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9868" windowHeight="14088" activeTab="2"/>
  </bookViews>
  <sheets>
    <sheet name="0+0菈乌玛" sheetId="4" r:id="rId1"/>
    <sheet name="1+0菈乌玛" sheetId="5" r:id="rId2"/>
    <sheet name="2+0菈乌玛" sheetId="6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<sst xmlns="http://schemas.openxmlformats.org/spreadsheetml/2006/main" count="14280" uniqueCount="212">
  <si>
    <t>0+0奈芙尔 0+0菈乌玛 0+0哥伦比娅 迪奥娜</t>
  </si>
  <si>
    <t>奈芙尔·月绽放</t>
  </si>
  <si>
    <t>0+0奈芙尔 0+0菈乌玛 1+0哥伦比娅 迪奥娜</t>
  </si>
  <si>
    <t>0+0奈芙尔 0+0菈乌玛 0+1哥伦比娅 迪奥娜</t>
  </si>
  <si>
    <t>0+0奈芙尔 0+0菈乌玛 1+1哥伦比娅 迪奥娜</t>
  </si>
  <si>
    <t>0+0奈芙尔 0+0菈乌玛 2+0哥伦比娅 迪奥娜</t>
  </si>
  <si>
    <t>0+0奈芙尔 0+0菈乌玛 2+1哥伦比娅 迪奥娜</t>
  </si>
  <si>
    <t>0+0奈芙尔 0+0菈乌玛 6+1哥伦比娅 迪奥娜</t>
  </si>
  <si>
    <t>基础乘区</t>
  </si>
  <si>
    <t>反应乘区</t>
  </si>
  <si>
    <t>额外数值</t>
  </si>
  <si>
    <t>期望暴击乘区</t>
  </si>
  <si>
    <t>减伤区</t>
  </si>
  <si>
    <t>擢升</t>
  </si>
  <si>
    <t>伤害</t>
  </si>
  <si>
    <t>奈芙尔月绽放</t>
  </si>
  <si>
    <t>奈芙尔直伤</t>
  </si>
  <si>
    <t>哥伦比娅月绽放</t>
  </si>
  <si>
    <t>哥伦比娅直伤</t>
  </si>
  <si>
    <t>轴长（s）</t>
  </si>
  <si>
    <t>元素精通</t>
  </si>
  <si>
    <t>技能倍率</t>
  </si>
  <si>
    <t>独立乘区1</t>
  </si>
  <si>
    <t>独立乘区2</t>
  </si>
  <si>
    <t>月乘区</t>
  </si>
  <si>
    <t>附加精通乘区</t>
  </si>
  <si>
    <t>精通乘区</t>
  </si>
  <si>
    <t>暴击率</t>
  </si>
  <si>
    <t>暴击伤害</t>
  </si>
  <si>
    <t>期望暴击区</t>
  </si>
  <si>
    <t>抗性区</t>
  </si>
  <si>
    <t>DMG</t>
  </si>
  <si>
    <t>DPS</t>
  </si>
  <si>
    <t>哥伦比娅·月绽放</t>
  </si>
  <si>
    <t>生命值</t>
  </si>
  <si>
    <t>额外乘区</t>
  </si>
  <si>
    <t>减伤乘区</t>
  </si>
  <si>
    <t>攻击力</t>
  </si>
  <si>
    <t>攻击力倍率</t>
  </si>
  <si>
    <t>精通倍率</t>
  </si>
  <si>
    <t>增伤区</t>
  </si>
  <si>
    <t>期望暴击</t>
  </si>
  <si>
    <t>防御区</t>
  </si>
  <si>
    <t>奈芙尔·直伤</t>
  </si>
  <si>
    <t>ATK/HP</t>
  </si>
  <si>
    <t>倍率</t>
  </si>
  <si>
    <t>独立</t>
  </si>
  <si>
    <t>数值增伤</t>
  </si>
  <si>
    <t>抗性乘区</t>
  </si>
  <si>
    <t>防御乘区</t>
  </si>
  <si>
    <t>哥伦比娅·直伤</t>
  </si>
  <si>
    <t>1+0奈芙尔 0+0菈乌玛 0+0哥伦比娅 迪奥娜</t>
  </si>
  <si>
    <t>1+0奈芙尔 0+0菈乌玛 1+0哥伦比娅 迪奥娜</t>
  </si>
  <si>
    <t>1+0奈芙尔 0+0菈乌玛 0+1哥伦比娅 迪奥娜</t>
  </si>
  <si>
    <t>1+0奈芙尔 0+0菈乌玛 1+1哥伦比娅 迪奥娜</t>
  </si>
  <si>
    <t>1+0奈芙尔 0+0菈乌玛 2+0哥伦比娅 迪奥娜</t>
  </si>
  <si>
    <t>1+0奈芙尔 0+0菈乌玛 2+1哥伦比娅 迪奥娜</t>
  </si>
  <si>
    <t>1+0奈芙尔 0+0菈乌玛 6+1哥伦比娅 迪奥娜</t>
  </si>
  <si>
    <t>0+1奈芙尔 0+0菈乌玛 0+0哥伦比娅 迪奥娜</t>
  </si>
  <si>
    <t>0+1奈芙尔 0+0菈乌玛 1+0哥伦比娅 迪奥娜</t>
  </si>
  <si>
    <t>0+1奈芙尔 0+0菈乌玛 0+1哥伦比娅 迪奥娜</t>
  </si>
  <si>
    <t>0+1奈芙尔 0+0菈乌玛 1+1哥伦比娅 迪奥娜</t>
  </si>
  <si>
    <t>0+1奈芙尔 0+0菈乌玛 2+0哥伦比娅 迪奥娜</t>
  </si>
  <si>
    <t>0+1奈芙尔 0+0菈乌玛 2+1哥伦比娅 迪奥娜</t>
  </si>
  <si>
    <t>0+1奈芙尔 0+0菈乌玛 6+1哥伦比娅 迪奥娜</t>
  </si>
  <si>
    <t>1+1奈芙尔 0+0菈乌玛 0+0哥伦比娅 迪奥娜</t>
  </si>
  <si>
    <t>1+1奈芙尔 0+0菈乌玛 1+0哥伦比娅 迪奥娜</t>
  </si>
  <si>
    <t>1+1奈芙尔 0+0菈乌玛 0+1哥伦比娅 迪奥娜</t>
  </si>
  <si>
    <t>1+1奈芙尔 0+0菈乌玛 1+1哥伦比娅 迪奥娜</t>
  </si>
  <si>
    <t>1+1奈芙尔 0+0菈乌玛 2+0哥伦比娅 迪奥娜</t>
  </si>
  <si>
    <t>1+1奈芙尔 0+0菈乌玛 2+1哥伦比娅 迪奥娜</t>
  </si>
  <si>
    <t>1+1奈芙尔 0+0菈乌玛 6+1哥伦比娅 迪奥娜</t>
  </si>
  <si>
    <t>2+0奈芙尔 0+0菈乌玛 0+0哥伦比娅 迪奥娜</t>
  </si>
  <si>
    <t>2+0奈芙尔 0+0菈乌玛 1+0哥伦比娅 迪奥娜</t>
  </si>
  <si>
    <t>2+0奈芙尔 0+0菈乌玛 0+1哥伦比娅 迪奥娜</t>
  </si>
  <si>
    <t>2+0奈芙尔 0+0菈乌玛 1+1哥伦比娅 迪奥娜</t>
  </si>
  <si>
    <t>2+0奈芙尔 0+0菈乌玛 2+0哥伦比娅 迪奥娜</t>
  </si>
  <si>
    <t>2+0奈芙尔 0+0菈乌玛 2+1哥伦比娅 迪奥娜</t>
  </si>
  <si>
    <t>2+0奈芙尔 0+0菈乌玛 6+1哥伦比娅 迪奥娜</t>
  </si>
  <si>
    <t>2+1奈芙尔 0+0菈乌玛 0+0哥伦比娅 迪奥娜</t>
  </si>
  <si>
    <t>2+1奈芙尔 0+0菈乌玛 1+0哥伦比娅 迪奥娜</t>
  </si>
  <si>
    <t>2+1奈芙尔 0+0菈乌玛 0+1哥伦比娅 迪奥娜</t>
  </si>
  <si>
    <t>2+1奈芙尔 0+0菈乌玛 1+1哥伦比娅 迪奥娜</t>
  </si>
  <si>
    <t>2+1奈芙尔 0+0菈乌玛 2+0哥伦比娅 迪奥娜</t>
  </si>
  <si>
    <t>2+1奈芙尔 0+0菈乌玛 2+1哥伦比娅 迪奥娜</t>
  </si>
  <si>
    <t>2+1奈芙尔 0+0菈乌玛 6+1哥伦比娅 迪奥娜</t>
  </si>
  <si>
    <t>3+1奈芙尔 0+0菈乌玛 0+0哥伦比娅 迪奥娜</t>
  </si>
  <si>
    <t>3+1奈芙尔 0+0菈乌玛 1+0哥伦比娅 迪奥娜</t>
  </si>
  <si>
    <t>3+1奈芙尔 0+0菈乌玛 0+1哥伦比娅 迪奥娜</t>
  </si>
  <si>
    <t>3+1奈芙尔 0+0菈乌玛 1+1哥伦比娅 迪奥娜</t>
  </si>
  <si>
    <t>3+1奈芙尔 0+0菈乌玛 2+0哥伦比娅 迪奥娜</t>
  </si>
  <si>
    <t>3+1奈芙尔 0+0菈乌玛 2+1哥伦比娅 迪奥娜</t>
  </si>
  <si>
    <t>3+1奈芙尔 0+0菈乌玛 6+1哥伦比娅 迪奥娜</t>
  </si>
  <si>
    <t>6+1奈芙尔 0+0菈乌玛 0+0哥伦比娅 迪奥娜</t>
  </si>
  <si>
    <t>6+1奈芙尔 0+0菈乌玛 1+0哥伦比娅 迪奥娜</t>
  </si>
  <si>
    <t>6+1奈芙尔 0+0菈乌玛 0+1哥伦比娅 迪奥娜</t>
  </si>
  <si>
    <t>6+1奈芙尔 0+0菈乌玛 1+1哥伦比娅 迪奥娜</t>
  </si>
  <si>
    <t>6+1奈芙尔 0+0菈乌玛 2+0哥伦比娅 迪奥娜</t>
  </si>
  <si>
    <t>6+1奈芙尔 0+0菈乌玛 2+1哥伦比娅 迪奥娜</t>
  </si>
  <si>
    <t>6+1奈芙尔 0+0菈乌玛 6+1哥伦比娅 迪奥娜</t>
  </si>
  <si>
    <t>0+0奈芙尔 1+0菈乌玛 0+0哥伦比娅 纳西妲</t>
  </si>
  <si>
    <t>0+0奈芙尔 1+0菈乌玛 1+0哥伦比娅 纳西妲</t>
  </si>
  <si>
    <t>0+0奈芙尔 1+0菈乌玛 0+1哥伦比娅 纳西妲</t>
  </si>
  <si>
    <t>0+0奈芙尔 1+0菈乌玛 1+1哥伦比娅 纳西妲</t>
  </si>
  <si>
    <t>0+0奈芙尔 1+0菈乌玛 2+0哥伦比娅 纳西妲</t>
  </si>
  <si>
    <t>0+0奈芙尔 1+0菈乌玛 2+1哥伦比娅 纳西妲</t>
  </si>
  <si>
    <t>0+0奈芙尔 1+0菈乌玛 6+1哥伦比娅 纳西妲</t>
  </si>
  <si>
    <t>1+0奈芙尔 1+0菈乌玛 0+0哥伦比娅 纳西妲</t>
  </si>
  <si>
    <t>1+0奈芙尔 1+0菈乌玛 1+0哥伦比娅 纳西妲</t>
  </si>
  <si>
    <t>1+0奈芙尔 1+0菈乌玛 0+1哥伦比娅 纳西妲</t>
  </si>
  <si>
    <t>1+0奈芙尔 1+0菈乌玛 1+1哥伦比娅 纳西妲</t>
  </si>
  <si>
    <t>1+0奈芙尔 1+0菈乌玛 2+0哥伦比娅 纳西妲</t>
  </si>
  <si>
    <t>1+0奈芙尔 1+0菈乌玛 2+1哥伦比娅 纳西妲</t>
  </si>
  <si>
    <t>1+0奈芙尔 1+0菈乌玛 6+1哥伦比娅 纳西妲</t>
  </si>
  <si>
    <t>0+1奈芙尔 1+0菈乌玛 0+0哥伦比娅 纳西妲</t>
  </si>
  <si>
    <t>0+1奈芙尔 1+0菈乌玛 1+0哥伦比娅 纳西妲</t>
  </si>
  <si>
    <t>0+1奈芙尔 1+0菈乌玛 0+1哥伦比娅 纳西妲</t>
  </si>
  <si>
    <t>0+1奈芙尔 1+0菈乌玛 1+1哥伦比娅 纳西妲</t>
  </si>
  <si>
    <t>0+1奈芙尔 1+0菈乌玛 2+0哥伦比娅 纳西妲</t>
  </si>
  <si>
    <t>0+1奈芙尔 1+0菈乌玛 2+1哥伦比娅 纳西妲</t>
  </si>
  <si>
    <t>0+1奈芙尔 1+0菈乌玛 6+1哥伦比娅 纳西妲</t>
  </si>
  <si>
    <t>1+1奈芙尔 1+0菈乌玛 0+0哥伦比娅 纳西妲</t>
  </si>
  <si>
    <t>1+1奈芙尔 1+0菈乌玛 1+0哥伦比娅 纳西妲</t>
  </si>
  <si>
    <t>1+1奈芙尔 1+0菈乌玛 0+1哥伦比娅 纳西妲</t>
  </si>
  <si>
    <t>1+1奈芙尔 1+0菈乌玛 1+1哥伦比娅 纳西妲</t>
  </si>
  <si>
    <t>1+1奈芙尔 1+0菈乌玛 2+0哥伦比娅 纳西妲</t>
  </si>
  <si>
    <t>1+1奈芙尔 1+0菈乌玛 2+1哥伦比娅 纳西妲</t>
  </si>
  <si>
    <t>1+1奈芙尔 1+0菈乌玛 6+1哥伦比娅 纳西妲</t>
  </si>
  <si>
    <t>2+0奈芙尔 1+0菈乌玛 0+0哥伦比娅 纳西妲</t>
  </si>
  <si>
    <t>2+0奈芙尔 1+0菈乌玛 1+0哥伦比娅 纳西妲</t>
  </si>
  <si>
    <t>2+0奈芙尔 1+0菈乌玛 0+1哥伦比娅 纳西妲</t>
  </si>
  <si>
    <t>2+0奈芙尔 1+0菈乌玛 1+1哥伦比娅 纳西妲</t>
  </si>
  <si>
    <t>2+0奈芙尔 1+0菈乌玛 2+0哥伦比娅 纳西妲</t>
  </si>
  <si>
    <t>2+0奈芙尔 1+0菈乌玛 2+1哥伦比娅 纳西妲</t>
  </si>
  <si>
    <t>2+0奈芙尔 1+0菈乌玛 6+1哥伦比娅 纳西妲</t>
  </si>
  <si>
    <t>2+1奈芙尔 1+0菈乌玛 0+0哥伦比娅 纳西妲</t>
  </si>
  <si>
    <t>2+1奈芙尔 1+0菈乌玛 1+0哥伦比娅 纳西妲</t>
  </si>
  <si>
    <t>2+1奈芙尔 1+0菈乌玛 0+1哥伦比娅 纳西妲</t>
  </si>
  <si>
    <t>2+1奈芙尔 1+0菈乌玛 1+1哥伦比娅 纳西妲</t>
  </si>
  <si>
    <t>2+1奈芙尔 1+0菈乌玛 2+0哥伦比娅 纳西妲</t>
  </si>
  <si>
    <t>2+1奈芙尔 1+0菈乌玛 2+1哥伦比娅 纳西妲</t>
  </si>
  <si>
    <t>2+1奈芙尔 1+0菈乌玛 6+1哥伦比娅 纳西妲</t>
  </si>
  <si>
    <t>3+1奈芙尔 1+0菈乌玛 0+0哥伦比娅 纳西妲</t>
  </si>
  <si>
    <t>3+1奈芙尔 1+0菈乌玛 1+0哥伦比娅 纳西妲</t>
  </si>
  <si>
    <t>3+1奈芙尔 1+0菈乌玛 0+1哥伦比娅 纳西妲</t>
  </si>
  <si>
    <t>3+1奈芙尔 1+0菈乌玛 1+1哥伦比娅 纳西妲</t>
  </si>
  <si>
    <t>3+1奈芙尔 1+0菈乌玛 2+0哥伦比娅 纳西妲</t>
  </si>
  <si>
    <t>3+1奈芙尔 1+0菈乌玛 2+1哥伦比娅 纳西妲</t>
  </si>
  <si>
    <t>3+1奈芙尔 1+0菈乌玛 6+1哥伦比娅 纳西妲</t>
  </si>
  <si>
    <t>6+1奈芙尔 1+0菈乌玛 0+0哥伦比娅 纳西妲</t>
  </si>
  <si>
    <t>6+1奈芙尔 1+0菈乌玛 1+0哥伦比娅 纳西妲</t>
  </si>
  <si>
    <t>6+1奈芙尔 1+0菈乌玛 0+1哥伦比娅 纳西妲</t>
  </si>
  <si>
    <t>6+1奈芙尔 1+0菈乌玛 1+1哥伦比娅 纳西妲</t>
  </si>
  <si>
    <t>6+1奈芙尔 1+0菈乌玛 2+0哥伦比娅 纳西妲</t>
  </si>
  <si>
    <t>6+1奈芙尔 1+0菈乌玛 2+1哥伦比娅 纳西妲</t>
  </si>
  <si>
    <t>6+1奈芙尔 1+0菈乌玛 6+1哥伦比娅 纳西妲</t>
  </si>
  <si>
    <t>0+0奈芙尔 2+0菈乌玛 0+0哥伦比娅 纳西妲</t>
  </si>
  <si>
    <t>0+0奈芙尔 2+0菈乌玛 1+0哥伦比娅 纳西妲</t>
  </si>
  <si>
    <t>0+0奈芙尔 2+0菈乌玛 0+1哥伦比娅 纳西妲</t>
  </si>
  <si>
    <t>0+0奈芙尔 2+0菈乌玛 1+1哥伦比娅 纳西妲</t>
  </si>
  <si>
    <t>0+0奈芙尔 2+0菈乌玛 2+0哥伦比娅 纳西妲</t>
  </si>
  <si>
    <t>0+0奈芙尔 2+0菈乌玛 2+1哥伦比娅 纳西妲</t>
  </si>
  <si>
    <t>0+0奈芙尔 2+0菈乌玛 6+1哥伦比娅 纳西妲</t>
  </si>
  <si>
    <t>1+0奈芙尔 2+0菈乌玛 0+0哥伦比娅 纳西妲</t>
  </si>
  <si>
    <t>1+0奈芙尔 2+0菈乌玛 1+0哥伦比娅 纳西妲</t>
  </si>
  <si>
    <t>1+0奈芙尔 2+0菈乌玛 0+1哥伦比娅 纳西妲</t>
  </si>
  <si>
    <t>1+0奈芙尔 2+0菈乌玛 1+1哥伦比娅 纳西妲</t>
  </si>
  <si>
    <t>1+0奈芙尔 2+0菈乌玛 2+0哥伦比娅 纳西妲</t>
  </si>
  <si>
    <t>1+0奈芙尔 2+0菈乌玛 2+1哥伦比娅 纳西妲</t>
  </si>
  <si>
    <t>1+0奈芙尔 2+0菈乌玛 6+1哥伦比娅 纳西妲</t>
  </si>
  <si>
    <t>0+1奈芙尔 2+0菈乌玛 0+0哥伦比娅 纳西妲</t>
  </si>
  <si>
    <t>0+1奈芙尔 2+0菈乌玛 1+0哥伦比娅 纳西妲</t>
  </si>
  <si>
    <t>0+1奈芙尔 2+0菈乌玛 0+1哥伦比娅 纳西妲</t>
  </si>
  <si>
    <t>0+1奈芙尔 2+0菈乌玛 1+1哥伦比娅 纳西妲</t>
  </si>
  <si>
    <t>0+1奈芙尔 2+0菈乌玛 2+0哥伦比娅 纳西妲</t>
  </si>
  <si>
    <t>0+1奈芙尔 2+0菈乌玛 2+1哥伦比娅 纳西妲</t>
  </si>
  <si>
    <t>0+1奈芙尔 2+0菈乌玛 6+1哥伦比娅 纳西妲</t>
  </si>
  <si>
    <t>1+1奈芙尔 2+0菈乌玛 0+0哥伦比娅 纳西妲</t>
  </si>
  <si>
    <t>1+1奈芙尔 2+0菈乌玛 1+0哥伦比娅 纳西妲</t>
  </si>
  <si>
    <t>1+1奈芙尔 2+0菈乌玛 0+1哥伦比娅 纳西妲</t>
  </si>
  <si>
    <t>1+1奈芙尔 2+0菈乌玛 1+1哥伦比娅 纳西妲</t>
  </si>
  <si>
    <t>1+1奈芙尔 2+0菈乌玛 2+0哥伦比娅 纳西妲</t>
  </si>
  <si>
    <t>1+1奈芙尔 2+0菈乌玛 2+1哥伦比娅 纳西妲</t>
  </si>
  <si>
    <t>1+1奈芙尔 2+0菈乌玛 6+1哥伦比娅 纳西妲</t>
  </si>
  <si>
    <t>2+0奈芙尔 2+0菈乌玛 0+0哥伦比娅 纳西妲</t>
  </si>
  <si>
    <t>2+0奈芙尔 2+0菈乌玛 1+0哥伦比娅 纳西妲</t>
  </si>
  <si>
    <t>2+0奈芙尔 2+0菈乌玛 0+1哥伦比娅 纳西妲</t>
  </si>
  <si>
    <t>2+0奈芙尔 2+0菈乌玛 1+1哥伦比娅 纳西妲</t>
  </si>
  <si>
    <t>2+0奈芙尔 2+0菈乌玛 2+0哥伦比娅 纳西妲</t>
  </si>
  <si>
    <t>2+0奈芙尔 2+0菈乌玛 2+1哥伦比娅 纳西妲</t>
  </si>
  <si>
    <t>2+0奈芙尔 2+0菈乌玛 6+1哥伦比娅 纳西妲</t>
  </si>
  <si>
    <t>2+1奈芙尔 2+0菈乌玛 0+0哥伦比娅 纳西妲</t>
  </si>
  <si>
    <t>2+1奈芙尔 2+0菈乌玛 1+0哥伦比娅 纳西妲</t>
  </si>
  <si>
    <t>2+1奈芙尔 2+0菈乌玛 0+1哥伦比娅 纳西妲</t>
  </si>
  <si>
    <t>2+1奈芙尔 2+0菈乌玛 1+1哥伦比娅 纳西妲</t>
  </si>
  <si>
    <t>2+1奈芙尔 2+0菈乌玛 2+0哥伦比娅 纳西妲</t>
  </si>
  <si>
    <t>2+1奈芙尔 2+0菈乌玛 2+1哥伦比娅 纳西妲</t>
  </si>
  <si>
    <t>2+1奈芙尔 2+0菈乌玛 6+1哥伦比娅 纳西妲</t>
  </si>
  <si>
    <t>3+1奈芙尔 2+0菈乌玛 0+0哥伦比娅 纳西妲</t>
  </si>
  <si>
    <t>3+1奈芙尔 2+0菈乌玛 1+0哥伦比娅 纳西妲</t>
  </si>
  <si>
    <t>3+1奈芙尔 2+0菈乌玛 0+1哥伦比娅 纳西妲</t>
  </si>
  <si>
    <t>3+1奈芙尔 2+0菈乌玛 1+1哥伦比娅 纳西妲</t>
  </si>
  <si>
    <t>3+1奈芙尔 2+0菈乌玛 2+0哥伦比娅 纳西妲</t>
  </si>
  <si>
    <t>3+1奈芙尔 2+0菈乌玛 2+1哥伦比娅 纳西妲</t>
  </si>
  <si>
    <t>3+1奈芙尔 2+0菈乌玛 6+1哥伦比娅 纳西妲</t>
  </si>
  <si>
    <t>6+1奈芙尔 2+0菈乌玛 0+0哥伦比娅 纳西妲</t>
  </si>
  <si>
    <t>6+1奈芙尔 2+0菈乌玛 1+0哥伦比娅 纳西妲</t>
  </si>
  <si>
    <t>6+1奈芙尔 2+0菈乌玛 0+1哥伦比娅 纳西妲</t>
  </si>
  <si>
    <t>6+1奈芙尔 2+0菈乌玛 1+1哥伦比娅 纳西妲</t>
  </si>
  <si>
    <t>6+1奈芙尔 2+0菈乌玛 2+0哥伦比娅 纳西妲</t>
  </si>
  <si>
    <t>6+1奈芙尔 2+0菈乌玛 2+1哥伦比娅 纳西妲</t>
  </si>
  <si>
    <t>6+1奈芙尔 2+0菈乌玛 6+1哥伦比娅 纳西妲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</si>
</sst>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7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_ "/>
    <numFmt numFmtId="177" formatCode="0.00_ "/>
    <numFmt numFmtId="178" formatCode="0.000_ "/>
  </numFmts>
  <fonts count="31">
    <font>
      <sz val="11"/>
      <color theme="1"/>
      <name val="宋体"/>
      <charset val="134"/>
      <scheme val="minor"/>
    </font>
    <font>
      <sz val="20"/>
      <color theme="1"/>
      <name val="SDK_SC_Web"/>
      <charset val="134"/>
    </font>
    <font>
      <sz val="24"/>
      <color theme="1"/>
      <name val="SDK_SC_Web"/>
      <charset val="134"/>
    </font>
    <font>
      <sz val="22"/>
      <color theme="1"/>
      <name val="SDK_SC_Web"/>
      <charset val="134"/>
    </font>
    <font>
      <sz val="28"/>
      <color rgb="FFFF0000"/>
      <name val="SDK_SC_Web"/>
      <charset val="134"/>
    </font>
    <font>
      <sz val="28"/>
      <color rgb="FF0070C0"/>
      <name val="SDK_SC_Web"/>
      <charset val="134"/>
    </font>
    <font>
      <sz val="36"/>
      <color rgb="FFFF0000"/>
      <name val="SDK_SC_Web"/>
      <charset val="134"/>
    </font>
    <font>
      <sz val="36"/>
      <color rgb="FF0070C0"/>
      <name val="SDK_SC_Web"/>
      <charset val="134"/>
    </font>
    <font>
      <sz val="26"/>
      <color rgb="FFFF0000"/>
      <name val="SDK_SC_Web"/>
      <charset val="134"/>
    </font>
    <font>
      <sz val="20"/>
      <color rgb="FFFF0000"/>
      <name val="SDK_SC_Web"/>
      <charset val="134"/>
    </font>
    <font>
      <sz val="20"/>
      <color rgb="FF00943B"/>
      <name val="SDK_SC_Web"/>
      <charset val="134"/>
    </font>
    <font>
      <sz val="26"/>
      <color theme="1"/>
      <name val="SDK_SC_Web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42">
    <fill>
      <patternFill patternType="none"/>
    </fill>
    <fill>
      <patternFill patternType="gray125"/>
    </fill>
    <fill>
      <patternFill patternType="solid">
        <fgColor theme="8" tint="0.8"/>
        <bgColor indexed="64"/>
      </patternFill>
    </fill>
    <fill>
      <patternFill patternType="solid">
        <fgColor theme="9" tint="0.8"/>
        <bgColor indexed="64"/>
      </patternFill>
    </fill>
    <fill>
      <patternFill patternType="solid">
        <fgColor theme="7" tint="0.8"/>
        <bgColor indexed="64"/>
      </patternFill>
    </fill>
    <fill>
      <patternFill patternType="solid">
        <fgColor theme="4" tint="0.8"/>
        <bgColor indexed="64"/>
      </patternFill>
    </fill>
    <fill>
      <patternFill patternType="solid">
        <fgColor theme="6" tint="0.8"/>
        <bgColor indexed="64"/>
      </patternFill>
    </fill>
    <fill>
      <patternFill patternType="solid">
        <fgColor rgb="FFEDCC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BCDFF"/>
        <bgColor indexed="64"/>
      </patternFill>
    </fill>
    <fill>
      <patternFill patternType="solid">
        <fgColor rgb="FFF7D6FF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>
      <alignment vertical="center"/>
    </xf>
    <xf numFmtId="44" fontId="0" fillId="0" borderId="0">
      <alignment vertical="center"/>
    </xf>
    <xf numFmtId="9" fontId="0" fillId="0" borderId="0">
      <alignment vertical="center"/>
    </xf>
    <xf numFmtId="41" fontId="0" fillId="0" borderId="0">
      <alignment vertical="center"/>
    </xf>
    <xf numFmtId="42" fontId="0" fillId="0" borderId="0">
      <alignment vertical="center"/>
    </xf>
    <xf numFmtId="0" fontId="12" fillId="0" borderId="0">
      <alignment vertical="center"/>
    </xf>
    <xf numFmtId="0" fontId="13" fillId="0" borderId="0">
      <alignment vertical="center"/>
    </xf>
    <xf numFmtId="0" fontId="0" fillId="11" borderId="7">
      <alignment vertical="center"/>
    </xf>
    <xf numFmtId="0" fontId="14" fillId="0" borderId="0">
      <alignment vertical="center"/>
    </xf>
    <xf numFmtId="0" fontId="15" fillId="0" borderId="0">
      <alignment vertical="center"/>
    </xf>
    <xf numFmtId="0" fontId="16" fillId="0" borderId="0">
      <alignment vertical="center"/>
    </xf>
    <xf numFmtId="0" fontId="17" fillId="0" borderId="8">
      <alignment vertical="center"/>
    </xf>
    <xf numFmtId="0" fontId="18" fillId="0" borderId="8">
      <alignment vertical="center"/>
    </xf>
    <xf numFmtId="0" fontId="19" fillId="0" borderId="9">
      <alignment vertical="center"/>
    </xf>
    <xf numFmtId="0" fontId="19" fillId="0" borderId="0">
      <alignment vertical="center"/>
    </xf>
    <xf numFmtId="0" fontId="20" fillId="12" borderId="10">
      <alignment vertical="center"/>
    </xf>
    <xf numFmtId="0" fontId="21" fillId="13" borderId="11">
      <alignment vertical="center"/>
    </xf>
    <xf numFmtId="0" fontId="22" fillId="13" borderId="10">
      <alignment vertical="center"/>
    </xf>
    <xf numFmtId="0" fontId="23" fillId="14" borderId="12">
      <alignment vertical="center"/>
    </xf>
    <xf numFmtId="0" fontId="24" fillId="0" borderId="13">
      <alignment vertical="center"/>
    </xf>
    <xf numFmtId="0" fontId="25" fillId="0" borderId="14">
      <alignment vertical="center"/>
    </xf>
    <xf numFmtId="0" fontId="26" fillId="15" borderId="0">
      <alignment vertical="center"/>
    </xf>
    <xf numFmtId="0" fontId="27" fillId="16" borderId="0">
      <alignment vertical="center"/>
    </xf>
    <xf numFmtId="0" fontId="28" fillId="17" borderId="0">
      <alignment vertical="center"/>
    </xf>
    <xf numFmtId="0" fontId="29" fillId="18" borderId="0">
      <alignment vertical="center"/>
    </xf>
    <xf numFmtId="0" fontId="30" fillId="19" borderId="0">
      <alignment vertical="center"/>
    </xf>
    <xf numFmtId="0" fontId="30" fillId="20" borderId="0">
      <alignment vertical="center"/>
    </xf>
    <xf numFmtId="0" fontId="29" fillId="21" borderId="0">
      <alignment vertical="center"/>
    </xf>
    <xf numFmtId="0" fontId="29" fillId="22" borderId="0">
      <alignment vertical="center"/>
    </xf>
    <xf numFmtId="0" fontId="30" fillId="23" borderId="0">
      <alignment vertical="center"/>
    </xf>
    <xf numFmtId="0" fontId="30" fillId="24" borderId="0">
      <alignment vertical="center"/>
    </xf>
    <xf numFmtId="0" fontId="29" fillId="25" borderId="0">
      <alignment vertical="center"/>
    </xf>
    <xf numFmtId="0" fontId="29" fillId="26" borderId="0">
      <alignment vertical="center"/>
    </xf>
    <xf numFmtId="0" fontId="30" fillId="27" borderId="0">
      <alignment vertical="center"/>
    </xf>
    <xf numFmtId="0" fontId="30" fillId="28" borderId="0">
      <alignment vertical="center"/>
    </xf>
    <xf numFmtId="0" fontId="29" fillId="29" borderId="0">
      <alignment vertical="center"/>
    </xf>
    <xf numFmtId="0" fontId="29" fillId="30" borderId="0">
      <alignment vertical="center"/>
    </xf>
    <xf numFmtId="0" fontId="30" fillId="31" borderId="0">
      <alignment vertical="center"/>
    </xf>
    <xf numFmtId="0" fontId="30" fillId="32" borderId="0">
      <alignment vertical="center"/>
    </xf>
    <xf numFmtId="0" fontId="29" fillId="33" borderId="0">
      <alignment vertical="center"/>
    </xf>
    <xf numFmtId="0" fontId="29" fillId="34" borderId="0">
      <alignment vertical="center"/>
    </xf>
    <xf numFmtId="0" fontId="30" fillId="35" borderId="0">
      <alignment vertical="center"/>
    </xf>
    <xf numFmtId="0" fontId="30" fillId="36" borderId="0">
      <alignment vertical="center"/>
    </xf>
    <xf numFmtId="0" fontId="29" fillId="37" borderId="0">
      <alignment vertical="center"/>
    </xf>
    <xf numFmtId="0" fontId="29" fillId="38" borderId="0">
      <alignment vertical="center"/>
    </xf>
    <xf numFmtId="0" fontId="30" fillId="39" borderId="0">
      <alignment vertical="center"/>
    </xf>
    <xf numFmtId="0" fontId="30" fillId="40" borderId="0">
      <alignment vertical="center"/>
    </xf>
    <xf numFmtId="0" fontId="29" fillId="41" borderId="0">
      <alignment vertical="center"/>
    </xf>
  </cellStyleXfs>
  <cellXfs count="43">
    <xf numFmtId="0" fontId="0" fillId="0" borderId="0" xfId="0" applyAlignment="1">
      <alignment vertical="center"/>
    </xf>
    <xf numFmtId="0" fontId="1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1" fillId="3" borderId="2" xfId="0" applyFont="1" applyFill="1" applyBorder="1" applyAlignment="1">
      <alignment horizontal="center" vertical="center"/>
    </xf>
    <xf numFmtId="0" fontId="1" fillId="3" borderId="3" xfId="0" applyFont="1" applyFill="1" applyBorder="1" applyAlignment="1">
      <alignment horizontal="center" vertical="center"/>
    </xf>
    <xf numFmtId="0" fontId="1" fillId="3" borderId="4" xfId="0" applyFont="1" applyFill="1" applyBorder="1" applyAlignment="1">
      <alignment horizontal="center" vertical="center"/>
    </xf>
    <xf numFmtId="0" fontId="1" fillId="4" borderId="1" xfId="0" applyFont="1" applyFill="1" applyBorder="1" applyAlignment="1">
      <alignment horizontal="center" vertical="center"/>
    </xf>
    <xf numFmtId="0" fontId="1" fillId="3" borderId="5" xfId="0" applyFont="1" applyFill="1" applyBorder="1" applyAlignment="1">
      <alignment horizontal="center" vertical="center"/>
    </xf>
    <xf numFmtId="0" fontId="1" fillId="5" borderId="1" xfId="0" applyFont="1" applyFill="1" applyBorder="1" applyAlignment="1">
      <alignment horizontal="center" vertical="center"/>
    </xf>
    <xf numFmtId="0" fontId="1" fillId="6" borderId="1" xfId="0" applyFont="1" applyFill="1" applyBorder="1" applyAlignment="1">
      <alignment horizontal="center" vertical="center"/>
    </xf>
    <xf numFmtId="0" fontId="1" fillId="7" borderId="5" xfId="0" applyFont="1" applyFill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1" fillId="8" borderId="1" xfId="0" applyFont="1" applyFill="1" applyBorder="1" applyAlignment="1">
      <alignment horizontal="center" vertical="center"/>
    </xf>
    <xf numFmtId="0" fontId="1" fillId="3" borderId="1" xfId="0" applyFont="1" applyFill="1" applyBorder="1" applyAlignment="1">
      <alignment horizontal="center" vertical="center"/>
    </xf>
    <xf numFmtId="0" fontId="1" fillId="3" borderId="6" xfId="0" applyFont="1" applyFill="1" applyBorder="1" applyAlignment="1">
      <alignment horizontal="center" vertical="center"/>
    </xf>
    <xf numFmtId="0" fontId="1" fillId="7" borderId="6" xfId="0" applyFont="1" applyFill="1" applyBorder="1" applyAlignment="1">
      <alignment horizontal="center" vertical="center"/>
    </xf>
    <xf numFmtId="176" fontId="1" fillId="0" borderId="0" xfId="0" applyNumberFormat="1" applyFont="1" applyAlignment="1">
      <alignment horizontal="center" vertical="center"/>
    </xf>
    <xf numFmtId="177" fontId="1" fillId="4" borderId="1" xfId="0" applyNumberFormat="1" applyFont="1" applyFill="1" applyBorder="1" applyAlignment="1">
      <alignment horizontal="center" vertical="center"/>
    </xf>
    <xf numFmtId="177" fontId="1" fillId="3" borderId="1" xfId="0" applyNumberFormat="1" applyFont="1" applyFill="1" applyBorder="1" applyAlignment="1">
      <alignment horizontal="center" vertical="center"/>
    </xf>
    <xf numFmtId="176" fontId="1" fillId="7" borderId="1" xfId="0" applyNumberFormat="1" applyFont="1" applyFill="1" applyBorder="1" applyAlignment="1">
      <alignment horizontal="center" vertical="center"/>
    </xf>
    <xf numFmtId="178" fontId="1" fillId="3" borderId="1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176" fontId="6" fillId="0" borderId="0" xfId="0" applyNumberFormat="1" applyFont="1" applyAlignment="1">
      <alignment horizontal="center" vertical="center"/>
    </xf>
    <xf numFmtId="176" fontId="7" fillId="0" borderId="0" xfId="0" applyNumberFormat="1" applyFont="1" applyAlignment="1">
      <alignment horizontal="center" vertical="center"/>
    </xf>
    <xf numFmtId="0" fontId="4" fillId="0" borderId="0" xfId="0" applyFont="1" applyAlignment="1">
      <alignment vertical="center"/>
    </xf>
    <xf numFmtId="0" fontId="2" fillId="2" borderId="1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/>
    </xf>
    <xf numFmtId="176" fontId="8" fillId="2" borderId="1" xfId="0" applyNumberFormat="1" applyFont="1" applyFill="1" applyBorder="1" applyAlignment="1">
      <alignment horizontal="center" vertical="center"/>
    </xf>
    <xf numFmtId="0" fontId="1" fillId="9" borderId="1" xfId="0" applyFont="1" applyFill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10" fillId="0" borderId="1" xfId="0" applyFont="1" applyBorder="1" applyAlignment="1">
      <alignment horizontal="center" vertical="center"/>
    </xf>
    <xf numFmtId="176" fontId="1" fillId="3" borderId="1" xfId="0" applyNumberFormat="1" applyFont="1" applyFill="1" applyBorder="1" applyAlignment="1">
      <alignment horizontal="center" vertical="center"/>
    </xf>
    <xf numFmtId="177" fontId="1" fillId="5" borderId="1" xfId="0" applyNumberFormat="1" applyFont="1" applyFill="1" applyBorder="1" applyAlignment="1">
      <alignment horizontal="center" vertical="center"/>
    </xf>
    <xf numFmtId="176" fontId="1" fillId="9" borderId="1" xfId="0" applyNumberFormat="1" applyFont="1" applyFill="1" applyBorder="1" applyAlignment="1">
      <alignment horizontal="center" vertical="center"/>
    </xf>
    <xf numFmtId="0" fontId="11" fillId="2" borderId="1" xfId="0" applyFont="1" applyFill="1" applyBorder="1" applyAlignment="1">
      <alignment horizontal="center" vertical="center"/>
    </xf>
    <xf numFmtId="176" fontId="6" fillId="2" borderId="1" xfId="0" applyNumberFormat="1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176" fontId="3" fillId="10" borderId="1" xfId="0" applyNumberFormat="1" applyFont="1" applyFill="1" applyBorder="1" applyAlignment="1">
      <alignment horizontal="center" vertical="center"/>
    </xf>
    <xf numFmtId="176" fontId="1" fillId="10" borderId="1" xfId="0" applyNumberFormat="1" applyFont="1" applyFill="1" applyBorder="1" applyAlignment="1">
      <alignment horizontal="center" vertical="center"/>
    </xf>
    <xf numFmtId="0" fontId="11" fillId="2" borderId="1" xfId="0" applyFont="1" applyFill="1" applyBorder="1" applyAlignment="1">
      <alignment horizontal="center" vertical="center" wrapText="1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tyles" Target="styles.xml"/><Relationship Id="rId5" Type="http://schemas.openxmlformats.org/officeDocument/2006/relationships/sharedStrings" Target="sharedString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Q731"/>
  <sheetViews>
    <sheetView zoomScale="25" zoomScaleNormal="25" workbookViewId="0">
      <selection activeCell="D43" sqref="D43"/>
    </sheetView>
  </sheetViews>
  <sheetFormatPr defaultColWidth="25.7777777777778" defaultRowHeight="50" customHeight="1"/>
  <cols>
    <col min="1" max="16384" width="25.7777777777778" style="1" customWidth="1"/>
  </cols>
  <sheetData>
    <row r="1" customHeight="1" spans="1:147">
      <c r="A1" s="2" t="s">
        <v>0</v>
      </c>
      <c r="B1" s="2"/>
      <c r="C1" s="2"/>
      <c r="D1" s="2"/>
      <c r="E1" s="2"/>
      <c r="F1" s="3" t="s">
        <v>1</v>
      </c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2" t="s">
        <v>2</v>
      </c>
      <c r="W1" s="2"/>
      <c r="X1" s="2"/>
      <c r="Y1" s="2"/>
      <c r="Z1" s="2"/>
      <c r="AA1" s="3" t="s">
        <v>1</v>
      </c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2" t="s">
        <v>3</v>
      </c>
      <c r="AR1" s="2"/>
      <c r="AS1" s="2"/>
      <c r="AT1" s="2"/>
      <c r="AU1" s="2"/>
      <c r="AV1" s="3" t="s">
        <v>1</v>
      </c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2" t="s">
        <v>4</v>
      </c>
      <c r="BM1" s="2"/>
      <c r="BN1" s="2"/>
      <c r="BO1" s="2"/>
      <c r="BP1" s="2"/>
      <c r="BQ1" s="3" t="s">
        <v>1</v>
      </c>
      <c r="BR1" s="3"/>
      <c r="BS1" s="3"/>
      <c r="BT1" s="3"/>
      <c r="BU1" s="3"/>
      <c r="BV1" s="3"/>
      <c r="BW1" s="3"/>
      <c r="BX1" s="3"/>
      <c r="BY1" s="3"/>
      <c r="BZ1" s="3"/>
      <c r="CA1" s="3"/>
      <c r="CB1" s="3"/>
      <c r="CC1" s="3"/>
      <c r="CD1" s="3"/>
      <c r="CE1" s="3"/>
      <c r="CF1" s="3"/>
      <c r="CG1" s="2" t="s">
        <v>5</v>
      </c>
      <c r="CH1" s="2"/>
      <c r="CI1" s="2"/>
      <c r="CJ1" s="2"/>
      <c r="CK1" s="2"/>
      <c r="CL1" s="3" t="s">
        <v>1</v>
      </c>
      <c r="CM1" s="3"/>
      <c r="CN1" s="3"/>
      <c r="CO1" s="3"/>
      <c r="CP1" s="3"/>
      <c r="CQ1" s="3"/>
      <c r="CR1" s="3"/>
      <c r="CS1" s="3"/>
      <c r="CT1" s="3"/>
      <c r="CU1" s="3"/>
      <c r="CV1" s="3"/>
      <c r="CW1" s="3"/>
      <c r="CX1" s="3"/>
      <c r="CY1" s="3"/>
      <c r="CZ1" s="3"/>
      <c r="DA1" s="3"/>
      <c r="DB1" s="2" t="s">
        <v>6</v>
      </c>
      <c r="DC1" s="2"/>
      <c r="DD1" s="2"/>
      <c r="DE1" s="2"/>
      <c r="DF1" s="2"/>
      <c r="DG1" s="3" t="s">
        <v>1</v>
      </c>
      <c r="DH1" s="3"/>
      <c r="DI1" s="3"/>
      <c r="DJ1" s="3"/>
      <c r="DK1" s="3"/>
      <c r="DL1" s="3"/>
      <c r="DM1" s="3"/>
      <c r="DN1" s="3"/>
      <c r="DO1" s="3"/>
      <c r="DP1" s="3"/>
      <c r="DQ1" s="3"/>
      <c r="DR1" s="3"/>
      <c r="DS1" s="3"/>
      <c r="DT1" s="3"/>
      <c r="DU1" s="3"/>
      <c r="DV1" s="3"/>
      <c r="DW1" s="2" t="s">
        <v>7</v>
      </c>
      <c r="DX1" s="2"/>
      <c r="DY1" s="2"/>
      <c r="DZ1" s="2"/>
      <c r="EA1" s="2"/>
      <c r="EB1" s="3" t="s">
        <v>1</v>
      </c>
      <c r="EC1" s="3"/>
      <c r="ED1" s="3"/>
      <c r="EE1" s="3"/>
      <c r="EF1" s="3"/>
      <c r="EG1" s="3"/>
      <c r="EH1" s="3"/>
      <c r="EI1" s="3"/>
      <c r="EJ1" s="3"/>
      <c r="EK1" s="3"/>
      <c r="EL1" s="3"/>
      <c r="EM1" s="3"/>
      <c r="EN1" s="3"/>
      <c r="EO1" s="3"/>
      <c r="EP1" s="3"/>
      <c r="EQ1" s="3"/>
    </row>
    <row r="2" customHeight="1" spans="1:147">
      <c r="A2" s="2"/>
      <c r="B2" s="2"/>
      <c r="C2" s="2"/>
      <c r="D2" s="2"/>
      <c r="E2" s="2"/>
      <c r="F2" s="4" t="s">
        <v>8</v>
      </c>
      <c r="G2" s="5"/>
      <c r="H2" s="5"/>
      <c r="I2" s="5"/>
      <c r="J2" s="6"/>
      <c r="K2" s="7" t="s">
        <v>9</v>
      </c>
      <c r="L2" s="7"/>
      <c r="M2" s="7"/>
      <c r="N2" s="7"/>
      <c r="O2" s="8" t="s">
        <v>10</v>
      </c>
      <c r="P2" s="9" t="s">
        <v>11</v>
      </c>
      <c r="Q2" s="9"/>
      <c r="R2" s="9"/>
      <c r="S2" s="10" t="s">
        <v>12</v>
      </c>
      <c r="T2" s="8" t="s">
        <v>13</v>
      </c>
      <c r="U2" s="11" t="s">
        <v>14</v>
      </c>
      <c r="V2" s="2"/>
      <c r="W2" s="2"/>
      <c r="X2" s="2"/>
      <c r="Y2" s="2"/>
      <c r="Z2" s="2"/>
      <c r="AA2" s="4" t="s">
        <v>8</v>
      </c>
      <c r="AB2" s="5"/>
      <c r="AC2" s="5"/>
      <c r="AD2" s="5"/>
      <c r="AE2" s="6"/>
      <c r="AF2" s="7" t="s">
        <v>9</v>
      </c>
      <c r="AG2" s="7"/>
      <c r="AH2" s="7"/>
      <c r="AI2" s="7"/>
      <c r="AJ2" s="8" t="s">
        <v>10</v>
      </c>
      <c r="AK2" s="9" t="s">
        <v>11</v>
      </c>
      <c r="AL2" s="9"/>
      <c r="AM2" s="9"/>
      <c r="AN2" s="10" t="s">
        <v>12</v>
      </c>
      <c r="AO2" s="8" t="s">
        <v>13</v>
      </c>
      <c r="AP2" s="11" t="s">
        <v>14</v>
      </c>
      <c r="AQ2" s="2"/>
      <c r="AR2" s="2"/>
      <c r="AS2" s="2"/>
      <c r="AT2" s="2"/>
      <c r="AU2" s="2"/>
      <c r="AV2" s="4" t="s">
        <v>8</v>
      </c>
      <c r="AW2" s="5"/>
      <c r="AX2" s="5"/>
      <c r="AY2" s="5"/>
      <c r="AZ2" s="6"/>
      <c r="BA2" s="7" t="s">
        <v>9</v>
      </c>
      <c r="BB2" s="7"/>
      <c r="BC2" s="7"/>
      <c r="BD2" s="7"/>
      <c r="BE2" s="8" t="s">
        <v>10</v>
      </c>
      <c r="BF2" s="9" t="s">
        <v>11</v>
      </c>
      <c r="BG2" s="9"/>
      <c r="BH2" s="9"/>
      <c r="BI2" s="10" t="s">
        <v>12</v>
      </c>
      <c r="BJ2" s="8" t="s">
        <v>13</v>
      </c>
      <c r="BK2" s="11" t="s">
        <v>14</v>
      </c>
      <c r="BL2" s="2"/>
      <c r="BM2" s="2"/>
      <c r="BN2" s="2"/>
      <c r="BO2" s="2"/>
      <c r="BP2" s="2"/>
      <c r="BQ2" s="4" t="s">
        <v>8</v>
      </c>
      <c r="BR2" s="5"/>
      <c r="BS2" s="5"/>
      <c r="BT2" s="5"/>
      <c r="BU2" s="6"/>
      <c r="BV2" s="7" t="s">
        <v>9</v>
      </c>
      <c r="BW2" s="7"/>
      <c r="BX2" s="7"/>
      <c r="BY2" s="7"/>
      <c r="BZ2" s="8" t="s">
        <v>10</v>
      </c>
      <c r="CA2" s="9" t="s">
        <v>11</v>
      </c>
      <c r="CB2" s="9"/>
      <c r="CC2" s="9"/>
      <c r="CD2" s="10" t="s">
        <v>12</v>
      </c>
      <c r="CE2" s="8" t="s">
        <v>13</v>
      </c>
      <c r="CF2" s="11" t="s">
        <v>14</v>
      </c>
      <c r="CG2" s="2"/>
      <c r="CH2" s="2"/>
      <c r="CI2" s="2"/>
      <c r="CJ2" s="2"/>
      <c r="CK2" s="2"/>
      <c r="CL2" s="4" t="s">
        <v>8</v>
      </c>
      <c r="CM2" s="5"/>
      <c r="CN2" s="5"/>
      <c r="CO2" s="5"/>
      <c r="CP2" s="6"/>
      <c r="CQ2" s="7" t="s">
        <v>9</v>
      </c>
      <c r="CR2" s="7"/>
      <c r="CS2" s="7"/>
      <c r="CT2" s="7"/>
      <c r="CU2" s="8" t="s">
        <v>10</v>
      </c>
      <c r="CV2" s="9" t="s">
        <v>11</v>
      </c>
      <c r="CW2" s="9"/>
      <c r="CX2" s="9"/>
      <c r="CY2" s="10" t="s">
        <v>12</v>
      </c>
      <c r="CZ2" s="8" t="s">
        <v>13</v>
      </c>
      <c r="DA2" s="11" t="s">
        <v>14</v>
      </c>
      <c r="DB2" s="2"/>
      <c r="DC2" s="2"/>
      <c r="DD2" s="2"/>
      <c r="DE2" s="2"/>
      <c r="DF2" s="2"/>
      <c r="DG2" s="4" t="s">
        <v>8</v>
      </c>
      <c r="DH2" s="5"/>
      <c r="DI2" s="5"/>
      <c r="DJ2" s="5"/>
      <c r="DK2" s="6"/>
      <c r="DL2" s="7" t="s">
        <v>9</v>
      </c>
      <c r="DM2" s="7"/>
      <c r="DN2" s="7"/>
      <c r="DO2" s="7"/>
      <c r="DP2" s="8" t="s">
        <v>10</v>
      </c>
      <c r="DQ2" s="9" t="s">
        <v>11</v>
      </c>
      <c r="DR2" s="9"/>
      <c r="DS2" s="9"/>
      <c r="DT2" s="10" t="s">
        <v>12</v>
      </c>
      <c r="DU2" s="8" t="s">
        <v>13</v>
      </c>
      <c r="DV2" s="11" t="s">
        <v>14</v>
      </c>
      <c r="DW2" s="2"/>
      <c r="DX2" s="2"/>
      <c r="DY2" s="2"/>
      <c r="DZ2" s="2"/>
      <c r="EA2" s="2"/>
      <c r="EB2" s="4" t="s">
        <v>8</v>
      </c>
      <c r="EC2" s="5"/>
      <c r="ED2" s="5"/>
      <c r="EE2" s="5"/>
      <c r="EF2" s="6"/>
      <c r="EG2" s="7" t="s">
        <v>9</v>
      </c>
      <c r="EH2" s="7"/>
      <c r="EI2" s="7"/>
      <c r="EJ2" s="7"/>
      <c r="EK2" s="8" t="s">
        <v>10</v>
      </c>
      <c r="EL2" s="9" t="s">
        <v>11</v>
      </c>
      <c r="EM2" s="9"/>
      <c r="EN2" s="9"/>
      <c r="EO2" s="10" t="s">
        <v>12</v>
      </c>
      <c r="EP2" s="8" t="s">
        <v>13</v>
      </c>
      <c r="EQ2" s="11" t="s">
        <v>14</v>
      </c>
    </row>
    <row r="3" customHeight="1" spans="1:147">
      <c r="A3" s="1" t="s">
        <v>15</v>
      </c>
      <c r="B3" s="1" t="s">
        <v>16</v>
      </c>
      <c r="C3" s="1" t="s">
        <v>17</v>
      </c>
      <c r="D3" s="1" t="s">
        <v>18</v>
      </c>
      <c r="E3" s="1" t="s">
        <v>19</v>
      </c>
      <c r="F3" s="12" t="s">
        <v>20</v>
      </c>
      <c r="G3" s="12" t="s">
        <v>21</v>
      </c>
      <c r="H3" s="13" t="s">
        <v>22</v>
      </c>
      <c r="I3" s="14" t="s">
        <v>23</v>
      </c>
      <c r="J3" s="15" t="s">
        <v>8</v>
      </c>
      <c r="K3" s="12" t="s">
        <v>24</v>
      </c>
      <c r="L3" s="12" t="s">
        <v>20</v>
      </c>
      <c r="M3" s="12" t="s">
        <v>25</v>
      </c>
      <c r="N3" s="7" t="s">
        <v>26</v>
      </c>
      <c r="O3" s="16"/>
      <c r="P3" s="12" t="s">
        <v>27</v>
      </c>
      <c r="Q3" s="12" t="s">
        <v>28</v>
      </c>
      <c r="R3" s="9" t="s">
        <v>29</v>
      </c>
      <c r="S3" s="10" t="s">
        <v>30</v>
      </c>
      <c r="T3" s="16"/>
      <c r="U3" s="17"/>
      <c r="V3" s="1" t="s">
        <v>15</v>
      </c>
      <c r="W3" s="1" t="s">
        <v>16</v>
      </c>
      <c r="X3" s="1" t="s">
        <v>17</v>
      </c>
      <c r="Y3" s="1" t="s">
        <v>18</v>
      </c>
      <c r="Z3" s="1" t="s">
        <v>19</v>
      </c>
      <c r="AA3" s="12" t="s">
        <v>20</v>
      </c>
      <c r="AB3" s="12" t="s">
        <v>21</v>
      </c>
      <c r="AC3" s="13" t="s">
        <v>22</v>
      </c>
      <c r="AD3" s="14" t="s">
        <v>23</v>
      </c>
      <c r="AE3" s="15" t="s">
        <v>8</v>
      </c>
      <c r="AF3" s="12" t="s">
        <v>24</v>
      </c>
      <c r="AG3" s="12" t="s">
        <v>20</v>
      </c>
      <c r="AH3" s="12" t="s">
        <v>25</v>
      </c>
      <c r="AI3" s="7" t="s">
        <v>26</v>
      </c>
      <c r="AJ3" s="16"/>
      <c r="AK3" s="12" t="s">
        <v>27</v>
      </c>
      <c r="AL3" s="12" t="s">
        <v>28</v>
      </c>
      <c r="AM3" s="9" t="s">
        <v>29</v>
      </c>
      <c r="AN3" s="10" t="s">
        <v>30</v>
      </c>
      <c r="AO3" s="16"/>
      <c r="AP3" s="17"/>
      <c r="AQ3" s="1" t="s">
        <v>15</v>
      </c>
      <c r="AR3" s="1" t="s">
        <v>16</v>
      </c>
      <c r="AS3" s="1" t="s">
        <v>17</v>
      </c>
      <c r="AT3" s="1" t="s">
        <v>18</v>
      </c>
      <c r="AU3" s="1" t="s">
        <v>19</v>
      </c>
      <c r="AV3" s="12" t="s">
        <v>20</v>
      </c>
      <c r="AW3" s="12" t="s">
        <v>21</v>
      </c>
      <c r="AX3" s="13" t="s">
        <v>22</v>
      </c>
      <c r="AY3" s="14" t="s">
        <v>23</v>
      </c>
      <c r="AZ3" s="15" t="s">
        <v>8</v>
      </c>
      <c r="BA3" s="12" t="s">
        <v>24</v>
      </c>
      <c r="BB3" s="12" t="s">
        <v>20</v>
      </c>
      <c r="BC3" s="12" t="s">
        <v>25</v>
      </c>
      <c r="BD3" s="7" t="s">
        <v>26</v>
      </c>
      <c r="BE3" s="16"/>
      <c r="BF3" s="12" t="s">
        <v>27</v>
      </c>
      <c r="BG3" s="12" t="s">
        <v>28</v>
      </c>
      <c r="BH3" s="9" t="s">
        <v>29</v>
      </c>
      <c r="BI3" s="10" t="s">
        <v>30</v>
      </c>
      <c r="BJ3" s="16"/>
      <c r="BK3" s="17"/>
      <c r="BL3" s="1" t="s">
        <v>15</v>
      </c>
      <c r="BM3" s="1" t="s">
        <v>16</v>
      </c>
      <c r="BN3" s="1" t="s">
        <v>17</v>
      </c>
      <c r="BO3" s="1" t="s">
        <v>18</v>
      </c>
      <c r="BP3" s="1" t="s">
        <v>19</v>
      </c>
      <c r="BQ3" s="12" t="s">
        <v>20</v>
      </c>
      <c r="BR3" s="12" t="s">
        <v>21</v>
      </c>
      <c r="BS3" s="13" t="s">
        <v>22</v>
      </c>
      <c r="BT3" s="14" t="s">
        <v>23</v>
      </c>
      <c r="BU3" s="15" t="s">
        <v>8</v>
      </c>
      <c r="BV3" s="12" t="s">
        <v>24</v>
      </c>
      <c r="BW3" s="12" t="s">
        <v>20</v>
      </c>
      <c r="BX3" s="12" t="s">
        <v>25</v>
      </c>
      <c r="BY3" s="7" t="s">
        <v>26</v>
      </c>
      <c r="BZ3" s="16"/>
      <c r="CA3" s="12" t="s">
        <v>27</v>
      </c>
      <c r="CB3" s="12" t="s">
        <v>28</v>
      </c>
      <c r="CC3" s="9" t="s">
        <v>29</v>
      </c>
      <c r="CD3" s="10" t="s">
        <v>30</v>
      </c>
      <c r="CE3" s="16"/>
      <c r="CF3" s="17"/>
      <c r="CG3" s="1" t="s">
        <v>15</v>
      </c>
      <c r="CH3" s="1" t="s">
        <v>16</v>
      </c>
      <c r="CI3" s="1" t="s">
        <v>17</v>
      </c>
      <c r="CJ3" s="1" t="s">
        <v>18</v>
      </c>
      <c r="CK3" s="1" t="s">
        <v>19</v>
      </c>
      <c r="CL3" s="12" t="s">
        <v>20</v>
      </c>
      <c r="CM3" s="12" t="s">
        <v>21</v>
      </c>
      <c r="CN3" s="13" t="s">
        <v>22</v>
      </c>
      <c r="CO3" s="14" t="s">
        <v>23</v>
      </c>
      <c r="CP3" s="15" t="s">
        <v>8</v>
      </c>
      <c r="CQ3" s="12" t="s">
        <v>24</v>
      </c>
      <c r="CR3" s="12" t="s">
        <v>20</v>
      </c>
      <c r="CS3" s="12" t="s">
        <v>25</v>
      </c>
      <c r="CT3" s="7" t="s">
        <v>26</v>
      </c>
      <c r="CU3" s="16"/>
      <c r="CV3" s="12" t="s">
        <v>27</v>
      </c>
      <c r="CW3" s="12" t="s">
        <v>28</v>
      </c>
      <c r="CX3" s="9" t="s">
        <v>29</v>
      </c>
      <c r="CY3" s="10" t="s">
        <v>30</v>
      </c>
      <c r="CZ3" s="16"/>
      <c r="DA3" s="17"/>
      <c r="DB3" s="1" t="s">
        <v>15</v>
      </c>
      <c r="DC3" s="1" t="s">
        <v>16</v>
      </c>
      <c r="DD3" s="1" t="s">
        <v>17</v>
      </c>
      <c r="DE3" s="1" t="s">
        <v>18</v>
      </c>
      <c r="DF3" s="1" t="s">
        <v>19</v>
      </c>
      <c r="DG3" s="12" t="s">
        <v>20</v>
      </c>
      <c r="DH3" s="12" t="s">
        <v>21</v>
      </c>
      <c r="DI3" s="13" t="s">
        <v>22</v>
      </c>
      <c r="DJ3" s="14" t="s">
        <v>23</v>
      </c>
      <c r="DK3" s="15" t="s">
        <v>8</v>
      </c>
      <c r="DL3" s="12" t="s">
        <v>24</v>
      </c>
      <c r="DM3" s="12" t="s">
        <v>20</v>
      </c>
      <c r="DN3" s="12" t="s">
        <v>25</v>
      </c>
      <c r="DO3" s="7" t="s">
        <v>26</v>
      </c>
      <c r="DP3" s="16"/>
      <c r="DQ3" s="12" t="s">
        <v>27</v>
      </c>
      <c r="DR3" s="12" t="s">
        <v>28</v>
      </c>
      <c r="DS3" s="9" t="s">
        <v>29</v>
      </c>
      <c r="DT3" s="10" t="s">
        <v>30</v>
      </c>
      <c r="DU3" s="16"/>
      <c r="DV3" s="17"/>
      <c r="DW3" s="1" t="s">
        <v>15</v>
      </c>
      <c r="DX3" s="1" t="s">
        <v>16</v>
      </c>
      <c r="DY3" s="1" t="s">
        <v>17</v>
      </c>
      <c r="DZ3" s="1" t="s">
        <v>18</v>
      </c>
      <c r="EA3" s="1" t="s">
        <v>19</v>
      </c>
      <c r="EB3" s="12" t="s">
        <v>20</v>
      </c>
      <c r="EC3" s="12" t="s">
        <v>21</v>
      </c>
      <c r="ED3" s="13" t="s">
        <v>22</v>
      </c>
      <c r="EE3" s="14" t="s">
        <v>23</v>
      </c>
      <c r="EF3" s="15" t="s">
        <v>8</v>
      </c>
      <c r="EG3" s="12" t="s">
        <v>24</v>
      </c>
      <c r="EH3" s="12" t="s">
        <v>20</v>
      </c>
      <c r="EI3" s="12" t="s">
        <v>25</v>
      </c>
      <c r="EJ3" s="7" t="s">
        <v>26</v>
      </c>
      <c r="EK3" s="16"/>
      <c r="EL3" s="12" t="s">
        <v>27</v>
      </c>
      <c r="EM3" s="12" t="s">
        <v>28</v>
      </c>
      <c r="EN3" s="9" t="s">
        <v>29</v>
      </c>
      <c r="EO3" s="10" t="s">
        <v>30</v>
      </c>
      <c r="EP3" s="16"/>
      <c r="EQ3" s="17"/>
    </row>
    <row r="4" customHeight="1" spans="1:147">
      <c r="A4" s="18">
        <f>N22</f>
        <v>1921680.57369448</v>
      </c>
      <c r="B4" s="18">
        <f>K71</f>
        <v>215575.70996304</v>
      </c>
      <c r="C4" s="18">
        <f>N52</f>
        <v>531353.598944371</v>
      </c>
      <c r="D4" s="18">
        <f>M87</f>
        <v>91641.79763424</v>
      </c>
      <c r="E4" s="18">
        <v>18</v>
      </c>
      <c r="F4" s="12">
        <v>1294</v>
      </c>
      <c r="G4" s="12">
        <v>1.728</v>
      </c>
      <c r="H4" s="13">
        <v>1.35</v>
      </c>
      <c r="I4" s="14">
        <v>1.24</v>
      </c>
      <c r="J4" s="15">
        <f t="shared" ref="J4:J21" si="0">F4*G4*H4*I4</f>
        <v>3743.117568</v>
      </c>
      <c r="K4" s="12">
        <v>1</v>
      </c>
      <c r="L4" s="12">
        <v>1294</v>
      </c>
      <c r="M4" s="12">
        <v>0.83</v>
      </c>
      <c r="N4" s="19">
        <f t="shared" ref="N4:N21" si="1">1+6*L4/(L4+2000)+M4</f>
        <v>4.18701275045537</v>
      </c>
      <c r="O4" s="20">
        <v>5936</v>
      </c>
      <c r="P4" s="12">
        <v>0.99</v>
      </c>
      <c r="Q4" s="12">
        <v>2.76</v>
      </c>
      <c r="R4" s="9">
        <f t="shared" ref="R4:R21" si="2">1+P4*Q4</f>
        <v>3.7324</v>
      </c>
      <c r="S4" s="10">
        <v>1.225</v>
      </c>
      <c r="T4" s="20">
        <v>1</v>
      </c>
      <c r="U4" s="21">
        <f t="shared" ref="U4:U21" si="3">((J4*K4*N4)+O4)*R4*S4*T4</f>
        <v>98798.0806687239</v>
      </c>
      <c r="V4" s="18">
        <f>AI22</f>
        <v>1950505.78229989</v>
      </c>
      <c r="W4" s="18">
        <f>AF71</f>
        <v>215575.70996304</v>
      </c>
      <c r="X4" s="18">
        <f>AI52</f>
        <v>675401.994888449</v>
      </c>
      <c r="Y4" s="18">
        <f>AH87</f>
        <v>91641.79763424</v>
      </c>
      <c r="Z4" s="18">
        <v>18</v>
      </c>
      <c r="AA4" s="12">
        <v>1294</v>
      </c>
      <c r="AB4" s="12">
        <v>1.728</v>
      </c>
      <c r="AC4" s="13">
        <v>1.35</v>
      </c>
      <c r="AD4" s="14">
        <v>1.24</v>
      </c>
      <c r="AE4" s="15">
        <f t="shared" ref="AE4:AE21" si="4">AA4*AB4*AC4*AD4</f>
        <v>3743.117568</v>
      </c>
      <c r="AF4" s="12">
        <v>1</v>
      </c>
      <c r="AG4" s="12">
        <v>1294</v>
      </c>
      <c r="AH4" s="12">
        <v>0.83</v>
      </c>
      <c r="AI4" s="19">
        <f t="shared" ref="AI4:AI21" si="5">1+6*AG4/(AG4+2000)+AH4</f>
        <v>4.18701275045537</v>
      </c>
      <c r="AJ4" s="20">
        <v>5936</v>
      </c>
      <c r="AK4" s="12">
        <v>0.99</v>
      </c>
      <c r="AL4" s="12">
        <v>2.76</v>
      </c>
      <c r="AM4" s="9">
        <f t="shared" ref="AM4:AM21" si="6">1+AK4*AL4</f>
        <v>3.7324</v>
      </c>
      <c r="AN4" s="10">
        <v>1.225</v>
      </c>
      <c r="AO4" s="22">
        <v>1.015</v>
      </c>
      <c r="AP4" s="21">
        <f t="shared" ref="AP4:AP21" si="7">((AE4*AF4*AI4)+AJ4)*AM4*AN4*AO4</f>
        <v>100280.051878755</v>
      </c>
      <c r="AQ4" s="18">
        <f>BD22</f>
        <v>1921680.57369448</v>
      </c>
      <c r="AR4" s="18">
        <f>BA71</f>
        <v>215575.70996304</v>
      </c>
      <c r="AS4" s="18">
        <f>BD52</f>
        <v>740143.385954708</v>
      </c>
      <c r="AT4" s="18">
        <f>BC87</f>
        <v>110094.5172096</v>
      </c>
      <c r="AU4" s="18">
        <v>18</v>
      </c>
      <c r="AV4" s="12">
        <v>1294</v>
      </c>
      <c r="AW4" s="12">
        <v>1.728</v>
      </c>
      <c r="AX4" s="13">
        <v>1.35</v>
      </c>
      <c r="AY4" s="14">
        <v>1.24</v>
      </c>
      <c r="AZ4" s="15">
        <f t="shared" ref="AZ4:AZ21" si="8">AV4*AW4*AX4*AY4</f>
        <v>3743.117568</v>
      </c>
      <c r="BA4" s="12">
        <v>1</v>
      </c>
      <c r="BB4" s="12">
        <v>1294</v>
      </c>
      <c r="BC4" s="12">
        <v>0.83</v>
      </c>
      <c r="BD4" s="19">
        <f t="shared" ref="BD4:BD21" si="9">1+6*BB4/(BB4+2000)+BC4</f>
        <v>4.18701275045537</v>
      </c>
      <c r="BE4" s="20">
        <v>5936</v>
      </c>
      <c r="BF4" s="12">
        <v>0.99</v>
      </c>
      <c r="BG4" s="12">
        <v>2.76</v>
      </c>
      <c r="BH4" s="9">
        <f t="shared" ref="BH4:BH21" si="10">1+BF4*BG4</f>
        <v>3.7324</v>
      </c>
      <c r="BI4" s="10">
        <v>1.225</v>
      </c>
      <c r="BJ4" s="20">
        <v>1</v>
      </c>
      <c r="BK4" s="21">
        <f t="shared" ref="BK4:BK21" si="11">((AZ4*BA4*BD4)+BE4)*BH4*BI4*BJ4</f>
        <v>98798.0806687239</v>
      </c>
      <c r="BL4" s="18">
        <f>BY22</f>
        <v>1950505.78229989</v>
      </c>
      <c r="BM4" s="18">
        <f>BV71</f>
        <v>215575.70996304</v>
      </c>
      <c r="BN4" s="18">
        <f>BY52</f>
        <v>940991.575378704</v>
      </c>
      <c r="BO4" s="18">
        <f>BX87</f>
        <v>110094.5172096</v>
      </c>
      <c r="BP4" s="18">
        <v>18</v>
      </c>
      <c r="BQ4" s="12">
        <v>1294</v>
      </c>
      <c r="BR4" s="12">
        <v>1.728</v>
      </c>
      <c r="BS4" s="13">
        <v>1.35</v>
      </c>
      <c r="BT4" s="14">
        <v>1.24</v>
      </c>
      <c r="BU4" s="15">
        <f t="shared" ref="BU4:BU21" si="12">BQ4*BR4*BS4*BT4</f>
        <v>3743.117568</v>
      </c>
      <c r="BV4" s="12">
        <v>1</v>
      </c>
      <c r="BW4" s="12">
        <v>1294</v>
      </c>
      <c r="BX4" s="12">
        <v>0.83</v>
      </c>
      <c r="BY4" s="19">
        <f t="shared" ref="BY4:BY21" si="13">1+6*BW4/(BW4+2000)+BX4</f>
        <v>4.18701275045537</v>
      </c>
      <c r="BZ4" s="20">
        <v>5936</v>
      </c>
      <c r="CA4" s="12">
        <v>0.99</v>
      </c>
      <c r="CB4" s="12">
        <v>2.76</v>
      </c>
      <c r="CC4" s="9">
        <f t="shared" ref="CC4:CC21" si="14">1+CA4*CB4</f>
        <v>3.7324</v>
      </c>
      <c r="CD4" s="10">
        <v>1.225</v>
      </c>
      <c r="CE4" s="22">
        <v>1.015</v>
      </c>
      <c r="CF4" s="21">
        <f t="shared" ref="CF4:CF21" si="15">((BU4*BV4*BY4)+BZ4)*CC4*CD4*CE4</f>
        <v>100280.051878755</v>
      </c>
      <c r="CG4" s="18">
        <f>CT22</f>
        <v>2322702.72382862</v>
      </c>
      <c r="CH4" s="18">
        <f>CQ71</f>
        <v>232091.63430264</v>
      </c>
      <c r="CI4" s="18">
        <f>CT52</f>
        <v>859916.103735949</v>
      </c>
      <c r="CJ4" s="18">
        <f>CS87</f>
        <v>106843.87717632</v>
      </c>
      <c r="CK4" s="18">
        <v>18</v>
      </c>
      <c r="CL4" s="12">
        <f>1294+145</f>
        <v>1439</v>
      </c>
      <c r="CM4" s="12">
        <v>1.728</v>
      </c>
      <c r="CN4" s="13">
        <v>1.35</v>
      </c>
      <c r="CO4" s="14">
        <v>1.24</v>
      </c>
      <c r="CP4" s="15">
        <f t="shared" ref="CP4:CP21" si="16">CL4*CM4*CN4*CO4</f>
        <v>4162.555008</v>
      </c>
      <c r="CQ4" s="12">
        <v>1</v>
      </c>
      <c r="CR4" s="12">
        <f t="shared" ref="CR4:CR21" si="17">1294+145</f>
        <v>1439</v>
      </c>
      <c r="CS4" s="12">
        <v>0.83</v>
      </c>
      <c r="CT4" s="19">
        <f t="shared" ref="CT4:CT21" si="18">1+6*CR4/(CR4+2000)+CS4</f>
        <v>4.34061355045071</v>
      </c>
      <c r="CU4" s="20">
        <v>5936</v>
      </c>
      <c r="CV4" s="12">
        <v>0.99</v>
      </c>
      <c r="CW4" s="12">
        <v>2.76</v>
      </c>
      <c r="CX4" s="9">
        <f t="shared" ref="CX4:CX21" si="19">1+CV4*CW4</f>
        <v>3.7324</v>
      </c>
      <c r="CY4" s="10">
        <v>1.225</v>
      </c>
      <c r="CZ4" s="22">
        <v>1.085</v>
      </c>
      <c r="DA4" s="21">
        <f t="shared" ref="DA4:DA21" si="20">((CP4*CQ4*CT4)+CU4)*CX4*CY4*CZ4</f>
        <v>119079.882594071</v>
      </c>
      <c r="DB4" s="18">
        <f>DO22</f>
        <v>2322702.72382862</v>
      </c>
      <c r="DC4" s="18">
        <f>DL71</f>
        <v>232091.63430264</v>
      </c>
      <c r="DD4" s="18">
        <f>DO52</f>
        <v>1198267.31854107</v>
      </c>
      <c r="DE4" s="18">
        <f>DN87</f>
        <v>128207.3578992</v>
      </c>
      <c r="DF4" s="18">
        <v>18</v>
      </c>
      <c r="DG4" s="12">
        <f t="shared" ref="DG4:DG21" si="21">1294+145</f>
        <v>1439</v>
      </c>
      <c r="DH4" s="12">
        <v>1.728</v>
      </c>
      <c r="DI4" s="13">
        <v>1.35</v>
      </c>
      <c r="DJ4" s="14">
        <v>1.24</v>
      </c>
      <c r="DK4" s="15">
        <f t="shared" ref="DK4:DK21" si="22">DG4*DH4*DI4*DJ4</f>
        <v>4162.555008</v>
      </c>
      <c r="DL4" s="12">
        <v>1</v>
      </c>
      <c r="DM4" s="12">
        <f t="shared" ref="DM4:DM21" si="23">1294+145</f>
        <v>1439</v>
      </c>
      <c r="DN4" s="12">
        <v>0.83</v>
      </c>
      <c r="DO4" s="19">
        <f t="shared" ref="DO4:DO21" si="24">1+6*DM4/(DM4+2000)+DN4</f>
        <v>4.34061355045071</v>
      </c>
      <c r="DP4" s="20">
        <v>5936</v>
      </c>
      <c r="DQ4" s="12">
        <v>0.99</v>
      </c>
      <c r="DR4" s="12">
        <v>2.76</v>
      </c>
      <c r="DS4" s="9">
        <f t="shared" ref="DS4:DS21" si="25">1+DQ4*DR4</f>
        <v>3.7324</v>
      </c>
      <c r="DT4" s="10">
        <v>1.225</v>
      </c>
      <c r="DU4" s="22">
        <v>1.085</v>
      </c>
      <c r="DV4" s="21">
        <f t="shared" ref="DV4:DV21" si="26">((DK4*DL4*DO4)+DP4)*DS4*DT4*DU4</f>
        <v>119079.882594071</v>
      </c>
      <c r="DW4" s="18">
        <f>EJ22</f>
        <v>3163827.56771192</v>
      </c>
      <c r="DX4" s="18">
        <f>EG71</f>
        <v>282497.08928784</v>
      </c>
      <c r="DY4" s="18">
        <f>EJ52</f>
        <v>1796347.40865262</v>
      </c>
      <c r="DZ4" s="18">
        <f>EI87</f>
        <v>158187.6429552</v>
      </c>
      <c r="EA4" s="18">
        <v>18</v>
      </c>
      <c r="EB4" s="12">
        <f t="shared" ref="EB4:EB21" si="27">1294+145</f>
        <v>1439</v>
      </c>
      <c r="EC4" s="12">
        <v>1.728</v>
      </c>
      <c r="ED4" s="13">
        <v>1.35</v>
      </c>
      <c r="EE4" s="14">
        <v>1.24</v>
      </c>
      <c r="EF4" s="15">
        <f t="shared" ref="EF4:EF21" si="28">EB4*EC4*ED4*EE4</f>
        <v>4162.555008</v>
      </c>
      <c r="EG4" s="12">
        <v>1</v>
      </c>
      <c r="EH4" s="12">
        <f t="shared" ref="EH4:EH21" si="29">1294+145</f>
        <v>1439</v>
      </c>
      <c r="EI4" s="12">
        <v>0.92</v>
      </c>
      <c r="EJ4" s="19">
        <f t="shared" ref="EJ4:EJ21" si="30">1+6*EH4/(EH4+2000)+EI4</f>
        <v>4.43061355045071</v>
      </c>
      <c r="EK4" s="20">
        <v>5936</v>
      </c>
      <c r="EL4" s="12">
        <v>0.99</v>
      </c>
      <c r="EM4" s="12">
        <v>3.56</v>
      </c>
      <c r="EN4" s="9">
        <f t="shared" ref="EN4:EN21" si="31">1+EL4*EM4</f>
        <v>4.5244</v>
      </c>
      <c r="EO4" s="10">
        <v>1.225</v>
      </c>
      <c r="EP4" s="22">
        <v>1.2</v>
      </c>
      <c r="EQ4" s="21">
        <f t="shared" ref="EQ4:EQ21" si="32">((EF4*EG4*EJ4)+EK4)*EN4*EO4*EP4</f>
        <v>162139.333630396</v>
      </c>
    </row>
    <row r="5" customHeight="1" spans="1:147">
      <c r="A5" s="23" t="s">
        <v>31</v>
      </c>
      <c r="B5" s="23"/>
      <c r="C5" s="23"/>
      <c r="D5" s="24" t="s">
        <v>32</v>
      </c>
      <c r="E5" s="24"/>
      <c r="F5" s="12">
        <v>1294</v>
      </c>
      <c r="G5" s="12">
        <v>1.728</v>
      </c>
      <c r="H5" s="13">
        <v>1.35</v>
      </c>
      <c r="I5" s="14">
        <v>1.24</v>
      </c>
      <c r="J5" s="15">
        <f t="shared" si="0"/>
        <v>3743.117568</v>
      </c>
      <c r="K5" s="12">
        <v>1</v>
      </c>
      <c r="L5" s="12">
        <v>1294</v>
      </c>
      <c r="M5" s="12">
        <v>0.83</v>
      </c>
      <c r="N5" s="19">
        <f t="shared" si="1"/>
        <v>4.18701275045537</v>
      </c>
      <c r="O5" s="20">
        <v>5936</v>
      </c>
      <c r="P5" s="12">
        <v>0.99</v>
      </c>
      <c r="Q5" s="12">
        <v>2.76</v>
      </c>
      <c r="R5" s="9">
        <f t="shared" si="2"/>
        <v>3.7324</v>
      </c>
      <c r="S5" s="10">
        <v>1.225</v>
      </c>
      <c r="T5" s="20">
        <v>1</v>
      </c>
      <c r="U5" s="21">
        <f t="shared" si="3"/>
        <v>98798.0806687239</v>
      </c>
      <c r="V5" s="23" t="s">
        <v>31</v>
      </c>
      <c r="W5" s="23"/>
      <c r="X5" s="23"/>
      <c r="Y5" s="24" t="s">
        <v>32</v>
      </c>
      <c r="Z5" s="24"/>
      <c r="AA5" s="12">
        <v>1294</v>
      </c>
      <c r="AB5" s="12">
        <v>1.728</v>
      </c>
      <c r="AC5" s="13">
        <v>1.35</v>
      </c>
      <c r="AD5" s="14">
        <v>1.24</v>
      </c>
      <c r="AE5" s="15">
        <f t="shared" si="4"/>
        <v>3743.117568</v>
      </c>
      <c r="AF5" s="12">
        <v>1</v>
      </c>
      <c r="AG5" s="12">
        <v>1294</v>
      </c>
      <c r="AH5" s="12">
        <v>0.83</v>
      </c>
      <c r="AI5" s="19">
        <f t="shared" si="5"/>
        <v>4.18701275045537</v>
      </c>
      <c r="AJ5" s="20">
        <v>5936</v>
      </c>
      <c r="AK5" s="12">
        <v>0.99</v>
      </c>
      <c r="AL5" s="12">
        <v>2.76</v>
      </c>
      <c r="AM5" s="9">
        <f t="shared" si="6"/>
        <v>3.7324</v>
      </c>
      <c r="AN5" s="10">
        <v>1.225</v>
      </c>
      <c r="AO5" s="22">
        <v>1.015</v>
      </c>
      <c r="AP5" s="21">
        <f t="shared" si="7"/>
        <v>100280.051878755</v>
      </c>
      <c r="AQ5" s="23" t="s">
        <v>31</v>
      </c>
      <c r="AR5" s="23"/>
      <c r="AS5" s="23"/>
      <c r="AT5" s="24" t="s">
        <v>32</v>
      </c>
      <c r="AU5" s="24"/>
      <c r="AV5" s="12">
        <v>1294</v>
      </c>
      <c r="AW5" s="12">
        <v>1.728</v>
      </c>
      <c r="AX5" s="13">
        <v>1.35</v>
      </c>
      <c r="AY5" s="14">
        <v>1.24</v>
      </c>
      <c r="AZ5" s="15">
        <f t="shared" si="8"/>
        <v>3743.117568</v>
      </c>
      <c r="BA5" s="12">
        <v>1</v>
      </c>
      <c r="BB5" s="12">
        <v>1294</v>
      </c>
      <c r="BC5" s="12">
        <v>0.83</v>
      </c>
      <c r="BD5" s="19">
        <f t="shared" si="9"/>
        <v>4.18701275045537</v>
      </c>
      <c r="BE5" s="20">
        <v>5936</v>
      </c>
      <c r="BF5" s="12">
        <v>0.99</v>
      </c>
      <c r="BG5" s="12">
        <v>2.76</v>
      </c>
      <c r="BH5" s="9">
        <f t="shared" si="10"/>
        <v>3.7324</v>
      </c>
      <c r="BI5" s="10">
        <v>1.225</v>
      </c>
      <c r="BJ5" s="20">
        <v>1</v>
      </c>
      <c r="BK5" s="21">
        <f t="shared" si="11"/>
        <v>98798.0806687239</v>
      </c>
      <c r="BL5" s="23" t="s">
        <v>31</v>
      </c>
      <c r="BM5" s="23"/>
      <c r="BN5" s="23"/>
      <c r="BO5" s="24" t="s">
        <v>32</v>
      </c>
      <c r="BP5" s="24"/>
      <c r="BQ5" s="12">
        <v>1294</v>
      </c>
      <c r="BR5" s="12">
        <v>1.728</v>
      </c>
      <c r="BS5" s="13">
        <v>1.35</v>
      </c>
      <c r="BT5" s="14">
        <v>1.24</v>
      </c>
      <c r="BU5" s="15">
        <f t="shared" si="12"/>
        <v>3743.117568</v>
      </c>
      <c r="BV5" s="12">
        <v>1</v>
      </c>
      <c r="BW5" s="12">
        <v>1294</v>
      </c>
      <c r="BX5" s="12">
        <v>0.83</v>
      </c>
      <c r="BY5" s="19">
        <f t="shared" si="13"/>
        <v>4.18701275045537</v>
      </c>
      <c r="BZ5" s="20">
        <v>5936</v>
      </c>
      <c r="CA5" s="12">
        <v>0.99</v>
      </c>
      <c r="CB5" s="12">
        <v>2.76</v>
      </c>
      <c r="CC5" s="9">
        <f t="shared" si="14"/>
        <v>3.7324</v>
      </c>
      <c r="CD5" s="10">
        <v>1.225</v>
      </c>
      <c r="CE5" s="22">
        <v>1.015</v>
      </c>
      <c r="CF5" s="21">
        <f t="shared" si="15"/>
        <v>100280.051878755</v>
      </c>
      <c r="CG5" s="23" t="s">
        <v>31</v>
      </c>
      <c r="CH5" s="23"/>
      <c r="CI5" s="23"/>
      <c r="CJ5" s="24" t="s">
        <v>32</v>
      </c>
      <c r="CK5" s="24"/>
      <c r="CL5" s="12">
        <f t="shared" ref="CL5:CL14" si="33">1294+145</f>
        <v>1439</v>
      </c>
      <c r="CM5" s="12">
        <v>1.728</v>
      </c>
      <c r="CN5" s="13">
        <v>1.35</v>
      </c>
      <c r="CO5" s="14">
        <v>1.24</v>
      </c>
      <c r="CP5" s="15">
        <f t="shared" si="16"/>
        <v>4162.555008</v>
      </c>
      <c r="CQ5" s="12">
        <v>1</v>
      </c>
      <c r="CR5" s="12">
        <f t="shared" si="17"/>
        <v>1439</v>
      </c>
      <c r="CS5" s="12">
        <v>0.83</v>
      </c>
      <c r="CT5" s="19">
        <f t="shared" si="18"/>
        <v>4.34061355045071</v>
      </c>
      <c r="CU5" s="20">
        <v>5936</v>
      </c>
      <c r="CV5" s="12">
        <v>0.99</v>
      </c>
      <c r="CW5" s="12">
        <v>2.76</v>
      </c>
      <c r="CX5" s="9">
        <f t="shared" si="19"/>
        <v>3.7324</v>
      </c>
      <c r="CY5" s="10">
        <v>1.225</v>
      </c>
      <c r="CZ5" s="22">
        <v>1.085</v>
      </c>
      <c r="DA5" s="21">
        <f t="shared" si="20"/>
        <v>119079.882594071</v>
      </c>
      <c r="DB5" s="23" t="s">
        <v>31</v>
      </c>
      <c r="DC5" s="23"/>
      <c r="DD5" s="23"/>
      <c r="DE5" s="24" t="s">
        <v>32</v>
      </c>
      <c r="DF5" s="24"/>
      <c r="DG5" s="12">
        <f t="shared" si="21"/>
        <v>1439</v>
      </c>
      <c r="DH5" s="12">
        <v>1.728</v>
      </c>
      <c r="DI5" s="13">
        <v>1.35</v>
      </c>
      <c r="DJ5" s="14">
        <v>1.24</v>
      </c>
      <c r="DK5" s="15">
        <f t="shared" si="22"/>
        <v>4162.555008</v>
      </c>
      <c r="DL5" s="12">
        <v>1</v>
      </c>
      <c r="DM5" s="12">
        <f t="shared" si="23"/>
        <v>1439</v>
      </c>
      <c r="DN5" s="12">
        <v>0.83</v>
      </c>
      <c r="DO5" s="19">
        <f t="shared" si="24"/>
        <v>4.34061355045071</v>
      </c>
      <c r="DP5" s="20">
        <v>5936</v>
      </c>
      <c r="DQ5" s="12">
        <v>0.99</v>
      </c>
      <c r="DR5" s="12">
        <v>2.76</v>
      </c>
      <c r="DS5" s="9">
        <f t="shared" si="25"/>
        <v>3.7324</v>
      </c>
      <c r="DT5" s="10">
        <v>1.225</v>
      </c>
      <c r="DU5" s="22">
        <v>1.085</v>
      </c>
      <c r="DV5" s="21">
        <f t="shared" si="26"/>
        <v>119079.882594071</v>
      </c>
      <c r="DW5" s="23" t="s">
        <v>31</v>
      </c>
      <c r="DX5" s="23"/>
      <c r="DY5" s="23"/>
      <c r="DZ5" s="24" t="s">
        <v>32</v>
      </c>
      <c r="EA5" s="24"/>
      <c r="EB5" s="12">
        <f t="shared" si="27"/>
        <v>1439</v>
      </c>
      <c r="EC5" s="12">
        <v>1.728</v>
      </c>
      <c r="ED5" s="13">
        <v>1.35</v>
      </c>
      <c r="EE5" s="14">
        <v>1.24</v>
      </c>
      <c r="EF5" s="15">
        <f t="shared" si="28"/>
        <v>4162.555008</v>
      </c>
      <c r="EG5" s="12">
        <v>1</v>
      </c>
      <c r="EH5" s="12">
        <f t="shared" si="29"/>
        <v>1439</v>
      </c>
      <c r="EI5" s="12">
        <v>0.92</v>
      </c>
      <c r="EJ5" s="19">
        <f t="shared" si="30"/>
        <v>4.43061355045071</v>
      </c>
      <c r="EK5" s="20">
        <v>5936</v>
      </c>
      <c r="EL5" s="12">
        <v>0.99</v>
      </c>
      <c r="EM5" s="12">
        <v>3.56</v>
      </c>
      <c r="EN5" s="9">
        <f t="shared" si="31"/>
        <v>4.5244</v>
      </c>
      <c r="EO5" s="10">
        <v>1.225</v>
      </c>
      <c r="EP5" s="22">
        <v>1.2</v>
      </c>
      <c r="EQ5" s="21">
        <f t="shared" si="32"/>
        <v>162139.333630396</v>
      </c>
    </row>
    <row r="6" customHeight="1" spans="1:147">
      <c r="A6" s="23"/>
      <c r="B6" s="23"/>
      <c r="C6" s="23"/>
      <c r="D6" s="24"/>
      <c r="E6" s="24"/>
      <c r="F6" s="12">
        <v>1294</v>
      </c>
      <c r="G6" s="12">
        <v>2.304</v>
      </c>
      <c r="H6" s="13">
        <v>1.35</v>
      </c>
      <c r="I6" s="14">
        <v>1.24</v>
      </c>
      <c r="J6" s="15">
        <f t="shared" si="0"/>
        <v>4990.823424</v>
      </c>
      <c r="K6" s="12">
        <v>1</v>
      </c>
      <c r="L6" s="12">
        <v>1294</v>
      </c>
      <c r="M6" s="12">
        <v>0.83</v>
      </c>
      <c r="N6" s="19">
        <f t="shared" si="1"/>
        <v>4.18701275045537</v>
      </c>
      <c r="O6" s="20">
        <v>5936</v>
      </c>
      <c r="P6" s="12">
        <v>0.99</v>
      </c>
      <c r="Q6" s="12">
        <v>2.76</v>
      </c>
      <c r="R6" s="9">
        <f t="shared" si="2"/>
        <v>3.7324</v>
      </c>
      <c r="S6" s="10">
        <v>1.225</v>
      </c>
      <c r="T6" s="20">
        <v>1</v>
      </c>
      <c r="U6" s="21">
        <f t="shared" si="3"/>
        <v>122683.934278299</v>
      </c>
      <c r="V6" s="23"/>
      <c r="W6" s="23"/>
      <c r="X6" s="23"/>
      <c r="Y6" s="24"/>
      <c r="Z6" s="24"/>
      <c r="AA6" s="12">
        <v>1294</v>
      </c>
      <c r="AB6" s="12">
        <v>2.304</v>
      </c>
      <c r="AC6" s="13">
        <v>1.35</v>
      </c>
      <c r="AD6" s="14">
        <v>1.24</v>
      </c>
      <c r="AE6" s="15">
        <f t="shared" si="4"/>
        <v>4990.823424</v>
      </c>
      <c r="AF6" s="12">
        <v>1</v>
      </c>
      <c r="AG6" s="12">
        <v>1294</v>
      </c>
      <c r="AH6" s="12">
        <v>0.83</v>
      </c>
      <c r="AI6" s="19">
        <f t="shared" si="5"/>
        <v>4.18701275045537</v>
      </c>
      <c r="AJ6" s="20">
        <v>5936</v>
      </c>
      <c r="AK6" s="12">
        <v>0.99</v>
      </c>
      <c r="AL6" s="12">
        <v>2.76</v>
      </c>
      <c r="AM6" s="9">
        <f t="shared" si="6"/>
        <v>3.7324</v>
      </c>
      <c r="AN6" s="10">
        <v>1.225</v>
      </c>
      <c r="AO6" s="22">
        <v>1.015</v>
      </c>
      <c r="AP6" s="21">
        <f t="shared" si="7"/>
        <v>124524.193292473</v>
      </c>
      <c r="AQ6" s="23"/>
      <c r="AR6" s="23"/>
      <c r="AS6" s="23"/>
      <c r="AT6" s="24"/>
      <c r="AU6" s="24"/>
      <c r="AV6" s="12">
        <v>1294</v>
      </c>
      <c r="AW6" s="12">
        <v>2.304</v>
      </c>
      <c r="AX6" s="13">
        <v>1.35</v>
      </c>
      <c r="AY6" s="14">
        <v>1.24</v>
      </c>
      <c r="AZ6" s="15">
        <f t="shared" si="8"/>
        <v>4990.823424</v>
      </c>
      <c r="BA6" s="12">
        <v>1</v>
      </c>
      <c r="BB6" s="12">
        <v>1294</v>
      </c>
      <c r="BC6" s="12">
        <v>0.83</v>
      </c>
      <c r="BD6" s="19">
        <f t="shared" si="9"/>
        <v>4.18701275045537</v>
      </c>
      <c r="BE6" s="20">
        <v>5936</v>
      </c>
      <c r="BF6" s="12">
        <v>0.99</v>
      </c>
      <c r="BG6" s="12">
        <v>2.76</v>
      </c>
      <c r="BH6" s="9">
        <f t="shared" si="10"/>
        <v>3.7324</v>
      </c>
      <c r="BI6" s="10">
        <v>1.225</v>
      </c>
      <c r="BJ6" s="20">
        <v>1</v>
      </c>
      <c r="BK6" s="21">
        <f t="shared" si="11"/>
        <v>122683.934278299</v>
      </c>
      <c r="BL6" s="23"/>
      <c r="BM6" s="23"/>
      <c r="BN6" s="23"/>
      <c r="BO6" s="24"/>
      <c r="BP6" s="24"/>
      <c r="BQ6" s="12">
        <v>1294</v>
      </c>
      <c r="BR6" s="12">
        <v>2.304</v>
      </c>
      <c r="BS6" s="13">
        <v>1.35</v>
      </c>
      <c r="BT6" s="14">
        <v>1.24</v>
      </c>
      <c r="BU6" s="15">
        <f t="shared" si="12"/>
        <v>4990.823424</v>
      </c>
      <c r="BV6" s="12">
        <v>1</v>
      </c>
      <c r="BW6" s="12">
        <v>1294</v>
      </c>
      <c r="BX6" s="12">
        <v>0.83</v>
      </c>
      <c r="BY6" s="19">
        <f t="shared" si="13"/>
        <v>4.18701275045537</v>
      </c>
      <c r="BZ6" s="20">
        <v>5936</v>
      </c>
      <c r="CA6" s="12">
        <v>0.99</v>
      </c>
      <c r="CB6" s="12">
        <v>2.76</v>
      </c>
      <c r="CC6" s="9">
        <f t="shared" si="14"/>
        <v>3.7324</v>
      </c>
      <c r="CD6" s="10">
        <v>1.225</v>
      </c>
      <c r="CE6" s="22">
        <v>1.015</v>
      </c>
      <c r="CF6" s="21">
        <f t="shared" si="15"/>
        <v>124524.193292473</v>
      </c>
      <c r="CG6" s="23"/>
      <c r="CH6" s="23"/>
      <c r="CI6" s="23"/>
      <c r="CJ6" s="24"/>
      <c r="CK6" s="24"/>
      <c r="CL6" s="12">
        <f t="shared" si="33"/>
        <v>1439</v>
      </c>
      <c r="CM6" s="12">
        <v>2.304</v>
      </c>
      <c r="CN6" s="13">
        <v>1.35</v>
      </c>
      <c r="CO6" s="14">
        <v>1.24</v>
      </c>
      <c r="CP6" s="15">
        <f t="shared" si="16"/>
        <v>5550.073344</v>
      </c>
      <c r="CQ6" s="12">
        <v>1</v>
      </c>
      <c r="CR6" s="12">
        <f t="shared" si="17"/>
        <v>1439</v>
      </c>
      <c r="CS6" s="12">
        <v>0.83</v>
      </c>
      <c r="CT6" s="19">
        <f t="shared" si="18"/>
        <v>4.34061355045071</v>
      </c>
      <c r="CU6" s="20">
        <v>5936</v>
      </c>
      <c r="CV6" s="12">
        <v>0.99</v>
      </c>
      <c r="CW6" s="12">
        <v>2.76</v>
      </c>
      <c r="CX6" s="9">
        <f t="shared" si="19"/>
        <v>3.7324</v>
      </c>
      <c r="CY6" s="10">
        <v>1.225</v>
      </c>
      <c r="CZ6" s="22">
        <v>1.085</v>
      </c>
      <c r="DA6" s="21">
        <f t="shared" si="20"/>
        <v>148957.355449962</v>
      </c>
      <c r="DB6" s="23"/>
      <c r="DC6" s="23"/>
      <c r="DD6" s="23"/>
      <c r="DE6" s="24"/>
      <c r="DF6" s="24"/>
      <c r="DG6" s="12">
        <f t="shared" si="21"/>
        <v>1439</v>
      </c>
      <c r="DH6" s="12">
        <v>2.304</v>
      </c>
      <c r="DI6" s="13">
        <v>1.35</v>
      </c>
      <c r="DJ6" s="14">
        <v>1.24</v>
      </c>
      <c r="DK6" s="15">
        <f t="shared" si="22"/>
        <v>5550.073344</v>
      </c>
      <c r="DL6" s="12">
        <v>1</v>
      </c>
      <c r="DM6" s="12">
        <f t="shared" si="23"/>
        <v>1439</v>
      </c>
      <c r="DN6" s="12">
        <v>0.83</v>
      </c>
      <c r="DO6" s="19">
        <f t="shared" si="24"/>
        <v>4.34061355045071</v>
      </c>
      <c r="DP6" s="20">
        <v>5936</v>
      </c>
      <c r="DQ6" s="12">
        <v>0.99</v>
      </c>
      <c r="DR6" s="12">
        <v>2.76</v>
      </c>
      <c r="DS6" s="9">
        <f t="shared" si="25"/>
        <v>3.7324</v>
      </c>
      <c r="DT6" s="10">
        <v>1.225</v>
      </c>
      <c r="DU6" s="22">
        <v>1.085</v>
      </c>
      <c r="DV6" s="21">
        <f t="shared" si="26"/>
        <v>148957.355449962</v>
      </c>
      <c r="DW6" s="23"/>
      <c r="DX6" s="23"/>
      <c r="DY6" s="23"/>
      <c r="DZ6" s="24"/>
      <c r="EA6" s="24"/>
      <c r="EB6" s="12">
        <f t="shared" si="27"/>
        <v>1439</v>
      </c>
      <c r="EC6" s="12">
        <v>2.304</v>
      </c>
      <c r="ED6" s="13">
        <v>1.35</v>
      </c>
      <c r="EE6" s="14">
        <v>1.24</v>
      </c>
      <c r="EF6" s="15">
        <f t="shared" si="28"/>
        <v>5550.073344</v>
      </c>
      <c r="EG6" s="12">
        <v>1</v>
      </c>
      <c r="EH6" s="12">
        <f t="shared" si="29"/>
        <v>1439</v>
      </c>
      <c r="EI6" s="12">
        <v>0.92</v>
      </c>
      <c r="EJ6" s="19">
        <f t="shared" si="30"/>
        <v>4.43061355045071</v>
      </c>
      <c r="EK6" s="20">
        <v>5936</v>
      </c>
      <c r="EL6" s="12">
        <v>0.99</v>
      </c>
      <c r="EM6" s="12">
        <v>3.56</v>
      </c>
      <c r="EN6" s="9">
        <f t="shared" si="31"/>
        <v>4.5244</v>
      </c>
      <c r="EO6" s="10">
        <v>1.225</v>
      </c>
      <c r="EP6" s="22">
        <v>1.2</v>
      </c>
      <c r="EQ6" s="21">
        <f t="shared" si="32"/>
        <v>203025.927357862</v>
      </c>
    </row>
    <row r="7" customHeight="1" spans="1:147">
      <c r="A7" s="25">
        <f>SUM(A4:D4)</f>
        <v>2760251.68023613</v>
      </c>
      <c r="B7" s="25"/>
      <c r="C7" s="25"/>
      <c r="D7" s="26">
        <f>A7/E4</f>
        <v>153347.315568674</v>
      </c>
      <c r="E7" s="26"/>
      <c r="F7" s="12">
        <v>1294</v>
      </c>
      <c r="G7" s="12">
        <v>1.728</v>
      </c>
      <c r="H7" s="13">
        <v>1.35</v>
      </c>
      <c r="I7" s="14">
        <v>1.24</v>
      </c>
      <c r="J7" s="15">
        <f t="shared" si="0"/>
        <v>3743.117568</v>
      </c>
      <c r="K7" s="12">
        <v>1</v>
      </c>
      <c r="L7" s="12">
        <v>1294</v>
      </c>
      <c r="M7" s="12">
        <v>0.83</v>
      </c>
      <c r="N7" s="19">
        <f t="shared" si="1"/>
        <v>4.18701275045537</v>
      </c>
      <c r="O7" s="20">
        <v>5936</v>
      </c>
      <c r="P7" s="12">
        <v>0.99</v>
      </c>
      <c r="Q7" s="12">
        <v>2.76</v>
      </c>
      <c r="R7" s="9">
        <f t="shared" si="2"/>
        <v>3.7324</v>
      </c>
      <c r="S7" s="10">
        <v>1.225</v>
      </c>
      <c r="T7" s="20">
        <v>1</v>
      </c>
      <c r="U7" s="21">
        <f t="shared" si="3"/>
        <v>98798.0806687239</v>
      </c>
      <c r="V7" s="25">
        <f>SUM(V4:Y4)</f>
        <v>2933125.28478562</v>
      </c>
      <c r="W7" s="25"/>
      <c r="X7" s="25"/>
      <c r="Y7" s="26">
        <f>V7/Z4</f>
        <v>162951.404710312</v>
      </c>
      <c r="Z7" s="26"/>
      <c r="AA7" s="12">
        <v>1294</v>
      </c>
      <c r="AB7" s="12">
        <v>1.728</v>
      </c>
      <c r="AC7" s="13">
        <v>1.35</v>
      </c>
      <c r="AD7" s="14">
        <v>1.24</v>
      </c>
      <c r="AE7" s="15">
        <f t="shared" si="4"/>
        <v>3743.117568</v>
      </c>
      <c r="AF7" s="12">
        <v>1</v>
      </c>
      <c r="AG7" s="12">
        <v>1294</v>
      </c>
      <c r="AH7" s="12">
        <v>0.83</v>
      </c>
      <c r="AI7" s="19">
        <f t="shared" si="5"/>
        <v>4.18701275045537</v>
      </c>
      <c r="AJ7" s="20">
        <v>5936</v>
      </c>
      <c r="AK7" s="12">
        <v>0.99</v>
      </c>
      <c r="AL7" s="12">
        <v>2.76</v>
      </c>
      <c r="AM7" s="9">
        <f t="shared" si="6"/>
        <v>3.7324</v>
      </c>
      <c r="AN7" s="10">
        <v>1.225</v>
      </c>
      <c r="AO7" s="22">
        <v>1.015</v>
      </c>
      <c r="AP7" s="21">
        <f t="shared" si="7"/>
        <v>100280.051878755</v>
      </c>
      <c r="AQ7" s="25">
        <f>SUM(AQ4:AT4)</f>
        <v>2987494.18682183</v>
      </c>
      <c r="AR7" s="25"/>
      <c r="AS7" s="25"/>
      <c r="AT7" s="26">
        <f>AQ7/AU4</f>
        <v>165971.899267879</v>
      </c>
      <c r="AU7" s="26"/>
      <c r="AV7" s="12">
        <v>1294</v>
      </c>
      <c r="AW7" s="12">
        <v>1.728</v>
      </c>
      <c r="AX7" s="13">
        <v>1.35</v>
      </c>
      <c r="AY7" s="14">
        <v>1.24</v>
      </c>
      <c r="AZ7" s="15">
        <f t="shared" si="8"/>
        <v>3743.117568</v>
      </c>
      <c r="BA7" s="12">
        <v>1</v>
      </c>
      <c r="BB7" s="12">
        <v>1294</v>
      </c>
      <c r="BC7" s="12">
        <v>0.83</v>
      </c>
      <c r="BD7" s="19">
        <f t="shared" si="9"/>
        <v>4.18701275045537</v>
      </c>
      <c r="BE7" s="20">
        <v>5936</v>
      </c>
      <c r="BF7" s="12">
        <v>0.99</v>
      </c>
      <c r="BG7" s="12">
        <v>2.76</v>
      </c>
      <c r="BH7" s="9">
        <f t="shared" si="10"/>
        <v>3.7324</v>
      </c>
      <c r="BI7" s="10">
        <v>1.225</v>
      </c>
      <c r="BJ7" s="20">
        <v>1</v>
      </c>
      <c r="BK7" s="21">
        <f t="shared" si="11"/>
        <v>98798.0806687239</v>
      </c>
      <c r="BL7" s="25">
        <f>SUM(BL4:BO4)</f>
        <v>3217167.58485124</v>
      </c>
      <c r="BM7" s="25"/>
      <c r="BN7" s="25"/>
      <c r="BO7" s="26">
        <f>BL7/BP4</f>
        <v>178731.532491736</v>
      </c>
      <c r="BP7" s="26"/>
      <c r="BQ7" s="12">
        <v>1294</v>
      </c>
      <c r="BR7" s="12">
        <v>1.728</v>
      </c>
      <c r="BS7" s="13">
        <v>1.35</v>
      </c>
      <c r="BT7" s="14">
        <v>1.24</v>
      </c>
      <c r="BU7" s="15">
        <f t="shared" si="12"/>
        <v>3743.117568</v>
      </c>
      <c r="BV7" s="12">
        <v>1</v>
      </c>
      <c r="BW7" s="12">
        <v>1294</v>
      </c>
      <c r="BX7" s="12">
        <v>0.83</v>
      </c>
      <c r="BY7" s="19">
        <f t="shared" si="13"/>
        <v>4.18701275045537</v>
      </c>
      <c r="BZ7" s="20">
        <v>5936</v>
      </c>
      <c r="CA7" s="12">
        <v>0.99</v>
      </c>
      <c r="CB7" s="12">
        <v>2.76</v>
      </c>
      <c r="CC7" s="9">
        <f t="shared" si="14"/>
        <v>3.7324</v>
      </c>
      <c r="CD7" s="10">
        <v>1.225</v>
      </c>
      <c r="CE7" s="22">
        <v>1.015</v>
      </c>
      <c r="CF7" s="21">
        <f t="shared" si="15"/>
        <v>100280.051878755</v>
      </c>
      <c r="CG7" s="25">
        <f>SUM(CG4:CJ4)</f>
        <v>3521554.33904353</v>
      </c>
      <c r="CH7" s="25"/>
      <c r="CI7" s="25"/>
      <c r="CJ7" s="26">
        <f>CG7/CK4</f>
        <v>195641.907724641</v>
      </c>
      <c r="CK7" s="26"/>
      <c r="CL7" s="12">
        <f t="shared" si="33"/>
        <v>1439</v>
      </c>
      <c r="CM7" s="12">
        <v>1.728</v>
      </c>
      <c r="CN7" s="13">
        <v>1.35</v>
      </c>
      <c r="CO7" s="14">
        <v>1.24</v>
      </c>
      <c r="CP7" s="15">
        <f t="shared" si="16"/>
        <v>4162.555008</v>
      </c>
      <c r="CQ7" s="12">
        <v>1</v>
      </c>
      <c r="CR7" s="12">
        <f t="shared" si="17"/>
        <v>1439</v>
      </c>
      <c r="CS7" s="12">
        <v>0.83</v>
      </c>
      <c r="CT7" s="19">
        <f t="shared" si="18"/>
        <v>4.34061355045071</v>
      </c>
      <c r="CU7" s="20">
        <v>5936</v>
      </c>
      <c r="CV7" s="12">
        <v>0.99</v>
      </c>
      <c r="CW7" s="12">
        <v>2.76</v>
      </c>
      <c r="CX7" s="9">
        <f t="shared" si="19"/>
        <v>3.7324</v>
      </c>
      <c r="CY7" s="10">
        <v>1.225</v>
      </c>
      <c r="CZ7" s="22">
        <v>1.085</v>
      </c>
      <c r="DA7" s="21">
        <f t="shared" si="20"/>
        <v>119079.882594071</v>
      </c>
      <c r="DB7" s="25">
        <f>SUM(DB4:DE4)</f>
        <v>3881269.03457153</v>
      </c>
      <c r="DC7" s="25"/>
      <c r="DD7" s="25"/>
      <c r="DE7" s="26">
        <f>DB7/DF4</f>
        <v>215626.057476196</v>
      </c>
      <c r="DF7" s="26"/>
      <c r="DG7" s="12">
        <f t="shared" si="21"/>
        <v>1439</v>
      </c>
      <c r="DH7" s="12">
        <v>1.728</v>
      </c>
      <c r="DI7" s="13">
        <v>1.35</v>
      </c>
      <c r="DJ7" s="14">
        <v>1.24</v>
      </c>
      <c r="DK7" s="15">
        <f t="shared" si="22"/>
        <v>4162.555008</v>
      </c>
      <c r="DL7" s="12">
        <v>1</v>
      </c>
      <c r="DM7" s="12">
        <f t="shared" si="23"/>
        <v>1439</v>
      </c>
      <c r="DN7" s="12">
        <v>0.83</v>
      </c>
      <c r="DO7" s="19">
        <f t="shared" si="24"/>
        <v>4.34061355045071</v>
      </c>
      <c r="DP7" s="20">
        <v>5936</v>
      </c>
      <c r="DQ7" s="12">
        <v>0.99</v>
      </c>
      <c r="DR7" s="12">
        <v>2.76</v>
      </c>
      <c r="DS7" s="9">
        <f t="shared" si="25"/>
        <v>3.7324</v>
      </c>
      <c r="DT7" s="10">
        <v>1.225</v>
      </c>
      <c r="DU7" s="22">
        <v>1.085</v>
      </c>
      <c r="DV7" s="21">
        <f t="shared" si="26"/>
        <v>119079.882594071</v>
      </c>
      <c r="DW7" s="25">
        <f>SUM(DW4:DZ4)</f>
        <v>5400859.70860758</v>
      </c>
      <c r="DX7" s="25"/>
      <c r="DY7" s="25"/>
      <c r="DZ7" s="26">
        <f>DW7/EA4</f>
        <v>300047.76158931</v>
      </c>
      <c r="EA7" s="26"/>
      <c r="EB7" s="12">
        <f t="shared" si="27"/>
        <v>1439</v>
      </c>
      <c r="EC7" s="12">
        <v>1.728</v>
      </c>
      <c r="ED7" s="13">
        <v>1.35</v>
      </c>
      <c r="EE7" s="14">
        <v>1.24</v>
      </c>
      <c r="EF7" s="15">
        <f t="shared" si="28"/>
        <v>4162.555008</v>
      </c>
      <c r="EG7" s="12">
        <v>1</v>
      </c>
      <c r="EH7" s="12">
        <f t="shared" si="29"/>
        <v>1439</v>
      </c>
      <c r="EI7" s="12">
        <v>0.92</v>
      </c>
      <c r="EJ7" s="19">
        <f t="shared" si="30"/>
        <v>4.43061355045071</v>
      </c>
      <c r="EK7" s="20">
        <v>5936</v>
      </c>
      <c r="EL7" s="12">
        <v>0.99</v>
      </c>
      <c r="EM7" s="12">
        <v>3.56</v>
      </c>
      <c r="EN7" s="9">
        <f t="shared" si="31"/>
        <v>4.5244</v>
      </c>
      <c r="EO7" s="10">
        <v>1.225</v>
      </c>
      <c r="EP7" s="22">
        <v>1.2</v>
      </c>
      <c r="EQ7" s="21">
        <f t="shared" si="32"/>
        <v>162139.333630396</v>
      </c>
    </row>
    <row r="8" customHeight="1" spans="1:147">
      <c r="A8" s="25"/>
      <c r="B8" s="25"/>
      <c r="C8" s="25"/>
      <c r="D8" s="26"/>
      <c r="E8" s="26"/>
      <c r="F8" s="12">
        <v>1294</v>
      </c>
      <c r="G8" s="12">
        <v>1.728</v>
      </c>
      <c r="H8" s="13">
        <v>1.35</v>
      </c>
      <c r="I8" s="14">
        <v>1.24</v>
      </c>
      <c r="J8" s="15">
        <f t="shared" si="0"/>
        <v>3743.117568</v>
      </c>
      <c r="K8" s="12">
        <v>1</v>
      </c>
      <c r="L8" s="12">
        <v>1294</v>
      </c>
      <c r="M8" s="12">
        <v>0.83</v>
      </c>
      <c r="N8" s="19">
        <f t="shared" si="1"/>
        <v>4.18701275045537</v>
      </c>
      <c r="O8" s="20">
        <v>5936</v>
      </c>
      <c r="P8" s="12">
        <v>0.99</v>
      </c>
      <c r="Q8" s="12">
        <v>2.76</v>
      </c>
      <c r="R8" s="9">
        <f t="shared" si="2"/>
        <v>3.7324</v>
      </c>
      <c r="S8" s="10">
        <v>1.225</v>
      </c>
      <c r="T8" s="20">
        <v>1</v>
      </c>
      <c r="U8" s="21">
        <f t="shared" si="3"/>
        <v>98798.0806687239</v>
      </c>
      <c r="V8" s="25"/>
      <c r="W8" s="25"/>
      <c r="X8" s="25"/>
      <c r="Y8" s="26"/>
      <c r="Z8" s="26"/>
      <c r="AA8" s="12">
        <v>1294</v>
      </c>
      <c r="AB8" s="12">
        <v>1.728</v>
      </c>
      <c r="AC8" s="13">
        <v>1.35</v>
      </c>
      <c r="AD8" s="14">
        <v>1.24</v>
      </c>
      <c r="AE8" s="15">
        <f t="shared" si="4"/>
        <v>3743.117568</v>
      </c>
      <c r="AF8" s="12">
        <v>1</v>
      </c>
      <c r="AG8" s="12">
        <v>1294</v>
      </c>
      <c r="AH8" s="12">
        <v>0.83</v>
      </c>
      <c r="AI8" s="19">
        <f t="shared" si="5"/>
        <v>4.18701275045537</v>
      </c>
      <c r="AJ8" s="20">
        <v>5936</v>
      </c>
      <c r="AK8" s="12">
        <v>0.99</v>
      </c>
      <c r="AL8" s="12">
        <v>2.76</v>
      </c>
      <c r="AM8" s="9">
        <f t="shared" si="6"/>
        <v>3.7324</v>
      </c>
      <c r="AN8" s="10">
        <v>1.225</v>
      </c>
      <c r="AO8" s="22">
        <v>1.015</v>
      </c>
      <c r="AP8" s="21">
        <f t="shared" si="7"/>
        <v>100280.051878755</v>
      </c>
      <c r="AQ8" s="25"/>
      <c r="AR8" s="25"/>
      <c r="AS8" s="25"/>
      <c r="AT8" s="26"/>
      <c r="AU8" s="26"/>
      <c r="AV8" s="12">
        <v>1294</v>
      </c>
      <c r="AW8" s="12">
        <v>1.728</v>
      </c>
      <c r="AX8" s="13">
        <v>1.35</v>
      </c>
      <c r="AY8" s="14">
        <v>1.24</v>
      </c>
      <c r="AZ8" s="15">
        <f t="shared" si="8"/>
        <v>3743.117568</v>
      </c>
      <c r="BA8" s="12">
        <v>1</v>
      </c>
      <c r="BB8" s="12">
        <v>1294</v>
      </c>
      <c r="BC8" s="12">
        <v>0.83</v>
      </c>
      <c r="BD8" s="19">
        <f t="shared" si="9"/>
        <v>4.18701275045537</v>
      </c>
      <c r="BE8" s="20">
        <v>5936</v>
      </c>
      <c r="BF8" s="12">
        <v>0.99</v>
      </c>
      <c r="BG8" s="12">
        <v>2.76</v>
      </c>
      <c r="BH8" s="9">
        <f t="shared" si="10"/>
        <v>3.7324</v>
      </c>
      <c r="BI8" s="10">
        <v>1.225</v>
      </c>
      <c r="BJ8" s="20">
        <v>1</v>
      </c>
      <c r="BK8" s="21">
        <f t="shared" si="11"/>
        <v>98798.0806687239</v>
      </c>
      <c r="BL8" s="25"/>
      <c r="BM8" s="25"/>
      <c r="BN8" s="25"/>
      <c r="BO8" s="26"/>
      <c r="BP8" s="26"/>
      <c r="BQ8" s="12">
        <v>1294</v>
      </c>
      <c r="BR8" s="12">
        <v>1.728</v>
      </c>
      <c r="BS8" s="13">
        <v>1.35</v>
      </c>
      <c r="BT8" s="14">
        <v>1.24</v>
      </c>
      <c r="BU8" s="15">
        <f t="shared" si="12"/>
        <v>3743.117568</v>
      </c>
      <c r="BV8" s="12">
        <v>1</v>
      </c>
      <c r="BW8" s="12">
        <v>1294</v>
      </c>
      <c r="BX8" s="12">
        <v>0.83</v>
      </c>
      <c r="BY8" s="19">
        <f t="shared" si="13"/>
        <v>4.18701275045537</v>
      </c>
      <c r="BZ8" s="20">
        <v>5936</v>
      </c>
      <c r="CA8" s="12">
        <v>0.99</v>
      </c>
      <c r="CB8" s="12">
        <v>2.76</v>
      </c>
      <c r="CC8" s="9">
        <f t="shared" si="14"/>
        <v>3.7324</v>
      </c>
      <c r="CD8" s="10">
        <v>1.225</v>
      </c>
      <c r="CE8" s="22">
        <v>1.015</v>
      </c>
      <c r="CF8" s="21">
        <f t="shared" si="15"/>
        <v>100280.051878755</v>
      </c>
      <c r="CG8" s="25"/>
      <c r="CH8" s="25"/>
      <c r="CI8" s="25"/>
      <c r="CJ8" s="26"/>
      <c r="CK8" s="26"/>
      <c r="CL8" s="12">
        <f t="shared" si="33"/>
        <v>1439</v>
      </c>
      <c r="CM8" s="12">
        <v>1.728</v>
      </c>
      <c r="CN8" s="13">
        <v>1.35</v>
      </c>
      <c r="CO8" s="14">
        <v>1.24</v>
      </c>
      <c r="CP8" s="15">
        <f t="shared" si="16"/>
        <v>4162.555008</v>
      </c>
      <c r="CQ8" s="12">
        <v>1</v>
      </c>
      <c r="CR8" s="12">
        <f t="shared" si="17"/>
        <v>1439</v>
      </c>
      <c r="CS8" s="12">
        <v>0.83</v>
      </c>
      <c r="CT8" s="19">
        <f t="shared" si="18"/>
        <v>4.34061355045071</v>
      </c>
      <c r="CU8" s="20">
        <v>5936</v>
      </c>
      <c r="CV8" s="12">
        <v>0.99</v>
      </c>
      <c r="CW8" s="12">
        <v>2.76</v>
      </c>
      <c r="CX8" s="9">
        <f t="shared" si="19"/>
        <v>3.7324</v>
      </c>
      <c r="CY8" s="10">
        <v>1.225</v>
      </c>
      <c r="CZ8" s="22">
        <v>1.085</v>
      </c>
      <c r="DA8" s="21">
        <f t="shared" si="20"/>
        <v>119079.882594071</v>
      </c>
      <c r="DB8" s="25"/>
      <c r="DC8" s="25"/>
      <c r="DD8" s="25"/>
      <c r="DE8" s="26"/>
      <c r="DF8" s="26"/>
      <c r="DG8" s="12">
        <f t="shared" si="21"/>
        <v>1439</v>
      </c>
      <c r="DH8" s="12">
        <v>1.728</v>
      </c>
      <c r="DI8" s="13">
        <v>1.35</v>
      </c>
      <c r="DJ8" s="14">
        <v>1.24</v>
      </c>
      <c r="DK8" s="15">
        <f t="shared" si="22"/>
        <v>4162.555008</v>
      </c>
      <c r="DL8" s="12">
        <v>1</v>
      </c>
      <c r="DM8" s="12">
        <f t="shared" si="23"/>
        <v>1439</v>
      </c>
      <c r="DN8" s="12">
        <v>0.83</v>
      </c>
      <c r="DO8" s="19">
        <f t="shared" si="24"/>
        <v>4.34061355045071</v>
      </c>
      <c r="DP8" s="20">
        <v>5936</v>
      </c>
      <c r="DQ8" s="12">
        <v>0.99</v>
      </c>
      <c r="DR8" s="12">
        <v>2.76</v>
      </c>
      <c r="DS8" s="9">
        <f t="shared" si="25"/>
        <v>3.7324</v>
      </c>
      <c r="DT8" s="10">
        <v>1.225</v>
      </c>
      <c r="DU8" s="22">
        <v>1.085</v>
      </c>
      <c r="DV8" s="21">
        <f t="shared" si="26"/>
        <v>119079.882594071</v>
      </c>
      <c r="DW8" s="25"/>
      <c r="DX8" s="25"/>
      <c r="DY8" s="25"/>
      <c r="DZ8" s="26"/>
      <c r="EA8" s="26"/>
      <c r="EB8" s="12">
        <f t="shared" si="27"/>
        <v>1439</v>
      </c>
      <c r="EC8" s="12">
        <v>1.728</v>
      </c>
      <c r="ED8" s="13">
        <v>1.35</v>
      </c>
      <c r="EE8" s="14">
        <v>1.24</v>
      </c>
      <c r="EF8" s="15">
        <f t="shared" si="28"/>
        <v>4162.555008</v>
      </c>
      <c r="EG8" s="12">
        <v>1</v>
      </c>
      <c r="EH8" s="12">
        <f t="shared" si="29"/>
        <v>1439</v>
      </c>
      <c r="EI8" s="12">
        <v>0.92</v>
      </c>
      <c r="EJ8" s="19">
        <f t="shared" si="30"/>
        <v>4.43061355045071</v>
      </c>
      <c r="EK8" s="20">
        <v>5936</v>
      </c>
      <c r="EL8" s="12">
        <v>0.99</v>
      </c>
      <c r="EM8" s="12">
        <v>3.56</v>
      </c>
      <c r="EN8" s="9">
        <f t="shared" si="31"/>
        <v>4.5244</v>
      </c>
      <c r="EO8" s="10">
        <v>1.225</v>
      </c>
      <c r="EP8" s="22">
        <v>1.2</v>
      </c>
      <c r="EQ8" s="21">
        <f t="shared" si="32"/>
        <v>162139.333630396</v>
      </c>
    </row>
    <row r="9" customHeight="1" spans="1:147">
      <c r="A9" s="27"/>
      <c r="B9" s="27"/>
      <c r="C9" s="27"/>
      <c r="D9" s="27"/>
      <c r="E9" s="27"/>
      <c r="F9" s="12">
        <v>1294</v>
      </c>
      <c r="G9" s="12">
        <v>2.304</v>
      </c>
      <c r="H9" s="13">
        <v>1.35</v>
      </c>
      <c r="I9" s="14">
        <v>1.24</v>
      </c>
      <c r="J9" s="15">
        <f t="shared" si="0"/>
        <v>4990.823424</v>
      </c>
      <c r="K9" s="12">
        <v>1</v>
      </c>
      <c r="L9" s="12">
        <v>1294</v>
      </c>
      <c r="M9" s="12">
        <v>0.83</v>
      </c>
      <c r="N9" s="19">
        <f t="shared" si="1"/>
        <v>4.18701275045537</v>
      </c>
      <c r="O9" s="20">
        <v>5936</v>
      </c>
      <c r="P9" s="12">
        <v>0.99</v>
      </c>
      <c r="Q9" s="12">
        <v>2.76</v>
      </c>
      <c r="R9" s="9">
        <f t="shared" si="2"/>
        <v>3.7324</v>
      </c>
      <c r="S9" s="10">
        <v>1.225</v>
      </c>
      <c r="T9" s="20">
        <v>1</v>
      </c>
      <c r="U9" s="21">
        <f t="shared" si="3"/>
        <v>122683.934278299</v>
      </c>
      <c r="V9" s="27"/>
      <c r="W9" s="27"/>
      <c r="X9" s="27"/>
      <c r="Y9" s="27"/>
      <c r="Z9" s="27"/>
      <c r="AA9" s="12">
        <v>1294</v>
      </c>
      <c r="AB9" s="12">
        <v>2.304</v>
      </c>
      <c r="AC9" s="13">
        <v>1.35</v>
      </c>
      <c r="AD9" s="14">
        <v>1.24</v>
      </c>
      <c r="AE9" s="15">
        <f t="shared" si="4"/>
        <v>4990.823424</v>
      </c>
      <c r="AF9" s="12">
        <v>1</v>
      </c>
      <c r="AG9" s="12">
        <v>1294</v>
      </c>
      <c r="AH9" s="12">
        <v>0.83</v>
      </c>
      <c r="AI9" s="19">
        <f t="shared" si="5"/>
        <v>4.18701275045537</v>
      </c>
      <c r="AJ9" s="20">
        <v>5936</v>
      </c>
      <c r="AK9" s="12">
        <v>0.99</v>
      </c>
      <c r="AL9" s="12">
        <v>2.76</v>
      </c>
      <c r="AM9" s="9">
        <f t="shared" si="6"/>
        <v>3.7324</v>
      </c>
      <c r="AN9" s="10">
        <v>1.225</v>
      </c>
      <c r="AO9" s="22">
        <v>1.015</v>
      </c>
      <c r="AP9" s="21">
        <f t="shared" si="7"/>
        <v>124524.193292473</v>
      </c>
      <c r="AQ9" s="27"/>
      <c r="AR9" s="27"/>
      <c r="AS9" s="27"/>
      <c r="AT9" s="27"/>
      <c r="AU9" s="27"/>
      <c r="AV9" s="12">
        <v>1294</v>
      </c>
      <c r="AW9" s="12">
        <v>2.304</v>
      </c>
      <c r="AX9" s="13">
        <v>1.35</v>
      </c>
      <c r="AY9" s="14">
        <v>1.24</v>
      </c>
      <c r="AZ9" s="15">
        <f t="shared" si="8"/>
        <v>4990.823424</v>
      </c>
      <c r="BA9" s="12">
        <v>1</v>
      </c>
      <c r="BB9" s="12">
        <v>1294</v>
      </c>
      <c r="BC9" s="12">
        <v>0.83</v>
      </c>
      <c r="BD9" s="19">
        <f t="shared" si="9"/>
        <v>4.18701275045537</v>
      </c>
      <c r="BE9" s="20">
        <v>5936</v>
      </c>
      <c r="BF9" s="12">
        <v>0.99</v>
      </c>
      <c r="BG9" s="12">
        <v>2.76</v>
      </c>
      <c r="BH9" s="9">
        <f t="shared" si="10"/>
        <v>3.7324</v>
      </c>
      <c r="BI9" s="10">
        <v>1.225</v>
      </c>
      <c r="BJ9" s="20">
        <v>1</v>
      </c>
      <c r="BK9" s="21">
        <f t="shared" si="11"/>
        <v>122683.934278299</v>
      </c>
      <c r="BL9" s="27"/>
      <c r="BM9" s="27"/>
      <c r="BN9" s="27"/>
      <c r="BO9" s="27"/>
      <c r="BP9" s="27"/>
      <c r="BQ9" s="12">
        <v>1294</v>
      </c>
      <c r="BR9" s="12">
        <v>2.304</v>
      </c>
      <c r="BS9" s="13">
        <v>1.35</v>
      </c>
      <c r="BT9" s="14">
        <v>1.24</v>
      </c>
      <c r="BU9" s="15">
        <f t="shared" si="12"/>
        <v>4990.823424</v>
      </c>
      <c r="BV9" s="12">
        <v>1</v>
      </c>
      <c r="BW9" s="12">
        <v>1294</v>
      </c>
      <c r="BX9" s="12">
        <v>0.83</v>
      </c>
      <c r="BY9" s="19">
        <f t="shared" si="13"/>
        <v>4.18701275045537</v>
      </c>
      <c r="BZ9" s="20">
        <v>5936</v>
      </c>
      <c r="CA9" s="12">
        <v>0.99</v>
      </c>
      <c r="CB9" s="12">
        <v>2.76</v>
      </c>
      <c r="CC9" s="9">
        <f t="shared" si="14"/>
        <v>3.7324</v>
      </c>
      <c r="CD9" s="10">
        <v>1.225</v>
      </c>
      <c r="CE9" s="22">
        <v>1.015</v>
      </c>
      <c r="CF9" s="21">
        <f t="shared" si="15"/>
        <v>124524.193292473</v>
      </c>
      <c r="CG9" s="27"/>
      <c r="CH9" s="27"/>
      <c r="CI9" s="27"/>
      <c r="CJ9" s="27"/>
      <c r="CK9" s="27"/>
      <c r="CL9" s="12">
        <f t="shared" si="33"/>
        <v>1439</v>
      </c>
      <c r="CM9" s="12">
        <v>2.304</v>
      </c>
      <c r="CN9" s="13">
        <v>1.35</v>
      </c>
      <c r="CO9" s="14">
        <v>1.24</v>
      </c>
      <c r="CP9" s="15">
        <f t="shared" si="16"/>
        <v>5550.073344</v>
      </c>
      <c r="CQ9" s="12">
        <v>1</v>
      </c>
      <c r="CR9" s="12">
        <f t="shared" si="17"/>
        <v>1439</v>
      </c>
      <c r="CS9" s="12">
        <v>0.83</v>
      </c>
      <c r="CT9" s="19">
        <f t="shared" si="18"/>
        <v>4.34061355045071</v>
      </c>
      <c r="CU9" s="20">
        <v>5936</v>
      </c>
      <c r="CV9" s="12">
        <v>0.99</v>
      </c>
      <c r="CW9" s="12">
        <v>2.76</v>
      </c>
      <c r="CX9" s="9">
        <f t="shared" si="19"/>
        <v>3.7324</v>
      </c>
      <c r="CY9" s="10">
        <v>1.225</v>
      </c>
      <c r="CZ9" s="22">
        <v>1.085</v>
      </c>
      <c r="DA9" s="21">
        <f t="shared" si="20"/>
        <v>148957.355449962</v>
      </c>
      <c r="DB9" s="27"/>
      <c r="DC9" s="27"/>
      <c r="DD9" s="27"/>
      <c r="DE9" s="27"/>
      <c r="DF9" s="27"/>
      <c r="DG9" s="12">
        <f t="shared" si="21"/>
        <v>1439</v>
      </c>
      <c r="DH9" s="12">
        <v>2.304</v>
      </c>
      <c r="DI9" s="13">
        <v>1.35</v>
      </c>
      <c r="DJ9" s="14">
        <v>1.24</v>
      </c>
      <c r="DK9" s="15">
        <f t="shared" si="22"/>
        <v>5550.073344</v>
      </c>
      <c r="DL9" s="12">
        <v>1</v>
      </c>
      <c r="DM9" s="12">
        <f t="shared" si="23"/>
        <v>1439</v>
      </c>
      <c r="DN9" s="12">
        <v>0.83</v>
      </c>
      <c r="DO9" s="19">
        <f t="shared" si="24"/>
        <v>4.34061355045071</v>
      </c>
      <c r="DP9" s="20">
        <v>5936</v>
      </c>
      <c r="DQ9" s="12">
        <v>0.99</v>
      </c>
      <c r="DR9" s="12">
        <v>2.76</v>
      </c>
      <c r="DS9" s="9">
        <f t="shared" si="25"/>
        <v>3.7324</v>
      </c>
      <c r="DT9" s="10">
        <v>1.225</v>
      </c>
      <c r="DU9" s="22">
        <v>1.085</v>
      </c>
      <c r="DV9" s="21">
        <f t="shared" si="26"/>
        <v>148957.355449962</v>
      </c>
      <c r="DW9" s="27"/>
      <c r="DX9" s="27"/>
      <c r="DY9" s="27"/>
      <c r="DZ9" s="27"/>
      <c r="EA9" s="27"/>
      <c r="EB9" s="12">
        <f t="shared" si="27"/>
        <v>1439</v>
      </c>
      <c r="EC9" s="12">
        <v>2.304</v>
      </c>
      <c r="ED9" s="13">
        <v>1.35</v>
      </c>
      <c r="EE9" s="14">
        <v>1.24</v>
      </c>
      <c r="EF9" s="15">
        <f t="shared" si="28"/>
        <v>5550.073344</v>
      </c>
      <c r="EG9" s="12">
        <v>1</v>
      </c>
      <c r="EH9" s="12">
        <f t="shared" si="29"/>
        <v>1439</v>
      </c>
      <c r="EI9" s="12">
        <v>0.92</v>
      </c>
      <c r="EJ9" s="19">
        <f t="shared" si="30"/>
        <v>4.43061355045071</v>
      </c>
      <c r="EK9" s="20">
        <v>5936</v>
      </c>
      <c r="EL9" s="12">
        <v>0.99</v>
      </c>
      <c r="EM9" s="12">
        <v>3.56</v>
      </c>
      <c r="EN9" s="9">
        <f t="shared" si="31"/>
        <v>4.5244</v>
      </c>
      <c r="EO9" s="10">
        <v>1.225</v>
      </c>
      <c r="EP9" s="22">
        <v>1.2</v>
      </c>
      <c r="EQ9" s="21">
        <f t="shared" si="32"/>
        <v>203025.927357862</v>
      </c>
    </row>
    <row r="10" customHeight="1" spans="1:147">
      <c r="A10" s="27"/>
      <c r="B10" s="27"/>
      <c r="C10" s="27"/>
      <c r="D10" s="27"/>
      <c r="E10" s="27"/>
      <c r="F10" s="12">
        <v>1294</v>
      </c>
      <c r="G10" s="12">
        <v>1.728</v>
      </c>
      <c r="H10" s="13">
        <v>1.35</v>
      </c>
      <c r="I10" s="14">
        <v>1.24</v>
      </c>
      <c r="J10" s="15">
        <f t="shared" si="0"/>
        <v>3743.117568</v>
      </c>
      <c r="K10" s="12">
        <v>1</v>
      </c>
      <c r="L10" s="12">
        <v>1294</v>
      </c>
      <c r="M10" s="12">
        <v>0.83</v>
      </c>
      <c r="N10" s="19">
        <f t="shared" si="1"/>
        <v>4.18701275045537</v>
      </c>
      <c r="O10" s="20">
        <v>5936</v>
      </c>
      <c r="P10" s="12">
        <v>0.99</v>
      </c>
      <c r="Q10" s="12">
        <v>2.76</v>
      </c>
      <c r="R10" s="9">
        <f t="shared" si="2"/>
        <v>3.7324</v>
      </c>
      <c r="S10" s="10">
        <v>1.225</v>
      </c>
      <c r="T10" s="20">
        <v>1</v>
      </c>
      <c r="U10" s="21">
        <f t="shared" si="3"/>
        <v>98798.0806687239</v>
      </c>
      <c r="V10" s="27"/>
      <c r="W10" s="27"/>
      <c r="X10" s="27"/>
      <c r="Y10" s="27"/>
      <c r="Z10" s="27"/>
      <c r="AA10" s="12">
        <v>1294</v>
      </c>
      <c r="AB10" s="12">
        <v>1.728</v>
      </c>
      <c r="AC10" s="13">
        <v>1.35</v>
      </c>
      <c r="AD10" s="14">
        <v>1.24</v>
      </c>
      <c r="AE10" s="15">
        <f t="shared" si="4"/>
        <v>3743.117568</v>
      </c>
      <c r="AF10" s="12">
        <v>1</v>
      </c>
      <c r="AG10" s="12">
        <v>1294</v>
      </c>
      <c r="AH10" s="12">
        <v>0.83</v>
      </c>
      <c r="AI10" s="19">
        <f t="shared" si="5"/>
        <v>4.18701275045537</v>
      </c>
      <c r="AJ10" s="20">
        <v>5936</v>
      </c>
      <c r="AK10" s="12">
        <v>0.99</v>
      </c>
      <c r="AL10" s="12">
        <v>2.76</v>
      </c>
      <c r="AM10" s="9">
        <f t="shared" si="6"/>
        <v>3.7324</v>
      </c>
      <c r="AN10" s="10">
        <v>1.225</v>
      </c>
      <c r="AO10" s="22">
        <v>1.015</v>
      </c>
      <c r="AP10" s="21">
        <f t="shared" si="7"/>
        <v>100280.051878755</v>
      </c>
      <c r="AQ10" s="27"/>
      <c r="AR10" s="27"/>
      <c r="AS10" s="27"/>
      <c r="AT10" s="27"/>
      <c r="AU10" s="27"/>
      <c r="AV10" s="12">
        <v>1294</v>
      </c>
      <c r="AW10" s="12">
        <v>1.728</v>
      </c>
      <c r="AX10" s="13">
        <v>1.35</v>
      </c>
      <c r="AY10" s="14">
        <v>1.24</v>
      </c>
      <c r="AZ10" s="15">
        <f t="shared" si="8"/>
        <v>3743.117568</v>
      </c>
      <c r="BA10" s="12">
        <v>1</v>
      </c>
      <c r="BB10" s="12">
        <v>1294</v>
      </c>
      <c r="BC10" s="12">
        <v>0.83</v>
      </c>
      <c r="BD10" s="19">
        <f t="shared" si="9"/>
        <v>4.18701275045537</v>
      </c>
      <c r="BE10" s="20">
        <v>5936</v>
      </c>
      <c r="BF10" s="12">
        <v>0.99</v>
      </c>
      <c r="BG10" s="12">
        <v>2.76</v>
      </c>
      <c r="BH10" s="9">
        <f t="shared" si="10"/>
        <v>3.7324</v>
      </c>
      <c r="BI10" s="10">
        <v>1.225</v>
      </c>
      <c r="BJ10" s="20">
        <v>1</v>
      </c>
      <c r="BK10" s="21">
        <f t="shared" si="11"/>
        <v>98798.0806687239</v>
      </c>
      <c r="BL10" s="27"/>
      <c r="BM10" s="27"/>
      <c r="BN10" s="27"/>
      <c r="BO10" s="27"/>
      <c r="BP10" s="27"/>
      <c r="BQ10" s="12">
        <v>1294</v>
      </c>
      <c r="BR10" s="12">
        <v>1.728</v>
      </c>
      <c r="BS10" s="13">
        <v>1.35</v>
      </c>
      <c r="BT10" s="14">
        <v>1.24</v>
      </c>
      <c r="BU10" s="15">
        <f t="shared" si="12"/>
        <v>3743.117568</v>
      </c>
      <c r="BV10" s="12">
        <v>1</v>
      </c>
      <c r="BW10" s="12">
        <v>1294</v>
      </c>
      <c r="BX10" s="12">
        <v>0.83</v>
      </c>
      <c r="BY10" s="19">
        <f t="shared" si="13"/>
        <v>4.18701275045537</v>
      </c>
      <c r="BZ10" s="20">
        <v>5936</v>
      </c>
      <c r="CA10" s="12">
        <v>0.99</v>
      </c>
      <c r="CB10" s="12">
        <v>2.76</v>
      </c>
      <c r="CC10" s="9">
        <f t="shared" si="14"/>
        <v>3.7324</v>
      </c>
      <c r="CD10" s="10">
        <v>1.225</v>
      </c>
      <c r="CE10" s="22">
        <v>1.015</v>
      </c>
      <c r="CF10" s="21">
        <f t="shared" si="15"/>
        <v>100280.051878755</v>
      </c>
      <c r="CG10" s="27"/>
      <c r="CH10" s="27"/>
      <c r="CI10" s="27"/>
      <c r="CJ10" s="27"/>
      <c r="CK10" s="27"/>
      <c r="CL10" s="12">
        <f t="shared" si="33"/>
        <v>1439</v>
      </c>
      <c r="CM10" s="12">
        <v>1.728</v>
      </c>
      <c r="CN10" s="13">
        <v>1.35</v>
      </c>
      <c r="CO10" s="14">
        <v>1.24</v>
      </c>
      <c r="CP10" s="15">
        <f t="shared" si="16"/>
        <v>4162.555008</v>
      </c>
      <c r="CQ10" s="12">
        <v>1</v>
      </c>
      <c r="CR10" s="12">
        <f t="shared" si="17"/>
        <v>1439</v>
      </c>
      <c r="CS10" s="12">
        <v>0.83</v>
      </c>
      <c r="CT10" s="19">
        <f t="shared" si="18"/>
        <v>4.34061355045071</v>
      </c>
      <c r="CU10" s="20">
        <v>5936</v>
      </c>
      <c r="CV10" s="12">
        <v>0.99</v>
      </c>
      <c r="CW10" s="12">
        <v>2.76</v>
      </c>
      <c r="CX10" s="9">
        <f t="shared" si="19"/>
        <v>3.7324</v>
      </c>
      <c r="CY10" s="10">
        <v>1.225</v>
      </c>
      <c r="CZ10" s="22">
        <v>1.085</v>
      </c>
      <c r="DA10" s="21">
        <f t="shared" si="20"/>
        <v>119079.882594071</v>
      </c>
      <c r="DB10" s="27"/>
      <c r="DC10" s="27"/>
      <c r="DD10" s="27"/>
      <c r="DE10" s="27"/>
      <c r="DF10" s="27"/>
      <c r="DG10" s="12">
        <f t="shared" si="21"/>
        <v>1439</v>
      </c>
      <c r="DH10" s="12">
        <v>1.728</v>
      </c>
      <c r="DI10" s="13">
        <v>1.35</v>
      </c>
      <c r="DJ10" s="14">
        <v>1.24</v>
      </c>
      <c r="DK10" s="15">
        <f t="shared" si="22"/>
        <v>4162.555008</v>
      </c>
      <c r="DL10" s="12">
        <v>1</v>
      </c>
      <c r="DM10" s="12">
        <f t="shared" si="23"/>
        <v>1439</v>
      </c>
      <c r="DN10" s="12">
        <v>0.83</v>
      </c>
      <c r="DO10" s="19">
        <f t="shared" si="24"/>
        <v>4.34061355045071</v>
      </c>
      <c r="DP10" s="20">
        <v>5936</v>
      </c>
      <c r="DQ10" s="12">
        <v>0.99</v>
      </c>
      <c r="DR10" s="12">
        <v>2.76</v>
      </c>
      <c r="DS10" s="9">
        <f t="shared" si="25"/>
        <v>3.7324</v>
      </c>
      <c r="DT10" s="10">
        <v>1.225</v>
      </c>
      <c r="DU10" s="22">
        <v>1.085</v>
      </c>
      <c r="DV10" s="21">
        <f t="shared" si="26"/>
        <v>119079.882594071</v>
      </c>
      <c r="DW10" s="27"/>
      <c r="DX10" s="27"/>
      <c r="DY10" s="27"/>
      <c r="DZ10" s="27"/>
      <c r="EA10" s="27"/>
      <c r="EB10" s="12">
        <f t="shared" si="27"/>
        <v>1439</v>
      </c>
      <c r="EC10" s="12">
        <v>1.728</v>
      </c>
      <c r="ED10" s="13">
        <v>1.35</v>
      </c>
      <c r="EE10" s="14">
        <v>1.24</v>
      </c>
      <c r="EF10" s="15">
        <f t="shared" si="28"/>
        <v>4162.555008</v>
      </c>
      <c r="EG10" s="12">
        <v>1</v>
      </c>
      <c r="EH10" s="12">
        <f t="shared" si="29"/>
        <v>1439</v>
      </c>
      <c r="EI10" s="12">
        <v>0.92</v>
      </c>
      <c r="EJ10" s="19">
        <f t="shared" si="30"/>
        <v>4.43061355045071</v>
      </c>
      <c r="EK10" s="20">
        <v>5936</v>
      </c>
      <c r="EL10" s="12">
        <v>0.99</v>
      </c>
      <c r="EM10" s="12">
        <v>3.56</v>
      </c>
      <c r="EN10" s="9">
        <f t="shared" si="31"/>
        <v>4.5244</v>
      </c>
      <c r="EO10" s="10">
        <v>1.225</v>
      </c>
      <c r="EP10" s="22">
        <v>1.2</v>
      </c>
      <c r="EQ10" s="21">
        <f t="shared" si="32"/>
        <v>162139.333630396</v>
      </c>
    </row>
    <row r="11" customHeight="1" spans="1:147">
      <c r="F11" s="12">
        <v>1294</v>
      </c>
      <c r="G11" s="12">
        <v>1.728</v>
      </c>
      <c r="H11" s="13">
        <v>1.35</v>
      </c>
      <c r="I11" s="14">
        <v>1.24</v>
      </c>
      <c r="J11" s="15">
        <f t="shared" si="0"/>
        <v>3743.117568</v>
      </c>
      <c r="K11" s="12">
        <v>1</v>
      </c>
      <c r="L11" s="12">
        <v>1294</v>
      </c>
      <c r="M11" s="12">
        <v>0.83</v>
      </c>
      <c r="N11" s="19">
        <f t="shared" si="1"/>
        <v>4.18701275045537</v>
      </c>
      <c r="O11" s="20">
        <v>5936</v>
      </c>
      <c r="P11" s="12">
        <v>0.99</v>
      </c>
      <c r="Q11" s="12">
        <v>2.76</v>
      </c>
      <c r="R11" s="9">
        <f t="shared" si="2"/>
        <v>3.7324</v>
      </c>
      <c r="S11" s="10">
        <v>1.225</v>
      </c>
      <c r="T11" s="20">
        <v>1</v>
      </c>
      <c r="U11" s="21">
        <f t="shared" si="3"/>
        <v>98798.0806687239</v>
      </c>
      <c r="AA11" s="12">
        <v>1294</v>
      </c>
      <c r="AB11" s="12">
        <v>1.728</v>
      </c>
      <c r="AC11" s="13">
        <v>1.35</v>
      </c>
      <c r="AD11" s="14">
        <v>1.24</v>
      </c>
      <c r="AE11" s="15">
        <f t="shared" si="4"/>
        <v>3743.117568</v>
      </c>
      <c r="AF11" s="12">
        <v>1</v>
      </c>
      <c r="AG11" s="12">
        <v>1294</v>
      </c>
      <c r="AH11" s="12">
        <v>0.83</v>
      </c>
      <c r="AI11" s="19">
        <f t="shared" si="5"/>
        <v>4.18701275045537</v>
      </c>
      <c r="AJ11" s="20">
        <v>5936</v>
      </c>
      <c r="AK11" s="12">
        <v>0.99</v>
      </c>
      <c r="AL11" s="12">
        <v>2.76</v>
      </c>
      <c r="AM11" s="9">
        <f t="shared" si="6"/>
        <v>3.7324</v>
      </c>
      <c r="AN11" s="10">
        <v>1.225</v>
      </c>
      <c r="AO11" s="22">
        <v>1.015</v>
      </c>
      <c r="AP11" s="21">
        <f t="shared" si="7"/>
        <v>100280.051878755</v>
      </c>
      <c r="AV11" s="12">
        <v>1294</v>
      </c>
      <c r="AW11" s="12">
        <v>1.728</v>
      </c>
      <c r="AX11" s="13">
        <v>1.35</v>
      </c>
      <c r="AY11" s="14">
        <v>1.24</v>
      </c>
      <c r="AZ11" s="15">
        <f t="shared" si="8"/>
        <v>3743.117568</v>
      </c>
      <c r="BA11" s="12">
        <v>1</v>
      </c>
      <c r="BB11" s="12">
        <v>1294</v>
      </c>
      <c r="BC11" s="12">
        <v>0.83</v>
      </c>
      <c r="BD11" s="19">
        <f t="shared" si="9"/>
        <v>4.18701275045537</v>
      </c>
      <c r="BE11" s="20">
        <v>5936</v>
      </c>
      <c r="BF11" s="12">
        <v>0.99</v>
      </c>
      <c r="BG11" s="12">
        <v>2.76</v>
      </c>
      <c r="BH11" s="9">
        <f t="shared" si="10"/>
        <v>3.7324</v>
      </c>
      <c r="BI11" s="10">
        <v>1.225</v>
      </c>
      <c r="BJ11" s="20">
        <v>1</v>
      </c>
      <c r="BK11" s="21">
        <f t="shared" si="11"/>
        <v>98798.0806687239</v>
      </c>
      <c r="BQ11" s="12">
        <v>1294</v>
      </c>
      <c r="BR11" s="12">
        <v>1.728</v>
      </c>
      <c r="BS11" s="13">
        <v>1.35</v>
      </c>
      <c r="BT11" s="14">
        <v>1.24</v>
      </c>
      <c r="BU11" s="15">
        <f t="shared" si="12"/>
        <v>3743.117568</v>
      </c>
      <c r="BV11" s="12">
        <v>1</v>
      </c>
      <c r="BW11" s="12">
        <v>1294</v>
      </c>
      <c r="BX11" s="12">
        <v>0.83</v>
      </c>
      <c r="BY11" s="19">
        <f t="shared" si="13"/>
        <v>4.18701275045537</v>
      </c>
      <c r="BZ11" s="20">
        <v>5936</v>
      </c>
      <c r="CA11" s="12">
        <v>0.99</v>
      </c>
      <c r="CB11" s="12">
        <v>2.76</v>
      </c>
      <c r="CC11" s="9">
        <f t="shared" si="14"/>
        <v>3.7324</v>
      </c>
      <c r="CD11" s="10">
        <v>1.225</v>
      </c>
      <c r="CE11" s="22">
        <v>1.015</v>
      </c>
      <c r="CF11" s="21">
        <f t="shared" si="15"/>
        <v>100280.051878755</v>
      </c>
      <c r="CL11" s="12">
        <f t="shared" si="33"/>
        <v>1439</v>
      </c>
      <c r="CM11" s="12">
        <v>1.728</v>
      </c>
      <c r="CN11" s="13">
        <v>1.35</v>
      </c>
      <c r="CO11" s="14">
        <v>1.24</v>
      </c>
      <c r="CP11" s="15">
        <f t="shared" si="16"/>
        <v>4162.555008</v>
      </c>
      <c r="CQ11" s="12">
        <v>1</v>
      </c>
      <c r="CR11" s="12">
        <f t="shared" si="17"/>
        <v>1439</v>
      </c>
      <c r="CS11" s="12">
        <v>0.83</v>
      </c>
      <c r="CT11" s="19">
        <f t="shared" si="18"/>
        <v>4.34061355045071</v>
      </c>
      <c r="CU11" s="20">
        <v>5936</v>
      </c>
      <c r="CV11" s="12">
        <v>0.99</v>
      </c>
      <c r="CW11" s="12">
        <v>2.76</v>
      </c>
      <c r="CX11" s="9">
        <f t="shared" si="19"/>
        <v>3.7324</v>
      </c>
      <c r="CY11" s="10">
        <v>1.225</v>
      </c>
      <c r="CZ11" s="22">
        <v>1.085</v>
      </c>
      <c r="DA11" s="21">
        <f t="shared" si="20"/>
        <v>119079.882594071</v>
      </c>
      <c r="DG11" s="12">
        <f t="shared" si="21"/>
        <v>1439</v>
      </c>
      <c r="DH11" s="12">
        <v>1.728</v>
      </c>
      <c r="DI11" s="13">
        <v>1.35</v>
      </c>
      <c r="DJ11" s="14">
        <v>1.24</v>
      </c>
      <c r="DK11" s="15">
        <f t="shared" si="22"/>
        <v>4162.555008</v>
      </c>
      <c r="DL11" s="12">
        <v>1</v>
      </c>
      <c r="DM11" s="12">
        <f t="shared" si="23"/>
        <v>1439</v>
      </c>
      <c r="DN11" s="12">
        <v>0.83</v>
      </c>
      <c r="DO11" s="19">
        <f t="shared" si="24"/>
        <v>4.34061355045071</v>
      </c>
      <c r="DP11" s="20">
        <v>5936</v>
      </c>
      <c r="DQ11" s="12">
        <v>0.99</v>
      </c>
      <c r="DR11" s="12">
        <v>2.76</v>
      </c>
      <c r="DS11" s="9">
        <f t="shared" si="25"/>
        <v>3.7324</v>
      </c>
      <c r="DT11" s="10">
        <v>1.225</v>
      </c>
      <c r="DU11" s="22">
        <v>1.085</v>
      </c>
      <c r="DV11" s="21">
        <f t="shared" si="26"/>
        <v>119079.882594071</v>
      </c>
      <c r="EB11" s="12">
        <f t="shared" si="27"/>
        <v>1439</v>
      </c>
      <c r="EC11" s="12">
        <v>1.728</v>
      </c>
      <c r="ED11" s="13">
        <v>1.35</v>
      </c>
      <c r="EE11" s="14">
        <v>1.24</v>
      </c>
      <c r="EF11" s="15">
        <f t="shared" si="28"/>
        <v>4162.555008</v>
      </c>
      <c r="EG11" s="12">
        <v>1</v>
      </c>
      <c r="EH11" s="12">
        <f t="shared" si="29"/>
        <v>1439</v>
      </c>
      <c r="EI11" s="12">
        <v>0.92</v>
      </c>
      <c r="EJ11" s="19">
        <f t="shared" si="30"/>
        <v>4.43061355045071</v>
      </c>
      <c r="EK11" s="20">
        <v>5936</v>
      </c>
      <c r="EL11" s="12">
        <v>0.99</v>
      </c>
      <c r="EM11" s="12">
        <v>3.56</v>
      </c>
      <c r="EN11" s="9">
        <f t="shared" si="31"/>
        <v>4.5244</v>
      </c>
      <c r="EO11" s="10">
        <v>1.225</v>
      </c>
      <c r="EP11" s="22">
        <v>1.2</v>
      </c>
      <c r="EQ11" s="21">
        <f t="shared" si="32"/>
        <v>162139.333630396</v>
      </c>
    </row>
    <row r="12" customHeight="1" spans="1:147">
      <c r="F12" s="12">
        <v>1294</v>
      </c>
      <c r="G12" s="12">
        <v>2.304</v>
      </c>
      <c r="H12" s="13">
        <v>1.35</v>
      </c>
      <c r="I12" s="14">
        <v>1.24</v>
      </c>
      <c r="J12" s="15">
        <f t="shared" si="0"/>
        <v>4990.823424</v>
      </c>
      <c r="K12" s="12">
        <v>1</v>
      </c>
      <c r="L12" s="12">
        <v>1294</v>
      </c>
      <c r="M12" s="12">
        <v>0.83</v>
      </c>
      <c r="N12" s="19">
        <f t="shared" si="1"/>
        <v>4.18701275045537</v>
      </c>
      <c r="O12" s="20">
        <v>5936</v>
      </c>
      <c r="P12" s="12">
        <v>0.99</v>
      </c>
      <c r="Q12" s="12">
        <v>2.76</v>
      </c>
      <c r="R12" s="9">
        <f t="shared" si="2"/>
        <v>3.7324</v>
      </c>
      <c r="S12" s="10">
        <v>1.225</v>
      </c>
      <c r="T12" s="20">
        <v>1</v>
      </c>
      <c r="U12" s="21">
        <f t="shared" si="3"/>
        <v>122683.934278299</v>
      </c>
      <c r="AA12" s="12">
        <v>1294</v>
      </c>
      <c r="AB12" s="12">
        <v>2.304</v>
      </c>
      <c r="AC12" s="13">
        <v>1.35</v>
      </c>
      <c r="AD12" s="14">
        <v>1.24</v>
      </c>
      <c r="AE12" s="15">
        <f t="shared" si="4"/>
        <v>4990.823424</v>
      </c>
      <c r="AF12" s="12">
        <v>1</v>
      </c>
      <c r="AG12" s="12">
        <v>1294</v>
      </c>
      <c r="AH12" s="12">
        <v>0.83</v>
      </c>
      <c r="AI12" s="19">
        <f t="shared" si="5"/>
        <v>4.18701275045537</v>
      </c>
      <c r="AJ12" s="20">
        <v>5936</v>
      </c>
      <c r="AK12" s="12">
        <v>0.99</v>
      </c>
      <c r="AL12" s="12">
        <v>2.76</v>
      </c>
      <c r="AM12" s="9">
        <f t="shared" si="6"/>
        <v>3.7324</v>
      </c>
      <c r="AN12" s="10">
        <v>1.225</v>
      </c>
      <c r="AO12" s="22">
        <v>1.015</v>
      </c>
      <c r="AP12" s="21">
        <f t="shared" si="7"/>
        <v>124524.193292473</v>
      </c>
      <c r="AV12" s="12">
        <v>1294</v>
      </c>
      <c r="AW12" s="12">
        <v>2.304</v>
      </c>
      <c r="AX12" s="13">
        <v>1.35</v>
      </c>
      <c r="AY12" s="14">
        <v>1.24</v>
      </c>
      <c r="AZ12" s="15">
        <f t="shared" si="8"/>
        <v>4990.823424</v>
      </c>
      <c r="BA12" s="12">
        <v>1</v>
      </c>
      <c r="BB12" s="12">
        <v>1294</v>
      </c>
      <c r="BC12" s="12">
        <v>0.83</v>
      </c>
      <c r="BD12" s="19">
        <f t="shared" si="9"/>
        <v>4.18701275045537</v>
      </c>
      <c r="BE12" s="20">
        <v>5936</v>
      </c>
      <c r="BF12" s="12">
        <v>0.99</v>
      </c>
      <c r="BG12" s="12">
        <v>2.76</v>
      </c>
      <c r="BH12" s="9">
        <f t="shared" si="10"/>
        <v>3.7324</v>
      </c>
      <c r="BI12" s="10">
        <v>1.225</v>
      </c>
      <c r="BJ12" s="20">
        <v>1</v>
      </c>
      <c r="BK12" s="21">
        <f t="shared" si="11"/>
        <v>122683.934278299</v>
      </c>
      <c r="BQ12" s="12">
        <v>1294</v>
      </c>
      <c r="BR12" s="12">
        <v>2.304</v>
      </c>
      <c r="BS12" s="13">
        <v>1.35</v>
      </c>
      <c r="BT12" s="14">
        <v>1.24</v>
      </c>
      <c r="BU12" s="15">
        <f t="shared" si="12"/>
        <v>4990.823424</v>
      </c>
      <c r="BV12" s="12">
        <v>1</v>
      </c>
      <c r="BW12" s="12">
        <v>1294</v>
      </c>
      <c r="BX12" s="12">
        <v>0.83</v>
      </c>
      <c r="BY12" s="19">
        <f t="shared" si="13"/>
        <v>4.18701275045537</v>
      </c>
      <c r="BZ12" s="20">
        <v>5936</v>
      </c>
      <c r="CA12" s="12">
        <v>0.99</v>
      </c>
      <c r="CB12" s="12">
        <v>2.76</v>
      </c>
      <c r="CC12" s="9">
        <f t="shared" si="14"/>
        <v>3.7324</v>
      </c>
      <c r="CD12" s="10">
        <v>1.225</v>
      </c>
      <c r="CE12" s="22">
        <v>1.015</v>
      </c>
      <c r="CF12" s="21">
        <f t="shared" si="15"/>
        <v>124524.193292473</v>
      </c>
      <c r="CL12" s="12">
        <f t="shared" si="33"/>
        <v>1439</v>
      </c>
      <c r="CM12" s="12">
        <v>2.304</v>
      </c>
      <c r="CN12" s="13">
        <v>1.35</v>
      </c>
      <c r="CO12" s="14">
        <v>1.24</v>
      </c>
      <c r="CP12" s="15">
        <f t="shared" si="16"/>
        <v>5550.073344</v>
      </c>
      <c r="CQ12" s="12">
        <v>1</v>
      </c>
      <c r="CR12" s="12">
        <f t="shared" si="17"/>
        <v>1439</v>
      </c>
      <c r="CS12" s="12">
        <v>0.83</v>
      </c>
      <c r="CT12" s="19">
        <f t="shared" si="18"/>
        <v>4.34061355045071</v>
      </c>
      <c r="CU12" s="20">
        <v>5936</v>
      </c>
      <c r="CV12" s="12">
        <v>0.99</v>
      </c>
      <c r="CW12" s="12">
        <v>2.76</v>
      </c>
      <c r="CX12" s="9">
        <f t="shared" si="19"/>
        <v>3.7324</v>
      </c>
      <c r="CY12" s="10">
        <v>1.225</v>
      </c>
      <c r="CZ12" s="22">
        <v>1.085</v>
      </c>
      <c r="DA12" s="21">
        <f t="shared" si="20"/>
        <v>148957.355449962</v>
      </c>
      <c r="DG12" s="12">
        <f t="shared" si="21"/>
        <v>1439</v>
      </c>
      <c r="DH12" s="12">
        <v>2.304</v>
      </c>
      <c r="DI12" s="13">
        <v>1.35</v>
      </c>
      <c r="DJ12" s="14">
        <v>1.24</v>
      </c>
      <c r="DK12" s="15">
        <f t="shared" si="22"/>
        <v>5550.073344</v>
      </c>
      <c r="DL12" s="12">
        <v>1</v>
      </c>
      <c r="DM12" s="12">
        <f t="shared" si="23"/>
        <v>1439</v>
      </c>
      <c r="DN12" s="12">
        <v>0.83</v>
      </c>
      <c r="DO12" s="19">
        <f t="shared" si="24"/>
        <v>4.34061355045071</v>
      </c>
      <c r="DP12" s="20">
        <v>5936</v>
      </c>
      <c r="DQ12" s="12">
        <v>0.99</v>
      </c>
      <c r="DR12" s="12">
        <v>2.76</v>
      </c>
      <c r="DS12" s="9">
        <f t="shared" si="25"/>
        <v>3.7324</v>
      </c>
      <c r="DT12" s="10">
        <v>1.225</v>
      </c>
      <c r="DU12" s="22">
        <v>1.085</v>
      </c>
      <c r="DV12" s="21">
        <f t="shared" si="26"/>
        <v>148957.355449962</v>
      </c>
      <c r="EB12" s="12">
        <f t="shared" si="27"/>
        <v>1439</v>
      </c>
      <c r="EC12" s="12">
        <v>2.304</v>
      </c>
      <c r="ED12" s="13">
        <v>1.35</v>
      </c>
      <c r="EE12" s="14">
        <v>1.24</v>
      </c>
      <c r="EF12" s="15">
        <f t="shared" si="28"/>
        <v>5550.073344</v>
      </c>
      <c r="EG12" s="12">
        <v>1</v>
      </c>
      <c r="EH12" s="12">
        <f t="shared" si="29"/>
        <v>1439</v>
      </c>
      <c r="EI12" s="12">
        <v>0.92</v>
      </c>
      <c r="EJ12" s="19">
        <f t="shared" si="30"/>
        <v>4.43061355045071</v>
      </c>
      <c r="EK12" s="20">
        <v>5936</v>
      </c>
      <c r="EL12" s="12">
        <v>0.99</v>
      </c>
      <c r="EM12" s="12">
        <v>3.56</v>
      </c>
      <c r="EN12" s="9">
        <f t="shared" si="31"/>
        <v>4.5244</v>
      </c>
      <c r="EO12" s="10">
        <v>1.225</v>
      </c>
      <c r="EP12" s="22">
        <v>1.2</v>
      </c>
      <c r="EQ12" s="21">
        <f t="shared" si="32"/>
        <v>203025.927357862</v>
      </c>
    </row>
    <row r="13" customHeight="1" spans="1:147">
      <c r="F13" s="12">
        <v>1294</v>
      </c>
      <c r="G13" s="12">
        <v>1.728</v>
      </c>
      <c r="H13" s="13">
        <v>1.35</v>
      </c>
      <c r="I13" s="14">
        <v>1.24</v>
      </c>
      <c r="J13" s="15">
        <f t="shared" si="0"/>
        <v>3743.117568</v>
      </c>
      <c r="K13" s="12">
        <v>1</v>
      </c>
      <c r="L13" s="12">
        <v>1294</v>
      </c>
      <c r="M13" s="12">
        <v>0.83</v>
      </c>
      <c r="N13" s="19">
        <f t="shared" si="1"/>
        <v>4.18701275045537</v>
      </c>
      <c r="O13" s="20">
        <v>5936</v>
      </c>
      <c r="P13" s="12">
        <v>0.99</v>
      </c>
      <c r="Q13" s="12">
        <v>2.76</v>
      </c>
      <c r="R13" s="9">
        <f t="shared" si="2"/>
        <v>3.7324</v>
      </c>
      <c r="S13" s="10">
        <v>1.225</v>
      </c>
      <c r="T13" s="20">
        <v>1</v>
      </c>
      <c r="U13" s="21">
        <f t="shared" si="3"/>
        <v>98798.0806687239</v>
      </c>
      <c r="AA13" s="12">
        <v>1294</v>
      </c>
      <c r="AB13" s="12">
        <v>1.728</v>
      </c>
      <c r="AC13" s="13">
        <v>1.35</v>
      </c>
      <c r="AD13" s="14">
        <v>1.24</v>
      </c>
      <c r="AE13" s="15">
        <f t="shared" si="4"/>
        <v>3743.117568</v>
      </c>
      <c r="AF13" s="12">
        <v>1</v>
      </c>
      <c r="AG13" s="12">
        <v>1294</v>
      </c>
      <c r="AH13" s="12">
        <v>0.83</v>
      </c>
      <c r="AI13" s="19">
        <f t="shared" si="5"/>
        <v>4.18701275045537</v>
      </c>
      <c r="AJ13" s="20">
        <v>5936</v>
      </c>
      <c r="AK13" s="12">
        <v>0.99</v>
      </c>
      <c r="AL13" s="12">
        <v>2.76</v>
      </c>
      <c r="AM13" s="9">
        <f t="shared" si="6"/>
        <v>3.7324</v>
      </c>
      <c r="AN13" s="10">
        <v>1.225</v>
      </c>
      <c r="AO13" s="22">
        <v>1.015</v>
      </c>
      <c r="AP13" s="21">
        <f t="shared" si="7"/>
        <v>100280.051878755</v>
      </c>
      <c r="AV13" s="12">
        <v>1294</v>
      </c>
      <c r="AW13" s="12">
        <v>1.728</v>
      </c>
      <c r="AX13" s="13">
        <v>1.35</v>
      </c>
      <c r="AY13" s="14">
        <v>1.24</v>
      </c>
      <c r="AZ13" s="15">
        <f t="shared" si="8"/>
        <v>3743.117568</v>
      </c>
      <c r="BA13" s="12">
        <v>1</v>
      </c>
      <c r="BB13" s="12">
        <v>1294</v>
      </c>
      <c r="BC13" s="12">
        <v>0.83</v>
      </c>
      <c r="BD13" s="19">
        <f t="shared" si="9"/>
        <v>4.18701275045537</v>
      </c>
      <c r="BE13" s="20">
        <v>5936</v>
      </c>
      <c r="BF13" s="12">
        <v>0.99</v>
      </c>
      <c r="BG13" s="12">
        <v>2.76</v>
      </c>
      <c r="BH13" s="9">
        <f t="shared" si="10"/>
        <v>3.7324</v>
      </c>
      <c r="BI13" s="10">
        <v>1.225</v>
      </c>
      <c r="BJ13" s="20">
        <v>1</v>
      </c>
      <c r="BK13" s="21">
        <f t="shared" si="11"/>
        <v>98798.0806687239</v>
      </c>
      <c r="BQ13" s="12">
        <v>1294</v>
      </c>
      <c r="BR13" s="12">
        <v>1.728</v>
      </c>
      <c r="BS13" s="13">
        <v>1.35</v>
      </c>
      <c r="BT13" s="14">
        <v>1.24</v>
      </c>
      <c r="BU13" s="15">
        <f t="shared" si="12"/>
        <v>3743.117568</v>
      </c>
      <c r="BV13" s="12">
        <v>1</v>
      </c>
      <c r="BW13" s="12">
        <v>1294</v>
      </c>
      <c r="BX13" s="12">
        <v>0.83</v>
      </c>
      <c r="BY13" s="19">
        <f t="shared" si="13"/>
        <v>4.18701275045537</v>
      </c>
      <c r="BZ13" s="20">
        <v>5936</v>
      </c>
      <c r="CA13" s="12">
        <v>0.99</v>
      </c>
      <c r="CB13" s="12">
        <v>2.76</v>
      </c>
      <c r="CC13" s="9">
        <f t="shared" si="14"/>
        <v>3.7324</v>
      </c>
      <c r="CD13" s="10">
        <v>1.225</v>
      </c>
      <c r="CE13" s="22">
        <v>1.015</v>
      </c>
      <c r="CF13" s="21">
        <f t="shared" si="15"/>
        <v>100280.051878755</v>
      </c>
      <c r="CL13" s="12">
        <f t="shared" si="33"/>
        <v>1439</v>
      </c>
      <c r="CM13" s="12">
        <v>1.728</v>
      </c>
      <c r="CN13" s="13">
        <v>1.35</v>
      </c>
      <c r="CO13" s="14">
        <v>1.24</v>
      </c>
      <c r="CP13" s="15">
        <f t="shared" si="16"/>
        <v>4162.555008</v>
      </c>
      <c r="CQ13" s="12">
        <v>1</v>
      </c>
      <c r="CR13" s="12">
        <f t="shared" si="17"/>
        <v>1439</v>
      </c>
      <c r="CS13" s="12">
        <v>0.83</v>
      </c>
      <c r="CT13" s="19">
        <f t="shared" si="18"/>
        <v>4.34061355045071</v>
      </c>
      <c r="CU13" s="20">
        <v>5936</v>
      </c>
      <c r="CV13" s="12">
        <v>0.99</v>
      </c>
      <c r="CW13" s="12">
        <v>2.76</v>
      </c>
      <c r="CX13" s="9">
        <f t="shared" si="19"/>
        <v>3.7324</v>
      </c>
      <c r="CY13" s="10">
        <v>1.225</v>
      </c>
      <c r="CZ13" s="22">
        <v>1.085</v>
      </c>
      <c r="DA13" s="21">
        <f t="shared" si="20"/>
        <v>119079.882594071</v>
      </c>
      <c r="DG13" s="12">
        <f t="shared" si="21"/>
        <v>1439</v>
      </c>
      <c r="DH13" s="12">
        <v>1.728</v>
      </c>
      <c r="DI13" s="13">
        <v>1.35</v>
      </c>
      <c r="DJ13" s="14">
        <v>1.24</v>
      </c>
      <c r="DK13" s="15">
        <f t="shared" si="22"/>
        <v>4162.555008</v>
      </c>
      <c r="DL13" s="12">
        <v>1</v>
      </c>
      <c r="DM13" s="12">
        <f t="shared" si="23"/>
        <v>1439</v>
      </c>
      <c r="DN13" s="12">
        <v>0.83</v>
      </c>
      <c r="DO13" s="19">
        <f t="shared" si="24"/>
        <v>4.34061355045071</v>
      </c>
      <c r="DP13" s="20">
        <v>5936</v>
      </c>
      <c r="DQ13" s="12">
        <v>0.99</v>
      </c>
      <c r="DR13" s="12">
        <v>2.76</v>
      </c>
      <c r="DS13" s="9">
        <f t="shared" si="25"/>
        <v>3.7324</v>
      </c>
      <c r="DT13" s="10">
        <v>1.225</v>
      </c>
      <c r="DU13" s="22">
        <v>1.085</v>
      </c>
      <c r="DV13" s="21">
        <f t="shared" si="26"/>
        <v>119079.882594071</v>
      </c>
      <c r="EB13" s="12">
        <f t="shared" si="27"/>
        <v>1439</v>
      </c>
      <c r="EC13" s="12">
        <v>1.728</v>
      </c>
      <c r="ED13" s="13">
        <v>1.35</v>
      </c>
      <c r="EE13" s="14">
        <v>1.24</v>
      </c>
      <c r="EF13" s="15">
        <f t="shared" si="28"/>
        <v>4162.555008</v>
      </c>
      <c r="EG13" s="12">
        <v>1</v>
      </c>
      <c r="EH13" s="12">
        <f t="shared" si="29"/>
        <v>1439</v>
      </c>
      <c r="EI13" s="12">
        <v>0.92</v>
      </c>
      <c r="EJ13" s="19">
        <f t="shared" si="30"/>
        <v>4.43061355045071</v>
      </c>
      <c r="EK13" s="20">
        <v>5936</v>
      </c>
      <c r="EL13" s="12">
        <v>0.99</v>
      </c>
      <c r="EM13" s="12">
        <v>3.56</v>
      </c>
      <c r="EN13" s="9">
        <f t="shared" si="31"/>
        <v>4.5244</v>
      </c>
      <c r="EO13" s="10">
        <v>1.225</v>
      </c>
      <c r="EP13" s="22">
        <v>1.2</v>
      </c>
      <c r="EQ13" s="21">
        <f t="shared" si="32"/>
        <v>162139.333630396</v>
      </c>
    </row>
    <row r="14" customHeight="1" spans="1:147">
      <c r="F14" s="12">
        <v>1294</v>
      </c>
      <c r="G14" s="12">
        <v>1.728</v>
      </c>
      <c r="H14" s="13">
        <v>1.35</v>
      </c>
      <c r="I14" s="14">
        <v>1.24</v>
      </c>
      <c r="J14" s="15">
        <f t="shared" si="0"/>
        <v>3743.117568</v>
      </c>
      <c r="K14" s="12">
        <v>1</v>
      </c>
      <c r="L14" s="12">
        <v>1294</v>
      </c>
      <c r="M14" s="12">
        <v>0.83</v>
      </c>
      <c r="N14" s="19">
        <f t="shared" si="1"/>
        <v>4.18701275045537</v>
      </c>
      <c r="O14" s="20">
        <v>5936</v>
      </c>
      <c r="P14" s="12">
        <v>0.99</v>
      </c>
      <c r="Q14" s="12">
        <v>2.76</v>
      </c>
      <c r="R14" s="9">
        <f t="shared" si="2"/>
        <v>3.7324</v>
      </c>
      <c r="S14" s="10">
        <v>1.225</v>
      </c>
      <c r="T14" s="20">
        <v>1</v>
      </c>
      <c r="U14" s="21">
        <f t="shared" si="3"/>
        <v>98798.0806687239</v>
      </c>
      <c r="AA14" s="12">
        <v>1294</v>
      </c>
      <c r="AB14" s="12">
        <v>1.728</v>
      </c>
      <c r="AC14" s="13">
        <v>1.35</v>
      </c>
      <c r="AD14" s="14">
        <v>1.24</v>
      </c>
      <c r="AE14" s="15">
        <f t="shared" si="4"/>
        <v>3743.117568</v>
      </c>
      <c r="AF14" s="12">
        <v>1</v>
      </c>
      <c r="AG14" s="12">
        <v>1294</v>
      </c>
      <c r="AH14" s="12">
        <v>0.83</v>
      </c>
      <c r="AI14" s="19">
        <f t="shared" si="5"/>
        <v>4.18701275045537</v>
      </c>
      <c r="AJ14" s="20">
        <v>5936</v>
      </c>
      <c r="AK14" s="12">
        <v>0.99</v>
      </c>
      <c r="AL14" s="12">
        <v>2.76</v>
      </c>
      <c r="AM14" s="9">
        <f t="shared" si="6"/>
        <v>3.7324</v>
      </c>
      <c r="AN14" s="10">
        <v>1.225</v>
      </c>
      <c r="AO14" s="22">
        <v>1.015</v>
      </c>
      <c r="AP14" s="21">
        <f t="shared" si="7"/>
        <v>100280.051878755</v>
      </c>
      <c r="AV14" s="12">
        <v>1294</v>
      </c>
      <c r="AW14" s="12">
        <v>1.728</v>
      </c>
      <c r="AX14" s="13">
        <v>1.35</v>
      </c>
      <c r="AY14" s="14">
        <v>1.24</v>
      </c>
      <c r="AZ14" s="15">
        <f t="shared" si="8"/>
        <v>3743.117568</v>
      </c>
      <c r="BA14" s="12">
        <v>1</v>
      </c>
      <c r="BB14" s="12">
        <v>1294</v>
      </c>
      <c r="BC14" s="12">
        <v>0.83</v>
      </c>
      <c r="BD14" s="19">
        <f t="shared" si="9"/>
        <v>4.18701275045537</v>
      </c>
      <c r="BE14" s="20">
        <v>5936</v>
      </c>
      <c r="BF14" s="12">
        <v>0.99</v>
      </c>
      <c r="BG14" s="12">
        <v>2.76</v>
      </c>
      <c r="BH14" s="9">
        <f t="shared" si="10"/>
        <v>3.7324</v>
      </c>
      <c r="BI14" s="10">
        <v>1.225</v>
      </c>
      <c r="BJ14" s="20">
        <v>1</v>
      </c>
      <c r="BK14" s="21">
        <f t="shared" si="11"/>
        <v>98798.0806687239</v>
      </c>
      <c r="BQ14" s="12">
        <v>1294</v>
      </c>
      <c r="BR14" s="12">
        <v>1.728</v>
      </c>
      <c r="BS14" s="13">
        <v>1.35</v>
      </c>
      <c r="BT14" s="14">
        <v>1.24</v>
      </c>
      <c r="BU14" s="15">
        <f t="shared" si="12"/>
        <v>3743.117568</v>
      </c>
      <c r="BV14" s="12">
        <v>1</v>
      </c>
      <c r="BW14" s="12">
        <v>1294</v>
      </c>
      <c r="BX14" s="12">
        <v>0.83</v>
      </c>
      <c r="BY14" s="19">
        <f t="shared" si="13"/>
        <v>4.18701275045537</v>
      </c>
      <c r="BZ14" s="20">
        <v>5936</v>
      </c>
      <c r="CA14" s="12">
        <v>0.99</v>
      </c>
      <c r="CB14" s="12">
        <v>2.76</v>
      </c>
      <c r="CC14" s="9">
        <f t="shared" si="14"/>
        <v>3.7324</v>
      </c>
      <c r="CD14" s="10">
        <v>1.225</v>
      </c>
      <c r="CE14" s="22">
        <v>1.015</v>
      </c>
      <c r="CF14" s="21">
        <f t="shared" si="15"/>
        <v>100280.051878755</v>
      </c>
      <c r="CL14" s="12">
        <f t="shared" si="33"/>
        <v>1439</v>
      </c>
      <c r="CM14" s="12">
        <v>1.728</v>
      </c>
      <c r="CN14" s="13">
        <v>1.35</v>
      </c>
      <c r="CO14" s="14">
        <v>1.24</v>
      </c>
      <c r="CP14" s="15">
        <f t="shared" si="16"/>
        <v>4162.555008</v>
      </c>
      <c r="CQ14" s="12">
        <v>1</v>
      </c>
      <c r="CR14" s="12">
        <f t="shared" si="17"/>
        <v>1439</v>
      </c>
      <c r="CS14" s="12">
        <v>0.83</v>
      </c>
      <c r="CT14" s="19">
        <f t="shared" si="18"/>
        <v>4.34061355045071</v>
      </c>
      <c r="CU14" s="20">
        <v>5936</v>
      </c>
      <c r="CV14" s="12">
        <v>0.99</v>
      </c>
      <c r="CW14" s="12">
        <v>2.76</v>
      </c>
      <c r="CX14" s="9">
        <f t="shared" si="19"/>
        <v>3.7324</v>
      </c>
      <c r="CY14" s="10">
        <v>1.225</v>
      </c>
      <c r="CZ14" s="22">
        <v>1.085</v>
      </c>
      <c r="DA14" s="21">
        <f t="shared" si="20"/>
        <v>119079.882594071</v>
      </c>
      <c r="DG14" s="12">
        <f t="shared" si="21"/>
        <v>1439</v>
      </c>
      <c r="DH14" s="12">
        <v>1.728</v>
      </c>
      <c r="DI14" s="13">
        <v>1.35</v>
      </c>
      <c r="DJ14" s="14">
        <v>1.24</v>
      </c>
      <c r="DK14" s="15">
        <f t="shared" si="22"/>
        <v>4162.555008</v>
      </c>
      <c r="DL14" s="12">
        <v>1</v>
      </c>
      <c r="DM14" s="12">
        <f t="shared" si="23"/>
        <v>1439</v>
      </c>
      <c r="DN14" s="12">
        <v>0.83</v>
      </c>
      <c r="DO14" s="19">
        <f t="shared" si="24"/>
        <v>4.34061355045071</v>
      </c>
      <c r="DP14" s="20">
        <v>5936</v>
      </c>
      <c r="DQ14" s="12">
        <v>0.99</v>
      </c>
      <c r="DR14" s="12">
        <v>2.76</v>
      </c>
      <c r="DS14" s="9">
        <f t="shared" si="25"/>
        <v>3.7324</v>
      </c>
      <c r="DT14" s="10">
        <v>1.225</v>
      </c>
      <c r="DU14" s="22">
        <v>1.085</v>
      </c>
      <c r="DV14" s="21">
        <f t="shared" si="26"/>
        <v>119079.882594071</v>
      </c>
      <c r="EB14" s="12">
        <f t="shared" si="27"/>
        <v>1439</v>
      </c>
      <c r="EC14" s="12">
        <v>1.728</v>
      </c>
      <c r="ED14" s="13">
        <v>1.35</v>
      </c>
      <c r="EE14" s="14">
        <v>1.24</v>
      </c>
      <c r="EF14" s="15">
        <f t="shared" si="28"/>
        <v>4162.555008</v>
      </c>
      <c r="EG14" s="12">
        <v>1</v>
      </c>
      <c r="EH14" s="12">
        <f t="shared" si="29"/>
        <v>1439</v>
      </c>
      <c r="EI14" s="12">
        <v>0.92</v>
      </c>
      <c r="EJ14" s="19">
        <f t="shared" si="30"/>
        <v>4.43061355045071</v>
      </c>
      <c r="EK14" s="20">
        <v>5936</v>
      </c>
      <c r="EL14" s="12">
        <v>0.99</v>
      </c>
      <c r="EM14" s="12">
        <v>3.56</v>
      </c>
      <c r="EN14" s="9">
        <f t="shared" si="31"/>
        <v>4.5244</v>
      </c>
      <c r="EO14" s="10">
        <v>1.225</v>
      </c>
      <c r="EP14" s="22">
        <v>1.2</v>
      </c>
      <c r="EQ14" s="21">
        <f t="shared" si="32"/>
        <v>162139.333630396</v>
      </c>
    </row>
    <row r="15" customHeight="1" spans="1:147">
      <c r="F15" s="12">
        <v>1294</v>
      </c>
      <c r="G15" s="12">
        <v>2.304</v>
      </c>
      <c r="H15" s="13">
        <v>1.35</v>
      </c>
      <c r="I15" s="14">
        <v>1.24</v>
      </c>
      <c r="J15" s="15">
        <f t="shared" si="0"/>
        <v>4990.823424</v>
      </c>
      <c r="K15" s="12">
        <v>1</v>
      </c>
      <c r="L15" s="12">
        <v>1294</v>
      </c>
      <c r="M15" s="12">
        <v>0.83</v>
      </c>
      <c r="N15" s="19">
        <f t="shared" si="1"/>
        <v>4.18701275045537</v>
      </c>
      <c r="O15" s="20">
        <v>5936</v>
      </c>
      <c r="P15" s="12">
        <v>0.99</v>
      </c>
      <c r="Q15" s="12">
        <v>2.76</v>
      </c>
      <c r="R15" s="9">
        <f t="shared" si="2"/>
        <v>3.7324</v>
      </c>
      <c r="S15" s="10">
        <v>1.225</v>
      </c>
      <c r="T15" s="20">
        <v>1</v>
      </c>
      <c r="U15" s="21">
        <f t="shared" si="3"/>
        <v>122683.934278299</v>
      </c>
      <c r="AA15" s="12">
        <v>1294</v>
      </c>
      <c r="AB15" s="12">
        <v>2.304</v>
      </c>
      <c r="AC15" s="13">
        <v>1.35</v>
      </c>
      <c r="AD15" s="14">
        <v>1.24</v>
      </c>
      <c r="AE15" s="15">
        <f t="shared" si="4"/>
        <v>4990.823424</v>
      </c>
      <c r="AF15" s="12">
        <v>1</v>
      </c>
      <c r="AG15" s="12">
        <v>1294</v>
      </c>
      <c r="AH15" s="12">
        <v>0.83</v>
      </c>
      <c r="AI15" s="19">
        <f t="shared" si="5"/>
        <v>4.18701275045537</v>
      </c>
      <c r="AJ15" s="20">
        <v>5936</v>
      </c>
      <c r="AK15" s="12">
        <v>0.99</v>
      </c>
      <c r="AL15" s="12">
        <v>2.76</v>
      </c>
      <c r="AM15" s="9">
        <f t="shared" si="6"/>
        <v>3.7324</v>
      </c>
      <c r="AN15" s="10">
        <v>1.225</v>
      </c>
      <c r="AO15" s="22">
        <v>1.015</v>
      </c>
      <c r="AP15" s="21">
        <f t="shared" si="7"/>
        <v>124524.193292473</v>
      </c>
      <c r="AV15" s="12">
        <v>1294</v>
      </c>
      <c r="AW15" s="12">
        <v>2.304</v>
      </c>
      <c r="AX15" s="13">
        <v>1.35</v>
      </c>
      <c r="AY15" s="14">
        <v>1.24</v>
      </c>
      <c r="AZ15" s="15">
        <f t="shared" si="8"/>
        <v>4990.823424</v>
      </c>
      <c r="BA15" s="12">
        <v>1</v>
      </c>
      <c r="BB15" s="12">
        <v>1294</v>
      </c>
      <c r="BC15" s="12">
        <v>0.83</v>
      </c>
      <c r="BD15" s="19">
        <f t="shared" si="9"/>
        <v>4.18701275045537</v>
      </c>
      <c r="BE15" s="20">
        <v>5936</v>
      </c>
      <c r="BF15" s="12">
        <v>0.99</v>
      </c>
      <c r="BG15" s="12">
        <v>2.76</v>
      </c>
      <c r="BH15" s="9">
        <f t="shared" si="10"/>
        <v>3.7324</v>
      </c>
      <c r="BI15" s="10">
        <v>1.225</v>
      </c>
      <c r="BJ15" s="20">
        <v>1</v>
      </c>
      <c r="BK15" s="21">
        <f t="shared" si="11"/>
        <v>122683.934278299</v>
      </c>
      <c r="BQ15" s="12">
        <v>1294</v>
      </c>
      <c r="BR15" s="12">
        <v>2.304</v>
      </c>
      <c r="BS15" s="13">
        <v>1.35</v>
      </c>
      <c r="BT15" s="14">
        <v>1.24</v>
      </c>
      <c r="BU15" s="15">
        <f t="shared" si="12"/>
        <v>4990.823424</v>
      </c>
      <c r="BV15" s="12">
        <v>1</v>
      </c>
      <c r="BW15" s="12">
        <v>1294</v>
      </c>
      <c r="BX15" s="12">
        <v>0.83</v>
      </c>
      <c r="BY15" s="19">
        <f t="shared" si="13"/>
        <v>4.18701275045537</v>
      </c>
      <c r="BZ15" s="20">
        <v>5936</v>
      </c>
      <c r="CA15" s="12">
        <v>0.99</v>
      </c>
      <c r="CB15" s="12">
        <v>2.76</v>
      </c>
      <c r="CC15" s="9">
        <f t="shared" si="14"/>
        <v>3.7324</v>
      </c>
      <c r="CD15" s="10">
        <v>1.225</v>
      </c>
      <c r="CE15" s="22">
        <v>1.015</v>
      </c>
      <c r="CF15" s="21">
        <f t="shared" si="15"/>
        <v>124524.193292473</v>
      </c>
      <c r="CL15" s="12">
        <f t="shared" ref="CL15:CL21" si="34">1294+145</f>
        <v>1439</v>
      </c>
      <c r="CM15" s="12">
        <v>2.304</v>
      </c>
      <c r="CN15" s="13">
        <v>1.35</v>
      </c>
      <c r="CO15" s="14">
        <v>1.24</v>
      </c>
      <c r="CP15" s="15">
        <f t="shared" si="16"/>
        <v>5550.073344</v>
      </c>
      <c r="CQ15" s="12">
        <v>1</v>
      </c>
      <c r="CR15" s="12">
        <f t="shared" si="17"/>
        <v>1439</v>
      </c>
      <c r="CS15" s="12">
        <v>0.83</v>
      </c>
      <c r="CT15" s="19">
        <f t="shared" si="18"/>
        <v>4.34061355045071</v>
      </c>
      <c r="CU15" s="20">
        <v>5936</v>
      </c>
      <c r="CV15" s="12">
        <v>0.99</v>
      </c>
      <c r="CW15" s="12">
        <v>2.76</v>
      </c>
      <c r="CX15" s="9">
        <f t="shared" si="19"/>
        <v>3.7324</v>
      </c>
      <c r="CY15" s="10">
        <v>1.225</v>
      </c>
      <c r="CZ15" s="22">
        <v>1.085</v>
      </c>
      <c r="DA15" s="21">
        <f t="shared" si="20"/>
        <v>148957.355449962</v>
      </c>
      <c r="DG15" s="12">
        <f t="shared" si="21"/>
        <v>1439</v>
      </c>
      <c r="DH15" s="12">
        <v>2.304</v>
      </c>
      <c r="DI15" s="13">
        <v>1.35</v>
      </c>
      <c r="DJ15" s="14">
        <v>1.24</v>
      </c>
      <c r="DK15" s="15">
        <f t="shared" si="22"/>
        <v>5550.073344</v>
      </c>
      <c r="DL15" s="12">
        <v>1</v>
      </c>
      <c r="DM15" s="12">
        <f t="shared" si="23"/>
        <v>1439</v>
      </c>
      <c r="DN15" s="12">
        <v>0.83</v>
      </c>
      <c r="DO15" s="19">
        <f t="shared" si="24"/>
        <v>4.34061355045071</v>
      </c>
      <c r="DP15" s="20">
        <v>5936</v>
      </c>
      <c r="DQ15" s="12">
        <v>0.99</v>
      </c>
      <c r="DR15" s="12">
        <v>2.76</v>
      </c>
      <c r="DS15" s="9">
        <f t="shared" si="25"/>
        <v>3.7324</v>
      </c>
      <c r="DT15" s="10">
        <v>1.225</v>
      </c>
      <c r="DU15" s="22">
        <v>1.085</v>
      </c>
      <c r="DV15" s="21">
        <f t="shared" si="26"/>
        <v>148957.355449962</v>
      </c>
      <c r="EB15" s="12">
        <f t="shared" si="27"/>
        <v>1439</v>
      </c>
      <c r="EC15" s="12">
        <v>2.304</v>
      </c>
      <c r="ED15" s="13">
        <v>1.35</v>
      </c>
      <c r="EE15" s="14">
        <v>1.24</v>
      </c>
      <c r="EF15" s="15">
        <f t="shared" si="28"/>
        <v>5550.073344</v>
      </c>
      <c r="EG15" s="12">
        <v>1</v>
      </c>
      <c r="EH15" s="12">
        <f t="shared" si="29"/>
        <v>1439</v>
      </c>
      <c r="EI15" s="12">
        <v>0.92</v>
      </c>
      <c r="EJ15" s="19">
        <f t="shared" si="30"/>
        <v>4.43061355045071</v>
      </c>
      <c r="EK15" s="20">
        <v>5936</v>
      </c>
      <c r="EL15" s="12">
        <v>0.99</v>
      </c>
      <c r="EM15" s="12">
        <v>3.56</v>
      </c>
      <c r="EN15" s="9">
        <f t="shared" si="31"/>
        <v>4.5244</v>
      </c>
      <c r="EO15" s="10">
        <v>1.225</v>
      </c>
      <c r="EP15" s="22">
        <v>1.2</v>
      </c>
      <c r="EQ15" s="21">
        <f t="shared" si="32"/>
        <v>203025.927357862</v>
      </c>
    </row>
    <row r="16" customHeight="1" spans="1:147">
      <c r="F16" s="12">
        <v>1294</v>
      </c>
      <c r="G16" s="12">
        <v>1.728</v>
      </c>
      <c r="H16" s="13">
        <v>1.35</v>
      </c>
      <c r="I16" s="14">
        <v>1.24</v>
      </c>
      <c r="J16" s="15">
        <f t="shared" si="0"/>
        <v>3743.117568</v>
      </c>
      <c r="K16" s="12">
        <v>1</v>
      </c>
      <c r="L16" s="12">
        <v>1294</v>
      </c>
      <c r="M16" s="12">
        <v>0.83</v>
      </c>
      <c r="N16" s="19">
        <f t="shared" si="1"/>
        <v>4.18701275045537</v>
      </c>
      <c r="O16" s="20">
        <v>5936</v>
      </c>
      <c r="P16" s="12">
        <v>0.99</v>
      </c>
      <c r="Q16" s="12">
        <v>2.76</v>
      </c>
      <c r="R16" s="9">
        <f t="shared" si="2"/>
        <v>3.7324</v>
      </c>
      <c r="S16" s="10">
        <v>1.225</v>
      </c>
      <c r="T16" s="20">
        <v>1</v>
      </c>
      <c r="U16" s="21">
        <f t="shared" si="3"/>
        <v>98798.0806687239</v>
      </c>
      <c r="AA16" s="12">
        <v>1294</v>
      </c>
      <c r="AB16" s="12">
        <v>1.728</v>
      </c>
      <c r="AC16" s="13">
        <v>1.35</v>
      </c>
      <c r="AD16" s="14">
        <v>1.24</v>
      </c>
      <c r="AE16" s="15">
        <f t="shared" si="4"/>
        <v>3743.117568</v>
      </c>
      <c r="AF16" s="12">
        <v>1</v>
      </c>
      <c r="AG16" s="12">
        <v>1294</v>
      </c>
      <c r="AH16" s="12">
        <v>0.83</v>
      </c>
      <c r="AI16" s="19">
        <f t="shared" si="5"/>
        <v>4.18701275045537</v>
      </c>
      <c r="AJ16" s="20">
        <v>5936</v>
      </c>
      <c r="AK16" s="12">
        <v>0.99</v>
      </c>
      <c r="AL16" s="12">
        <v>2.76</v>
      </c>
      <c r="AM16" s="9">
        <f t="shared" si="6"/>
        <v>3.7324</v>
      </c>
      <c r="AN16" s="10">
        <v>1.225</v>
      </c>
      <c r="AO16" s="22">
        <v>1.015</v>
      </c>
      <c r="AP16" s="21">
        <f t="shared" si="7"/>
        <v>100280.051878755</v>
      </c>
      <c r="AV16" s="12">
        <v>1294</v>
      </c>
      <c r="AW16" s="12">
        <v>1.728</v>
      </c>
      <c r="AX16" s="13">
        <v>1.35</v>
      </c>
      <c r="AY16" s="14">
        <v>1.24</v>
      </c>
      <c r="AZ16" s="15">
        <f t="shared" si="8"/>
        <v>3743.117568</v>
      </c>
      <c r="BA16" s="12">
        <v>1</v>
      </c>
      <c r="BB16" s="12">
        <v>1294</v>
      </c>
      <c r="BC16" s="12">
        <v>0.83</v>
      </c>
      <c r="BD16" s="19">
        <f t="shared" si="9"/>
        <v>4.18701275045537</v>
      </c>
      <c r="BE16" s="20">
        <v>5936</v>
      </c>
      <c r="BF16" s="12">
        <v>0.99</v>
      </c>
      <c r="BG16" s="12">
        <v>2.76</v>
      </c>
      <c r="BH16" s="9">
        <f t="shared" si="10"/>
        <v>3.7324</v>
      </c>
      <c r="BI16" s="10">
        <v>1.225</v>
      </c>
      <c r="BJ16" s="20">
        <v>1</v>
      </c>
      <c r="BK16" s="21">
        <f t="shared" si="11"/>
        <v>98798.0806687239</v>
      </c>
      <c r="BQ16" s="12">
        <v>1294</v>
      </c>
      <c r="BR16" s="12">
        <v>1.728</v>
      </c>
      <c r="BS16" s="13">
        <v>1.35</v>
      </c>
      <c r="BT16" s="14">
        <v>1.24</v>
      </c>
      <c r="BU16" s="15">
        <f t="shared" si="12"/>
        <v>3743.117568</v>
      </c>
      <c r="BV16" s="12">
        <v>1</v>
      </c>
      <c r="BW16" s="12">
        <v>1294</v>
      </c>
      <c r="BX16" s="12">
        <v>0.83</v>
      </c>
      <c r="BY16" s="19">
        <f t="shared" si="13"/>
        <v>4.18701275045537</v>
      </c>
      <c r="BZ16" s="20">
        <v>5936</v>
      </c>
      <c r="CA16" s="12">
        <v>0.99</v>
      </c>
      <c r="CB16" s="12">
        <v>2.76</v>
      </c>
      <c r="CC16" s="9">
        <f t="shared" si="14"/>
        <v>3.7324</v>
      </c>
      <c r="CD16" s="10">
        <v>1.225</v>
      </c>
      <c r="CE16" s="22">
        <v>1.015</v>
      </c>
      <c r="CF16" s="21">
        <f t="shared" si="15"/>
        <v>100280.051878755</v>
      </c>
      <c r="CL16" s="12">
        <f t="shared" si="34"/>
        <v>1439</v>
      </c>
      <c r="CM16" s="12">
        <v>1.728</v>
      </c>
      <c r="CN16" s="13">
        <v>1.35</v>
      </c>
      <c r="CO16" s="14">
        <v>1.24</v>
      </c>
      <c r="CP16" s="15">
        <f t="shared" si="16"/>
        <v>4162.555008</v>
      </c>
      <c r="CQ16" s="12">
        <v>1</v>
      </c>
      <c r="CR16" s="12">
        <f t="shared" si="17"/>
        <v>1439</v>
      </c>
      <c r="CS16" s="12">
        <v>0.83</v>
      </c>
      <c r="CT16" s="19">
        <f t="shared" si="18"/>
        <v>4.34061355045071</v>
      </c>
      <c r="CU16" s="20">
        <v>5936</v>
      </c>
      <c r="CV16" s="12">
        <v>0.99</v>
      </c>
      <c r="CW16" s="12">
        <v>2.76</v>
      </c>
      <c r="CX16" s="9">
        <f t="shared" si="19"/>
        <v>3.7324</v>
      </c>
      <c r="CY16" s="10">
        <v>1.225</v>
      </c>
      <c r="CZ16" s="22">
        <v>1.085</v>
      </c>
      <c r="DA16" s="21">
        <f t="shared" si="20"/>
        <v>119079.882594071</v>
      </c>
      <c r="DG16" s="12">
        <f t="shared" si="21"/>
        <v>1439</v>
      </c>
      <c r="DH16" s="12">
        <v>1.728</v>
      </c>
      <c r="DI16" s="13">
        <v>1.35</v>
      </c>
      <c r="DJ16" s="14">
        <v>1.24</v>
      </c>
      <c r="DK16" s="15">
        <f t="shared" si="22"/>
        <v>4162.555008</v>
      </c>
      <c r="DL16" s="12">
        <v>1</v>
      </c>
      <c r="DM16" s="12">
        <f t="shared" si="23"/>
        <v>1439</v>
      </c>
      <c r="DN16" s="12">
        <v>0.83</v>
      </c>
      <c r="DO16" s="19">
        <f t="shared" si="24"/>
        <v>4.34061355045071</v>
      </c>
      <c r="DP16" s="20">
        <v>5936</v>
      </c>
      <c r="DQ16" s="12">
        <v>0.99</v>
      </c>
      <c r="DR16" s="12">
        <v>2.76</v>
      </c>
      <c r="DS16" s="9">
        <f t="shared" si="25"/>
        <v>3.7324</v>
      </c>
      <c r="DT16" s="10">
        <v>1.225</v>
      </c>
      <c r="DU16" s="22">
        <v>1.085</v>
      </c>
      <c r="DV16" s="21">
        <f t="shared" si="26"/>
        <v>119079.882594071</v>
      </c>
      <c r="EB16" s="12">
        <f t="shared" si="27"/>
        <v>1439</v>
      </c>
      <c r="EC16" s="12">
        <v>1.728</v>
      </c>
      <c r="ED16" s="13">
        <v>1.35</v>
      </c>
      <c r="EE16" s="14">
        <v>1.24</v>
      </c>
      <c r="EF16" s="15">
        <f t="shared" si="28"/>
        <v>4162.555008</v>
      </c>
      <c r="EG16" s="12">
        <v>1</v>
      </c>
      <c r="EH16" s="12">
        <f t="shared" si="29"/>
        <v>1439</v>
      </c>
      <c r="EI16" s="12">
        <v>0.92</v>
      </c>
      <c r="EJ16" s="19">
        <f t="shared" si="30"/>
        <v>4.43061355045071</v>
      </c>
      <c r="EK16" s="20">
        <v>5936</v>
      </c>
      <c r="EL16" s="12">
        <v>0.99</v>
      </c>
      <c r="EM16" s="12">
        <v>3.56</v>
      </c>
      <c r="EN16" s="9">
        <f t="shared" si="31"/>
        <v>4.5244</v>
      </c>
      <c r="EO16" s="10">
        <v>1.225</v>
      </c>
      <c r="EP16" s="22">
        <v>1.2</v>
      </c>
      <c r="EQ16" s="21">
        <f t="shared" si="32"/>
        <v>162139.333630396</v>
      </c>
    </row>
    <row r="17" customHeight="1" spans="6:147">
      <c r="F17" s="12">
        <v>1294</v>
      </c>
      <c r="G17" s="12">
        <v>1.728</v>
      </c>
      <c r="H17" s="13">
        <v>1.35</v>
      </c>
      <c r="I17" s="14">
        <v>1.24</v>
      </c>
      <c r="J17" s="15">
        <f t="shared" si="0"/>
        <v>3743.117568</v>
      </c>
      <c r="K17" s="12">
        <v>1</v>
      </c>
      <c r="L17" s="12">
        <v>1294</v>
      </c>
      <c r="M17" s="12">
        <v>0.83</v>
      </c>
      <c r="N17" s="19">
        <f t="shared" si="1"/>
        <v>4.18701275045537</v>
      </c>
      <c r="O17" s="20">
        <v>5936</v>
      </c>
      <c r="P17" s="12">
        <v>0.99</v>
      </c>
      <c r="Q17" s="12">
        <v>2.76</v>
      </c>
      <c r="R17" s="9">
        <f t="shared" si="2"/>
        <v>3.7324</v>
      </c>
      <c r="S17" s="10">
        <v>1.225</v>
      </c>
      <c r="T17" s="20">
        <v>1</v>
      </c>
      <c r="U17" s="21">
        <f t="shared" si="3"/>
        <v>98798.0806687239</v>
      </c>
      <c r="AA17" s="12">
        <v>1294</v>
      </c>
      <c r="AB17" s="12">
        <v>1.728</v>
      </c>
      <c r="AC17" s="13">
        <v>1.35</v>
      </c>
      <c r="AD17" s="14">
        <v>1.24</v>
      </c>
      <c r="AE17" s="15">
        <f t="shared" si="4"/>
        <v>3743.117568</v>
      </c>
      <c r="AF17" s="12">
        <v>1</v>
      </c>
      <c r="AG17" s="12">
        <v>1294</v>
      </c>
      <c r="AH17" s="12">
        <v>0.83</v>
      </c>
      <c r="AI17" s="19">
        <f t="shared" si="5"/>
        <v>4.18701275045537</v>
      </c>
      <c r="AJ17" s="20">
        <v>5936</v>
      </c>
      <c r="AK17" s="12">
        <v>0.99</v>
      </c>
      <c r="AL17" s="12">
        <v>2.76</v>
      </c>
      <c r="AM17" s="9">
        <f t="shared" si="6"/>
        <v>3.7324</v>
      </c>
      <c r="AN17" s="10">
        <v>1.225</v>
      </c>
      <c r="AO17" s="22">
        <v>1.015</v>
      </c>
      <c r="AP17" s="21">
        <f t="shared" si="7"/>
        <v>100280.051878755</v>
      </c>
      <c r="AV17" s="12">
        <v>1294</v>
      </c>
      <c r="AW17" s="12">
        <v>1.728</v>
      </c>
      <c r="AX17" s="13">
        <v>1.35</v>
      </c>
      <c r="AY17" s="14">
        <v>1.24</v>
      </c>
      <c r="AZ17" s="15">
        <f t="shared" si="8"/>
        <v>3743.117568</v>
      </c>
      <c r="BA17" s="12">
        <v>1</v>
      </c>
      <c r="BB17" s="12">
        <v>1294</v>
      </c>
      <c r="BC17" s="12">
        <v>0.83</v>
      </c>
      <c r="BD17" s="19">
        <f t="shared" si="9"/>
        <v>4.18701275045537</v>
      </c>
      <c r="BE17" s="20">
        <v>5936</v>
      </c>
      <c r="BF17" s="12">
        <v>0.99</v>
      </c>
      <c r="BG17" s="12">
        <v>2.76</v>
      </c>
      <c r="BH17" s="9">
        <f t="shared" si="10"/>
        <v>3.7324</v>
      </c>
      <c r="BI17" s="10">
        <v>1.225</v>
      </c>
      <c r="BJ17" s="20">
        <v>1</v>
      </c>
      <c r="BK17" s="21">
        <f t="shared" si="11"/>
        <v>98798.0806687239</v>
      </c>
      <c r="BQ17" s="12">
        <v>1294</v>
      </c>
      <c r="BR17" s="12">
        <v>1.728</v>
      </c>
      <c r="BS17" s="13">
        <v>1.35</v>
      </c>
      <c r="BT17" s="14">
        <v>1.24</v>
      </c>
      <c r="BU17" s="15">
        <f t="shared" si="12"/>
        <v>3743.117568</v>
      </c>
      <c r="BV17" s="12">
        <v>1</v>
      </c>
      <c r="BW17" s="12">
        <v>1294</v>
      </c>
      <c r="BX17" s="12">
        <v>0.83</v>
      </c>
      <c r="BY17" s="19">
        <f t="shared" si="13"/>
        <v>4.18701275045537</v>
      </c>
      <c r="BZ17" s="20">
        <v>5936</v>
      </c>
      <c r="CA17" s="12">
        <v>0.99</v>
      </c>
      <c r="CB17" s="12">
        <v>2.76</v>
      </c>
      <c r="CC17" s="9">
        <f t="shared" si="14"/>
        <v>3.7324</v>
      </c>
      <c r="CD17" s="10">
        <v>1.225</v>
      </c>
      <c r="CE17" s="22">
        <v>1.015</v>
      </c>
      <c r="CF17" s="21">
        <f t="shared" si="15"/>
        <v>100280.051878755</v>
      </c>
      <c r="CL17" s="12">
        <f t="shared" si="34"/>
        <v>1439</v>
      </c>
      <c r="CM17" s="12">
        <v>1.728</v>
      </c>
      <c r="CN17" s="13">
        <v>1.35</v>
      </c>
      <c r="CO17" s="14">
        <v>1.24</v>
      </c>
      <c r="CP17" s="15">
        <f t="shared" si="16"/>
        <v>4162.555008</v>
      </c>
      <c r="CQ17" s="12">
        <v>1</v>
      </c>
      <c r="CR17" s="12">
        <f t="shared" si="17"/>
        <v>1439</v>
      </c>
      <c r="CS17" s="12">
        <v>0.83</v>
      </c>
      <c r="CT17" s="19">
        <f t="shared" si="18"/>
        <v>4.34061355045071</v>
      </c>
      <c r="CU17" s="20">
        <v>5936</v>
      </c>
      <c r="CV17" s="12">
        <v>0.99</v>
      </c>
      <c r="CW17" s="12">
        <v>2.76</v>
      </c>
      <c r="CX17" s="9">
        <f t="shared" si="19"/>
        <v>3.7324</v>
      </c>
      <c r="CY17" s="10">
        <v>1.225</v>
      </c>
      <c r="CZ17" s="22">
        <v>1.085</v>
      </c>
      <c r="DA17" s="21">
        <f t="shared" si="20"/>
        <v>119079.882594071</v>
      </c>
      <c r="DG17" s="12">
        <f t="shared" si="21"/>
        <v>1439</v>
      </c>
      <c r="DH17" s="12">
        <v>1.728</v>
      </c>
      <c r="DI17" s="13">
        <v>1.35</v>
      </c>
      <c r="DJ17" s="14">
        <v>1.24</v>
      </c>
      <c r="DK17" s="15">
        <f t="shared" si="22"/>
        <v>4162.555008</v>
      </c>
      <c r="DL17" s="12">
        <v>1</v>
      </c>
      <c r="DM17" s="12">
        <f t="shared" si="23"/>
        <v>1439</v>
      </c>
      <c r="DN17" s="12">
        <v>0.83</v>
      </c>
      <c r="DO17" s="19">
        <f t="shared" si="24"/>
        <v>4.34061355045071</v>
      </c>
      <c r="DP17" s="20">
        <v>5936</v>
      </c>
      <c r="DQ17" s="12">
        <v>0.99</v>
      </c>
      <c r="DR17" s="12">
        <v>2.76</v>
      </c>
      <c r="DS17" s="9">
        <f t="shared" si="25"/>
        <v>3.7324</v>
      </c>
      <c r="DT17" s="10">
        <v>1.225</v>
      </c>
      <c r="DU17" s="22">
        <v>1.085</v>
      </c>
      <c r="DV17" s="21">
        <f t="shared" si="26"/>
        <v>119079.882594071</v>
      </c>
      <c r="EB17" s="12">
        <f t="shared" si="27"/>
        <v>1439</v>
      </c>
      <c r="EC17" s="12">
        <v>1.728</v>
      </c>
      <c r="ED17" s="13">
        <v>1.35</v>
      </c>
      <c r="EE17" s="14">
        <v>1.24</v>
      </c>
      <c r="EF17" s="15">
        <f t="shared" si="28"/>
        <v>4162.555008</v>
      </c>
      <c r="EG17" s="12">
        <v>1</v>
      </c>
      <c r="EH17" s="12">
        <f t="shared" si="29"/>
        <v>1439</v>
      </c>
      <c r="EI17" s="12">
        <v>0.92</v>
      </c>
      <c r="EJ17" s="19">
        <f t="shared" si="30"/>
        <v>4.43061355045071</v>
      </c>
      <c r="EK17" s="20">
        <v>5936</v>
      </c>
      <c r="EL17" s="12">
        <v>0.99</v>
      </c>
      <c r="EM17" s="12">
        <v>3.56</v>
      </c>
      <c r="EN17" s="9">
        <f t="shared" si="31"/>
        <v>4.5244</v>
      </c>
      <c r="EO17" s="10">
        <v>1.225</v>
      </c>
      <c r="EP17" s="22">
        <v>1.2</v>
      </c>
      <c r="EQ17" s="21">
        <f t="shared" si="32"/>
        <v>162139.333630396</v>
      </c>
    </row>
    <row r="18" customHeight="1" spans="6:147">
      <c r="F18" s="12">
        <v>1294</v>
      </c>
      <c r="G18" s="12">
        <v>2.304</v>
      </c>
      <c r="H18" s="13">
        <v>1.35</v>
      </c>
      <c r="I18" s="14">
        <v>1.24</v>
      </c>
      <c r="J18" s="15">
        <f t="shared" si="0"/>
        <v>4990.823424</v>
      </c>
      <c r="K18" s="12">
        <v>1</v>
      </c>
      <c r="L18" s="12">
        <v>1294</v>
      </c>
      <c r="M18" s="12">
        <v>0.83</v>
      </c>
      <c r="N18" s="19">
        <f t="shared" si="1"/>
        <v>4.18701275045537</v>
      </c>
      <c r="O18" s="20">
        <v>5936</v>
      </c>
      <c r="P18" s="12">
        <v>0.99</v>
      </c>
      <c r="Q18" s="12">
        <v>2.76</v>
      </c>
      <c r="R18" s="9">
        <f t="shared" si="2"/>
        <v>3.7324</v>
      </c>
      <c r="S18" s="10">
        <v>1.225</v>
      </c>
      <c r="T18" s="20">
        <v>1</v>
      </c>
      <c r="U18" s="21">
        <f t="shared" si="3"/>
        <v>122683.934278299</v>
      </c>
      <c r="AA18" s="12">
        <v>1294</v>
      </c>
      <c r="AB18" s="12">
        <v>2.304</v>
      </c>
      <c r="AC18" s="13">
        <v>1.35</v>
      </c>
      <c r="AD18" s="14">
        <v>1.24</v>
      </c>
      <c r="AE18" s="15">
        <f t="shared" si="4"/>
        <v>4990.823424</v>
      </c>
      <c r="AF18" s="12">
        <v>1</v>
      </c>
      <c r="AG18" s="12">
        <v>1294</v>
      </c>
      <c r="AH18" s="12">
        <v>0.83</v>
      </c>
      <c r="AI18" s="19">
        <f t="shared" si="5"/>
        <v>4.18701275045537</v>
      </c>
      <c r="AJ18" s="20">
        <v>5936</v>
      </c>
      <c r="AK18" s="12">
        <v>0.99</v>
      </c>
      <c r="AL18" s="12">
        <v>2.76</v>
      </c>
      <c r="AM18" s="9">
        <f t="shared" si="6"/>
        <v>3.7324</v>
      </c>
      <c r="AN18" s="10">
        <v>1.225</v>
      </c>
      <c r="AO18" s="22">
        <v>1.015</v>
      </c>
      <c r="AP18" s="21">
        <f t="shared" si="7"/>
        <v>124524.193292473</v>
      </c>
      <c r="AV18" s="12">
        <v>1294</v>
      </c>
      <c r="AW18" s="12">
        <v>2.304</v>
      </c>
      <c r="AX18" s="13">
        <v>1.35</v>
      </c>
      <c r="AY18" s="14">
        <v>1.24</v>
      </c>
      <c r="AZ18" s="15">
        <f t="shared" si="8"/>
        <v>4990.823424</v>
      </c>
      <c r="BA18" s="12">
        <v>1</v>
      </c>
      <c r="BB18" s="12">
        <v>1294</v>
      </c>
      <c r="BC18" s="12">
        <v>0.83</v>
      </c>
      <c r="BD18" s="19">
        <f t="shared" si="9"/>
        <v>4.18701275045537</v>
      </c>
      <c r="BE18" s="20">
        <v>5936</v>
      </c>
      <c r="BF18" s="12">
        <v>0.99</v>
      </c>
      <c r="BG18" s="12">
        <v>2.76</v>
      </c>
      <c r="BH18" s="9">
        <f t="shared" si="10"/>
        <v>3.7324</v>
      </c>
      <c r="BI18" s="10">
        <v>1.225</v>
      </c>
      <c r="BJ18" s="20">
        <v>1</v>
      </c>
      <c r="BK18" s="21">
        <f t="shared" si="11"/>
        <v>122683.934278299</v>
      </c>
      <c r="BQ18" s="12">
        <v>1294</v>
      </c>
      <c r="BR18" s="12">
        <v>2.304</v>
      </c>
      <c r="BS18" s="13">
        <v>1.35</v>
      </c>
      <c r="BT18" s="14">
        <v>1.24</v>
      </c>
      <c r="BU18" s="15">
        <f t="shared" si="12"/>
        <v>4990.823424</v>
      </c>
      <c r="BV18" s="12">
        <v>1</v>
      </c>
      <c r="BW18" s="12">
        <v>1294</v>
      </c>
      <c r="BX18" s="12">
        <v>0.83</v>
      </c>
      <c r="BY18" s="19">
        <f t="shared" si="13"/>
        <v>4.18701275045537</v>
      </c>
      <c r="BZ18" s="20">
        <v>5936</v>
      </c>
      <c r="CA18" s="12">
        <v>0.99</v>
      </c>
      <c r="CB18" s="12">
        <v>2.76</v>
      </c>
      <c r="CC18" s="9">
        <f t="shared" si="14"/>
        <v>3.7324</v>
      </c>
      <c r="CD18" s="10">
        <v>1.225</v>
      </c>
      <c r="CE18" s="22">
        <v>1.015</v>
      </c>
      <c r="CF18" s="21">
        <f t="shared" si="15"/>
        <v>124524.193292473</v>
      </c>
      <c r="CL18" s="12">
        <f t="shared" si="34"/>
        <v>1439</v>
      </c>
      <c r="CM18" s="12">
        <v>2.304</v>
      </c>
      <c r="CN18" s="13">
        <v>1.35</v>
      </c>
      <c r="CO18" s="14">
        <v>1.24</v>
      </c>
      <c r="CP18" s="15">
        <f t="shared" si="16"/>
        <v>5550.073344</v>
      </c>
      <c r="CQ18" s="12">
        <v>1</v>
      </c>
      <c r="CR18" s="12">
        <f t="shared" si="17"/>
        <v>1439</v>
      </c>
      <c r="CS18" s="12">
        <v>0.83</v>
      </c>
      <c r="CT18" s="19">
        <f t="shared" si="18"/>
        <v>4.34061355045071</v>
      </c>
      <c r="CU18" s="20">
        <v>5936</v>
      </c>
      <c r="CV18" s="12">
        <v>0.99</v>
      </c>
      <c r="CW18" s="12">
        <v>2.76</v>
      </c>
      <c r="CX18" s="9">
        <f t="shared" si="19"/>
        <v>3.7324</v>
      </c>
      <c r="CY18" s="10">
        <v>1.225</v>
      </c>
      <c r="CZ18" s="22">
        <v>1.085</v>
      </c>
      <c r="DA18" s="21">
        <f t="shared" si="20"/>
        <v>148957.355449962</v>
      </c>
      <c r="DG18" s="12">
        <f t="shared" si="21"/>
        <v>1439</v>
      </c>
      <c r="DH18" s="12">
        <v>2.304</v>
      </c>
      <c r="DI18" s="13">
        <v>1.35</v>
      </c>
      <c r="DJ18" s="14">
        <v>1.24</v>
      </c>
      <c r="DK18" s="15">
        <f t="shared" si="22"/>
        <v>5550.073344</v>
      </c>
      <c r="DL18" s="12">
        <v>1</v>
      </c>
      <c r="DM18" s="12">
        <f t="shared" si="23"/>
        <v>1439</v>
      </c>
      <c r="DN18" s="12">
        <v>0.83</v>
      </c>
      <c r="DO18" s="19">
        <f t="shared" si="24"/>
        <v>4.34061355045071</v>
      </c>
      <c r="DP18" s="20">
        <v>5936</v>
      </c>
      <c r="DQ18" s="12">
        <v>0.99</v>
      </c>
      <c r="DR18" s="12">
        <v>2.76</v>
      </c>
      <c r="DS18" s="9">
        <f t="shared" si="25"/>
        <v>3.7324</v>
      </c>
      <c r="DT18" s="10">
        <v>1.225</v>
      </c>
      <c r="DU18" s="22">
        <v>1.085</v>
      </c>
      <c r="DV18" s="21">
        <f t="shared" si="26"/>
        <v>148957.355449962</v>
      </c>
      <c r="EB18" s="12">
        <f t="shared" si="27"/>
        <v>1439</v>
      </c>
      <c r="EC18" s="12">
        <v>2.304</v>
      </c>
      <c r="ED18" s="13">
        <v>1.35</v>
      </c>
      <c r="EE18" s="14">
        <v>1.24</v>
      </c>
      <c r="EF18" s="15">
        <f t="shared" si="28"/>
        <v>5550.073344</v>
      </c>
      <c r="EG18" s="12">
        <v>1</v>
      </c>
      <c r="EH18" s="12">
        <f t="shared" si="29"/>
        <v>1439</v>
      </c>
      <c r="EI18" s="12">
        <v>0.92</v>
      </c>
      <c r="EJ18" s="19">
        <f t="shared" si="30"/>
        <v>4.43061355045071</v>
      </c>
      <c r="EK18" s="20">
        <v>5936</v>
      </c>
      <c r="EL18" s="12">
        <v>0.99</v>
      </c>
      <c r="EM18" s="12">
        <v>3.56</v>
      </c>
      <c r="EN18" s="9">
        <f t="shared" si="31"/>
        <v>4.5244</v>
      </c>
      <c r="EO18" s="10">
        <v>1.225</v>
      </c>
      <c r="EP18" s="22">
        <v>1.2</v>
      </c>
      <c r="EQ18" s="21">
        <f t="shared" si="32"/>
        <v>203025.927357862</v>
      </c>
    </row>
    <row r="19" customHeight="1" spans="6:147">
      <c r="F19" s="12">
        <v>1294</v>
      </c>
      <c r="G19" s="12">
        <v>1.728</v>
      </c>
      <c r="H19" s="13">
        <v>1.35</v>
      </c>
      <c r="I19" s="14">
        <v>1.24</v>
      </c>
      <c r="J19" s="15">
        <f t="shared" si="0"/>
        <v>3743.117568</v>
      </c>
      <c r="K19" s="12">
        <v>1</v>
      </c>
      <c r="L19" s="12">
        <v>1294</v>
      </c>
      <c r="M19" s="12">
        <v>0.83</v>
      </c>
      <c r="N19" s="19">
        <f t="shared" si="1"/>
        <v>4.18701275045537</v>
      </c>
      <c r="O19" s="20">
        <v>5936</v>
      </c>
      <c r="P19" s="12">
        <v>0.99</v>
      </c>
      <c r="Q19" s="12">
        <v>2.76</v>
      </c>
      <c r="R19" s="9">
        <f t="shared" si="2"/>
        <v>3.7324</v>
      </c>
      <c r="S19" s="10">
        <v>1.225</v>
      </c>
      <c r="T19" s="20">
        <v>1</v>
      </c>
      <c r="U19" s="21">
        <f t="shared" si="3"/>
        <v>98798.0806687239</v>
      </c>
      <c r="AA19" s="12">
        <v>1294</v>
      </c>
      <c r="AB19" s="12">
        <v>1.728</v>
      </c>
      <c r="AC19" s="13">
        <v>1.35</v>
      </c>
      <c r="AD19" s="14">
        <v>1.24</v>
      </c>
      <c r="AE19" s="15">
        <f t="shared" si="4"/>
        <v>3743.117568</v>
      </c>
      <c r="AF19" s="12">
        <v>1</v>
      </c>
      <c r="AG19" s="12">
        <v>1294</v>
      </c>
      <c r="AH19" s="12">
        <v>0.83</v>
      </c>
      <c r="AI19" s="19">
        <f t="shared" si="5"/>
        <v>4.18701275045537</v>
      </c>
      <c r="AJ19" s="20">
        <v>5936</v>
      </c>
      <c r="AK19" s="12">
        <v>0.99</v>
      </c>
      <c r="AL19" s="12">
        <v>2.76</v>
      </c>
      <c r="AM19" s="9">
        <f t="shared" si="6"/>
        <v>3.7324</v>
      </c>
      <c r="AN19" s="10">
        <v>1.225</v>
      </c>
      <c r="AO19" s="22">
        <v>1.015</v>
      </c>
      <c r="AP19" s="21">
        <f t="shared" si="7"/>
        <v>100280.051878755</v>
      </c>
      <c r="AV19" s="12">
        <v>1294</v>
      </c>
      <c r="AW19" s="12">
        <v>1.728</v>
      </c>
      <c r="AX19" s="13">
        <v>1.35</v>
      </c>
      <c r="AY19" s="14">
        <v>1.24</v>
      </c>
      <c r="AZ19" s="15">
        <f t="shared" si="8"/>
        <v>3743.117568</v>
      </c>
      <c r="BA19" s="12">
        <v>1</v>
      </c>
      <c r="BB19" s="12">
        <v>1294</v>
      </c>
      <c r="BC19" s="12">
        <v>0.83</v>
      </c>
      <c r="BD19" s="19">
        <f t="shared" si="9"/>
        <v>4.18701275045537</v>
      </c>
      <c r="BE19" s="20">
        <v>5936</v>
      </c>
      <c r="BF19" s="12">
        <v>0.99</v>
      </c>
      <c r="BG19" s="12">
        <v>2.76</v>
      </c>
      <c r="BH19" s="9">
        <f t="shared" si="10"/>
        <v>3.7324</v>
      </c>
      <c r="BI19" s="10">
        <v>1.225</v>
      </c>
      <c r="BJ19" s="20">
        <v>1</v>
      </c>
      <c r="BK19" s="21">
        <f t="shared" si="11"/>
        <v>98798.0806687239</v>
      </c>
      <c r="BQ19" s="12">
        <v>1294</v>
      </c>
      <c r="BR19" s="12">
        <v>1.728</v>
      </c>
      <c r="BS19" s="13">
        <v>1.35</v>
      </c>
      <c r="BT19" s="14">
        <v>1.24</v>
      </c>
      <c r="BU19" s="15">
        <f t="shared" si="12"/>
        <v>3743.117568</v>
      </c>
      <c r="BV19" s="12">
        <v>1</v>
      </c>
      <c r="BW19" s="12">
        <v>1294</v>
      </c>
      <c r="BX19" s="12">
        <v>0.83</v>
      </c>
      <c r="BY19" s="19">
        <f t="shared" si="13"/>
        <v>4.18701275045537</v>
      </c>
      <c r="BZ19" s="20">
        <v>5936</v>
      </c>
      <c r="CA19" s="12">
        <v>0.99</v>
      </c>
      <c r="CB19" s="12">
        <v>2.76</v>
      </c>
      <c r="CC19" s="9">
        <f t="shared" si="14"/>
        <v>3.7324</v>
      </c>
      <c r="CD19" s="10">
        <v>1.225</v>
      </c>
      <c r="CE19" s="22">
        <v>1.015</v>
      </c>
      <c r="CF19" s="21">
        <f t="shared" si="15"/>
        <v>100280.051878755</v>
      </c>
      <c r="CL19" s="12">
        <f t="shared" si="34"/>
        <v>1439</v>
      </c>
      <c r="CM19" s="12">
        <v>1.728</v>
      </c>
      <c r="CN19" s="13">
        <v>1.35</v>
      </c>
      <c r="CO19" s="14">
        <v>1.24</v>
      </c>
      <c r="CP19" s="15">
        <f t="shared" si="16"/>
        <v>4162.555008</v>
      </c>
      <c r="CQ19" s="12">
        <v>1</v>
      </c>
      <c r="CR19" s="12">
        <f t="shared" si="17"/>
        <v>1439</v>
      </c>
      <c r="CS19" s="12">
        <v>0.83</v>
      </c>
      <c r="CT19" s="19">
        <f t="shared" si="18"/>
        <v>4.34061355045071</v>
      </c>
      <c r="CU19" s="20">
        <v>5936</v>
      </c>
      <c r="CV19" s="12">
        <v>0.99</v>
      </c>
      <c r="CW19" s="12">
        <v>2.76</v>
      </c>
      <c r="CX19" s="9">
        <f t="shared" si="19"/>
        <v>3.7324</v>
      </c>
      <c r="CY19" s="10">
        <v>1.225</v>
      </c>
      <c r="CZ19" s="22">
        <v>1.085</v>
      </c>
      <c r="DA19" s="21">
        <f t="shared" si="20"/>
        <v>119079.882594071</v>
      </c>
      <c r="DG19" s="12">
        <f t="shared" si="21"/>
        <v>1439</v>
      </c>
      <c r="DH19" s="12">
        <v>1.728</v>
      </c>
      <c r="DI19" s="13">
        <v>1.35</v>
      </c>
      <c r="DJ19" s="14">
        <v>1.24</v>
      </c>
      <c r="DK19" s="15">
        <f t="shared" si="22"/>
        <v>4162.555008</v>
      </c>
      <c r="DL19" s="12">
        <v>1</v>
      </c>
      <c r="DM19" s="12">
        <f t="shared" si="23"/>
        <v>1439</v>
      </c>
      <c r="DN19" s="12">
        <v>0.83</v>
      </c>
      <c r="DO19" s="19">
        <f t="shared" si="24"/>
        <v>4.34061355045071</v>
      </c>
      <c r="DP19" s="20">
        <v>5936</v>
      </c>
      <c r="DQ19" s="12">
        <v>0.99</v>
      </c>
      <c r="DR19" s="12">
        <v>2.76</v>
      </c>
      <c r="DS19" s="9">
        <f t="shared" si="25"/>
        <v>3.7324</v>
      </c>
      <c r="DT19" s="10">
        <v>1.225</v>
      </c>
      <c r="DU19" s="22">
        <v>1.085</v>
      </c>
      <c r="DV19" s="21">
        <f t="shared" si="26"/>
        <v>119079.882594071</v>
      </c>
      <c r="EB19" s="12">
        <f t="shared" si="27"/>
        <v>1439</v>
      </c>
      <c r="EC19" s="12">
        <v>1.728</v>
      </c>
      <c r="ED19" s="13">
        <v>1.35</v>
      </c>
      <c r="EE19" s="14">
        <v>1.24</v>
      </c>
      <c r="EF19" s="15">
        <f t="shared" si="28"/>
        <v>4162.555008</v>
      </c>
      <c r="EG19" s="12">
        <v>1</v>
      </c>
      <c r="EH19" s="12">
        <f t="shared" si="29"/>
        <v>1439</v>
      </c>
      <c r="EI19" s="12">
        <v>0.92</v>
      </c>
      <c r="EJ19" s="19">
        <f t="shared" si="30"/>
        <v>4.43061355045071</v>
      </c>
      <c r="EK19" s="20">
        <v>5936</v>
      </c>
      <c r="EL19" s="12">
        <v>0.99</v>
      </c>
      <c r="EM19" s="12">
        <v>3.56</v>
      </c>
      <c r="EN19" s="9">
        <f t="shared" si="31"/>
        <v>4.5244</v>
      </c>
      <c r="EO19" s="10">
        <v>1.225</v>
      </c>
      <c r="EP19" s="22">
        <v>1.2</v>
      </c>
      <c r="EQ19" s="21">
        <f t="shared" si="32"/>
        <v>162139.333630396</v>
      </c>
    </row>
    <row r="20" customHeight="1" spans="6:147">
      <c r="F20" s="12">
        <v>1294</v>
      </c>
      <c r="G20" s="12">
        <v>1.728</v>
      </c>
      <c r="H20" s="13">
        <v>1.35</v>
      </c>
      <c r="I20" s="14">
        <v>1.24</v>
      </c>
      <c r="J20" s="15">
        <f t="shared" si="0"/>
        <v>3743.117568</v>
      </c>
      <c r="K20" s="12">
        <v>1</v>
      </c>
      <c r="L20" s="12">
        <v>1294</v>
      </c>
      <c r="M20" s="12">
        <v>0.83</v>
      </c>
      <c r="N20" s="19">
        <f t="shared" si="1"/>
        <v>4.18701275045537</v>
      </c>
      <c r="O20" s="20">
        <v>5936</v>
      </c>
      <c r="P20" s="12">
        <v>0.99</v>
      </c>
      <c r="Q20" s="12">
        <v>2.76</v>
      </c>
      <c r="R20" s="9">
        <f t="shared" si="2"/>
        <v>3.7324</v>
      </c>
      <c r="S20" s="10">
        <v>1.225</v>
      </c>
      <c r="T20" s="20">
        <v>1</v>
      </c>
      <c r="U20" s="21">
        <f t="shared" si="3"/>
        <v>98798.0806687239</v>
      </c>
      <c r="AA20" s="12">
        <v>1294</v>
      </c>
      <c r="AB20" s="12">
        <v>1.728</v>
      </c>
      <c r="AC20" s="13">
        <v>1.35</v>
      </c>
      <c r="AD20" s="14">
        <v>1.24</v>
      </c>
      <c r="AE20" s="15">
        <f t="shared" si="4"/>
        <v>3743.117568</v>
      </c>
      <c r="AF20" s="12">
        <v>1</v>
      </c>
      <c r="AG20" s="12">
        <v>1294</v>
      </c>
      <c r="AH20" s="12">
        <v>0.83</v>
      </c>
      <c r="AI20" s="19">
        <f t="shared" si="5"/>
        <v>4.18701275045537</v>
      </c>
      <c r="AJ20" s="20">
        <v>5936</v>
      </c>
      <c r="AK20" s="12">
        <v>0.99</v>
      </c>
      <c r="AL20" s="12">
        <v>2.76</v>
      </c>
      <c r="AM20" s="9">
        <f t="shared" si="6"/>
        <v>3.7324</v>
      </c>
      <c r="AN20" s="10">
        <v>1.225</v>
      </c>
      <c r="AO20" s="22">
        <v>1.015</v>
      </c>
      <c r="AP20" s="21">
        <f t="shared" si="7"/>
        <v>100280.051878755</v>
      </c>
      <c r="AV20" s="12">
        <v>1294</v>
      </c>
      <c r="AW20" s="12">
        <v>1.728</v>
      </c>
      <c r="AX20" s="13">
        <v>1.35</v>
      </c>
      <c r="AY20" s="14">
        <v>1.24</v>
      </c>
      <c r="AZ20" s="15">
        <f t="shared" si="8"/>
        <v>3743.117568</v>
      </c>
      <c r="BA20" s="12">
        <v>1</v>
      </c>
      <c r="BB20" s="12">
        <v>1294</v>
      </c>
      <c r="BC20" s="12">
        <v>0.83</v>
      </c>
      <c r="BD20" s="19">
        <f t="shared" si="9"/>
        <v>4.18701275045537</v>
      </c>
      <c r="BE20" s="20">
        <v>5936</v>
      </c>
      <c r="BF20" s="12">
        <v>0.99</v>
      </c>
      <c r="BG20" s="12">
        <v>2.76</v>
      </c>
      <c r="BH20" s="9">
        <f t="shared" si="10"/>
        <v>3.7324</v>
      </c>
      <c r="BI20" s="10">
        <v>1.225</v>
      </c>
      <c r="BJ20" s="20">
        <v>1</v>
      </c>
      <c r="BK20" s="21">
        <f t="shared" si="11"/>
        <v>98798.0806687239</v>
      </c>
      <c r="BQ20" s="12">
        <v>1294</v>
      </c>
      <c r="BR20" s="12">
        <v>1.728</v>
      </c>
      <c r="BS20" s="13">
        <v>1.35</v>
      </c>
      <c r="BT20" s="14">
        <v>1.24</v>
      </c>
      <c r="BU20" s="15">
        <f t="shared" si="12"/>
        <v>3743.117568</v>
      </c>
      <c r="BV20" s="12">
        <v>1</v>
      </c>
      <c r="BW20" s="12">
        <v>1294</v>
      </c>
      <c r="BX20" s="12">
        <v>0.83</v>
      </c>
      <c r="BY20" s="19">
        <f t="shared" si="13"/>
        <v>4.18701275045537</v>
      </c>
      <c r="BZ20" s="20">
        <v>5936</v>
      </c>
      <c r="CA20" s="12">
        <v>0.99</v>
      </c>
      <c r="CB20" s="12">
        <v>2.76</v>
      </c>
      <c r="CC20" s="9">
        <f t="shared" si="14"/>
        <v>3.7324</v>
      </c>
      <c r="CD20" s="10">
        <v>1.225</v>
      </c>
      <c r="CE20" s="22">
        <v>1.015</v>
      </c>
      <c r="CF20" s="21">
        <f t="shared" si="15"/>
        <v>100280.051878755</v>
      </c>
      <c r="CL20" s="12">
        <f t="shared" si="34"/>
        <v>1439</v>
      </c>
      <c r="CM20" s="12">
        <v>1.728</v>
      </c>
      <c r="CN20" s="13">
        <v>1.35</v>
      </c>
      <c r="CO20" s="14">
        <v>1.24</v>
      </c>
      <c r="CP20" s="15">
        <f t="shared" si="16"/>
        <v>4162.555008</v>
      </c>
      <c r="CQ20" s="12">
        <v>1</v>
      </c>
      <c r="CR20" s="12">
        <f t="shared" si="17"/>
        <v>1439</v>
      </c>
      <c r="CS20" s="12">
        <v>0.83</v>
      </c>
      <c r="CT20" s="19">
        <f t="shared" si="18"/>
        <v>4.34061355045071</v>
      </c>
      <c r="CU20" s="20">
        <v>5936</v>
      </c>
      <c r="CV20" s="12">
        <v>0.99</v>
      </c>
      <c r="CW20" s="12">
        <v>2.76</v>
      </c>
      <c r="CX20" s="9">
        <f t="shared" si="19"/>
        <v>3.7324</v>
      </c>
      <c r="CY20" s="10">
        <v>1.225</v>
      </c>
      <c r="CZ20" s="22">
        <v>1.085</v>
      </c>
      <c r="DA20" s="21">
        <f t="shared" si="20"/>
        <v>119079.882594071</v>
      </c>
      <c r="DG20" s="12">
        <f t="shared" si="21"/>
        <v>1439</v>
      </c>
      <c r="DH20" s="12">
        <v>1.728</v>
      </c>
      <c r="DI20" s="13">
        <v>1.35</v>
      </c>
      <c r="DJ20" s="14">
        <v>1.24</v>
      </c>
      <c r="DK20" s="15">
        <f t="shared" si="22"/>
        <v>4162.555008</v>
      </c>
      <c r="DL20" s="12">
        <v>1</v>
      </c>
      <c r="DM20" s="12">
        <f t="shared" si="23"/>
        <v>1439</v>
      </c>
      <c r="DN20" s="12">
        <v>0.83</v>
      </c>
      <c r="DO20" s="19">
        <f t="shared" si="24"/>
        <v>4.34061355045071</v>
      </c>
      <c r="DP20" s="20">
        <v>5936</v>
      </c>
      <c r="DQ20" s="12">
        <v>0.99</v>
      </c>
      <c r="DR20" s="12">
        <v>2.76</v>
      </c>
      <c r="DS20" s="9">
        <f t="shared" si="25"/>
        <v>3.7324</v>
      </c>
      <c r="DT20" s="10">
        <v>1.225</v>
      </c>
      <c r="DU20" s="22">
        <v>1.085</v>
      </c>
      <c r="DV20" s="21">
        <f t="shared" si="26"/>
        <v>119079.882594071</v>
      </c>
      <c r="EB20" s="12">
        <f t="shared" si="27"/>
        <v>1439</v>
      </c>
      <c r="EC20" s="12">
        <v>1.728</v>
      </c>
      <c r="ED20" s="13">
        <v>1.35</v>
      </c>
      <c r="EE20" s="14">
        <v>1.24</v>
      </c>
      <c r="EF20" s="15">
        <f t="shared" si="28"/>
        <v>4162.555008</v>
      </c>
      <c r="EG20" s="12">
        <v>1</v>
      </c>
      <c r="EH20" s="12">
        <f t="shared" si="29"/>
        <v>1439</v>
      </c>
      <c r="EI20" s="12">
        <v>0.92</v>
      </c>
      <c r="EJ20" s="19">
        <f t="shared" si="30"/>
        <v>4.43061355045071</v>
      </c>
      <c r="EK20" s="20">
        <v>5936</v>
      </c>
      <c r="EL20" s="12">
        <v>0.99</v>
      </c>
      <c r="EM20" s="12">
        <v>3.56</v>
      </c>
      <c r="EN20" s="9">
        <f t="shared" si="31"/>
        <v>4.5244</v>
      </c>
      <c r="EO20" s="10">
        <v>1.225</v>
      </c>
      <c r="EP20" s="22">
        <v>1.2</v>
      </c>
      <c r="EQ20" s="21">
        <f t="shared" si="32"/>
        <v>162139.333630396</v>
      </c>
    </row>
    <row r="21" customHeight="1" spans="6:147">
      <c r="F21" s="12">
        <v>1294</v>
      </c>
      <c r="G21" s="12">
        <v>2.304</v>
      </c>
      <c r="H21" s="13">
        <v>1.35</v>
      </c>
      <c r="I21" s="14">
        <v>1.24</v>
      </c>
      <c r="J21" s="15">
        <f t="shared" si="0"/>
        <v>4990.823424</v>
      </c>
      <c r="K21" s="12">
        <v>1</v>
      </c>
      <c r="L21" s="12">
        <v>1294</v>
      </c>
      <c r="M21" s="12">
        <v>0.83</v>
      </c>
      <c r="N21" s="19">
        <f t="shared" si="1"/>
        <v>4.18701275045537</v>
      </c>
      <c r="O21" s="20">
        <v>5936</v>
      </c>
      <c r="P21" s="12">
        <v>0.99</v>
      </c>
      <c r="Q21" s="12">
        <v>2.76</v>
      </c>
      <c r="R21" s="9">
        <f t="shared" si="2"/>
        <v>3.7324</v>
      </c>
      <c r="S21" s="10">
        <v>1.225</v>
      </c>
      <c r="T21" s="20">
        <v>1</v>
      </c>
      <c r="U21" s="21">
        <f t="shared" si="3"/>
        <v>122683.934278299</v>
      </c>
      <c r="AA21" s="12">
        <v>1294</v>
      </c>
      <c r="AB21" s="12">
        <v>2.304</v>
      </c>
      <c r="AC21" s="13">
        <v>1.35</v>
      </c>
      <c r="AD21" s="14">
        <v>1.24</v>
      </c>
      <c r="AE21" s="15">
        <f t="shared" si="4"/>
        <v>4990.823424</v>
      </c>
      <c r="AF21" s="12">
        <v>1</v>
      </c>
      <c r="AG21" s="12">
        <v>1294</v>
      </c>
      <c r="AH21" s="12">
        <v>0.83</v>
      </c>
      <c r="AI21" s="19">
        <f t="shared" si="5"/>
        <v>4.18701275045537</v>
      </c>
      <c r="AJ21" s="20">
        <v>5936</v>
      </c>
      <c r="AK21" s="12">
        <v>0.99</v>
      </c>
      <c r="AL21" s="12">
        <v>2.76</v>
      </c>
      <c r="AM21" s="9">
        <f t="shared" si="6"/>
        <v>3.7324</v>
      </c>
      <c r="AN21" s="10">
        <v>1.225</v>
      </c>
      <c r="AO21" s="22">
        <v>1.015</v>
      </c>
      <c r="AP21" s="21">
        <f t="shared" si="7"/>
        <v>124524.193292473</v>
      </c>
      <c r="AV21" s="12">
        <v>1294</v>
      </c>
      <c r="AW21" s="12">
        <v>2.304</v>
      </c>
      <c r="AX21" s="13">
        <v>1.35</v>
      </c>
      <c r="AY21" s="14">
        <v>1.24</v>
      </c>
      <c r="AZ21" s="15">
        <f t="shared" si="8"/>
        <v>4990.823424</v>
      </c>
      <c r="BA21" s="12">
        <v>1</v>
      </c>
      <c r="BB21" s="12">
        <v>1294</v>
      </c>
      <c r="BC21" s="12">
        <v>0.83</v>
      </c>
      <c r="BD21" s="19">
        <f t="shared" si="9"/>
        <v>4.18701275045537</v>
      </c>
      <c r="BE21" s="20">
        <v>5936</v>
      </c>
      <c r="BF21" s="12">
        <v>0.99</v>
      </c>
      <c r="BG21" s="12">
        <v>2.76</v>
      </c>
      <c r="BH21" s="9">
        <f t="shared" si="10"/>
        <v>3.7324</v>
      </c>
      <c r="BI21" s="10">
        <v>1.225</v>
      </c>
      <c r="BJ21" s="20">
        <v>1</v>
      </c>
      <c r="BK21" s="21">
        <f t="shared" si="11"/>
        <v>122683.934278299</v>
      </c>
      <c r="BQ21" s="12">
        <v>1294</v>
      </c>
      <c r="BR21" s="12">
        <v>2.304</v>
      </c>
      <c r="BS21" s="13">
        <v>1.35</v>
      </c>
      <c r="BT21" s="14">
        <v>1.24</v>
      </c>
      <c r="BU21" s="15">
        <f t="shared" si="12"/>
        <v>4990.823424</v>
      </c>
      <c r="BV21" s="12">
        <v>1</v>
      </c>
      <c r="BW21" s="12">
        <v>1294</v>
      </c>
      <c r="BX21" s="12">
        <v>0.83</v>
      </c>
      <c r="BY21" s="19">
        <f t="shared" si="13"/>
        <v>4.18701275045537</v>
      </c>
      <c r="BZ21" s="20">
        <v>5936</v>
      </c>
      <c r="CA21" s="12">
        <v>0.99</v>
      </c>
      <c r="CB21" s="12">
        <v>2.76</v>
      </c>
      <c r="CC21" s="9">
        <f t="shared" si="14"/>
        <v>3.7324</v>
      </c>
      <c r="CD21" s="10">
        <v>1.225</v>
      </c>
      <c r="CE21" s="22">
        <v>1.015</v>
      </c>
      <c r="CF21" s="21">
        <f t="shared" si="15"/>
        <v>124524.193292473</v>
      </c>
      <c r="CL21" s="12">
        <f t="shared" si="34"/>
        <v>1439</v>
      </c>
      <c r="CM21" s="12">
        <v>2.304</v>
      </c>
      <c r="CN21" s="13">
        <v>1.35</v>
      </c>
      <c r="CO21" s="14">
        <v>1.24</v>
      </c>
      <c r="CP21" s="15">
        <f t="shared" si="16"/>
        <v>5550.073344</v>
      </c>
      <c r="CQ21" s="12">
        <v>1</v>
      </c>
      <c r="CR21" s="12">
        <f t="shared" si="17"/>
        <v>1439</v>
      </c>
      <c r="CS21" s="12">
        <v>0.83</v>
      </c>
      <c r="CT21" s="19">
        <f t="shared" si="18"/>
        <v>4.34061355045071</v>
      </c>
      <c r="CU21" s="20">
        <v>5936</v>
      </c>
      <c r="CV21" s="12">
        <v>0.99</v>
      </c>
      <c r="CW21" s="12">
        <v>2.76</v>
      </c>
      <c r="CX21" s="9">
        <f t="shared" si="19"/>
        <v>3.7324</v>
      </c>
      <c r="CY21" s="10">
        <v>1.225</v>
      </c>
      <c r="CZ21" s="22">
        <v>1.085</v>
      </c>
      <c r="DA21" s="21">
        <f t="shared" si="20"/>
        <v>148957.355449962</v>
      </c>
      <c r="DG21" s="12">
        <f t="shared" si="21"/>
        <v>1439</v>
      </c>
      <c r="DH21" s="12">
        <v>2.304</v>
      </c>
      <c r="DI21" s="13">
        <v>1.35</v>
      </c>
      <c r="DJ21" s="14">
        <v>1.24</v>
      </c>
      <c r="DK21" s="15">
        <f t="shared" si="22"/>
        <v>5550.073344</v>
      </c>
      <c r="DL21" s="12">
        <v>1</v>
      </c>
      <c r="DM21" s="12">
        <f t="shared" si="23"/>
        <v>1439</v>
      </c>
      <c r="DN21" s="12">
        <v>0.83</v>
      </c>
      <c r="DO21" s="19">
        <f t="shared" si="24"/>
        <v>4.34061355045071</v>
      </c>
      <c r="DP21" s="20">
        <v>5936</v>
      </c>
      <c r="DQ21" s="12">
        <v>0.99</v>
      </c>
      <c r="DR21" s="12">
        <v>2.76</v>
      </c>
      <c r="DS21" s="9">
        <f t="shared" si="25"/>
        <v>3.7324</v>
      </c>
      <c r="DT21" s="10">
        <v>1.225</v>
      </c>
      <c r="DU21" s="22">
        <v>1.085</v>
      </c>
      <c r="DV21" s="21">
        <f t="shared" si="26"/>
        <v>148957.355449962</v>
      </c>
      <c r="EB21" s="12">
        <f t="shared" si="27"/>
        <v>1439</v>
      </c>
      <c r="EC21" s="12">
        <v>2.304</v>
      </c>
      <c r="ED21" s="13">
        <v>1.35</v>
      </c>
      <c r="EE21" s="14">
        <v>1.24</v>
      </c>
      <c r="EF21" s="15">
        <f t="shared" si="28"/>
        <v>5550.073344</v>
      </c>
      <c r="EG21" s="12">
        <v>1</v>
      </c>
      <c r="EH21" s="12">
        <f t="shared" si="29"/>
        <v>1439</v>
      </c>
      <c r="EI21" s="12">
        <v>0.92</v>
      </c>
      <c r="EJ21" s="19">
        <f t="shared" si="30"/>
        <v>4.43061355045071</v>
      </c>
      <c r="EK21" s="20">
        <v>5936</v>
      </c>
      <c r="EL21" s="12">
        <v>0.99</v>
      </c>
      <c r="EM21" s="12">
        <v>3.56</v>
      </c>
      <c r="EN21" s="9">
        <f t="shared" si="31"/>
        <v>4.5244</v>
      </c>
      <c r="EO21" s="10">
        <v>1.225</v>
      </c>
      <c r="EP21" s="22">
        <v>1.2</v>
      </c>
      <c r="EQ21" s="21">
        <f t="shared" si="32"/>
        <v>203025.927357862</v>
      </c>
    </row>
    <row r="22" customHeight="1" spans="6:147">
      <c r="F22" s="28" t="s">
        <v>1</v>
      </c>
      <c r="G22" s="29"/>
      <c r="H22" s="29"/>
      <c r="I22" s="29"/>
      <c r="J22" s="29"/>
      <c r="K22" s="29"/>
      <c r="L22" s="29"/>
      <c r="M22" s="29"/>
      <c r="N22" s="30">
        <f>SUM(U4:U21)</f>
        <v>1921680.57369448</v>
      </c>
      <c r="O22" s="30"/>
      <c r="P22" s="30"/>
      <c r="Q22" s="30"/>
      <c r="R22" s="30"/>
      <c r="S22" s="30"/>
      <c r="T22" s="30"/>
      <c r="U22" s="30"/>
      <c r="AA22" s="28" t="s">
        <v>1</v>
      </c>
      <c r="AB22" s="29"/>
      <c r="AC22" s="29"/>
      <c r="AD22" s="29"/>
      <c r="AE22" s="29"/>
      <c r="AF22" s="29"/>
      <c r="AG22" s="29"/>
      <c r="AH22" s="29"/>
      <c r="AI22" s="30">
        <f>SUM(AP4:AP21)</f>
        <v>1950505.78229989</v>
      </c>
      <c r="AJ22" s="30"/>
      <c r="AK22" s="30"/>
      <c r="AL22" s="30"/>
      <c r="AM22" s="30"/>
      <c r="AN22" s="30"/>
      <c r="AO22" s="30"/>
      <c r="AP22" s="30"/>
      <c r="AV22" s="28" t="s">
        <v>1</v>
      </c>
      <c r="AW22" s="29"/>
      <c r="AX22" s="29"/>
      <c r="AY22" s="29"/>
      <c r="AZ22" s="29"/>
      <c r="BA22" s="29"/>
      <c r="BB22" s="29"/>
      <c r="BC22" s="29"/>
      <c r="BD22" s="30">
        <f>SUM(BK4:BK21)</f>
        <v>1921680.57369448</v>
      </c>
      <c r="BE22" s="30"/>
      <c r="BF22" s="30"/>
      <c r="BG22" s="30"/>
      <c r="BH22" s="30"/>
      <c r="BI22" s="30"/>
      <c r="BJ22" s="30"/>
      <c r="BK22" s="30"/>
      <c r="BQ22" s="28" t="s">
        <v>1</v>
      </c>
      <c r="BR22" s="29"/>
      <c r="BS22" s="29"/>
      <c r="BT22" s="29"/>
      <c r="BU22" s="29"/>
      <c r="BV22" s="29"/>
      <c r="BW22" s="29"/>
      <c r="BX22" s="29"/>
      <c r="BY22" s="30">
        <f>SUM(CF4:CF21)</f>
        <v>1950505.78229989</v>
      </c>
      <c r="BZ22" s="30"/>
      <c r="CA22" s="30"/>
      <c r="CB22" s="30"/>
      <c r="CC22" s="30"/>
      <c r="CD22" s="30"/>
      <c r="CE22" s="30"/>
      <c r="CF22" s="30"/>
      <c r="CL22" s="28" t="s">
        <v>1</v>
      </c>
      <c r="CM22" s="29"/>
      <c r="CN22" s="29"/>
      <c r="CO22" s="29"/>
      <c r="CP22" s="29"/>
      <c r="CQ22" s="29"/>
      <c r="CR22" s="29"/>
      <c r="CS22" s="29"/>
      <c r="CT22" s="30">
        <f>SUM(DA4:DA21)</f>
        <v>2322702.72382862</v>
      </c>
      <c r="CU22" s="30"/>
      <c r="CV22" s="30"/>
      <c r="CW22" s="30"/>
      <c r="CX22" s="30"/>
      <c r="CY22" s="30"/>
      <c r="CZ22" s="30"/>
      <c r="DA22" s="30"/>
      <c r="DG22" s="28" t="s">
        <v>1</v>
      </c>
      <c r="DH22" s="29"/>
      <c r="DI22" s="29"/>
      <c r="DJ22" s="29"/>
      <c r="DK22" s="29"/>
      <c r="DL22" s="29"/>
      <c r="DM22" s="29"/>
      <c r="DN22" s="29"/>
      <c r="DO22" s="30">
        <f>SUM(DV4:DV21)</f>
        <v>2322702.72382862</v>
      </c>
      <c r="DP22" s="30"/>
      <c r="DQ22" s="30"/>
      <c r="DR22" s="30"/>
      <c r="DS22" s="30"/>
      <c r="DT22" s="30"/>
      <c r="DU22" s="30"/>
      <c r="DV22" s="30"/>
      <c r="EB22" s="28" t="s">
        <v>1</v>
      </c>
      <c r="EC22" s="29"/>
      <c r="ED22" s="29"/>
      <c r="EE22" s="29"/>
      <c r="EF22" s="29"/>
      <c r="EG22" s="29"/>
      <c r="EH22" s="29"/>
      <c r="EI22" s="29"/>
      <c r="EJ22" s="30">
        <f>SUM(EQ4:EQ21)</f>
        <v>3163827.56771192</v>
      </c>
      <c r="EK22" s="30"/>
      <c r="EL22" s="30"/>
      <c r="EM22" s="30"/>
      <c r="EN22" s="30"/>
      <c r="EO22" s="30"/>
      <c r="EP22" s="30"/>
      <c r="EQ22" s="30"/>
    </row>
    <row r="23" customHeight="1" spans="6:147">
      <c r="F23" s="29"/>
      <c r="G23" s="29"/>
      <c r="H23" s="29"/>
      <c r="I23" s="29"/>
      <c r="J23" s="29"/>
      <c r="K23" s="29"/>
      <c r="L23" s="29"/>
      <c r="M23" s="29"/>
      <c r="N23" s="30"/>
      <c r="O23" s="30"/>
      <c r="P23" s="30"/>
      <c r="Q23" s="30"/>
      <c r="R23" s="30"/>
      <c r="S23" s="30"/>
      <c r="T23" s="30"/>
      <c r="U23" s="30"/>
      <c r="AA23" s="29"/>
      <c r="AB23" s="29"/>
      <c r="AC23" s="29"/>
      <c r="AD23" s="29"/>
      <c r="AE23" s="29"/>
      <c r="AF23" s="29"/>
      <c r="AG23" s="29"/>
      <c r="AH23" s="29"/>
      <c r="AI23" s="30"/>
      <c r="AJ23" s="30"/>
      <c r="AK23" s="30"/>
      <c r="AL23" s="30"/>
      <c r="AM23" s="30"/>
      <c r="AN23" s="30"/>
      <c r="AO23" s="30"/>
      <c r="AP23" s="30"/>
      <c r="AV23" s="29"/>
      <c r="AW23" s="29"/>
      <c r="AX23" s="29"/>
      <c r="AY23" s="29"/>
      <c r="AZ23" s="29"/>
      <c r="BA23" s="29"/>
      <c r="BB23" s="29"/>
      <c r="BC23" s="29"/>
      <c r="BD23" s="30"/>
      <c r="BE23" s="30"/>
      <c r="BF23" s="30"/>
      <c r="BG23" s="30"/>
      <c r="BH23" s="30"/>
      <c r="BI23" s="30"/>
      <c r="BJ23" s="30"/>
      <c r="BK23" s="30"/>
      <c r="BQ23" s="29"/>
      <c r="BR23" s="29"/>
      <c r="BS23" s="29"/>
      <c r="BT23" s="29"/>
      <c r="BU23" s="29"/>
      <c r="BV23" s="29"/>
      <c r="BW23" s="29"/>
      <c r="BX23" s="29"/>
      <c r="BY23" s="30"/>
      <c r="BZ23" s="30"/>
      <c r="CA23" s="30"/>
      <c r="CB23" s="30"/>
      <c r="CC23" s="30"/>
      <c r="CD23" s="30"/>
      <c r="CE23" s="30"/>
      <c r="CF23" s="30"/>
      <c r="CL23" s="29"/>
      <c r="CM23" s="29"/>
      <c r="CN23" s="29"/>
      <c r="CO23" s="29"/>
      <c r="CP23" s="29"/>
      <c r="CQ23" s="29"/>
      <c r="CR23" s="29"/>
      <c r="CS23" s="29"/>
      <c r="CT23" s="30"/>
      <c r="CU23" s="30"/>
      <c r="CV23" s="30"/>
      <c r="CW23" s="30"/>
      <c r="CX23" s="30"/>
      <c r="CY23" s="30"/>
      <c r="CZ23" s="30"/>
      <c r="DA23" s="30"/>
      <c r="DG23" s="29"/>
      <c r="DH23" s="29"/>
      <c r="DI23" s="29"/>
      <c r="DJ23" s="29"/>
      <c r="DK23" s="29"/>
      <c r="DL23" s="29"/>
      <c r="DM23" s="29"/>
      <c r="DN23" s="29"/>
      <c r="DO23" s="30"/>
      <c r="DP23" s="30"/>
      <c r="DQ23" s="30"/>
      <c r="DR23" s="30"/>
      <c r="DS23" s="30"/>
      <c r="DT23" s="30"/>
      <c r="DU23" s="30"/>
      <c r="DV23" s="30"/>
      <c r="EB23" s="29"/>
      <c r="EC23" s="29"/>
      <c r="ED23" s="29"/>
      <c r="EE23" s="29"/>
      <c r="EF23" s="29"/>
      <c r="EG23" s="29"/>
      <c r="EH23" s="29"/>
      <c r="EI23" s="29"/>
      <c r="EJ23" s="30"/>
      <c r="EK23" s="30"/>
      <c r="EL23" s="30"/>
      <c r="EM23" s="30"/>
      <c r="EN23" s="30"/>
      <c r="EO23" s="30"/>
      <c r="EP23" s="30"/>
      <c r="EQ23" s="30"/>
    </row>
    <row r="24" customHeight="1" spans="6:147">
      <c r="F24" s="3" t="s">
        <v>33</v>
      </c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AA24" s="3" t="s">
        <v>33</v>
      </c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V24" s="3" t="s">
        <v>33</v>
      </c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Q24" s="3" t="s">
        <v>33</v>
      </c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L24" s="3" t="s">
        <v>33</v>
      </c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G24" s="3" t="s">
        <v>33</v>
      </c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EB24" s="3" t="s">
        <v>33</v>
      </c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</row>
    <row r="25" customHeight="1" spans="6:147">
      <c r="F25" s="4" t="s">
        <v>8</v>
      </c>
      <c r="G25" s="5"/>
      <c r="H25" s="5"/>
      <c r="I25" s="5"/>
      <c r="J25" s="6"/>
      <c r="K25" s="7" t="s">
        <v>9</v>
      </c>
      <c r="L25" s="7"/>
      <c r="M25" s="7"/>
      <c r="N25" s="7"/>
      <c r="O25" s="8" t="s">
        <v>10</v>
      </c>
      <c r="P25" s="9" t="s">
        <v>11</v>
      </c>
      <c r="Q25" s="9"/>
      <c r="R25" s="9"/>
      <c r="S25" s="10" t="s">
        <v>12</v>
      </c>
      <c r="T25" s="8" t="s">
        <v>13</v>
      </c>
      <c r="U25" s="11" t="s">
        <v>14</v>
      </c>
      <c r="AA25" s="4" t="s">
        <v>8</v>
      </c>
      <c r="AB25" s="5"/>
      <c r="AC25" s="5"/>
      <c r="AD25" s="5"/>
      <c r="AE25" s="6"/>
      <c r="AF25" s="7" t="s">
        <v>9</v>
      </c>
      <c r="AG25" s="7"/>
      <c r="AH25" s="7"/>
      <c r="AI25" s="7"/>
      <c r="AJ25" s="8" t="s">
        <v>10</v>
      </c>
      <c r="AK25" s="9" t="s">
        <v>11</v>
      </c>
      <c r="AL25" s="9"/>
      <c r="AM25" s="9"/>
      <c r="AN25" s="10" t="s">
        <v>12</v>
      </c>
      <c r="AO25" s="8" t="s">
        <v>13</v>
      </c>
      <c r="AP25" s="11" t="s">
        <v>14</v>
      </c>
      <c r="AV25" s="4" t="s">
        <v>8</v>
      </c>
      <c r="AW25" s="5"/>
      <c r="AX25" s="5"/>
      <c r="AY25" s="5"/>
      <c r="AZ25" s="6"/>
      <c r="BA25" s="7" t="s">
        <v>9</v>
      </c>
      <c r="BB25" s="7"/>
      <c r="BC25" s="7"/>
      <c r="BD25" s="7"/>
      <c r="BE25" s="8" t="s">
        <v>10</v>
      </c>
      <c r="BF25" s="9" t="s">
        <v>11</v>
      </c>
      <c r="BG25" s="9"/>
      <c r="BH25" s="9"/>
      <c r="BI25" s="10" t="s">
        <v>12</v>
      </c>
      <c r="BJ25" s="8" t="s">
        <v>13</v>
      </c>
      <c r="BK25" s="11" t="s">
        <v>14</v>
      </c>
      <c r="BQ25" s="4" t="s">
        <v>8</v>
      </c>
      <c r="BR25" s="5"/>
      <c r="BS25" s="5"/>
      <c r="BT25" s="5"/>
      <c r="BU25" s="6"/>
      <c r="BV25" s="7" t="s">
        <v>9</v>
      </c>
      <c r="BW25" s="7"/>
      <c r="BX25" s="7"/>
      <c r="BY25" s="7"/>
      <c r="BZ25" s="8" t="s">
        <v>10</v>
      </c>
      <c r="CA25" s="9" t="s">
        <v>11</v>
      </c>
      <c r="CB25" s="9"/>
      <c r="CC25" s="9"/>
      <c r="CD25" s="10" t="s">
        <v>12</v>
      </c>
      <c r="CE25" s="8" t="s">
        <v>13</v>
      </c>
      <c r="CF25" s="11" t="s">
        <v>14</v>
      </c>
      <c r="CL25" s="4" t="s">
        <v>8</v>
      </c>
      <c r="CM25" s="5"/>
      <c r="CN25" s="5"/>
      <c r="CO25" s="5"/>
      <c r="CP25" s="6"/>
      <c r="CQ25" s="7" t="s">
        <v>9</v>
      </c>
      <c r="CR25" s="7"/>
      <c r="CS25" s="7"/>
      <c r="CT25" s="7"/>
      <c r="CU25" s="8" t="s">
        <v>10</v>
      </c>
      <c r="CV25" s="9" t="s">
        <v>11</v>
      </c>
      <c r="CW25" s="9"/>
      <c r="CX25" s="9"/>
      <c r="CY25" s="10" t="s">
        <v>12</v>
      </c>
      <c r="CZ25" s="8" t="s">
        <v>13</v>
      </c>
      <c r="DA25" s="11" t="s">
        <v>14</v>
      </c>
      <c r="DG25" s="4" t="s">
        <v>8</v>
      </c>
      <c r="DH25" s="5"/>
      <c r="DI25" s="5"/>
      <c r="DJ25" s="5"/>
      <c r="DK25" s="6"/>
      <c r="DL25" s="7" t="s">
        <v>9</v>
      </c>
      <c r="DM25" s="7"/>
      <c r="DN25" s="7"/>
      <c r="DO25" s="7"/>
      <c r="DP25" s="8" t="s">
        <v>10</v>
      </c>
      <c r="DQ25" s="9" t="s">
        <v>11</v>
      </c>
      <c r="DR25" s="9"/>
      <c r="DS25" s="9"/>
      <c r="DT25" s="10" t="s">
        <v>12</v>
      </c>
      <c r="DU25" s="8" t="s">
        <v>13</v>
      </c>
      <c r="DV25" s="11" t="s">
        <v>14</v>
      </c>
      <c r="EB25" s="4" t="s">
        <v>8</v>
      </c>
      <c r="EC25" s="5"/>
      <c r="ED25" s="5"/>
      <c r="EE25" s="5"/>
      <c r="EF25" s="6"/>
      <c r="EG25" s="7" t="s">
        <v>9</v>
      </c>
      <c r="EH25" s="7"/>
      <c r="EI25" s="7"/>
      <c r="EJ25" s="7"/>
      <c r="EK25" s="8" t="s">
        <v>10</v>
      </c>
      <c r="EL25" s="9" t="s">
        <v>11</v>
      </c>
      <c r="EM25" s="9"/>
      <c r="EN25" s="9"/>
      <c r="EO25" s="10" t="s">
        <v>12</v>
      </c>
      <c r="EP25" s="8" t="s">
        <v>13</v>
      </c>
      <c r="EQ25" s="11" t="s">
        <v>14</v>
      </c>
    </row>
    <row r="26" customHeight="1" spans="6:147">
      <c r="F26" s="12" t="s">
        <v>34</v>
      </c>
      <c r="G26" s="12" t="s">
        <v>21</v>
      </c>
      <c r="H26" s="13" t="s">
        <v>22</v>
      </c>
      <c r="I26" s="14" t="s">
        <v>23</v>
      </c>
      <c r="J26" s="15" t="s">
        <v>8</v>
      </c>
      <c r="K26" s="12" t="s">
        <v>24</v>
      </c>
      <c r="L26" s="12" t="s">
        <v>20</v>
      </c>
      <c r="M26" s="12" t="s">
        <v>25</v>
      </c>
      <c r="N26" s="7" t="s">
        <v>26</v>
      </c>
      <c r="O26" s="16"/>
      <c r="P26" s="12" t="s">
        <v>27</v>
      </c>
      <c r="Q26" s="12" t="s">
        <v>28</v>
      </c>
      <c r="R26" s="9" t="s">
        <v>29</v>
      </c>
      <c r="S26" s="10" t="s">
        <v>30</v>
      </c>
      <c r="T26" s="16"/>
      <c r="U26" s="17"/>
      <c r="AA26" s="12" t="s">
        <v>34</v>
      </c>
      <c r="AB26" s="12" t="s">
        <v>21</v>
      </c>
      <c r="AC26" s="13" t="s">
        <v>22</v>
      </c>
      <c r="AD26" s="14" t="s">
        <v>23</v>
      </c>
      <c r="AE26" s="15" t="s">
        <v>8</v>
      </c>
      <c r="AF26" s="12" t="s">
        <v>24</v>
      </c>
      <c r="AG26" s="12" t="s">
        <v>20</v>
      </c>
      <c r="AH26" s="12" t="s">
        <v>25</v>
      </c>
      <c r="AI26" s="7" t="s">
        <v>26</v>
      </c>
      <c r="AJ26" s="16"/>
      <c r="AK26" s="12" t="s">
        <v>27</v>
      </c>
      <c r="AL26" s="12" t="s">
        <v>28</v>
      </c>
      <c r="AM26" s="9" t="s">
        <v>29</v>
      </c>
      <c r="AN26" s="10" t="s">
        <v>30</v>
      </c>
      <c r="AO26" s="16"/>
      <c r="AP26" s="17"/>
      <c r="AV26" s="12" t="s">
        <v>34</v>
      </c>
      <c r="AW26" s="12" t="s">
        <v>21</v>
      </c>
      <c r="AX26" s="13" t="s">
        <v>22</v>
      </c>
      <c r="AY26" s="14" t="s">
        <v>23</v>
      </c>
      <c r="AZ26" s="15" t="s">
        <v>8</v>
      </c>
      <c r="BA26" s="12" t="s">
        <v>24</v>
      </c>
      <c r="BB26" s="12" t="s">
        <v>20</v>
      </c>
      <c r="BC26" s="12" t="s">
        <v>25</v>
      </c>
      <c r="BD26" s="7" t="s">
        <v>26</v>
      </c>
      <c r="BE26" s="16"/>
      <c r="BF26" s="12" t="s">
        <v>27</v>
      </c>
      <c r="BG26" s="12" t="s">
        <v>28</v>
      </c>
      <c r="BH26" s="9" t="s">
        <v>29</v>
      </c>
      <c r="BI26" s="10" t="s">
        <v>30</v>
      </c>
      <c r="BJ26" s="16"/>
      <c r="BK26" s="17"/>
      <c r="BQ26" s="12" t="s">
        <v>34</v>
      </c>
      <c r="BR26" s="12" t="s">
        <v>21</v>
      </c>
      <c r="BS26" s="13" t="s">
        <v>22</v>
      </c>
      <c r="BT26" s="14" t="s">
        <v>23</v>
      </c>
      <c r="BU26" s="15" t="s">
        <v>8</v>
      </c>
      <c r="BV26" s="12" t="s">
        <v>24</v>
      </c>
      <c r="BW26" s="12" t="s">
        <v>20</v>
      </c>
      <c r="BX26" s="12" t="s">
        <v>25</v>
      </c>
      <c r="BY26" s="7" t="s">
        <v>26</v>
      </c>
      <c r="BZ26" s="16"/>
      <c r="CA26" s="12" t="s">
        <v>27</v>
      </c>
      <c r="CB26" s="12" t="s">
        <v>28</v>
      </c>
      <c r="CC26" s="9" t="s">
        <v>29</v>
      </c>
      <c r="CD26" s="10" t="s">
        <v>30</v>
      </c>
      <c r="CE26" s="16"/>
      <c r="CF26" s="17"/>
      <c r="CL26" s="12" t="s">
        <v>34</v>
      </c>
      <c r="CM26" s="12" t="s">
        <v>21</v>
      </c>
      <c r="CN26" s="13" t="s">
        <v>22</v>
      </c>
      <c r="CO26" s="14" t="s">
        <v>23</v>
      </c>
      <c r="CP26" s="15" t="s">
        <v>8</v>
      </c>
      <c r="CQ26" s="12" t="s">
        <v>24</v>
      </c>
      <c r="CR26" s="12" t="s">
        <v>20</v>
      </c>
      <c r="CS26" s="12" t="s">
        <v>25</v>
      </c>
      <c r="CT26" s="7" t="s">
        <v>26</v>
      </c>
      <c r="CU26" s="16"/>
      <c r="CV26" s="12" t="s">
        <v>27</v>
      </c>
      <c r="CW26" s="12" t="s">
        <v>28</v>
      </c>
      <c r="CX26" s="9" t="s">
        <v>29</v>
      </c>
      <c r="CY26" s="10" t="s">
        <v>30</v>
      </c>
      <c r="CZ26" s="16"/>
      <c r="DA26" s="17"/>
      <c r="DG26" s="12" t="s">
        <v>34</v>
      </c>
      <c r="DH26" s="12" t="s">
        <v>21</v>
      </c>
      <c r="DI26" s="13" t="s">
        <v>22</v>
      </c>
      <c r="DJ26" s="14" t="s">
        <v>23</v>
      </c>
      <c r="DK26" s="15" t="s">
        <v>8</v>
      </c>
      <c r="DL26" s="12" t="s">
        <v>24</v>
      </c>
      <c r="DM26" s="12" t="s">
        <v>20</v>
      </c>
      <c r="DN26" s="12" t="s">
        <v>25</v>
      </c>
      <c r="DO26" s="7" t="s">
        <v>26</v>
      </c>
      <c r="DP26" s="16"/>
      <c r="DQ26" s="12" t="s">
        <v>27</v>
      </c>
      <c r="DR26" s="12" t="s">
        <v>28</v>
      </c>
      <c r="DS26" s="9" t="s">
        <v>29</v>
      </c>
      <c r="DT26" s="10" t="s">
        <v>30</v>
      </c>
      <c r="DU26" s="16"/>
      <c r="DV26" s="17"/>
      <c r="EB26" s="12" t="s">
        <v>34</v>
      </c>
      <c r="EC26" s="12" t="s">
        <v>21</v>
      </c>
      <c r="ED26" s="13" t="s">
        <v>22</v>
      </c>
      <c r="EE26" s="14" t="s">
        <v>23</v>
      </c>
      <c r="EF26" s="15" t="s">
        <v>8</v>
      </c>
      <c r="EG26" s="12" t="s">
        <v>24</v>
      </c>
      <c r="EH26" s="12" t="s">
        <v>20</v>
      </c>
      <c r="EI26" s="12" t="s">
        <v>25</v>
      </c>
      <c r="EJ26" s="7" t="s">
        <v>26</v>
      </c>
      <c r="EK26" s="16"/>
      <c r="EL26" s="12" t="s">
        <v>27</v>
      </c>
      <c r="EM26" s="12" t="s">
        <v>28</v>
      </c>
      <c r="EN26" s="9" t="s">
        <v>29</v>
      </c>
      <c r="EO26" s="10" t="s">
        <v>30</v>
      </c>
      <c r="EP26" s="16"/>
      <c r="EQ26" s="17"/>
    </row>
    <row r="27" customHeight="1" spans="6:147">
      <c r="F27" s="12">
        <v>35434</v>
      </c>
      <c r="G27" s="12">
        <v>0.0253</v>
      </c>
      <c r="H27" s="13">
        <v>1.35</v>
      </c>
      <c r="I27" s="14">
        <v>1</v>
      </c>
      <c r="J27" s="15">
        <f t="shared" ref="J27:J51" si="35">F27*G27*H27*I27</f>
        <v>1210.24827</v>
      </c>
      <c r="K27" s="12">
        <v>1</v>
      </c>
      <c r="L27" s="12">
        <v>280</v>
      </c>
      <c r="M27" s="12">
        <v>1.43</v>
      </c>
      <c r="N27" s="19">
        <f t="shared" ref="N27:N51" si="36">1+6*L27/(L27+2000)+M27</f>
        <v>3.16684210526316</v>
      </c>
      <c r="O27" s="20">
        <v>5936</v>
      </c>
      <c r="P27" s="12">
        <v>0.99</v>
      </c>
      <c r="Q27" s="12">
        <v>1.98</v>
      </c>
      <c r="R27" s="9">
        <f t="shared" ref="R27:R51" si="37">1+P27*Q27</f>
        <v>2.9602</v>
      </c>
      <c r="S27" s="10">
        <v>1.225</v>
      </c>
      <c r="T27" s="20">
        <v>1</v>
      </c>
      <c r="U27" s="21">
        <f t="shared" ref="U27:U51" si="38">((J27*K27*N27)+O27)*R27*S27*T27</f>
        <v>35423.5732629581</v>
      </c>
      <c r="AA27" s="12">
        <v>35434</v>
      </c>
      <c r="AB27" s="12">
        <v>0.0253</v>
      </c>
      <c r="AC27" s="13">
        <v>1.35</v>
      </c>
      <c r="AD27" s="14">
        <v>1</v>
      </c>
      <c r="AE27" s="15">
        <f t="shared" ref="AE27:AE51" si="39">AA27*AB27*AC27*AD27</f>
        <v>1210.24827</v>
      </c>
      <c r="AF27" s="12">
        <v>1</v>
      </c>
      <c r="AG27" s="12">
        <v>280</v>
      </c>
      <c r="AH27" s="12">
        <v>1.43</v>
      </c>
      <c r="AI27" s="19">
        <f t="shared" ref="AI27:AI51" si="40">1+6*AG27/(AG27+2000)+AH27</f>
        <v>3.16684210526316</v>
      </c>
      <c r="AJ27" s="20">
        <v>5936</v>
      </c>
      <c r="AK27" s="12">
        <v>0.99</v>
      </c>
      <c r="AL27" s="12">
        <v>1.98</v>
      </c>
      <c r="AM27" s="9">
        <f t="shared" ref="AM27:AM51" si="41">1+AK27*AL27</f>
        <v>2.9602</v>
      </c>
      <c r="AN27" s="10">
        <v>1.225</v>
      </c>
      <c r="AO27" s="22">
        <v>1.015</v>
      </c>
      <c r="AP27" s="21">
        <f t="shared" ref="AP27:AP51" si="42">((AE27*AF27*AI27)+AJ27)*AM27*AN27*AO27</f>
        <v>35954.9268619024</v>
      </c>
      <c r="AV27" s="12">
        <v>35728</v>
      </c>
      <c r="AW27" s="12">
        <v>0.0253</v>
      </c>
      <c r="AX27" s="13">
        <v>1.35</v>
      </c>
      <c r="AY27" s="14">
        <v>1</v>
      </c>
      <c r="AZ27" s="15">
        <f t="shared" ref="AZ27:AZ51" si="43">AV27*AW27*AX27*AY27</f>
        <v>1220.28984</v>
      </c>
      <c r="BA27" s="12">
        <v>1</v>
      </c>
      <c r="BB27" s="12">
        <v>280</v>
      </c>
      <c r="BC27" s="12">
        <v>1.43</v>
      </c>
      <c r="BD27" s="19">
        <f t="shared" ref="BD27:BD51" si="44">1+6*BB27/(BB27+2000)+BC27</f>
        <v>3.16684210526316</v>
      </c>
      <c r="BE27" s="20">
        <v>5936</v>
      </c>
      <c r="BF27" s="12">
        <v>1</v>
      </c>
      <c r="BG27" s="12">
        <v>3.11</v>
      </c>
      <c r="BH27" s="9">
        <f t="shared" ref="BH27:BH51" si="45">1+BF27*BG27</f>
        <v>4.11</v>
      </c>
      <c r="BI27" s="10">
        <v>1.225</v>
      </c>
      <c r="BJ27" s="20">
        <v>1</v>
      </c>
      <c r="BK27" s="21">
        <f t="shared" ref="BK27:BK51" si="46">((AZ27*BA27*BD27)+BE27)*BH27*BI27*BJ27</f>
        <v>49342.8923969805</v>
      </c>
      <c r="BQ27" s="12">
        <v>35728</v>
      </c>
      <c r="BR27" s="12">
        <v>0.0253</v>
      </c>
      <c r="BS27" s="13">
        <v>1.35</v>
      </c>
      <c r="BT27" s="14">
        <v>1</v>
      </c>
      <c r="BU27" s="15">
        <f t="shared" ref="BU27:BU51" si="47">BQ27*BR27*BS27*BT27</f>
        <v>1220.28984</v>
      </c>
      <c r="BV27" s="12">
        <v>1</v>
      </c>
      <c r="BW27" s="12">
        <v>280</v>
      </c>
      <c r="BX27" s="12">
        <v>1.43</v>
      </c>
      <c r="BY27" s="19">
        <f t="shared" ref="BY27:BY51" si="48">1+6*BW27/(BW27+2000)+BX27</f>
        <v>3.16684210526316</v>
      </c>
      <c r="BZ27" s="20">
        <v>5936</v>
      </c>
      <c r="CA27" s="12">
        <v>1</v>
      </c>
      <c r="CB27" s="12">
        <v>3.11</v>
      </c>
      <c r="CC27" s="9">
        <f t="shared" ref="CC27:CC51" si="49">1+CA27*CB27</f>
        <v>4.11</v>
      </c>
      <c r="CD27" s="10">
        <v>1.225</v>
      </c>
      <c r="CE27" s="22">
        <v>1.015</v>
      </c>
      <c r="CF27" s="21">
        <f t="shared" ref="CF27:CF51" si="50">((BU27*BV27*BY27)+BZ27)*CC27*CD27*CE27</f>
        <v>50083.0357829352</v>
      </c>
      <c r="CL27" s="12">
        <v>41312</v>
      </c>
      <c r="CM27" s="12">
        <v>0.0253</v>
      </c>
      <c r="CN27" s="13">
        <v>1.35</v>
      </c>
      <c r="CO27" s="14">
        <v>1</v>
      </c>
      <c r="CP27" s="15">
        <f t="shared" ref="CP27:CP51" si="51">CL27*CM27*CN27*CO27</f>
        <v>1411.01136</v>
      </c>
      <c r="CQ27" s="12">
        <v>1</v>
      </c>
      <c r="CR27" s="12">
        <v>280</v>
      </c>
      <c r="CS27" s="12">
        <v>1.43</v>
      </c>
      <c r="CT27" s="19">
        <f t="shared" ref="CT27:CT51" si="52">1+6*CR27/(CR27+2000)+CS27</f>
        <v>3.16684210526316</v>
      </c>
      <c r="CU27" s="20">
        <v>5936</v>
      </c>
      <c r="CV27" s="12">
        <v>0.99</v>
      </c>
      <c r="CW27" s="12">
        <v>1.98</v>
      </c>
      <c r="CX27" s="9">
        <f t="shared" ref="CX27:CX51" si="53">1+CV27*CW27</f>
        <v>2.9602</v>
      </c>
      <c r="CY27" s="10">
        <v>1.225</v>
      </c>
      <c r="CZ27" s="22">
        <v>1.085</v>
      </c>
      <c r="DA27" s="21">
        <f t="shared" ref="DA27:DA51" si="54">((CP27*CQ27*CT27)+CU27)*CX27*CY27*CZ27</f>
        <v>40936.0577286539</v>
      </c>
      <c r="DG27" s="12">
        <v>41606</v>
      </c>
      <c r="DH27" s="12">
        <v>0.0253</v>
      </c>
      <c r="DI27" s="13">
        <v>1.35</v>
      </c>
      <c r="DJ27" s="14">
        <v>1</v>
      </c>
      <c r="DK27" s="15">
        <f t="shared" ref="DK27:DK51" si="55">DG27*DH27*DI27*DJ27</f>
        <v>1421.05293</v>
      </c>
      <c r="DL27" s="12">
        <v>1</v>
      </c>
      <c r="DM27" s="12">
        <v>280</v>
      </c>
      <c r="DN27" s="12">
        <v>1.43</v>
      </c>
      <c r="DO27" s="19">
        <f t="shared" ref="DO27:DO51" si="56">1+6*DM27/(DM27+2000)+DN27</f>
        <v>3.16684210526316</v>
      </c>
      <c r="DP27" s="20">
        <v>5936</v>
      </c>
      <c r="DQ27" s="12">
        <v>1</v>
      </c>
      <c r="DR27" s="12">
        <v>3.11</v>
      </c>
      <c r="DS27" s="9">
        <f t="shared" ref="DS27:DS51" si="57">1+DQ27*DR27</f>
        <v>4.11</v>
      </c>
      <c r="DT27" s="10">
        <v>1.225</v>
      </c>
      <c r="DU27" s="22">
        <v>1.085</v>
      </c>
      <c r="DV27" s="21">
        <f t="shared" ref="DV27:DV51" si="58">((DK27*DL27*DO27)+DP27)*DS27*DT27*DU27</f>
        <v>57010.1433904427</v>
      </c>
      <c r="EB27" s="12">
        <v>41606</v>
      </c>
      <c r="EC27" s="12">
        <v>0.02992</v>
      </c>
      <c r="ED27" s="13">
        <v>1.35</v>
      </c>
      <c r="EE27" s="14">
        <v>1</v>
      </c>
      <c r="EF27" s="15">
        <f t="shared" ref="EF27:EF51" si="59">EB27*EC27*ED27*EE27</f>
        <v>1680.549552</v>
      </c>
      <c r="EG27" s="12">
        <v>1</v>
      </c>
      <c r="EH27" s="12">
        <v>280</v>
      </c>
      <c r="EI27" s="12">
        <v>1.52</v>
      </c>
      <c r="EJ27" s="19">
        <f t="shared" ref="EJ27:EJ51" si="60">1+6*EH27/(EH27+2000)+EI27</f>
        <v>3.25684210526316</v>
      </c>
      <c r="EK27" s="20">
        <f>5936+EB27*0.025</f>
        <v>6976.15</v>
      </c>
      <c r="EL27" s="12">
        <v>1</v>
      </c>
      <c r="EM27" s="12">
        <v>3.91</v>
      </c>
      <c r="EN27" s="9">
        <f t="shared" ref="EN27:EN51" si="61">1+EL27*EM27</f>
        <v>4.91</v>
      </c>
      <c r="EO27" s="10">
        <v>1.225</v>
      </c>
      <c r="EP27" s="22">
        <v>1.2</v>
      </c>
      <c r="EQ27" s="21">
        <f t="shared" ref="EQ27:EQ51" si="62">((EF27*EG27*EJ27)+EK27)*EN27*EO27*EP27</f>
        <v>89856.2836861047</v>
      </c>
    </row>
    <row r="28" customHeight="1" spans="6:147">
      <c r="F28" s="12">
        <v>35434</v>
      </c>
      <c r="G28" s="12">
        <v>0.0253</v>
      </c>
      <c r="H28" s="13">
        <v>1.35</v>
      </c>
      <c r="I28" s="14">
        <v>1</v>
      </c>
      <c r="J28" s="15">
        <f t="shared" si="35"/>
        <v>1210.24827</v>
      </c>
      <c r="K28" s="12">
        <v>1</v>
      </c>
      <c r="L28" s="12">
        <v>280</v>
      </c>
      <c r="M28" s="12">
        <v>1.43</v>
      </c>
      <c r="N28" s="19">
        <f t="shared" si="36"/>
        <v>3.16684210526316</v>
      </c>
      <c r="O28" s="20">
        <v>5936</v>
      </c>
      <c r="P28" s="12">
        <v>0.99</v>
      </c>
      <c r="Q28" s="12">
        <v>1.98</v>
      </c>
      <c r="R28" s="9">
        <f t="shared" si="37"/>
        <v>2.9602</v>
      </c>
      <c r="S28" s="10">
        <v>1.225</v>
      </c>
      <c r="T28" s="20">
        <v>1</v>
      </c>
      <c r="U28" s="21">
        <f t="shared" si="38"/>
        <v>35423.5732629581</v>
      </c>
      <c r="AA28" s="12">
        <v>35434</v>
      </c>
      <c r="AB28" s="12">
        <v>0.0253</v>
      </c>
      <c r="AC28" s="13">
        <v>1.35</v>
      </c>
      <c r="AD28" s="14">
        <v>1</v>
      </c>
      <c r="AE28" s="15">
        <f t="shared" si="39"/>
        <v>1210.24827</v>
      </c>
      <c r="AF28" s="12">
        <v>1</v>
      </c>
      <c r="AG28" s="12">
        <v>280</v>
      </c>
      <c r="AH28" s="12">
        <v>1.43</v>
      </c>
      <c r="AI28" s="19">
        <f t="shared" si="40"/>
        <v>3.16684210526316</v>
      </c>
      <c r="AJ28" s="20">
        <v>5936</v>
      </c>
      <c r="AK28" s="12">
        <v>0.99</v>
      </c>
      <c r="AL28" s="12">
        <v>1.98</v>
      </c>
      <c r="AM28" s="9">
        <f t="shared" si="41"/>
        <v>2.9602</v>
      </c>
      <c r="AN28" s="10">
        <v>1.225</v>
      </c>
      <c r="AO28" s="22">
        <v>1.015</v>
      </c>
      <c r="AP28" s="21">
        <f t="shared" si="42"/>
        <v>35954.9268619024</v>
      </c>
      <c r="AV28" s="12">
        <v>35728</v>
      </c>
      <c r="AW28" s="12">
        <v>0.0253</v>
      </c>
      <c r="AX28" s="13">
        <v>1.35</v>
      </c>
      <c r="AY28" s="14">
        <v>1</v>
      </c>
      <c r="AZ28" s="15">
        <f t="shared" si="43"/>
        <v>1220.28984</v>
      </c>
      <c r="BA28" s="12">
        <v>1</v>
      </c>
      <c r="BB28" s="12">
        <v>280</v>
      </c>
      <c r="BC28" s="12">
        <v>1.43</v>
      </c>
      <c r="BD28" s="19">
        <f t="shared" si="44"/>
        <v>3.16684210526316</v>
      </c>
      <c r="BE28" s="20">
        <v>5936</v>
      </c>
      <c r="BF28" s="12">
        <v>1</v>
      </c>
      <c r="BG28" s="12">
        <v>3.11</v>
      </c>
      <c r="BH28" s="9">
        <f t="shared" si="45"/>
        <v>4.11</v>
      </c>
      <c r="BI28" s="10">
        <v>1.225</v>
      </c>
      <c r="BJ28" s="20">
        <v>1</v>
      </c>
      <c r="BK28" s="21">
        <f t="shared" si="46"/>
        <v>49342.8923969805</v>
      </c>
      <c r="BQ28" s="12">
        <v>35728</v>
      </c>
      <c r="BR28" s="12">
        <v>0.0253</v>
      </c>
      <c r="BS28" s="13">
        <v>1.35</v>
      </c>
      <c r="BT28" s="14">
        <v>1</v>
      </c>
      <c r="BU28" s="15">
        <f t="shared" si="47"/>
        <v>1220.28984</v>
      </c>
      <c r="BV28" s="12">
        <v>1</v>
      </c>
      <c r="BW28" s="12">
        <v>280</v>
      </c>
      <c r="BX28" s="12">
        <v>1.43</v>
      </c>
      <c r="BY28" s="19">
        <f t="shared" si="48"/>
        <v>3.16684210526316</v>
      </c>
      <c r="BZ28" s="20">
        <v>5936</v>
      </c>
      <c r="CA28" s="12">
        <v>1</v>
      </c>
      <c r="CB28" s="12">
        <v>3.11</v>
      </c>
      <c r="CC28" s="9">
        <f t="shared" si="49"/>
        <v>4.11</v>
      </c>
      <c r="CD28" s="10">
        <v>1.225</v>
      </c>
      <c r="CE28" s="22">
        <v>1.015</v>
      </c>
      <c r="CF28" s="21">
        <f t="shared" si="50"/>
        <v>50083.0357829352</v>
      </c>
      <c r="CL28" s="12">
        <v>41312</v>
      </c>
      <c r="CM28" s="12">
        <v>0.0253</v>
      </c>
      <c r="CN28" s="13">
        <v>1.35</v>
      </c>
      <c r="CO28" s="14">
        <v>1</v>
      </c>
      <c r="CP28" s="15">
        <f t="shared" si="51"/>
        <v>1411.01136</v>
      </c>
      <c r="CQ28" s="12">
        <v>1</v>
      </c>
      <c r="CR28" s="12">
        <v>280</v>
      </c>
      <c r="CS28" s="12">
        <v>1.43</v>
      </c>
      <c r="CT28" s="19">
        <f t="shared" si="52"/>
        <v>3.16684210526316</v>
      </c>
      <c r="CU28" s="20">
        <v>5936</v>
      </c>
      <c r="CV28" s="12">
        <v>0.99</v>
      </c>
      <c r="CW28" s="12">
        <v>1.98</v>
      </c>
      <c r="CX28" s="9">
        <f t="shared" si="53"/>
        <v>2.9602</v>
      </c>
      <c r="CY28" s="10">
        <v>1.225</v>
      </c>
      <c r="CZ28" s="22">
        <v>1.085</v>
      </c>
      <c r="DA28" s="21">
        <f t="shared" si="54"/>
        <v>40936.0577286539</v>
      </c>
      <c r="DG28" s="12">
        <v>41606</v>
      </c>
      <c r="DH28" s="12">
        <v>0.0253</v>
      </c>
      <c r="DI28" s="13">
        <v>1.35</v>
      </c>
      <c r="DJ28" s="14">
        <v>1</v>
      </c>
      <c r="DK28" s="15">
        <f t="shared" si="55"/>
        <v>1421.05293</v>
      </c>
      <c r="DL28" s="12">
        <v>1</v>
      </c>
      <c r="DM28" s="12">
        <v>280</v>
      </c>
      <c r="DN28" s="12">
        <v>1.43</v>
      </c>
      <c r="DO28" s="19">
        <f t="shared" si="56"/>
        <v>3.16684210526316</v>
      </c>
      <c r="DP28" s="20">
        <v>5936</v>
      </c>
      <c r="DQ28" s="12">
        <v>1</v>
      </c>
      <c r="DR28" s="12">
        <v>3.11</v>
      </c>
      <c r="DS28" s="9">
        <f t="shared" si="57"/>
        <v>4.11</v>
      </c>
      <c r="DT28" s="10">
        <v>1.225</v>
      </c>
      <c r="DU28" s="22">
        <v>1.085</v>
      </c>
      <c r="DV28" s="21">
        <f t="shared" si="58"/>
        <v>57010.1433904427</v>
      </c>
      <c r="EB28" s="12">
        <v>41606</v>
      </c>
      <c r="EC28" s="12">
        <v>0.02992</v>
      </c>
      <c r="ED28" s="13">
        <v>1.35</v>
      </c>
      <c r="EE28" s="14">
        <v>1</v>
      </c>
      <c r="EF28" s="15">
        <f t="shared" si="59"/>
        <v>1680.549552</v>
      </c>
      <c r="EG28" s="12">
        <v>1</v>
      </c>
      <c r="EH28" s="12">
        <v>280</v>
      </c>
      <c r="EI28" s="12">
        <v>1.52</v>
      </c>
      <c r="EJ28" s="19">
        <f t="shared" si="60"/>
        <v>3.25684210526316</v>
      </c>
      <c r="EK28" s="20">
        <f>5936+EB28*0.025</f>
        <v>6976.15</v>
      </c>
      <c r="EL28" s="12">
        <v>1</v>
      </c>
      <c r="EM28" s="12">
        <v>3.91</v>
      </c>
      <c r="EN28" s="9">
        <f t="shared" si="61"/>
        <v>4.91</v>
      </c>
      <c r="EO28" s="10">
        <v>1.225</v>
      </c>
      <c r="EP28" s="22">
        <v>1.2</v>
      </c>
      <c r="EQ28" s="21">
        <f t="shared" si="62"/>
        <v>89856.2836861047</v>
      </c>
    </row>
    <row r="29" customHeight="1" spans="6:147">
      <c r="F29" s="12">
        <v>35434</v>
      </c>
      <c r="G29" s="12">
        <v>0.0253</v>
      </c>
      <c r="H29" s="13">
        <v>1.35</v>
      </c>
      <c r="I29" s="14">
        <v>1</v>
      </c>
      <c r="J29" s="15">
        <f t="shared" si="35"/>
        <v>1210.24827</v>
      </c>
      <c r="K29" s="12">
        <v>1</v>
      </c>
      <c r="L29" s="12">
        <v>280</v>
      </c>
      <c r="M29" s="12">
        <v>1.43</v>
      </c>
      <c r="N29" s="19">
        <f t="shared" si="36"/>
        <v>3.16684210526316</v>
      </c>
      <c r="O29" s="20">
        <v>5936</v>
      </c>
      <c r="P29" s="12">
        <v>0.99</v>
      </c>
      <c r="Q29" s="12">
        <v>1.98</v>
      </c>
      <c r="R29" s="9">
        <f t="shared" si="37"/>
        <v>2.9602</v>
      </c>
      <c r="S29" s="10">
        <v>1.225</v>
      </c>
      <c r="T29" s="20">
        <v>1</v>
      </c>
      <c r="U29" s="21">
        <f t="shared" si="38"/>
        <v>35423.5732629581</v>
      </c>
      <c r="AA29" s="12">
        <v>35434</v>
      </c>
      <c r="AB29" s="12">
        <v>0.0253</v>
      </c>
      <c r="AC29" s="13">
        <v>1.35</v>
      </c>
      <c r="AD29" s="14">
        <v>1</v>
      </c>
      <c r="AE29" s="15">
        <f t="shared" si="39"/>
        <v>1210.24827</v>
      </c>
      <c r="AF29" s="12">
        <v>1</v>
      </c>
      <c r="AG29" s="12">
        <v>280</v>
      </c>
      <c r="AH29" s="12">
        <v>1.43</v>
      </c>
      <c r="AI29" s="19">
        <f t="shared" si="40"/>
        <v>3.16684210526316</v>
      </c>
      <c r="AJ29" s="20">
        <v>5936</v>
      </c>
      <c r="AK29" s="12">
        <v>0.99</v>
      </c>
      <c r="AL29" s="12">
        <v>1.98</v>
      </c>
      <c r="AM29" s="9">
        <f t="shared" si="41"/>
        <v>2.9602</v>
      </c>
      <c r="AN29" s="10">
        <v>1.225</v>
      </c>
      <c r="AO29" s="22">
        <v>1.015</v>
      </c>
      <c r="AP29" s="21">
        <f t="shared" si="42"/>
        <v>35954.9268619024</v>
      </c>
      <c r="AV29" s="12">
        <v>35728</v>
      </c>
      <c r="AW29" s="12">
        <v>0.0253</v>
      </c>
      <c r="AX29" s="13">
        <v>1.35</v>
      </c>
      <c r="AY29" s="14">
        <v>1</v>
      </c>
      <c r="AZ29" s="15">
        <f t="shared" si="43"/>
        <v>1220.28984</v>
      </c>
      <c r="BA29" s="12">
        <v>1</v>
      </c>
      <c r="BB29" s="12">
        <v>280</v>
      </c>
      <c r="BC29" s="12">
        <v>1.43</v>
      </c>
      <c r="BD29" s="19">
        <f t="shared" si="44"/>
        <v>3.16684210526316</v>
      </c>
      <c r="BE29" s="20">
        <v>5936</v>
      </c>
      <c r="BF29" s="12">
        <v>1</v>
      </c>
      <c r="BG29" s="12">
        <v>3.11</v>
      </c>
      <c r="BH29" s="9">
        <f t="shared" si="45"/>
        <v>4.11</v>
      </c>
      <c r="BI29" s="10">
        <v>1.225</v>
      </c>
      <c r="BJ29" s="20">
        <v>1</v>
      </c>
      <c r="BK29" s="21">
        <f t="shared" si="46"/>
        <v>49342.8923969805</v>
      </c>
      <c r="BQ29" s="12">
        <v>35728</v>
      </c>
      <c r="BR29" s="12">
        <v>0.0253</v>
      </c>
      <c r="BS29" s="13">
        <v>1.35</v>
      </c>
      <c r="BT29" s="14">
        <v>1</v>
      </c>
      <c r="BU29" s="15">
        <f t="shared" si="47"/>
        <v>1220.28984</v>
      </c>
      <c r="BV29" s="12">
        <v>1</v>
      </c>
      <c r="BW29" s="12">
        <v>280</v>
      </c>
      <c r="BX29" s="12">
        <v>1.43</v>
      </c>
      <c r="BY29" s="19">
        <f t="shared" si="48"/>
        <v>3.16684210526316</v>
      </c>
      <c r="BZ29" s="20">
        <v>5936</v>
      </c>
      <c r="CA29" s="12">
        <v>1</v>
      </c>
      <c r="CB29" s="12">
        <v>3.11</v>
      </c>
      <c r="CC29" s="9">
        <f t="shared" si="49"/>
        <v>4.11</v>
      </c>
      <c r="CD29" s="10">
        <v>1.225</v>
      </c>
      <c r="CE29" s="22">
        <v>1.015</v>
      </c>
      <c r="CF29" s="21">
        <f t="shared" si="50"/>
        <v>50083.0357829352</v>
      </c>
      <c r="CL29" s="12">
        <v>41312</v>
      </c>
      <c r="CM29" s="12">
        <v>0.0253</v>
      </c>
      <c r="CN29" s="13">
        <v>1.35</v>
      </c>
      <c r="CO29" s="14">
        <v>1</v>
      </c>
      <c r="CP29" s="15">
        <f t="shared" si="51"/>
        <v>1411.01136</v>
      </c>
      <c r="CQ29" s="12">
        <v>1</v>
      </c>
      <c r="CR29" s="12">
        <v>280</v>
      </c>
      <c r="CS29" s="12">
        <v>1.43</v>
      </c>
      <c r="CT29" s="19">
        <f t="shared" si="52"/>
        <v>3.16684210526316</v>
      </c>
      <c r="CU29" s="20">
        <v>5936</v>
      </c>
      <c r="CV29" s="12">
        <v>0.99</v>
      </c>
      <c r="CW29" s="12">
        <v>1.98</v>
      </c>
      <c r="CX29" s="9">
        <f t="shared" si="53"/>
        <v>2.9602</v>
      </c>
      <c r="CY29" s="10">
        <v>1.225</v>
      </c>
      <c r="CZ29" s="22">
        <v>1.085</v>
      </c>
      <c r="DA29" s="21">
        <f t="shared" si="54"/>
        <v>40936.0577286539</v>
      </c>
      <c r="DG29" s="12">
        <v>41606</v>
      </c>
      <c r="DH29" s="12">
        <v>0.0253</v>
      </c>
      <c r="DI29" s="13">
        <v>1.35</v>
      </c>
      <c r="DJ29" s="14">
        <v>1</v>
      </c>
      <c r="DK29" s="15">
        <f t="shared" si="55"/>
        <v>1421.05293</v>
      </c>
      <c r="DL29" s="12">
        <v>1</v>
      </c>
      <c r="DM29" s="12">
        <v>280</v>
      </c>
      <c r="DN29" s="12">
        <v>1.43</v>
      </c>
      <c r="DO29" s="19">
        <f t="shared" si="56"/>
        <v>3.16684210526316</v>
      </c>
      <c r="DP29" s="20">
        <v>5936</v>
      </c>
      <c r="DQ29" s="12">
        <v>1</v>
      </c>
      <c r="DR29" s="12">
        <v>3.11</v>
      </c>
      <c r="DS29" s="9">
        <f t="shared" si="57"/>
        <v>4.11</v>
      </c>
      <c r="DT29" s="10">
        <v>1.225</v>
      </c>
      <c r="DU29" s="22">
        <v>1.085</v>
      </c>
      <c r="DV29" s="21">
        <f t="shared" si="58"/>
        <v>57010.1433904427</v>
      </c>
      <c r="EB29" s="12">
        <v>41606</v>
      </c>
      <c r="EC29" s="12">
        <v>0.02992</v>
      </c>
      <c r="ED29" s="13">
        <v>1.35</v>
      </c>
      <c r="EE29" s="14">
        <v>1</v>
      </c>
      <c r="EF29" s="15">
        <f t="shared" si="59"/>
        <v>1680.549552</v>
      </c>
      <c r="EG29" s="12">
        <v>1</v>
      </c>
      <c r="EH29" s="12">
        <v>280</v>
      </c>
      <c r="EI29" s="12">
        <v>1.52</v>
      </c>
      <c r="EJ29" s="19">
        <f t="shared" si="60"/>
        <v>3.25684210526316</v>
      </c>
      <c r="EK29" s="20">
        <f>5936+EB29*0.025</f>
        <v>6976.15</v>
      </c>
      <c r="EL29" s="12">
        <v>1</v>
      </c>
      <c r="EM29" s="12">
        <v>3.91</v>
      </c>
      <c r="EN29" s="9">
        <f t="shared" si="61"/>
        <v>4.91</v>
      </c>
      <c r="EO29" s="10">
        <v>1.225</v>
      </c>
      <c r="EP29" s="22">
        <v>1.2</v>
      </c>
      <c r="EQ29" s="21">
        <f t="shared" si="62"/>
        <v>89856.2836861047</v>
      </c>
    </row>
    <row r="30" customHeight="1" spans="6:147">
      <c r="F30" s="12">
        <v>35434</v>
      </c>
      <c r="G30" s="12">
        <v>0.0253</v>
      </c>
      <c r="H30" s="13">
        <v>1.35</v>
      </c>
      <c r="I30" s="14">
        <v>1</v>
      </c>
      <c r="J30" s="15">
        <f t="shared" si="35"/>
        <v>1210.24827</v>
      </c>
      <c r="K30" s="12">
        <v>1</v>
      </c>
      <c r="L30" s="12">
        <v>280</v>
      </c>
      <c r="M30" s="12">
        <v>1.43</v>
      </c>
      <c r="N30" s="19">
        <f t="shared" si="36"/>
        <v>3.16684210526316</v>
      </c>
      <c r="O30" s="20">
        <v>5936</v>
      </c>
      <c r="P30" s="12">
        <v>0.99</v>
      </c>
      <c r="Q30" s="12">
        <v>1.98</v>
      </c>
      <c r="R30" s="9">
        <f t="shared" si="37"/>
        <v>2.9602</v>
      </c>
      <c r="S30" s="10">
        <v>1.225</v>
      </c>
      <c r="T30" s="20">
        <v>1</v>
      </c>
      <c r="U30" s="21">
        <f t="shared" si="38"/>
        <v>35423.5732629581</v>
      </c>
      <c r="AA30" s="12">
        <v>35434</v>
      </c>
      <c r="AB30" s="12">
        <v>0.0253</v>
      </c>
      <c r="AC30" s="13">
        <v>1.35</v>
      </c>
      <c r="AD30" s="14">
        <v>1</v>
      </c>
      <c r="AE30" s="15">
        <f t="shared" si="39"/>
        <v>1210.24827</v>
      </c>
      <c r="AF30" s="12">
        <v>1</v>
      </c>
      <c r="AG30" s="12">
        <v>280</v>
      </c>
      <c r="AH30" s="12">
        <v>1.43</v>
      </c>
      <c r="AI30" s="19">
        <f t="shared" si="40"/>
        <v>3.16684210526316</v>
      </c>
      <c r="AJ30" s="20">
        <v>5936</v>
      </c>
      <c r="AK30" s="12">
        <v>0.99</v>
      </c>
      <c r="AL30" s="12">
        <v>1.98</v>
      </c>
      <c r="AM30" s="9">
        <f t="shared" si="41"/>
        <v>2.9602</v>
      </c>
      <c r="AN30" s="10">
        <v>1.225</v>
      </c>
      <c r="AO30" s="22">
        <v>1.015</v>
      </c>
      <c r="AP30" s="21">
        <f t="shared" si="42"/>
        <v>35954.9268619024</v>
      </c>
      <c r="AV30" s="12">
        <v>35728</v>
      </c>
      <c r="AW30" s="12">
        <v>0.0253</v>
      </c>
      <c r="AX30" s="13">
        <v>1.35</v>
      </c>
      <c r="AY30" s="14">
        <v>1</v>
      </c>
      <c r="AZ30" s="15">
        <f t="shared" si="43"/>
        <v>1220.28984</v>
      </c>
      <c r="BA30" s="12">
        <v>1</v>
      </c>
      <c r="BB30" s="12">
        <v>280</v>
      </c>
      <c r="BC30" s="12">
        <v>1.43</v>
      </c>
      <c r="BD30" s="19">
        <f t="shared" si="44"/>
        <v>3.16684210526316</v>
      </c>
      <c r="BE30" s="20">
        <v>5936</v>
      </c>
      <c r="BF30" s="12">
        <v>1</v>
      </c>
      <c r="BG30" s="12">
        <v>3.11</v>
      </c>
      <c r="BH30" s="9">
        <f t="shared" si="45"/>
        <v>4.11</v>
      </c>
      <c r="BI30" s="10">
        <v>1.225</v>
      </c>
      <c r="BJ30" s="20">
        <v>1</v>
      </c>
      <c r="BK30" s="21">
        <f t="shared" si="46"/>
        <v>49342.8923969805</v>
      </c>
      <c r="BQ30" s="12">
        <v>35728</v>
      </c>
      <c r="BR30" s="12">
        <v>0.0253</v>
      </c>
      <c r="BS30" s="13">
        <v>1.35</v>
      </c>
      <c r="BT30" s="14">
        <v>1</v>
      </c>
      <c r="BU30" s="15">
        <f t="shared" si="47"/>
        <v>1220.28984</v>
      </c>
      <c r="BV30" s="12">
        <v>1</v>
      </c>
      <c r="BW30" s="12">
        <v>280</v>
      </c>
      <c r="BX30" s="12">
        <v>1.43</v>
      </c>
      <c r="BY30" s="19">
        <f t="shared" si="48"/>
        <v>3.16684210526316</v>
      </c>
      <c r="BZ30" s="20">
        <v>5936</v>
      </c>
      <c r="CA30" s="12">
        <v>1</v>
      </c>
      <c r="CB30" s="12">
        <v>3.11</v>
      </c>
      <c r="CC30" s="9">
        <f t="shared" si="49"/>
        <v>4.11</v>
      </c>
      <c r="CD30" s="10">
        <v>1.225</v>
      </c>
      <c r="CE30" s="22">
        <v>1.015</v>
      </c>
      <c r="CF30" s="21">
        <f t="shared" si="50"/>
        <v>50083.0357829352</v>
      </c>
      <c r="CL30" s="12">
        <v>41312</v>
      </c>
      <c r="CM30" s="12">
        <v>0.0253</v>
      </c>
      <c r="CN30" s="13">
        <v>1.35</v>
      </c>
      <c r="CO30" s="14">
        <v>1</v>
      </c>
      <c r="CP30" s="15">
        <f t="shared" si="51"/>
        <v>1411.01136</v>
      </c>
      <c r="CQ30" s="12">
        <v>1</v>
      </c>
      <c r="CR30" s="12">
        <v>280</v>
      </c>
      <c r="CS30" s="12">
        <v>1.43</v>
      </c>
      <c r="CT30" s="19">
        <f t="shared" si="52"/>
        <v>3.16684210526316</v>
      </c>
      <c r="CU30" s="20">
        <v>5936</v>
      </c>
      <c r="CV30" s="12">
        <v>0.99</v>
      </c>
      <c r="CW30" s="12">
        <v>1.98</v>
      </c>
      <c r="CX30" s="9">
        <f t="shared" si="53"/>
        <v>2.9602</v>
      </c>
      <c r="CY30" s="10">
        <v>1.225</v>
      </c>
      <c r="CZ30" s="22">
        <v>1.085</v>
      </c>
      <c r="DA30" s="21">
        <f t="shared" si="54"/>
        <v>40936.0577286539</v>
      </c>
      <c r="DG30" s="12">
        <v>41606</v>
      </c>
      <c r="DH30" s="12">
        <v>0.0253</v>
      </c>
      <c r="DI30" s="13">
        <v>1.35</v>
      </c>
      <c r="DJ30" s="14">
        <v>1</v>
      </c>
      <c r="DK30" s="15">
        <f t="shared" si="55"/>
        <v>1421.05293</v>
      </c>
      <c r="DL30" s="12">
        <v>1</v>
      </c>
      <c r="DM30" s="12">
        <v>280</v>
      </c>
      <c r="DN30" s="12">
        <v>1.43</v>
      </c>
      <c r="DO30" s="19">
        <f t="shared" si="56"/>
        <v>3.16684210526316</v>
      </c>
      <c r="DP30" s="20">
        <v>5936</v>
      </c>
      <c r="DQ30" s="12">
        <v>1</v>
      </c>
      <c r="DR30" s="12">
        <v>3.11</v>
      </c>
      <c r="DS30" s="9">
        <f t="shared" si="57"/>
        <v>4.11</v>
      </c>
      <c r="DT30" s="10">
        <v>1.225</v>
      </c>
      <c r="DU30" s="22">
        <v>1.085</v>
      </c>
      <c r="DV30" s="21">
        <f t="shared" si="58"/>
        <v>57010.1433904427</v>
      </c>
      <c r="EB30" s="12">
        <v>41606</v>
      </c>
      <c r="EC30" s="12">
        <v>0.02992</v>
      </c>
      <c r="ED30" s="13">
        <v>1.35</v>
      </c>
      <c r="EE30" s="14">
        <v>1</v>
      </c>
      <c r="EF30" s="15">
        <f t="shared" si="59"/>
        <v>1680.549552</v>
      </c>
      <c r="EG30" s="12">
        <v>1</v>
      </c>
      <c r="EH30" s="12">
        <v>280</v>
      </c>
      <c r="EI30" s="12">
        <v>1.52</v>
      </c>
      <c r="EJ30" s="19">
        <f t="shared" si="60"/>
        <v>3.25684210526316</v>
      </c>
      <c r="EK30" s="20">
        <f>5936+EB30*0.025</f>
        <v>6976.15</v>
      </c>
      <c r="EL30" s="12">
        <v>1</v>
      </c>
      <c r="EM30" s="12">
        <v>3.91</v>
      </c>
      <c r="EN30" s="9">
        <f t="shared" si="61"/>
        <v>4.91</v>
      </c>
      <c r="EO30" s="10">
        <v>1.225</v>
      </c>
      <c r="EP30" s="22">
        <v>1.2</v>
      </c>
      <c r="EQ30" s="21">
        <f t="shared" si="62"/>
        <v>89856.2836861047</v>
      </c>
    </row>
    <row r="31" customHeight="1" spans="6:147">
      <c r="F31" s="12">
        <v>35434</v>
      </c>
      <c r="G31" s="12">
        <v>0.0253</v>
      </c>
      <c r="H31" s="13">
        <v>1.35</v>
      </c>
      <c r="I31" s="14">
        <v>1</v>
      </c>
      <c r="J31" s="15">
        <f t="shared" si="35"/>
        <v>1210.24827</v>
      </c>
      <c r="K31" s="12">
        <v>1</v>
      </c>
      <c r="L31" s="12">
        <v>280</v>
      </c>
      <c r="M31" s="12">
        <v>1.43</v>
      </c>
      <c r="N31" s="19">
        <f t="shared" si="36"/>
        <v>3.16684210526316</v>
      </c>
      <c r="O31" s="20">
        <v>5936</v>
      </c>
      <c r="P31" s="12">
        <v>0.99</v>
      </c>
      <c r="Q31" s="12">
        <v>1.98</v>
      </c>
      <c r="R31" s="9">
        <f t="shared" si="37"/>
        <v>2.9602</v>
      </c>
      <c r="S31" s="10">
        <v>1.225</v>
      </c>
      <c r="T31" s="20">
        <v>1</v>
      </c>
      <c r="U31" s="21">
        <f t="shared" si="38"/>
        <v>35423.5732629581</v>
      </c>
      <c r="AA31" s="12">
        <v>35434</v>
      </c>
      <c r="AB31" s="12">
        <v>0.0253</v>
      </c>
      <c r="AC31" s="13">
        <v>1.35</v>
      </c>
      <c r="AD31" s="14">
        <v>1</v>
      </c>
      <c r="AE31" s="15">
        <f t="shared" si="39"/>
        <v>1210.24827</v>
      </c>
      <c r="AF31" s="12">
        <v>1</v>
      </c>
      <c r="AG31" s="12">
        <v>280</v>
      </c>
      <c r="AH31" s="12">
        <v>1.43</v>
      </c>
      <c r="AI31" s="19">
        <f t="shared" si="40"/>
        <v>3.16684210526316</v>
      </c>
      <c r="AJ31" s="20">
        <v>5936</v>
      </c>
      <c r="AK31" s="12">
        <v>0.99</v>
      </c>
      <c r="AL31" s="12">
        <v>1.98</v>
      </c>
      <c r="AM31" s="9">
        <f t="shared" si="41"/>
        <v>2.9602</v>
      </c>
      <c r="AN31" s="10">
        <v>1.225</v>
      </c>
      <c r="AO31" s="22">
        <v>1.015</v>
      </c>
      <c r="AP31" s="21">
        <f t="shared" si="42"/>
        <v>35954.9268619024</v>
      </c>
      <c r="AV31" s="12">
        <v>35728</v>
      </c>
      <c r="AW31" s="12">
        <v>0.0253</v>
      </c>
      <c r="AX31" s="13">
        <v>1.35</v>
      </c>
      <c r="AY31" s="14">
        <v>1</v>
      </c>
      <c r="AZ31" s="15">
        <f t="shared" si="43"/>
        <v>1220.28984</v>
      </c>
      <c r="BA31" s="12">
        <v>1</v>
      </c>
      <c r="BB31" s="12">
        <v>280</v>
      </c>
      <c r="BC31" s="12">
        <v>1.43</v>
      </c>
      <c r="BD31" s="19">
        <f t="shared" si="44"/>
        <v>3.16684210526316</v>
      </c>
      <c r="BE31" s="20">
        <v>5936</v>
      </c>
      <c r="BF31" s="12">
        <v>1</v>
      </c>
      <c r="BG31" s="12">
        <v>3.11</v>
      </c>
      <c r="BH31" s="9">
        <f t="shared" si="45"/>
        <v>4.11</v>
      </c>
      <c r="BI31" s="10">
        <v>1.225</v>
      </c>
      <c r="BJ31" s="20">
        <v>1</v>
      </c>
      <c r="BK31" s="21">
        <f t="shared" si="46"/>
        <v>49342.8923969805</v>
      </c>
      <c r="BQ31" s="12">
        <v>35728</v>
      </c>
      <c r="BR31" s="12">
        <v>0.0253</v>
      </c>
      <c r="BS31" s="13">
        <v>1.35</v>
      </c>
      <c r="BT31" s="14">
        <v>1</v>
      </c>
      <c r="BU31" s="15">
        <f t="shared" si="47"/>
        <v>1220.28984</v>
      </c>
      <c r="BV31" s="12">
        <v>1</v>
      </c>
      <c r="BW31" s="12">
        <v>280</v>
      </c>
      <c r="BX31" s="12">
        <v>1.43</v>
      </c>
      <c r="BY31" s="19">
        <f t="shared" si="48"/>
        <v>3.16684210526316</v>
      </c>
      <c r="BZ31" s="20">
        <v>5936</v>
      </c>
      <c r="CA31" s="12">
        <v>1</v>
      </c>
      <c r="CB31" s="12">
        <v>3.11</v>
      </c>
      <c r="CC31" s="9">
        <f t="shared" si="49"/>
        <v>4.11</v>
      </c>
      <c r="CD31" s="10">
        <v>1.225</v>
      </c>
      <c r="CE31" s="22">
        <v>1.015</v>
      </c>
      <c r="CF31" s="21">
        <f t="shared" si="50"/>
        <v>50083.0357829352</v>
      </c>
      <c r="CL31" s="12">
        <v>41312</v>
      </c>
      <c r="CM31" s="12">
        <v>0.0253</v>
      </c>
      <c r="CN31" s="13">
        <v>1.35</v>
      </c>
      <c r="CO31" s="14">
        <v>1</v>
      </c>
      <c r="CP31" s="15">
        <f t="shared" si="51"/>
        <v>1411.01136</v>
      </c>
      <c r="CQ31" s="12">
        <v>1</v>
      </c>
      <c r="CR31" s="12">
        <v>280</v>
      </c>
      <c r="CS31" s="12">
        <v>1.43</v>
      </c>
      <c r="CT31" s="19">
        <f t="shared" si="52"/>
        <v>3.16684210526316</v>
      </c>
      <c r="CU31" s="20">
        <v>5936</v>
      </c>
      <c r="CV31" s="12">
        <v>0.99</v>
      </c>
      <c r="CW31" s="12">
        <v>1.98</v>
      </c>
      <c r="CX31" s="9">
        <f t="shared" si="53"/>
        <v>2.9602</v>
      </c>
      <c r="CY31" s="10">
        <v>1.225</v>
      </c>
      <c r="CZ31" s="22">
        <v>1.085</v>
      </c>
      <c r="DA31" s="21">
        <f t="shared" si="54"/>
        <v>40936.0577286539</v>
      </c>
      <c r="DG31" s="12">
        <v>41606</v>
      </c>
      <c r="DH31" s="12">
        <v>0.0253</v>
      </c>
      <c r="DI31" s="13">
        <v>1.35</v>
      </c>
      <c r="DJ31" s="14">
        <v>1</v>
      </c>
      <c r="DK31" s="15">
        <f t="shared" si="55"/>
        <v>1421.05293</v>
      </c>
      <c r="DL31" s="12">
        <v>1</v>
      </c>
      <c r="DM31" s="12">
        <v>280</v>
      </c>
      <c r="DN31" s="12">
        <v>1.43</v>
      </c>
      <c r="DO31" s="19">
        <f t="shared" si="56"/>
        <v>3.16684210526316</v>
      </c>
      <c r="DP31" s="20">
        <v>5936</v>
      </c>
      <c r="DQ31" s="12">
        <v>1</v>
      </c>
      <c r="DR31" s="12">
        <v>3.11</v>
      </c>
      <c r="DS31" s="9">
        <f t="shared" si="57"/>
        <v>4.11</v>
      </c>
      <c r="DT31" s="10">
        <v>1.225</v>
      </c>
      <c r="DU31" s="22">
        <v>1.085</v>
      </c>
      <c r="DV31" s="21">
        <f t="shared" si="58"/>
        <v>57010.1433904427</v>
      </c>
      <c r="EB31" s="12">
        <v>41606</v>
      </c>
      <c r="EC31" s="12">
        <v>0.02992</v>
      </c>
      <c r="ED31" s="13">
        <v>1.35</v>
      </c>
      <c r="EE31" s="14">
        <v>1</v>
      </c>
      <c r="EF31" s="15">
        <f t="shared" si="59"/>
        <v>1680.549552</v>
      </c>
      <c r="EG31" s="12">
        <v>1</v>
      </c>
      <c r="EH31" s="12">
        <v>280</v>
      </c>
      <c r="EI31" s="12">
        <v>1.52</v>
      </c>
      <c r="EJ31" s="19">
        <f t="shared" si="60"/>
        <v>3.25684210526316</v>
      </c>
      <c r="EK31" s="20">
        <f>5936+EB31*0.025</f>
        <v>6976.15</v>
      </c>
      <c r="EL31" s="12">
        <v>1</v>
      </c>
      <c r="EM31" s="12">
        <v>3.91</v>
      </c>
      <c r="EN31" s="9">
        <f t="shared" si="61"/>
        <v>4.91</v>
      </c>
      <c r="EO31" s="10">
        <v>1.225</v>
      </c>
      <c r="EP31" s="22">
        <v>1.2</v>
      </c>
      <c r="EQ31" s="21">
        <f t="shared" si="62"/>
        <v>89856.2836861047</v>
      </c>
    </row>
    <row r="32" customHeight="1" spans="6:147">
      <c r="F32" s="12">
        <v>35434</v>
      </c>
      <c r="G32" s="12">
        <v>0.0253</v>
      </c>
      <c r="H32" s="13">
        <v>1.35</v>
      </c>
      <c r="I32" s="14">
        <v>1</v>
      </c>
      <c r="J32" s="15">
        <f t="shared" si="35"/>
        <v>1210.24827</v>
      </c>
      <c r="K32" s="12">
        <v>1</v>
      </c>
      <c r="L32" s="12">
        <v>280</v>
      </c>
      <c r="M32" s="12">
        <v>1.43</v>
      </c>
      <c r="N32" s="19">
        <f t="shared" si="36"/>
        <v>3.16684210526316</v>
      </c>
      <c r="O32" s="20">
        <v>5936</v>
      </c>
      <c r="P32" s="12">
        <v>0.99</v>
      </c>
      <c r="Q32" s="12">
        <v>1.98</v>
      </c>
      <c r="R32" s="9">
        <f t="shared" si="37"/>
        <v>2.9602</v>
      </c>
      <c r="S32" s="10">
        <v>1.225</v>
      </c>
      <c r="T32" s="20">
        <v>1</v>
      </c>
      <c r="U32" s="21">
        <f t="shared" si="38"/>
        <v>35423.5732629581</v>
      </c>
      <c r="AA32" s="12">
        <v>35434</v>
      </c>
      <c r="AB32" s="12">
        <v>0.0253</v>
      </c>
      <c r="AC32" s="13">
        <v>1.35</v>
      </c>
      <c r="AD32" s="14">
        <v>1</v>
      </c>
      <c r="AE32" s="15">
        <f t="shared" si="39"/>
        <v>1210.24827</v>
      </c>
      <c r="AF32" s="12">
        <v>1</v>
      </c>
      <c r="AG32" s="12">
        <v>280</v>
      </c>
      <c r="AH32" s="12">
        <v>1.43</v>
      </c>
      <c r="AI32" s="19">
        <f t="shared" si="40"/>
        <v>3.16684210526316</v>
      </c>
      <c r="AJ32" s="20">
        <v>5936</v>
      </c>
      <c r="AK32" s="12">
        <v>0.99</v>
      </c>
      <c r="AL32" s="12">
        <v>1.98</v>
      </c>
      <c r="AM32" s="9">
        <f t="shared" si="41"/>
        <v>2.9602</v>
      </c>
      <c r="AN32" s="10">
        <v>1.225</v>
      </c>
      <c r="AO32" s="22">
        <v>1.015</v>
      </c>
      <c r="AP32" s="21">
        <f t="shared" si="42"/>
        <v>35954.9268619024</v>
      </c>
      <c r="AV32" s="12">
        <v>35728</v>
      </c>
      <c r="AW32" s="12">
        <v>0.0253</v>
      </c>
      <c r="AX32" s="13">
        <v>1.35</v>
      </c>
      <c r="AY32" s="14">
        <v>1</v>
      </c>
      <c r="AZ32" s="15">
        <f t="shared" si="43"/>
        <v>1220.28984</v>
      </c>
      <c r="BA32" s="12">
        <v>1</v>
      </c>
      <c r="BB32" s="12">
        <v>280</v>
      </c>
      <c r="BC32" s="12">
        <v>1.43</v>
      </c>
      <c r="BD32" s="19">
        <f t="shared" si="44"/>
        <v>3.16684210526316</v>
      </c>
      <c r="BE32" s="20">
        <v>5936</v>
      </c>
      <c r="BF32" s="12">
        <v>1</v>
      </c>
      <c r="BG32" s="12">
        <v>3.11</v>
      </c>
      <c r="BH32" s="9">
        <f t="shared" si="45"/>
        <v>4.11</v>
      </c>
      <c r="BI32" s="10">
        <v>1.225</v>
      </c>
      <c r="BJ32" s="20">
        <v>1</v>
      </c>
      <c r="BK32" s="21">
        <f t="shared" si="46"/>
        <v>49342.8923969805</v>
      </c>
      <c r="BQ32" s="12">
        <v>35728</v>
      </c>
      <c r="BR32" s="12">
        <v>0.0253</v>
      </c>
      <c r="BS32" s="13">
        <v>1.35</v>
      </c>
      <c r="BT32" s="14">
        <v>1</v>
      </c>
      <c r="BU32" s="15">
        <f t="shared" si="47"/>
        <v>1220.28984</v>
      </c>
      <c r="BV32" s="12">
        <v>1</v>
      </c>
      <c r="BW32" s="12">
        <v>280</v>
      </c>
      <c r="BX32" s="12">
        <v>1.43</v>
      </c>
      <c r="BY32" s="19">
        <f t="shared" si="48"/>
        <v>3.16684210526316</v>
      </c>
      <c r="BZ32" s="20">
        <v>5936</v>
      </c>
      <c r="CA32" s="12">
        <v>1</v>
      </c>
      <c r="CB32" s="12">
        <v>3.11</v>
      </c>
      <c r="CC32" s="9">
        <f t="shared" si="49"/>
        <v>4.11</v>
      </c>
      <c r="CD32" s="10">
        <v>1.225</v>
      </c>
      <c r="CE32" s="22">
        <v>1.015</v>
      </c>
      <c r="CF32" s="21">
        <f t="shared" si="50"/>
        <v>50083.0357829352</v>
      </c>
      <c r="CL32" s="12">
        <v>41312</v>
      </c>
      <c r="CM32" s="12">
        <v>0.0253</v>
      </c>
      <c r="CN32" s="13">
        <v>1.35</v>
      </c>
      <c r="CO32" s="14">
        <v>1</v>
      </c>
      <c r="CP32" s="15">
        <f t="shared" si="51"/>
        <v>1411.01136</v>
      </c>
      <c r="CQ32" s="12">
        <v>1</v>
      </c>
      <c r="CR32" s="12">
        <v>280</v>
      </c>
      <c r="CS32" s="12">
        <v>1.43</v>
      </c>
      <c r="CT32" s="19">
        <f t="shared" si="52"/>
        <v>3.16684210526316</v>
      </c>
      <c r="CU32" s="20">
        <v>5936</v>
      </c>
      <c r="CV32" s="12">
        <v>0.99</v>
      </c>
      <c r="CW32" s="12">
        <v>1.98</v>
      </c>
      <c r="CX32" s="9">
        <f t="shared" si="53"/>
        <v>2.9602</v>
      </c>
      <c r="CY32" s="10">
        <v>1.225</v>
      </c>
      <c r="CZ32" s="22">
        <v>1.085</v>
      </c>
      <c r="DA32" s="21">
        <f t="shared" si="54"/>
        <v>40936.0577286539</v>
      </c>
      <c r="DG32" s="12">
        <v>41606</v>
      </c>
      <c r="DH32" s="12">
        <v>0.0253</v>
      </c>
      <c r="DI32" s="13">
        <v>1.35</v>
      </c>
      <c r="DJ32" s="14">
        <v>1</v>
      </c>
      <c r="DK32" s="15">
        <f t="shared" si="55"/>
        <v>1421.05293</v>
      </c>
      <c r="DL32" s="12">
        <v>1</v>
      </c>
      <c r="DM32" s="12">
        <v>280</v>
      </c>
      <c r="DN32" s="12">
        <v>1.43</v>
      </c>
      <c r="DO32" s="19">
        <f t="shared" si="56"/>
        <v>3.16684210526316</v>
      </c>
      <c r="DP32" s="20">
        <v>5936</v>
      </c>
      <c r="DQ32" s="12">
        <v>1</v>
      </c>
      <c r="DR32" s="12">
        <v>3.11</v>
      </c>
      <c r="DS32" s="9">
        <f t="shared" si="57"/>
        <v>4.11</v>
      </c>
      <c r="DT32" s="10">
        <v>1.225</v>
      </c>
      <c r="DU32" s="22">
        <v>1.085</v>
      </c>
      <c r="DV32" s="21">
        <f t="shared" si="58"/>
        <v>57010.1433904427</v>
      </c>
      <c r="EB32" s="12">
        <v>41606</v>
      </c>
      <c r="EC32" s="12">
        <v>0.02992</v>
      </c>
      <c r="ED32" s="13">
        <v>1.35</v>
      </c>
      <c r="EE32" s="14">
        <v>1</v>
      </c>
      <c r="EF32" s="15">
        <f t="shared" si="59"/>
        <v>1680.549552</v>
      </c>
      <c r="EG32" s="12">
        <v>1</v>
      </c>
      <c r="EH32" s="12">
        <v>280</v>
      </c>
      <c r="EI32" s="12">
        <v>1.52</v>
      </c>
      <c r="EJ32" s="19">
        <f t="shared" si="60"/>
        <v>3.25684210526316</v>
      </c>
      <c r="EK32" s="20">
        <v>5936</v>
      </c>
      <c r="EL32" s="12">
        <v>1</v>
      </c>
      <c r="EM32" s="12">
        <v>3.91</v>
      </c>
      <c r="EN32" s="9">
        <f t="shared" si="61"/>
        <v>4.91</v>
      </c>
      <c r="EO32" s="10">
        <v>1.225</v>
      </c>
      <c r="EP32" s="22">
        <v>1.2</v>
      </c>
      <c r="EQ32" s="21">
        <f t="shared" si="62"/>
        <v>82348.7930311047</v>
      </c>
    </row>
    <row r="33" customHeight="1" spans="6:147">
      <c r="F33" s="12">
        <v>35434</v>
      </c>
      <c r="G33" s="12">
        <v>0.0253</v>
      </c>
      <c r="H33" s="13">
        <v>1.35</v>
      </c>
      <c r="I33" s="14">
        <v>1</v>
      </c>
      <c r="J33" s="15">
        <f t="shared" si="35"/>
        <v>1210.24827</v>
      </c>
      <c r="K33" s="12">
        <v>1</v>
      </c>
      <c r="L33" s="12">
        <v>280</v>
      </c>
      <c r="M33" s="12">
        <v>1.43</v>
      </c>
      <c r="N33" s="19">
        <f t="shared" si="36"/>
        <v>3.16684210526316</v>
      </c>
      <c r="O33" s="20">
        <v>5936</v>
      </c>
      <c r="P33" s="12">
        <v>0.99</v>
      </c>
      <c r="Q33" s="12">
        <v>1.98</v>
      </c>
      <c r="R33" s="9">
        <f t="shared" si="37"/>
        <v>2.9602</v>
      </c>
      <c r="S33" s="10">
        <v>1.225</v>
      </c>
      <c r="T33" s="20">
        <v>1</v>
      </c>
      <c r="U33" s="21">
        <f t="shared" si="38"/>
        <v>35423.5732629581</v>
      </c>
      <c r="AA33" s="12">
        <v>35434</v>
      </c>
      <c r="AB33" s="12">
        <v>0.0253</v>
      </c>
      <c r="AC33" s="13">
        <v>1.35</v>
      </c>
      <c r="AD33" s="14">
        <v>1</v>
      </c>
      <c r="AE33" s="15">
        <f t="shared" si="39"/>
        <v>1210.24827</v>
      </c>
      <c r="AF33" s="12">
        <v>1</v>
      </c>
      <c r="AG33" s="12">
        <v>280</v>
      </c>
      <c r="AH33" s="12">
        <v>1.43</v>
      </c>
      <c r="AI33" s="19">
        <f t="shared" si="40"/>
        <v>3.16684210526316</v>
      </c>
      <c r="AJ33" s="20">
        <v>5936</v>
      </c>
      <c r="AK33" s="12">
        <v>0.99</v>
      </c>
      <c r="AL33" s="12">
        <v>1.98</v>
      </c>
      <c r="AM33" s="9">
        <f t="shared" si="41"/>
        <v>2.9602</v>
      </c>
      <c r="AN33" s="10">
        <v>1.225</v>
      </c>
      <c r="AO33" s="22">
        <v>1.015</v>
      </c>
      <c r="AP33" s="21">
        <f t="shared" si="42"/>
        <v>35954.9268619024</v>
      </c>
      <c r="AV33" s="12">
        <v>35728</v>
      </c>
      <c r="AW33" s="12">
        <v>0.0253</v>
      </c>
      <c r="AX33" s="13">
        <v>1.35</v>
      </c>
      <c r="AY33" s="14">
        <v>1</v>
      </c>
      <c r="AZ33" s="15">
        <f t="shared" si="43"/>
        <v>1220.28984</v>
      </c>
      <c r="BA33" s="12">
        <v>1</v>
      </c>
      <c r="BB33" s="12">
        <v>280</v>
      </c>
      <c r="BC33" s="12">
        <v>1.43</v>
      </c>
      <c r="BD33" s="19">
        <f t="shared" si="44"/>
        <v>3.16684210526316</v>
      </c>
      <c r="BE33" s="20">
        <v>5936</v>
      </c>
      <c r="BF33" s="12">
        <v>1</v>
      </c>
      <c r="BG33" s="12">
        <v>3.11</v>
      </c>
      <c r="BH33" s="9">
        <f t="shared" si="45"/>
        <v>4.11</v>
      </c>
      <c r="BI33" s="10">
        <v>1.225</v>
      </c>
      <c r="BJ33" s="20">
        <v>1</v>
      </c>
      <c r="BK33" s="21">
        <f t="shared" si="46"/>
        <v>49342.8923969805</v>
      </c>
      <c r="BQ33" s="12">
        <v>35728</v>
      </c>
      <c r="BR33" s="12">
        <v>0.0253</v>
      </c>
      <c r="BS33" s="13">
        <v>1.35</v>
      </c>
      <c r="BT33" s="14">
        <v>1</v>
      </c>
      <c r="BU33" s="15">
        <f t="shared" si="47"/>
        <v>1220.28984</v>
      </c>
      <c r="BV33" s="12">
        <v>1</v>
      </c>
      <c r="BW33" s="12">
        <v>280</v>
      </c>
      <c r="BX33" s="12">
        <v>1.43</v>
      </c>
      <c r="BY33" s="19">
        <f t="shared" si="48"/>
        <v>3.16684210526316</v>
      </c>
      <c r="BZ33" s="20">
        <v>5936</v>
      </c>
      <c r="CA33" s="12">
        <v>1</v>
      </c>
      <c r="CB33" s="12">
        <v>3.11</v>
      </c>
      <c r="CC33" s="9">
        <f t="shared" si="49"/>
        <v>4.11</v>
      </c>
      <c r="CD33" s="10">
        <v>1.225</v>
      </c>
      <c r="CE33" s="22">
        <v>1.015</v>
      </c>
      <c r="CF33" s="21">
        <f t="shared" si="50"/>
        <v>50083.0357829352</v>
      </c>
      <c r="CL33" s="12">
        <v>41312</v>
      </c>
      <c r="CM33" s="12">
        <v>0.0253</v>
      </c>
      <c r="CN33" s="13">
        <v>1.35</v>
      </c>
      <c r="CO33" s="14">
        <v>1</v>
      </c>
      <c r="CP33" s="15">
        <f t="shared" si="51"/>
        <v>1411.01136</v>
      </c>
      <c r="CQ33" s="12">
        <v>1</v>
      </c>
      <c r="CR33" s="12">
        <v>280</v>
      </c>
      <c r="CS33" s="12">
        <v>1.43</v>
      </c>
      <c r="CT33" s="19">
        <f t="shared" si="52"/>
        <v>3.16684210526316</v>
      </c>
      <c r="CU33" s="20">
        <v>5936</v>
      </c>
      <c r="CV33" s="12">
        <v>0.99</v>
      </c>
      <c r="CW33" s="12">
        <v>1.98</v>
      </c>
      <c r="CX33" s="9">
        <f t="shared" si="53"/>
        <v>2.9602</v>
      </c>
      <c r="CY33" s="10">
        <v>1.225</v>
      </c>
      <c r="CZ33" s="22">
        <v>1.085</v>
      </c>
      <c r="DA33" s="21">
        <f t="shared" si="54"/>
        <v>40936.0577286539</v>
      </c>
      <c r="DG33" s="12">
        <v>41606</v>
      </c>
      <c r="DH33" s="12">
        <v>0.0253</v>
      </c>
      <c r="DI33" s="13">
        <v>1.35</v>
      </c>
      <c r="DJ33" s="14">
        <v>1</v>
      </c>
      <c r="DK33" s="15">
        <f t="shared" si="55"/>
        <v>1421.05293</v>
      </c>
      <c r="DL33" s="12">
        <v>1</v>
      </c>
      <c r="DM33" s="12">
        <v>280</v>
      </c>
      <c r="DN33" s="12">
        <v>1.43</v>
      </c>
      <c r="DO33" s="19">
        <f t="shared" si="56"/>
        <v>3.16684210526316</v>
      </c>
      <c r="DP33" s="20">
        <v>5936</v>
      </c>
      <c r="DQ33" s="12">
        <v>1</v>
      </c>
      <c r="DR33" s="12">
        <v>3.11</v>
      </c>
      <c r="DS33" s="9">
        <f t="shared" si="57"/>
        <v>4.11</v>
      </c>
      <c r="DT33" s="10">
        <v>1.225</v>
      </c>
      <c r="DU33" s="22">
        <v>1.085</v>
      </c>
      <c r="DV33" s="21">
        <f t="shared" si="58"/>
        <v>57010.1433904427</v>
      </c>
      <c r="EB33" s="12">
        <v>41606</v>
      </c>
      <c r="EC33" s="12">
        <v>0.02992</v>
      </c>
      <c r="ED33" s="13">
        <v>1.35</v>
      </c>
      <c r="EE33" s="14">
        <v>1</v>
      </c>
      <c r="EF33" s="15">
        <f t="shared" si="59"/>
        <v>1680.549552</v>
      </c>
      <c r="EG33" s="12">
        <v>1</v>
      </c>
      <c r="EH33" s="12">
        <v>280</v>
      </c>
      <c r="EI33" s="12">
        <v>1.52</v>
      </c>
      <c r="EJ33" s="19">
        <f t="shared" si="60"/>
        <v>3.25684210526316</v>
      </c>
      <c r="EK33" s="20">
        <v>5936</v>
      </c>
      <c r="EL33" s="12">
        <v>1</v>
      </c>
      <c r="EM33" s="12">
        <v>3.91</v>
      </c>
      <c r="EN33" s="9">
        <f t="shared" si="61"/>
        <v>4.91</v>
      </c>
      <c r="EO33" s="10">
        <v>1.225</v>
      </c>
      <c r="EP33" s="22">
        <v>1.2</v>
      </c>
      <c r="EQ33" s="21">
        <f t="shared" si="62"/>
        <v>82348.7930311047</v>
      </c>
    </row>
    <row r="34" customHeight="1" spans="6:147">
      <c r="F34" s="12">
        <v>35434</v>
      </c>
      <c r="G34" s="12">
        <v>0.0253</v>
      </c>
      <c r="H34" s="13">
        <v>1.35</v>
      </c>
      <c r="I34" s="14">
        <v>1</v>
      </c>
      <c r="J34" s="15">
        <f t="shared" si="35"/>
        <v>1210.24827</v>
      </c>
      <c r="K34" s="12">
        <v>1</v>
      </c>
      <c r="L34" s="12">
        <v>280</v>
      </c>
      <c r="M34" s="12">
        <v>1.43</v>
      </c>
      <c r="N34" s="19">
        <f t="shared" si="36"/>
        <v>3.16684210526316</v>
      </c>
      <c r="O34" s="20">
        <v>5936</v>
      </c>
      <c r="P34" s="12">
        <v>0.99</v>
      </c>
      <c r="Q34" s="12">
        <v>1.98</v>
      </c>
      <c r="R34" s="9">
        <f t="shared" si="37"/>
        <v>2.9602</v>
      </c>
      <c r="S34" s="10">
        <v>1.225</v>
      </c>
      <c r="T34" s="20">
        <v>1</v>
      </c>
      <c r="U34" s="21">
        <f t="shared" si="38"/>
        <v>35423.5732629581</v>
      </c>
      <c r="AA34" s="12">
        <v>35434</v>
      </c>
      <c r="AB34" s="12">
        <v>0.0253</v>
      </c>
      <c r="AC34" s="13">
        <v>1.35</v>
      </c>
      <c r="AD34" s="14">
        <v>1</v>
      </c>
      <c r="AE34" s="15">
        <f t="shared" si="39"/>
        <v>1210.24827</v>
      </c>
      <c r="AF34" s="12">
        <v>1</v>
      </c>
      <c r="AG34" s="12">
        <v>280</v>
      </c>
      <c r="AH34" s="12">
        <v>1.43</v>
      </c>
      <c r="AI34" s="19">
        <f t="shared" si="40"/>
        <v>3.16684210526316</v>
      </c>
      <c r="AJ34" s="20">
        <v>5936</v>
      </c>
      <c r="AK34" s="12">
        <v>0.99</v>
      </c>
      <c r="AL34" s="12">
        <v>1.98</v>
      </c>
      <c r="AM34" s="9">
        <f t="shared" si="41"/>
        <v>2.9602</v>
      </c>
      <c r="AN34" s="10">
        <v>1.225</v>
      </c>
      <c r="AO34" s="22">
        <v>1.015</v>
      </c>
      <c r="AP34" s="21">
        <f t="shared" si="42"/>
        <v>35954.9268619024</v>
      </c>
      <c r="AV34" s="12">
        <v>35728</v>
      </c>
      <c r="AW34" s="12">
        <v>0.0253</v>
      </c>
      <c r="AX34" s="13">
        <v>1.35</v>
      </c>
      <c r="AY34" s="14">
        <v>1</v>
      </c>
      <c r="AZ34" s="15">
        <f t="shared" si="43"/>
        <v>1220.28984</v>
      </c>
      <c r="BA34" s="12">
        <v>1</v>
      </c>
      <c r="BB34" s="12">
        <v>280</v>
      </c>
      <c r="BC34" s="12">
        <v>1.43</v>
      </c>
      <c r="BD34" s="19">
        <f t="shared" si="44"/>
        <v>3.16684210526316</v>
      </c>
      <c r="BE34" s="20">
        <v>5936</v>
      </c>
      <c r="BF34" s="12">
        <v>1</v>
      </c>
      <c r="BG34" s="12">
        <v>3.11</v>
      </c>
      <c r="BH34" s="9">
        <f t="shared" si="45"/>
        <v>4.11</v>
      </c>
      <c r="BI34" s="10">
        <v>1.225</v>
      </c>
      <c r="BJ34" s="20">
        <v>1</v>
      </c>
      <c r="BK34" s="21">
        <f t="shared" si="46"/>
        <v>49342.8923969805</v>
      </c>
      <c r="BQ34" s="12">
        <v>35728</v>
      </c>
      <c r="BR34" s="12">
        <v>0.0253</v>
      </c>
      <c r="BS34" s="13">
        <v>1.35</v>
      </c>
      <c r="BT34" s="14">
        <v>1</v>
      </c>
      <c r="BU34" s="15">
        <f t="shared" si="47"/>
        <v>1220.28984</v>
      </c>
      <c r="BV34" s="12">
        <v>1</v>
      </c>
      <c r="BW34" s="12">
        <v>280</v>
      </c>
      <c r="BX34" s="12">
        <v>1.43</v>
      </c>
      <c r="BY34" s="19">
        <f t="shared" si="48"/>
        <v>3.16684210526316</v>
      </c>
      <c r="BZ34" s="20">
        <v>5936</v>
      </c>
      <c r="CA34" s="12">
        <v>1</v>
      </c>
      <c r="CB34" s="12">
        <v>3.11</v>
      </c>
      <c r="CC34" s="9">
        <f t="shared" si="49"/>
        <v>4.11</v>
      </c>
      <c r="CD34" s="10">
        <v>1.225</v>
      </c>
      <c r="CE34" s="22">
        <v>1.015</v>
      </c>
      <c r="CF34" s="21">
        <f t="shared" si="50"/>
        <v>50083.0357829352</v>
      </c>
      <c r="CL34" s="12">
        <v>41312</v>
      </c>
      <c r="CM34" s="12">
        <v>0.0253</v>
      </c>
      <c r="CN34" s="13">
        <v>1.35</v>
      </c>
      <c r="CO34" s="14">
        <v>1</v>
      </c>
      <c r="CP34" s="15">
        <f t="shared" si="51"/>
        <v>1411.01136</v>
      </c>
      <c r="CQ34" s="12">
        <v>1</v>
      </c>
      <c r="CR34" s="12">
        <v>280</v>
      </c>
      <c r="CS34" s="12">
        <v>1.43</v>
      </c>
      <c r="CT34" s="19">
        <f t="shared" si="52"/>
        <v>3.16684210526316</v>
      </c>
      <c r="CU34" s="20">
        <v>5936</v>
      </c>
      <c r="CV34" s="12">
        <v>0.99</v>
      </c>
      <c r="CW34" s="12">
        <v>1.98</v>
      </c>
      <c r="CX34" s="9">
        <f t="shared" si="53"/>
        <v>2.9602</v>
      </c>
      <c r="CY34" s="10">
        <v>1.225</v>
      </c>
      <c r="CZ34" s="22">
        <v>1.085</v>
      </c>
      <c r="DA34" s="21">
        <f t="shared" si="54"/>
        <v>40936.0577286539</v>
      </c>
      <c r="DG34" s="12">
        <v>41606</v>
      </c>
      <c r="DH34" s="12">
        <v>0.0253</v>
      </c>
      <c r="DI34" s="13">
        <v>1.35</v>
      </c>
      <c r="DJ34" s="14">
        <v>1</v>
      </c>
      <c r="DK34" s="15">
        <f t="shared" si="55"/>
        <v>1421.05293</v>
      </c>
      <c r="DL34" s="12">
        <v>1</v>
      </c>
      <c r="DM34" s="12">
        <v>280</v>
      </c>
      <c r="DN34" s="12">
        <v>1.43</v>
      </c>
      <c r="DO34" s="19">
        <f t="shared" si="56"/>
        <v>3.16684210526316</v>
      </c>
      <c r="DP34" s="20">
        <v>5936</v>
      </c>
      <c r="DQ34" s="12">
        <v>1</v>
      </c>
      <c r="DR34" s="12">
        <v>3.11</v>
      </c>
      <c r="DS34" s="9">
        <f t="shared" si="57"/>
        <v>4.11</v>
      </c>
      <c r="DT34" s="10">
        <v>1.225</v>
      </c>
      <c r="DU34" s="22">
        <v>1.085</v>
      </c>
      <c r="DV34" s="21">
        <f t="shared" si="58"/>
        <v>57010.1433904427</v>
      </c>
      <c r="EB34" s="12">
        <v>41606</v>
      </c>
      <c r="EC34" s="12">
        <v>0.02992</v>
      </c>
      <c r="ED34" s="13">
        <v>1.35</v>
      </c>
      <c r="EE34" s="14">
        <v>1</v>
      </c>
      <c r="EF34" s="15">
        <f t="shared" si="59"/>
        <v>1680.549552</v>
      </c>
      <c r="EG34" s="12">
        <v>1</v>
      </c>
      <c r="EH34" s="12">
        <v>280</v>
      </c>
      <c r="EI34" s="12">
        <v>1.52</v>
      </c>
      <c r="EJ34" s="19">
        <f t="shared" si="60"/>
        <v>3.25684210526316</v>
      </c>
      <c r="EK34" s="20">
        <v>5936</v>
      </c>
      <c r="EL34" s="12">
        <v>1</v>
      </c>
      <c r="EM34" s="12">
        <v>3.91</v>
      </c>
      <c r="EN34" s="9">
        <f t="shared" si="61"/>
        <v>4.91</v>
      </c>
      <c r="EO34" s="10">
        <v>1.225</v>
      </c>
      <c r="EP34" s="22">
        <v>1.2</v>
      </c>
      <c r="EQ34" s="21">
        <f t="shared" si="62"/>
        <v>82348.7930311047</v>
      </c>
    </row>
    <row r="35" customHeight="1" spans="6:147">
      <c r="F35" s="12">
        <v>35434</v>
      </c>
      <c r="G35" s="12">
        <v>0.0253</v>
      </c>
      <c r="H35" s="13">
        <v>1.35</v>
      </c>
      <c r="I35" s="14">
        <v>1</v>
      </c>
      <c r="J35" s="15">
        <f t="shared" si="35"/>
        <v>1210.24827</v>
      </c>
      <c r="K35" s="12">
        <v>1</v>
      </c>
      <c r="L35" s="12">
        <v>280</v>
      </c>
      <c r="M35" s="12">
        <v>1.43</v>
      </c>
      <c r="N35" s="19">
        <f t="shared" si="36"/>
        <v>3.16684210526316</v>
      </c>
      <c r="O35" s="20">
        <v>5936</v>
      </c>
      <c r="P35" s="12">
        <v>0.99</v>
      </c>
      <c r="Q35" s="12">
        <v>1.98</v>
      </c>
      <c r="R35" s="9">
        <f t="shared" si="37"/>
        <v>2.9602</v>
      </c>
      <c r="S35" s="10">
        <v>1.225</v>
      </c>
      <c r="T35" s="20">
        <v>1</v>
      </c>
      <c r="U35" s="21">
        <f t="shared" si="38"/>
        <v>35423.5732629581</v>
      </c>
      <c r="AA35" s="12">
        <v>35434</v>
      </c>
      <c r="AB35" s="12">
        <v>0.0253</v>
      </c>
      <c r="AC35" s="13">
        <v>1.35</v>
      </c>
      <c r="AD35" s="14">
        <v>1</v>
      </c>
      <c r="AE35" s="15">
        <f t="shared" si="39"/>
        <v>1210.24827</v>
      </c>
      <c r="AF35" s="12">
        <v>1</v>
      </c>
      <c r="AG35" s="12">
        <v>280</v>
      </c>
      <c r="AH35" s="12">
        <v>1.43</v>
      </c>
      <c r="AI35" s="19">
        <f t="shared" si="40"/>
        <v>3.16684210526316</v>
      </c>
      <c r="AJ35" s="20">
        <v>5936</v>
      </c>
      <c r="AK35" s="12">
        <v>0.99</v>
      </c>
      <c r="AL35" s="12">
        <v>1.98</v>
      </c>
      <c r="AM35" s="9">
        <f t="shared" si="41"/>
        <v>2.9602</v>
      </c>
      <c r="AN35" s="10">
        <v>1.225</v>
      </c>
      <c r="AO35" s="22">
        <v>1.015</v>
      </c>
      <c r="AP35" s="21">
        <f t="shared" si="42"/>
        <v>35954.9268619024</v>
      </c>
      <c r="AV35" s="12">
        <v>35728</v>
      </c>
      <c r="AW35" s="12">
        <v>0.0253</v>
      </c>
      <c r="AX35" s="13">
        <v>1.35</v>
      </c>
      <c r="AY35" s="14">
        <v>1</v>
      </c>
      <c r="AZ35" s="15">
        <f t="shared" si="43"/>
        <v>1220.28984</v>
      </c>
      <c r="BA35" s="12">
        <v>1</v>
      </c>
      <c r="BB35" s="12">
        <v>280</v>
      </c>
      <c r="BC35" s="12">
        <v>1.43</v>
      </c>
      <c r="BD35" s="19">
        <f t="shared" si="44"/>
        <v>3.16684210526316</v>
      </c>
      <c r="BE35" s="20">
        <v>5936</v>
      </c>
      <c r="BF35" s="12">
        <v>1</v>
      </c>
      <c r="BG35" s="12">
        <v>3.11</v>
      </c>
      <c r="BH35" s="9">
        <f t="shared" si="45"/>
        <v>4.11</v>
      </c>
      <c r="BI35" s="10">
        <v>1.225</v>
      </c>
      <c r="BJ35" s="20">
        <v>1</v>
      </c>
      <c r="BK35" s="21">
        <f t="shared" si="46"/>
        <v>49342.8923969805</v>
      </c>
      <c r="BQ35" s="12">
        <v>35728</v>
      </c>
      <c r="BR35" s="12">
        <v>0.0253</v>
      </c>
      <c r="BS35" s="13">
        <v>1.35</v>
      </c>
      <c r="BT35" s="14">
        <v>1</v>
      </c>
      <c r="BU35" s="15">
        <f t="shared" si="47"/>
        <v>1220.28984</v>
      </c>
      <c r="BV35" s="12">
        <v>1</v>
      </c>
      <c r="BW35" s="12">
        <v>280</v>
      </c>
      <c r="BX35" s="12">
        <v>1.43</v>
      </c>
      <c r="BY35" s="19">
        <f t="shared" si="48"/>
        <v>3.16684210526316</v>
      </c>
      <c r="BZ35" s="20">
        <v>5936</v>
      </c>
      <c r="CA35" s="12">
        <v>1</v>
      </c>
      <c r="CB35" s="12">
        <v>3.11</v>
      </c>
      <c r="CC35" s="9">
        <f t="shared" si="49"/>
        <v>4.11</v>
      </c>
      <c r="CD35" s="10">
        <v>1.225</v>
      </c>
      <c r="CE35" s="22">
        <v>1.015</v>
      </c>
      <c r="CF35" s="21">
        <f t="shared" si="50"/>
        <v>50083.0357829352</v>
      </c>
      <c r="CL35" s="12">
        <v>41312</v>
      </c>
      <c r="CM35" s="12">
        <v>0.0253</v>
      </c>
      <c r="CN35" s="13">
        <v>1.35</v>
      </c>
      <c r="CO35" s="14">
        <v>1</v>
      </c>
      <c r="CP35" s="15">
        <f t="shared" si="51"/>
        <v>1411.01136</v>
      </c>
      <c r="CQ35" s="12">
        <v>1</v>
      </c>
      <c r="CR35" s="12">
        <v>280</v>
      </c>
      <c r="CS35" s="12">
        <v>1.43</v>
      </c>
      <c r="CT35" s="19">
        <f t="shared" si="52"/>
        <v>3.16684210526316</v>
      </c>
      <c r="CU35" s="20">
        <v>5936</v>
      </c>
      <c r="CV35" s="12">
        <v>0.99</v>
      </c>
      <c r="CW35" s="12">
        <v>1.98</v>
      </c>
      <c r="CX35" s="9">
        <f t="shared" si="53"/>
        <v>2.9602</v>
      </c>
      <c r="CY35" s="10">
        <v>1.225</v>
      </c>
      <c r="CZ35" s="22">
        <v>1.085</v>
      </c>
      <c r="DA35" s="21">
        <f t="shared" si="54"/>
        <v>40936.0577286539</v>
      </c>
      <c r="DG35" s="12">
        <v>41606</v>
      </c>
      <c r="DH35" s="12">
        <v>0.0253</v>
      </c>
      <c r="DI35" s="13">
        <v>1.35</v>
      </c>
      <c r="DJ35" s="14">
        <v>1</v>
      </c>
      <c r="DK35" s="15">
        <f t="shared" si="55"/>
        <v>1421.05293</v>
      </c>
      <c r="DL35" s="12">
        <v>1</v>
      </c>
      <c r="DM35" s="12">
        <v>280</v>
      </c>
      <c r="DN35" s="12">
        <v>1.43</v>
      </c>
      <c r="DO35" s="19">
        <f t="shared" si="56"/>
        <v>3.16684210526316</v>
      </c>
      <c r="DP35" s="20">
        <v>5936</v>
      </c>
      <c r="DQ35" s="12">
        <v>1</v>
      </c>
      <c r="DR35" s="12">
        <v>3.11</v>
      </c>
      <c r="DS35" s="9">
        <f t="shared" si="57"/>
        <v>4.11</v>
      </c>
      <c r="DT35" s="10">
        <v>1.225</v>
      </c>
      <c r="DU35" s="22">
        <v>1.085</v>
      </c>
      <c r="DV35" s="21">
        <f t="shared" si="58"/>
        <v>57010.1433904427</v>
      </c>
      <c r="EB35" s="12">
        <v>41606</v>
      </c>
      <c r="EC35" s="12">
        <v>0.02992</v>
      </c>
      <c r="ED35" s="13">
        <v>1.35</v>
      </c>
      <c r="EE35" s="14">
        <v>1</v>
      </c>
      <c r="EF35" s="15">
        <f t="shared" si="59"/>
        <v>1680.549552</v>
      </c>
      <c r="EG35" s="12">
        <v>1</v>
      </c>
      <c r="EH35" s="12">
        <v>280</v>
      </c>
      <c r="EI35" s="12">
        <v>1.52</v>
      </c>
      <c r="EJ35" s="19">
        <f t="shared" si="60"/>
        <v>3.25684210526316</v>
      </c>
      <c r="EK35" s="20">
        <v>5936</v>
      </c>
      <c r="EL35" s="12">
        <v>1</v>
      </c>
      <c r="EM35" s="12">
        <v>3.91</v>
      </c>
      <c r="EN35" s="9">
        <f t="shared" si="61"/>
        <v>4.91</v>
      </c>
      <c r="EO35" s="10">
        <v>1.225</v>
      </c>
      <c r="EP35" s="22">
        <v>1.2</v>
      </c>
      <c r="EQ35" s="21">
        <f t="shared" si="62"/>
        <v>82348.7930311047</v>
      </c>
    </row>
    <row r="36" customHeight="1" spans="6:147">
      <c r="F36" s="12">
        <v>35434</v>
      </c>
      <c r="G36" s="12">
        <v>0.0253</v>
      </c>
      <c r="H36" s="13">
        <v>1.35</v>
      </c>
      <c r="I36" s="14">
        <v>1</v>
      </c>
      <c r="J36" s="15">
        <f t="shared" si="35"/>
        <v>1210.24827</v>
      </c>
      <c r="K36" s="12">
        <v>1</v>
      </c>
      <c r="L36" s="12">
        <v>280</v>
      </c>
      <c r="M36" s="12">
        <v>1.43</v>
      </c>
      <c r="N36" s="19">
        <f t="shared" si="36"/>
        <v>3.16684210526316</v>
      </c>
      <c r="O36" s="20">
        <v>5936</v>
      </c>
      <c r="P36" s="12">
        <v>0.99</v>
      </c>
      <c r="Q36" s="12">
        <v>1.98</v>
      </c>
      <c r="R36" s="9">
        <f t="shared" si="37"/>
        <v>2.9602</v>
      </c>
      <c r="S36" s="10">
        <v>1.225</v>
      </c>
      <c r="T36" s="20">
        <v>1</v>
      </c>
      <c r="U36" s="21">
        <f t="shared" si="38"/>
        <v>35423.5732629581</v>
      </c>
      <c r="AA36" s="12">
        <v>35434</v>
      </c>
      <c r="AB36" s="12">
        <v>0.0253</v>
      </c>
      <c r="AC36" s="13">
        <v>1.35</v>
      </c>
      <c r="AD36" s="14">
        <v>1</v>
      </c>
      <c r="AE36" s="15">
        <f t="shared" si="39"/>
        <v>1210.24827</v>
      </c>
      <c r="AF36" s="12">
        <v>1</v>
      </c>
      <c r="AG36" s="12">
        <v>280</v>
      </c>
      <c r="AH36" s="12">
        <v>1.43</v>
      </c>
      <c r="AI36" s="19">
        <f t="shared" si="40"/>
        <v>3.16684210526316</v>
      </c>
      <c r="AJ36" s="20">
        <v>5936</v>
      </c>
      <c r="AK36" s="12">
        <v>0.99</v>
      </c>
      <c r="AL36" s="12">
        <v>1.98</v>
      </c>
      <c r="AM36" s="9">
        <f t="shared" si="41"/>
        <v>2.9602</v>
      </c>
      <c r="AN36" s="10">
        <v>1.225</v>
      </c>
      <c r="AO36" s="22">
        <v>1.015</v>
      </c>
      <c r="AP36" s="21">
        <f t="shared" si="42"/>
        <v>35954.9268619024</v>
      </c>
      <c r="AV36" s="12">
        <v>35728</v>
      </c>
      <c r="AW36" s="12">
        <v>0.0253</v>
      </c>
      <c r="AX36" s="13">
        <v>1.35</v>
      </c>
      <c r="AY36" s="14">
        <v>1</v>
      </c>
      <c r="AZ36" s="15">
        <f t="shared" si="43"/>
        <v>1220.28984</v>
      </c>
      <c r="BA36" s="12">
        <v>1</v>
      </c>
      <c r="BB36" s="12">
        <v>280</v>
      </c>
      <c r="BC36" s="12">
        <v>1.43</v>
      </c>
      <c r="BD36" s="19">
        <f t="shared" si="44"/>
        <v>3.16684210526316</v>
      </c>
      <c r="BE36" s="20">
        <v>5936</v>
      </c>
      <c r="BF36" s="12">
        <v>1</v>
      </c>
      <c r="BG36" s="12">
        <v>3.11</v>
      </c>
      <c r="BH36" s="9">
        <f t="shared" si="45"/>
        <v>4.11</v>
      </c>
      <c r="BI36" s="10">
        <v>1.225</v>
      </c>
      <c r="BJ36" s="20">
        <v>1</v>
      </c>
      <c r="BK36" s="21">
        <f t="shared" si="46"/>
        <v>49342.8923969805</v>
      </c>
      <c r="BQ36" s="12">
        <v>35728</v>
      </c>
      <c r="BR36" s="12">
        <v>0.0253</v>
      </c>
      <c r="BS36" s="13">
        <v>1.35</v>
      </c>
      <c r="BT36" s="14">
        <v>1</v>
      </c>
      <c r="BU36" s="15">
        <f t="shared" si="47"/>
        <v>1220.28984</v>
      </c>
      <c r="BV36" s="12">
        <v>1</v>
      </c>
      <c r="BW36" s="12">
        <v>280</v>
      </c>
      <c r="BX36" s="12">
        <v>1.43</v>
      </c>
      <c r="BY36" s="19">
        <f t="shared" si="48"/>
        <v>3.16684210526316</v>
      </c>
      <c r="BZ36" s="20">
        <v>5936</v>
      </c>
      <c r="CA36" s="12">
        <v>1</v>
      </c>
      <c r="CB36" s="12">
        <v>3.11</v>
      </c>
      <c r="CC36" s="9">
        <f t="shared" si="49"/>
        <v>4.11</v>
      </c>
      <c r="CD36" s="10">
        <v>1.225</v>
      </c>
      <c r="CE36" s="22">
        <v>1.015</v>
      </c>
      <c r="CF36" s="21">
        <f t="shared" si="50"/>
        <v>50083.0357829352</v>
      </c>
      <c r="CL36" s="12">
        <v>41312</v>
      </c>
      <c r="CM36" s="12">
        <v>0.0253</v>
      </c>
      <c r="CN36" s="13">
        <v>1.35</v>
      </c>
      <c r="CO36" s="14">
        <v>1</v>
      </c>
      <c r="CP36" s="15">
        <f t="shared" si="51"/>
        <v>1411.01136</v>
      </c>
      <c r="CQ36" s="12">
        <v>1</v>
      </c>
      <c r="CR36" s="12">
        <v>280</v>
      </c>
      <c r="CS36" s="12">
        <v>1.43</v>
      </c>
      <c r="CT36" s="19">
        <f t="shared" si="52"/>
        <v>3.16684210526316</v>
      </c>
      <c r="CU36" s="20">
        <v>5936</v>
      </c>
      <c r="CV36" s="12">
        <v>0.99</v>
      </c>
      <c r="CW36" s="12">
        <v>1.98</v>
      </c>
      <c r="CX36" s="9">
        <f t="shared" si="53"/>
        <v>2.9602</v>
      </c>
      <c r="CY36" s="10">
        <v>1.225</v>
      </c>
      <c r="CZ36" s="22">
        <v>1.085</v>
      </c>
      <c r="DA36" s="21">
        <f t="shared" si="54"/>
        <v>40936.0577286539</v>
      </c>
      <c r="DG36" s="12">
        <v>41606</v>
      </c>
      <c r="DH36" s="12">
        <v>0.0253</v>
      </c>
      <c r="DI36" s="13">
        <v>1.35</v>
      </c>
      <c r="DJ36" s="14">
        <v>1</v>
      </c>
      <c r="DK36" s="15">
        <f t="shared" si="55"/>
        <v>1421.05293</v>
      </c>
      <c r="DL36" s="12">
        <v>1</v>
      </c>
      <c r="DM36" s="12">
        <v>280</v>
      </c>
      <c r="DN36" s="12">
        <v>1.43</v>
      </c>
      <c r="DO36" s="19">
        <f t="shared" si="56"/>
        <v>3.16684210526316</v>
      </c>
      <c r="DP36" s="20">
        <v>5936</v>
      </c>
      <c r="DQ36" s="12">
        <v>1</v>
      </c>
      <c r="DR36" s="12">
        <v>3.11</v>
      </c>
      <c r="DS36" s="9">
        <f t="shared" si="57"/>
        <v>4.11</v>
      </c>
      <c r="DT36" s="10">
        <v>1.225</v>
      </c>
      <c r="DU36" s="22">
        <v>1.085</v>
      </c>
      <c r="DV36" s="21">
        <f t="shared" si="58"/>
        <v>57010.1433904427</v>
      </c>
      <c r="EB36" s="12">
        <v>41606</v>
      </c>
      <c r="EC36" s="12">
        <v>0.02992</v>
      </c>
      <c r="ED36" s="13">
        <v>1.35</v>
      </c>
      <c r="EE36" s="14">
        <v>1</v>
      </c>
      <c r="EF36" s="15">
        <f t="shared" si="59"/>
        <v>1680.549552</v>
      </c>
      <c r="EG36" s="12">
        <v>1</v>
      </c>
      <c r="EH36" s="12">
        <v>280</v>
      </c>
      <c r="EI36" s="12">
        <v>1.52</v>
      </c>
      <c r="EJ36" s="19">
        <f t="shared" si="60"/>
        <v>3.25684210526316</v>
      </c>
      <c r="EK36" s="20">
        <v>5936</v>
      </c>
      <c r="EL36" s="12">
        <v>1</v>
      </c>
      <c r="EM36" s="12">
        <v>3.91</v>
      </c>
      <c r="EN36" s="9">
        <f t="shared" si="61"/>
        <v>4.91</v>
      </c>
      <c r="EO36" s="10">
        <v>1.225</v>
      </c>
      <c r="EP36" s="22">
        <v>1.2</v>
      </c>
      <c r="EQ36" s="21">
        <f t="shared" si="62"/>
        <v>82348.7930311047</v>
      </c>
    </row>
    <row r="37" customHeight="1" spans="6:147">
      <c r="F37" s="12">
        <v>35434</v>
      </c>
      <c r="G37" s="12">
        <v>0.0253</v>
      </c>
      <c r="H37" s="13">
        <v>1.35</v>
      </c>
      <c r="I37" s="14">
        <v>1</v>
      </c>
      <c r="J37" s="15">
        <f t="shared" si="35"/>
        <v>1210.24827</v>
      </c>
      <c r="K37" s="12">
        <v>1</v>
      </c>
      <c r="L37" s="12">
        <v>280</v>
      </c>
      <c r="M37" s="12">
        <v>1.43</v>
      </c>
      <c r="N37" s="19">
        <f t="shared" si="36"/>
        <v>3.16684210526316</v>
      </c>
      <c r="O37" s="20">
        <v>5936</v>
      </c>
      <c r="P37" s="12">
        <v>0.99</v>
      </c>
      <c r="Q37" s="12">
        <v>1.98</v>
      </c>
      <c r="R37" s="9">
        <f t="shared" si="37"/>
        <v>2.9602</v>
      </c>
      <c r="S37" s="10">
        <v>1.225</v>
      </c>
      <c r="T37" s="20">
        <v>1</v>
      </c>
      <c r="U37" s="21">
        <f t="shared" si="38"/>
        <v>35423.5732629581</v>
      </c>
      <c r="AA37" s="12">
        <v>35434</v>
      </c>
      <c r="AB37" s="12">
        <v>0.0253</v>
      </c>
      <c r="AC37" s="13">
        <v>1.35</v>
      </c>
      <c r="AD37" s="14">
        <v>1</v>
      </c>
      <c r="AE37" s="15">
        <f t="shared" si="39"/>
        <v>1210.24827</v>
      </c>
      <c r="AF37" s="12">
        <v>1</v>
      </c>
      <c r="AG37" s="12">
        <v>280</v>
      </c>
      <c r="AH37" s="12">
        <v>1.43</v>
      </c>
      <c r="AI37" s="19">
        <f t="shared" si="40"/>
        <v>3.16684210526316</v>
      </c>
      <c r="AJ37" s="20">
        <v>5936</v>
      </c>
      <c r="AK37" s="12">
        <v>0.99</v>
      </c>
      <c r="AL37" s="12">
        <v>1.98</v>
      </c>
      <c r="AM37" s="9">
        <f t="shared" si="41"/>
        <v>2.9602</v>
      </c>
      <c r="AN37" s="10">
        <v>1.225</v>
      </c>
      <c r="AO37" s="22">
        <v>1.015</v>
      </c>
      <c r="AP37" s="21">
        <f t="shared" si="42"/>
        <v>35954.9268619024</v>
      </c>
      <c r="AV37" s="12">
        <v>35728</v>
      </c>
      <c r="AW37" s="12">
        <v>0.0253</v>
      </c>
      <c r="AX37" s="13">
        <v>1.35</v>
      </c>
      <c r="AY37" s="14">
        <v>1</v>
      </c>
      <c r="AZ37" s="15">
        <f t="shared" si="43"/>
        <v>1220.28984</v>
      </c>
      <c r="BA37" s="12">
        <v>1</v>
      </c>
      <c r="BB37" s="12">
        <v>280</v>
      </c>
      <c r="BC37" s="12">
        <v>1.43</v>
      </c>
      <c r="BD37" s="19">
        <f t="shared" si="44"/>
        <v>3.16684210526316</v>
      </c>
      <c r="BE37" s="20">
        <v>5936</v>
      </c>
      <c r="BF37" s="12">
        <v>1</v>
      </c>
      <c r="BG37" s="12">
        <v>3.11</v>
      </c>
      <c r="BH37" s="9">
        <f t="shared" si="45"/>
        <v>4.11</v>
      </c>
      <c r="BI37" s="10">
        <v>1.225</v>
      </c>
      <c r="BJ37" s="20">
        <v>1</v>
      </c>
      <c r="BK37" s="21">
        <f t="shared" si="46"/>
        <v>49342.8923969805</v>
      </c>
      <c r="BQ37" s="12">
        <v>35728</v>
      </c>
      <c r="BR37" s="12">
        <v>0.0253</v>
      </c>
      <c r="BS37" s="13">
        <v>1.35</v>
      </c>
      <c r="BT37" s="14">
        <v>1</v>
      </c>
      <c r="BU37" s="15">
        <f t="shared" si="47"/>
        <v>1220.28984</v>
      </c>
      <c r="BV37" s="12">
        <v>1</v>
      </c>
      <c r="BW37" s="12">
        <v>280</v>
      </c>
      <c r="BX37" s="12">
        <v>1.43</v>
      </c>
      <c r="BY37" s="19">
        <f t="shared" si="48"/>
        <v>3.16684210526316</v>
      </c>
      <c r="BZ37" s="20">
        <v>5936</v>
      </c>
      <c r="CA37" s="12">
        <v>1</v>
      </c>
      <c r="CB37" s="12">
        <v>3.11</v>
      </c>
      <c r="CC37" s="9">
        <f t="shared" si="49"/>
        <v>4.11</v>
      </c>
      <c r="CD37" s="10">
        <v>1.225</v>
      </c>
      <c r="CE37" s="22">
        <v>1.015</v>
      </c>
      <c r="CF37" s="21">
        <f t="shared" si="50"/>
        <v>50083.0357829352</v>
      </c>
      <c r="CL37" s="12">
        <v>41312</v>
      </c>
      <c r="CM37" s="12">
        <v>0.0253</v>
      </c>
      <c r="CN37" s="13">
        <v>1.35</v>
      </c>
      <c r="CO37" s="14">
        <v>1</v>
      </c>
      <c r="CP37" s="15">
        <f t="shared" si="51"/>
        <v>1411.01136</v>
      </c>
      <c r="CQ37" s="12">
        <v>1</v>
      </c>
      <c r="CR37" s="12">
        <v>280</v>
      </c>
      <c r="CS37" s="12">
        <v>1.43</v>
      </c>
      <c r="CT37" s="19">
        <f t="shared" si="52"/>
        <v>3.16684210526316</v>
      </c>
      <c r="CU37" s="20">
        <v>5936</v>
      </c>
      <c r="CV37" s="12">
        <v>0.99</v>
      </c>
      <c r="CW37" s="12">
        <v>1.98</v>
      </c>
      <c r="CX37" s="9">
        <f t="shared" si="53"/>
        <v>2.9602</v>
      </c>
      <c r="CY37" s="10">
        <v>1.225</v>
      </c>
      <c r="CZ37" s="22">
        <v>1.085</v>
      </c>
      <c r="DA37" s="21">
        <f t="shared" si="54"/>
        <v>40936.0577286539</v>
      </c>
      <c r="DG37" s="12">
        <v>41606</v>
      </c>
      <c r="DH37" s="12">
        <v>0.0253</v>
      </c>
      <c r="DI37" s="13">
        <v>1.35</v>
      </c>
      <c r="DJ37" s="14">
        <v>1</v>
      </c>
      <c r="DK37" s="15">
        <f t="shared" si="55"/>
        <v>1421.05293</v>
      </c>
      <c r="DL37" s="12">
        <v>1</v>
      </c>
      <c r="DM37" s="12">
        <v>280</v>
      </c>
      <c r="DN37" s="12">
        <v>1.43</v>
      </c>
      <c r="DO37" s="19">
        <f t="shared" si="56"/>
        <v>3.16684210526316</v>
      </c>
      <c r="DP37" s="20">
        <v>5936</v>
      </c>
      <c r="DQ37" s="12">
        <v>1</v>
      </c>
      <c r="DR37" s="12">
        <v>3.11</v>
      </c>
      <c r="DS37" s="9">
        <f t="shared" si="57"/>
        <v>4.11</v>
      </c>
      <c r="DT37" s="10">
        <v>1.225</v>
      </c>
      <c r="DU37" s="22">
        <v>1.085</v>
      </c>
      <c r="DV37" s="21">
        <f t="shared" si="58"/>
        <v>57010.1433904427</v>
      </c>
      <c r="EB37" s="12">
        <v>41606</v>
      </c>
      <c r="EC37" s="12">
        <v>0.02992</v>
      </c>
      <c r="ED37" s="13">
        <v>1.35</v>
      </c>
      <c r="EE37" s="14">
        <v>1</v>
      </c>
      <c r="EF37" s="15">
        <f t="shared" si="59"/>
        <v>1680.549552</v>
      </c>
      <c r="EG37" s="12">
        <v>1</v>
      </c>
      <c r="EH37" s="12">
        <v>280</v>
      </c>
      <c r="EI37" s="12">
        <v>1.52</v>
      </c>
      <c r="EJ37" s="19">
        <f t="shared" si="60"/>
        <v>3.25684210526316</v>
      </c>
      <c r="EK37" s="20">
        <v>5936</v>
      </c>
      <c r="EL37" s="12">
        <v>1</v>
      </c>
      <c r="EM37" s="12">
        <v>3.91</v>
      </c>
      <c r="EN37" s="9">
        <f t="shared" si="61"/>
        <v>4.91</v>
      </c>
      <c r="EO37" s="10">
        <v>1.225</v>
      </c>
      <c r="EP37" s="22">
        <v>1.2</v>
      </c>
      <c r="EQ37" s="21">
        <f t="shared" si="62"/>
        <v>82348.7930311047</v>
      </c>
    </row>
    <row r="38" customHeight="1" spans="6:147">
      <c r="F38" s="12">
        <v>35434</v>
      </c>
      <c r="G38" s="12">
        <v>0.0253</v>
      </c>
      <c r="H38" s="13">
        <v>1.35</v>
      </c>
      <c r="I38" s="14">
        <v>1</v>
      </c>
      <c r="J38" s="15">
        <f t="shared" si="35"/>
        <v>1210.24827</v>
      </c>
      <c r="K38" s="12">
        <v>1</v>
      </c>
      <c r="L38" s="12">
        <v>280</v>
      </c>
      <c r="M38" s="12">
        <v>1.43</v>
      </c>
      <c r="N38" s="19">
        <f t="shared" si="36"/>
        <v>3.16684210526316</v>
      </c>
      <c r="O38" s="20">
        <v>5936</v>
      </c>
      <c r="P38" s="12">
        <v>0.99</v>
      </c>
      <c r="Q38" s="12">
        <v>1.98</v>
      </c>
      <c r="R38" s="9">
        <f t="shared" si="37"/>
        <v>2.9602</v>
      </c>
      <c r="S38" s="10">
        <v>1.225</v>
      </c>
      <c r="T38" s="20">
        <v>1</v>
      </c>
      <c r="U38" s="21">
        <f t="shared" si="38"/>
        <v>35423.5732629581</v>
      </c>
      <c r="AA38" s="12">
        <v>35434</v>
      </c>
      <c r="AB38" s="12">
        <v>0.0253</v>
      </c>
      <c r="AC38" s="13">
        <v>1.35</v>
      </c>
      <c r="AD38" s="14">
        <v>1</v>
      </c>
      <c r="AE38" s="15">
        <f t="shared" si="39"/>
        <v>1210.24827</v>
      </c>
      <c r="AF38" s="12">
        <v>1</v>
      </c>
      <c r="AG38" s="12">
        <v>280</v>
      </c>
      <c r="AH38" s="12">
        <v>1.43</v>
      </c>
      <c r="AI38" s="19">
        <f t="shared" si="40"/>
        <v>3.16684210526316</v>
      </c>
      <c r="AJ38" s="20">
        <v>5936</v>
      </c>
      <c r="AK38" s="12">
        <v>0.99</v>
      </c>
      <c r="AL38" s="12">
        <v>1.98</v>
      </c>
      <c r="AM38" s="9">
        <f t="shared" si="41"/>
        <v>2.9602</v>
      </c>
      <c r="AN38" s="10">
        <v>1.225</v>
      </c>
      <c r="AO38" s="22">
        <v>1.015</v>
      </c>
      <c r="AP38" s="21">
        <f t="shared" si="42"/>
        <v>35954.9268619024</v>
      </c>
      <c r="AV38" s="12">
        <v>35728</v>
      </c>
      <c r="AW38" s="12">
        <v>0.0253</v>
      </c>
      <c r="AX38" s="13">
        <v>1.35</v>
      </c>
      <c r="AY38" s="14">
        <v>1</v>
      </c>
      <c r="AZ38" s="15">
        <f t="shared" si="43"/>
        <v>1220.28984</v>
      </c>
      <c r="BA38" s="12">
        <v>1</v>
      </c>
      <c r="BB38" s="12">
        <v>280</v>
      </c>
      <c r="BC38" s="12">
        <v>1.43</v>
      </c>
      <c r="BD38" s="19">
        <f t="shared" si="44"/>
        <v>3.16684210526316</v>
      </c>
      <c r="BE38" s="20">
        <v>5936</v>
      </c>
      <c r="BF38" s="12">
        <v>1</v>
      </c>
      <c r="BG38" s="12">
        <v>3.11</v>
      </c>
      <c r="BH38" s="9">
        <f t="shared" si="45"/>
        <v>4.11</v>
      </c>
      <c r="BI38" s="10">
        <v>1.225</v>
      </c>
      <c r="BJ38" s="20">
        <v>1</v>
      </c>
      <c r="BK38" s="21">
        <f t="shared" si="46"/>
        <v>49342.8923969805</v>
      </c>
      <c r="BQ38" s="12">
        <v>35728</v>
      </c>
      <c r="BR38" s="12">
        <v>0.0253</v>
      </c>
      <c r="BS38" s="13">
        <v>1.35</v>
      </c>
      <c r="BT38" s="14">
        <v>1</v>
      </c>
      <c r="BU38" s="15">
        <f t="shared" si="47"/>
        <v>1220.28984</v>
      </c>
      <c r="BV38" s="12">
        <v>1</v>
      </c>
      <c r="BW38" s="12">
        <v>280</v>
      </c>
      <c r="BX38" s="12">
        <v>1.43</v>
      </c>
      <c r="BY38" s="19">
        <f t="shared" si="48"/>
        <v>3.16684210526316</v>
      </c>
      <c r="BZ38" s="20">
        <v>5936</v>
      </c>
      <c r="CA38" s="12">
        <v>1</v>
      </c>
      <c r="CB38" s="12">
        <v>3.11</v>
      </c>
      <c r="CC38" s="9">
        <f t="shared" si="49"/>
        <v>4.11</v>
      </c>
      <c r="CD38" s="10">
        <v>1.225</v>
      </c>
      <c r="CE38" s="22">
        <v>1.015</v>
      </c>
      <c r="CF38" s="21">
        <f t="shared" si="50"/>
        <v>50083.0357829352</v>
      </c>
      <c r="CL38" s="12">
        <v>41312</v>
      </c>
      <c r="CM38" s="12">
        <v>0.0253</v>
      </c>
      <c r="CN38" s="13">
        <v>1.35</v>
      </c>
      <c r="CO38" s="14">
        <v>1</v>
      </c>
      <c r="CP38" s="15">
        <f t="shared" si="51"/>
        <v>1411.01136</v>
      </c>
      <c r="CQ38" s="12">
        <v>1</v>
      </c>
      <c r="CR38" s="12">
        <v>280</v>
      </c>
      <c r="CS38" s="12">
        <v>1.43</v>
      </c>
      <c r="CT38" s="19">
        <f t="shared" si="52"/>
        <v>3.16684210526316</v>
      </c>
      <c r="CU38" s="20">
        <v>5936</v>
      </c>
      <c r="CV38" s="12">
        <v>0.99</v>
      </c>
      <c r="CW38" s="12">
        <v>1.98</v>
      </c>
      <c r="CX38" s="9">
        <f t="shared" si="53"/>
        <v>2.9602</v>
      </c>
      <c r="CY38" s="10">
        <v>1.225</v>
      </c>
      <c r="CZ38" s="22">
        <v>1.085</v>
      </c>
      <c r="DA38" s="21">
        <f t="shared" si="54"/>
        <v>40936.0577286539</v>
      </c>
      <c r="DG38" s="12">
        <v>41606</v>
      </c>
      <c r="DH38" s="12">
        <v>0.0253</v>
      </c>
      <c r="DI38" s="13">
        <v>1.35</v>
      </c>
      <c r="DJ38" s="14">
        <v>1</v>
      </c>
      <c r="DK38" s="15">
        <f t="shared" si="55"/>
        <v>1421.05293</v>
      </c>
      <c r="DL38" s="12">
        <v>1</v>
      </c>
      <c r="DM38" s="12">
        <v>280</v>
      </c>
      <c r="DN38" s="12">
        <v>1.43</v>
      </c>
      <c r="DO38" s="19">
        <f t="shared" si="56"/>
        <v>3.16684210526316</v>
      </c>
      <c r="DP38" s="20">
        <v>5936</v>
      </c>
      <c r="DQ38" s="12">
        <v>1</v>
      </c>
      <c r="DR38" s="12">
        <v>3.11</v>
      </c>
      <c r="DS38" s="9">
        <f t="shared" si="57"/>
        <v>4.11</v>
      </c>
      <c r="DT38" s="10">
        <v>1.225</v>
      </c>
      <c r="DU38" s="22">
        <v>1.085</v>
      </c>
      <c r="DV38" s="21">
        <f t="shared" si="58"/>
        <v>57010.1433904427</v>
      </c>
      <c r="EB38" s="12">
        <v>41606</v>
      </c>
      <c r="EC38" s="12">
        <v>0.02992</v>
      </c>
      <c r="ED38" s="13">
        <v>1.35</v>
      </c>
      <c r="EE38" s="14">
        <v>1</v>
      </c>
      <c r="EF38" s="15">
        <f t="shared" si="59"/>
        <v>1680.549552</v>
      </c>
      <c r="EG38" s="12">
        <v>1</v>
      </c>
      <c r="EH38" s="12">
        <v>280</v>
      </c>
      <c r="EI38" s="12">
        <v>1.52</v>
      </c>
      <c r="EJ38" s="19">
        <f t="shared" si="60"/>
        <v>3.25684210526316</v>
      </c>
      <c r="EK38" s="20">
        <v>5936</v>
      </c>
      <c r="EL38" s="12">
        <v>1</v>
      </c>
      <c r="EM38" s="12">
        <v>3.91</v>
      </c>
      <c r="EN38" s="9">
        <f t="shared" si="61"/>
        <v>4.91</v>
      </c>
      <c r="EO38" s="10">
        <v>1.225</v>
      </c>
      <c r="EP38" s="22">
        <v>1.2</v>
      </c>
      <c r="EQ38" s="21">
        <f t="shared" si="62"/>
        <v>82348.7930311047</v>
      </c>
    </row>
    <row r="39" customHeight="1" spans="6:147">
      <c r="F39" s="12">
        <v>35434</v>
      </c>
      <c r="G39" s="12">
        <v>0.0253</v>
      </c>
      <c r="H39" s="13">
        <v>1.35</v>
      </c>
      <c r="I39" s="14">
        <v>1</v>
      </c>
      <c r="J39" s="15">
        <f t="shared" si="35"/>
        <v>1210.24827</v>
      </c>
      <c r="K39" s="12">
        <v>1</v>
      </c>
      <c r="L39" s="12">
        <v>280</v>
      </c>
      <c r="M39" s="12">
        <v>1.43</v>
      </c>
      <c r="N39" s="19">
        <f t="shared" si="36"/>
        <v>3.16684210526316</v>
      </c>
      <c r="O39" s="20">
        <v>5936</v>
      </c>
      <c r="P39" s="12">
        <v>0.99</v>
      </c>
      <c r="Q39" s="12">
        <v>1.98</v>
      </c>
      <c r="R39" s="9">
        <f t="shared" si="37"/>
        <v>2.9602</v>
      </c>
      <c r="S39" s="10">
        <v>1.225</v>
      </c>
      <c r="T39" s="20">
        <v>1</v>
      </c>
      <c r="U39" s="21">
        <f t="shared" si="38"/>
        <v>35423.5732629581</v>
      </c>
      <c r="AA39" s="12">
        <v>35434</v>
      </c>
      <c r="AB39" s="12">
        <v>0.0253</v>
      </c>
      <c r="AC39" s="13">
        <v>1.35</v>
      </c>
      <c r="AD39" s="14">
        <v>1</v>
      </c>
      <c r="AE39" s="15">
        <f t="shared" si="39"/>
        <v>1210.24827</v>
      </c>
      <c r="AF39" s="12">
        <v>1</v>
      </c>
      <c r="AG39" s="12">
        <v>280</v>
      </c>
      <c r="AH39" s="12">
        <v>1.43</v>
      </c>
      <c r="AI39" s="19">
        <f t="shared" si="40"/>
        <v>3.16684210526316</v>
      </c>
      <c r="AJ39" s="20">
        <v>5936</v>
      </c>
      <c r="AK39" s="12">
        <v>0.99</v>
      </c>
      <c r="AL39" s="12">
        <v>1.98</v>
      </c>
      <c r="AM39" s="9">
        <f t="shared" si="41"/>
        <v>2.9602</v>
      </c>
      <c r="AN39" s="10">
        <v>1.225</v>
      </c>
      <c r="AO39" s="22">
        <v>1.015</v>
      </c>
      <c r="AP39" s="21">
        <f t="shared" si="42"/>
        <v>35954.9268619024</v>
      </c>
      <c r="AV39" s="12">
        <v>35728</v>
      </c>
      <c r="AW39" s="12">
        <v>0.0253</v>
      </c>
      <c r="AX39" s="13">
        <v>1.35</v>
      </c>
      <c r="AY39" s="14">
        <v>1</v>
      </c>
      <c r="AZ39" s="15">
        <f t="shared" si="43"/>
        <v>1220.28984</v>
      </c>
      <c r="BA39" s="12">
        <v>1</v>
      </c>
      <c r="BB39" s="12">
        <v>280</v>
      </c>
      <c r="BC39" s="12">
        <v>1.43</v>
      </c>
      <c r="BD39" s="19">
        <f t="shared" si="44"/>
        <v>3.16684210526316</v>
      </c>
      <c r="BE39" s="20">
        <v>5936</v>
      </c>
      <c r="BF39" s="12">
        <v>1</v>
      </c>
      <c r="BG39" s="12">
        <v>3.11</v>
      </c>
      <c r="BH39" s="9">
        <f t="shared" si="45"/>
        <v>4.11</v>
      </c>
      <c r="BI39" s="10">
        <v>1.225</v>
      </c>
      <c r="BJ39" s="20">
        <v>1</v>
      </c>
      <c r="BK39" s="21">
        <f t="shared" si="46"/>
        <v>49342.8923969805</v>
      </c>
      <c r="BQ39" s="12">
        <v>35728</v>
      </c>
      <c r="BR39" s="12">
        <v>0.0253</v>
      </c>
      <c r="BS39" s="13">
        <v>1.35</v>
      </c>
      <c r="BT39" s="14">
        <v>1</v>
      </c>
      <c r="BU39" s="15">
        <f t="shared" si="47"/>
        <v>1220.28984</v>
      </c>
      <c r="BV39" s="12">
        <v>1</v>
      </c>
      <c r="BW39" s="12">
        <v>280</v>
      </c>
      <c r="BX39" s="12">
        <v>1.43</v>
      </c>
      <c r="BY39" s="19">
        <f t="shared" si="48"/>
        <v>3.16684210526316</v>
      </c>
      <c r="BZ39" s="20">
        <v>5936</v>
      </c>
      <c r="CA39" s="12">
        <v>1</v>
      </c>
      <c r="CB39" s="12">
        <v>3.11</v>
      </c>
      <c r="CC39" s="9">
        <f t="shared" si="49"/>
        <v>4.11</v>
      </c>
      <c r="CD39" s="10">
        <v>1.225</v>
      </c>
      <c r="CE39" s="22">
        <v>1.015</v>
      </c>
      <c r="CF39" s="21">
        <f t="shared" si="50"/>
        <v>50083.0357829352</v>
      </c>
      <c r="CL39" s="12">
        <v>41312</v>
      </c>
      <c r="CM39" s="12">
        <v>0.0253</v>
      </c>
      <c r="CN39" s="13">
        <v>1.35</v>
      </c>
      <c r="CO39" s="14">
        <v>1</v>
      </c>
      <c r="CP39" s="15">
        <f t="shared" si="51"/>
        <v>1411.01136</v>
      </c>
      <c r="CQ39" s="12">
        <v>1</v>
      </c>
      <c r="CR39" s="12">
        <v>280</v>
      </c>
      <c r="CS39" s="12">
        <v>1.43</v>
      </c>
      <c r="CT39" s="19">
        <f t="shared" si="52"/>
        <v>3.16684210526316</v>
      </c>
      <c r="CU39" s="20">
        <v>5936</v>
      </c>
      <c r="CV39" s="12">
        <v>0.99</v>
      </c>
      <c r="CW39" s="12">
        <v>1.98</v>
      </c>
      <c r="CX39" s="9">
        <f t="shared" si="53"/>
        <v>2.9602</v>
      </c>
      <c r="CY39" s="10">
        <v>1.225</v>
      </c>
      <c r="CZ39" s="22">
        <v>1.085</v>
      </c>
      <c r="DA39" s="21">
        <f t="shared" si="54"/>
        <v>40936.0577286539</v>
      </c>
      <c r="DG39" s="12">
        <v>41606</v>
      </c>
      <c r="DH39" s="12">
        <v>0.0253</v>
      </c>
      <c r="DI39" s="13">
        <v>1.35</v>
      </c>
      <c r="DJ39" s="14">
        <v>1</v>
      </c>
      <c r="DK39" s="15">
        <f t="shared" si="55"/>
        <v>1421.05293</v>
      </c>
      <c r="DL39" s="12">
        <v>1</v>
      </c>
      <c r="DM39" s="12">
        <v>280</v>
      </c>
      <c r="DN39" s="12">
        <v>1.43</v>
      </c>
      <c r="DO39" s="19">
        <f t="shared" si="56"/>
        <v>3.16684210526316</v>
      </c>
      <c r="DP39" s="20">
        <v>5936</v>
      </c>
      <c r="DQ39" s="12">
        <v>1</v>
      </c>
      <c r="DR39" s="12">
        <v>3.11</v>
      </c>
      <c r="DS39" s="9">
        <f t="shared" si="57"/>
        <v>4.11</v>
      </c>
      <c r="DT39" s="10">
        <v>1.225</v>
      </c>
      <c r="DU39" s="22">
        <v>1.085</v>
      </c>
      <c r="DV39" s="21">
        <f t="shared" si="58"/>
        <v>57010.1433904427</v>
      </c>
      <c r="EB39" s="12">
        <v>41606</v>
      </c>
      <c r="EC39" s="12">
        <v>0.02992</v>
      </c>
      <c r="ED39" s="13">
        <v>1.35</v>
      </c>
      <c r="EE39" s="14">
        <v>1</v>
      </c>
      <c r="EF39" s="15">
        <f t="shared" si="59"/>
        <v>1680.549552</v>
      </c>
      <c r="EG39" s="12">
        <v>1</v>
      </c>
      <c r="EH39" s="12">
        <v>280</v>
      </c>
      <c r="EI39" s="12">
        <v>1.52</v>
      </c>
      <c r="EJ39" s="19">
        <f t="shared" si="60"/>
        <v>3.25684210526316</v>
      </c>
      <c r="EK39" s="20">
        <v>5936</v>
      </c>
      <c r="EL39" s="12">
        <v>1</v>
      </c>
      <c r="EM39" s="12">
        <v>3.91</v>
      </c>
      <c r="EN39" s="9">
        <f t="shared" si="61"/>
        <v>4.91</v>
      </c>
      <c r="EO39" s="10">
        <v>1.225</v>
      </c>
      <c r="EP39" s="22">
        <v>1.2</v>
      </c>
      <c r="EQ39" s="21">
        <f t="shared" si="62"/>
        <v>82348.7930311047</v>
      </c>
    </row>
    <row r="40" customHeight="1" spans="6:147">
      <c r="F40" s="12">
        <v>35434</v>
      </c>
      <c r="G40" s="12">
        <v>0.0253</v>
      </c>
      <c r="H40" s="13">
        <v>1.35</v>
      </c>
      <c r="I40" s="14">
        <v>1</v>
      </c>
      <c r="J40" s="15">
        <f t="shared" si="35"/>
        <v>1210.24827</v>
      </c>
      <c r="K40" s="12">
        <v>1</v>
      </c>
      <c r="L40" s="12">
        <v>280</v>
      </c>
      <c r="M40" s="12">
        <v>1.43</v>
      </c>
      <c r="N40" s="19">
        <f t="shared" si="36"/>
        <v>3.16684210526316</v>
      </c>
      <c r="O40" s="20">
        <v>5936</v>
      </c>
      <c r="P40" s="12">
        <v>0.99</v>
      </c>
      <c r="Q40" s="12">
        <v>1.98</v>
      </c>
      <c r="R40" s="9">
        <f t="shared" si="37"/>
        <v>2.9602</v>
      </c>
      <c r="S40" s="10">
        <v>1.225</v>
      </c>
      <c r="T40" s="20">
        <v>1</v>
      </c>
      <c r="U40" s="21">
        <f t="shared" si="38"/>
        <v>35423.5732629581</v>
      </c>
      <c r="AA40" s="12">
        <v>35434</v>
      </c>
      <c r="AB40" s="12">
        <v>0.0253</v>
      </c>
      <c r="AC40" s="13">
        <v>1.35</v>
      </c>
      <c r="AD40" s="14">
        <v>1</v>
      </c>
      <c r="AE40" s="15">
        <f t="shared" si="39"/>
        <v>1210.24827</v>
      </c>
      <c r="AF40" s="12">
        <v>1</v>
      </c>
      <c r="AG40" s="12">
        <v>280</v>
      </c>
      <c r="AH40" s="12">
        <v>1.43</v>
      </c>
      <c r="AI40" s="19">
        <f t="shared" si="40"/>
        <v>3.16684210526316</v>
      </c>
      <c r="AJ40" s="20">
        <v>5936</v>
      </c>
      <c r="AK40" s="12">
        <v>0.99</v>
      </c>
      <c r="AL40" s="12">
        <v>1.98</v>
      </c>
      <c r="AM40" s="9">
        <f t="shared" si="41"/>
        <v>2.9602</v>
      </c>
      <c r="AN40" s="10">
        <v>1.225</v>
      </c>
      <c r="AO40" s="22">
        <v>1.015</v>
      </c>
      <c r="AP40" s="21">
        <f t="shared" si="42"/>
        <v>35954.9268619024</v>
      </c>
      <c r="AV40" s="12">
        <v>35728</v>
      </c>
      <c r="AW40" s="12">
        <v>0.0253</v>
      </c>
      <c r="AX40" s="13">
        <v>1.35</v>
      </c>
      <c r="AY40" s="14">
        <v>1</v>
      </c>
      <c r="AZ40" s="15">
        <f t="shared" si="43"/>
        <v>1220.28984</v>
      </c>
      <c r="BA40" s="12">
        <v>1</v>
      </c>
      <c r="BB40" s="12">
        <v>280</v>
      </c>
      <c r="BC40" s="12">
        <v>1.43</v>
      </c>
      <c r="BD40" s="19">
        <f t="shared" si="44"/>
        <v>3.16684210526316</v>
      </c>
      <c r="BE40" s="20">
        <v>5936</v>
      </c>
      <c r="BF40" s="12">
        <v>1</v>
      </c>
      <c r="BG40" s="12">
        <v>3.11</v>
      </c>
      <c r="BH40" s="9">
        <f t="shared" si="45"/>
        <v>4.11</v>
      </c>
      <c r="BI40" s="10">
        <v>1.225</v>
      </c>
      <c r="BJ40" s="20">
        <v>1</v>
      </c>
      <c r="BK40" s="21">
        <f t="shared" si="46"/>
        <v>49342.8923969805</v>
      </c>
      <c r="BQ40" s="12">
        <v>35728</v>
      </c>
      <c r="BR40" s="12">
        <v>0.0253</v>
      </c>
      <c r="BS40" s="13">
        <v>1.35</v>
      </c>
      <c r="BT40" s="14">
        <v>1</v>
      </c>
      <c r="BU40" s="15">
        <f t="shared" si="47"/>
        <v>1220.28984</v>
      </c>
      <c r="BV40" s="12">
        <v>1</v>
      </c>
      <c r="BW40" s="12">
        <v>280</v>
      </c>
      <c r="BX40" s="12">
        <v>1.43</v>
      </c>
      <c r="BY40" s="19">
        <f t="shared" si="48"/>
        <v>3.16684210526316</v>
      </c>
      <c r="BZ40" s="20">
        <v>5936</v>
      </c>
      <c r="CA40" s="12">
        <v>1</v>
      </c>
      <c r="CB40" s="12">
        <v>3.11</v>
      </c>
      <c r="CC40" s="9">
        <f t="shared" si="49"/>
        <v>4.11</v>
      </c>
      <c r="CD40" s="10">
        <v>1.225</v>
      </c>
      <c r="CE40" s="22">
        <v>1.015</v>
      </c>
      <c r="CF40" s="21">
        <f t="shared" si="50"/>
        <v>50083.0357829352</v>
      </c>
      <c r="CL40" s="12">
        <v>41312</v>
      </c>
      <c r="CM40" s="12">
        <v>0.0253</v>
      </c>
      <c r="CN40" s="13">
        <v>1.35</v>
      </c>
      <c r="CO40" s="14">
        <v>1</v>
      </c>
      <c r="CP40" s="15">
        <f t="shared" si="51"/>
        <v>1411.01136</v>
      </c>
      <c r="CQ40" s="12">
        <v>1</v>
      </c>
      <c r="CR40" s="12">
        <v>280</v>
      </c>
      <c r="CS40" s="12">
        <v>1.43</v>
      </c>
      <c r="CT40" s="19">
        <f t="shared" si="52"/>
        <v>3.16684210526316</v>
      </c>
      <c r="CU40" s="20">
        <v>5936</v>
      </c>
      <c r="CV40" s="12">
        <v>0.99</v>
      </c>
      <c r="CW40" s="12">
        <v>1.98</v>
      </c>
      <c r="CX40" s="9">
        <f t="shared" si="53"/>
        <v>2.9602</v>
      </c>
      <c r="CY40" s="10">
        <v>1.225</v>
      </c>
      <c r="CZ40" s="22">
        <v>1.085</v>
      </c>
      <c r="DA40" s="21">
        <f t="shared" si="54"/>
        <v>40936.0577286539</v>
      </c>
      <c r="DG40" s="12">
        <v>41606</v>
      </c>
      <c r="DH40" s="12">
        <v>0.0253</v>
      </c>
      <c r="DI40" s="13">
        <v>1.35</v>
      </c>
      <c r="DJ40" s="14">
        <v>1</v>
      </c>
      <c r="DK40" s="15">
        <f t="shared" si="55"/>
        <v>1421.05293</v>
      </c>
      <c r="DL40" s="12">
        <v>1</v>
      </c>
      <c r="DM40" s="12">
        <v>280</v>
      </c>
      <c r="DN40" s="12">
        <v>1.43</v>
      </c>
      <c r="DO40" s="19">
        <f t="shared" si="56"/>
        <v>3.16684210526316</v>
      </c>
      <c r="DP40" s="20">
        <v>5936</v>
      </c>
      <c r="DQ40" s="12">
        <v>1</v>
      </c>
      <c r="DR40" s="12">
        <v>3.11</v>
      </c>
      <c r="DS40" s="9">
        <f t="shared" si="57"/>
        <v>4.11</v>
      </c>
      <c r="DT40" s="10">
        <v>1.225</v>
      </c>
      <c r="DU40" s="22">
        <v>1.085</v>
      </c>
      <c r="DV40" s="21">
        <f t="shared" si="58"/>
        <v>57010.1433904427</v>
      </c>
      <c r="EB40" s="12">
        <v>41606</v>
      </c>
      <c r="EC40" s="12">
        <v>0.02992</v>
      </c>
      <c r="ED40" s="13">
        <v>1.35</v>
      </c>
      <c r="EE40" s="14">
        <v>1</v>
      </c>
      <c r="EF40" s="15">
        <f t="shared" si="59"/>
        <v>1680.549552</v>
      </c>
      <c r="EG40" s="12">
        <v>1</v>
      </c>
      <c r="EH40" s="12">
        <v>280</v>
      </c>
      <c r="EI40" s="12">
        <v>1.52</v>
      </c>
      <c r="EJ40" s="19">
        <f t="shared" si="60"/>
        <v>3.25684210526316</v>
      </c>
      <c r="EK40" s="20">
        <v>5936</v>
      </c>
      <c r="EL40" s="12">
        <v>1</v>
      </c>
      <c r="EM40" s="12">
        <v>3.91</v>
      </c>
      <c r="EN40" s="9">
        <f t="shared" si="61"/>
        <v>4.91</v>
      </c>
      <c r="EO40" s="10">
        <v>1.225</v>
      </c>
      <c r="EP40" s="22">
        <v>1.2</v>
      </c>
      <c r="EQ40" s="21">
        <f t="shared" si="62"/>
        <v>82348.7930311047</v>
      </c>
    </row>
    <row r="41" customHeight="1" spans="6:147">
      <c r="F41" s="12">
        <v>35434</v>
      </c>
      <c r="G41" s="12">
        <v>0.0253</v>
      </c>
      <c r="H41" s="13">
        <v>1.35</v>
      </c>
      <c r="I41" s="14">
        <v>1</v>
      </c>
      <c r="J41" s="15">
        <f t="shared" si="35"/>
        <v>1210.24827</v>
      </c>
      <c r="K41" s="12">
        <v>1</v>
      </c>
      <c r="L41" s="12">
        <v>280</v>
      </c>
      <c r="M41" s="12">
        <v>1.43</v>
      </c>
      <c r="N41" s="19">
        <f t="shared" si="36"/>
        <v>3.16684210526316</v>
      </c>
      <c r="O41" s="20">
        <v>5936</v>
      </c>
      <c r="P41" s="12">
        <v>0.99</v>
      </c>
      <c r="Q41" s="12">
        <v>1.98</v>
      </c>
      <c r="R41" s="9">
        <f t="shared" si="37"/>
        <v>2.9602</v>
      </c>
      <c r="S41" s="10">
        <v>1.225</v>
      </c>
      <c r="T41" s="20">
        <v>1</v>
      </c>
      <c r="U41" s="21">
        <f t="shared" si="38"/>
        <v>35423.5732629581</v>
      </c>
      <c r="AA41" s="12">
        <v>35434</v>
      </c>
      <c r="AB41" s="12">
        <v>0.0253</v>
      </c>
      <c r="AC41" s="13">
        <v>1.35</v>
      </c>
      <c r="AD41" s="14">
        <v>1</v>
      </c>
      <c r="AE41" s="15">
        <f t="shared" si="39"/>
        <v>1210.24827</v>
      </c>
      <c r="AF41" s="12">
        <v>1</v>
      </c>
      <c r="AG41" s="12">
        <v>280</v>
      </c>
      <c r="AH41" s="12">
        <v>1.43</v>
      </c>
      <c r="AI41" s="19">
        <f t="shared" si="40"/>
        <v>3.16684210526316</v>
      </c>
      <c r="AJ41" s="20">
        <v>5936</v>
      </c>
      <c r="AK41" s="12">
        <v>0.99</v>
      </c>
      <c r="AL41" s="12">
        <v>1.98</v>
      </c>
      <c r="AM41" s="9">
        <f t="shared" si="41"/>
        <v>2.9602</v>
      </c>
      <c r="AN41" s="10">
        <v>1.225</v>
      </c>
      <c r="AO41" s="22">
        <v>1.015</v>
      </c>
      <c r="AP41" s="21">
        <f t="shared" si="42"/>
        <v>35954.9268619024</v>
      </c>
      <c r="AV41" s="12">
        <v>35728</v>
      </c>
      <c r="AW41" s="12">
        <v>0.0253</v>
      </c>
      <c r="AX41" s="13">
        <v>1.35</v>
      </c>
      <c r="AY41" s="14">
        <v>1</v>
      </c>
      <c r="AZ41" s="15">
        <f t="shared" si="43"/>
        <v>1220.28984</v>
      </c>
      <c r="BA41" s="12">
        <v>1</v>
      </c>
      <c r="BB41" s="12">
        <v>280</v>
      </c>
      <c r="BC41" s="12">
        <v>1.43</v>
      </c>
      <c r="BD41" s="19">
        <f t="shared" si="44"/>
        <v>3.16684210526316</v>
      </c>
      <c r="BE41" s="20">
        <v>5936</v>
      </c>
      <c r="BF41" s="12">
        <v>1</v>
      </c>
      <c r="BG41" s="12">
        <v>3.11</v>
      </c>
      <c r="BH41" s="9">
        <f t="shared" si="45"/>
        <v>4.11</v>
      </c>
      <c r="BI41" s="10">
        <v>1.225</v>
      </c>
      <c r="BJ41" s="20">
        <v>1</v>
      </c>
      <c r="BK41" s="21">
        <f t="shared" si="46"/>
        <v>49342.8923969805</v>
      </c>
      <c r="BQ41" s="12">
        <v>35728</v>
      </c>
      <c r="BR41" s="12">
        <v>0.0253</v>
      </c>
      <c r="BS41" s="13">
        <v>1.35</v>
      </c>
      <c r="BT41" s="14">
        <v>1</v>
      </c>
      <c r="BU41" s="15">
        <f t="shared" si="47"/>
        <v>1220.28984</v>
      </c>
      <c r="BV41" s="12">
        <v>1</v>
      </c>
      <c r="BW41" s="12">
        <v>280</v>
      </c>
      <c r="BX41" s="12">
        <v>1.43</v>
      </c>
      <c r="BY41" s="19">
        <f t="shared" si="48"/>
        <v>3.16684210526316</v>
      </c>
      <c r="BZ41" s="20">
        <v>5936</v>
      </c>
      <c r="CA41" s="12">
        <v>1</v>
      </c>
      <c r="CB41" s="12">
        <v>3.11</v>
      </c>
      <c r="CC41" s="9">
        <f t="shared" si="49"/>
        <v>4.11</v>
      </c>
      <c r="CD41" s="10">
        <v>1.225</v>
      </c>
      <c r="CE41" s="22">
        <v>1.015</v>
      </c>
      <c r="CF41" s="21">
        <f t="shared" si="50"/>
        <v>50083.0357829352</v>
      </c>
      <c r="CL41" s="12">
        <v>41312</v>
      </c>
      <c r="CM41" s="12">
        <v>0.0253</v>
      </c>
      <c r="CN41" s="13">
        <v>1.35</v>
      </c>
      <c r="CO41" s="14">
        <v>1</v>
      </c>
      <c r="CP41" s="15">
        <f t="shared" si="51"/>
        <v>1411.01136</v>
      </c>
      <c r="CQ41" s="12">
        <v>1</v>
      </c>
      <c r="CR41" s="12">
        <v>280</v>
      </c>
      <c r="CS41" s="12">
        <v>1.43</v>
      </c>
      <c r="CT41" s="19">
        <f t="shared" si="52"/>
        <v>3.16684210526316</v>
      </c>
      <c r="CU41" s="20">
        <v>5936</v>
      </c>
      <c r="CV41" s="12">
        <v>0.99</v>
      </c>
      <c r="CW41" s="12">
        <v>1.98</v>
      </c>
      <c r="CX41" s="9">
        <f t="shared" si="53"/>
        <v>2.9602</v>
      </c>
      <c r="CY41" s="10">
        <v>1.225</v>
      </c>
      <c r="CZ41" s="22">
        <v>1.085</v>
      </c>
      <c r="DA41" s="21">
        <f t="shared" si="54"/>
        <v>40936.0577286539</v>
      </c>
      <c r="DG41" s="12">
        <v>41606</v>
      </c>
      <c r="DH41" s="12">
        <v>0.0253</v>
      </c>
      <c r="DI41" s="13">
        <v>1.35</v>
      </c>
      <c r="DJ41" s="14">
        <v>1</v>
      </c>
      <c r="DK41" s="15">
        <f t="shared" si="55"/>
        <v>1421.05293</v>
      </c>
      <c r="DL41" s="12">
        <v>1</v>
      </c>
      <c r="DM41" s="12">
        <v>280</v>
      </c>
      <c r="DN41" s="12">
        <v>1.43</v>
      </c>
      <c r="DO41" s="19">
        <f t="shared" si="56"/>
        <v>3.16684210526316</v>
      </c>
      <c r="DP41" s="20">
        <v>5936</v>
      </c>
      <c r="DQ41" s="12">
        <v>1</v>
      </c>
      <c r="DR41" s="12">
        <v>3.11</v>
      </c>
      <c r="DS41" s="9">
        <f t="shared" si="57"/>
        <v>4.11</v>
      </c>
      <c r="DT41" s="10">
        <v>1.225</v>
      </c>
      <c r="DU41" s="22">
        <v>1.085</v>
      </c>
      <c r="DV41" s="21">
        <f t="shared" si="58"/>
        <v>57010.1433904427</v>
      </c>
      <c r="EB41" s="12">
        <v>41606</v>
      </c>
      <c r="EC41" s="12">
        <v>0.02992</v>
      </c>
      <c r="ED41" s="13">
        <v>1.35</v>
      </c>
      <c r="EE41" s="14">
        <v>1</v>
      </c>
      <c r="EF41" s="15">
        <f t="shared" si="59"/>
        <v>1680.549552</v>
      </c>
      <c r="EG41" s="12">
        <v>1</v>
      </c>
      <c r="EH41" s="12">
        <v>280</v>
      </c>
      <c r="EI41" s="12">
        <v>1.52</v>
      </c>
      <c r="EJ41" s="19">
        <f t="shared" si="60"/>
        <v>3.25684210526316</v>
      </c>
      <c r="EK41" s="20">
        <v>5936</v>
      </c>
      <c r="EL41" s="12">
        <v>1</v>
      </c>
      <c r="EM41" s="12">
        <v>3.91</v>
      </c>
      <c r="EN41" s="9">
        <f t="shared" si="61"/>
        <v>4.91</v>
      </c>
      <c r="EO41" s="10">
        <v>1.225</v>
      </c>
      <c r="EP41" s="22">
        <v>1.2</v>
      </c>
      <c r="EQ41" s="21">
        <f t="shared" si="62"/>
        <v>82348.7930311047</v>
      </c>
    </row>
    <row r="42" customHeight="1" spans="6:147">
      <c r="F42" s="12">
        <v>35434</v>
      </c>
      <c r="G42" s="12">
        <v>0</v>
      </c>
      <c r="H42" s="13">
        <v>1.35</v>
      </c>
      <c r="I42" s="14">
        <v>1</v>
      </c>
      <c r="J42" s="15">
        <f t="shared" si="35"/>
        <v>0</v>
      </c>
      <c r="K42" s="12">
        <v>1</v>
      </c>
      <c r="L42" s="12">
        <v>280</v>
      </c>
      <c r="M42" s="12">
        <v>1.43</v>
      </c>
      <c r="N42" s="19">
        <f t="shared" si="36"/>
        <v>3.16684210526316</v>
      </c>
      <c r="O42" s="20">
        <v>0</v>
      </c>
      <c r="P42" s="12">
        <v>0.99</v>
      </c>
      <c r="Q42" s="12">
        <v>1.98</v>
      </c>
      <c r="R42" s="9">
        <f t="shared" si="37"/>
        <v>2.9602</v>
      </c>
      <c r="S42" s="10">
        <v>1.225</v>
      </c>
      <c r="T42" s="20">
        <v>1</v>
      </c>
      <c r="U42" s="21">
        <f t="shared" si="38"/>
        <v>0</v>
      </c>
      <c r="AA42" s="12">
        <v>35434</v>
      </c>
      <c r="AB42" s="12">
        <v>0.0253</v>
      </c>
      <c r="AC42" s="13">
        <v>1.35</v>
      </c>
      <c r="AD42" s="14">
        <v>1</v>
      </c>
      <c r="AE42" s="15">
        <f t="shared" si="39"/>
        <v>1210.24827</v>
      </c>
      <c r="AF42" s="12">
        <v>1</v>
      </c>
      <c r="AG42" s="12">
        <v>280</v>
      </c>
      <c r="AH42" s="12">
        <v>1.43</v>
      </c>
      <c r="AI42" s="19">
        <f t="shared" si="40"/>
        <v>3.16684210526316</v>
      </c>
      <c r="AJ42" s="20">
        <v>5936</v>
      </c>
      <c r="AK42" s="12">
        <v>0.99</v>
      </c>
      <c r="AL42" s="12">
        <v>1.98</v>
      </c>
      <c r="AM42" s="9">
        <f t="shared" si="41"/>
        <v>2.9602</v>
      </c>
      <c r="AN42" s="10">
        <v>1.225</v>
      </c>
      <c r="AO42" s="22">
        <v>1.015</v>
      </c>
      <c r="AP42" s="21">
        <f t="shared" si="42"/>
        <v>35954.9268619024</v>
      </c>
      <c r="AV42" s="12">
        <v>35728</v>
      </c>
      <c r="AW42" s="12">
        <v>0</v>
      </c>
      <c r="AX42" s="13">
        <v>1.35</v>
      </c>
      <c r="AY42" s="14">
        <v>1</v>
      </c>
      <c r="AZ42" s="15">
        <f t="shared" si="43"/>
        <v>0</v>
      </c>
      <c r="BA42" s="12">
        <v>1</v>
      </c>
      <c r="BB42" s="12">
        <v>280</v>
      </c>
      <c r="BC42" s="12">
        <v>1.43</v>
      </c>
      <c r="BD42" s="19">
        <f t="shared" si="44"/>
        <v>3.16684210526316</v>
      </c>
      <c r="BE42" s="20">
        <v>0</v>
      </c>
      <c r="BF42" s="12">
        <v>1</v>
      </c>
      <c r="BG42" s="12">
        <v>3.11</v>
      </c>
      <c r="BH42" s="9">
        <f t="shared" si="45"/>
        <v>4.11</v>
      </c>
      <c r="BI42" s="10">
        <v>1.225</v>
      </c>
      <c r="BJ42" s="20">
        <v>1</v>
      </c>
      <c r="BK42" s="21">
        <f t="shared" si="46"/>
        <v>0</v>
      </c>
      <c r="BQ42" s="12">
        <v>35728</v>
      </c>
      <c r="BR42" s="12">
        <v>0.0253</v>
      </c>
      <c r="BS42" s="13">
        <v>1.35</v>
      </c>
      <c r="BT42" s="14">
        <v>1</v>
      </c>
      <c r="BU42" s="15">
        <f t="shared" si="47"/>
        <v>1220.28984</v>
      </c>
      <c r="BV42" s="12">
        <v>1</v>
      </c>
      <c r="BW42" s="12">
        <v>280</v>
      </c>
      <c r="BX42" s="12">
        <v>1.43</v>
      </c>
      <c r="BY42" s="19">
        <f t="shared" si="48"/>
        <v>3.16684210526316</v>
      </c>
      <c r="BZ42" s="20">
        <v>5936</v>
      </c>
      <c r="CA42" s="12">
        <v>1</v>
      </c>
      <c r="CB42" s="12">
        <v>3.11</v>
      </c>
      <c r="CC42" s="9">
        <f t="shared" si="49"/>
        <v>4.11</v>
      </c>
      <c r="CD42" s="10">
        <v>1.225</v>
      </c>
      <c r="CE42" s="22">
        <v>1.015</v>
      </c>
      <c r="CF42" s="21">
        <f t="shared" si="50"/>
        <v>50083.0357829352</v>
      </c>
      <c r="CL42" s="12">
        <v>41312</v>
      </c>
      <c r="CM42" s="12">
        <v>0.0253</v>
      </c>
      <c r="CN42" s="13">
        <v>1.35</v>
      </c>
      <c r="CO42" s="14">
        <v>1</v>
      </c>
      <c r="CP42" s="15">
        <f t="shared" si="51"/>
        <v>1411.01136</v>
      </c>
      <c r="CQ42" s="12">
        <v>1</v>
      </c>
      <c r="CR42" s="12">
        <v>280</v>
      </c>
      <c r="CS42" s="12">
        <v>1.43</v>
      </c>
      <c r="CT42" s="19">
        <f t="shared" si="52"/>
        <v>3.16684210526316</v>
      </c>
      <c r="CU42" s="20">
        <v>5936</v>
      </c>
      <c r="CV42" s="12">
        <v>0.99</v>
      </c>
      <c r="CW42" s="12">
        <v>1.98</v>
      </c>
      <c r="CX42" s="9">
        <f t="shared" si="53"/>
        <v>2.9602</v>
      </c>
      <c r="CY42" s="10">
        <v>1.225</v>
      </c>
      <c r="CZ42" s="22">
        <v>1.085</v>
      </c>
      <c r="DA42" s="21">
        <f t="shared" si="54"/>
        <v>40936.0577286539</v>
      </c>
      <c r="DG42" s="12">
        <v>41606</v>
      </c>
      <c r="DH42" s="12">
        <v>0.0253</v>
      </c>
      <c r="DI42" s="13">
        <v>1.35</v>
      </c>
      <c r="DJ42" s="14">
        <v>1</v>
      </c>
      <c r="DK42" s="15">
        <f t="shared" si="55"/>
        <v>1421.05293</v>
      </c>
      <c r="DL42" s="12">
        <v>1</v>
      </c>
      <c r="DM42" s="12">
        <v>280</v>
      </c>
      <c r="DN42" s="12">
        <v>1.43</v>
      </c>
      <c r="DO42" s="19">
        <f t="shared" si="56"/>
        <v>3.16684210526316</v>
      </c>
      <c r="DP42" s="20">
        <v>5936</v>
      </c>
      <c r="DQ42" s="12">
        <v>1</v>
      </c>
      <c r="DR42" s="12">
        <v>3.11</v>
      </c>
      <c r="DS42" s="9">
        <f t="shared" si="57"/>
        <v>4.11</v>
      </c>
      <c r="DT42" s="10">
        <v>1.225</v>
      </c>
      <c r="DU42" s="22">
        <v>1.085</v>
      </c>
      <c r="DV42" s="21">
        <f t="shared" si="58"/>
        <v>57010.1433904427</v>
      </c>
      <c r="EB42" s="12">
        <v>41606</v>
      </c>
      <c r="EC42" s="12">
        <v>0.02992</v>
      </c>
      <c r="ED42" s="13">
        <v>1.35</v>
      </c>
      <c r="EE42" s="14">
        <v>1</v>
      </c>
      <c r="EF42" s="15">
        <f t="shared" si="59"/>
        <v>1680.549552</v>
      </c>
      <c r="EG42" s="12">
        <v>1</v>
      </c>
      <c r="EH42" s="12">
        <v>280</v>
      </c>
      <c r="EI42" s="12">
        <v>1.52</v>
      </c>
      <c r="EJ42" s="19">
        <f t="shared" si="60"/>
        <v>3.25684210526316</v>
      </c>
      <c r="EK42" s="20">
        <v>5936</v>
      </c>
      <c r="EL42" s="12">
        <v>1</v>
      </c>
      <c r="EM42" s="12">
        <v>3.91</v>
      </c>
      <c r="EN42" s="9">
        <f t="shared" si="61"/>
        <v>4.91</v>
      </c>
      <c r="EO42" s="10">
        <v>1.225</v>
      </c>
      <c r="EP42" s="22">
        <v>1.2</v>
      </c>
      <c r="EQ42" s="21">
        <f t="shared" si="62"/>
        <v>82348.7930311047</v>
      </c>
    </row>
    <row r="43" customHeight="1" spans="6:147">
      <c r="F43" s="12">
        <v>35434</v>
      </c>
      <c r="G43" s="12">
        <v>0</v>
      </c>
      <c r="H43" s="13">
        <v>1.35</v>
      </c>
      <c r="I43" s="14">
        <v>1</v>
      </c>
      <c r="J43" s="15">
        <f t="shared" si="35"/>
        <v>0</v>
      </c>
      <c r="K43" s="12">
        <v>1</v>
      </c>
      <c r="L43" s="12">
        <v>280</v>
      </c>
      <c r="M43" s="12">
        <v>1.43</v>
      </c>
      <c r="N43" s="19">
        <f t="shared" si="36"/>
        <v>3.16684210526316</v>
      </c>
      <c r="O43" s="20">
        <v>0</v>
      </c>
      <c r="P43" s="12">
        <v>0.99</v>
      </c>
      <c r="Q43" s="12">
        <v>1.98</v>
      </c>
      <c r="R43" s="9">
        <f t="shared" si="37"/>
        <v>2.9602</v>
      </c>
      <c r="S43" s="10">
        <v>1.225</v>
      </c>
      <c r="T43" s="20">
        <v>1</v>
      </c>
      <c r="U43" s="21">
        <f t="shared" si="38"/>
        <v>0</v>
      </c>
      <c r="AA43" s="12">
        <v>35434</v>
      </c>
      <c r="AB43" s="12">
        <v>0.0253</v>
      </c>
      <c r="AC43" s="13">
        <v>1.35</v>
      </c>
      <c r="AD43" s="14">
        <v>1</v>
      </c>
      <c r="AE43" s="15">
        <f t="shared" si="39"/>
        <v>1210.24827</v>
      </c>
      <c r="AF43" s="12">
        <v>1</v>
      </c>
      <c r="AG43" s="12">
        <v>280</v>
      </c>
      <c r="AH43" s="12">
        <v>1.43</v>
      </c>
      <c r="AI43" s="19">
        <f t="shared" si="40"/>
        <v>3.16684210526316</v>
      </c>
      <c r="AJ43" s="20">
        <v>5936</v>
      </c>
      <c r="AK43" s="12">
        <v>0.99</v>
      </c>
      <c r="AL43" s="12">
        <v>1.98</v>
      </c>
      <c r="AM43" s="9">
        <f t="shared" si="41"/>
        <v>2.9602</v>
      </c>
      <c r="AN43" s="10">
        <v>1.225</v>
      </c>
      <c r="AO43" s="22">
        <v>1.015</v>
      </c>
      <c r="AP43" s="21">
        <f t="shared" si="42"/>
        <v>35954.9268619024</v>
      </c>
      <c r="AV43" s="12">
        <v>35728</v>
      </c>
      <c r="AW43" s="12">
        <v>0</v>
      </c>
      <c r="AX43" s="13">
        <v>1.35</v>
      </c>
      <c r="AY43" s="14">
        <v>1</v>
      </c>
      <c r="AZ43" s="15">
        <f t="shared" si="43"/>
        <v>0</v>
      </c>
      <c r="BA43" s="12">
        <v>1</v>
      </c>
      <c r="BB43" s="12">
        <v>280</v>
      </c>
      <c r="BC43" s="12">
        <v>1.43</v>
      </c>
      <c r="BD43" s="19">
        <f t="shared" si="44"/>
        <v>3.16684210526316</v>
      </c>
      <c r="BE43" s="20">
        <v>0</v>
      </c>
      <c r="BF43" s="12">
        <v>1</v>
      </c>
      <c r="BG43" s="12">
        <v>3.11</v>
      </c>
      <c r="BH43" s="9">
        <f t="shared" si="45"/>
        <v>4.11</v>
      </c>
      <c r="BI43" s="10">
        <v>1.225</v>
      </c>
      <c r="BJ43" s="20">
        <v>1</v>
      </c>
      <c r="BK43" s="21">
        <f t="shared" si="46"/>
        <v>0</v>
      </c>
      <c r="BQ43" s="12">
        <v>35728</v>
      </c>
      <c r="BR43" s="12">
        <v>0.0253</v>
      </c>
      <c r="BS43" s="13">
        <v>1.35</v>
      </c>
      <c r="BT43" s="14">
        <v>1</v>
      </c>
      <c r="BU43" s="15">
        <f t="shared" si="47"/>
        <v>1220.28984</v>
      </c>
      <c r="BV43" s="12">
        <v>1</v>
      </c>
      <c r="BW43" s="12">
        <v>280</v>
      </c>
      <c r="BX43" s="12">
        <v>1.43</v>
      </c>
      <c r="BY43" s="19">
        <f t="shared" si="48"/>
        <v>3.16684210526316</v>
      </c>
      <c r="BZ43" s="20">
        <v>5936</v>
      </c>
      <c r="CA43" s="12">
        <v>1</v>
      </c>
      <c r="CB43" s="12">
        <v>3.11</v>
      </c>
      <c r="CC43" s="9">
        <f t="shared" si="49"/>
        <v>4.11</v>
      </c>
      <c r="CD43" s="10">
        <v>1.225</v>
      </c>
      <c r="CE43" s="22">
        <v>1.015</v>
      </c>
      <c r="CF43" s="21">
        <f t="shared" si="50"/>
        <v>50083.0357829352</v>
      </c>
      <c r="CL43" s="12">
        <v>41312</v>
      </c>
      <c r="CM43" s="12">
        <v>0.0253</v>
      </c>
      <c r="CN43" s="13">
        <v>1.35</v>
      </c>
      <c r="CO43" s="14">
        <v>1</v>
      </c>
      <c r="CP43" s="15">
        <f t="shared" si="51"/>
        <v>1411.01136</v>
      </c>
      <c r="CQ43" s="12">
        <v>1</v>
      </c>
      <c r="CR43" s="12">
        <v>280</v>
      </c>
      <c r="CS43" s="12">
        <v>1.43</v>
      </c>
      <c r="CT43" s="19">
        <f t="shared" si="52"/>
        <v>3.16684210526316</v>
      </c>
      <c r="CU43" s="20">
        <v>5936</v>
      </c>
      <c r="CV43" s="12">
        <v>0.99</v>
      </c>
      <c r="CW43" s="12">
        <v>1.98</v>
      </c>
      <c r="CX43" s="9">
        <f t="shared" si="53"/>
        <v>2.9602</v>
      </c>
      <c r="CY43" s="10">
        <v>1.225</v>
      </c>
      <c r="CZ43" s="22">
        <v>1.085</v>
      </c>
      <c r="DA43" s="21">
        <f t="shared" si="54"/>
        <v>40936.0577286539</v>
      </c>
      <c r="DG43" s="12">
        <v>41606</v>
      </c>
      <c r="DH43" s="12">
        <v>0.0253</v>
      </c>
      <c r="DI43" s="13">
        <v>1.35</v>
      </c>
      <c r="DJ43" s="14">
        <v>1</v>
      </c>
      <c r="DK43" s="15">
        <f t="shared" si="55"/>
        <v>1421.05293</v>
      </c>
      <c r="DL43" s="12">
        <v>1</v>
      </c>
      <c r="DM43" s="12">
        <v>280</v>
      </c>
      <c r="DN43" s="12">
        <v>1.43</v>
      </c>
      <c r="DO43" s="19">
        <f t="shared" si="56"/>
        <v>3.16684210526316</v>
      </c>
      <c r="DP43" s="20">
        <v>5936</v>
      </c>
      <c r="DQ43" s="12">
        <v>1</v>
      </c>
      <c r="DR43" s="12">
        <v>3.11</v>
      </c>
      <c r="DS43" s="9">
        <f t="shared" si="57"/>
        <v>4.11</v>
      </c>
      <c r="DT43" s="10">
        <v>1.225</v>
      </c>
      <c r="DU43" s="22">
        <v>1.085</v>
      </c>
      <c r="DV43" s="21">
        <f t="shared" si="58"/>
        <v>57010.1433904427</v>
      </c>
      <c r="EB43" s="12">
        <v>41606</v>
      </c>
      <c r="EC43" s="12">
        <v>0.02992</v>
      </c>
      <c r="ED43" s="13">
        <v>1.35</v>
      </c>
      <c r="EE43" s="14">
        <v>1</v>
      </c>
      <c r="EF43" s="15">
        <f t="shared" si="59"/>
        <v>1680.549552</v>
      </c>
      <c r="EG43" s="12">
        <v>1</v>
      </c>
      <c r="EH43" s="12">
        <v>280</v>
      </c>
      <c r="EI43" s="12">
        <v>1.52</v>
      </c>
      <c r="EJ43" s="19">
        <f t="shared" si="60"/>
        <v>3.25684210526316</v>
      </c>
      <c r="EK43" s="20">
        <v>5936</v>
      </c>
      <c r="EL43" s="12">
        <v>1</v>
      </c>
      <c r="EM43" s="12">
        <v>3.91</v>
      </c>
      <c r="EN43" s="9">
        <f t="shared" si="61"/>
        <v>4.91</v>
      </c>
      <c r="EO43" s="10">
        <v>1.225</v>
      </c>
      <c r="EP43" s="22">
        <v>1.2</v>
      </c>
      <c r="EQ43" s="21">
        <f t="shared" si="62"/>
        <v>82348.7930311047</v>
      </c>
    </row>
    <row r="44" customHeight="1" spans="6:147">
      <c r="F44" s="12">
        <v>35434</v>
      </c>
      <c r="G44" s="12">
        <v>0</v>
      </c>
      <c r="H44" s="13">
        <v>1.35</v>
      </c>
      <c r="I44" s="14">
        <v>1</v>
      </c>
      <c r="J44" s="15">
        <f t="shared" si="35"/>
        <v>0</v>
      </c>
      <c r="K44" s="12">
        <v>1</v>
      </c>
      <c r="L44" s="12">
        <v>280</v>
      </c>
      <c r="M44" s="12">
        <v>1.43</v>
      </c>
      <c r="N44" s="19">
        <f t="shared" si="36"/>
        <v>3.16684210526316</v>
      </c>
      <c r="O44" s="20">
        <v>0</v>
      </c>
      <c r="P44" s="12">
        <v>0.99</v>
      </c>
      <c r="Q44" s="12">
        <v>1.98</v>
      </c>
      <c r="R44" s="9">
        <f t="shared" si="37"/>
        <v>2.9602</v>
      </c>
      <c r="S44" s="10">
        <v>1.225</v>
      </c>
      <c r="T44" s="20">
        <v>1</v>
      </c>
      <c r="U44" s="21">
        <f t="shared" si="38"/>
        <v>0</v>
      </c>
      <c r="AA44" s="12">
        <v>35434</v>
      </c>
      <c r="AB44" s="12">
        <v>0.0253</v>
      </c>
      <c r="AC44" s="13">
        <v>1.35</v>
      </c>
      <c r="AD44" s="14">
        <v>1</v>
      </c>
      <c r="AE44" s="15">
        <f t="shared" si="39"/>
        <v>1210.24827</v>
      </c>
      <c r="AF44" s="12">
        <v>1</v>
      </c>
      <c r="AG44" s="12">
        <v>280</v>
      </c>
      <c r="AH44" s="12">
        <v>1.43</v>
      </c>
      <c r="AI44" s="19">
        <f t="shared" si="40"/>
        <v>3.16684210526316</v>
      </c>
      <c r="AJ44" s="20">
        <v>5936</v>
      </c>
      <c r="AK44" s="12">
        <v>0.99</v>
      </c>
      <c r="AL44" s="12">
        <v>1.98</v>
      </c>
      <c r="AM44" s="9">
        <f t="shared" si="41"/>
        <v>2.9602</v>
      </c>
      <c r="AN44" s="10">
        <v>1.225</v>
      </c>
      <c r="AO44" s="22">
        <v>1.015</v>
      </c>
      <c r="AP44" s="21">
        <f t="shared" si="42"/>
        <v>35954.9268619024</v>
      </c>
      <c r="AV44" s="12">
        <v>35728</v>
      </c>
      <c r="AW44" s="12">
        <v>0</v>
      </c>
      <c r="AX44" s="13">
        <v>1.35</v>
      </c>
      <c r="AY44" s="14">
        <v>1</v>
      </c>
      <c r="AZ44" s="15">
        <f t="shared" si="43"/>
        <v>0</v>
      </c>
      <c r="BA44" s="12">
        <v>1</v>
      </c>
      <c r="BB44" s="12">
        <v>280</v>
      </c>
      <c r="BC44" s="12">
        <v>1.43</v>
      </c>
      <c r="BD44" s="19">
        <f t="shared" si="44"/>
        <v>3.16684210526316</v>
      </c>
      <c r="BE44" s="20">
        <v>0</v>
      </c>
      <c r="BF44" s="12">
        <v>1</v>
      </c>
      <c r="BG44" s="12">
        <v>3.11</v>
      </c>
      <c r="BH44" s="9">
        <f t="shared" si="45"/>
        <v>4.11</v>
      </c>
      <c r="BI44" s="10">
        <v>1.225</v>
      </c>
      <c r="BJ44" s="20">
        <v>1</v>
      </c>
      <c r="BK44" s="21">
        <f t="shared" si="46"/>
        <v>0</v>
      </c>
      <c r="BQ44" s="12">
        <v>35728</v>
      </c>
      <c r="BR44" s="12">
        <v>0.0253</v>
      </c>
      <c r="BS44" s="13">
        <v>1.35</v>
      </c>
      <c r="BT44" s="14">
        <v>1</v>
      </c>
      <c r="BU44" s="15">
        <f t="shared" si="47"/>
        <v>1220.28984</v>
      </c>
      <c r="BV44" s="12">
        <v>1</v>
      </c>
      <c r="BW44" s="12">
        <v>280</v>
      </c>
      <c r="BX44" s="12">
        <v>1.43</v>
      </c>
      <c r="BY44" s="19">
        <f t="shared" si="48"/>
        <v>3.16684210526316</v>
      </c>
      <c r="BZ44" s="20">
        <v>5936</v>
      </c>
      <c r="CA44" s="12">
        <v>1</v>
      </c>
      <c r="CB44" s="12">
        <v>3.11</v>
      </c>
      <c r="CC44" s="9">
        <f t="shared" si="49"/>
        <v>4.11</v>
      </c>
      <c r="CD44" s="10">
        <v>1.225</v>
      </c>
      <c r="CE44" s="22">
        <v>1.015</v>
      </c>
      <c r="CF44" s="21">
        <f t="shared" si="50"/>
        <v>50083.0357829352</v>
      </c>
      <c r="CL44" s="12">
        <v>41312</v>
      </c>
      <c r="CM44" s="12">
        <v>0.0253</v>
      </c>
      <c r="CN44" s="13">
        <v>1.35</v>
      </c>
      <c r="CO44" s="14">
        <v>1</v>
      </c>
      <c r="CP44" s="15">
        <f t="shared" si="51"/>
        <v>1411.01136</v>
      </c>
      <c r="CQ44" s="12">
        <v>1</v>
      </c>
      <c r="CR44" s="12">
        <v>280</v>
      </c>
      <c r="CS44" s="12">
        <v>1.43</v>
      </c>
      <c r="CT44" s="19">
        <f t="shared" si="52"/>
        <v>3.16684210526316</v>
      </c>
      <c r="CU44" s="20">
        <v>5936</v>
      </c>
      <c r="CV44" s="12">
        <v>0.99</v>
      </c>
      <c r="CW44" s="12">
        <v>1.98</v>
      </c>
      <c r="CX44" s="9">
        <f t="shared" si="53"/>
        <v>2.9602</v>
      </c>
      <c r="CY44" s="10">
        <v>1.225</v>
      </c>
      <c r="CZ44" s="22">
        <v>1.085</v>
      </c>
      <c r="DA44" s="21">
        <f t="shared" si="54"/>
        <v>40936.0577286539</v>
      </c>
      <c r="DG44" s="12">
        <v>41606</v>
      </c>
      <c r="DH44" s="12">
        <v>0.0253</v>
      </c>
      <c r="DI44" s="13">
        <v>1.35</v>
      </c>
      <c r="DJ44" s="14">
        <v>1</v>
      </c>
      <c r="DK44" s="15">
        <f t="shared" si="55"/>
        <v>1421.05293</v>
      </c>
      <c r="DL44" s="12">
        <v>1</v>
      </c>
      <c r="DM44" s="12">
        <v>280</v>
      </c>
      <c r="DN44" s="12">
        <v>1.43</v>
      </c>
      <c r="DO44" s="19">
        <f t="shared" si="56"/>
        <v>3.16684210526316</v>
      </c>
      <c r="DP44" s="20">
        <v>5936</v>
      </c>
      <c r="DQ44" s="12">
        <v>1</v>
      </c>
      <c r="DR44" s="12">
        <v>3.11</v>
      </c>
      <c r="DS44" s="9">
        <f t="shared" si="57"/>
        <v>4.11</v>
      </c>
      <c r="DT44" s="10">
        <v>1.225</v>
      </c>
      <c r="DU44" s="22">
        <v>1.085</v>
      </c>
      <c r="DV44" s="21">
        <f t="shared" si="58"/>
        <v>57010.1433904427</v>
      </c>
      <c r="EB44" s="12">
        <v>41606</v>
      </c>
      <c r="EC44" s="12">
        <v>0.02992</v>
      </c>
      <c r="ED44" s="13">
        <v>1.35</v>
      </c>
      <c r="EE44" s="14">
        <v>1</v>
      </c>
      <c r="EF44" s="15">
        <f t="shared" si="59"/>
        <v>1680.549552</v>
      </c>
      <c r="EG44" s="12">
        <v>1</v>
      </c>
      <c r="EH44" s="12">
        <v>280</v>
      </c>
      <c r="EI44" s="12">
        <v>1.52</v>
      </c>
      <c r="EJ44" s="19">
        <f t="shared" si="60"/>
        <v>3.25684210526316</v>
      </c>
      <c r="EK44" s="20">
        <v>5936</v>
      </c>
      <c r="EL44" s="12">
        <v>1</v>
      </c>
      <c r="EM44" s="12">
        <v>3.91</v>
      </c>
      <c r="EN44" s="9">
        <f t="shared" si="61"/>
        <v>4.91</v>
      </c>
      <c r="EO44" s="10">
        <v>1.225</v>
      </c>
      <c r="EP44" s="22">
        <v>1.2</v>
      </c>
      <c r="EQ44" s="21">
        <f t="shared" si="62"/>
        <v>82348.7930311047</v>
      </c>
    </row>
    <row r="45" customHeight="1" spans="6:147">
      <c r="F45" s="12">
        <v>35434</v>
      </c>
      <c r="G45" s="12">
        <v>0</v>
      </c>
      <c r="H45" s="13">
        <v>1.35</v>
      </c>
      <c r="I45" s="14">
        <v>1</v>
      </c>
      <c r="J45" s="15">
        <f t="shared" si="35"/>
        <v>0</v>
      </c>
      <c r="K45" s="12">
        <v>1</v>
      </c>
      <c r="L45" s="12">
        <v>280</v>
      </c>
      <c r="M45" s="12">
        <v>1.43</v>
      </c>
      <c r="N45" s="19">
        <f t="shared" si="36"/>
        <v>3.16684210526316</v>
      </c>
      <c r="O45" s="20">
        <v>0</v>
      </c>
      <c r="P45" s="12">
        <v>0.99</v>
      </c>
      <c r="Q45" s="12">
        <v>1.98</v>
      </c>
      <c r="R45" s="9">
        <f t="shared" si="37"/>
        <v>2.9602</v>
      </c>
      <c r="S45" s="10">
        <v>1.225</v>
      </c>
      <c r="T45" s="20">
        <v>1</v>
      </c>
      <c r="U45" s="21">
        <f t="shared" si="38"/>
        <v>0</v>
      </c>
      <c r="AA45" s="12">
        <v>35434</v>
      </c>
      <c r="AB45" s="12">
        <v>0.0253</v>
      </c>
      <c r="AC45" s="13">
        <v>1.35</v>
      </c>
      <c r="AD45" s="14">
        <v>1</v>
      </c>
      <c r="AE45" s="15">
        <f t="shared" si="39"/>
        <v>1210.24827</v>
      </c>
      <c r="AF45" s="12">
        <v>1</v>
      </c>
      <c r="AG45" s="12">
        <v>280</v>
      </c>
      <c r="AH45" s="12">
        <v>1.43</v>
      </c>
      <c r="AI45" s="19">
        <f t="shared" si="40"/>
        <v>3.16684210526316</v>
      </c>
      <c r="AJ45" s="20">
        <v>0</v>
      </c>
      <c r="AK45" s="12">
        <v>0.99</v>
      </c>
      <c r="AL45" s="12">
        <v>1.98</v>
      </c>
      <c r="AM45" s="9">
        <f t="shared" si="41"/>
        <v>2.9602</v>
      </c>
      <c r="AN45" s="10">
        <v>1.225</v>
      </c>
      <c r="AO45" s="22">
        <v>1.015</v>
      </c>
      <c r="AP45" s="21">
        <f t="shared" si="42"/>
        <v>14106.6556871024</v>
      </c>
      <c r="AV45" s="12">
        <v>35728</v>
      </c>
      <c r="AW45" s="12">
        <v>0</v>
      </c>
      <c r="AX45" s="13">
        <v>1.35</v>
      </c>
      <c r="AY45" s="14">
        <v>1</v>
      </c>
      <c r="AZ45" s="15">
        <f t="shared" si="43"/>
        <v>0</v>
      </c>
      <c r="BA45" s="12">
        <v>1</v>
      </c>
      <c r="BB45" s="12">
        <v>280</v>
      </c>
      <c r="BC45" s="12">
        <v>1.43</v>
      </c>
      <c r="BD45" s="19">
        <f t="shared" si="44"/>
        <v>3.16684210526316</v>
      </c>
      <c r="BE45" s="20">
        <v>0</v>
      </c>
      <c r="BF45" s="12">
        <v>1</v>
      </c>
      <c r="BG45" s="12">
        <v>3.11</v>
      </c>
      <c r="BH45" s="9">
        <f t="shared" si="45"/>
        <v>4.11</v>
      </c>
      <c r="BI45" s="10">
        <v>1.225</v>
      </c>
      <c r="BJ45" s="20">
        <v>1</v>
      </c>
      <c r="BK45" s="21">
        <f t="shared" si="46"/>
        <v>0</v>
      </c>
      <c r="BQ45" s="12">
        <v>35728</v>
      </c>
      <c r="BR45" s="12">
        <v>0.0253</v>
      </c>
      <c r="BS45" s="13">
        <v>1.35</v>
      </c>
      <c r="BT45" s="14">
        <v>1</v>
      </c>
      <c r="BU45" s="15">
        <f t="shared" si="47"/>
        <v>1220.28984</v>
      </c>
      <c r="BV45" s="12">
        <v>1</v>
      </c>
      <c r="BW45" s="12">
        <v>280</v>
      </c>
      <c r="BX45" s="12">
        <v>1.43</v>
      </c>
      <c r="BY45" s="19">
        <f t="shared" si="48"/>
        <v>3.16684210526316</v>
      </c>
      <c r="BZ45" s="20">
        <v>0</v>
      </c>
      <c r="CA45" s="12">
        <v>1</v>
      </c>
      <c r="CB45" s="12">
        <v>3.11</v>
      </c>
      <c r="CC45" s="9">
        <f t="shared" si="49"/>
        <v>4.11</v>
      </c>
      <c r="CD45" s="10">
        <v>1.225</v>
      </c>
      <c r="CE45" s="22">
        <v>1.015</v>
      </c>
      <c r="CF45" s="21">
        <f t="shared" si="50"/>
        <v>19748.4656429352</v>
      </c>
      <c r="CL45" s="12">
        <v>41312</v>
      </c>
      <c r="CM45" s="12">
        <v>0.0253</v>
      </c>
      <c r="CN45" s="13">
        <v>1.35</v>
      </c>
      <c r="CO45" s="14">
        <v>1</v>
      </c>
      <c r="CP45" s="15">
        <f t="shared" si="51"/>
        <v>1411.01136</v>
      </c>
      <c r="CQ45" s="12">
        <v>1</v>
      </c>
      <c r="CR45" s="12">
        <v>280</v>
      </c>
      <c r="CS45" s="12">
        <v>1.43</v>
      </c>
      <c r="CT45" s="19">
        <f t="shared" si="52"/>
        <v>3.16684210526316</v>
      </c>
      <c r="CU45" s="20">
        <v>0</v>
      </c>
      <c r="CV45" s="12">
        <v>0.99</v>
      </c>
      <c r="CW45" s="12">
        <v>1.98</v>
      </c>
      <c r="CX45" s="9">
        <f t="shared" si="53"/>
        <v>2.9602</v>
      </c>
      <c r="CY45" s="10">
        <v>1.225</v>
      </c>
      <c r="CZ45" s="22">
        <v>1.085</v>
      </c>
      <c r="DA45" s="21">
        <f t="shared" si="54"/>
        <v>17581.0092314539</v>
      </c>
      <c r="DG45" s="12">
        <v>41606</v>
      </c>
      <c r="DH45" s="12">
        <v>0.0253</v>
      </c>
      <c r="DI45" s="13">
        <v>1.35</v>
      </c>
      <c r="DJ45" s="14">
        <v>1</v>
      </c>
      <c r="DK45" s="15">
        <f t="shared" si="55"/>
        <v>1421.05293</v>
      </c>
      <c r="DL45" s="12">
        <v>1</v>
      </c>
      <c r="DM45" s="12">
        <v>280</v>
      </c>
      <c r="DN45" s="12">
        <v>1.43</v>
      </c>
      <c r="DO45" s="19">
        <f t="shared" si="56"/>
        <v>3.16684210526316</v>
      </c>
      <c r="DP45" s="20">
        <v>0</v>
      </c>
      <c r="DQ45" s="12">
        <v>1</v>
      </c>
      <c r="DR45" s="12">
        <v>3.11</v>
      </c>
      <c r="DS45" s="9">
        <f t="shared" si="57"/>
        <v>4.11</v>
      </c>
      <c r="DT45" s="10">
        <v>1.225</v>
      </c>
      <c r="DU45" s="22">
        <v>1.085</v>
      </c>
      <c r="DV45" s="21">
        <f t="shared" si="58"/>
        <v>24583.5339304427</v>
      </c>
      <c r="EB45" s="12">
        <v>41606</v>
      </c>
      <c r="EC45" s="12">
        <v>0.02992</v>
      </c>
      <c r="ED45" s="13">
        <v>1.35</v>
      </c>
      <c r="EE45" s="14">
        <v>1</v>
      </c>
      <c r="EF45" s="15">
        <f t="shared" si="59"/>
        <v>1680.549552</v>
      </c>
      <c r="EG45" s="12">
        <v>1</v>
      </c>
      <c r="EH45" s="12">
        <v>280</v>
      </c>
      <c r="EI45" s="12">
        <v>1.52</v>
      </c>
      <c r="EJ45" s="19">
        <f t="shared" si="60"/>
        <v>3.25684210526316</v>
      </c>
      <c r="EK45" s="20">
        <v>0</v>
      </c>
      <c r="EL45" s="12">
        <v>1</v>
      </c>
      <c r="EM45" s="12">
        <v>3.91</v>
      </c>
      <c r="EN45" s="9">
        <f t="shared" si="61"/>
        <v>4.91</v>
      </c>
      <c r="EO45" s="10">
        <v>1.225</v>
      </c>
      <c r="EP45" s="22">
        <v>1.2</v>
      </c>
      <c r="EQ45" s="21">
        <f t="shared" si="62"/>
        <v>39504.5258311046</v>
      </c>
    </row>
    <row r="46" customHeight="1" spans="6:147">
      <c r="F46" s="12">
        <v>35434</v>
      </c>
      <c r="G46" s="12">
        <v>0</v>
      </c>
      <c r="H46" s="13">
        <v>1.35</v>
      </c>
      <c r="I46" s="14">
        <v>1</v>
      </c>
      <c r="J46" s="15">
        <f t="shared" si="35"/>
        <v>0</v>
      </c>
      <c r="K46" s="12">
        <v>1</v>
      </c>
      <c r="L46" s="12">
        <v>280</v>
      </c>
      <c r="M46" s="12">
        <v>1.43</v>
      </c>
      <c r="N46" s="19">
        <f t="shared" si="36"/>
        <v>3.16684210526316</v>
      </c>
      <c r="O46" s="20">
        <v>0</v>
      </c>
      <c r="P46" s="12">
        <v>0.99</v>
      </c>
      <c r="Q46" s="12">
        <v>1.98</v>
      </c>
      <c r="R46" s="9">
        <f t="shared" si="37"/>
        <v>2.9602</v>
      </c>
      <c r="S46" s="10">
        <v>1.225</v>
      </c>
      <c r="T46" s="20">
        <v>1</v>
      </c>
      <c r="U46" s="21">
        <f t="shared" si="38"/>
        <v>0</v>
      </c>
      <c r="AA46" s="12">
        <v>35434</v>
      </c>
      <c r="AB46" s="12">
        <v>0.0253</v>
      </c>
      <c r="AC46" s="13">
        <v>1.35</v>
      </c>
      <c r="AD46" s="14">
        <v>1</v>
      </c>
      <c r="AE46" s="15">
        <f t="shared" si="39"/>
        <v>1210.24827</v>
      </c>
      <c r="AF46" s="12">
        <v>1</v>
      </c>
      <c r="AG46" s="12">
        <v>280</v>
      </c>
      <c r="AH46" s="12">
        <v>1.43</v>
      </c>
      <c r="AI46" s="19">
        <f t="shared" si="40"/>
        <v>3.16684210526316</v>
      </c>
      <c r="AJ46" s="20">
        <v>0</v>
      </c>
      <c r="AK46" s="12">
        <v>0.99</v>
      </c>
      <c r="AL46" s="12">
        <v>1.98</v>
      </c>
      <c r="AM46" s="9">
        <f t="shared" si="41"/>
        <v>2.9602</v>
      </c>
      <c r="AN46" s="10">
        <v>1.225</v>
      </c>
      <c r="AO46" s="22">
        <v>1.015</v>
      </c>
      <c r="AP46" s="21">
        <f t="shared" si="42"/>
        <v>14106.6556871024</v>
      </c>
      <c r="AV46" s="12">
        <v>35728</v>
      </c>
      <c r="AW46" s="12">
        <v>0</v>
      </c>
      <c r="AX46" s="13">
        <v>1.35</v>
      </c>
      <c r="AY46" s="14">
        <v>1</v>
      </c>
      <c r="AZ46" s="15">
        <f t="shared" si="43"/>
        <v>0</v>
      </c>
      <c r="BA46" s="12">
        <v>1</v>
      </c>
      <c r="BB46" s="12">
        <v>280</v>
      </c>
      <c r="BC46" s="12">
        <v>1.43</v>
      </c>
      <c r="BD46" s="19">
        <f t="shared" si="44"/>
        <v>3.16684210526316</v>
      </c>
      <c r="BE46" s="20">
        <v>0</v>
      </c>
      <c r="BF46" s="12">
        <v>1</v>
      </c>
      <c r="BG46" s="12">
        <v>3.11</v>
      </c>
      <c r="BH46" s="9">
        <f t="shared" si="45"/>
        <v>4.11</v>
      </c>
      <c r="BI46" s="10">
        <v>1.225</v>
      </c>
      <c r="BJ46" s="20">
        <v>1</v>
      </c>
      <c r="BK46" s="21">
        <f t="shared" si="46"/>
        <v>0</v>
      </c>
      <c r="BQ46" s="12">
        <v>35728</v>
      </c>
      <c r="BR46" s="12">
        <v>0.0253</v>
      </c>
      <c r="BS46" s="13">
        <v>1.35</v>
      </c>
      <c r="BT46" s="14">
        <v>1</v>
      </c>
      <c r="BU46" s="15">
        <f t="shared" si="47"/>
        <v>1220.28984</v>
      </c>
      <c r="BV46" s="12">
        <v>1</v>
      </c>
      <c r="BW46" s="12">
        <v>280</v>
      </c>
      <c r="BX46" s="12">
        <v>1.43</v>
      </c>
      <c r="BY46" s="19">
        <f t="shared" si="48"/>
        <v>3.16684210526316</v>
      </c>
      <c r="BZ46" s="20">
        <v>0</v>
      </c>
      <c r="CA46" s="12">
        <v>1</v>
      </c>
      <c r="CB46" s="12">
        <v>3.11</v>
      </c>
      <c r="CC46" s="9">
        <f t="shared" si="49"/>
        <v>4.11</v>
      </c>
      <c r="CD46" s="10">
        <v>1.225</v>
      </c>
      <c r="CE46" s="22">
        <v>1.015</v>
      </c>
      <c r="CF46" s="21">
        <f t="shared" si="50"/>
        <v>19748.4656429352</v>
      </c>
      <c r="CL46" s="12">
        <v>41312</v>
      </c>
      <c r="CM46" s="12">
        <v>0.0253</v>
      </c>
      <c r="CN46" s="13">
        <v>1.35</v>
      </c>
      <c r="CO46" s="14">
        <v>1</v>
      </c>
      <c r="CP46" s="15">
        <f t="shared" si="51"/>
        <v>1411.01136</v>
      </c>
      <c r="CQ46" s="12">
        <v>1</v>
      </c>
      <c r="CR46" s="12">
        <v>280</v>
      </c>
      <c r="CS46" s="12">
        <v>1.43</v>
      </c>
      <c r="CT46" s="19">
        <f t="shared" si="52"/>
        <v>3.16684210526316</v>
      </c>
      <c r="CU46" s="20">
        <v>0</v>
      </c>
      <c r="CV46" s="12">
        <v>0.99</v>
      </c>
      <c r="CW46" s="12">
        <v>1.98</v>
      </c>
      <c r="CX46" s="9">
        <f t="shared" si="53"/>
        <v>2.9602</v>
      </c>
      <c r="CY46" s="10">
        <v>1.225</v>
      </c>
      <c r="CZ46" s="22">
        <v>1.085</v>
      </c>
      <c r="DA46" s="21">
        <f t="shared" si="54"/>
        <v>17581.0092314539</v>
      </c>
      <c r="DG46" s="12">
        <v>41606</v>
      </c>
      <c r="DH46" s="12">
        <v>0.0253</v>
      </c>
      <c r="DI46" s="13">
        <v>1.35</v>
      </c>
      <c r="DJ46" s="14">
        <v>1</v>
      </c>
      <c r="DK46" s="15">
        <f t="shared" si="55"/>
        <v>1421.05293</v>
      </c>
      <c r="DL46" s="12">
        <v>1</v>
      </c>
      <c r="DM46" s="12">
        <v>280</v>
      </c>
      <c r="DN46" s="12">
        <v>1.43</v>
      </c>
      <c r="DO46" s="19">
        <f t="shared" si="56"/>
        <v>3.16684210526316</v>
      </c>
      <c r="DP46" s="20">
        <v>0</v>
      </c>
      <c r="DQ46" s="12">
        <v>1</v>
      </c>
      <c r="DR46" s="12">
        <v>3.11</v>
      </c>
      <c r="DS46" s="9">
        <f t="shared" si="57"/>
        <v>4.11</v>
      </c>
      <c r="DT46" s="10">
        <v>1.225</v>
      </c>
      <c r="DU46" s="22">
        <v>1.085</v>
      </c>
      <c r="DV46" s="21">
        <f t="shared" si="58"/>
        <v>24583.5339304427</v>
      </c>
      <c r="EB46" s="12">
        <v>41606</v>
      </c>
      <c r="EC46" s="12">
        <v>0.02992</v>
      </c>
      <c r="ED46" s="13">
        <v>1.35</v>
      </c>
      <c r="EE46" s="14">
        <v>1</v>
      </c>
      <c r="EF46" s="15">
        <f t="shared" si="59"/>
        <v>1680.549552</v>
      </c>
      <c r="EG46" s="12">
        <v>1</v>
      </c>
      <c r="EH46" s="12">
        <v>280</v>
      </c>
      <c r="EI46" s="12">
        <v>1.52</v>
      </c>
      <c r="EJ46" s="19">
        <f t="shared" si="60"/>
        <v>3.25684210526316</v>
      </c>
      <c r="EK46" s="20">
        <v>0</v>
      </c>
      <c r="EL46" s="12">
        <v>1</v>
      </c>
      <c r="EM46" s="12">
        <v>3.91</v>
      </c>
      <c r="EN46" s="9">
        <f t="shared" si="61"/>
        <v>4.91</v>
      </c>
      <c r="EO46" s="10">
        <v>1.225</v>
      </c>
      <c r="EP46" s="22">
        <v>1.2</v>
      </c>
      <c r="EQ46" s="21">
        <f t="shared" si="62"/>
        <v>39504.5258311046</v>
      </c>
    </row>
    <row r="47" customHeight="1" spans="6:147">
      <c r="F47" s="12">
        <v>35434</v>
      </c>
      <c r="G47" s="12">
        <v>0</v>
      </c>
      <c r="H47" s="13">
        <v>1.35</v>
      </c>
      <c r="I47" s="14">
        <v>1</v>
      </c>
      <c r="J47" s="15">
        <f t="shared" si="35"/>
        <v>0</v>
      </c>
      <c r="K47" s="12">
        <v>1</v>
      </c>
      <c r="L47" s="12">
        <v>280</v>
      </c>
      <c r="M47" s="12">
        <v>1.43</v>
      </c>
      <c r="N47" s="19">
        <f t="shared" si="36"/>
        <v>3.16684210526316</v>
      </c>
      <c r="O47" s="20">
        <v>0</v>
      </c>
      <c r="P47" s="12">
        <v>0.99</v>
      </c>
      <c r="Q47" s="12">
        <v>1.98</v>
      </c>
      <c r="R47" s="9">
        <f t="shared" si="37"/>
        <v>2.9602</v>
      </c>
      <c r="S47" s="10">
        <v>1.225</v>
      </c>
      <c r="T47" s="20">
        <v>1</v>
      </c>
      <c r="U47" s="21">
        <f t="shared" si="38"/>
        <v>0</v>
      </c>
      <c r="AA47" s="12">
        <v>35434</v>
      </c>
      <c r="AB47" s="12">
        <v>0</v>
      </c>
      <c r="AC47" s="13">
        <v>1.35</v>
      </c>
      <c r="AD47" s="14">
        <v>1</v>
      </c>
      <c r="AE47" s="15">
        <f t="shared" si="39"/>
        <v>0</v>
      </c>
      <c r="AF47" s="12">
        <v>1</v>
      </c>
      <c r="AG47" s="12">
        <v>280</v>
      </c>
      <c r="AH47" s="12">
        <v>1.43</v>
      </c>
      <c r="AI47" s="19">
        <f t="shared" si="40"/>
        <v>3.16684210526316</v>
      </c>
      <c r="AJ47" s="20">
        <v>0</v>
      </c>
      <c r="AK47" s="12">
        <v>0.99</v>
      </c>
      <c r="AL47" s="12">
        <v>1.98</v>
      </c>
      <c r="AM47" s="9">
        <f t="shared" si="41"/>
        <v>2.9602</v>
      </c>
      <c r="AN47" s="10">
        <v>1.225</v>
      </c>
      <c r="AO47" s="22">
        <v>1.015</v>
      </c>
      <c r="AP47" s="21">
        <f t="shared" si="42"/>
        <v>0</v>
      </c>
      <c r="AV47" s="12">
        <v>35728</v>
      </c>
      <c r="AW47" s="12">
        <v>0</v>
      </c>
      <c r="AX47" s="13">
        <v>1.35</v>
      </c>
      <c r="AY47" s="14">
        <v>1</v>
      </c>
      <c r="AZ47" s="15">
        <f t="shared" si="43"/>
        <v>0</v>
      </c>
      <c r="BA47" s="12">
        <v>1</v>
      </c>
      <c r="BB47" s="12">
        <v>280</v>
      </c>
      <c r="BC47" s="12">
        <v>1.43</v>
      </c>
      <c r="BD47" s="19">
        <f t="shared" si="44"/>
        <v>3.16684210526316</v>
      </c>
      <c r="BE47" s="20">
        <v>0</v>
      </c>
      <c r="BF47" s="12">
        <v>1</v>
      </c>
      <c r="BG47" s="12">
        <v>3.11</v>
      </c>
      <c r="BH47" s="9">
        <f t="shared" si="45"/>
        <v>4.11</v>
      </c>
      <c r="BI47" s="10">
        <v>1.225</v>
      </c>
      <c r="BJ47" s="20">
        <v>1</v>
      </c>
      <c r="BK47" s="21">
        <f t="shared" si="46"/>
        <v>0</v>
      </c>
      <c r="BQ47" s="12">
        <v>35728</v>
      </c>
      <c r="BR47" s="12">
        <v>0</v>
      </c>
      <c r="BS47" s="13">
        <v>1.35</v>
      </c>
      <c r="BT47" s="14">
        <v>1</v>
      </c>
      <c r="BU47" s="15">
        <f t="shared" si="47"/>
        <v>0</v>
      </c>
      <c r="BV47" s="12">
        <v>1</v>
      </c>
      <c r="BW47" s="12">
        <v>280</v>
      </c>
      <c r="BX47" s="12">
        <v>1.43</v>
      </c>
      <c r="BY47" s="19">
        <f t="shared" si="48"/>
        <v>3.16684210526316</v>
      </c>
      <c r="BZ47" s="20">
        <v>0</v>
      </c>
      <c r="CA47" s="12">
        <v>1</v>
      </c>
      <c r="CB47" s="12">
        <v>3.11</v>
      </c>
      <c r="CC47" s="9">
        <f t="shared" si="49"/>
        <v>4.11</v>
      </c>
      <c r="CD47" s="10">
        <v>1.225</v>
      </c>
      <c r="CE47" s="22">
        <v>1.015</v>
      </c>
      <c r="CF47" s="21">
        <f t="shared" si="50"/>
        <v>0</v>
      </c>
      <c r="CL47" s="12">
        <v>41312</v>
      </c>
      <c r="CM47" s="12">
        <v>0.0253</v>
      </c>
      <c r="CN47" s="13">
        <v>1.35</v>
      </c>
      <c r="CO47" s="14">
        <v>1</v>
      </c>
      <c r="CP47" s="15">
        <f t="shared" si="51"/>
        <v>1411.01136</v>
      </c>
      <c r="CQ47" s="12">
        <v>1</v>
      </c>
      <c r="CR47" s="12">
        <v>280</v>
      </c>
      <c r="CS47" s="12">
        <v>1.43</v>
      </c>
      <c r="CT47" s="19">
        <f t="shared" si="52"/>
        <v>3.16684210526316</v>
      </c>
      <c r="CU47" s="20">
        <v>0</v>
      </c>
      <c r="CV47" s="12">
        <v>0.99</v>
      </c>
      <c r="CW47" s="12">
        <v>1.98</v>
      </c>
      <c r="CX47" s="9">
        <f t="shared" si="53"/>
        <v>2.9602</v>
      </c>
      <c r="CY47" s="10">
        <v>1.225</v>
      </c>
      <c r="CZ47" s="22">
        <v>1.085</v>
      </c>
      <c r="DA47" s="21">
        <f t="shared" si="54"/>
        <v>17581.0092314539</v>
      </c>
      <c r="DG47" s="12">
        <v>41606</v>
      </c>
      <c r="DH47" s="12">
        <v>0.0253</v>
      </c>
      <c r="DI47" s="13">
        <v>1.35</v>
      </c>
      <c r="DJ47" s="14">
        <v>1</v>
      </c>
      <c r="DK47" s="15">
        <f t="shared" si="55"/>
        <v>1421.05293</v>
      </c>
      <c r="DL47" s="12">
        <v>1</v>
      </c>
      <c r="DM47" s="12">
        <v>280</v>
      </c>
      <c r="DN47" s="12">
        <v>1.43</v>
      </c>
      <c r="DO47" s="19">
        <f t="shared" si="56"/>
        <v>3.16684210526316</v>
      </c>
      <c r="DP47" s="20">
        <v>0</v>
      </c>
      <c r="DQ47" s="12">
        <v>1</v>
      </c>
      <c r="DR47" s="12">
        <v>3.11</v>
      </c>
      <c r="DS47" s="9">
        <f t="shared" si="57"/>
        <v>4.11</v>
      </c>
      <c r="DT47" s="10">
        <v>1.225</v>
      </c>
      <c r="DU47" s="22">
        <v>1.085</v>
      </c>
      <c r="DV47" s="21">
        <f t="shared" si="58"/>
        <v>24583.5339304427</v>
      </c>
      <c r="EB47" s="12">
        <v>41606</v>
      </c>
      <c r="EC47" s="12">
        <v>0.02992</v>
      </c>
      <c r="ED47" s="13">
        <v>1.35</v>
      </c>
      <c r="EE47" s="14">
        <v>1</v>
      </c>
      <c r="EF47" s="15">
        <f t="shared" si="59"/>
        <v>1680.549552</v>
      </c>
      <c r="EG47" s="12">
        <v>1</v>
      </c>
      <c r="EH47" s="12">
        <v>280</v>
      </c>
      <c r="EI47" s="12">
        <v>1.52</v>
      </c>
      <c r="EJ47" s="19">
        <f t="shared" si="60"/>
        <v>3.25684210526316</v>
      </c>
      <c r="EK47" s="20">
        <v>0</v>
      </c>
      <c r="EL47" s="12">
        <v>1</v>
      </c>
      <c r="EM47" s="12">
        <v>3.91</v>
      </c>
      <c r="EN47" s="9">
        <f t="shared" si="61"/>
        <v>4.91</v>
      </c>
      <c r="EO47" s="10">
        <v>1.225</v>
      </c>
      <c r="EP47" s="22">
        <v>1.2</v>
      </c>
      <c r="EQ47" s="21">
        <f t="shared" si="62"/>
        <v>39504.5258311046</v>
      </c>
    </row>
    <row r="48" customHeight="1" spans="6:147">
      <c r="F48" s="12">
        <v>35434</v>
      </c>
      <c r="G48" s="12">
        <v>0</v>
      </c>
      <c r="H48" s="13">
        <v>1.35</v>
      </c>
      <c r="I48" s="14">
        <v>1</v>
      </c>
      <c r="J48" s="15">
        <f t="shared" si="35"/>
        <v>0</v>
      </c>
      <c r="K48" s="12">
        <v>1</v>
      </c>
      <c r="L48" s="12">
        <v>280</v>
      </c>
      <c r="M48" s="12">
        <v>1.43</v>
      </c>
      <c r="N48" s="19">
        <f t="shared" si="36"/>
        <v>3.16684210526316</v>
      </c>
      <c r="O48" s="20">
        <v>0</v>
      </c>
      <c r="P48" s="12">
        <v>0.99</v>
      </c>
      <c r="Q48" s="12">
        <v>1.98</v>
      </c>
      <c r="R48" s="9">
        <f t="shared" si="37"/>
        <v>2.9602</v>
      </c>
      <c r="S48" s="10">
        <v>1.225</v>
      </c>
      <c r="T48" s="20">
        <v>1</v>
      </c>
      <c r="U48" s="21">
        <f t="shared" si="38"/>
        <v>0</v>
      </c>
      <c r="AA48" s="12">
        <v>35434</v>
      </c>
      <c r="AB48" s="12">
        <v>0</v>
      </c>
      <c r="AC48" s="13">
        <v>1.35</v>
      </c>
      <c r="AD48" s="14">
        <v>1</v>
      </c>
      <c r="AE48" s="15">
        <f t="shared" si="39"/>
        <v>0</v>
      </c>
      <c r="AF48" s="12">
        <v>1</v>
      </c>
      <c r="AG48" s="12">
        <v>280</v>
      </c>
      <c r="AH48" s="12">
        <v>1.43</v>
      </c>
      <c r="AI48" s="19">
        <f t="shared" si="40"/>
        <v>3.16684210526316</v>
      </c>
      <c r="AJ48" s="20">
        <v>0</v>
      </c>
      <c r="AK48" s="12">
        <v>0.99</v>
      </c>
      <c r="AL48" s="12">
        <v>1.98</v>
      </c>
      <c r="AM48" s="9">
        <f t="shared" si="41"/>
        <v>2.9602</v>
      </c>
      <c r="AN48" s="10">
        <v>1.225</v>
      </c>
      <c r="AO48" s="22">
        <v>1.015</v>
      </c>
      <c r="AP48" s="21">
        <f t="shared" si="42"/>
        <v>0</v>
      </c>
      <c r="AV48" s="12">
        <v>35728</v>
      </c>
      <c r="AW48" s="12">
        <v>0</v>
      </c>
      <c r="AX48" s="13">
        <v>1.35</v>
      </c>
      <c r="AY48" s="14">
        <v>1</v>
      </c>
      <c r="AZ48" s="15">
        <f t="shared" si="43"/>
        <v>0</v>
      </c>
      <c r="BA48" s="12">
        <v>1</v>
      </c>
      <c r="BB48" s="12">
        <v>280</v>
      </c>
      <c r="BC48" s="12">
        <v>1.43</v>
      </c>
      <c r="BD48" s="19">
        <f t="shared" si="44"/>
        <v>3.16684210526316</v>
      </c>
      <c r="BE48" s="20">
        <v>0</v>
      </c>
      <c r="BF48" s="12">
        <v>1</v>
      </c>
      <c r="BG48" s="12">
        <v>3.11</v>
      </c>
      <c r="BH48" s="9">
        <f t="shared" si="45"/>
        <v>4.11</v>
      </c>
      <c r="BI48" s="10">
        <v>1.225</v>
      </c>
      <c r="BJ48" s="20">
        <v>1</v>
      </c>
      <c r="BK48" s="21">
        <f t="shared" si="46"/>
        <v>0</v>
      </c>
      <c r="BQ48" s="12">
        <v>35728</v>
      </c>
      <c r="BR48" s="12">
        <v>0</v>
      </c>
      <c r="BS48" s="13">
        <v>1.35</v>
      </c>
      <c r="BT48" s="14">
        <v>1</v>
      </c>
      <c r="BU48" s="15">
        <f t="shared" si="47"/>
        <v>0</v>
      </c>
      <c r="BV48" s="12">
        <v>1</v>
      </c>
      <c r="BW48" s="12">
        <v>280</v>
      </c>
      <c r="BX48" s="12">
        <v>1.43</v>
      </c>
      <c r="BY48" s="19">
        <f t="shared" si="48"/>
        <v>3.16684210526316</v>
      </c>
      <c r="BZ48" s="20">
        <v>0</v>
      </c>
      <c r="CA48" s="12">
        <v>1</v>
      </c>
      <c r="CB48" s="12">
        <v>3.11</v>
      </c>
      <c r="CC48" s="9">
        <f t="shared" si="49"/>
        <v>4.11</v>
      </c>
      <c r="CD48" s="10">
        <v>1.225</v>
      </c>
      <c r="CE48" s="22">
        <v>1.015</v>
      </c>
      <c r="CF48" s="21">
        <f t="shared" si="50"/>
        <v>0</v>
      </c>
      <c r="CL48" s="12">
        <v>41312</v>
      </c>
      <c r="CM48" s="12">
        <v>0.0253</v>
      </c>
      <c r="CN48" s="13">
        <v>1.35</v>
      </c>
      <c r="CO48" s="14">
        <v>1</v>
      </c>
      <c r="CP48" s="15">
        <f t="shared" si="51"/>
        <v>1411.01136</v>
      </c>
      <c r="CQ48" s="12">
        <v>1</v>
      </c>
      <c r="CR48" s="12">
        <v>280</v>
      </c>
      <c r="CS48" s="12">
        <v>1.43</v>
      </c>
      <c r="CT48" s="19">
        <f t="shared" si="52"/>
        <v>3.16684210526316</v>
      </c>
      <c r="CU48" s="20">
        <v>0</v>
      </c>
      <c r="CV48" s="12">
        <v>0.99</v>
      </c>
      <c r="CW48" s="12">
        <v>1.98</v>
      </c>
      <c r="CX48" s="9">
        <f t="shared" si="53"/>
        <v>2.9602</v>
      </c>
      <c r="CY48" s="10">
        <v>1.225</v>
      </c>
      <c r="CZ48" s="22">
        <v>1.085</v>
      </c>
      <c r="DA48" s="21">
        <f t="shared" si="54"/>
        <v>17581.0092314539</v>
      </c>
      <c r="DG48" s="12">
        <v>41606</v>
      </c>
      <c r="DH48" s="12">
        <v>0.0253</v>
      </c>
      <c r="DI48" s="13">
        <v>1.35</v>
      </c>
      <c r="DJ48" s="14">
        <v>1</v>
      </c>
      <c r="DK48" s="15">
        <f t="shared" si="55"/>
        <v>1421.05293</v>
      </c>
      <c r="DL48" s="12">
        <v>1</v>
      </c>
      <c r="DM48" s="12">
        <v>280</v>
      </c>
      <c r="DN48" s="12">
        <v>1.43</v>
      </c>
      <c r="DO48" s="19">
        <f t="shared" si="56"/>
        <v>3.16684210526316</v>
      </c>
      <c r="DP48" s="20">
        <v>0</v>
      </c>
      <c r="DQ48" s="12">
        <v>1</v>
      </c>
      <c r="DR48" s="12">
        <v>3.11</v>
      </c>
      <c r="DS48" s="9">
        <f t="shared" si="57"/>
        <v>4.11</v>
      </c>
      <c r="DT48" s="10">
        <v>1.225</v>
      </c>
      <c r="DU48" s="22">
        <v>1.085</v>
      </c>
      <c r="DV48" s="21">
        <f t="shared" si="58"/>
        <v>24583.5339304427</v>
      </c>
      <c r="EB48" s="12">
        <v>41606</v>
      </c>
      <c r="EC48" s="12">
        <v>0.02992</v>
      </c>
      <c r="ED48" s="13">
        <v>1.35</v>
      </c>
      <c r="EE48" s="14">
        <v>1</v>
      </c>
      <c r="EF48" s="15">
        <f t="shared" si="59"/>
        <v>1680.549552</v>
      </c>
      <c r="EG48" s="12">
        <v>1</v>
      </c>
      <c r="EH48" s="12">
        <v>280</v>
      </c>
      <c r="EI48" s="12">
        <v>1.52</v>
      </c>
      <c r="EJ48" s="19">
        <f t="shared" si="60"/>
        <v>3.25684210526316</v>
      </c>
      <c r="EK48" s="20">
        <v>0</v>
      </c>
      <c r="EL48" s="12">
        <v>1</v>
      </c>
      <c r="EM48" s="12">
        <v>3.91</v>
      </c>
      <c r="EN48" s="9">
        <f t="shared" si="61"/>
        <v>4.91</v>
      </c>
      <c r="EO48" s="10">
        <v>1.225</v>
      </c>
      <c r="EP48" s="22">
        <v>1.2</v>
      </c>
      <c r="EQ48" s="21">
        <f t="shared" si="62"/>
        <v>39504.5258311046</v>
      </c>
    </row>
    <row r="49" customHeight="1" spans="6:147">
      <c r="F49" s="12">
        <v>35434</v>
      </c>
      <c r="G49" s="12">
        <v>0</v>
      </c>
      <c r="H49" s="13">
        <v>1.35</v>
      </c>
      <c r="I49" s="14">
        <v>1</v>
      </c>
      <c r="J49" s="15">
        <f t="shared" si="35"/>
        <v>0</v>
      </c>
      <c r="K49" s="12">
        <v>1</v>
      </c>
      <c r="L49" s="12">
        <v>280</v>
      </c>
      <c r="M49" s="12">
        <v>1.43</v>
      </c>
      <c r="N49" s="19">
        <f t="shared" si="36"/>
        <v>3.16684210526316</v>
      </c>
      <c r="O49" s="20">
        <v>0</v>
      </c>
      <c r="P49" s="12">
        <v>0.99</v>
      </c>
      <c r="Q49" s="12">
        <v>1.98</v>
      </c>
      <c r="R49" s="9">
        <f t="shared" si="37"/>
        <v>2.9602</v>
      </c>
      <c r="S49" s="10">
        <v>1.225</v>
      </c>
      <c r="T49" s="20">
        <v>1</v>
      </c>
      <c r="U49" s="21">
        <f t="shared" si="38"/>
        <v>0</v>
      </c>
      <c r="AA49" s="12">
        <v>35434</v>
      </c>
      <c r="AB49" s="12">
        <v>0</v>
      </c>
      <c r="AC49" s="13">
        <v>1.35</v>
      </c>
      <c r="AD49" s="14">
        <v>1</v>
      </c>
      <c r="AE49" s="15">
        <f t="shared" si="39"/>
        <v>0</v>
      </c>
      <c r="AF49" s="12">
        <v>1</v>
      </c>
      <c r="AG49" s="12">
        <v>280</v>
      </c>
      <c r="AH49" s="12">
        <v>1.43</v>
      </c>
      <c r="AI49" s="19">
        <f t="shared" si="40"/>
        <v>3.16684210526316</v>
      </c>
      <c r="AJ49" s="20">
        <v>0</v>
      </c>
      <c r="AK49" s="12">
        <v>0.99</v>
      </c>
      <c r="AL49" s="12">
        <v>1.98</v>
      </c>
      <c r="AM49" s="9">
        <f t="shared" si="41"/>
        <v>2.9602</v>
      </c>
      <c r="AN49" s="10">
        <v>1.225</v>
      </c>
      <c r="AO49" s="22">
        <v>1.015</v>
      </c>
      <c r="AP49" s="21">
        <f t="shared" si="42"/>
        <v>0</v>
      </c>
      <c r="AV49" s="12">
        <v>35728</v>
      </c>
      <c r="AW49" s="12">
        <v>0</v>
      </c>
      <c r="AX49" s="13">
        <v>1.35</v>
      </c>
      <c r="AY49" s="14">
        <v>1</v>
      </c>
      <c r="AZ49" s="15">
        <f t="shared" si="43"/>
        <v>0</v>
      </c>
      <c r="BA49" s="12">
        <v>1</v>
      </c>
      <c r="BB49" s="12">
        <v>280</v>
      </c>
      <c r="BC49" s="12">
        <v>1.43</v>
      </c>
      <c r="BD49" s="19">
        <f t="shared" si="44"/>
        <v>3.16684210526316</v>
      </c>
      <c r="BE49" s="20">
        <v>0</v>
      </c>
      <c r="BF49" s="12">
        <v>1</v>
      </c>
      <c r="BG49" s="12">
        <v>3.11</v>
      </c>
      <c r="BH49" s="9">
        <f t="shared" si="45"/>
        <v>4.11</v>
      </c>
      <c r="BI49" s="10">
        <v>1.225</v>
      </c>
      <c r="BJ49" s="20">
        <v>1</v>
      </c>
      <c r="BK49" s="21">
        <f t="shared" si="46"/>
        <v>0</v>
      </c>
      <c r="BQ49" s="12">
        <v>35728</v>
      </c>
      <c r="BR49" s="12">
        <v>0</v>
      </c>
      <c r="BS49" s="13">
        <v>1.35</v>
      </c>
      <c r="BT49" s="14">
        <v>1</v>
      </c>
      <c r="BU49" s="15">
        <f t="shared" si="47"/>
        <v>0</v>
      </c>
      <c r="BV49" s="12">
        <v>1</v>
      </c>
      <c r="BW49" s="12">
        <v>280</v>
      </c>
      <c r="BX49" s="12">
        <v>1.43</v>
      </c>
      <c r="BY49" s="19">
        <f t="shared" si="48"/>
        <v>3.16684210526316</v>
      </c>
      <c r="BZ49" s="20">
        <v>0</v>
      </c>
      <c r="CA49" s="12">
        <v>1</v>
      </c>
      <c r="CB49" s="12">
        <v>3.11</v>
      </c>
      <c r="CC49" s="9">
        <f t="shared" si="49"/>
        <v>4.11</v>
      </c>
      <c r="CD49" s="10">
        <v>1.225</v>
      </c>
      <c r="CE49" s="22">
        <v>1.015</v>
      </c>
      <c r="CF49" s="21">
        <f t="shared" si="50"/>
        <v>0</v>
      </c>
      <c r="CL49" s="12">
        <v>41312</v>
      </c>
      <c r="CM49" s="12">
        <v>0.0253</v>
      </c>
      <c r="CN49" s="13">
        <v>1.35</v>
      </c>
      <c r="CO49" s="14">
        <v>1</v>
      </c>
      <c r="CP49" s="15">
        <f t="shared" si="51"/>
        <v>1411.01136</v>
      </c>
      <c r="CQ49" s="12">
        <v>1</v>
      </c>
      <c r="CR49" s="12">
        <v>280</v>
      </c>
      <c r="CS49" s="12">
        <v>1.43</v>
      </c>
      <c r="CT49" s="19">
        <f t="shared" si="52"/>
        <v>3.16684210526316</v>
      </c>
      <c r="CU49" s="20">
        <v>0</v>
      </c>
      <c r="CV49" s="12">
        <v>0.99</v>
      </c>
      <c r="CW49" s="12">
        <v>1.98</v>
      </c>
      <c r="CX49" s="9">
        <f t="shared" si="53"/>
        <v>2.9602</v>
      </c>
      <c r="CY49" s="10">
        <v>1.225</v>
      </c>
      <c r="CZ49" s="22">
        <v>1.085</v>
      </c>
      <c r="DA49" s="21">
        <f t="shared" si="54"/>
        <v>17581.0092314539</v>
      </c>
      <c r="DG49" s="12">
        <v>41606</v>
      </c>
      <c r="DH49" s="12">
        <v>0.0253</v>
      </c>
      <c r="DI49" s="13">
        <v>1.35</v>
      </c>
      <c r="DJ49" s="14">
        <v>1</v>
      </c>
      <c r="DK49" s="15">
        <f t="shared" si="55"/>
        <v>1421.05293</v>
      </c>
      <c r="DL49" s="12">
        <v>1</v>
      </c>
      <c r="DM49" s="12">
        <v>280</v>
      </c>
      <c r="DN49" s="12">
        <v>1.43</v>
      </c>
      <c r="DO49" s="19">
        <f t="shared" si="56"/>
        <v>3.16684210526316</v>
      </c>
      <c r="DP49" s="20">
        <v>0</v>
      </c>
      <c r="DQ49" s="12">
        <v>1</v>
      </c>
      <c r="DR49" s="12">
        <v>3.11</v>
      </c>
      <c r="DS49" s="9">
        <f t="shared" si="57"/>
        <v>4.11</v>
      </c>
      <c r="DT49" s="10">
        <v>1.225</v>
      </c>
      <c r="DU49" s="22">
        <v>1.085</v>
      </c>
      <c r="DV49" s="21">
        <f t="shared" si="58"/>
        <v>24583.5339304427</v>
      </c>
      <c r="EB49" s="12">
        <v>41606</v>
      </c>
      <c r="EC49" s="12">
        <v>0.02992</v>
      </c>
      <c r="ED49" s="13">
        <v>1.35</v>
      </c>
      <c r="EE49" s="14">
        <v>1</v>
      </c>
      <c r="EF49" s="15">
        <f t="shared" si="59"/>
        <v>1680.549552</v>
      </c>
      <c r="EG49" s="12">
        <v>1</v>
      </c>
      <c r="EH49" s="12">
        <v>280</v>
      </c>
      <c r="EI49" s="12">
        <v>1.52</v>
      </c>
      <c r="EJ49" s="19">
        <f t="shared" si="60"/>
        <v>3.25684210526316</v>
      </c>
      <c r="EK49" s="20">
        <v>0</v>
      </c>
      <c r="EL49" s="12">
        <v>1</v>
      </c>
      <c r="EM49" s="12">
        <v>3.91</v>
      </c>
      <c r="EN49" s="9">
        <f t="shared" si="61"/>
        <v>4.91</v>
      </c>
      <c r="EO49" s="10">
        <v>1.225</v>
      </c>
      <c r="EP49" s="22">
        <v>1.2</v>
      </c>
      <c r="EQ49" s="21">
        <f t="shared" si="62"/>
        <v>39504.5258311046</v>
      </c>
    </row>
    <row r="50" customHeight="1" spans="6:147">
      <c r="F50" s="12">
        <v>35434</v>
      </c>
      <c r="G50" s="12">
        <v>0</v>
      </c>
      <c r="H50" s="13">
        <v>1.35</v>
      </c>
      <c r="I50" s="14">
        <v>1</v>
      </c>
      <c r="J50" s="15">
        <f t="shared" si="35"/>
        <v>0</v>
      </c>
      <c r="K50" s="12">
        <v>1</v>
      </c>
      <c r="L50" s="12">
        <v>280</v>
      </c>
      <c r="M50" s="12">
        <v>1.43</v>
      </c>
      <c r="N50" s="19">
        <f t="shared" si="36"/>
        <v>3.16684210526316</v>
      </c>
      <c r="O50" s="20">
        <v>0</v>
      </c>
      <c r="P50" s="12">
        <v>0.99</v>
      </c>
      <c r="Q50" s="12">
        <v>1.98</v>
      </c>
      <c r="R50" s="9">
        <f t="shared" si="37"/>
        <v>2.9602</v>
      </c>
      <c r="S50" s="10">
        <v>1.225</v>
      </c>
      <c r="T50" s="20">
        <v>1</v>
      </c>
      <c r="U50" s="21">
        <f t="shared" si="38"/>
        <v>0</v>
      </c>
      <c r="AA50" s="12">
        <v>35434</v>
      </c>
      <c r="AB50" s="12">
        <v>0</v>
      </c>
      <c r="AC50" s="13">
        <v>1.35</v>
      </c>
      <c r="AD50" s="14">
        <v>1</v>
      </c>
      <c r="AE50" s="15">
        <f t="shared" si="39"/>
        <v>0</v>
      </c>
      <c r="AF50" s="12">
        <v>1</v>
      </c>
      <c r="AG50" s="12">
        <v>280</v>
      </c>
      <c r="AH50" s="12">
        <v>1.43</v>
      </c>
      <c r="AI50" s="19">
        <f t="shared" si="40"/>
        <v>3.16684210526316</v>
      </c>
      <c r="AJ50" s="20">
        <v>0</v>
      </c>
      <c r="AK50" s="12">
        <v>0.99</v>
      </c>
      <c r="AL50" s="12">
        <v>1.98</v>
      </c>
      <c r="AM50" s="9">
        <f t="shared" si="41"/>
        <v>2.9602</v>
      </c>
      <c r="AN50" s="10">
        <v>1.225</v>
      </c>
      <c r="AO50" s="22">
        <v>1.015</v>
      </c>
      <c r="AP50" s="21">
        <f t="shared" si="42"/>
        <v>0</v>
      </c>
      <c r="AV50" s="12">
        <v>35728</v>
      </c>
      <c r="AW50" s="12">
        <v>0</v>
      </c>
      <c r="AX50" s="13">
        <v>1.35</v>
      </c>
      <c r="AY50" s="14">
        <v>1</v>
      </c>
      <c r="AZ50" s="15">
        <f t="shared" si="43"/>
        <v>0</v>
      </c>
      <c r="BA50" s="12">
        <v>1</v>
      </c>
      <c r="BB50" s="12">
        <v>280</v>
      </c>
      <c r="BC50" s="12">
        <v>1.43</v>
      </c>
      <c r="BD50" s="19">
        <f t="shared" si="44"/>
        <v>3.16684210526316</v>
      </c>
      <c r="BE50" s="20">
        <v>0</v>
      </c>
      <c r="BF50" s="12">
        <v>1</v>
      </c>
      <c r="BG50" s="12">
        <v>3.11</v>
      </c>
      <c r="BH50" s="9">
        <f t="shared" si="45"/>
        <v>4.11</v>
      </c>
      <c r="BI50" s="10">
        <v>1.225</v>
      </c>
      <c r="BJ50" s="20">
        <v>1</v>
      </c>
      <c r="BK50" s="21">
        <f t="shared" si="46"/>
        <v>0</v>
      </c>
      <c r="BQ50" s="12">
        <v>35728</v>
      </c>
      <c r="BR50" s="12">
        <v>0</v>
      </c>
      <c r="BS50" s="13">
        <v>1.35</v>
      </c>
      <c r="BT50" s="14">
        <v>1</v>
      </c>
      <c r="BU50" s="15">
        <f t="shared" si="47"/>
        <v>0</v>
      </c>
      <c r="BV50" s="12">
        <v>1</v>
      </c>
      <c r="BW50" s="12">
        <v>280</v>
      </c>
      <c r="BX50" s="12">
        <v>1.43</v>
      </c>
      <c r="BY50" s="19">
        <f t="shared" si="48"/>
        <v>3.16684210526316</v>
      </c>
      <c r="BZ50" s="20">
        <v>0</v>
      </c>
      <c r="CA50" s="12">
        <v>1</v>
      </c>
      <c r="CB50" s="12">
        <v>3.11</v>
      </c>
      <c r="CC50" s="9">
        <f t="shared" si="49"/>
        <v>4.11</v>
      </c>
      <c r="CD50" s="10">
        <v>1.225</v>
      </c>
      <c r="CE50" s="22">
        <v>1.015</v>
      </c>
      <c r="CF50" s="21">
        <f t="shared" si="50"/>
        <v>0</v>
      </c>
      <c r="CL50" s="12">
        <v>41312</v>
      </c>
      <c r="CM50" s="12">
        <v>0.0253</v>
      </c>
      <c r="CN50" s="13">
        <v>1.35</v>
      </c>
      <c r="CO50" s="14">
        <v>1</v>
      </c>
      <c r="CP50" s="15">
        <f t="shared" si="51"/>
        <v>1411.01136</v>
      </c>
      <c r="CQ50" s="12">
        <v>1</v>
      </c>
      <c r="CR50" s="12">
        <v>280</v>
      </c>
      <c r="CS50" s="12">
        <v>1.43</v>
      </c>
      <c r="CT50" s="19">
        <f t="shared" si="52"/>
        <v>3.16684210526316</v>
      </c>
      <c r="CU50" s="20">
        <v>0</v>
      </c>
      <c r="CV50" s="12">
        <v>0.99</v>
      </c>
      <c r="CW50" s="12">
        <v>1.98</v>
      </c>
      <c r="CX50" s="9">
        <f t="shared" si="53"/>
        <v>2.9602</v>
      </c>
      <c r="CY50" s="10">
        <v>1.225</v>
      </c>
      <c r="CZ50" s="22">
        <v>1.085</v>
      </c>
      <c r="DA50" s="21">
        <f t="shared" si="54"/>
        <v>17581.0092314539</v>
      </c>
      <c r="DG50" s="12">
        <v>41606</v>
      </c>
      <c r="DH50" s="12">
        <v>0.0253</v>
      </c>
      <c r="DI50" s="13">
        <v>1.35</v>
      </c>
      <c r="DJ50" s="14">
        <v>1</v>
      </c>
      <c r="DK50" s="15">
        <f t="shared" si="55"/>
        <v>1421.05293</v>
      </c>
      <c r="DL50" s="12">
        <v>1</v>
      </c>
      <c r="DM50" s="12">
        <v>280</v>
      </c>
      <c r="DN50" s="12">
        <v>1.43</v>
      </c>
      <c r="DO50" s="19">
        <f t="shared" si="56"/>
        <v>3.16684210526316</v>
      </c>
      <c r="DP50" s="20">
        <v>0</v>
      </c>
      <c r="DQ50" s="12">
        <v>1</v>
      </c>
      <c r="DR50" s="12">
        <v>3.11</v>
      </c>
      <c r="DS50" s="9">
        <f t="shared" si="57"/>
        <v>4.11</v>
      </c>
      <c r="DT50" s="10">
        <v>1.225</v>
      </c>
      <c r="DU50" s="22">
        <v>1.085</v>
      </c>
      <c r="DV50" s="21">
        <f t="shared" si="58"/>
        <v>24583.5339304427</v>
      </c>
      <c r="EB50" s="12">
        <v>41606</v>
      </c>
      <c r="EC50" s="12">
        <v>0.02992</v>
      </c>
      <c r="ED50" s="13">
        <v>1.35</v>
      </c>
      <c r="EE50" s="14">
        <v>1</v>
      </c>
      <c r="EF50" s="15">
        <f t="shared" si="59"/>
        <v>1680.549552</v>
      </c>
      <c r="EG50" s="12">
        <v>1</v>
      </c>
      <c r="EH50" s="12">
        <v>280</v>
      </c>
      <c r="EI50" s="12">
        <v>1.52</v>
      </c>
      <c r="EJ50" s="19">
        <f t="shared" si="60"/>
        <v>3.25684210526316</v>
      </c>
      <c r="EK50" s="20">
        <v>0</v>
      </c>
      <c r="EL50" s="12">
        <v>1</v>
      </c>
      <c r="EM50" s="12">
        <v>3.91</v>
      </c>
      <c r="EN50" s="9">
        <f t="shared" si="61"/>
        <v>4.91</v>
      </c>
      <c r="EO50" s="10">
        <v>1.225</v>
      </c>
      <c r="EP50" s="22">
        <v>1.2</v>
      </c>
      <c r="EQ50" s="21">
        <f t="shared" si="62"/>
        <v>39504.5258311046</v>
      </c>
    </row>
    <row r="51" customHeight="1" spans="6:147">
      <c r="F51" s="12">
        <v>35434</v>
      </c>
      <c r="G51" s="12">
        <v>0</v>
      </c>
      <c r="H51" s="13">
        <v>1.35</v>
      </c>
      <c r="I51" s="14">
        <v>1</v>
      </c>
      <c r="J51" s="15">
        <f t="shared" si="35"/>
        <v>0</v>
      </c>
      <c r="K51" s="12">
        <v>1</v>
      </c>
      <c r="L51" s="12">
        <v>280</v>
      </c>
      <c r="M51" s="12">
        <v>1.43</v>
      </c>
      <c r="N51" s="19">
        <f t="shared" si="36"/>
        <v>3.16684210526316</v>
      </c>
      <c r="O51" s="20">
        <v>0</v>
      </c>
      <c r="P51" s="12">
        <v>0.99</v>
      </c>
      <c r="Q51" s="12">
        <v>1.98</v>
      </c>
      <c r="R51" s="9">
        <f t="shared" si="37"/>
        <v>2.9602</v>
      </c>
      <c r="S51" s="10">
        <v>1.225</v>
      </c>
      <c r="T51" s="20">
        <v>1</v>
      </c>
      <c r="U51" s="21">
        <f t="shared" si="38"/>
        <v>0</v>
      </c>
      <c r="AA51" s="12">
        <v>35434</v>
      </c>
      <c r="AB51" s="12">
        <v>0</v>
      </c>
      <c r="AC51" s="13">
        <v>1.35</v>
      </c>
      <c r="AD51" s="14">
        <v>1</v>
      </c>
      <c r="AE51" s="15">
        <f t="shared" si="39"/>
        <v>0</v>
      </c>
      <c r="AF51" s="12">
        <v>1</v>
      </c>
      <c r="AG51" s="12">
        <v>280</v>
      </c>
      <c r="AH51" s="12">
        <v>1.43</v>
      </c>
      <c r="AI51" s="19">
        <f t="shared" si="40"/>
        <v>3.16684210526316</v>
      </c>
      <c r="AJ51" s="20">
        <v>0</v>
      </c>
      <c r="AK51" s="12">
        <v>0.99</v>
      </c>
      <c r="AL51" s="12">
        <v>1.98</v>
      </c>
      <c r="AM51" s="9">
        <f t="shared" si="41"/>
        <v>2.9602</v>
      </c>
      <c r="AN51" s="10">
        <v>1.225</v>
      </c>
      <c r="AO51" s="22">
        <v>1.015</v>
      </c>
      <c r="AP51" s="21">
        <f t="shared" si="42"/>
        <v>0</v>
      </c>
      <c r="AV51" s="12">
        <v>35728</v>
      </c>
      <c r="AW51" s="12">
        <v>0</v>
      </c>
      <c r="AX51" s="13">
        <v>1.35</v>
      </c>
      <c r="AY51" s="14">
        <v>1</v>
      </c>
      <c r="AZ51" s="15">
        <f t="shared" si="43"/>
        <v>0</v>
      </c>
      <c r="BA51" s="12">
        <v>1</v>
      </c>
      <c r="BB51" s="12">
        <v>280</v>
      </c>
      <c r="BC51" s="12">
        <v>1.43</v>
      </c>
      <c r="BD51" s="19">
        <f t="shared" si="44"/>
        <v>3.16684210526316</v>
      </c>
      <c r="BE51" s="20">
        <v>0</v>
      </c>
      <c r="BF51" s="12">
        <v>1</v>
      </c>
      <c r="BG51" s="12">
        <v>3.11</v>
      </c>
      <c r="BH51" s="9">
        <f t="shared" si="45"/>
        <v>4.11</v>
      </c>
      <c r="BI51" s="10">
        <v>1.225</v>
      </c>
      <c r="BJ51" s="20">
        <v>1</v>
      </c>
      <c r="BK51" s="21">
        <f t="shared" si="46"/>
        <v>0</v>
      </c>
      <c r="BQ51" s="12">
        <v>35728</v>
      </c>
      <c r="BR51" s="12">
        <v>0</v>
      </c>
      <c r="BS51" s="13">
        <v>1.35</v>
      </c>
      <c r="BT51" s="14">
        <v>1</v>
      </c>
      <c r="BU51" s="15">
        <f t="shared" si="47"/>
        <v>0</v>
      </c>
      <c r="BV51" s="12">
        <v>1</v>
      </c>
      <c r="BW51" s="12">
        <v>280</v>
      </c>
      <c r="BX51" s="12">
        <v>1.43</v>
      </c>
      <c r="BY51" s="19">
        <f t="shared" si="48"/>
        <v>3.16684210526316</v>
      </c>
      <c r="BZ51" s="20">
        <v>0</v>
      </c>
      <c r="CA51" s="12">
        <v>1</v>
      </c>
      <c r="CB51" s="12">
        <v>3.11</v>
      </c>
      <c r="CC51" s="9">
        <f t="shared" si="49"/>
        <v>4.11</v>
      </c>
      <c r="CD51" s="10">
        <v>1.225</v>
      </c>
      <c r="CE51" s="22">
        <v>1.015</v>
      </c>
      <c r="CF51" s="21">
        <f t="shared" si="50"/>
        <v>0</v>
      </c>
      <c r="CL51" s="12">
        <v>41312</v>
      </c>
      <c r="CM51" s="12">
        <v>0.0253</v>
      </c>
      <c r="CN51" s="13">
        <v>1.35</v>
      </c>
      <c r="CO51" s="14">
        <v>1</v>
      </c>
      <c r="CP51" s="15">
        <f t="shared" si="51"/>
        <v>1411.01136</v>
      </c>
      <c r="CQ51" s="12">
        <v>1</v>
      </c>
      <c r="CR51" s="12">
        <v>280</v>
      </c>
      <c r="CS51" s="12">
        <v>1.43</v>
      </c>
      <c r="CT51" s="19">
        <f t="shared" si="52"/>
        <v>3.16684210526316</v>
      </c>
      <c r="CU51" s="20">
        <v>0</v>
      </c>
      <c r="CV51" s="12">
        <v>0.99</v>
      </c>
      <c r="CW51" s="12">
        <v>1.98</v>
      </c>
      <c r="CX51" s="9">
        <f t="shared" si="53"/>
        <v>2.9602</v>
      </c>
      <c r="CY51" s="10">
        <v>1.225</v>
      </c>
      <c r="CZ51" s="22">
        <v>1.085</v>
      </c>
      <c r="DA51" s="21">
        <f t="shared" si="54"/>
        <v>17581.0092314539</v>
      </c>
      <c r="DG51" s="12">
        <v>41606</v>
      </c>
      <c r="DH51" s="12">
        <v>0.0253</v>
      </c>
      <c r="DI51" s="13">
        <v>1.35</v>
      </c>
      <c r="DJ51" s="14">
        <v>1</v>
      </c>
      <c r="DK51" s="15">
        <f t="shared" si="55"/>
        <v>1421.05293</v>
      </c>
      <c r="DL51" s="12">
        <v>1</v>
      </c>
      <c r="DM51" s="12">
        <v>280</v>
      </c>
      <c r="DN51" s="12">
        <v>1.43</v>
      </c>
      <c r="DO51" s="19">
        <f t="shared" si="56"/>
        <v>3.16684210526316</v>
      </c>
      <c r="DP51" s="20">
        <v>0</v>
      </c>
      <c r="DQ51" s="12">
        <v>1</v>
      </c>
      <c r="DR51" s="12">
        <v>3.11</v>
      </c>
      <c r="DS51" s="9">
        <f t="shared" si="57"/>
        <v>4.11</v>
      </c>
      <c r="DT51" s="10">
        <v>1.225</v>
      </c>
      <c r="DU51" s="22">
        <v>1.085</v>
      </c>
      <c r="DV51" s="21">
        <f t="shared" si="58"/>
        <v>24583.5339304427</v>
      </c>
      <c r="EB51" s="12">
        <v>41606</v>
      </c>
      <c r="EC51" s="12">
        <v>0.02992</v>
      </c>
      <c r="ED51" s="13">
        <v>1.35</v>
      </c>
      <c r="EE51" s="14">
        <v>1</v>
      </c>
      <c r="EF51" s="15">
        <f t="shared" si="59"/>
        <v>1680.549552</v>
      </c>
      <c r="EG51" s="12">
        <v>1</v>
      </c>
      <c r="EH51" s="12">
        <v>280</v>
      </c>
      <c r="EI51" s="12">
        <v>1.52</v>
      </c>
      <c r="EJ51" s="19">
        <f t="shared" si="60"/>
        <v>3.25684210526316</v>
      </c>
      <c r="EK51" s="20">
        <v>0</v>
      </c>
      <c r="EL51" s="12">
        <v>1</v>
      </c>
      <c r="EM51" s="12">
        <v>3.91</v>
      </c>
      <c r="EN51" s="9">
        <f t="shared" si="61"/>
        <v>4.91</v>
      </c>
      <c r="EO51" s="10">
        <v>1.225</v>
      </c>
      <c r="EP51" s="22">
        <v>1.2</v>
      </c>
      <c r="EQ51" s="21">
        <f t="shared" si="62"/>
        <v>39504.5258311046</v>
      </c>
    </row>
    <row r="52" customHeight="1" spans="6:147">
      <c r="F52" s="28" t="s">
        <v>33</v>
      </c>
      <c r="G52" s="29"/>
      <c r="H52" s="29"/>
      <c r="I52" s="29"/>
      <c r="J52" s="29"/>
      <c r="K52" s="29"/>
      <c r="L52" s="29"/>
      <c r="M52" s="29"/>
      <c r="N52" s="30">
        <f>SUM(U27:U51)</f>
        <v>531353.598944371</v>
      </c>
      <c r="O52" s="30"/>
      <c r="P52" s="30"/>
      <c r="Q52" s="30"/>
      <c r="R52" s="30"/>
      <c r="S52" s="30"/>
      <c r="T52" s="30"/>
      <c r="U52" s="30"/>
      <c r="AA52" s="28" t="s">
        <v>33</v>
      </c>
      <c r="AB52" s="29"/>
      <c r="AC52" s="29"/>
      <c r="AD52" s="29"/>
      <c r="AE52" s="29"/>
      <c r="AF52" s="29"/>
      <c r="AG52" s="29"/>
      <c r="AH52" s="29"/>
      <c r="AI52" s="30">
        <f>SUM(AP27:AP51)</f>
        <v>675401.994888449</v>
      </c>
      <c r="AJ52" s="30"/>
      <c r="AK52" s="30"/>
      <c r="AL52" s="30"/>
      <c r="AM52" s="30"/>
      <c r="AN52" s="30"/>
      <c r="AO52" s="30"/>
      <c r="AP52" s="30"/>
      <c r="AV52" s="28" t="s">
        <v>33</v>
      </c>
      <c r="AW52" s="29"/>
      <c r="AX52" s="29"/>
      <c r="AY52" s="29"/>
      <c r="AZ52" s="29"/>
      <c r="BA52" s="29"/>
      <c r="BB52" s="29"/>
      <c r="BC52" s="29"/>
      <c r="BD52" s="30">
        <f>SUM(BK27:BK51)</f>
        <v>740143.385954708</v>
      </c>
      <c r="BE52" s="30"/>
      <c r="BF52" s="30"/>
      <c r="BG52" s="30"/>
      <c r="BH52" s="30"/>
      <c r="BI52" s="30"/>
      <c r="BJ52" s="30"/>
      <c r="BK52" s="30"/>
      <c r="BQ52" s="28" t="s">
        <v>33</v>
      </c>
      <c r="BR52" s="29"/>
      <c r="BS52" s="29"/>
      <c r="BT52" s="29"/>
      <c r="BU52" s="29"/>
      <c r="BV52" s="29"/>
      <c r="BW52" s="29"/>
      <c r="BX52" s="29"/>
      <c r="BY52" s="30">
        <f>SUM(CF27:CF51)</f>
        <v>940991.575378704</v>
      </c>
      <c r="BZ52" s="30"/>
      <c r="CA52" s="30"/>
      <c r="CB52" s="30"/>
      <c r="CC52" s="30"/>
      <c r="CD52" s="30"/>
      <c r="CE52" s="30"/>
      <c r="CF52" s="30"/>
      <c r="CL52" s="28" t="s">
        <v>33</v>
      </c>
      <c r="CM52" s="29"/>
      <c r="CN52" s="29"/>
      <c r="CO52" s="29"/>
      <c r="CP52" s="29"/>
      <c r="CQ52" s="29"/>
      <c r="CR52" s="29"/>
      <c r="CS52" s="29"/>
      <c r="CT52" s="30">
        <f>SUM(DA27:DA51)</f>
        <v>859916.103735949</v>
      </c>
      <c r="CU52" s="30"/>
      <c r="CV52" s="30"/>
      <c r="CW52" s="30"/>
      <c r="CX52" s="30"/>
      <c r="CY52" s="30"/>
      <c r="CZ52" s="30"/>
      <c r="DA52" s="30"/>
      <c r="DG52" s="28" t="s">
        <v>33</v>
      </c>
      <c r="DH52" s="29"/>
      <c r="DI52" s="29"/>
      <c r="DJ52" s="29"/>
      <c r="DK52" s="29"/>
      <c r="DL52" s="29"/>
      <c r="DM52" s="29"/>
      <c r="DN52" s="29"/>
      <c r="DO52" s="30">
        <f>SUM(DV27:DV51)</f>
        <v>1198267.31854107</v>
      </c>
      <c r="DP52" s="30"/>
      <c r="DQ52" s="30"/>
      <c r="DR52" s="30"/>
      <c r="DS52" s="30"/>
      <c r="DT52" s="30"/>
      <c r="DU52" s="30"/>
      <c r="DV52" s="30"/>
      <c r="EB52" s="28" t="s">
        <v>33</v>
      </c>
      <c r="EC52" s="29"/>
      <c r="ED52" s="29"/>
      <c r="EE52" s="29"/>
      <c r="EF52" s="29"/>
      <c r="EG52" s="29"/>
      <c r="EH52" s="29"/>
      <c r="EI52" s="29"/>
      <c r="EJ52" s="30">
        <f>SUM(EQ27:EQ51)</f>
        <v>1796347.40865262</v>
      </c>
      <c r="EK52" s="30"/>
      <c r="EL52" s="30"/>
      <c r="EM52" s="30"/>
      <c r="EN52" s="30"/>
      <c r="EO52" s="30"/>
      <c r="EP52" s="30"/>
      <c r="EQ52" s="30"/>
    </row>
    <row r="53" customHeight="1" spans="6:147">
      <c r="F53" s="29"/>
      <c r="G53" s="29"/>
      <c r="H53" s="29"/>
      <c r="I53" s="29"/>
      <c r="J53" s="29"/>
      <c r="K53" s="29"/>
      <c r="L53" s="29"/>
      <c r="M53" s="29"/>
      <c r="N53" s="30"/>
      <c r="O53" s="30"/>
      <c r="P53" s="30"/>
      <c r="Q53" s="30"/>
      <c r="R53" s="30"/>
      <c r="S53" s="30"/>
      <c r="T53" s="30"/>
      <c r="U53" s="30"/>
      <c r="AA53" s="29"/>
      <c r="AB53" s="29"/>
      <c r="AC53" s="29"/>
      <c r="AD53" s="29"/>
      <c r="AE53" s="29"/>
      <c r="AF53" s="29"/>
      <c r="AG53" s="29"/>
      <c r="AH53" s="29"/>
      <c r="AI53" s="30"/>
      <c r="AJ53" s="30"/>
      <c r="AK53" s="30"/>
      <c r="AL53" s="30"/>
      <c r="AM53" s="30"/>
      <c r="AN53" s="30"/>
      <c r="AO53" s="30"/>
      <c r="AP53" s="30"/>
      <c r="AV53" s="29"/>
      <c r="AW53" s="29"/>
      <c r="AX53" s="29"/>
      <c r="AY53" s="29"/>
      <c r="AZ53" s="29"/>
      <c r="BA53" s="29"/>
      <c r="BB53" s="29"/>
      <c r="BC53" s="29"/>
      <c r="BD53" s="30"/>
      <c r="BE53" s="30"/>
      <c r="BF53" s="30"/>
      <c r="BG53" s="30"/>
      <c r="BH53" s="30"/>
      <c r="BI53" s="30"/>
      <c r="BJ53" s="30"/>
      <c r="BK53" s="30"/>
      <c r="BQ53" s="29"/>
      <c r="BR53" s="29"/>
      <c r="BS53" s="29"/>
      <c r="BT53" s="29"/>
      <c r="BU53" s="29"/>
      <c r="BV53" s="29"/>
      <c r="BW53" s="29"/>
      <c r="BX53" s="29"/>
      <c r="BY53" s="30"/>
      <c r="BZ53" s="30"/>
      <c r="CA53" s="30"/>
      <c r="CB53" s="30"/>
      <c r="CC53" s="30"/>
      <c r="CD53" s="30"/>
      <c r="CE53" s="30"/>
      <c r="CF53" s="30"/>
      <c r="CL53" s="29"/>
      <c r="CM53" s="29"/>
      <c r="CN53" s="29"/>
      <c r="CO53" s="29"/>
      <c r="CP53" s="29"/>
      <c r="CQ53" s="29"/>
      <c r="CR53" s="29"/>
      <c r="CS53" s="29"/>
      <c r="CT53" s="30"/>
      <c r="CU53" s="30"/>
      <c r="CV53" s="30"/>
      <c r="CW53" s="30"/>
      <c r="CX53" s="30"/>
      <c r="CY53" s="30"/>
      <c r="CZ53" s="30"/>
      <c r="DA53" s="30"/>
      <c r="DG53" s="29"/>
      <c r="DH53" s="29"/>
      <c r="DI53" s="29"/>
      <c r="DJ53" s="29"/>
      <c r="DK53" s="29"/>
      <c r="DL53" s="29"/>
      <c r="DM53" s="29"/>
      <c r="DN53" s="29"/>
      <c r="DO53" s="30"/>
      <c r="DP53" s="30"/>
      <c r="DQ53" s="30"/>
      <c r="DR53" s="30"/>
      <c r="DS53" s="30"/>
      <c r="DT53" s="30"/>
      <c r="DU53" s="30"/>
      <c r="DV53" s="30"/>
      <c r="EB53" s="29"/>
      <c r="EC53" s="29"/>
      <c r="ED53" s="29"/>
      <c r="EE53" s="29"/>
      <c r="EF53" s="29"/>
      <c r="EG53" s="29"/>
      <c r="EH53" s="29"/>
      <c r="EI53" s="29"/>
      <c r="EJ53" s="30"/>
      <c r="EK53" s="30"/>
      <c r="EL53" s="30"/>
      <c r="EM53" s="30"/>
      <c r="EN53" s="30"/>
      <c r="EO53" s="30"/>
      <c r="EP53" s="30"/>
      <c r="EQ53" s="30"/>
    </row>
    <row r="54" customHeight="1" spans="6:147">
      <c r="F54" s="7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  <c r="AA54" s="7"/>
      <c r="AB54" s="7"/>
      <c r="AC54" s="7"/>
      <c r="AD54" s="7"/>
      <c r="AE54" s="7"/>
      <c r="AF54" s="7"/>
      <c r="AG54" s="7"/>
      <c r="AH54" s="7"/>
      <c r="AI54" s="7"/>
      <c r="AJ54" s="7"/>
      <c r="AK54" s="7"/>
      <c r="AL54" s="7"/>
      <c r="AV54" s="7"/>
      <c r="AW54" s="7"/>
      <c r="AX54" s="7"/>
      <c r="AY54" s="7"/>
      <c r="AZ54" s="7"/>
      <c r="BA54" s="7"/>
      <c r="BB54" s="7"/>
      <c r="BC54" s="7"/>
      <c r="BD54" s="7"/>
      <c r="BE54" s="7"/>
      <c r="BF54" s="7"/>
      <c r="BG54" s="7"/>
      <c r="BQ54" s="7"/>
      <c r="BR54" s="7"/>
      <c r="BS54" s="7"/>
      <c r="BT54" s="7"/>
      <c r="BU54" s="7"/>
      <c r="BV54" s="7"/>
      <c r="BW54" s="7"/>
      <c r="BX54" s="7"/>
      <c r="BY54" s="7"/>
      <c r="BZ54" s="7"/>
      <c r="CA54" s="7"/>
      <c r="CB54" s="7"/>
      <c r="CL54" s="7"/>
      <c r="CM54" s="7"/>
      <c r="CN54" s="7"/>
      <c r="CO54" s="7"/>
      <c r="CP54" s="7"/>
      <c r="CQ54" s="7"/>
      <c r="CR54" s="7"/>
      <c r="CS54" s="7"/>
      <c r="CT54" s="7"/>
      <c r="CU54" s="7"/>
      <c r="CV54" s="7"/>
      <c r="CW54" s="7"/>
      <c r="DG54" s="7"/>
      <c r="DH54" s="7"/>
      <c r="DI54" s="7"/>
      <c r="DJ54" s="7"/>
      <c r="DK54" s="7"/>
      <c r="DL54" s="7"/>
      <c r="DM54" s="7"/>
      <c r="DN54" s="7"/>
      <c r="DO54" s="7"/>
      <c r="DP54" s="7"/>
      <c r="DQ54" s="7"/>
      <c r="DR54" s="7"/>
      <c r="EB54" s="7"/>
      <c r="EC54" s="7"/>
      <c r="ED54" s="7"/>
      <c r="EE54" s="7"/>
      <c r="EF54" s="7"/>
      <c r="EG54" s="7"/>
      <c r="EH54" s="7"/>
      <c r="EI54" s="7"/>
      <c r="EJ54" s="7"/>
      <c r="EK54" s="7"/>
      <c r="EL54" s="7"/>
      <c r="EM54" s="7"/>
    </row>
    <row r="55" customHeight="1" spans="6:147">
      <c r="F55" s="15" t="s">
        <v>8</v>
      </c>
      <c r="G55" s="15"/>
      <c r="H55" s="15"/>
      <c r="I55" s="15"/>
      <c r="J55" s="15"/>
      <c r="K55" s="9" t="s">
        <v>35</v>
      </c>
      <c r="L55" s="9"/>
      <c r="M55" s="9"/>
      <c r="N55" s="9"/>
      <c r="O55" s="10" t="s">
        <v>36</v>
      </c>
      <c r="P55" s="10"/>
      <c r="Q55" s="31" t="s">
        <v>14</v>
      </c>
      <c r="R55"/>
      <c r="S55"/>
      <c r="T55"/>
      <c r="U55"/>
      <c r="AA55" s="15" t="s">
        <v>8</v>
      </c>
      <c r="AB55" s="15"/>
      <c r="AC55" s="15"/>
      <c r="AD55" s="15"/>
      <c r="AE55" s="15"/>
      <c r="AF55" s="9" t="s">
        <v>35</v>
      </c>
      <c r="AG55" s="9"/>
      <c r="AH55" s="9"/>
      <c r="AI55" s="9"/>
      <c r="AJ55" s="10" t="s">
        <v>36</v>
      </c>
      <c r="AK55" s="10"/>
      <c r="AL55" s="31" t="s">
        <v>14</v>
      </c>
      <c r="AM55"/>
      <c r="AN55"/>
      <c r="AO55"/>
      <c r="AP55"/>
      <c r="AV55" s="15" t="s">
        <v>8</v>
      </c>
      <c r="AW55" s="15"/>
      <c r="AX55" s="15"/>
      <c r="AY55" s="15"/>
      <c r="AZ55" s="15"/>
      <c r="BA55" s="9" t="s">
        <v>35</v>
      </c>
      <c r="BB55" s="9"/>
      <c r="BC55" s="9"/>
      <c r="BD55" s="9"/>
      <c r="BE55" s="10" t="s">
        <v>36</v>
      </c>
      <c r="BF55" s="10"/>
      <c r="BG55" s="31" t="s">
        <v>14</v>
      </c>
      <c r="BH55"/>
      <c r="BI55"/>
      <c r="BJ55"/>
      <c r="BK55"/>
      <c r="BQ55" s="15" t="s">
        <v>8</v>
      </c>
      <c r="BR55" s="15"/>
      <c r="BS55" s="15"/>
      <c r="BT55" s="15"/>
      <c r="BU55" s="15"/>
      <c r="BV55" s="9" t="s">
        <v>35</v>
      </c>
      <c r="BW55" s="9"/>
      <c r="BX55" s="9"/>
      <c r="BY55" s="9"/>
      <c r="BZ55" s="10" t="s">
        <v>36</v>
      </c>
      <c r="CA55" s="10"/>
      <c r="CB55" s="31" t="s">
        <v>14</v>
      </c>
      <c r="CC55"/>
      <c r="CD55"/>
      <c r="CE55"/>
      <c r="CF55"/>
      <c r="CL55" s="15" t="s">
        <v>8</v>
      </c>
      <c r="CM55" s="15"/>
      <c r="CN55" s="15"/>
      <c r="CO55" s="15"/>
      <c r="CP55" s="15"/>
      <c r="CQ55" s="9" t="s">
        <v>35</v>
      </c>
      <c r="CR55" s="9"/>
      <c r="CS55" s="9"/>
      <c r="CT55" s="9"/>
      <c r="CU55" s="10" t="s">
        <v>36</v>
      </c>
      <c r="CV55" s="10"/>
      <c r="CW55" s="31" t="s">
        <v>14</v>
      </c>
      <c r="CX55"/>
      <c r="CY55"/>
      <c r="CZ55"/>
      <c r="DA55"/>
      <c r="DG55" s="15" t="s">
        <v>8</v>
      </c>
      <c r="DH55" s="15"/>
      <c r="DI55" s="15"/>
      <c r="DJ55" s="15"/>
      <c r="DK55" s="15"/>
      <c r="DL55" s="9" t="s">
        <v>35</v>
      </c>
      <c r="DM55" s="9"/>
      <c r="DN55" s="9"/>
      <c r="DO55" s="9"/>
      <c r="DP55" s="10" t="s">
        <v>36</v>
      </c>
      <c r="DQ55" s="10"/>
      <c r="DR55" s="31" t="s">
        <v>14</v>
      </c>
      <c r="DS55"/>
      <c r="DT55"/>
      <c r="DU55"/>
      <c r="DV55"/>
      <c r="EB55" s="15" t="s">
        <v>8</v>
      </c>
      <c r="EC55" s="15"/>
      <c r="ED55" s="15"/>
      <c r="EE55" s="15"/>
      <c r="EF55" s="15"/>
      <c r="EG55" s="9" t="s">
        <v>35</v>
      </c>
      <c r="EH55" s="9"/>
      <c r="EI55" s="9"/>
      <c r="EJ55" s="9"/>
      <c r="EK55" s="10" t="s">
        <v>36</v>
      </c>
      <c r="EL55" s="10"/>
      <c r="EM55" s="31" t="s">
        <v>14</v>
      </c>
      <c r="EN55"/>
      <c r="EO55"/>
      <c r="EP55"/>
      <c r="EQ55"/>
    </row>
    <row r="56" customHeight="1" spans="6:147">
      <c r="F56" s="12" t="s">
        <v>37</v>
      </c>
      <c r="G56" s="12" t="s">
        <v>20</v>
      </c>
      <c r="H56" s="32" t="s">
        <v>38</v>
      </c>
      <c r="I56" s="33" t="s">
        <v>39</v>
      </c>
      <c r="J56" s="15" t="s">
        <v>8</v>
      </c>
      <c r="K56" s="12" t="s">
        <v>40</v>
      </c>
      <c r="L56" s="12" t="s">
        <v>27</v>
      </c>
      <c r="M56" s="12" t="s">
        <v>28</v>
      </c>
      <c r="N56" s="9" t="s">
        <v>41</v>
      </c>
      <c r="O56" s="12" t="s">
        <v>30</v>
      </c>
      <c r="P56" s="12" t="s">
        <v>42</v>
      </c>
      <c r="Q56" s="31"/>
      <c r="R56"/>
      <c r="S56"/>
      <c r="T56"/>
      <c r="U56"/>
      <c r="AA56" s="12" t="s">
        <v>37</v>
      </c>
      <c r="AB56" s="12" t="s">
        <v>20</v>
      </c>
      <c r="AC56" s="32" t="s">
        <v>38</v>
      </c>
      <c r="AD56" s="33" t="s">
        <v>39</v>
      </c>
      <c r="AE56" s="15" t="s">
        <v>8</v>
      </c>
      <c r="AF56" s="12" t="s">
        <v>40</v>
      </c>
      <c r="AG56" s="12" t="s">
        <v>27</v>
      </c>
      <c r="AH56" s="12" t="s">
        <v>28</v>
      </c>
      <c r="AI56" s="9" t="s">
        <v>41</v>
      </c>
      <c r="AJ56" s="12" t="s">
        <v>30</v>
      </c>
      <c r="AK56" s="12" t="s">
        <v>42</v>
      </c>
      <c r="AL56" s="31"/>
      <c r="AM56"/>
      <c r="AN56"/>
      <c r="AO56"/>
      <c r="AP56"/>
      <c r="AV56" s="12" t="s">
        <v>37</v>
      </c>
      <c r="AW56" s="12" t="s">
        <v>20</v>
      </c>
      <c r="AX56" s="32" t="s">
        <v>38</v>
      </c>
      <c r="AY56" s="33" t="s">
        <v>39</v>
      </c>
      <c r="AZ56" s="15" t="s">
        <v>8</v>
      </c>
      <c r="BA56" s="12" t="s">
        <v>40</v>
      </c>
      <c r="BB56" s="12" t="s">
        <v>27</v>
      </c>
      <c r="BC56" s="12" t="s">
        <v>28</v>
      </c>
      <c r="BD56" s="9" t="s">
        <v>41</v>
      </c>
      <c r="BE56" s="12" t="s">
        <v>30</v>
      </c>
      <c r="BF56" s="12" t="s">
        <v>42</v>
      </c>
      <c r="BG56" s="31"/>
      <c r="BH56"/>
      <c r="BI56"/>
      <c r="BJ56"/>
      <c r="BK56"/>
      <c r="BQ56" s="12" t="s">
        <v>37</v>
      </c>
      <c r="BR56" s="12" t="s">
        <v>20</v>
      </c>
      <c r="BS56" s="32" t="s">
        <v>38</v>
      </c>
      <c r="BT56" s="33" t="s">
        <v>39</v>
      </c>
      <c r="BU56" s="15" t="s">
        <v>8</v>
      </c>
      <c r="BV56" s="12" t="s">
        <v>40</v>
      </c>
      <c r="BW56" s="12" t="s">
        <v>27</v>
      </c>
      <c r="BX56" s="12" t="s">
        <v>28</v>
      </c>
      <c r="BY56" s="9" t="s">
        <v>41</v>
      </c>
      <c r="BZ56" s="12" t="s">
        <v>30</v>
      </c>
      <c r="CA56" s="12" t="s">
        <v>42</v>
      </c>
      <c r="CB56" s="31"/>
      <c r="CC56"/>
      <c r="CD56"/>
      <c r="CE56"/>
      <c r="CF56"/>
      <c r="CL56" s="12" t="s">
        <v>37</v>
      </c>
      <c r="CM56" s="12" t="s">
        <v>20</v>
      </c>
      <c r="CN56" s="32" t="s">
        <v>38</v>
      </c>
      <c r="CO56" s="33" t="s">
        <v>39</v>
      </c>
      <c r="CP56" s="15" t="s">
        <v>8</v>
      </c>
      <c r="CQ56" s="12" t="s">
        <v>40</v>
      </c>
      <c r="CR56" s="12" t="s">
        <v>27</v>
      </c>
      <c r="CS56" s="12" t="s">
        <v>28</v>
      </c>
      <c r="CT56" s="9" t="s">
        <v>41</v>
      </c>
      <c r="CU56" s="12" t="s">
        <v>30</v>
      </c>
      <c r="CV56" s="12" t="s">
        <v>42</v>
      </c>
      <c r="CW56" s="31"/>
      <c r="CX56"/>
      <c r="CY56"/>
      <c r="CZ56"/>
      <c r="DA56"/>
      <c r="DG56" s="12" t="s">
        <v>37</v>
      </c>
      <c r="DH56" s="12" t="s">
        <v>20</v>
      </c>
      <c r="DI56" s="32" t="s">
        <v>38</v>
      </c>
      <c r="DJ56" s="33" t="s">
        <v>39</v>
      </c>
      <c r="DK56" s="15" t="s">
        <v>8</v>
      </c>
      <c r="DL56" s="12" t="s">
        <v>40</v>
      </c>
      <c r="DM56" s="12" t="s">
        <v>27</v>
      </c>
      <c r="DN56" s="12" t="s">
        <v>28</v>
      </c>
      <c r="DO56" s="9" t="s">
        <v>41</v>
      </c>
      <c r="DP56" s="12" t="s">
        <v>30</v>
      </c>
      <c r="DQ56" s="12" t="s">
        <v>42</v>
      </c>
      <c r="DR56" s="31"/>
      <c r="DS56"/>
      <c r="DT56"/>
      <c r="DU56"/>
      <c r="DV56"/>
      <c r="EB56" s="12" t="s">
        <v>37</v>
      </c>
      <c r="EC56" s="12" t="s">
        <v>20</v>
      </c>
      <c r="ED56" s="32" t="s">
        <v>38</v>
      </c>
      <c r="EE56" s="33" t="s">
        <v>39</v>
      </c>
      <c r="EF56" s="15" t="s">
        <v>8</v>
      </c>
      <c r="EG56" s="12" t="s">
        <v>40</v>
      </c>
      <c r="EH56" s="12" t="s">
        <v>27</v>
      </c>
      <c r="EI56" s="12" t="s">
        <v>28</v>
      </c>
      <c r="EJ56" s="9" t="s">
        <v>41</v>
      </c>
      <c r="EK56" s="12" t="s">
        <v>30</v>
      </c>
      <c r="EL56" s="12" t="s">
        <v>42</v>
      </c>
      <c r="EM56" s="31"/>
      <c r="EN56"/>
      <c r="EO56"/>
      <c r="EP56"/>
      <c r="EQ56"/>
    </row>
    <row r="57" customHeight="1" spans="6:147">
      <c r="F57" s="12">
        <v>1197</v>
      </c>
      <c r="G57" s="12">
        <v>1294</v>
      </c>
      <c r="H57" s="32">
        <v>0.444</v>
      </c>
      <c r="I57" s="33">
        <v>0.887</v>
      </c>
      <c r="J57" s="34">
        <f t="shared" ref="J57:J70" si="63">F57*H57+G57*I57</f>
        <v>1679.246</v>
      </c>
      <c r="K57" s="12">
        <v>1</v>
      </c>
      <c r="L57" s="12">
        <v>0.89</v>
      </c>
      <c r="M57" s="12">
        <v>2.56</v>
      </c>
      <c r="N57" s="35">
        <f t="shared" ref="N57:N70" si="64">1+L57*M57</f>
        <v>3.2784</v>
      </c>
      <c r="O57" s="12">
        <v>1.225</v>
      </c>
      <c r="P57" s="12">
        <v>0.5</v>
      </c>
      <c r="Q57" s="36">
        <f t="shared" ref="Q57:Q70" si="65">J57*K57*N57*O57*P57</f>
        <v>3371.95955292</v>
      </c>
      <c r="R57"/>
      <c r="S57"/>
      <c r="T57"/>
      <c r="U57"/>
      <c r="AA57" s="12">
        <v>1197</v>
      </c>
      <c r="AB57" s="12">
        <v>1294</v>
      </c>
      <c r="AC57" s="32">
        <v>0.444</v>
      </c>
      <c r="AD57" s="33">
        <v>0.887</v>
      </c>
      <c r="AE57" s="34">
        <f t="shared" ref="AE57:AE70" si="66">AA57*AC57+AB57*AD57</f>
        <v>1679.246</v>
      </c>
      <c r="AF57" s="12">
        <v>1</v>
      </c>
      <c r="AG57" s="12">
        <v>0.89</v>
      </c>
      <c r="AH57" s="12">
        <v>2.56</v>
      </c>
      <c r="AI57" s="35">
        <f t="shared" ref="AI57:AI70" si="67">1+AG57*AH57</f>
        <v>3.2784</v>
      </c>
      <c r="AJ57" s="12">
        <v>1.225</v>
      </c>
      <c r="AK57" s="12">
        <v>0.5</v>
      </c>
      <c r="AL57" s="36">
        <f t="shared" ref="AL57:AL70" si="68">AE57*AF57*AI57*AJ57*AK57</f>
        <v>3371.95955292</v>
      </c>
      <c r="AM57"/>
      <c r="AN57"/>
      <c r="AO57"/>
      <c r="AP57"/>
      <c r="AV57" s="12">
        <v>1197</v>
      </c>
      <c r="AW57" s="12">
        <v>1294</v>
      </c>
      <c r="AX57" s="32">
        <v>0.444</v>
      </c>
      <c r="AY57" s="33">
        <v>0.887</v>
      </c>
      <c r="AZ57" s="34">
        <f t="shared" ref="AZ57:AZ70" si="69">AV57*AX57+AW57*AY57</f>
        <v>1679.246</v>
      </c>
      <c r="BA57" s="12">
        <v>1</v>
      </c>
      <c r="BB57" s="12">
        <v>0.89</v>
      </c>
      <c r="BC57" s="12">
        <v>2.56</v>
      </c>
      <c r="BD57" s="35">
        <f t="shared" ref="BD57:BD70" si="70">1+BB57*BC57</f>
        <v>3.2784</v>
      </c>
      <c r="BE57" s="12">
        <v>1.225</v>
      </c>
      <c r="BF57" s="12">
        <v>0.5</v>
      </c>
      <c r="BG57" s="36">
        <f t="shared" ref="BG57:BG70" si="71">AZ57*BA57*BD57*BE57*BF57</f>
        <v>3371.95955292</v>
      </c>
      <c r="BH57"/>
      <c r="BI57"/>
      <c r="BJ57"/>
      <c r="BK57"/>
      <c r="BQ57" s="12">
        <v>1197</v>
      </c>
      <c r="BR57" s="12">
        <v>1294</v>
      </c>
      <c r="BS57" s="32">
        <v>0.444</v>
      </c>
      <c r="BT57" s="33">
        <v>0.887</v>
      </c>
      <c r="BU57" s="34">
        <f t="shared" ref="BU57:BU70" si="72">BQ57*BS57+BR57*BT57</f>
        <v>1679.246</v>
      </c>
      <c r="BV57" s="12">
        <v>1</v>
      </c>
      <c r="BW57" s="12">
        <v>0.89</v>
      </c>
      <c r="BX57" s="12">
        <v>2.56</v>
      </c>
      <c r="BY57" s="35">
        <f t="shared" ref="BY57:BY70" si="73">1+BW57*BX57</f>
        <v>3.2784</v>
      </c>
      <c r="BZ57" s="12">
        <v>1.225</v>
      </c>
      <c r="CA57" s="12">
        <v>0.5</v>
      </c>
      <c r="CB57" s="36">
        <f t="shared" ref="CB57:CB70" si="74">BU57*BV57*BY57*BZ57*CA57</f>
        <v>3371.95955292</v>
      </c>
      <c r="CC57"/>
      <c r="CD57"/>
      <c r="CE57"/>
      <c r="CF57"/>
      <c r="CL57" s="12">
        <v>1197</v>
      </c>
      <c r="CM57" s="12">
        <f t="shared" ref="CM57:CM63" si="75">1294+145</f>
        <v>1439</v>
      </c>
      <c r="CN57" s="32">
        <v>0.444</v>
      </c>
      <c r="CO57" s="33">
        <v>0.887</v>
      </c>
      <c r="CP57" s="34">
        <f t="shared" ref="CP57:CP70" si="76">CL57*CN57+CM57*CO57</f>
        <v>1807.861</v>
      </c>
      <c r="CQ57" s="12">
        <v>1</v>
      </c>
      <c r="CR57" s="12">
        <v>0.89</v>
      </c>
      <c r="CS57" s="12">
        <v>2.56</v>
      </c>
      <c r="CT57" s="35">
        <f t="shared" ref="CT57:CT70" si="77">1+CR57*CS57</f>
        <v>3.2784</v>
      </c>
      <c r="CU57" s="12">
        <v>1.225</v>
      </c>
      <c r="CV57" s="12">
        <v>0.5</v>
      </c>
      <c r="CW57" s="36">
        <f t="shared" ref="CW57:CW70" si="78">CP57*CQ57*CT57*CU57*CV57</f>
        <v>3630.22104522</v>
      </c>
      <c r="CX57"/>
      <c r="CY57"/>
      <c r="CZ57"/>
      <c r="DA57"/>
      <c r="DG57" s="12">
        <v>1197</v>
      </c>
      <c r="DH57" s="12">
        <f t="shared" ref="DH57:DH70" si="79">1294+145</f>
        <v>1439</v>
      </c>
      <c r="DI57" s="32">
        <v>0.444</v>
      </c>
      <c r="DJ57" s="33">
        <v>0.887</v>
      </c>
      <c r="DK57" s="34">
        <f t="shared" ref="DK57:DK70" si="80">DG57*DI57+DH57*DJ57</f>
        <v>1807.861</v>
      </c>
      <c r="DL57" s="12">
        <v>1</v>
      </c>
      <c r="DM57" s="12">
        <v>0.89</v>
      </c>
      <c r="DN57" s="12">
        <v>2.56</v>
      </c>
      <c r="DO57" s="35">
        <f t="shared" ref="DO57:DO70" si="81">1+DM57*DN57</f>
        <v>3.2784</v>
      </c>
      <c r="DP57" s="12">
        <v>1.225</v>
      </c>
      <c r="DQ57" s="12">
        <v>0.5</v>
      </c>
      <c r="DR57" s="36">
        <f t="shared" ref="DR57:DR70" si="82">DK57*DL57*DO57*DP57*DQ57</f>
        <v>3630.22104522</v>
      </c>
      <c r="DS57"/>
      <c r="DT57"/>
      <c r="DU57"/>
      <c r="DV57"/>
      <c r="EB57" s="12">
        <v>1197</v>
      </c>
      <c r="EC57" s="12">
        <f t="shared" ref="EC57:EC70" si="83">1294+145</f>
        <v>1439</v>
      </c>
      <c r="ED57" s="32">
        <v>0.444</v>
      </c>
      <c r="EE57" s="33">
        <v>0.887</v>
      </c>
      <c r="EF57" s="34">
        <f t="shared" ref="EF57:EF70" si="84">EB57*ED57+EC57*EE57</f>
        <v>1807.861</v>
      </c>
      <c r="EG57" s="12">
        <v>1</v>
      </c>
      <c r="EH57" s="12">
        <v>0.89</v>
      </c>
      <c r="EI57" s="12">
        <v>3.36</v>
      </c>
      <c r="EJ57" s="35">
        <f t="shared" ref="EJ57:EJ70" si="85">1+EH57*EI57</f>
        <v>3.9904</v>
      </c>
      <c r="EK57" s="12">
        <v>1.225</v>
      </c>
      <c r="EL57" s="12">
        <v>0.5</v>
      </c>
      <c r="EM57" s="36">
        <f t="shared" ref="EM57:EM70" si="86">EF57*EG57*EJ57*EK57*EL57</f>
        <v>4418.62922732</v>
      </c>
      <c r="EN57"/>
      <c r="EO57"/>
      <c r="EP57"/>
      <c r="EQ57"/>
    </row>
    <row r="58" customHeight="1" spans="6:147">
      <c r="F58" s="12">
        <v>1197</v>
      </c>
      <c r="G58" s="12">
        <v>1294</v>
      </c>
      <c r="H58" s="32">
        <v>0.577</v>
      </c>
      <c r="I58" s="33">
        <v>1.153</v>
      </c>
      <c r="J58" s="34">
        <f t="shared" si="63"/>
        <v>2182.651</v>
      </c>
      <c r="K58" s="12">
        <v>1</v>
      </c>
      <c r="L58" s="12">
        <v>0.89</v>
      </c>
      <c r="M58" s="12">
        <v>2.56</v>
      </c>
      <c r="N58" s="35">
        <f t="shared" si="64"/>
        <v>3.2784</v>
      </c>
      <c r="O58" s="12">
        <v>1.225</v>
      </c>
      <c r="P58" s="12">
        <v>0.5</v>
      </c>
      <c r="Q58" s="36">
        <f t="shared" si="65"/>
        <v>4382.80686102</v>
      </c>
      <c r="R58"/>
      <c r="S58"/>
      <c r="T58"/>
      <c r="U58"/>
      <c r="AA58" s="12">
        <v>1197</v>
      </c>
      <c r="AB58" s="12">
        <v>1294</v>
      </c>
      <c r="AC58" s="32">
        <v>0.577</v>
      </c>
      <c r="AD58" s="33">
        <v>1.153</v>
      </c>
      <c r="AE58" s="34">
        <f t="shared" si="66"/>
        <v>2182.651</v>
      </c>
      <c r="AF58" s="12">
        <v>1</v>
      </c>
      <c r="AG58" s="12">
        <v>0.89</v>
      </c>
      <c r="AH58" s="12">
        <v>2.56</v>
      </c>
      <c r="AI58" s="35">
        <f t="shared" si="67"/>
        <v>3.2784</v>
      </c>
      <c r="AJ58" s="12">
        <v>1.225</v>
      </c>
      <c r="AK58" s="12">
        <v>0.5</v>
      </c>
      <c r="AL58" s="36">
        <f t="shared" si="68"/>
        <v>4382.80686102</v>
      </c>
      <c r="AM58"/>
      <c r="AN58"/>
      <c r="AO58"/>
      <c r="AP58"/>
      <c r="AV58" s="12">
        <v>1197</v>
      </c>
      <c r="AW58" s="12">
        <v>1294</v>
      </c>
      <c r="AX58" s="32">
        <v>0.577</v>
      </c>
      <c r="AY58" s="33">
        <v>1.153</v>
      </c>
      <c r="AZ58" s="34">
        <f t="shared" si="69"/>
        <v>2182.651</v>
      </c>
      <c r="BA58" s="12">
        <v>1</v>
      </c>
      <c r="BB58" s="12">
        <v>0.89</v>
      </c>
      <c r="BC58" s="12">
        <v>2.56</v>
      </c>
      <c r="BD58" s="35">
        <f t="shared" si="70"/>
        <v>3.2784</v>
      </c>
      <c r="BE58" s="12">
        <v>1.225</v>
      </c>
      <c r="BF58" s="12">
        <v>0.5</v>
      </c>
      <c r="BG58" s="36">
        <f t="shared" si="71"/>
        <v>4382.80686102</v>
      </c>
      <c r="BH58"/>
      <c r="BI58"/>
      <c r="BJ58"/>
      <c r="BK58"/>
      <c r="BQ58" s="12">
        <v>1197</v>
      </c>
      <c r="BR58" s="12">
        <v>1294</v>
      </c>
      <c r="BS58" s="32">
        <v>0.577</v>
      </c>
      <c r="BT58" s="33">
        <v>1.153</v>
      </c>
      <c r="BU58" s="34">
        <f t="shared" si="72"/>
        <v>2182.651</v>
      </c>
      <c r="BV58" s="12">
        <v>1</v>
      </c>
      <c r="BW58" s="12">
        <v>0.89</v>
      </c>
      <c r="BX58" s="12">
        <v>2.56</v>
      </c>
      <c r="BY58" s="35">
        <f t="shared" si="73"/>
        <v>3.2784</v>
      </c>
      <c r="BZ58" s="12">
        <v>1.225</v>
      </c>
      <c r="CA58" s="12">
        <v>0.5</v>
      </c>
      <c r="CB58" s="36">
        <f t="shared" si="74"/>
        <v>4382.80686102</v>
      </c>
      <c r="CC58"/>
      <c r="CD58"/>
      <c r="CE58"/>
      <c r="CF58"/>
      <c r="CL58" s="12">
        <v>1197</v>
      </c>
      <c r="CM58" s="12">
        <f t="shared" si="75"/>
        <v>1439</v>
      </c>
      <c r="CN58" s="32">
        <v>0.577</v>
      </c>
      <c r="CO58" s="33">
        <v>1.153</v>
      </c>
      <c r="CP58" s="34">
        <f t="shared" si="76"/>
        <v>2349.836</v>
      </c>
      <c r="CQ58" s="12">
        <v>1</v>
      </c>
      <c r="CR58" s="12">
        <v>0.89</v>
      </c>
      <c r="CS58" s="12">
        <v>2.56</v>
      </c>
      <c r="CT58" s="35">
        <f t="shared" si="77"/>
        <v>3.2784</v>
      </c>
      <c r="CU58" s="12">
        <v>1.225</v>
      </c>
      <c r="CV58" s="12">
        <v>0.5</v>
      </c>
      <c r="CW58" s="36">
        <f t="shared" si="78"/>
        <v>4718.51768472</v>
      </c>
      <c r="CX58"/>
      <c r="CY58"/>
      <c r="CZ58"/>
      <c r="DA58"/>
      <c r="DG58" s="12">
        <v>1197</v>
      </c>
      <c r="DH58" s="12">
        <f t="shared" si="79"/>
        <v>1439</v>
      </c>
      <c r="DI58" s="32">
        <v>0.577</v>
      </c>
      <c r="DJ58" s="33">
        <v>1.153</v>
      </c>
      <c r="DK58" s="34">
        <f t="shared" si="80"/>
        <v>2349.836</v>
      </c>
      <c r="DL58" s="12">
        <v>1</v>
      </c>
      <c r="DM58" s="12">
        <v>0.89</v>
      </c>
      <c r="DN58" s="12">
        <v>2.56</v>
      </c>
      <c r="DO58" s="35">
        <f t="shared" si="81"/>
        <v>3.2784</v>
      </c>
      <c r="DP58" s="12">
        <v>1.225</v>
      </c>
      <c r="DQ58" s="12">
        <v>0.5</v>
      </c>
      <c r="DR58" s="36">
        <f t="shared" si="82"/>
        <v>4718.51768472</v>
      </c>
      <c r="DS58"/>
      <c r="DT58"/>
      <c r="DU58"/>
      <c r="DV58"/>
      <c r="EB58" s="12">
        <v>1197</v>
      </c>
      <c r="EC58" s="12">
        <f t="shared" si="83"/>
        <v>1439</v>
      </c>
      <c r="ED58" s="32">
        <v>0.577</v>
      </c>
      <c r="EE58" s="33">
        <v>1.153</v>
      </c>
      <c r="EF58" s="34">
        <f t="shared" si="84"/>
        <v>2349.836</v>
      </c>
      <c r="EG58" s="12">
        <v>1</v>
      </c>
      <c r="EH58" s="12">
        <v>0.89</v>
      </c>
      <c r="EI58" s="12">
        <v>3.36</v>
      </c>
      <c r="EJ58" s="35">
        <f t="shared" si="85"/>
        <v>3.9904</v>
      </c>
      <c r="EK58" s="12">
        <v>1.225</v>
      </c>
      <c r="EL58" s="12">
        <v>0.5</v>
      </c>
      <c r="EM58" s="36">
        <f t="shared" si="86"/>
        <v>5743.28116432</v>
      </c>
      <c r="EN58"/>
      <c r="EO58"/>
      <c r="EP58"/>
      <c r="EQ58"/>
    </row>
    <row r="59" customHeight="1" spans="6:147">
      <c r="F59" s="12">
        <v>1197</v>
      </c>
      <c r="G59" s="12">
        <v>1294</v>
      </c>
      <c r="H59" s="32">
        <v>0.444</v>
      </c>
      <c r="I59" s="33">
        <v>0.887</v>
      </c>
      <c r="J59" s="34">
        <f t="shared" si="63"/>
        <v>1679.246</v>
      </c>
      <c r="K59" s="12">
        <v>1</v>
      </c>
      <c r="L59" s="12">
        <v>0.89</v>
      </c>
      <c r="M59" s="12">
        <v>2.56</v>
      </c>
      <c r="N59" s="35">
        <f t="shared" si="64"/>
        <v>3.2784</v>
      </c>
      <c r="O59" s="12">
        <v>1.225</v>
      </c>
      <c r="P59" s="12">
        <v>0.5</v>
      </c>
      <c r="Q59" s="36">
        <f t="shared" si="65"/>
        <v>3371.95955292</v>
      </c>
      <c r="R59"/>
      <c r="S59"/>
      <c r="T59"/>
      <c r="U59"/>
      <c r="AA59" s="12">
        <v>1197</v>
      </c>
      <c r="AB59" s="12">
        <v>1294</v>
      </c>
      <c r="AC59" s="32">
        <v>0.444</v>
      </c>
      <c r="AD59" s="33">
        <v>0.887</v>
      </c>
      <c r="AE59" s="34">
        <f t="shared" si="66"/>
        <v>1679.246</v>
      </c>
      <c r="AF59" s="12">
        <v>1</v>
      </c>
      <c r="AG59" s="12">
        <v>0.89</v>
      </c>
      <c r="AH59" s="12">
        <v>2.56</v>
      </c>
      <c r="AI59" s="35">
        <f t="shared" si="67"/>
        <v>3.2784</v>
      </c>
      <c r="AJ59" s="12">
        <v>1.225</v>
      </c>
      <c r="AK59" s="12">
        <v>0.5</v>
      </c>
      <c r="AL59" s="36">
        <f t="shared" si="68"/>
        <v>3371.95955292</v>
      </c>
      <c r="AM59"/>
      <c r="AN59"/>
      <c r="AO59"/>
      <c r="AP59"/>
      <c r="AV59" s="12">
        <v>1197</v>
      </c>
      <c r="AW59" s="12">
        <v>1294</v>
      </c>
      <c r="AX59" s="32">
        <v>0.444</v>
      </c>
      <c r="AY59" s="33">
        <v>0.887</v>
      </c>
      <c r="AZ59" s="34">
        <f t="shared" si="69"/>
        <v>1679.246</v>
      </c>
      <c r="BA59" s="12">
        <v>1</v>
      </c>
      <c r="BB59" s="12">
        <v>0.89</v>
      </c>
      <c r="BC59" s="12">
        <v>2.56</v>
      </c>
      <c r="BD59" s="35">
        <f t="shared" si="70"/>
        <v>3.2784</v>
      </c>
      <c r="BE59" s="12">
        <v>1.225</v>
      </c>
      <c r="BF59" s="12">
        <v>0.5</v>
      </c>
      <c r="BG59" s="36">
        <f t="shared" si="71"/>
        <v>3371.95955292</v>
      </c>
      <c r="BH59"/>
      <c r="BI59"/>
      <c r="BJ59"/>
      <c r="BK59"/>
      <c r="BQ59" s="12">
        <v>1197</v>
      </c>
      <c r="BR59" s="12">
        <v>1294</v>
      </c>
      <c r="BS59" s="32">
        <v>0.444</v>
      </c>
      <c r="BT59" s="33">
        <v>0.887</v>
      </c>
      <c r="BU59" s="34">
        <f t="shared" si="72"/>
        <v>1679.246</v>
      </c>
      <c r="BV59" s="12">
        <v>1</v>
      </c>
      <c r="BW59" s="12">
        <v>0.89</v>
      </c>
      <c r="BX59" s="12">
        <v>2.56</v>
      </c>
      <c r="BY59" s="35">
        <f t="shared" si="73"/>
        <v>3.2784</v>
      </c>
      <c r="BZ59" s="12">
        <v>1.225</v>
      </c>
      <c r="CA59" s="12">
        <v>0.5</v>
      </c>
      <c r="CB59" s="36">
        <f t="shared" si="74"/>
        <v>3371.95955292</v>
      </c>
      <c r="CC59"/>
      <c r="CD59"/>
      <c r="CE59"/>
      <c r="CF59"/>
      <c r="CL59" s="12">
        <v>1197</v>
      </c>
      <c r="CM59" s="12">
        <f t="shared" si="75"/>
        <v>1439</v>
      </c>
      <c r="CN59" s="32">
        <v>0.444</v>
      </c>
      <c r="CO59" s="33">
        <v>0.887</v>
      </c>
      <c r="CP59" s="34">
        <f t="shared" si="76"/>
        <v>1807.861</v>
      </c>
      <c r="CQ59" s="12">
        <v>1</v>
      </c>
      <c r="CR59" s="12">
        <v>0.89</v>
      </c>
      <c r="CS59" s="12">
        <v>2.56</v>
      </c>
      <c r="CT59" s="35">
        <f t="shared" si="77"/>
        <v>3.2784</v>
      </c>
      <c r="CU59" s="12">
        <v>1.225</v>
      </c>
      <c r="CV59" s="12">
        <v>0.5</v>
      </c>
      <c r="CW59" s="36">
        <f t="shared" si="78"/>
        <v>3630.22104522</v>
      </c>
      <c r="CX59"/>
      <c r="CY59"/>
      <c r="CZ59"/>
      <c r="DA59"/>
      <c r="DG59" s="12">
        <v>1197</v>
      </c>
      <c r="DH59" s="12">
        <f t="shared" si="79"/>
        <v>1439</v>
      </c>
      <c r="DI59" s="32">
        <v>0.444</v>
      </c>
      <c r="DJ59" s="33">
        <v>0.887</v>
      </c>
      <c r="DK59" s="34">
        <f t="shared" si="80"/>
        <v>1807.861</v>
      </c>
      <c r="DL59" s="12">
        <v>1</v>
      </c>
      <c r="DM59" s="12">
        <v>0.89</v>
      </c>
      <c r="DN59" s="12">
        <v>2.56</v>
      </c>
      <c r="DO59" s="35">
        <f t="shared" si="81"/>
        <v>3.2784</v>
      </c>
      <c r="DP59" s="12">
        <v>1.225</v>
      </c>
      <c r="DQ59" s="12">
        <v>0.5</v>
      </c>
      <c r="DR59" s="36">
        <f t="shared" si="82"/>
        <v>3630.22104522</v>
      </c>
      <c r="DS59"/>
      <c r="DT59"/>
      <c r="DU59"/>
      <c r="DV59"/>
      <c r="EB59" s="12">
        <v>1197</v>
      </c>
      <c r="EC59" s="12">
        <f t="shared" si="83"/>
        <v>1439</v>
      </c>
      <c r="ED59" s="32">
        <v>0.444</v>
      </c>
      <c r="EE59" s="33">
        <v>0.887</v>
      </c>
      <c r="EF59" s="34">
        <f t="shared" si="84"/>
        <v>1807.861</v>
      </c>
      <c r="EG59" s="12">
        <v>1</v>
      </c>
      <c r="EH59" s="12">
        <v>0.89</v>
      </c>
      <c r="EI59" s="12">
        <v>3.36</v>
      </c>
      <c r="EJ59" s="35">
        <f t="shared" si="85"/>
        <v>3.9904</v>
      </c>
      <c r="EK59" s="12">
        <v>1.225</v>
      </c>
      <c r="EL59" s="12">
        <v>0.5</v>
      </c>
      <c r="EM59" s="36">
        <f t="shared" si="86"/>
        <v>4418.62922732</v>
      </c>
      <c r="EN59"/>
      <c r="EO59"/>
      <c r="EP59"/>
      <c r="EQ59"/>
    </row>
    <row r="60" customHeight="1" spans="6:147">
      <c r="F60" s="12">
        <v>1197</v>
      </c>
      <c r="G60" s="12">
        <v>1294</v>
      </c>
      <c r="H60" s="32">
        <v>0.577</v>
      </c>
      <c r="I60" s="33">
        <v>1.153</v>
      </c>
      <c r="J60" s="34">
        <f t="shared" si="63"/>
        <v>2182.651</v>
      </c>
      <c r="K60" s="12">
        <v>1</v>
      </c>
      <c r="L60" s="12">
        <v>0.89</v>
      </c>
      <c r="M60" s="12">
        <v>2.56</v>
      </c>
      <c r="N60" s="35">
        <f t="shared" si="64"/>
        <v>3.2784</v>
      </c>
      <c r="O60" s="12">
        <v>1.225</v>
      </c>
      <c r="P60" s="12">
        <v>0.5</v>
      </c>
      <c r="Q60" s="36">
        <f t="shared" si="65"/>
        <v>4382.80686102</v>
      </c>
      <c r="R60"/>
      <c r="S60"/>
      <c r="T60"/>
      <c r="U60"/>
      <c r="AA60" s="12">
        <v>1197</v>
      </c>
      <c r="AB60" s="12">
        <v>1294</v>
      </c>
      <c r="AC60" s="32">
        <v>0.577</v>
      </c>
      <c r="AD60" s="33">
        <v>1.153</v>
      </c>
      <c r="AE60" s="34">
        <f t="shared" si="66"/>
        <v>2182.651</v>
      </c>
      <c r="AF60" s="12">
        <v>1</v>
      </c>
      <c r="AG60" s="12">
        <v>0.89</v>
      </c>
      <c r="AH60" s="12">
        <v>2.56</v>
      </c>
      <c r="AI60" s="35">
        <f t="shared" si="67"/>
        <v>3.2784</v>
      </c>
      <c r="AJ60" s="12">
        <v>1.225</v>
      </c>
      <c r="AK60" s="12">
        <v>0.5</v>
      </c>
      <c r="AL60" s="36">
        <f t="shared" si="68"/>
        <v>4382.80686102</v>
      </c>
      <c r="AM60"/>
      <c r="AN60"/>
      <c r="AO60"/>
      <c r="AP60"/>
      <c r="AV60" s="12">
        <v>1197</v>
      </c>
      <c r="AW60" s="12">
        <v>1294</v>
      </c>
      <c r="AX60" s="32">
        <v>0.577</v>
      </c>
      <c r="AY60" s="33">
        <v>1.153</v>
      </c>
      <c r="AZ60" s="34">
        <f t="shared" si="69"/>
        <v>2182.651</v>
      </c>
      <c r="BA60" s="12">
        <v>1</v>
      </c>
      <c r="BB60" s="12">
        <v>0.89</v>
      </c>
      <c r="BC60" s="12">
        <v>2.56</v>
      </c>
      <c r="BD60" s="35">
        <f t="shared" si="70"/>
        <v>3.2784</v>
      </c>
      <c r="BE60" s="12">
        <v>1.225</v>
      </c>
      <c r="BF60" s="12">
        <v>0.5</v>
      </c>
      <c r="BG60" s="36">
        <f t="shared" si="71"/>
        <v>4382.80686102</v>
      </c>
      <c r="BH60"/>
      <c r="BI60"/>
      <c r="BJ60"/>
      <c r="BK60"/>
      <c r="BQ60" s="12">
        <v>1197</v>
      </c>
      <c r="BR60" s="12">
        <v>1294</v>
      </c>
      <c r="BS60" s="32">
        <v>0.577</v>
      </c>
      <c r="BT60" s="33">
        <v>1.153</v>
      </c>
      <c r="BU60" s="34">
        <f t="shared" si="72"/>
        <v>2182.651</v>
      </c>
      <c r="BV60" s="12">
        <v>1</v>
      </c>
      <c r="BW60" s="12">
        <v>0.89</v>
      </c>
      <c r="BX60" s="12">
        <v>2.56</v>
      </c>
      <c r="BY60" s="35">
        <f t="shared" si="73"/>
        <v>3.2784</v>
      </c>
      <c r="BZ60" s="12">
        <v>1.225</v>
      </c>
      <c r="CA60" s="12">
        <v>0.5</v>
      </c>
      <c r="CB60" s="36">
        <f t="shared" si="74"/>
        <v>4382.80686102</v>
      </c>
      <c r="CC60"/>
      <c r="CD60"/>
      <c r="CE60"/>
      <c r="CF60"/>
      <c r="CL60" s="12">
        <v>1197</v>
      </c>
      <c r="CM60" s="12">
        <f t="shared" si="75"/>
        <v>1439</v>
      </c>
      <c r="CN60" s="32">
        <v>0.577</v>
      </c>
      <c r="CO60" s="33">
        <v>1.153</v>
      </c>
      <c r="CP60" s="34">
        <f t="shared" si="76"/>
        <v>2349.836</v>
      </c>
      <c r="CQ60" s="12">
        <v>1</v>
      </c>
      <c r="CR60" s="12">
        <v>0.89</v>
      </c>
      <c r="CS60" s="12">
        <v>2.56</v>
      </c>
      <c r="CT60" s="35">
        <f t="shared" si="77"/>
        <v>3.2784</v>
      </c>
      <c r="CU60" s="12">
        <v>1.225</v>
      </c>
      <c r="CV60" s="12">
        <v>0.5</v>
      </c>
      <c r="CW60" s="36">
        <f t="shared" si="78"/>
        <v>4718.51768472</v>
      </c>
      <c r="CX60"/>
      <c r="CY60"/>
      <c r="CZ60"/>
      <c r="DA60"/>
      <c r="DG60" s="12">
        <v>1197</v>
      </c>
      <c r="DH60" s="12">
        <f t="shared" si="79"/>
        <v>1439</v>
      </c>
      <c r="DI60" s="32">
        <v>0.577</v>
      </c>
      <c r="DJ60" s="33">
        <v>1.153</v>
      </c>
      <c r="DK60" s="34">
        <f t="shared" si="80"/>
        <v>2349.836</v>
      </c>
      <c r="DL60" s="12">
        <v>1</v>
      </c>
      <c r="DM60" s="12">
        <v>0.89</v>
      </c>
      <c r="DN60" s="12">
        <v>2.56</v>
      </c>
      <c r="DO60" s="35">
        <f t="shared" si="81"/>
        <v>3.2784</v>
      </c>
      <c r="DP60" s="12">
        <v>1.225</v>
      </c>
      <c r="DQ60" s="12">
        <v>0.5</v>
      </c>
      <c r="DR60" s="36">
        <f t="shared" si="82"/>
        <v>4718.51768472</v>
      </c>
      <c r="DS60"/>
      <c r="DT60"/>
      <c r="DU60"/>
      <c r="DV60"/>
      <c r="EB60" s="12">
        <v>1197</v>
      </c>
      <c r="EC60" s="12">
        <f t="shared" si="83"/>
        <v>1439</v>
      </c>
      <c r="ED60" s="32">
        <v>0.577</v>
      </c>
      <c r="EE60" s="33">
        <v>1.153</v>
      </c>
      <c r="EF60" s="34">
        <f t="shared" si="84"/>
        <v>2349.836</v>
      </c>
      <c r="EG60" s="12">
        <v>1</v>
      </c>
      <c r="EH60" s="12">
        <v>0.89</v>
      </c>
      <c r="EI60" s="12">
        <v>3.36</v>
      </c>
      <c r="EJ60" s="35">
        <f t="shared" si="85"/>
        <v>3.9904</v>
      </c>
      <c r="EK60" s="12">
        <v>1.225</v>
      </c>
      <c r="EL60" s="12">
        <v>0.5</v>
      </c>
      <c r="EM60" s="36">
        <f t="shared" si="86"/>
        <v>5743.28116432</v>
      </c>
      <c r="EN60"/>
      <c r="EO60"/>
      <c r="EP60"/>
      <c r="EQ60"/>
    </row>
    <row r="61" customHeight="1" spans="6:147">
      <c r="F61" s="12">
        <v>1197</v>
      </c>
      <c r="G61" s="12">
        <v>1294</v>
      </c>
      <c r="H61" s="32">
        <v>0.444</v>
      </c>
      <c r="I61" s="33">
        <v>0.887</v>
      </c>
      <c r="J61" s="34">
        <f t="shared" si="63"/>
        <v>1679.246</v>
      </c>
      <c r="K61" s="12">
        <v>1</v>
      </c>
      <c r="L61" s="12">
        <v>0.89</v>
      </c>
      <c r="M61" s="12">
        <v>2.56</v>
      </c>
      <c r="N61" s="35">
        <f t="shared" si="64"/>
        <v>3.2784</v>
      </c>
      <c r="O61" s="12">
        <v>1.225</v>
      </c>
      <c r="P61" s="12">
        <v>0.5</v>
      </c>
      <c r="Q61" s="36">
        <f t="shared" si="65"/>
        <v>3371.95955292</v>
      </c>
      <c r="R61"/>
      <c r="S61"/>
      <c r="T61"/>
      <c r="U61"/>
      <c r="AA61" s="12">
        <v>1197</v>
      </c>
      <c r="AB61" s="12">
        <v>1294</v>
      </c>
      <c r="AC61" s="32">
        <v>0.444</v>
      </c>
      <c r="AD61" s="33">
        <v>0.887</v>
      </c>
      <c r="AE61" s="34">
        <f t="shared" si="66"/>
        <v>1679.246</v>
      </c>
      <c r="AF61" s="12">
        <v>1</v>
      </c>
      <c r="AG61" s="12">
        <v>0.89</v>
      </c>
      <c r="AH61" s="12">
        <v>2.56</v>
      </c>
      <c r="AI61" s="35">
        <f t="shared" si="67"/>
        <v>3.2784</v>
      </c>
      <c r="AJ61" s="12">
        <v>1.225</v>
      </c>
      <c r="AK61" s="12">
        <v>0.5</v>
      </c>
      <c r="AL61" s="36">
        <f t="shared" si="68"/>
        <v>3371.95955292</v>
      </c>
      <c r="AM61"/>
      <c r="AN61"/>
      <c r="AO61"/>
      <c r="AP61"/>
      <c r="AV61" s="12">
        <v>1197</v>
      </c>
      <c r="AW61" s="12">
        <v>1294</v>
      </c>
      <c r="AX61" s="32">
        <v>0.444</v>
      </c>
      <c r="AY61" s="33">
        <v>0.887</v>
      </c>
      <c r="AZ61" s="34">
        <f t="shared" si="69"/>
        <v>1679.246</v>
      </c>
      <c r="BA61" s="12">
        <v>1</v>
      </c>
      <c r="BB61" s="12">
        <v>0.89</v>
      </c>
      <c r="BC61" s="12">
        <v>2.56</v>
      </c>
      <c r="BD61" s="35">
        <f t="shared" si="70"/>
        <v>3.2784</v>
      </c>
      <c r="BE61" s="12">
        <v>1.225</v>
      </c>
      <c r="BF61" s="12">
        <v>0.5</v>
      </c>
      <c r="BG61" s="36">
        <f t="shared" si="71"/>
        <v>3371.95955292</v>
      </c>
      <c r="BH61"/>
      <c r="BI61"/>
      <c r="BJ61"/>
      <c r="BK61"/>
      <c r="BQ61" s="12">
        <v>1197</v>
      </c>
      <c r="BR61" s="12">
        <v>1294</v>
      </c>
      <c r="BS61" s="32">
        <v>0.444</v>
      </c>
      <c r="BT61" s="33">
        <v>0.887</v>
      </c>
      <c r="BU61" s="34">
        <f t="shared" si="72"/>
        <v>1679.246</v>
      </c>
      <c r="BV61" s="12">
        <v>1</v>
      </c>
      <c r="BW61" s="12">
        <v>0.89</v>
      </c>
      <c r="BX61" s="12">
        <v>2.56</v>
      </c>
      <c r="BY61" s="35">
        <f t="shared" si="73"/>
        <v>3.2784</v>
      </c>
      <c r="BZ61" s="12">
        <v>1.225</v>
      </c>
      <c r="CA61" s="12">
        <v>0.5</v>
      </c>
      <c r="CB61" s="36">
        <f t="shared" si="74"/>
        <v>3371.95955292</v>
      </c>
      <c r="CC61"/>
      <c r="CD61"/>
      <c r="CE61"/>
      <c r="CF61"/>
      <c r="CL61" s="12">
        <v>1197</v>
      </c>
      <c r="CM61" s="12">
        <f t="shared" si="75"/>
        <v>1439</v>
      </c>
      <c r="CN61" s="32">
        <v>0.444</v>
      </c>
      <c r="CO61" s="33">
        <v>0.887</v>
      </c>
      <c r="CP61" s="34">
        <f t="shared" si="76"/>
        <v>1807.861</v>
      </c>
      <c r="CQ61" s="12">
        <v>1</v>
      </c>
      <c r="CR61" s="12">
        <v>0.89</v>
      </c>
      <c r="CS61" s="12">
        <v>2.56</v>
      </c>
      <c r="CT61" s="35">
        <f t="shared" si="77"/>
        <v>3.2784</v>
      </c>
      <c r="CU61" s="12">
        <v>1.225</v>
      </c>
      <c r="CV61" s="12">
        <v>0.5</v>
      </c>
      <c r="CW61" s="36">
        <f t="shared" si="78"/>
        <v>3630.22104522</v>
      </c>
      <c r="CX61"/>
      <c r="CY61"/>
      <c r="CZ61"/>
      <c r="DA61"/>
      <c r="DG61" s="12">
        <v>1197</v>
      </c>
      <c r="DH61" s="12">
        <f t="shared" si="79"/>
        <v>1439</v>
      </c>
      <c r="DI61" s="32">
        <v>0.444</v>
      </c>
      <c r="DJ61" s="33">
        <v>0.887</v>
      </c>
      <c r="DK61" s="34">
        <f t="shared" si="80"/>
        <v>1807.861</v>
      </c>
      <c r="DL61" s="12">
        <v>1</v>
      </c>
      <c r="DM61" s="12">
        <v>0.89</v>
      </c>
      <c r="DN61" s="12">
        <v>2.56</v>
      </c>
      <c r="DO61" s="35">
        <f t="shared" si="81"/>
        <v>3.2784</v>
      </c>
      <c r="DP61" s="12">
        <v>1.225</v>
      </c>
      <c r="DQ61" s="12">
        <v>0.5</v>
      </c>
      <c r="DR61" s="36">
        <f t="shared" si="82"/>
        <v>3630.22104522</v>
      </c>
      <c r="DS61"/>
      <c r="DT61"/>
      <c r="DU61"/>
      <c r="DV61"/>
      <c r="EB61" s="12">
        <v>1197</v>
      </c>
      <c r="EC61" s="12">
        <f t="shared" si="83"/>
        <v>1439</v>
      </c>
      <c r="ED61" s="32">
        <v>0.444</v>
      </c>
      <c r="EE61" s="33">
        <v>0.887</v>
      </c>
      <c r="EF61" s="34">
        <f t="shared" si="84"/>
        <v>1807.861</v>
      </c>
      <c r="EG61" s="12">
        <v>1</v>
      </c>
      <c r="EH61" s="12">
        <v>0.89</v>
      </c>
      <c r="EI61" s="12">
        <v>3.36</v>
      </c>
      <c r="EJ61" s="35">
        <f t="shared" si="85"/>
        <v>3.9904</v>
      </c>
      <c r="EK61" s="12">
        <v>1.225</v>
      </c>
      <c r="EL61" s="12">
        <v>0.5</v>
      </c>
      <c r="EM61" s="36">
        <f t="shared" si="86"/>
        <v>4418.62922732</v>
      </c>
      <c r="EN61"/>
      <c r="EO61"/>
      <c r="EP61"/>
      <c r="EQ61"/>
    </row>
    <row r="62" customHeight="1" spans="6:147">
      <c r="F62" s="12">
        <v>1197</v>
      </c>
      <c r="G62" s="12">
        <v>1294</v>
      </c>
      <c r="H62" s="32">
        <v>0.577</v>
      </c>
      <c r="I62" s="33">
        <v>1.153</v>
      </c>
      <c r="J62" s="34">
        <f t="shared" si="63"/>
        <v>2182.651</v>
      </c>
      <c r="K62" s="12">
        <v>1</v>
      </c>
      <c r="L62" s="12">
        <v>0.89</v>
      </c>
      <c r="M62" s="12">
        <v>2.56</v>
      </c>
      <c r="N62" s="35">
        <f t="shared" si="64"/>
        <v>3.2784</v>
      </c>
      <c r="O62" s="12">
        <v>1.225</v>
      </c>
      <c r="P62" s="12">
        <v>0.5</v>
      </c>
      <c r="Q62" s="36">
        <f t="shared" si="65"/>
        <v>4382.80686102</v>
      </c>
      <c r="R62"/>
      <c r="S62"/>
      <c r="T62"/>
      <c r="U62"/>
      <c r="AA62" s="12">
        <v>1197</v>
      </c>
      <c r="AB62" s="12">
        <v>1294</v>
      </c>
      <c r="AC62" s="32">
        <v>0.577</v>
      </c>
      <c r="AD62" s="33">
        <v>1.153</v>
      </c>
      <c r="AE62" s="34">
        <f t="shared" si="66"/>
        <v>2182.651</v>
      </c>
      <c r="AF62" s="12">
        <v>1</v>
      </c>
      <c r="AG62" s="12">
        <v>0.89</v>
      </c>
      <c r="AH62" s="12">
        <v>2.56</v>
      </c>
      <c r="AI62" s="35">
        <f t="shared" si="67"/>
        <v>3.2784</v>
      </c>
      <c r="AJ62" s="12">
        <v>1.225</v>
      </c>
      <c r="AK62" s="12">
        <v>0.5</v>
      </c>
      <c r="AL62" s="36">
        <f t="shared" si="68"/>
        <v>4382.80686102</v>
      </c>
      <c r="AM62"/>
      <c r="AN62"/>
      <c r="AO62"/>
      <c r="AP62"/>
      <c r="AV62" s="12">
        <v>1197</v>
      </c>
      <c r="AW62" s="12">
        <v>1294</v>
      </c>
      <c r="AX62" s="32">
        <v>0.577</v>
      </c>
      <c r="AY62" s="33">
        <v>1.153</v>
      </c>
      <c r="AZ62" s="34">
        <f t="shared" si="69"/>
        <v>2182.651</v>
      </c>
      <c r="BA62" s="12">
        <v>1</v>
      </c>
      <c r="BB62" s="12">
        <v>0.89</v>
      </c>
      <c r="BC62" s="12">
        <v>2.56</v>
      </c>
      <c r="BD62" s="35">
        <f t="shared" si="70"/>
        <v>3.2784</v>
      </c>
      <c r="BE62" s="12">
        <v>1.225</v>
      </c>
      <c r="BF62" s="12">
        <v>0.5</v>
      </c>
      <c r="BG62" s="36">
        <f t="shared" si="71"/>
        <v>4382.80686102</v>
      </c>
      <c r="BH62"/>
      <c r="BI62"/>
      <c r="BJ62"/>
      <c r="BK62"/>
      <c r="BQ62" s="12">
        <v>1197</v>
      </c>
      <c r="BR62" s="12">
        <v>1294</v>
      </c>
      <c r="BS62" s="32">
        <v>0.577</v>
      </c>
      <c r="BT62" s="33">
        <v>1.153</v>
      </c>
      <c r="BU62" s="34">
        <f t="shared" si="72"/>
        <v>2182.651</v>
      </c>
      <c r="BV62" s="12">
        <v>1</v>
      </c>
      <c r="BW62" s="12">
        <v>0.89</v>
      </c>
      <c r="BX62" s="12">
        <v>2.56</v>
      </c>
      <c r="BY62" s="35">
        <f t="shared" si="73"/>
        <v>3.2784</v>
      </c>
      <c r="BZ62" s="12">
        <v>1.225</v>
      </c>
      <c r="CA62" s="12">
        <v>0.5</v>
      </c>
      <c r="CB62" s="36">
        <f t="shared" si="74"/>
        <v>4382.80686102</v>
      </c>
      <c r="CC62"/>
      <c r="CD62"/>
      <c r="CE62"/>
      <c r="CF62"/>
      <c r="CL62" s="12">
        <v>1197</v>
      </c>
      <c r="CM62" s="12">
        <f t="shared" si="75"/>
        <v>1439</v>
      </c>
      <c r="CN62" s="32">
        <v>0.577</v>
      </c>
      <c r="CO62" s="33">
        <v>1.153</v>
      </c>
      <c r="CP62" s="34">
        <f t="shared" si="76"/>
        <v>2349.836</v>
      </c>
      <c r="CQ62" s="12">
        <v>1</v>
      </c>
      <c r="CR62" s="12">
        <v>0.89</v>
      </c>
      <c r="CS62" s="12">
        <v>2.56</v>
      </c>
      <c r="CT62" s="35">
        <f t="shared" si="77"/>
        <v>3.2784</v>
      </c>
      <c r="CU62" s="12">
        <v>1.225</v>
      </c>
      <c r="CV62" s="12">
        <v>0.5</v>
      </c>
      <c r="CW62" s="36">
        <f t="shared" si="78"/>
        <v>4718.51768472</v>
      </c>
      <c r="CX62"/>
      <c r="CY62"/>
      <c r="CZ62"/>
      <c r="DA62"/>
      <c r="DG62" s="12">
        <v>1197</v>
      </c>
      <c r="DH62" s="12">
        <f t="shared" si="79"/>
        <v>1439</v>
      </c>
      <c r="DI62" s="32">
        <v>0.577</v>
      </c>
      <c r="DJ62" s="33">
        <v>1.153</v>
      </c>
      <c r="DK62" s="34">
        <f t="shared" si="80"/>
        <v>2349.836</v>
      </c>
      <c r="DL62" s="12">
        <v>1</v>
      </c>
      <c r="DM62" s="12">
        <v>0.89</v>
      </c>
      <c r="DN62" s="12">
        <v>2.56</v>
      </c>
      <c r="DO62" s="35">
        <f t="shared" si="81"/>
        <v>3.2784</v>
      </c>
      <c r="DP62" s="12">
        <v>1.225</v>
      </c>
      <c r="DQ62" s="12">
        <v>0.5</v>
      </c>
      <c r="DR62" s="36">
        <f t="shared" si="82"/>
        <v>4718.51768472</v>
      </c>
      <c r="DS62"/>
      <c r="DT62"/>
      <c r="DU62"/>
      <c r="DV62"/>
      <c r="EB62" s="12">
        <v>1197</v>
      </c>
      <c r="EC62" s="12">
        <f t="shared" si="83"/>
        <v>1439</v>
      </c>
      <c r="ED62" s="32">
        <v>0.577</v>
      </c>
      <c r="EE62" s="33">
        <v>1.153</v>
      </c>
      <c r="EF62" s="34">
        <f t="shared" si="84"/>
        <v>2349.836</v>
      </c>
      <c r="EG62" s="12">
        <v>1</v>
      </c>
      <c r="EH62" s="12">
        <v>0.89</v>
      </c>
      <c r="EI62" s="12">
        <v>3.36</v>
      </c>
      <c r="EJ62" s="35">
        <f t="shared" si="85"/>
        <v>3.9904</v>
      </c>
      <c r="EK62" s="12">
        <v>1.225</v>
      </c>
      <c r="EL62" s="12">
        <v>0.5</v>
      </c>
      <c r="EM62" s="36">
        <f t="shared" si="86"/>
        <v>5743.28116432</v>
      </c>
      <c r="EN62"/>
      <c r="EO62"/>
      <c r="EP62"/>
      <c r="EQ62"/>
    </row>
    <row r="63" customHeight="1" spans="6:147">
      <c r="F63" s="12">
        <v>1197</v>
      </c>
      <c r="G63" s="12">
        <v>1294</v>
      </c>
      <c r="H63" s="32">
        <v>0.444</v>
      </c>
      <c r="I63" s="33">
        <v>0.887</v>
      </c>
      <c r="J63" s="34">
        <f t="shared" si="63"/>
        <v>1679.246</v>
      </c>
      <c r="K63" s="12">
        <v>1</v>
      </c>
      <c r="L63" s="12">
        <v>0.89</v>
      </c>
      <c r="M63" s="12">
        <v>2.56</v>
      </c>
      <c r="N63" s="35">
        <f t="shared" si="64"/>
        <v>3.2784</v>
      </c>
      <c r="O63" s="12">
        <v>1.225</v>
      </c>
      <c r="P63" s="12">
        <v>0.5</v>
      </c>
      <c r="Q63" s="36">
        <f t="shared" si="65"/>
        <v>3371.95955292</v>
      </c>
      <c r="R63"/>
      <c r="S63"/>
      <c r="T63"/>
      <c r="U63"/>
      <c r="AA63" s="12">
        <v>1197</v>
      </c>
      <c r="AB63" s="12">
        <v>1294</v>
      </c>
      <c r="AC63" s="32">
        <v>0.444</v>
      </c>
      <c r="AD63" s="33">
        <v>0.887</v>
      </c>
      <c r="AE63" s="34">
        <f t="shared" si="66"/>
        <v>1679.246</v>
      </c>
      <c r="AF63" s="12">
        <v>1</v>
      </c>
      <c r="AG63" s="12">
        <v>0.89</v>
      </c>
      <c r="AH63" s="12">
        <v>2.56</v>
      </c>
      <c r="AI63" s="35">
        <f t="shared" si="67"/>
        <v>3.2784</v>
      </c>
      <c r="AJ63" s="12">
        <v>1.225</v>
      </c>
      <c r="AK63" s="12">
        <v>0.5</v>
      </c>
      <c r="AL63" s="36">
        <f t="shared" si="68"/>
        <v>3371.95955292</v>
      </c>
      <c r="AM63"/>
      <c r="AN63"/>
      <c r="AO63"/>
      <c r="AP63"/>
      <c r="AV63" s="12">
        <v>1197</v>
      </c>
      <c r="AW63" s="12">
        <v>1294</v>
      </c>
      <c r="AX63" s="32">
        <v>0.444</v>
      </c>
      <c r="AY63" s="33">
        <v>0.887</v>
      </c>
      <c r="AZ63" s="34">
        <f t="shared" si="69"/>
        <v>1679.246</v>
      </c>
      <c r="BA63" s="12">
        <v>1</v>
      </c>
      <c r="BB63" s="12">
        <v>0.89</v>
      </c>
      <c r="BC63" s="12">
        <v>2.56</v>
      </c>
      <c r="BD63" s="35">
        <f t="shared" si="70"/>
        <v>3.2784</v>
      </c>
      <c r="BE63" s="12">
        <v>1.225</v>
      </c>
      <c r="BF63" s="12">
        <v>0.5</v>
      </c>
      <c r="BG63" s="36">
        <f t="shared" si="71"/>
        <v>3371.95955292</v>
      </c>
      <c r="BH63"/>
      <c r="BI63"/>
      <c r="BJ63"/>
      <c r="BK63"/>
      <c r="BQ63" s="12">
        <v>1197</v>
      </c>
      <c r="BR63" s="12">
        <v>1294</v>
      </c>
      <c r="BS63" s="32">
        <v>0.444</v>
      </c>
      <c r="BT63" s="33">
        <v>0.887</v>
      </c>
      <c r="BU63" s="34">
        <f t="shared" si="72"/>
        <v>1679.246</v>
      </c>
      <c r="BV63" s="12">
        <v>1</v>
      </c>
      <c r="BW63" s="12">
        <v>0.89</v>
      </c>
      <c r="BX63" s="12">
        <v>2.56</v>
      </c>
      <c r="BY63" s="35">
        <f t="shared" si="73"/>
        <v>3.2784</v>
      </c>
      <c r="BZ63" s="12">
        <v>1.225</v>
      </c>
      <c r="CA63" s="12">
        <v>0.5</v>
      </c>
      <c r="CB63" s="36">
        <f t="shared" si="74"/>
        <v>3371.95955292</v>
      </c>
      <c r="CC63"/>
      <c r="CD63"/>
      <c r="CE63"/>
      <c r="CF63"/>
      <c r="CL63" s="12">
        <v>1197</v>
      </c>
      <c r="CM63" s="12">
        <f t="shared" si="75"/>
        <v>1439</v>
      </c>
      <c r="CN63" s="32">
        <v>0.444</v>
      </c>
      <c r="CO63" s="33">
        <v>0.887</v>
      </c>
      <c r="CP63" s="34">
        <f t="shared" si="76"/>
        <v>1807.861</v>
      </c>
      <c r="CQ63" s="12">
        <v>1</v>
      </c>
      <c r="CR63" s="12">
        <v>0.89</v>
      </c>
      <c r="CS63" s="12">
        <v>2.56</v>
      </c>
      <c r="CT63" s="35">
        <f t="shared" si="77"/>
        <v>3.2784</v>
      </c>
      <c r="CU63" s="12">
        <v>1.225</v>
      </c>
      <c r="CV63" s="12">
        <v>0.5</v>
      </c>
      <c r="CW63" s="36">
        <f t="shared" si="78"/>
        <v>3630.22104522</v>
      </c>
      <c r="CX63"/>
      <c r="CY63"/>
      <c r="CZ63"/>
      <c r="DA63"/>
      <c r="DG63" s="12">
        <v>1197</v>
      </c>
      <c r="DH63" s="12">
        <f t="shared" si="79"/>
        <v>1439</v>
      </c>
      <c r="DI63" s="32">
        <v>0.444</v>
      </c>
      <c r="DJ63" s="33">
        <v>0.887</v>
      </c>
      <c r="DK63" s="34">
        <f t="shared" si="80"/>
        <v>1807.861</v>
      </c>
      <c r="DL63" s="12">
        <v>1</v>
      </c>
      <c r="DM63" s="12">
        <v>0.89</v>
      </c>
      <c r="DN63" s="12">
        <v>2.56</v>
      </c>
      <c r="DO63" s="35">
        <f t="shared" si="81"/>
        <v>3.2784</v>
      </c>
      <c r="DP63" s="12">
        <v>1.225</v>
      </c>
      <c r="DQ63" s="12">
        <v>0.5</v>
      </c>
      <c r="DR63" s="36">
        <f t="shared" si="82"/>
        <v>3630.22104522</v>
      </c>
      <c r="DS63"/>
      <c r="DT63"/>
      <c r="DU63"/>
      <c r="DV63"/>
      <c r="EB63" s="12">
        <v>1197</v>
      </c>
      <c r="EC63" s="12">
        <f t="shared" si="83"/>
        <v>1439</v>
      </c>
      <c r="ED63" s="32">
        <v>0.444</v>
      </c>
      <c r="EE63" s="33">
        <v>0.887</v>
      </c>
      <c r="EF63" s="34">
        <f t="shared" si="84"/>
        <v>1807.861</v>
      </c>
      <c r="EG63" s="12">
        <v>1</v>
      </c>
      <c r="EH63" s="12">
        <v>0.89</v>
      </c>
      <c r="EI63" s="12">
        <v>3.36</v>
      </c>
      <c r="EJ63" s="35">
        <f t="shared" si="85"/>
        <v>3.9904</v>
      </c>
      <c r="EK63" s="12">
        <v>1.225</v>
      </c>
      <c r="EL63" s="12">
        <v>0.5</v>
      </c>
      <c r="EM63" s="36">
        <f t="shared" si="86"/>
        <v>4418.62922732</v>
      </c>
      <c r="EN63"/>
      <c r="EO63"/>
      <c r="EP63"/>
      <c r="EQ63"/>
    </row>
    <row r="64" customHeight="1" spans="6:147">
      <c r="F64" s="12">
        <v>1197</v>
      </c>
      <c r="G64" s="12">
        <v>1294</v>
      </c>
      <c r="H64" s="32">
        <v>0.577</v>
      </c>
      <c r="I64" s="33">
        <v>1.153</v>
      </c>
      <c r="J64" s="34">
        <f t="shared" si="63"/>
        <v>2182.651</v>
      </c>
      <c r="K64" s="12">
        <v>1</v>
      </c>
      <c r="L64" s="12">
        <v>0.89</v>
      </c>
      <c r="M64" s="12">
        <v>2.56</v>
      </c>
      <c r="N64" s="35">
        <f t="shared" si="64"/>
        <v>3.2784</v>
      </c>
      <c r="O64" s="12">
        <v>1.225</v>
      </c>
      <c r="P64" s="12">
        <v>0.5</v>
      </c>
      <c r="Q64" s="36">
        <f t="shared" si="65"/>
        <v>4382.80686102</v>
      </c>
      <c r="R64"/>
      <c r="S64"/>
      <c r="T64"/>
      <c r="U64"/>
      <c r="AA64" s="12">
        <v>1197</v>
      </c>
      <c r="AB64" s="12">
        <v>1294</v>
      </c>
      <c r="AC64" s="32">
        <v>0.577</v>
      </c>
      <c r="AD64" s="33">
        <v>1.153</v>
      </c>
      <c r="AE64" s="34">
        <f t="shared" si="66"/>
        <v>2182.651</v>
      </c>
      <c r="AF64" s="12">
        <v>1</v>
      </c>
      <c r="AG64" s="12">
        <v>0.89</v>
      </c>
      <c r="AH64" s="12">
        <v>2.56</v>
      </c>
      <c r="AI64" s="35">
        <f t="shared" si="67"/>
        <v>3.2784</v>
      </c>
      <c r="AJ64" s="12">
        <v>1.225</v>
      </c>
      <c r="AK64" s="12">
        <v>0.5</v>
      </c>
      <c r="AL64" s="36">
        <f t="shared" si="68"/>
        <v>4382.80686102</v>
      </c>
      <c r="AM64"/>
      <c r="AN64"/>
      <c r="AO64"/>
      <c r="AP64"/>
      <c r="AV64" s="12">
        <v>1197</v>
      </c>
      <c r="AW64" s="12">
        <v>1294</v>
      </c>
      <c r="AX64" s="32">
        <v>0.577</v>
      </c>
      <c r="AY64" s="33">
        <v>1.153</v>
      </c>
      <c r="AZ64" s="34">
        <f t="shared" si="69"/>
        <v>2182.651</v>
      </c>
      <c r="BA64" s="12">
        <v>1</v>
      </c>
      <c r="BB64" s="12">
        <v>0.89</v>
      </c>
      <c r="BC64" s="12">
        <v>2.56</v>
      </c>
      <c r="BD64" s="35">
        <f t="shared" si="70"/>
        <v>3.2784</v>
      </c>
      <c r="BE64" s="12">
        <v>1.225</v>
      </c>
      <c r="BF64" s="12">
        <v>0.5</v>
      </c>
      <c r="BG64" s="36">
        <f t="shared" si="71"/>
        <v>4382.80686102</v>
      </c>
      <c r="BH64"/>
      <c r="BI64"/>
      <c r="BJ64"/>
      <c r="BK64"/>
      <c r="BQ64" s="12">
        <v>1197</v>
      </c>
      <c r="BR64" s="12">
        <v>1294</v>
      </c>
      <c r="BS64" s="32">
        <v>0.577</v>
      </c>
      <c r="BT64" s="33">
        <v>1.153</v>
      </c>
      <c r="BU64" s="34">
        <f t="shared" si="72"/>
        <v>2182.651</v>
      </c>
      <c r="BV64" s="12">
        <v>1</v>
      </c>
      <c r="BW64" s="12">
        <v>0.89</v>
      </c>
      <c r="BX64" s="12">
        <v>2.56</v>
      </c>
      <c r="BY64" s="35">
        <f t="shared" si="73"/>
        <v>3.2784</v>
      </c>
      <c r="BZ64" s="12">
        <v>1.225</v>
      </c>
      <c r="CA64" s="12">
        <v>0.5</v>
      </c>
      <c r="CB64" s="36">
        <f t="shared" si="74"/>
        <v>4382.80686102</v>
      </c>
      <c r="CC64"/>
      <c r="CD64"/>
      <c r="CE64"/>
      <c r="CF64"/>
      <c r="CL64" s="12">
        <v>1197</v>
      </c>
      <c r="CM64" s="12">
        <f t="shared" ref="CM64:CM70" si="87">1294+145</f>
        <v>1439</v>
      </c>
      <c r="CN64" s="32">
        <v>0.577</v>
      </c>
      <c r="CO64" s="33">
        <v>1.153</v>
      </c>
      <c r="CP64" s="34">
        <f t="shared" si="76"/>
        <v>2349.836</v>
      </c>
      <c r="CQ64" s="12">
        <v>1</v>
      </c>
      <c r="CR64" s="12">
        <v>0.89</v>
      </c>
      <c r="CS64" s="12">
        <v>2.56</v>
      </c>
      <c r="CT64" s="35">
        <f t="shared" si="77"/>
        <v>3.2784</v>
      </c>
      <c r="CU64" s="12">
        <v>1.225</v>
      </c>
      <c r="CV64" s="12">
        <v>0.5</v>
      </c>
      <c r="CW64" s="36">
        <f t="shared" si="78"/>
        <v>4718.51768472</v>
      </c>
      <c r="CX64"/>
      <c r="CY64"/>
      <c r="CZ64"/>
      <c r="DA64"/>
      <c r="DG64" s="12">
        <v>1197</v>
      </c>
      <c r="DH64" s="12">
        <f t="shared" si="79"/>
        <v>1439</v>
      </c>
      <c r="DI64" s="32">
        <v>0.577</v>
      </c>
      <c r="DJ64" s="33">
        <v>1.153</v>
      </c>
      <c r="DK64" s="34">
        <f t="shared" si="80"/>
        <v>2349.836</v>
      </c>
      <c r="DL64" s="12">
        <v>1</v>
      </c>
      <c r="DM64" s="12">
        <v>0.89</v>
      </c>
      <c r="DN64" s="12">
        <v>2.56</v>
      </c>
      <c r="DO64" s="35">
        <f t="shared" si="81"/>
        <v>3.2784</v>
      </c>
      <c r="DP64" s="12">
        <v>1.225</v>
      </c>
      <c r="DQ64" s="12">
        <v>0.5</v>
      </c>
      <c r="DR64" s="36">
        <f t="shared" si="82"/>
        <v>4718.51768472</v>
      </c>
      <c r="DS64"/>
      <c r="DT64"/>
      <c r="DU64"/>
      <c r="DV64"/>
      <c r="EB64" s="12">
        <v>1197</v>
      </c>
      <c r="EC64" s="12">
        <f t="shared" si="83"/>
        <v>1439</v>
      </c>
      <c r="ED64" s="32">
        <v>0.577</v>
      </c>
      <c r="EE64" s="33">
        <v>1.153</v>
      </c>
      <c r="EF64" s="34">
        <f t="shared" si="84"/>
        <v>2349.836</v>
      </c>
      <c r="EG64" s="12">
        <v>1</v>
      </c>
      <c r="EH64" s="12">
        <v>0.89</v>
      </c>
      <c r="EI64" s="12">
        <v>3.36</v>
      </c>
      <c r="EJ64" s="35">
        <f t="shared" si="85"/>
        <v>3.9904</v>
      </c>
      <c r="EK64" s="12">
        <v>1.225</v>
      </c>
      <c r="EL64" s="12">
        <v>0.5</v>
      </c>
      <c r="EM64" s="36">
        <f t="shared" si="86"/>
        <v>5743.28116432</v>
      </c>
      <c r="EN64"/>
      <c r="EO64"/>
      <c r="EP64"/>
      <c r="EQ64"/>
    </row>
    <row r="65" customHeight="1" spans="6:147">
      <c r="F65" s="12">
        <v>1197</v>
      </c>
      <c r="G65" s="12">
        <v>1294</v>
      </c>
      <c r="H65" s="32">
        <v>0.444</v>
      </c>
      <c r="I65" s="33">
        <v>0.887</v>
      </c>
      <c r="J65" s="34">
        <f t="shared" si="63"/>
        <v>1679.246</v>
      </c>
      <c r="K65" s="12">
        <v>1</v>
      </c>
      <c r="L65" s="12">
        <v>0.89</v>
      </c>
      <c r="M65" s="12">
        <v>2.56</v>
      </c>
      <c r="N65" s="35">
        <f t="shared" si="64"/>
        <v>3.2784</v>
      </c>
      <c r="O65" s="12">
        <v>1.225</v>
      </c>
      <c r="P65" s="12">
        <v>0.5</v>
      </c>
      <c r="Q65" s="36">
        <f t="shared" si="65"/>
        <v>3371.95955292</v>
      </c>
      <c r="R65"/>
      <c r="S65"/>
      <c r="T65"/>
      <c r="U65"/>
      <c r="AA65" s="12">
        <v>1197</v>
      </c>
      <c r="AB65" s="12">
        <v>1294</v>
      </c>
      <c r="AC65" s="32">
        <v>0.444</v>
      </c>
      <c r="AD65" s="33">
        <v>0.887</v>
      </c>
      <c r="AE65" s="34">
        <f t="shared" si="66"/>
        <v>1679.246</v>
      </c>
      <c r="AF65" s="12">
        <v>1</v>
      </c>
      <c r="AG65" s="12">
        <v>0.89</v>
      </c>
      <c r="AH65" s="12">
        <v>2.56</v>
      </c>
      <c r="AI65" s="35">
        <f t="shared" si="67"/>
        <v>3.2784</v>
      </c>
      <c r="AJ65" s="12">
        <v>1.225</v>
      </c>
      <c r="AK65" s="12">
        <v>0.5</v>
      </c>
      <c r="AL65" s="36">
        <f t="shared" si="68"/>
        <v>3371.95955292</v>
      </c>
      <c r="AM65"/>
      <c r="AN65"/>
      <c r="AO65"/>
      <c r="AP65"/>
      <c r="AV65" s="12">
        <v>1197</v>
      </c>
      <c r="AW65" s="12">
        <v>1294</v>
      </c>
      <c r="AX65" s="32">
        <v>0.444</v>
      </c>
      <c r="AY65" s="33">
        <v>0.887</v>
      </c>
      <c r="AZ65" s="34">
        <f t="shared" si="69"/>
        <v>1679.246</v>
      </c>
      <c r="BA65" s="12">
        <v>1</v>
      </c>
      <c r="BB65" s="12">
        <v>0.89</v>
      </c>
      <c r="BC65" s="12">
        <v>2.56</v>
      </c>
      <c r="BD65" s="35">
        <f t="shared" si="70"/>
        <v>3.2784</v>
      </c>
      <c r="BE65" s="12">
        <v>1.225</v>
      </c>
      <c r="BF65" s="12">
        <v>0.5</v>
      </c>
      <c r="BG65" s="36">
        <f t="shared" si="71"/>
        <v>3371.95955292</v>
      </c>
      <c r="BH65"/>
      <c r="BI65"/>
      <c r="BJ65"/>
      <c r="BK65"/>
      <c r="BQ65" s="12">
        <v>1197</v>
      </c>
      <c r="BR65" s="12">
        <v>1294</v>
      </c>
      <c r="BS65" s="32">
        <v>0.444</v>
      </c>
      <c r="BT65" s="33">
        <v>0.887</v>
      </c>
      <c r="BU65" s="34">
        <f t="shared" si="72"/>
        <v>1679.246</v>
      </c>
      <c r="BV65" s="12">
        <v>1</v>
      </c>
      <c r="BW65" s="12">
        <v>0.89</v>
      </c>
      <c r="BX65" s="12">
        <v>2.56</v>
      </c>
      <c r="BY65" s="35">
        <f t="shared" si="73"/>
        <v>3.2784</v>
      </c>
      <c r="BZ65" s="12">
        <v>1.225</v>
      </c>
      <c r="CA65" s="12">
        <v>0.5</v>
      </c>
      <c r="CB65" s="36">
        <f t="shared" si="74"/>
        <v>3371.95955292</v>
      </c>
      <c r="CC65"/>
      <c r="CD65"/>
      <c r="CE65"/>
      <c r="CF65"/>
      <c r="CL65" s="12">
        <v>1197</v>
      </c>
      <c r="CM65" s="12">
        <f t="shared" si="87"/>
        <v>1439</v>
      </c>
      <c r="CN65" s="32">
        <v>0.444</v>
      </c>
      <c r="CO65" s="33">
        <v>0.887</v>
      </c>
      <c r="CP65" s="34">
        <f t="shared" si="76"/>
        <v>1807.861</v>
      </c>
      <c r="CQ65" s="12">
        <v>1</v>
      </c>
      <c r="CR65" s="12">
        <v>0.89</v>
      </c>
      <c r="CS65" s="12">
        <v>2.56</v>
      </c>
      <c r="CT65" s="35">
        <f t="shared" si="77"/>
        <v>3.2784</v>
      </c>
      <c r="CU65" s="12">
        <v>1.225</v>
      </c>
      <c r="CV65" s="12">
        <v>0.5</v>
      </c>
      <c r="CW65" s="36">
        <f t="shared" si="78"/>
        <v>3630.22104522</v>
      </c>
      <c r="CX65"/>
      <c r="CY65"/>
      <c r="CZ65"/>
      <c r="DA65"/>
      <c r="DG65" s="12">
        <v>1197</v>
      </c>
      <c r="DH65" s="12">
        <f t="shared" si="79"/>
        <v>1439</v>
      </c>
      <c r="DI65" s="32">
        <v>0.444</v>
      </c>
      <c r="DJ65" s="33">
        <v>0.887</v>
      </c>
      <c r="DK65" s="34">
        <f t="shared" si="80"/>
        <v>1807.861</v>
      </c>
      <c r="DL65" s="12">
        <v>1</v>
      </c>
      <c r="DM65" s="12">
        <v>0.89</v>
      </c>
      <c r="DN65" s="12">
        <v>2.56</v>
      </c>
      <c r="DO65" s="35">
        <f t="shared" si="81"/>
        <v>3.2784</v>
      </c>
      <c r="DP65" s="12">
        <v>1.225</v>
      </c>
      <c r="DQ65" s="12">
        <v>0.5</v>
      </c>
      <c r="DR65" s="36">
        <f t="shared" si="82"/>
        <v>3630.22104522</v>
      </c>
      <c r="DS65"/>
      <c r="DT65"/>
      <c r="DU65"/>
      <c r="DV65"/>
      <c r="EB65" s="12">
        <v>1197</v>
      </c>
      <c r="EC65" s="12">
        <f t="shared" si="83"/>
        <v>1439</v>
      </c>
      <c r="ED65" s="32">
        <v>0.444</v>
      </c>
      <c r="EE65" s="33">
        <v>0.887</v>
      </c>
      <c r="EF65" s="34">
        <f t="shared" si="84"/>
        <v>1807.861</v>
      </c>
      <c r="EG65" s="12">
        <v>1</v>
      </c>
      <c r="EH65" s="12">
        <v>0.89</v>
      </c>
      <c r="EI65" s="12">
        <v>3.36</v>
      </c>
      <c r="EJ65" s="35">
        <f t="shared" si="85"/>
        <v>3.9904</v>
      </c>
      <c r="EK65" s="12">
        <v>1.225</v>
      </c>
      <c r="EL65" s="12">
        <v>0.5</v>
      </c>
      <c r="EM65" s="36">
        <f t="shared" si="86"/>
        <v>4418.62922732</v>
      </c>
      <c r="EN65"/>
      <c r="EO65"/>
      <c r="EP65"/>
      <c r="EQ65"/>
    </row>
    <row r="66" customHeight="1" spans="6:147">
      <c r="F66" s="12">
        <v>1197</v>
      </c>
      <c r="G66" s="12">
        <v>1294</v>
      </c>
      <c r="H66" s="32">
        <v>0.577</v>
      </c>
      <c r="I66" s="33">
        <v>1.153</v>
      </c>
      <c r="J66" s="34">
        <f t="shared" si="63"/>
        <v>2182.651</v>
      </c>
      <c r="K66" s="12">
        <v>1</v>
      </c>
      <c r="L66" s="12">
        <v>0.89</v>
      </c>
      <c r="M66" s="12">
        <v>2.56</v>
      </c>
      <c r="N66" s="35">
        <f t="shared" si="64"/>
        <v>3.2784</v>
      </c>
      <c r="O66" s="12">
        <v>1.225</v>
      </c>
      <c r="P66" s="12">
        <v>0.5</v>
      </c>
      <c r="Q66" s="36">
        <f t="shared" si="65"/>
        <v>4382.80686102</v>
      </c>
      <c r="R66"/>
      <c r="S66"/>
      <c r="T66"/>
      <c r="U66"/>
      <c r="AA66" s="12">
        <v>1197</v>
      </c>
      <c r="AB66" s="12">
        <v>1294</v>
      </c>
      <c r="AC66" s="32">
        <v>0.577</v>
      </c>
      <c r="AD66" s="33">
        <v>1.153</v>
      </c>
      <c r="AE66" s="34">
        <f t="shared" si="66"/>
        <v>2182.651</v>
      </c>
      <c r="AF66" s="12">
        <v>1</v>
      </c>
      <c r="AG66" s="12">
        <v>0.89</v>
      </c>
      <c r="AH66" s="12">
        <v>2.56</v>
      </c>
      <c r="AI66" s="35">
        <f t="shared" si="67"/>
        <v>3.2784</v>
      </c>
      <c r="AJ66" s="12">
        <v>1.225</v>
      </c>
      <c r="AK66" s="12">
        <v>0.5</v>
      </c>
      <c r="AL66" s="36">
        <f t="shared" si="68"/>
        <v>4382.80686102</v>
      </c>
      <c r="AM66"/>
      <c r="AN66"/>
      <c r="AO66"/>
      <c r="AP66"/>
      <c r="AV66" s="12">
        <v>1197</v>
      </c>
      <c r="AW66" s="12">
        <v>1294</v>
      </c>
      <c r="AX66" s="32">
        <v>0.577</v>
      </c>
      <c r="AY66" s="33">
        <v>1.153</v>
      </c>
      <c r="AZ66" s="34">
        <f t="shared" si="69"/>
        <v>2182.651</v>
      </c>
      <c r="BA66" s="12">
        <v>1</v>
      </c>
      <c r="BB66" s="12">
        <v>0.89</v>
      </c>
      <c r="BC66" s="12">
        <v>2.56</v>
      </c>
      <c r="BD66" s="35">
        <f t="shared" si="70"/>
        <v>3.2784</v>
      </c>
      <c r="BE66" s="12">
        <v>1.225</v>
      </c>
      <c r="BF66" s="12">
        <v>0.5</v>
      </c>
      <c r="BG66" s="36">
        <f t="shared" si="71"/>
        <v>4382.80686102</v>
      </c>
      <c r="BH66"/>
      <c r="BI66"/>
      <c r="BJ66"/>
      <c r="BK66"/>
      <c r="BQ66" s="12">
        <v>1197</v>
      </c>
      <c r="BR66" s="12">
        <v>1294</v>
      </c>
      <c r="BS66" s="32">
        <v>0.577</v>
      </c>
      <c r="BT66" s="33">
        <v>1.153</v>
      </c>
      <c r="BU66" s="34">
        <f t="shared" si="72"/>
        <v>2182.651</v>
      </c>
      <c r="BV66" s="12">
        <v>1</v>
      </c>
      <c r="BW66" s="12">
        <v>0.89</v>
      </c>
      <c r="BX66" s="12">
        <v>2.56</v>
      </c>
      <c r="BY66" s="35">
        <f t="shared" si="73"/>
        <v>3.2784</v>
      </c>
      <c r="BZ66" s="12">
        <v>1.225</v>
      </c>
      <c r="CA66" s="12">
        <v>0.5</v>
      </c>
      <c r="CB66" s="36">
        <f t="shared" si="74"/>
        <v>4382.80686102</v>
      </c>
      <c r="CC66"/>
      <c r="CD66"/>
      <c r="CE66"/>
      <c r="CF66"/>
      <c r="CL66" s="12">
        <v>1197</v>
      </c>
      <c r="CM66" s="12">
        <f t="shared" si="87"/>
        <v>1439</v>
      </c>
      <c r="CN66" s="32">
        <v>0.577</v>
      </c>
      <c r="CO66" s="33">
        <v>1.153</v>
      </c>
      <c r="CP66" s="34">
        <f t="shared" si="76"/>
        <v>2349.836</v>
      </c>
      <c r="CQ66" s="12">
        <v>1</v>
      </c>
      <c r="CR66" s="12">
        <v>0.89</v>
      </c>
      <c r="CS66" s="12">
        <v>2.56</v>
      </c>
      <c r="CT66" s="35">
        <f t="shared" si="77"/>
        <v>3.2784</v>
      </c>
      <c r="CU66" s="12">
        <v>1.225</v>
      </c>
      <c r="CV66" s="12">
        <v>0.5</v>
      </c>
      <c r="CW66" s="36">
        <f t="shared" si="78"/>
        <v>4718.51768472</v>
      </c>
      <c r="CX66"/>
      <c r="CY66"/>
      <c r="CZ66"/>
      <c r="DA66"/>
      <c r="DG66" s="12">
        <v>1197</v>
      </c>
      <c r="DH66" s="12">
        <f t="shared" si="79"/>
        <v>1439</v>
      </c>
      <c r="DI66" s="32">
        <v>0.577</v>
      </c>
      <c r="DJ66" s="33">
        <v>1.153</v>
      </c>
      <c r="DK66" s="34">
        <f t="shared" si="80"/>
        <v>2349.836</v>
      </c>
      <c r="DL66" s="12">
        <v>1</v>
      </c>
      <c r="DM66" s="12">
        <v>0.89</v>
      </c>
      <c r="DN66" s="12">
        <v>2.56</v>
      </c>
      <c r="DO66" s="35">
        <f t="shared" si="81"/>
        <v>3.2784</v>
      </c>
      <c r="DP66" s="12">
        <v>1.225</v>
      </c>
      <c r="DQ66" s="12">
        <v>0.5</v>
      </c>
      <c r="DR66" s="36">
        <f t="shared" si="82"/>
        <v>4718.51768472</v>
      </c>
      <c r="DS66"/>
      <c r="DT66"/>
      <c r="DU66"/>
      <c r="DV66"/>
      <c r="EB66" s="12">
        <v>1197</v>
      </c>
      <c r="EC66" s="12">
        <f t="shared" si="83"/>
        <v>1439</v>
      </c>
      <c r="ED66" s="32">
        <v>0.577</v>
      </c>
      <c r="EE66" s="33">
        <v>1.153</v>
      </c>
      <c r="EF66" s="34">
        <f t="shared" si="84"/>
        <v>2349.836</v>
      </c>
      <c r="EG66" s="12">
        <v>1</v>
      </c>
      <c r="EH66" s="12">
        <v>0.89</v>
      </c>
      <c r="EI66" s="12">
        <v>3.36</v>
      </c>
      <c r="EJ66" s="35">
        <f t="shared" si="85"/>
        <v>3.9904</v>
      </c>
      <c r="EK66" s="12">
        <v>1.225</v>
      </c>
      <c r="EL66" s="12">
        <v>0.5</v>
      </c>
      <c r="EM66" s="36">
        <f t="shared" si="86"/>
        <v>5743.28116432</v>
      </c>
      <c r="EN66"/>
      <c r="EO66"/>
      <c r="EP66"/>
      <c r="EQ66"/>
    </row>
    <row r="67" customHeight="1" spans="6:147">
      <c r="F67" s="12">
        <v>1197</v>
      </c>
      <c r="G67" s="12">
        <v>1294</v>
      </c>
      <c r="H67" s="32">
        <v>0.444</v>
      </c>
      <c r="I67" s="33">
        <v>0.887</v>
      </c>
      <c r="J67" s="34">
        <f t="shared" si="63"/>
        <v>1679.246</v>
      </c>
      <c r="K67" s="12">
        <v>1</v>
      </c>
      <c r="L67" s="12">
        <v>0.89</v>
      </c>
      <c r="M67" s="12">
        <v>2.56</v>
      </c>
      <c r="N67" s="35">
        <f t="shared" si="64"/>
        <v>3.2784</v>
      </c>
      <c r="O67" s="12">
        <v>1.225</v>
      </c>
      <c r="P67" s="12">
        <v>0.5</v>
      </c>
      <c r="Q67" s="36">
        <f t="shared" si="65"/>
        <v>3371.95955292</v>
      </c>
      <c r="R67"/>
      <c r="S67"/>
      <c r="T67"/>
      <c r="U67"/>
      <c r="AA67" s="12">
        <v>1197</v>
      </c>
      <c r="AB67" s="12">
        <v>1294</v>
      </c>
      <c r="AC67" s="32">
        <v>0.444</v>
      </c>
      <c r="AD67" s="33">
        <v>0.887</v>
      </c>
      <c r="AE67" s="34">
        <f t="shared" si="66"/>
        <v>1679.246</v>
      </c>
      <c r="AF67" s="12">
        <v>1</v>
      </c>
      <c r="AG67" s="12">
        <v>0.89</v>
      </c>
      <c r="AH67" s="12">
        <v>2.56</v>
      </c>
      <c r="AI67" s="35">
        <f t="shared" si="67"/>
        <v>3.2784</v>
      </c>
      <c r="AJ67" s="12">
        <v>1.225</v>
      </c>
      <c r="AK67" s="12">
        <v>0.5</v>
      </c>
      <c r="AL67" s="36">
        <f t="shared" si="68"/>
        <v>3371.95955292</v>
      </c>
      <c r="AM67"/>
      <c r="AN67"/>
      <c r="AO67"/>
      <c r="AP67"/>
      <c r="AV67" s="12">
        <v>1197</v>
      </c>
      <c r="AW67" s="12">
        <v>1294</v>
      </c>
      <c r="AX67" s="32">
        <v>0.444</v>
      </c>
      <c r="AY67" s="33">
        <v>0.887</v>
      </c>
      <c r="AZ67" s="34">
        <f t="shared" si="69"/>
        <v>1679.246</v>
      </c>
      <c r="BA67" s="12">
        <v>1</v>
      </c>
      <c r="BB67" s="12">
        <v>0.89</v>
      </c>
      <c r="BC67" s="12">
        <v>2.56</v>
      </c>
      <c r="BD67" s="35">
        <f t="shared" si="70"/>
        <v>3.2784</v>
      </c>
      <c r="BE67" s="12">
        <v>1.225</v>
      </c>
      <c r="BF67" s="12">
        <v>0.5</v>
      </c>
      <c r="BG67" s="36">
        <f t="shared" si="71"/>
        <v>3371.95955292</v>
      </c>
      <c r="BH67"/>
      <c r="BI67"/>
      <c r="BJ67"/>
      <c r="BK67"/>
      <c r="BQ67" s="12">
        <v>1197</v>
      </c>
      <c r="BR67" s="12">
        <v>1294</v>
      </c>
      <c r="BS67" s="32">
        <v>0.444</v>
      </c>
      <c r="BT67" s="33">
        <v>0.887</v>
      </c>
      <c r="BU67" s="34">
        <f t="shared" si="72"/>
        <v>1679.246</v>
      </c>
      <c r="BV67" s="12">
        <v>1</v>
      </c>
      <c r="BW67" s="12">
        <v>0.89</v>
      </c>
      <c r="BX67" s="12">
        <v>2.56</v>
      </c>
      <c r="BY67" s="35">
        <f t="shared" si="73"/>
        <v>3.2784</v>
      </c>
      <c r="BZ67" s="12">
        <v>1.225</v>
      </c>
      <c r="CA67" s="12">
        <v>0.5</v>
      </c>
      <c r="CB67" s="36">
        <f t="shared" si="74"/>
        <v>3371.95955292</v>
      </c>
      <c r="CC67"/>
      <c r="CD67"/>
      <c r="CE67"/>
      <c r="CF67"/>
      <c r="CL67" s="12">
        <v>1197</v>
      </c>
      <c r="CM67" s="12">
        <f t="shared" si="87"/>
        <v>1439</v>
      </c>
      <c r="CN67" s="32">
        <v>0.444</v>
      </c>
      <c r="CO67" s="33">
        <v>0.887</v>
      </c>
      <c r="CP67" s="34">
        <f t="shared" si="76"/>
        <v>1807.861</v>
      </c>
      <c r="CQ67" s="12">
        <v>1</v>
      </c>
      <c r="CR67" s="12">
        <v>0.89</v>
      </c>
      <c r="CS67" s="12">
        <v>2.56</v>
      </c>
      <c r="CT67" s="35">
        <f t="shared" si="77"/>
        <v>3.2784</v>
      </c>
      <c r="CU67" s="12">
        <v>1.225</v>
      </c>
      <c r="CV67" s="12">
        <v>0.5</v>
      </c>
      <c r="CW67" s="36">
        <f t="shared" si="78"/>
        <v>3630.22104522</v>
      </c>
      <c r="CX67"/>
      <c r="CY67"/>
      <c r="CZ67"/>
      <c r="DA67"/>
      <c r="DG67" s="12">
        <v>1197</v>
      </c>
      <c r="DH67" s="12">
        <f t="shared" si="79"/>
        <v>1439</v>
      </c>
      <c r="DI67" s="32">
        <v>0.444</v>
      </c>
      <c r="DJ67" s="33">
        <v>0.887</v>
      </c>
      <c r="DK67" s="34">
        <f t="shared" si="80"/>
        <v>1807.861</v>
      </c>
      <c r="DL67" s="12">
        <v>1</v>
      </c>
      <c r="DM67" s="12">
        <v>0.89</v>
      </c>
      <c r="DN67" s="12">
        <v>2.56</v>
      </c>
      <c r="DO67" s="35">
        <f t="shared" si="81"/>
        <v>3.2784</v>
      </c>
      <c r="DP67" s="12">
        <v>1.225</v>
      </c>
      <c r="DQ67" s="12">
        <v>0.5</v>
      </c>
      <c r="DR67" s="36">
        <f t="shared" si="82"/>
        <v>3630.22104522</v>
      </c>
      <c r="DS67"/>
      <c r="DT67"/>
      <c r="DU67"/>
      <c r="DV67"/>
      <c r="EB67" s="12">
        <v>1197</v>
      </c>
      <c r="EC67" s="12">
        <f t="shared" si="83"/>
        <v>1439</v>
      </c>
      <c r="ED67" s="32">
        <v>0.444</v>
      </c>
      <c r="EE67" s="33">
        <v>0.887</v>
      </c>
      <c r="EF67" s="34">
        <f t="shared" si="84"/>
        <v>1807.861</v>
      </c>
      <c r="EG67" s="12">
        <v>1</v>
      </c>
      <c r="EH67" s="12">
        <v>0.89</v>
      </c>
      <c r="EI67" s="12">
        <v>3.36</v>
      </c>
      <c r="EJ67" s="35">
        <f t="shared" si="85"/>
        <v>3.9904</v>
      </c>
      <c r="EK67" s="12">
        <v>1.225</v>
      </c>
      <c r="EL67" s="12">
        <v>0.5</v>
      </c>
      <c r="EM67" s="36">
        <f t="shared" si="86"/>
        <v>4418.62922732</v>
      </c>
      <c r="EN67"/>
      <c r="EO67"/>
      <c r="EP67"/>
      <c r="EQ67"/>
    </row>
    <row r="68" customHeight="1" spans="6:147">
      <c r="F68" s="12">
        <v>1197</v>
      </c>
      <c r="G68" s="12">
        <v>1294</v>
      </c>
      <c r="H68" s="32">
        <v>0.577</v>
      </c>
      <c r="I68" s="33">
        <v>1.153</v>
      </c>
      <c r="J68" s="34">
        <f t="shared" si="63"/>
        <v>2182.651</v>
      </c>
      <c r="K68" s="12">
        <v>1</v>
      </c>
      <c r="L68" s="12">
        <v>0.89</v>
      </c>
      <c r="M68" s="12">
        <v>2.56</v>
      </c>
      <c r="N68" s="35">
        <f t="shared" si="64"/>
        <v>3.2784</v>
      </c>
      <c r="O68" s="12">
        <v>1.225</v>
      </c>
      <c r="P68" s="12">
        <v>0.5</v>
      </c>
      <c r="Q68" s="36">
        <f t="shared" si="65"/>
        <v>4382.80686102</v>
      </c>
      <c r="R68"/>
      <c r="S68"/>
      <c r="T68"/>
      <c r="U68"/>
      <c r="AA68" s="12">
        <v>1197</v>
      </c>
      <c r="AB68" s="12">
        <v>1294</v>
      </c>
      <c r="AC68" s="32">
        <v>0.577</v>
      </c>
      <c r="AD68" s="33">
        <v>1.153</v>
      </c>
      <c r="AE68" s="34">
        <f t="shared" si="66"/>
        <v>2182.651</v>
      </c>
      <c r="AF68" s="12">
        <v>1</v>
      </c>
      <c r="AG68" s="12">
        <v>0.89</v>
      </c>
      <c r="AH68" s="12">
        <v>2.56</v>
      </c>
      <c r="AI68" s="35">
        <f t="shared" si="67"/>
        <v>3.2784</v>
      </c>
      <c r="AJ68" s="12">
        <v>1.225</v>
      </c>
      <c r="AK68" s="12">
        <v>0.5</v>
      </c>
      <c r="AL68" s="36">
        <f t="shared" si="68"/>
        <v>4382.80686102</v>
      </c>
      <c r="AM68"/>
      <c r="AN68"/>
      <c r="AO68"/>
      <c r="AP68"/>
      <c r="AV68" s="12">
        <v>1197</v>
      </c>
      <c r="AW68" s="12">
        <v>1294</v>
      </c>
      <c r="AX68" s="32">
        <v>0.577</v>
      </c>
      <c r="AY68" s="33">
        <v>1.153</v>
      </c>
      <c r="AZ68" s="34">
        <f t="shared" si="69"/>
        <v>2182.651</v>
      </c>
      <c r="BA68" s="12">
        <v>1</v>
      </c>
      <c r="BB68" s="12">
        <v>0.89</v>
      </c>
      <c r="BC68" s="12">
        <v>2.56</v>
      </c>
      <c r="BD68" s="35">
        <f t="shared" si="70"/>
        <v>3.2784</v>
      </c>
      <c r="BE68" s="12">
        <v>1.225</v>
      </c>
      <c r="BF68" s="12">
        <v>0.5</v>
      </c>
      <c r="BG68" s="36">
        <f t="shared" si="71"/>
        <v>4382.80686102</v>
      </c>
      <c r="BH68"/>
      <c r="BI68"/>
      <c r="BJ68"/>
      <c r="BK68"/>
      <c r="BQ68" s="12">
        <v>1197</v>
      </c>
      <c r="BR68" s="12">
        <v>1294</v>
      </c>
      <c r="BS68" s="32">
        <v>0.577</v>
      </c>
      <c r="BT68" s="33">
        <v>1.153</v>
      </c>
      <c r="BU68" s="34">
        <f t="shared" si="72"/>
        <v>2182.651</v>
      </c>
      <c r="BV68" s="12">
        <v>1</v>
      </c>
      <c r="BW68" s="12">
        <v>0.89</v>
      </c>
      <c r="BX68" s="12">
        <v>2.56</v>
      </c>
      <c r="BY68" s="35">
        <f t="shared" si="73"/>
        <v>3.2784</v>
      </c>
      <c r="BZ68" s="12">
        <v>1.225</v>
      </c>
      <c r="CA68" s="12">
        <v>0.5</v>
      </c>
      <c r="CB68" s="36">
        <f t="shared" si="74"/>
        <v>4382.80686102</v>
      </c>
      <c r="CC68"/>
      <c r="CD68"/>
      <c r="CE68"/>
      <c r="CF68"/>
      <c r="CL68" s="12">
        <v>1197</v>
      </c>
      <c r="CM68" s="12">
        <f t="shared" si="87"/>
        <v>1439</v>
      </c>
      <c r="CN68" s="32">
        <v>0.577</v>
      </c>
      <c r="CO68" s="33">
        <v>1.153</v>
      </c>
      <c r="CP68" s="34">
        <f t="shared" si="76"/>
        <v>2349.836</v>
      </c>
      <c r="CQ68" s="12">
        <v>1</v>
      </c>
      <c r="CR68" s="12">
        <v>0.89</v>
      </c>
      <c r="CS68" s="12">
        <v>2.56</v>
      </c>
      <c r="CT68" s="35">
        <f t="shared" si="77"/>
        <v>3.2784</v>
      </c>
      <c r="CU68" s="12">
        <v>1.225</v>
      </c>
      <c r="CV68" s="12">
        <v>0.5</v>
      </c>
      <c r="CW68" s="36">
        <f t="shared" si="78"/>
        <v>4718.51768472</v>
      </c>
      <c r="CX68"/>
      <c r="CY68"/>
      <c r="CZ68"/>
      <c r="DA68"/>
      <c r="DG68" s="12">
        <v>1197</v>
      </c>
      <c r="DH68" s="12">
        <f t="shared" si="79"/>
        <v>1439</v>
      </c>
      <c r="DI68" s="32">
        <v>0.577</v>
      </c>
      <c r="DJ68" s="33">
        <v>1.153</v>
      </c>
      <c r="DK68" s="34">
        <f t="shared" si="80"/>
        <v>2349.836</v>
      </c>
      <c r="DL68" s="12">
        <v>1</v>
      </c>
      <c r="DM68" s="12">
        <v>0.89</v>
      </c>
      <c r="DN68" s="12">
        <v>2.56</v>
      </c>
      <c r="DO68" s="35">
        <f t="shared" si="81"/>
        <v>3.2784</v>
      </c>
      <c r="DP68" s="12">
        <v>1.225</v>
      </c>
      <c r="DQ68" s="12">
        <v>0.5</v>
      </c>
      <c r="DR68" s="36">
        <f t="shared" si="82"/>
        <v>4718.51768472</v>
      </c>
      <c r="DS68"/>
      <c r="DT68"/>
      <c r="DU68"/>
      <c r="DV68"/>
      <c r="EB68" s="12">
        <v>1197</v>
      </c>
      <c r="EC68" s="12">
        <f t="shared" si="83"/>
        <v>1439</v>
      </c>
      <c r="ED68" s="32">
        <v>0.577</v>
      </c>
      <c r="EE68" s="33">
        <v>1.153</v>
      </c>
      <c r="EF68" s="34">
        <f t="shared" si="84"/>
        <v>2349.836</v>
      </c>
      <c r="EG68" s="12">
        <v>1</v>
      </c>
      <c r="EH68" s="12">
        <v>0.89</v>
      </c>
      <c r="EI68" s="12">
        <v>3.36</v>
      </c>
      <c r="EJ68" s="35">
        <f t="shared" si="85"/>
        <v>3.9904</v>
      </c>
      <c r="EK68" s="12">
        <v>1.225</v>
      </c>
      <c r="EL68" s="12">
        <v>0.5</v>
      </c>
      <c r="EM68" s="36">
        <f t="shared" si="86"/>
        <v>5743.28116432</v>
      </c>
      <c r="EN68"/>
      <c r="EO68"/>
      <c r="EP68"/>
      <c r="EQ68"/>
    </row>
    <row r="69" customHeight="1" spans="6:147">
      <c r="F69" s="12">
        <v>1197</v>
      </c>
      <c r="G69" s="12">
        <v>1294</v>
      </c>
      <c r="H69" s="32">
        <v>4.04</v>
      </c>
      <c r="I69" s="33">
        <v>8.09</v>
      </c>
      <c r="J69" s="34">
        <f t="shared" si="63"/>
        <v>15304.34</v>
      </c>
      <c r="K69" s="12">
        <v>2.2</v>
      </c>
      <c r="L69" s="12">
        <v>0.89</v>
      </c>
      <c r="M69" s="12">
        <v>2.56</v>
      </c>
      <c r="N69" s="35">
        <f t="shared" si="64"/>
        <v>3.2784</v>
      </c>
      <c r="O69" s="12">
        <v>1.225</v>
      </c>
      <c r="P69" s="12">
        <v>0.5</v>
      </c>
      <c r="Q69" s="36">
        <f t="shared" si="65"/>
        <v>67609.12577496</v>
      </c>
      <c r="R69"/>
      <c r="S69"/>
      <c r="T69"/>
      <c r="U69"/>
      <c r="AA69" s="12">
        <v>1197</v>
      </c>
      <c r="AB69" s="12">
        <v>1294</v>
      </c>
      <c r="AC69" s="32">
        <v>4.04</v>
      </c>
      <c r="AD69" s="33">
        <v>8.09</v>
      </c>
      <c r="AE69" s="34">
        <f t="shared" si="66"/>
        <v>15304.34</v>
      </c>
      <c r="AF69" s="12">
        <v>2.2</v>
      </c>
      <c r="AG69" s="12">
        <v>0.89</v>
      </c>
      <c r="AH69" s="12">
        <v>2.56</v>
      </c>
      <c r="AI69" s="35">
        <f t="shared" si="67"/>
        <v>3.2784</v>
      </c>
      <c r="AJ69" s="12">
        <v>1.225</v>
      </c>
      <c r="AK69" s="12">
        <v>0.5</v>
      </c>
      <c r="AL69" s="36">
        <f t="shared" si="68"/>
        <v>67609.12577496</v>
      </c>
      <c r="AM69"/>
      <c r="AN69"/>
      <c r="AO69"/>
      <c r="AP69"/>
      <c r="AV69" s="12">
        <v>1197</v>
      </c>
      <c r="AW69" s="12">
        <v>1294</v>
      </c>
      <c r="AX69" s="32">
        <v>4.04</v>
      </c>
      <c r="AY69" s="33">
        <v>8.09</v>
      </c>
      <c r="AZ69" s="34">
        <f t="shared" si="69"/>
        <v>15304.34</v>
      </c>
      <c r="BA69" s="12">
        <v>2.2</v>
      </c>
      <c r="BB69" s="12">
        <v>0.89</v>
      </c>
      <c r="BC69" s="12">
        <v>2.56</v>
      </c>
      <c r="BD69" s="35">
        <f t="shared" si="70"/>
        <v>3.2784</v>
      </c>
      <c r="BE69" s="12">
        <v>1.225</v>
      </c>
      <c r="BF69" s="12">
        <v>0.5</v>
      </c>
      <c r="BG69" s="36">
        <f t="shared" si="71"/>
        <v>67609.12577496</v>
      </c>
      <c r="BH69"/>
      <c r="BI69"/>
      <c r="BJ69"/>
      <c r="BK69"/>
      <c r="BQ69" s="12">
        <v>1197</v>
      </c>
      <c r="BR69" s="12">
        <v>1294</v>
      </c>
      <c r="BS69" s="32">
        <v>4.04</v>
      </c>
      <c r="BT69" s="33">
        <v>8.09</v>
      </c>
      <c r="BU69" s="34">
        <f t="shared" si="72"/>
        <v>15304.34</v>
      </c>
      <c r="BV69" s="12">
        <v>2.2</v>
      </c>
      <c r="BW69" s="12">
        <v>0.89</v>
      </c>
      <c r="BX69" s="12">
        <v>2.56</v>
      </c>
      <c r="BY69" s="35">
        <f t="shared" si="73"/>
        <v>3.2784</v>
      </c>
      <c r="BZ69" s="12">
        <v>1.225</v>
      </c>
      <c r="CA69" s="12">
        <v>0.5</v>
      </c>
      <c r="CB69" s="36">
        <f t="shared" si="74"/>
        <v>67609.12577496</v>
      </c>
      <c r="CC69"/>
      <c r="CD69"/>
      <c r="CE69"/>
      <c r="CF69"/>
      <c r="CL69" s="12">
        <v>1197</v>
      </c>
      <c r="CM69" s="12">
        <f t="shared" si="87"/>
        <v>1439</v>
      </c>
      <c r="CN69" s="32">
        <v>4.04</v>
      </c>
      <c r="CO69" s="33">
        <v>8.09</v>
      </c>
      <c r="CP69" s="34">
        <f t="shared" si="76"/>
        <v>16477.39</v>
      </c>
      <c r="CQ69" s="12">
        <v>2.2</v>
      </c>
      <c r="CR69" s="12">
        <v>0.89</v>
      </c>
      <c r="CS69" s="12">
        <v>2.56</v>
      </c>
      <c r="CT69" s="35">
        <f t="shared" si="77"/>
        <v>3.2784</v>
      </c>
      <c r="CU69" s="12">
        <v>1.225</v>
      </c>
      <c r="CV69" s="12">
        <v>0.5</v>
      </c>
      <c r="CW69" s="36">
        <f t="shared" si="78"/>
        <v>72791.24306916</v>
      </c>
      <c r="CX69"/>
      <c r="CY69"/>
      <c r="CZ69"/>
      <c r="DA69"/>
      <c r="DG69" s="12">
        <v>1197</v>
      </c>
      <c r="DH69" s="12">
        <f t="shared" si="79"/>
        <v>1439</v>
      </c>
      <c r="DI69" s="32">
        <v>4.04</v>
      </c>
      <c r="DJ69" s="33">
        <v>8.09</v>
      </c>
      <c r="DK69" s="34">
        <f t="shared" si="80"/>
        <v>16477.39</v>
      </c>
      <c r="DL69" s="12">
        <v>2.2</v>
      </c>
      <c r="DM69" s="12">
        <v>0.89</v>
      </c>
      <c r="DN69" s="12">
        <v>2.56</v>
      </c>
      <c r="DO69" s="35">
        <f t="shared" si="81"/>
        <v>3.2784</v>
      </c>
      <c r="DP69" s="12">
        <v>1.225</v>
      </c>
      <c r="DQ69" s="12">
        <v>0.5</v>
      </c>
      <c r="DR69" s="36">
        <f t="shared" si="82"/>
        <v>72791.24306916</v>
      </c>
      <c r="DS69"/>
      <c r="DT69"/>
      <c r="DU69"/>
      <c r="DV69"/>
      <c r="EB69" s="12">
        <v>1197</v>
      </c>
      <c r="EC69" s="12">
        <f t="shared" si="83"/>
        <v>1439</v>
      </c>
      <c r="ED69" s="32">
        <v>4.04</v>
      </c>
      <c r="EE69" s="33">
        <v>8.09</v>
      </c>
      <c r="EF69" s="34">
        <f t="shared" si="84"/>
        <v>16477.39</v>
      </c>
      <c r="EG69" s="12">
        <v>2.2</v>
      </c>
      <c r="EH69" s="12">
        <v>0.89</v>
      </c>
      <c r="EI69" s="12">
        <v>3.36</v>
      </c>
      <c r="EJ69" s="35">
        <f t="shared" si="85"/>
        <v>3.9904</v>
      </c>
      <c r="EK69" s="12">
        <v>1.225</v>
      </c>
      <c r="EL69" s="12">
        <v>0.5</v>
      </c>
      <c r="EM69" s="36">
        <f t="shared" si="86"/>
        <v>88599.98058296</v>
      </c>
      <c r="EN69"/>
      <c r="EO69"/>
      <c r="EP69"/>
      <c r="EQ69"/>
    </row>
    <row r="70" customHeight="1" spans="6:147">
      <c r="F70" s="12">
        <v>1197</v>
      </c>
      <c r="G70" s="12">
        <v>1294</v>
      </c>
      <c r="H70" s="32">
        <v>6.07</v>
      </c>
      <c r="I70" s="33">
        <v>12.13</v>
      </c>
      <c r="J70" s="34">
        <f t="shared" si="63"/>
        <v>22962.01</v>
      </c>
      <c r="K70" s="12">
        <v>2.2</v>
      </c>
      <c r="L70" s="12">
        <v>0.89</v>
      </c>
      <c r="M70" s="12">
        <v>2.56</v>
      </c>
      <c r="N70" s="35">
        <f t="shared" si="64"/>
        <v>3.2784</v>
      </c>
      <c r="O70" s="12">
        <v>1.225</v>
      </c>
      <c r="P70" s="12">
        <v>0.5</v>
      </c>
      <c r="Q70" s="36">
        <f t="shared" si="65"/>
        <v>101437.98570444</v>
      </c>
      <c r="R70"/>
      <c r="S70"/>
      <c r="T70"/>
      <c r="U70"/>
      <c r="AA70" s="12">
        <v>1197</v>
      </c>
      <c r="AB70" s="12">
        <v>1294</v>
      </c>
      <c r="AC70" s="32">
        <v>6.07</v>
      </c>
      <c r="AD70" s="33">
        <v>12.13</v>
      </c>
      <c r="AE70" s="34">
        <f t="shared" si="66"/>
        <v>22962.01</v>
      </c>
      <c r="AF70" s="12">
        <v>2.2</v>
      </c>
      <c r="AG70" s="12">
        <v>0.89</v>
      </c>
      <c r="AH70" s="12">
        <v>2.56</v>
      </c>
      <c r="AI70" s="35">
        <f t="shared" si="67"/>
        <v>3.2784</v>
      </c>
      <c r="AJ70" s="12">
        <v>1.225</v>
      </c>
      <c r="AK70" s="12">
        <v>0.5</v>
      </c>
      <c r="AL70" s="36">
        <f t="shared" si="68"/>
        <v>101437.98570444</v>
      </c>
      <c r="AM70"/>
      <c r="AN70"/>
      <c r="AO70"/>
      <c r="AP70"/>
      <c r="AV70" s="12">
        <v>1197</v>
      </c>
      <c r="AW70" s="12">
        <v>1294</v>
      </c>
      <c r="AX70" s="32">
        <v>6.07</v>
      </c>
      <c r="AY70" s="33">
        <v>12.13</v>
      </c>
      <c r="AZ70" s="34">
        <f t="shared" si="69"/>
        <v>22962.01</v>
      </c>
      <c r="BA70" s="12">
        <v>2.2</v>
      </c>
      <c r="BB70" s="12">
        <v>0.89</v>
      </c>
      <c r="BC70" s="12">
        <v>2.56</v>
      </c>
      <c r="BD70" s="35">
        <f t="shared" si="70"/>
        <v>3.2784</v>
      </c>
      <c r="BE70" s="12">
        <v>1.225</v>
      </c>
      <c r="BF70" s="12">
        <v>0.5</v>
      </c>
      <c r="BG70" s="36">
        <f t="shared" si="71"/>
        <v>101437.98570444</v>
      </c>
      <c r="BH70"/>
      <c r="BI70"/>
      <c r="BJ70"/>
      <c r="BK70"/>
      <c r="BQ70" s="12">
        <v>1197</v>
      </c>
      <c r="BR70" s="12">
        <v>1294</v>
      </c>
      <c r="BS70" s="32">
        <v>6.07</v>
      </c>
      <c r="BT70" s="33">
        <v>12.13</v>
      </c>
      <c r="BU70" s="34">
        <f t="shared" si="72"/>
        <v>22962.01</v>
      </c>
      <c r="BV70" s="12">
        <v>2.2</v>
      </c>
      <c r="BW70" s="12">
        <v>0.89</v>
      </c>
      <c r="BX70" s="12">
        <v>2.56</v>
      </c>
      <c r="BY70" s="35">
        <f t="shared" si="73"/>
        <v>3.2784</v>
      </c>
      <c r="BZ70" s="12">
        <v>1.225</v>
      </c>
      <c r="CA70" s="12">
        <v>0.5</v>
      </c>
      <c r="CB70" s="36">
        <f t="shared" si="74"/>
        <v>101437.98570444</v>
      </c>
      <c r="CC70"/>
      <c r="CD70"/>
      <c r="CE70"/>
      <c r="CF70"/>
      <c r="CL70" s="12">
        <v>1197</v>
      </c>
      <c r="CM70" s="12">
        <f t="shared" si="87"/>
        <v>1439</v>
      </c>
      <c r="CN70" s="32">
        <v>6.07</v>
      </c>
      <c r="CO70" s="33">
        <v>12.13</v>
      </c>
      <c r="CP70" s="34">
        <f t="shared" si="76"/>
        <v>24720.86</v>
      </c>
      <c r="CQ70" s="12">
        <v>2.2</v>
      </c>
      <c r="CR70" s="12">
        <v>0.89</v>
      </c>
      <c r="CS70" s="12">
        <v>2.56</v>
      </c>
      <c r="CT70" s="35">
        <f t="shared" si="77"/>
        <v>3.2784</v>
      </c>
      <c r="CU70" s="12">
        <v>1.225</v>
      </c>
      <c r="CV70" s="12">
        <v>0.5</v>
      </c>
      <c r="CW70" s="36">
        <f t="shared" si="78"/>
        <v>109207.95885384</v>
      </c>
      <c r="CX70"/>
      <c r="CY70"/>
      <c r="CZ70"/>
      <c r="DA70"/>
      <c r="DG70" s="12">
        <v>1197</v>
      </c>
      <c r="DH70" s="12">
        <f t="shared" si="79"/>
        <v>1439</v>
      </c>
      <c r="DI70" s="32">
        <v>6.07</v>
      </c>
      <c r="DJ70" s="33">
        <v>12.13</v>
      </c>
      <c r="DK70" s="34">
        <f t="shared" si="80"/>
        <v>24720.86</v>
      </c>
      <c r="DL70" s="12">
        <v>2.2</v>
      </c>
      <c r="DM70" s="12">
        <v>0.89</v>
      </c>
      <c r="DN70" s="12">
        <v>2.56</v>
      </c>
      <c r="DO70" s="35">
        <f t="shared" si="81"/>
        <v>3.2784</v>
      </c>
      <c r="DP70" s="12">
        <v>1.225</v>
      </c>
      <c r="DQ70" s="12">
        <v>0.5</v>
      </c>
      <c r="DR70" s="36">
        <f t="shared" si="82"/>
        <v>109207.95885384</v>
      </c>
      <c r="DS70"/>
      <c r="DT70"/>
      <c r="DU70"/>
      <c r="DV70"/>
      <c r="EB70" s="12">
        <v>1197</v>
      </c>
      <c r="EC70" s="12">
        <f t="shared" si="83"/>
        <v>1439</v>
      </c>
      <c r="ED70" s="32">
        <v>6.07</v>
      </c>
      <c r="EE70" s="33">
        <v>12.13</v>
      </c>
      <c r="EF70" s="34">
        <f t="shared" si="84"/>
        <v>24720.86</v>
      </c>
      <c r="EG70" s="12">
        <v>2.2</v>
      </c>
      <c r="EH70" s="12">
        <v>0.89</v>
      </c>
      <c r="EI70" s="12">
        <v>3.36</v>
      </c>
      <c r="EJ70" s="35">
        <f t="shared" si="85"/>
        <v>3.9904</v>
      </c>
      <c r="EK70" s="12">
        <v>1.225</v>
      </c>
      <c r="EL70" s="12">
        <v>0.5</v>
      </c>
      <c r="EM70" s="36">
        <f t="shared" si="86"/>
        <v>132925.64635504</v>
      </c>
      <c r="EN70"/>
      <c r="EO70"/>
      <c r="EP70"/>
      <c r="EQ70"/>
    </row>
    <row r="71" customHeight="1" spans="6:147">
      <c r="F71" s="37" t="s">
        <v>43</v>
      </c>
      <c r="G71" s="37"/>
      <c r="H71" s="37"/>
      <c r="I71" s="37"/>
      <c r="J71" s="37"/>
      <c r="K71" s="38">
        <f>SUM(Q57:Q70)</f>
        <v>215575.70996304</v>
      </c>
      <c r="L71" s="38"/>
      <c r="M71" s="38"/>
      <c r="N71" s="38"/>
      <c r="O71" s="38"/>
      <c r="P71" s="38"/>
      <c r="Q71" s="38"/>
      <c r="R71"/>
      <c r="S71"/>
      <c r="T71"/>
      <c r="U71"/>
      <c r="AA71" s="37" t="s">
        <v>43</v>
      </c>
      <c r="AB71" s="37"/>
      <c r="AC71" s="37"/>
      <c r="AD71" s="37"/>
      <c r="AE71" s="37"/>
      <c r="AF71" s="38">
        <f>SUM(AL57:AL70)</f>
        <v>215575.70996304</v>
      </c>
      <c r="AG71" s="38"/>
      <c r="AH71" s="38"/>
      <c r="AI71" s="38"/>
      <c r="AJ71" s="38"/>
      <c r="AK71" s="38"/>
      <c r="AL71" s="38"/>
      <c r="AM71"/>
      <c r="AN71"/>
      <c r="AO71"/>
      <c r="AP71"/>
      <c r="AV71" s="37" t="s">
        <v>43</v>
      </c>
      <c r="AW71" s="37"/>
      <c r="AX71" s="37"/>
      <c r="AY71" s="37"/>
      <c r="AZ71" s="37"/>
      <c r="BA71" s="38">
        <f>SUM(BG57:BG70)</f>
        <v>215575.70996304</v>
      </c>
      <c r="BB71" s="38"/>
      <c r="BC71" s="38"/>
      <c r="BD71" s="38"/>
      <c r="BE71" s="38"/>
      <c r="BF71" s="38"/>
      <c r="BG71" s="38"/>
      <c r="BH71"/>
      <c r="BI71"/>
      <c r="BJ71"/>
      <c r="BK71"/>
      <c r="BQ71" s="37" t="s">
        <v>43</v>
      </c>
      <c r="BR71" s="37"/>
      <c r="BS71" s="37"/>
      <c r="BT71" s="37"/>
      <c r="BU71" s="37"/>
      <c r="BV71" s="38">
        <f>SUM(CB57:CB70)</f>
        <v>215575.70996304</v>
      </c>
      <c r="BW71" s="38"/>
      <c r="BX71" s="38"/>
      <c r="BY71" s="38"/>
      <c r="BZ71" s="38"/>
      <c r="CA71" s="38"/>
      <c r="CB71" s="38"/>
      <c r="CC71"/>
      <c r="CD71"/>
      <c r="CE71"/>
      <c r="CF71"/>
      <c r="CL71" s="37" t="s">
        <v>43</v>
      </c>
      <c r="CM71" s="37"/>
      <c r="CN71" s="37"/>
      <c r="CO71" s="37"/>
      <c r="CP71" s="37"/>
      <c r="CQ71" s="38">
        <f>SUM(CW57:CW70)</f>
        <v>232091.63430264</v>
      </c>
      <c r="CR71" s="38"/>
      <c r="CS71" s="38"/>
      <c r="CT71" s="38"/>
      <c r="CU71" s="38"/>
      <c r="CV71" s="38"/>
      <c r="CW71" s="38"/>
      <c r="CX71"/>
      <c r="CY71"/>
      <c r="CZ71"/>
      <c r="DA71"/>
      <c r="DG71" s="37" t="s">
        <v>43</v>
      </c>
      <c r="DH71" s="37"/>
      <c r="DI71" s="37"/>
      <c r="DJ71" s="37"/>
      <c r="DK71" s="37"/>
      <c r="DL71" s="38">
        <f>SUM(DR57:DR70)</f>
        <v>232091.63430264</v>
      </c>
      <c r="DM71" s="38"/>
      <c r="DN71" s="38"/>
      <c r="DO71" s="38"/>
      <c r="DP71" s="38"/>
      <c r="DQ71" s="38"/>
      <c r="DR71" s="38"/>
      <c r="DS71"/>
      <c r="DT71"/>
      <c r="DU71"/>
      <c r="DV71"/>
      <c r="EB71" s="37" t="s">
        <v>43</v>
      </c>
      <c r="EC71" s="37"/>
      <c r="ED71" s="37"/>
      <c r="EE71" s="37"/>
      <c r="EF71" s="37"/>
      <c r="EG71" s="38">
        <f>SUM(EM57:EM70)</f>
        <v>282497.08928784</v>
      </c>
      <c r="EH71" s="38"/>
      <c r="EI71" s="38"/>
      <c r="EJ71" s="38"/>
      <c r="EK71" s="38"/>
      <c r="EL71" s="38"/>
      <c r="EM71" s="38"/>
      <c r="EN71"/>
      <c r="EO71"/>
      <c r="EP71"/>
      <c r="EQ71"/>
    </row>
    <row r="72" customHeight="1" spans="6:147">
      <c r="F72" s="37"/>
      <c r="G72" s="37"/>
      <c r="H72" s="37"/>
      <c r="I72" s="37"/>
      <c r="J72" s="37"/>
      <c r="K72" s="38"/>
      <c r="L72" s="38"/>
      <c r="M72" s="38"/>
      <c r="N72" s="38"/>
      <c r="O72" s="38"/>
      <c r="P72" s="38"/>
      <c r="Q72" s="38"/>
      <c r="R72"/>
      <c r="S72"/>
      <c r="T72"/>
      <c r="U72"/>
      <c r="AA72" s="37"/>
      <c r="AB72" s="37"/>
      <c r="AC72" s="37"/>
      <c r="AD72" s="37"/>
      <c r="AE72" s="37"/>
      <c r="AF72" s="38"/>
      <c r="AG72" s="38"/>
      <c r="AH72" s="38"/>
      <c r="AI72" s="38"/>
      <c r="AJ72" s="38"/>
      <c r="AK72" s="38"/>
      <c r="AL72" s="38"/>
      <c r="AM72"/>
      <c r="AN72"/>
      <c r="AO72"/>
      <c r="AP72"/>
      <c r="AV72" s="37"/>
      <c r="AW72" s="37"/>
      <c r="AX72" s="37"/>
      <c r="AY72" s="37"/>
      <c r="AZ72" s="37"/>
      <c r="BA72" s="38"/>
      <c r="BB72" s="38"/>
      <c r="BC72" s="38"/>
      <c r="BD72" s="38"/>
      <c r="BE72" s="38"/>
      <c r="BF72" s="38"/>
      <c r="BG72" s="38"/>
      <c r="BH72"/>
      <c r="BI72"/>
      <c r="BJ72"/>
      <c r="BK72"/>
      <c r="BQ72" s="37"/>
      <c r="BR72" s="37"/>
      <c r="BS72" s="37"/>
      <c r="BT72" s="37"/>
      <c r="BU72" s="37"/>
      <c r="BV72" s="38"/>
      <c r="BW72" s="38"/>
      <c r="BX72" s="38"/>
      <c r="BY72" s="38"/>
      <c r="BZ72" s="38"/>
      <c r="CA72" s="38"/>
      <c r="CB72" s="38"/>
      <c r="CC72"/>
      <c r="CD72"/>
      <c r="CE72"/>
      <c r="CF72"/>
      <c r="CL72" s="37"/>
      <c r="CM72" s="37"/>
      <c r="CN72" s="37"/>
      <c r="CO72" s="37"/>
      <c r="CP72" s="37"/>
      <c r="CQ72" s="38"/>
      <c r="CR72" s="38"/>
      <c r="CS72" s="38"/>
      <c r="CT72" s="38"/>
      <c r="CU72" s="38"/>
      <c r="CV72" s="38"/>
      <c r="CW72" s="38"/>
      <c r="CX72"/>
      <c r="CY72"/>
      <c r="CZ72"/>
      <c r="DA72"/>
      <c r="DG72" s="37"/>
      <c r="DH72" s="37"/>
      <c r="DI72" s="37"/>
      <c r="DJ72" s="37"/>
      <c r="DK72" s="37"/>
      <c r="DL72" s="38"/>
      <c r="DM72" s="38"/>
      <c r="DN72" s="38"/>
      <c r="DO72" s="38"/>
      <c r="DP72" s="38"/>
      <c r="DQ72" s="38"/>
      <c r="DR72" s="38"/>
      <c r="DS72"/>
      <c r="DT72"/>
      <c r="DU72"/>
      <c r="DV72"/>
      <c r="EB72" s="37"/>
      <c r="EC72" s="37"/>
      <c r="ED72" s="37"/>
      <c r="EE72" s="37"/>
      <c r="EF72" s="37"/>
      <c r="EG72" s="38"/>
      <c r="EH72" s="38"/>
      <c r="EI72" s="38"/>
      <c r="EJ72" s="38"/>
      <c r="EK72" s="38"/>
      <c r="EL72" s="38"/>
      <c r="EM72" s="38"/>
      <c r="EN72"/>
      <c r="EO72"/>
      <c r="EP72"/>
      <c r="EQ72"/>
    </row>
    <row r="73" customHeight="1" spans="6:147">
      <c r="F73" s="37"/>
      <c r="G73" s="37"/>
      <c r="H73" s="37"/>
      <c r="I73" s="37"/>
      <c r="J73" s="37"/>
      <c r="K73" s="38"/>
      <c r="L73" s="38"/>
      <c r="M73" s="38"/>
      <c r="N73" s="38"/>
      <c r="O73" s="38"/>
      <c r="P73" s="38"/>
      <c r="Q73" s="38"/>
      <c r="R73"/>
      <c r="S73"/>
      <c r="T73"/>
      <c r="U73"/>
      <c r="AA73" s="37"/>
      <c r="AB73" s="37"/>
      <c r="AC73" s="37"/>
      <c r="AD73" s="37"/>
      <c r="AE73" s="37"/>
      <c r="AF73" s="38"/>
      <c r="AG73" s="38"/>
      <c r="AH73" s="38"/>
      <c r="AI73" s="38"/>
      <c r="AJ73" s="38"/>
      <c r="AK73" s="38"/>
      <c r="AL73" s="38"/>
      <c r="AM73"/>
      <c r="AN73"/>
      <c r="AO73"/>
      <c r="AP73"/>
      <c r="AV73" s="37"/>
      <c r="AW73" s="37"/>
      <c r="AX73" s="37"/>
      <c r="AY73" s="37"/>
      <c r="AZ73" s="37"/>
      <c r="BA73" s="38"/>
      <c r="BB73" s="38"/>
      <c r="BC73" s="38"/>
      <c r="BD73" s="38"/>
      <c r="BE73" s="38"/>
      <c r="BF73" s="38"/>
      <c r="BG73" s="38"/>
      <c r="BH73"/>
      <c r="BI73"/>
      <c r="BJ73"/>
      <c r="BK73"/>
      <c r="BQ73" s="37"/>
      <c r="BR73" s="37"/>
      <c r="BS73" s="37"/>
      <c r="BT73" s="37"/>
      <c r="BU73" s="37"/>
      <c r="BV73" s="38"/>
      <c r="BW73" s="38"/>
      <c r="BX73" s="38"/>
      <c r="BY73" s="38"/>
      <c r="BZ73" s="38"/>
      <c r="CA73" s="38"/>
      <c r="CB73" s="38"/>
      <c r="CC73"/>
      <c r="CD73"/>
      <c r="CE73"/>
      <c r="CF73"/>
      <c r="CL73" s="37"/>
      <c r="CM73" s="37"/>
      <c r="CN73" s="37"/>
      <c r="CO73" s="37"/>
      <c r="CP73" s="37"/>
      <c r="CQ73" s="38"/>
      <c r="CR73" s="38"/>
      <c r="CS73" s="38"/>
      <c r="CT73" s="38"/>
      <c r="CU73" s="38"/>
      <c r="CV73" s="38"/>
      <c r="CW73" s="38"/>
      <c r="CX73"/>
      <c r="CY73"/>
      <c r="CZ73"/>
      <c r="DA73"/>
      <c r="DG73" s="37"/>
      <c r="DH73" s="37"/>
      <c r="DI73" s="37"/>
      <c r="DJ73" s="37"/>
      <c r="DK73" s="37"/>
      <c r="DL73" s="38"/>
      <c r="DM73" s="38"/>
      <c r="DN73" s="38"/>
      <c r="DO73" s="38"/>
      <c r="DP73" s="38"/>
      <c r="DQ73" s="38"/>
      <c r="DR73" s="38"/>
      <c r="DS73"/>
      <c r="DT73"/>
      <c r="DU73"/>
      <c r="DV73"/>
      <c r="EB73" s="37"/>
      <c r="EC73" s="37"/>
      <c r="ED73" s="37"/>
      <c r="EE73" s="37"/>
      <c r="EF73" s="37"/>
      <c r="EG73" s="38"/>
      <c r="EH73" s="38"/>
      <c r="EI73" s="38"/>
      <c r="EJ73" s="38"/>
      <c r="EK73" s="38"/>
      <c r="EL73" s="38"/>
      <c r="EM73" s="38"/>
      <c r="EN73"/>
      <c r="EO73"/>
      <c r="EP73"/>
      <c r="EQ73"/>
    </row>
    <row r="74" customHeight="1" spans="6:147">
      <c r="F74" s="39" t="s">
        <v>18</v>
      </c>
      <c r="G74" s="39"/>
      <c r="H74" s="39"/>
      <c r="I74" s="39"/>
      <c r="J74" s="39"/>
      <c r="K74" s="39"/>
      <c r="L74" s="39"/>
      <c r="M74" s="39"/>
      <c r="N74" s="39"/>
      <c r="O74" s="39"/>
      <c r="P74" s="39"/>
      <c r="Q74" s="39"/>
      <c r="R74"/>
      <c r="S74"/>
      <c r="T74"/>
      <c r="U74"/>
      <c r="AA74" s="39" t="s">
        <v>18</v>
      </c>
      <c r="AB74" s="39"/>
      <c r="AC74" s="39"/>
      <c r="AD74" s="39"/>
      <c r="AE74" s="39"/>
      <c r="AF74" s="39"/>
      <c r="AG74" s="39"/>
      <c r="AH74" s="39"/>
      <c r="AI74" s="39"/>
      <c r="AJ74" s="39"/>
      <c r="AK74" s="39"/>
      <c r="AL74" s="39"/>
      <c r="AM74"/>
      <c r="AN74"/>
      <c r="AO74"/>
      <c r="AP74"/>
      <c r="AV74" s="39" t="s">
        <v>18</v>
      </c>
      <c r="AW74" s="39"/>
      <c r="AX74" s="39"/>
      <c r="AY74" s="39"/>
      <c r="AZ74" s="39"/>
      <c r="BA74" s="39"/>
      <c r="BB74" s="39"/>
      <c r="BC74" s="39"/>
      <c r="BD74" s="39"/>
      <c r="BE74" s="39"/>
      <c r="BF74" s="39"/>
      <c r="BG74" s="39"/>
      <c r="BH74"/>
      <c r="BI74"/>
      <c r="BJ74"/>
      <c r="BK74"/>
      <c r="BQ74" s="39" t="s">
        <v>18</v>
      </c>
      <c r="BR74" s="39"/>
      <c r="BS74" s="39"/>
      <c r="BT74" s="39"/>
      <c r="BU74" s="39"/>
      <c r="BV74" s="39"/>
      <c r="BW74" s="39"/>
      <c r="BX74" s="39"/>
      <c r="BY74" s="39"/>
      <c r="BZ74" s="39"/>
      <c r="CA74" s="39"/>
      <c r="CB74" s="39"/>
      <c r="CC74"/>
      <c r="CD74"/>
      <c r="CE74"/>
      <c r="CF74"/>
      <c r="CL74" s="39" t="s">
        <v>18</v>
      </c>
      <c r="CM74" s="39"/>
      <c r="CN74" s="39"/>
      <c r="CO74" s="39"/>
      <c r="CP74" s="39"/>
      <c r="CQ74" s="39"/>
      <c r="CR74" s="39"/>
      <c r="CS74" s="39"/>
      <c r="CT74" s="39"/>
      <c r="CU74" s="39"/>
      <c r="CV74" s="39"/>
      <c r="CW74" s="39"/>
      <c r="CX74"/>
      <c r="CY74"/>
      <c r="CZ74"/>
      <c r="DA74"/>
      <c r="DG74" s="39" t="s">
        <v>18</v>
      </c>
      <c r="DH74" s="39"/>
      <c r="DI74" s="39"/>
      <c r="DJ74" s="39"/>
      <c r="DK74" s="39"/>
      <c r="DL74" s="39"/>
      <c r="DM74" s="39"/>
      <c r="DN74" s="39"/>
      <c r="DO74" s="39"/>
      <c r="DP74" s="39"/>
      <c r="DQ74" s="39"/>
      <c r="DR74" s="39"/>
      <c r="DS74"/>
      <c r="DT74"/>
      <c r="DU74"/>
      <c r="DV74"/>
      <c r="EB74" s="39" t="s">
        <v>18</v>
      </c>
      <c r="EC74" s="39"/>
      <c r="ED74" s="39"/>
      <c r="EE74" s="39"/>
      <c r="EF74" s="39"/>
      <c r="EG74" s="39"/>
      <c r="EH74" s="39"/>
      <c r="EI74" s="39"/>
      <c r="EJ74" s="39"/>
      <c r="EK74" s="39"/>
      <c r="EL74" s="39"/>
      <c r="EM74" s="39"/>
      <c r="EN74"/>
      <c r="EO74"/>
      <c r="EP74"/>
      <c r="EQ74"/>
    </row>
    <row r="75" customHeight="1" spans="6:147">
      <c r="F75" s="15" t="s">
        <v>8</v>
      </c>
      <c r="G75" s="15"/>
      <c r="H75" s="15"/>
      <c r="I75" s="15"/>
      <c r="J75" s="15"/>
      <c r="K75" s="9" t="s">
        <v>35</v>
      </c>
      <c r="L75" s="9"/>
      <c r="M75" s="9"/>
      <c r="N75" s="9"/>
      <c r="O75" s="10" t="s">
        <v>36</v>
      </c>
      <c r="P75" s="10"/>
      <c r="Q75" s="40" t="s">
        <v>14</v>
      </c>
      <c r="R75"/>
      <c r="S75"/>
      <c r="T75"/>
      <c r="U75"/>
      <c r="AA75" s="15" t="s">
        <v>8</v>
      </c>
      <c r="AB75" s="15"/>
      <c r="AC75" s="15"/>
      <c r="AD75" s="15"/>
      <c r="AE75" s="15"/>
      <c r="AF75" s="9" t="s">
        <v>35</v>
      </c>
      <c r="AG75" s="9"/>
      <c r="AH75" s="9"/>
      <c r="AI75" s="9"/>
      <c r="AJ75" s="10" t="s">
        <v>36</v>
      </c>
      <c r="AK75" s="10"/>
      <c r="AL75" s="40" t="s">
        <v>14</v>
      </c>
      <c r="AM75"/>
      <c r="AN75"/>
      <c r="AO75"/>
      <c r="AP75"/>
      <c r="AV75" s="15" t="s">
        <v>8</v>
      </c>
      <c r="AW75" s="15"/>
      <c r="AX75" s="15"/>
      <c r="AY75" s="15"/>
      <c r="AZ75" s="15"/>
      <c r="BA75" s="9" t="s">
        <v>35</v>
      </c>
      <c r="BB75" s="9"/>
      <c r="BC75" s="9"/>
      <c r="BD75" s="9"/>
      <c r="BE75" s="10" t="s">
        <v>36</v>
      </c>
      <c r="BF75" s="10"/>
      <c r="BG75" s="40" t="s">
        <v>14</v>
      </c>
      <c r="BH75"/>
      <c r="BI75"/>
      <c r="BJ75"/>
      <c r="BK75"/>
      <c r="BQ75" s="15" t="s">
        <v>8</v>
      </c>
      <c r="BR75" s="15"/>
      <c r="BS75" s="15"/>
      <c r="BT75" s="15"/>
      <c r="BU75" s="15"/>
      <c r="BV75" s="9" t="s">
        <v>35</v>
      </c>
      <c r="BW75" s="9"/>
      <c r="BX75" s="9"/>
      <c r="BY75" s="9"/>
      <c r="BZ75" s="10" t="s">
        <v>36</v>
      </c>
      <c r="CA75" s="10"/>
      <c r="CB75" s="40" t="s">
        <v>14</v>
      </c>
      <c r="CC75"/>
      <c r="CD75"/>
      <c r="CE75"/>
      <c r="CF75"/>
      <c r="CL75" s="15" t="s">
        <v>8</v>
      </c>
      <c r="CM75" s="15"/>
      <c r="CN75" s="15"/>
      <c r="CO75" s="15"/>
      <c r="CP75" s="15"/>
      <c r="CQ75" s="9" t="s">
        <v>35</v>
      </c>
      <c r="CR75" s="9"/>
      <c r="CS75" s="9"/>
      <c r="CT75" s="9"/>
      <c r="CU75" s="10" t="s">
        <v>36</v>
      </c>
      <c r="CV75" s="10"/>
      <c r="CW75" s="40" t="s">
        <v>14</v>
      </c>
      <c r="CX75"/>
      <c r="CY75"/>
      <c r="CZ75"/>
      <c r="DA75"/>
      <c r="DG75" s="15" t="s">
        <v>8</v>
      </c>
      <c r="DH75" s="15"/>
      <c r="DI75" s="15"/>
      <c r="DJ75" s="15"/>
      <c r="DK75" s="15"/>
      <c r="DL75" s="9" t="s">
        <v>35</v>
      </c>
      <c r="DM75" s="9"/>
      <c r="DN75" s="9"/>
      <c r="DO75" s="9"/>
      <c r="DP75" s="10" t="s">
        <v>36</v>
      </c>
      <c r="DQ75" s="10"/>
      <c r="DR75" s="40" t="s">
        <v>14</v>
      </c>
      <c r="DS75"/>
      <c r="DT75"/>
      <c r="DU75"/>
      <c r="DV75"/>
      <c r="EB75" s="15" t="s">
        <v>8</v>
      </c>
      <c r="EC75" s="15"/>
      <c r="ED75" s="15"/>
      <c r="EE75" s="15"/>
      <c r="EF75" s="15"/>
      <c r="EG75" s="9" t="s">
        <v>35</v>
      </c>
      <c r="EH75" s="9"/>
      <c r="EI75" s="9"/>
      <c r="EJ75" s="9"/>
      <c r="EK75" s="10" t="s">
        <v>36</v>
      </c>
      <c r="EL75" s="10"/>
      <c r="EM75" s="40" t="s">
        <v>14</v>
      </c>
      <c r="EN75"/>
      <c r="EO75"/>
      <c r="EP75"/>
      <c r="EQ75"/>
    </row>
    <row r="76" customHeight="1" spans="6:147">
      <c r="F76" s="15" t="s">
        <v>44</v>
      </c>
      <c r="G76" s="15" t="s">
        <v>45</v>
      </c>
      <c r="H76" s="15" t="s">
        <v>46</v>
      </c>
      <c r="I76" s="15" t="s">
        <v>47</v>
      </c>
      <c r="J76" s="15" t="s">
        <v>8</v>
      </c>
      <c r="K76" s="9" t="s">
        <v>40</v>
      </c>
      <c r="L76" s="9" t="s">
        <v>27</v>
      </c>
      <c r="M76" s="9" t="s">
        <v>28</v>
      </c>
      <c r="N76" s="35" t="s">
        <v>29</v>
      </c>
      <c r="O76" s="10" t="s">
        <v>48</v>
      </c>
      <c r="P76" s="10" t="s">
        <v>49</v>
      </c>
      <c r="Q76" s="40"/>
      <c r="R76"/>
      <c r="S76"/>
      <c r="T76"/>
      <c r="U76"/>
      <c r="AA76" s="15" t="s">
        <v>44</v>
      </c>
      <c r="AB76" s="15" t="s">
        <v>45</v>
      </c>
      <c r="AC76" s="15" t="s">
        <v>46</v>
      </c>
      <c r="AD76" s="15" t="s">
        <v>47</v>
      </c>
      <c r="AE76" s="15" t="s">
        <v>8</v>
      </c>
      <c r="AF76" s="9" t="s">
        <v>40</v>
      </c>
      <c r="AG76" s="9" t="s">
        <v>27</v>
      </c>
      <c r="AH76" s="9" t="s">
        <v>28</v>
      </c>
      <c r="AI76" s="35" t="s">
        <v>29</v>
      </c>
      <c r="AJ76" s="10" t="s">
        <v>48</v>
      </c>
      <c r="AK76" s="10" t="s">
        <v>49</v>
      </c>
      <c r="AL76" s="40"/>
      <c r="AM76"/>
      <c r="AN76"/>
      <c r="AO76"/>
      <c r="AP76"/>
      <c r="AV76" s="15" t="s">
        <v>44</v>
      </c>
      <c r="AW76" s="15" t="s">
        <v>45</v>
      </c>
      <c r="AX76" s="15" t="s">
        <v>46</v>
      </c>
      <c r="AY76" s="15" t="s">
        <v>47</v>
      </c>
      <c r="AZ76" s="15" t="s">
        <v>8</v>
      </c>
      <c r="BA76" s="9" t="s">
        <v>40</v>
      </c>
      <c r="BB76" s="9" t="s">
        <v>27</v>
      </c>
      <c r="BC76" s="9" t="s">
        <v>28</v>
      </c>
      <c r="BD76" s="35" t="s">
        <v>29</v>
      </c>
      <c r="BE76" s="10" t="s">
        <v>48</v>
      </c>
      <c r="BF76" s="10" t="s">
        <v>49</v>
      </c>
      <c r="BG76" s="40"/>
      <c r="BH76"/>
      <c r="BI76"/>
      <c r="BJ76"/>
      <c r="BK76"/>
      <c r="BQ76" s="15" t="s">
        <v>44</v>
      </c>
      <c r="BR76" s="15" t="s">
        <v>45</v>
      </c>
      <c r="BS76" s="15" t="s">
        <v>46</v>
      </c>
      <c r="BT76" s="15" t="s">
        <v>47</v>
      </c>
      <c r="BU76" s="15" t="s">
        <v>8</v>
      </c>
      <c r="BV76" s="9" t="s">
        <v>40</v>
      </c>
      <c r="BW76" s="9" t="s">
        <v>27</v>
      </c>
      <c r="BX76" s="9" t="s">
        <v>28</v>
      </c>
      <c r="BY76" s="35" t="s">
        <v>29</v>
      </c>
      <c r="BZ76" s="10" t="s">
        <v>48</v>
      </c>
      <c r="CA76" s="10" t="s">
        <v>49</v>
      </c>
      <c r="CB76" s="40"/>
      <c r="CC76"/>
      <c r="CD76"/>
      <c r="CE76"/>
      <c r="CF76"/>
      <c r="CL76" s="15" t="s">
        <v>44</v>
      </c>
      <c r="CM76" s="15" t="s">
        <v>45</v>
      </c>
      <c r="CN76" s="15" t="s">
        <v>46</v>
      </c>
      <c r="CO76" s="15" t="s">
        <v>47</v>
      </c>
      <c r="CP76" s="15" t="s">
        <v>8</v>
      </c>
      <c r="CQ76" s="9" t="s">
        <v>40</v>
      </c>
      <c r="CR76" s="9" t="s">
        <v>27</v>
      </c>
      <c r="CS76" s="9" t="s">
        <v>28</v>
      </c>
      <c r="CT76" s="35" t="s">
        <v>29</v>
      </c>
      <c r="CU76" s="10" t="s">
        <v>48</v>
      </c>
      <c r="CV76" s="10" t="s">
        <v>49</v>
      </c>
      <c r="CW76" s="40"/>
      <c r="CX76"/>
      <c r="CY76"/>
      <c r="CZ76"/>
      <c r="DA76"/>
      <c r="DG76" s="15" t="s">
        <v>44</v>
      </c>
      <c r="DH76" s="15" t="s">
        <v>45</v>
      </c>
      <c r="DI76" s="15" t="s">
        <v>46</v>
      </c>
      <c r="DJ76" s="15" t="s">
        <v>47</v>
      </c>
      <c r="DK76" s="15" t="s">
        <v>8</v>
      </c>
      <c r="DL76" s="9" t="s">
        <v>40</v>
      </c>
      <c r="DM76" s="9" t="s">
        <v>27</v>
      </c>
      <c r="DN76" s="9" t="s">
        <v>28</v>
      </c>
      <c r="DO76" s="35" t="s">
        <v>29</v>
      </c>
      <c r="DP76" s="10" t="s">
        <v>48</v>
      </c>
      <c r="DQ76" s="10" t="s">
        <v>49</v>
      </c>
      <c r="DR76" s="40"/>
      <c r="DS76"/>
      <c r="DT76"/>
      <c r="DU76"/>
      <c r="DV76"/>
      <c r="EB76" s="15" t="s">
        <v>44</v>
      </c>
      <c r="EC76" s="15" t="s">
        <v>45</v>
      </c>
      <c r="ED76" s="15" t="s">
        <v>46</v>
      </c>
      <c r="EE76" s="15" t="s">
        <v>47</v>
      </c>
      <c r="EF76" s="15" t="s">
        <v>8</v>
      </c>
      <c r="EG76" s="9" t="s">
        <v>40</v>
      </c>
      <c r="EH76" s="9" t="s">
        <v>27</v>
      </c>
      <c r="EI76" s="9" t="s">
        <v>28</v>
      </c>
      <c r="EJ76" s="35" t="s">
        <v>29</v>
      </c>
      <c r="EK76" s="10" t="s">
        <v>48</v>
      </c>
      <c r="EL76" s="10" t="s">
        <v>49</v>
      </c>
      <c r="EM76" s="40"/>
      <c r="EN76"/>
      <c r="EO76"/>
      <c r="EP76"/>
      <c r="EQ76"/>
    </row>
    <row r="77" customHeight="1" spans="6:147">
      <c r="F77" s="12">
        <v>35434</v>
      </c>
      <c r="G77" s="13">
        <v>0.168</v>
      </c>
      <c r="H77" s="12">
        <v>1</v>
      </c>
      <c r="I77" s="12">
        <v>0</v>
      </c>
      <c r="J77" s="15">
        <f t="shared" ref="J77:J86" si="88">F77*G77*H77+I77</f>
        <v>5952.912</v>
      </c>
      <c r="K77" s="12">
        <v>1</v>
      </c>
      <c r="L77" s="12">
        <v>0.89</v>
      </c>
      <c r="M77" s="12">
        <v>1.78</v>
      </c>
      <c r="N77" s="35">
        <f t="shared" ref="N77:N86" si="89">L77*M77+1</f>
        <v>2.5842</v>
      </c>
      <c r="O77" s="12">
        <v>0.9</v>
      </c>
      <c r="P77" s="10">
        <v>0.5</v>
      </c>
      <c r="Q77" s="41">
        <f t="shared" ref="Q77:Q86" si="90">J77*K77*N77*O77*P77</f>
        <v>6922.58183568</v>
      </c>
      <c r="R77"/>
      <c r="S77"/>
      <c r="T77"/>
      <c r="U77"/>
      <c r="AA77" s="12">
        <v>35434</v>
      </c>
      <c r="AB77" s="13">
        <v>0.168</v>
      </c>
      <c r="AC77" s="12">
        <v>1</v>
      </c>
      <c r="AD77" s="12">
        <v>0</v>
      </c>
      <c r="AE77" s="15">
        <f t="shared" ref="AE77:AE86" si="91">AA77*AB77*AC77+AD77</f>
        <v>5952.912</v>
      </c>
      <c r="AF77" s="12">
        <v>1</v>
      </c>
      <c r="AG77" s="12">
        <v>0.89</v>
      </c>
      <c r="AH77" s="12">
        <v>1.78</v>
      </c>
      <c r="AI77" s="35">
        <f t="shared" ref="AI77:AI86" si="92">AG77*AH77+1</f>
        <v>2.5842</v>
      </c>
      <c r="AJ77" s="12">
        <v>0.9</v>
      </c>
      <c r="AK77" s="10">
        <v>0.5</v>
      </c>
      <c r="AL77" s="41">
        <f t="shared" ref="AL77:AL86" si="93">AE77*AF77*AI77*AJ77*AK77</f>
        <v>6922.58183568</v>
      </c>
      <c r="AM77"/>
      <c r="AN77"/>
      <c r="AO77"/>
      <c r="AP77"/>
      <c r="AV77" s="12">
        <v>35728</v>
      </c>
      <c r="AW77" s="13">
        <v>0.168</v>
      </c>
      <c r="AX77" s="12">
        <v>1</v>
      </c>
      <c r="AY77" s="12">
        <v>0</v>
      </c>
      <c r="AZ77" s="15">
        <f t="shared" ref="AZ77:AZ86" si="94">AV77*AW77*AX77+AY77</f>
        <v>6002.304</v>
      </c>
      <c r="BA77" s="12">
        <v>1</v>
      </c>
      <c r="BB77" s="12">
        <v>0.9</v>
      </c>
      <c r="BC77" s="12">
        <v>2.31</v>
      </c>
      <c r="BD77" s="35">
        <f t="shared" ref="BD77:BD86" si="95">BB77*BC77+1</f>
        <v>3.079</v>
      </c>
      <c r="BE77" s="12">
        <v>0.9</v>
      </c>
      <c r="BF77" s="10">
        <v>0.5</v>
      </c>
      <c r="BG77" s="41">
        <f t="shared" ref="BG77:BG86" si="96">AZ77*BA77*BD77*BE77*BF77</f>
        <v>8316.4923072</v>
      </c>
      <c r="BH77"/>
      <c r="BI77"/>
      <c r="BJ77"/>
      <c r="BK77"/>
      <c r="BQ77" s="12">
        <v>35728</v>
      </c>
      <c r="BR77" s="13">
        <v>0.168</v>
      </c>
      <c r="BS77" s="12">
        <v>1</v>
      </c>
      <c r="BT77" s="12">
        <v>0</v>
      </c>
      <c r="BU77" s="15">
        <f t="shared" ref="BU77:BU86" si="97">BQ77*BR77*BS77+BT77</f>
        <v>6002.304</v>
      </c>
      <c r="BV77" s="12">
        <v>1</v>
      </c>
      <c r="BW77" s="12">
        <v>0.9</v>
      </c>
      <c r="BX77" s="12">
        <v>2.31</v>
      </c>
      <c r="BY77" s="35">
        <f t="shared" ref="BY77:BY86" si="98">BW77*BX77+1</f>
        <v>3.079</v>
      </c>
      <c r="BZ77" s="12">
        <v>0.9</v>
      </c>
      <c r="CA77" s="10">
        <v>0.5</v>
      </c>
      <c r="CB77" s="41">
        <f t="shared" ref="CB77:CB86" si="99">BU77*BV77*BY77*BZ77*CA77</f>
        <v>8316.4923072</v>
      </c>
      <c r="CC77"/>
      <c r="CD77"/>
      <c r="CE77"/>
      <c r="CF77"/>
      <c r="CL77" s="12">
        <v>41312</v>
      </c>
      <c r="CM77" s="13">
        <v>0.168</v>
      </c>
      <c r="CN77" s="12">
        <v>1</v>
      </c>
      <c r="CO77" s="12">
        <v>0</v>
      </c>
      <c r="CP77" s="15">
        <f t="shared" ref="CP77:CP86" si="100">CL77*CM77*CN77+CO77</f>
        <v>6940.416</v>
      </c>
      <c r="CQ77" s="12">
        <v>1</v>
      </c>
      <c r="CR77" s="12">
        <v>0.89</v>
      </c>
      <c r="CS77" s="12">
        <v>1.78</v>
      </c>
      <c r="CT77" s="35">
        <f t="shared" ref="CT77:CT86" si="101">CR77*CS77+1</f>
        <v>2.5842</v>
      </c>
      <c r="CU77" s="12">
        <v>0.9</v>
      </c>
      <c r="CV77" s="10">
        <v>0.5</v>
      </c>
      <c r="CW77" s="41">
        <f t="shared" ref="CW77:CW86" si="102">CP77*CQ77*CT77*CU77*CV77</f>
        <v>8070.94036224</v>
      </c>
      <c r="CX77"/>
      <c r="CY77"/>
      <c r="CZ77"/>
      <c r="DA77"/>
      <c r="DG77" s="12">
        <v>41606</v>
      </c>
      <c r="DH77" s="13">
        <v>0.168</v>
      </c>
      <c r="DI77" s="12">
        <v>1</v>
      </c>
      <c r="DJ77" s="12">
        <v>0</v>
      </c>
      <c r="DK77" s="15">
        <f t="shared" ref="DK77:DK86" si="103">DG77*DH77*DI77+DJ77</f>
        <v>6989.808</v>
      </c>
      <c r="DL77" s="12">
        <v>1</v>
      </c>
      <c r="DM77" s="12">
        <v>0.9</v>
      </c>
      <c r="DN77" s="12">
        <v>2.31</v>
      </c>
      <c r="DO77" s="35">
        <f t="shared" ref="DO77:DO86" si="104">DM77*DN77+1</f>
        <v>3.079</v>
      </c>
      <c r="DP77" s="12">
        <v>0.9</v>
      </c>
      <c r="DQ77" s="10">
        <v>0.5</v>
      </c>
      <c r="DR77" s="41">
        <f t="shared" ref="DR77:DR86" si="105">DK77*DL77*DO77*DP77*DQ77</f>
        <v>9684.7284744</v>
      </c>
      <c r="DS77"/>
      <c r="DT77"/>
      <c r="DU77"/>
      <c r="DV77"/>
      <c r="EB77" s="12">
        <v>41606</v>
      </c>
      <c r="EC77" s="13">
        <v>0.168</v>
      </c>
      <c r="ED77" s="12">
        <v>1</v>
      </c>
      <c r="EE77" s="12">
        <v>0</v>
      </c>
      <c r="EF77" s="15">
        <f t="shared" ref="EF77:EF86" si="106">EB77*EC77*ED77+EE77</f>
        <v>6989.808</v>
      </c>
      <c r="EG77" s="12">
        <v>1</v>
      </c>
      <c r="EH77" s="12">
        <v>0.9</v>
      </c>
      <c r="EI77" s="12">
        <v>3.11</v>
      </c>
      <c r="EJ77" s="35">
        <f t="shared" ref="EJ77:EJ86" si="107">EH77*EI77+1</f>
        <v>3.799</v>
      </c>
      <c r="EK77" s="12">
        <v>0.9</v>
      </c>
      <c r="EL77" s="10">
        <v>0.5</v>
      </c>
      <c r="EM77" s="41">
        <f t="shared" ref="EM77:EM86" si="108">EF77*EG77*EJ77*EK77*EL77</f>
        <v>11949.4262664</v>
      </c>
      <c r="EN77"/>
      <c r="EO77"/>
      <c r="EP77"/>
      <c r="EQ77"/>
    </row>
    <row r="78" customHeight="1" spans="6:147">
      <c r="F78" s="12">
        <v>35434</v>
      </c>
      <c r="G78" s="13">
        <v>0.168</v>
      </c>
      <c r="H78" s="12">
        <v>1</v>
      </c>
      <c r="I78" s="12">
        <v>0</v>
      </c>
      <c r="J78" s="15">
        <f t="shared" si="88"/>
        <v>5952.912</v>
      </c>
      <c r="K78" s="12">
        <v>1</v>
      </c>
      <c r="L78" s="12">
        <v>0.89</v>
      </c>
      <c r="M78" s="12">
        <v>1.78</v>
      </c>
      <c r="N78" s="35">
        <f t="shared" si="89"/>
        <v>2.5842</v>
      </c>
      <c r="O78" s="12">
        <v>0.9</v>
      </c>
      <c r="P78" s="10">
        <v>0.5</v>
      </c>
      <c r="Q78" s="41">
        <f t="shared" si="90"/>
        <v>6922.58183568</v>
      </c>
      <c r="R78"/>
      <c r="S78"/>
      <c r="T78"/>
      <c r="U78"/>
      <c r="AA78" s="12">
        <v>35434</v>
      </c>
      <c r="AB78" s="13">
        <v>0.168</v>
      </c>
      <c r="AC78" s="12">
        <v>1</v>
      </c>
      <c r="AD78" s="12">
        <v>0</v>
      </c>
      <c r="AE78" s="15">
        <f t="shared" si="91"/>
        <v>5952.912</v>
      </c>
      <c r="AF78" s="12">
        <v>1</v>
      </c>
      <c r="AG78" s="12">
        <v>0.89</v>
      </c>
      <c r="AH78" s="12">
        <v>1.78</v>
      </c>
      <c r="AI78" s="35">
        <f t="shared" si="92"/>
        <v>2.5842</v>
      </c>
      <c r="AJ78" s="12">
        <v>0.9</v>
      </c>
      <c r="AK78" s="10">
        <v>0.5</v>
      </c>
      <c r="AL78" s="41">
        <f t="shared" si="93"/>
        <v>6922.58183568</v>
      </c>
      <c r="AM78"/>
      <c r="AN78"/>
      <c r="AO78"/>
      <c r="AP78"/>
      <c r="AV78" s="12">
        <v>35728</v>
      </c>
      <c r="AW78" s="13">
        <v>0.168</v>
      </c>
      <c r="AX78" s="12">
        <v>1</v>
      </c>
      <c r="AY78" s="12">
        <v>0</v>
      </c>
      <c r="AZ78" s="15">
        <f t="shared" si="94"/>
        <v>6002.304</v>
      </c>
      <c r="BA78" s="12">
        <v>1</v>
      </c>
      <c r="BB78" s="12">
        <v>0.9</v>
      </c>
      <c r="BC78" s="12">
        <v>2.31</v>
      </c>
      <c r="BD78" s="35">
        <f t="shared" si="95"/>
        <v>3.079</v>
      </c>
      <c r="BE78" s="12">
        <v>0.9</v>
      </c>
      <c r="BF78" s="10">
        <v>0.5</v>
      </c>
      <c r="BG78" s="41">
        <f t="shared" si="96"/>
        <v>8316.4923072</v>
      </c>
      <c r="BH78"/>
      <c r="BI78"/>
      <c r="BJ78"/>
      <c r="BK78"/>
      <c r="BQ78" s="12">
        <v>35728</v>
      </c>
      <c r="BR78" s="13">
        <v>0.168</v>
      </c>
      <c r="BS78" s="12">
        <v>1</v>
      </c>
      <c r="BT78" s="12">
        <v>0</v>
      </c>
      <c r="BU78" s="15">
        <f t="shared" si="97"/>
        <v>6002.304</v>
      </c>
      <c r="BV78" s="12">
        <v>1</v>
      </c>
      <c r="BW78" s="12">
        <v>0.9</v>
      </c>
      <c r="BX78" s="12">
        <v>2.31</v>
      </c>
      <c r="BY78" s="35">
        <f t="shared" si="98"/>
        <v>3.079</v>
      </c>
      <c r="BZ78" s="12">
        <v>0.9</v>
      </c>
      <c r="CA78" s="10">
        <v>0.5</v>
      </c>
      <c r="CB78" s="41">
        <f t="shared" si="99"/>
        <v>8316.4923072</v>
      </c>
      <c r="CC78"/>
      <c r="CD78"/>
      <c r="CE78"/>
      <c r="CF78"/>
      <c r="CL78" s="12">
        <v>41312</v>
      </c>
      <c r="CM78" s="13">
        <v>0.168</v>
      </c>
      <c r="CN78" s="12">
        <v>1</v>
      </c>
      <c r="CO78" s="12">
        <v>0</v>
      </c>
      <c r="CP78" s="15">
        <f t="shared" si="100"/>
        <v>6940.416</v>
      </c>
      <c r="CQ78" s="12">
        <v>1</v>
      </c>
      <c r="CR78" s="12">
        <v>0.89</v>
      </c>
      <c r="CS78" s="12">
        <v>1.78</v>
      </c>
      <c r="CT78" s="35">
        <f t="shared" si="101"/>
        <v>2.5842</v>
      </c>
      <c r="CU78" s="12">
        <v>0.9</v>
      </c>
      <c r="CV78" s="10">
        <v>0.5</v>
      </c>
      <c r="CW78" s="41">
        <f t="shared" si="102"/>
        <v>8070.94036224</v>
      </c>
      <c r="CX78"/>
      <c r="CY78"/>
      <c r="CZ78"/>
      <c r="DA78"/>
      <c r="DG78" s="12">
        <v>41606</v>
      </c>
      <c r="DH78" s="13">
        <v>0.168</v>
      </c>
      <c r="DI78" s="12">
        <v>1</v>
      </c>
      <c r="DJ78" s="12">
        <v>0</v>
      </c>
      <c r="DK78" s="15">
        <f t="shared" si="103"/>
        <v>6989.808</v>
      </c>
      <c r="DL78" s="12">
        <v>1</v>
      </c>
      <c r="DM78" s="12">
        <v>0.9</v>
      </c>
      <c r="DN78" s="12">
        <v>2.31</v>
      </c>
      <c r="DO78" s="35">
        <f t="shared" si="104"/>
        <v>3.079</v>
      </c>
      <c r="DP78" s="12">
        <v>0.9</v>
      </c>
      <c r="DQ78" s="10">
        <v>0.5</v>
      </c>
      <c r="DR78" s="41">
        <f t="shared" si="105"/>
        <v>9684.7284744</v>
      </c>
      <c r="DS78"/>
      <c r="DT78"/>
      <c r="DU78"/>
      <c r="DV78"/>
      <c r="EB78" s="12">
        <v>41606</v>
      </c>
      <c r="EC78" s="13">
        <v>0.168</v>
      </c>
      <c r="ED78" s="12">
        <v>1</v>
      </c>
      <c r="EE78" s="12">
        <v>0</v>
      </c>
      <c r="EF78" s="15">
        <f t="shared" si="106"/>
        <v>6989.808</v>
      </c>
      <c r="EG78" s="12">
        <v>1</v>
      </c>
      <c r="EH78" s="12">
        <v>0.9</v>
      </c>
      <c r="EI78" s="12">
        <v>3.11</v>
      </c>
      <c r="EJ78" s="35">
        <f t="shared" si="107"/>
        <v>3.799</v>
      </c>
      <c r="EK78" s="12">
        <v>0.9</v>
      </c>
      <c r="EL78" s="10">
        <v>0.5</v>
      </c>
      <c r="EM78" s="41">
        <f t="shared" si="108"/>
        <v>11949.4262664</v>
      </c>
      <c r="EN78"/>
      <c r="EO78"/>
      <c r="EP78"/>
      <c r="EQ78"/>
    </row>
    <row r="79" customHeight="1" spans="6:147">
      <c r="F79" s="12">
        <v>35434</v>
      </c>
      <c r="G79" s="13">
        <v>0.168</v>
      </c>
      <c r="H79" s="12">
        <v>1</v>
      </c>
      <c r="I79" s="12">
        <v>0</v>
      </c>
      <c r="J79" s="15">
        <f t="shared" si="88"/>
        <v>5952.912</v>
      </c>
      <c r="K79" s="12">
        <v>1</v>
      </c>
      <c r="L79" s="12">
        <v>0.89</v>
      </c>
      <c r="M79" s="12">
        <v>1.78</v>
      </c>
      <c r="N79" s="35">
        <f t="shared" si="89"/>
        <v>2.5842</v>
      </c>
      <c r="O79" s="12">
        <v>0.9</v>
      </c>
      <c r="P79" s="10">
        <v>0.5</v>
      </c>
      <c r="Q79" s="41">
        <f t="shared" si="90"/>
        <v>6922.58183568</v>
      </c>
      <c r="AA79" s="12">
        <v>35434</v>
      </c>
      <c r="AB79" s="13">
        <v>0.168</v>
      </c>
      <c r="AC79" s="12">
        <v>1</v>
      </c>
      <c r="AD79" s="12">
        <v>0</v>
      </c>
      <c r="AE79" s="15">
        <f t="shared" si="91"/>
        <v>5952.912</v>
      </c>
      <c r="AF79" s="12">
        <v>1</v>
      </c>
      <c r="AG79" s="12">
        <v>0.89</v>
      </c>
      <c r="AH79" s="12">
        <v>1.78</v>
      </c>
      <c r="AI79" s="35">
        <f t="shared" si="92"/>
        <v>2.5842</v>
      </c>
      <c r="AJ79" s="12">
        <v>0.9</v>
      </c>
      <c r="AK79" s="10">
        <v>0.5</v>
      </c>
      <c r="AL79" s="41">
        <f t="shared" si="93"/>
        <v>6922.58183568</v>
      </c>
      <c r="AV79" s="12">
        <v>35728</v>
      </c>
      <c r="AW79" s="13">
        <v>0.168</v>
      </c>
      <c r="AX79" s="12">
        <v>1</v>
      </c>
      <c r="AY79" s="12">
        <v>0</v>
      </c>
      <c r="AZ79" s="15">
        <f t="shared" si="94"/>
        <v>6002.304</v>
      </c>
      <c r="BA79" s="12">
        <v>1</v>
      </c>
      <c r="BB79" s="12">
        <v>0.9</v>
      </c>
      <c r="BC79" s="12">
        <v>2.31</v>
      </c>
      <c r="BD79" s="35">
        <f t="shared" si="95"/>
        <v>3.079</v>
      </c>
      <c r="BE79" s="12">
        <v>0.9</v>
      </c>
      <c r="BF79" s="10">
        <v>0.5</v>
      </c>
      <c r="BG79" s="41">
        <f t="shared" si="96"/>
        <v>8316.4923072</v>
      </c>
      <c r="BQ79" s="12">
        <v>35728</v>
      </c>
      <c r="BR79" s="13">
        <v>0.168</v>
      </c>
      <c r="BS79" s="12">
        <v>1</v>
      </c>
      <c r="BT79" s="12">
        <v>0</v>
      </c>
      <c r="BU79" s="15">
        <f t="shared" si="97"/>
        <v>6002.304</v>
      </c>
      <c r="BV79" s="12">
        <v>1</v>
      </c>
      <c r="BW79" s="12">
        <v>0.9</v>
      </c>
      <c r="BX79" s="12">
        <v>2.31</v>
      </c>
      <c r="BY79" s="35">
        <f t="shared" si="98"/>
        <v>3.079</v>
      </c>
      <c r="BZ79" s="12">
        <v>0.9</v>
      </c>
      <c r="CA79" s="10">
        <v>0.5</v>
      </c>
      <c r="CB79" s="41">
        <f t="shared" si="99"/>
        <v>8316.4923072</v>
      </c>
      <c r="CL79" s="12">
        <v>41312</v>
      </c>
      <c r="CM79" s="13">
        <v>0.168</v>
      </c>
      <c r="CN79" s="12">
        <v>1</v>
      </c>
      <c r="CO79" s="12">
        <v>0</v>
      </c>
      <c r="CP79" s="15">
        <f t="shared" si="100"/>
        <v>6940.416</v>
      </c>
      <c r="CQ79" s="12">
        <v>1</v>
      </c>
      <c r="CR79" s="12">
        <v>0.89</v>
      </c>
      <c r="CS79" s="12">
        <v>1.78</v>
      </c>
      <c r="CT79" s="35">
        <f t="shared" si="101"/>
        <v>2.5842</v>
      </c>
      <c r="CU79" s="12">
        <v>0.9</v>
      </c>
      <c r="CV79" s="10">
        <v>0.5</v>
      </c>
      <c r="CW79" s="41">
        <f t="shared" si="102"/>
        <v>8070.94036224</v>
      </c>
      <c r="DG79" s="12">
        <v>41606</v>
      </c>
      <c r="DH79" s="13">
        <v>0.168</v>
      </c>
      <c r="DI79" s="12">
        <v>1</v>
      </c>
      <c r="DJ79" s="12">
        <v>0</v>
      </c>
      <c r="DK79" s="15">
        <f t="shared" si="103"/>
        <v>6989.808</v>
      </c>
      <c r="DL79" s="12">
        <v>1</v>
      </c>
      <c r="DM79" s="12">
        <v>0.9</v>
      </c>
      <c r="DN79" s="12">
        <v>2.31</v>
      </c>
      <c r="DO79" s="35">
        <f t="shared" si="104"/>
        <v>3.079</v>
      </c>
      <c r="DP79" s="12">
        <v>0.9</v>
      </c>
      <c r="DQ79" s="10">
        <v>0.5</v>
      </c>
      <c r="DR79" s="41">
        <f t="shared" si="105"/>
        <v>9684.7284744</v>
      </c>
      <c r="EB79" s="12">
        <v>41606</v>
      </c>
      <c r="EC79" s="13">
        <v>0.168</v>
      </c>
      <c r="ED79" s="12">
        <v>1</v>
      </c>
      <c r="EE79" s="12">
        <v>0</v>
      </c>
      <c r="EF79" s="15">
        <f t="shared" si="106"/>
        <v>6989.808</v>
      </c>
      <c r="EG79" s="12">
        <v>1</v>
      </c>
      <c r="EH79" s="12">
        <v>0.9</v>
      </c>
      <c r="EI79" s="12">
        <v>3.11</v>
      </c>
      <c r="EJ79" s="35">
        <f t="shared" si="107"/>
        <v>3.799</v>
      </c>
      <c r="EK79" s="12">
        <v>0.9</v>
      </c>
      <c r="EL79" s="10">
        <v>0.5</v>
      </c>
      <c r="EM79" s="41">
        <f t="shared" si="108"/>
        <v>11949.4262664</v>
      </c>
    </row>
    <row r="80" customHeight="1" spans="6:147">
      <c r="F80" s="12">
        <v>35434</v>
      </c>
      <c r="G80" s="13">
        <v>0.168</v>
      </c>
      <c r="H80" s="12">
        <v>1</v>
      </c>
      <c r="I80" s="12">
        <v>0</v>
      </c>
      <c r="J80" s="15">
        <f t="shared" si="88"/>
        <v>5952.912</v>
      </c>
      <c r="K80" s="12">
        <v>1</v>
      </c>
      <c r="L80" s="12">
        <v>0.89</v>
      </c>
      <c r="M80" s="12">
        <v>1.78</v>
      </c>
      <c r="N80" s="35">
        <f t="shared" si="89"/>
        <v>2.5842</v>
      </c>
      <c r="O80" s="12">
        <v>0.9</v>
      </c>
      <c r="P80" s="10">
        <v>0.5</v>
      </c>
      <c r="Q80" s="41">
        <f t="shared" si="90"/>
        <v>6922.58183568</v>
      </c>
      <c r="AA80" s="12">
        <v>35434</v>
      </c>
      <c r="AB80" s="13">
        <v>0.168</v>
      </c>
      <c r="AC80" s="12">
        <v>1</v>
      </c>
      <c r="AD80" s="12">
        <v>0</v>
      </c>
      <c r="AE80" s="15">
        <f t="shared" si="91"/>
        <v>5952.912</v>
      </c>
      <c r="AF80" s="12">
        <v>1</v>
      </c>
      <c r="AG80" s="12">
        <v>0.89</v>
      </c>
      <c r="AH80" s="12">
        <v>1.78</v>
      </c>
      <c r="AI80" s="35">
        <f t="shared" si="92"/>
        <v>2.5842</v>
      </c>
      <c r="AJ80" s="12">
        <v>0.9</v>
      </c>
      <c r="AK80" s="10">
        <v>0.5</v>
      </c>
      <c r="AL80" s="41">
        <f t="shared" si="93"/>
        <v>6922.58183568</v>
      </c>
      <c r="AV80" s="12">
        <v>35728</v>
      </c>
      <c r="AW80" s="13">
        <v>0.168</v>
      </c>
      <c r="AX80" s="12">
        <v>1</v>
      </c>
      <c r="AY80" s="12">
        <v>0</v>
      </c>
      <c r="AZ80" s="15">
        <f t="shared" si="94"/>
        <v>6002.304</v>
      </c>
      <c r="BA80" s="12">
        <v>1</v>
      </c>
      <c r="BB80" s="12">
        <v>0.9</v>
      </c>
      <c r="BC80" s="12">
        <v>2.31</v>
      </c>
      <c r="BD80" s="35">
        <f t="shared" si="95"/>
        <v>3.079</v>
      </c>
      <c r="BE80" s="12">
        <v>0.9</v>
      </c>
      <c r="BF80" s="10">
        <v>0.5</v>
      </c>
      <c r="BG80" s="41">
        <f t="shared" si="96"/>
        <v>8316.4923072</v>
      </c>
      <c r="BQ80" s="12">
        <v>35728</v>
      </c>
      <c r="BR80" s="13">
        <v>0.168</v>
      </c>
      <c r="BS80" s="12">
        <v>1</v>
      </c>
      <c r="BT80" s="12">
        <v>0</v>
      </c>
      <c r="BU80" s="15">
        <f t="shared" si="97"/>
        <v>6002.304</v>
      </c>
      <c r="BV80" s="12">
        <v>1</v>
      </c>
      <c r="BW80" s="12">
        <v>0.9</v>
      </c>
      <c r="BX80" s="12">
        <v>2.31</v>
      </c>
      <c r="BY80" s="35">
        <f t="shared" si="98"/>
        <v>3.079</v>
      </c>
      <c r="BZ80" s="12">
        <v>0.9</v>
      </c>
      <c r="CA80" s="10">
        <v>0.5</v>
      </c>
      <c r="CB80" s="41">
        <f t="shared" si="99"/>
        <v>8316.4923072</v>
      </c>
      <c r="CL80" s="12">
        <v>41312</v>
      </c>
      <c r="CM80" s="13">
        <v>0.168</v>
      </c>
      <c r="CN80" s="12">
        <v>1</v>
      </c>
      <c r="CO80" s="12">
        <v>0</v>
      </c>
      <c r="CP80" s="15">
        <f t="shared" si="100"/>
        <v>6940.416</v>
      </c>
      <c r="CQ80" s="12">
        <v>1</v>
      </c>
      <c r="CR80" s="12">
        <v>0.89</v>
      </c>
      <c r="CS80" s="12">
        <v>1.78</v>
      </c>
      <c r="CT80" s="35">
        <f t="shared" si="101"/>
        <v>2.5842</v>
      </c>
      <c r="CU80" s="12">
        <v>0.9</v>
      </c>
      <c r="CV80" s="10">
        <v>0.5</v>
      </c>
      <c r="CW80" s="41">
        <f t="shared" si="102"/>
        <v>8070.94036224</v>
      </c>
      <c r="DG80" s="12">
        <v>41606</v>
      </c>
      <c r="DH80" s="13">
        <v>0.168</v>
      </c>
      <c r="DI80" s="12">
        <v>1</v>
      </c>
      <c r="DJ80" s="12">
        <v>0</v>
      </c>
      <c r="DK80" s="15">
        <f t="shared" si="103"/>
        <v>6989.808</v>
      </c>
      <c r="DL80" s="12">
        <v>1</v>
      </c>
      <c r="DM80" s="12">
        <v>0.9</v>
      </c>
      <c r="DN80" s="12">
        <v>2.31</v>
      </c>
      <c r="DO80" s="35">
        <f t="shared" si="104"/>
        <v>3.079</v>
      </c>
      <c r="DP80" s="12">
        <v>0.9</v>
      </c>
      <c r="DQ80" s="10">
        <v>0.5</v>
      </c>
      <c r="DR80" s="41">
        <f t="shared" si="105"/>
        <v>9684.7284744</v>
      </c>
      <c r="EB80" s="12">
        <v>41606</v>
      </c>
      <c r="EC80" s="13">
        <v>0.168</v>
      </c>
      <c r="ED80" s="12">
        <v>1</v>
      </c>
      <c r="EE80" s="12">
        <v>0</v>
      </c>
      <c r="EF80" s="15">
        <f t="shared" si="106"/>
        <v>6989.808</v>
      </c>
      <c r="EG80" s="12">
        <v>1</v>
      </c>
      <c r="EH80" s="12">
        <v>0.9</v>
      </c>
      <c r="EI80" s="12">
        <v>3.11</v>
      </c>
      <c r="EJ80" s="35">
        <f t="shared" si="107"/>
        <v>3.799</v>
      </c>
      <c r="EK80" s="12">
        <v>0.9</v>
      </c>
      <c r="EL80" s="10">
        <v>0.5</v>
      </c>
      <c r="EM80" s="41">
        <f t="shared" si="108"/>
        <v>11949.4262664</v>
      </c>
    </row>
    <row r="81" customHeight="1" spans="1:147">
      <c r="F81" s="12">
        <v>35434</v>
      </c>
      <c r="G81" s="13">
        <v>0.168</v>
      </c>
      <c r="H81" s="12">
        <v>1</v>
      </c>
      <c r="I81" s="12">
        <v>0</v>
      </c>
      <c r="J81" s="15">
        <f t="shared" si="88"/>
        <v>5952.912</v>
      </c>
      <c r="K81" s="12">
        <v>1</v>
      </c>
      <c r="L81" s="12">
        <v>0.89</v>
      </c>
      <c r="M81" s="12">
        <v>1.78</v>
      </c>
      <c r="N81" s="35">
        <f t="shared" si="89"/>
        <v>2.5842</v>
      </c>
      <c r="O81" s="12">
        <v>0.9</v>
      </c>
      <c r="P81" s="10">
        <v>0.5</v>
      </c>
      <c r="Q81" s="41">
        <f t="shared" si="90"/>
        <v>6922.58183568</v>
      </c>
      <c r="AA81" s="12">
        <v>35434</v>
      </c>
      <c r="AB81" s="13">
        <v>0.168</v>
      </c>
      <c r="AC81" s="12">
        <v>1</v>
      </c>
      <c r="AD81" s="12">
        <v>0</v>
      </c>
      <c r="AE81" s="15">
        <f t="shared" si="91"/>
        <v>5952.912</v>
      </c>
      <c r="AF81" s="12">
        <v>1</v>
      </c>
      <c r="AG81" s="12">
        <v>0.89</v>
      </c>
      <c r="AH81" s="12">
        <v>1.78</v>
      </c>
      <c r="AI81" s="35">
        <f t="shared" si="92"/>
        <v>2.5842</v>
      </c>
      <c r="AJ81" s="12">
        <v>0.9</v>
      </c>
      <c r="AK81" s="10">
        <v>0.5</v>
      </c>
      <c r="AL81" s="41">
        <f t="shared" si="93"/>
        <v>6922.58183568</v>
      </c>
      <c r="AV81" s="12">
        <v>35728</v>
      </c>
      <c r="AW81" s="13">
        <v>0.168</v>
      </c>
      <c r="AX81" s="12">
        <v>1</v>
      </c>
      <c r="AY81" s="12">
        <v>0</v>
      </c>
      <c r="AZ81" s="15">
        <f t="shared" si="94"/>
        <v>6002.304</v>
      </c>
      <c r="BA81" s="12">
        <v>1</v>
      </c>
      <c r="BB81" s="12">
        <v>0.9</v>
      </c>
      <c r="BC81" s="12">
        <v>2.31</v>
      </c>
      <c r="BD81" s="35">
        <f t="shared" si="95"/>
        <v>3.079</v>
      </c>
      <c r="BE81" s="12">
        <v>0.9</v>
      </c>
      <c r="BF81" s="10">
        <v>0.5</v>
      </c>
      <c r="BG81" s="41">
        <f t="shared" si="96"/>
        <v>8316.4923072</v>
      </c>
      <c r="BQ81" s="12">
        <v>35728</v>
      </c>
      <c r="BR81" s="13">
        <v>0.168</v>
      </c>
      <c r="BS81" s="12">
        <v>1</v>
      </c>
      <c r="BT81" s="12">
        <v>0</v>
      </c>
      <c r="BU81" s="15">
        <f t="shared" si="97"/>
        <v>6002.304</v>
      </c>
      <c r="BV81" s="12">
        <v>1</v>
      </c>
      <c r="BW81" s="12">
        <v>0.9</v>
      </c>
      <c r="BX81" s="12">
        <v>2.31</v>
      </c>
      <c r="BY81" s="35">
        <f t="shared" si="98"/>
        <v>3.079</v>
      </c>
      <c r="BZ81" s="12">
        <v>0.9</v>
      </c>
      <c r="CA81" s="10">
        <v>0.5</v>
      </c>
      <c r="CB81" s="41">
        <f t="shared" si="99"/>
        <v>8316.4923072</v>
      </c>
      <c r="CL81" s="12">
        <v>41312</v>
      </c>
      <c r="CM81" s="13">
        <v>0.168</v>
      </c>
      <c r="CN81" s="12">
        <v>1</v>
      </c>
      <c r="CO81" s="12">
        <v>0</v>
      </c>
      <c r="CP81" s="15">
        <f t="shared" si="100"/>
        <v>6940.416</v>
      </c>
      <c r="CQ81" s="12">
        <v>1</v>
      </c>
      <c r="CR81" s="12">
        <v>0.89</v>
      </c>
      <c r="CS81" s="12">
        <v>1.78</v>
      </c>
      <c r="CT81" s="35">
        <f t="shared" si="101"/>
        <v>2.5842</v>
      </c>
      <c r="CU81" s="12">
        <v>0.9</v>
      </c>
      <c r="CV81" s="10">
        <v>0.5</v>
      </c>
      <c r="CW81" s="41">
        <f t="shared" si="102"/>
        <v>8070.94036224</v>
      </c>
      <c r="DG81" s="12">
        <v>41606</v>
      </c>
      <c r="DH81" s="13">
        <v>0.168</v>
      </c>
      <c r="DI81" s="12">
        <v>1</v>
      </c>
      <c r="DJ81" s="12">
        <v>0</v>
      </c>
      <c r="DK81" s="15">
        <f t="shared" si="103"/>
        <v>6989.808</v>
      </c>
      <c r="DL81" s="12">
        <v>1</v>
      </c>
      <c r="DM81" s="12">
        <v>0.9</v>
      </c>
      <c r="DN81" s="12">
        <v>2.31</v>
      </c>
      <c r="DO81" s="35">
        <f t="shared" si="104"/>
        <v>3.079</v>
      </c>
      <c r="DP81" s="12">
        <v>0.9</v>
      </c>
      <c r="DQ81" s="10">
        <v>0.5</v>
      </c>
      <c r="DR81" s="41">
        <f t="shared" si="105"/>
        <v>9684.7284744</v>
      </c>
      <c r="EB81" s="12">
        <v>41606</v>
      </c>
      <c r="EC81" s="13">
        <v>0.168</v>
      </c>
      <c r="ED81" s="12">
        <v>1</v>
      </c>
      <c r="EE81" s="12">
        <v>0</v>
      </c>
      <c r="EF81" s="15">
        <f t="shared" si="106"/>
        <v>6989.808</v>
      </c>
      <c r="EG81" s="12">
        <v>1</v>
      </c>
      <c r="EH81" s="12">
        <v>0.9</v>
      </c>
      <c r="EI81" s="12">
        <v>3.11</v>
      </c>
      <c r="EJ81" s="35">
        <f t="shared" si="107"/>
        <v>3.799</v>
      </c>
      <c r="EK81" s="12">
        <v>0.9</v>
      </c>
      <c r="EL81" s="10">
        <v>0.5</v>
      </c>
      <c r="EM81" s="41">
        <f t="shared" si="108"/>
        <v>11949.4262664</v>
      </c>
    </row>
    <row r="82" customHeight="1" spans="1:147">
      <c r="F82" s="12">
        <v>35434</v>
      </c>
      <c r="G82" s="13">
        <v>0.168</v>
      </c>
      <c r="H82" s="12">
        <v>1</v>
      </c>
      <c r="I82" s="12">
        <v>0</v>
      </c>
      <c r="J82" s="15">
        <f t="shared" si="88"/>
        <v>5952.912</v>
      </c>
      <c r="K82" s="12">
        <v>1</v>
      </c>
      <c r="L82" s="12">
        <v>0.89</v>
      </c>
      <c r="M82" s="12">
        <v>1.78</v>
      </c>
      <c r="N82" s="35">
        <f t="shared" si="89"/>
        <v>2.5842</v>
      </c>
      <c r="O82" s="12">
        <v>0.9</v>
      </c>
      <c r="P82" s="10">
        <v>0.5</v>
      </c>
      <c r="Q82" s="41">
        <f t="shared" si="90"/>
        <v>6922.58183568</v>
      </c>
      <c r="AA82" s="12">
        <v>35434</v>
      </c>
      <c r="AB82" s="13">
        <v>0.168</v>
      </c>
      <c r="AC82" s="12">
        <v>1</v>
      </c>
      <c r="AD82" s="12">
        <v>0</v>
      </c>
      <c r="AE82" s="15">
        <f t="shared" si="91"/>
        <v>5952.912</v>
      </c>
      <c r="AF82" s="12">
        <v>1</v>
      </c>
      <c r="AG82" s="12">
        <v>0.89</v>
      </c>
      <c r="AH82" s="12">
        <v>1.78</v>
      </c>
      <c r="AI82" s="35">
        <f t="shared" si="92"/>
        <v>2.5842</v>
      </c>
      <c r="AJ82" s="12">
        <v>0.9</v>
      </c>
      <c r="AK82" s="10">
        <v>0.5</v>
      </c>
      <c r="AL82" s="41">
        <f t="shared" si="93"/>
        <v>6922.58183568</v>
      </c>
      <c r="AV82" s="12">
        <v>35728</v>
      </c>
      <c r="AW82" s="13">
        <v>0.168</v>
      </c>
      <c r="AX82" s="12">
        <v>1</v>
      </c>
      <c r="AY82" s="12">
        <v>0</v>
      </c>
      <c r="AZ82" s="15">
        <f t="shared" si="94"/>
        <v>6002.304</v>
      </c>
      <c r="BA82" s="12">
        <v>1</v>
      </c>
      <c r="BB82" s="12">
        <v>0.9</v>
      </c>
      <c r="BC82" s="12">
        <v>2.31</v>
      </c>
      <c r="BD82" s="35">
        <f t="shared" si="95"/>
        <v>3.079</v>
      </c>
      <c r="BE82" s="12">
        <v>0.9</v>
      </c>
      <c r="BF82" s="10">
        <v>0.5</v>
      </c>
      <c r="BG82" s="41">
        <f t="shared" si="96"/>
        <v>8316.4923072</v>
      </c>
      <c r="BQ82" s="12">
        <v>35728</v>
      </c>
      <c r="BR82" s="13">
        <v>0.168</v>
      </c>
      <c r="BS82" s="12">
        <v>1</v>
      </c>
      <c r="BT82" s="12">
        <v>0</v>
      </c>
      <c r="BU82" s="15">
        <f t="shared" si="97"/>
        <v>6002.304</v>
      </c>
      <c r="BV82" s="12">
        <v>1</v>
      </c>
      <c r="BW82" s="12">
        <v>0.9</v>
      </c>
      <c r="BX82" s="12">
        <v>2.31</v>
      </c>
      <c r="BY82" s="35">
        <f t="shared" si="98"/>
        <v>3.079</v>
      </c>
      <c r="BZ82" s="12">
        <v>0.9</v>
      </c>
      <c r="CA82" s="10">
        <v>0.5</v>
      </c>
      <c r="CB82" s="41">
        <f t="shared" si="99"/>
        <v>8316.4923072</v>
      </c>
      <c r="CL82" s="12">
        <v>41312</v>
      </c>
      <c r="CM82" s="13">
        <v>0.168</v>
      </c>
      <c r="CN82" s="12">
        <v>1</v>
      </c>
      <c r="CO82" s="12">
        <v>0</v>
      </c>
      <c r="CP82" s="15">
        <f t="shared" si="100"/>
        <v>6940.416</v>
      </c>
      <c r="CQ82" s="12">
        <v>1</v>
      </c>
      <c r="CR82" s="12">
        <v>0.89</v>
      </c>
      <c r="CS82" s="12">
        <v>1.78</v>
      </c>
      <c r="CT82" s="35">
        <f t="shared" si="101"/>
        <v>2.5842</v>
      </c>
      <c r="CU82" s="12">
        <v>0.9</v>
      </c>
      <c r="CV82" s="10">
        <v>0.5</v>
      </c>
      <c r="CW82" s="41">
        <f t="shared" si="102"/>
        <v>8070.94036224</v>
      </c>
      <c r="DG82" s="12">
        <v>41606</v>
      </c>
      <c r="DH82" s="13">
        <v>0.168</v>
      </c>
      <c r="DI82" s="12">
        <v>1</v>
      </c>
      <c r="DJ82" s="12">
        <v>0</v>
      </c>
      <c r="DK82" s="15">
        <f t="shared" si="103"/>
        <v>6989.808</v>
      </c>
      <c r="DL82" s="12">
        <v>1</v>
      </c>
      <c r="DM82" s="12">
        <v>0.9</v>
      </c>
      <c r="DN82" s="12">
        <v>2.31</v>
      </c>
      <c r="DO82" s="35">
        <f t="shared" si="104"/>
        <v>3.079</v>
      </c>
      <c r="DP82" s="12">
        <v>0.9</v>
      </c>
      <c r="DQ82" s="10">
        <v>0.5</v>
      </c>
      <c r="DR82" s="41">
        <f t="shared" si="105"/>
        <v>9684.7284744</v>
      </c>
      <c r="EB82" s="12">
        <v>41606</v>
      </c>
      <c r="EC82" s="13">
        <v>0.168</v>
      </c>
      <c r="ED82" s="12">
        <v>1</v>
      </c>
      <c r="EE82" s="12">
        <v>0</v>
      </c>
      <c r="EF82" s="15">
        <f t="shared" si="106"/>
        <v>6989.808</v>
      </c>
      <c r="EG82" s="12">
        <v>1</v>
      </c>
      <c r="EH82" s="12">
        <v>0.9</v>
      </c>
      <c r="EI82" s="12">
        <v>3.11</v>
      </c>
      <c r="EJ82" s="35">
        <f t="shared" si="107"/>
        <v>3.799</v>
      </c>
      <c r="EK82" s="12">
        <v>0.9</v>
      </c>
      <c r="EL82" s="10">
        <v>0.5</v>
      </c>
      <c r="EM82" s="41">
        <f t="shared" si="108"/>
        <v>11949.4262664</v>
      </c>
    </row>
    <row r="83" customHeight="1" spans="1:147">
      <c r="F83" s="12">
        <v>35434</v>
      </c>
      <c r="G83" s="13">
        <v>0.168</v>
      </c>
      <c r="H83" s="12">
        <v>1</v>
      </c>
      <c r="I83" s="12">
        <v>0</v>
      </c>
      <c r="J83" s="15">
        <f t="shared" si="88"/>
        <v>5952.912</v>
      </c>
      <c r="K83" s="12">
        <v>1</v>
      </c>
      <c r="L83" s="12">
        <v>0.89</v>
      </c>
      <c r="M83" s="12">
        <v>1.78</v>
      </c>
      <c r="N83" s="35">
        <f t="shared" si="89"/>
        <v>2.5842</v>
      </c>
      <c r="O83" s="12">
        <v>0.9</v>
      </c>
      <c r="P83" s="10">
        <v>0.5</v>
      </c>
      <c r="Q83" s="41">
        <f t="shared" si="90"/>
        <v>6922.58183568</v>
      </c>
      <c r="AA83" s="12">
        <v>35434</v>
      </c>
      <c r="AB83" s="13">
        <v>0.168</v>
      </c>
      <c r="AC83" s="12">
        <v>1</v>
      </c>
      <c r="AD83" s="12">
        <v>0</v>
      </c>
      <c r="AE83" s="15">
        <f t="shared" si="91"/>
        <v>5952.912</v>
      </c>
      <c r="AF83" s="12">
        <v>1</v>
      </c>
      <c r="AG83" s="12">
        <v>0.89</v>
      </c>
      <c r="AH83" s="12">
        <v>1.78</v>
      </c>
      <c r="AI83" s="35">
        <f t="shared" si="92"/>
        <v>2.5842</v>
      </c>
      <c r="AJ83" s="12">
        <v>0.9</v>
      </c>
      <c r="AK83" s="10">
        <v>0.5</v>
      </c>
      <c r="AL83" s="41">
        <f t="shared" si="93"/>
        <v>6922.58183568</v>
      </c>
      <c r="AV83" s="12">
        <v>35728</v>
      </c>
      <c r="AW83" s="13">
        <v>0.168</v>
      </c>
      <c r="AX83" s="12">
        <v>1</v>
      </c>
      <c r="AY83" s="12">
        <v>0</v>
      </c>
      <c r="AZ83" s="15">
        <f t="shared" si="94"/>
        <v>6002.304</v>
      </c>
      <c r="BA83" s="12">
        <v>1</v>
      </c>
      <c r="BB83" s="12">
        <v>0.9</v>
      </c>
      <c r="BC83" s="12">
        <v>2.31</v>
      </c>
      <c r="BD83" s="35">
        <f t="shared" si="95"/>
        <v>3.079</v>
      </c>
      <c r="BE83" s="12">
        <v>0.9</v>
      </c>
      <c r="BF83" s="10">
        <v>0.5</v>
      </c>
      <c r="BG83" s="41">
        <f t="shared" si="96"/>
        <v>8316.4923072</v>
      </c>
      <c r="BQ83" s="12">
        <v>35728</v>
      </c>
      <c r="BR83" s="13">
        <v>0.168</v>
      </c>
      <c r="BS83" s="12">
        <v>1</v>
      </c>
      <c r="BT83" s="12">
        <v>0</v>
      </c>
      <c r="BU83" s="15">
        <f t="shared" si="97"/>
        <v>6002.304</v>
      </c>
      <c r="BV83" s="12">
        <v>1</v>
      </c>
      <c r="BW83" s="12">
        <v>0.9</v>
      </c>
      <c r="BX83" s="12">
        <v>2.31</v>
      </c>
      <c r="BY83" s="35">
        <f t="shared" si="98"/>
        <v>3.079</v>
      </c>
      <c r="BZ83" s="12">
        <v>0.9</v>
      </c>
      <c r="CA83" s="10">
        <v>0.5</v>
      </c>
      <c r="CB83" s="41">
        <f t="shared" si="99"/>
        <v>8316.4923072</v>
      </c>
      <c r="CL83" s="12">
        <v>41312</v>
      </c>
      <c r="CM83" s="13">
        <v>0.168</v>
      </c>
      <c r="CN83" s="12">
        <v>1</v>
      </c>
      <c r="CO83" s="12">
        <v>0</v>
      </c>
      <c r="CP83" s="15">
        <f t="shared" si="100"/>
        <v>6940.416</v>
      </c>
      <c r="CQ83" s="12">
        <v>1</v>
      </c>
      <c r="CR83" s="12">
        <v>0.89</v>
      </c>
      <c r="CS83" s="12">
        <v>1.78</v>
      </c>
      <c r="CT83" s="35">
        <f t="shared" si="101"/>
        <v>2.5842</v>
      </c>
      <c r="CU83" s="12">
        <v>0.9</v>
      </c>
      <c r="CV83" s="10">
        <v>0.5</v>
      </c>
      <c r="CW83" s="41">
        <f t="shared" si="102"/>
        <v>8070.94036224</v>
      </c>
      <c r="DG83" s="12">
        <v>41606</v>
      </c>
      <c r="DH83" s="13">
        <v>0.168</v>
      </c>
      <c r="DI83" s="12">
        <v>1</v>
      </c>
      <c r="DJ83" s="12">
        <v>0</v>
      </c>
      <c r="DK83" s="15">
        <f t="shared" si="103"/>
        <v>6989.808</v>
      </c>
      <c r="DL83" s="12">
        <v>1</v>
      </c>
      <c r="DM83" s="12">
        <v>0.9</v>
      </c>
      <c r="DN83" s="12">
        <v>2.31</v>
      </c>
      <c r="DO83" s="35">
        <f t="shared" si="104"/>
        <v>3.079</v>
      </c>
      <c r="DP83" s="12">
        <v>0.9</v>
      </c>
      <c r="DQ83" s="10">
        <v>0.5</v>
      </c>
      <c r="DR83" s="41">
        <f t="shared" si="105"/>
        <v>9684.7284744</v>
      </c>
      <c r="EB83" s="12">
        <v>41606</v>
      </c>
      <c r="EC83" s="13">
        <v>0.168</v>
      </c>
      <c r="ED83" s="12">
        <v>1</v>
      </c>
      <c r="EE83" s="12">
        <v>0</v>
      </c>
      <c r="EF83" s="15">
        <f t="shared" si="106"/>
        <v>6989.808</v>
      </c>
      <c r="EG83" s="12">
        <v>1</v>
      </c>
      <c r="EH83" s="12">
        <v>0.9</v>
      </c>
      <c r="EI83" s="12">
        <v>3.11</v>
      </c>
      <c r="EJ83" s="35">
        <f t="shared" si="107"/>
        <v>3.799</v>
      </c>
      <c r="EK83" s="12">
        <v>0.9</v>
      </c>
      <c r="EL83" s="10">
        <v>0.5</v>
      </c>
      <c r="EM83" s="41">
        <f t="shared" si="108"/>
        <v>11949.4262664</v>
      </c>
    </row>
    <row r="84" customHeight="1" spans="1:147">
      <c r="F84" s="12">
        <v>35434</v>
      </c>
      <c r="G84" s="13">
        <v>0.168</v>
      </c>
      <c r="H84" s="12">
        <v>1</v>
      </c>
      <c r="I84" s="12">
        <v>0</v>
      </c>
      <c r="J84" s="15">
        <f t="shared" si="88"/>
        <v>5952.912</v>
      </c>
      <c r="K84" s="12">
        <v>1</v>
      </c>
      <c r="L84" s="12">
        <v>0.89</v>
      </c>
      <c r="M84" s="12">
        <v>1.78</v>
      </c>
      <c r="N84" s="35">
        <f t="shared" si="89"/>
        <v>2.5842</v>
      </c>
      <c r="O84" s="12">
        <v>0.9</v>
      </c>
      <c r="P84" s="10">
        <v>0.5</v>
      </c>
      <c r="Q84" s="41">
        <f t="shared" si="90"/>
        <v>6922.58183568</v>
      </c>
      <c r="AA84" s="12">
        <v>35434</v>
      </c>
      <c r="AB84" s="13">
        <v>0.168</v>
      </c>
      <c r="AC84" s="12">
        <v>1</v>
      </c>
      <c r="AD84" s="12">
        <v>0</v>
      </c>
      <c r="AE84" s="15">
        <f t="shared" si="91"/>
        <v>5952.912</v>
      </c>
      <c r="AF84" s="12">
        <v>1</v>
      </c>
      <c r="AG84" s="12">
        <v>0.89</v>
      </c>
      <c r="AH84" s="12">
        <v>1.78</v>
      </c>
      <c r="AI84" s="35">
        <f t="shared" si="92"/>
        <v>2.5842</v>
      </c>
      <c r="AJ84" s="12">
        <v>0.9</v>
      </c>
      <c r="AK84" s="10">
        <v>0.5</v>
      </c>
      <c r="AL84" s="41">
        <f t="shared" si="93"/>
        <v>6922.58183568</v>
      </c>
      <c r="AV84" s="12">
        <v>35728</v>
      </c>
      <c r="AW84" s="13">
        <v>0.168</v>
      </c>
      <c r="AX84" s="12">
        <v>1</v>
      </c>
      <c r="AY84" s="12">
        <v>0</v>
      </c>
      <c r="AZ84" s="15">
        <f t="shared" si="94"/>
        <v>6002.304</v>
      </c>
      <c r="BA84" s="12">
        <v>1</v>
      </c>
      <c r="BB84" s="12">
        <v>0.9</v>
      </c>
      <c r="BC84" s="12">
        <v>2.31</v>
      </c>
      <c r="BD84" s="35">
        <f t="shared" si="95"/>
        <v>3.079</v>
      </c>
      <c r="BE84" s="12">
        <v>0.9</v>
      </c>
      <c r="BF84" s="10">
        <v>0.5</v>
      </c>
      <c r="BG84" s="41">
        <f t="shared" si="96"/>
        <v>8316.4923072</v>
      </c>
      <c r="BQ84" s="12">
        <v>35728</v>
      </c>
      <c r="BR84" s="13">
        <v>0.168</v>
      </c>
      <c r="BS84" s="12">
        <v>1</v>
      </c>
      <c r="BT84" s="12">
        <v>0</v>
      </c>
      <c r="BU84" s="15">
        <f t="shared" si="97"/>
        <v>6002.304</v>
      </c>
      <c r="BV84" s="12">
        <v>1</v>
      </c>
      <c r="BW84" s="12">
        <v>0.9</v>
      </c>
      <c r="BX84" s="12">
        <v>2.31</v>
      </c>
      <c r="BY84" s="35">
        <f t="shared" si="98"/>
        <v>3.079</v>
      </c>
      <c r="BZ84" s="12">
        <v>0.9</v>
      </c>
      <c r="CA84" s="10">
        <v>0.5</v>
      </c>
      <c r="CB84" s="41">
        <f t="shared" si="99"/>
        <v>8316.4923072</v>
      </c>
      <c r="CL84" s="12">
        <v>41312</v>
      </c>
      <c r="CM84" s="13">
        <v>0.168</v>
      </c>
      <c r="CN84" s="12">
        <v>1</v>
      </c>
      <c r="CO84" s="12">
        <v>0</v>
      </c>
      <c r="CP84" s="15">
        <f t="shared" si="100"/>
        <v>6940.416</v>
      </c>
      <c r="CQ84" s="12">
        <v>1</v>
      </c>
      <c r="CR84" s="12">
        <v>0.89</v>
      </c>
      <c r="CS84" s="12">
        <v>1.78</v>
      </c>
      <c r="CT84" s="35">
        <f t="shared" si="101"/>
        <v>2.5842</v>
      </c>
      <c r="CU84" s="12">
        <v>0.9</v>
      </c>
      <c r="CV84" s="10">
        <v>0.5</v>
      </c>
      <c r="CW84" s="41">
        <f t="shared" si="102"/>
        <v>8070.94036224</v>
      </c>
      <c r="DG84" s="12">
        <v>41606</v>
      </c>
      <c r="DH84" s="13">
        <v>0.168</v>
      </c>
      <c r="DI84" s="12">
        <v>1</v>
      </c>
      <c r="DJ84" s="12">
        <v>0</v>
      </c>
      <c r="DK84" s="15">
        <f t="shared" si="103"/>
        <v>6989.808</v>
      </c>
      <c r="DL84" s="12">
        <v>1</v>
      </c>
      <c r="DM84" s="12">
        <v>0.9</v>
      </c>
      <c r="DN84" s="12">
        <v>2.31</v>
      </c>
      <c r="DO84" s="35">
        <f t="shared" si="104"/>
        <v>3.079</v>
      </c>
      <c r="DP84" s="12">
        <v>0.9</v>
      </c>
      <c r="DQ84" s="10">
        <v>0.5</v>
      </c>
      <c r="DR84" s="41">
        <f t="shared" si="105"/>
        <v>9684.7284744</v>
      </c>
      <c r="EB84" s="12">
        <v>41606</v>
      </c>
      <c r="EC84" s="13">
        <v>0.168</v>
      </c>
      <c r="ED84" s="12">
        <v>1</v>
      </c>
      <c r="EE84" s="12">
        <v>0</v>
      </c>
      <c r="EF84" s="15">
        <f t="shared" si="106"/>
        <v>6989.808</v>
      </c>
      <c r="EG84" s="12">
        <v>1</v>
      </c>
      <c r="EH84" s="12">
        <v>0.9</v>
      </c>
      <c r="EI84" s="12">
        <v>3.11</v>
      </c>
      <c r="EJ84" s="35">
        <f t="shared" si="107"/>
        <v>3.799</v>
      </c>
      <c r="EK84" s="12">
        <v>0.9</v>
      </c>
      <c r="EL84" s="10">
        <v>0.5</v>
      </c>
      <c r="EM84" s="41">
        <f t="shared" si="108"/>
        <v>11949.4262664</v>
      </c>
    </row>
    <row r="85" customHeight="1" spans="1:147">
      <c r="F85" s="12">
        <v>35434</v>
      </c>
      <c r="G85" s="13">
        <v>0.3</v>
      </c>
      <c r="H85" s="12">
        <v>1</v>
      </c>
      <c r="I85" s="12">
        <v>0</v>
      </c>
      <c r="J85" s="15">
        <f t="shared" si="88"/>
        <v>10630.2</v>
      </c>
      <c r="K85" s="12">
        <v>1</v>
      </c>
      <c r="L85" s="12">
        <v>0.89</v>
      </c>
      <c r="M85" s="12">
        <v>1.78</v>
      </c>
      <c r="N85" s="35">
        <f t="shared" si="89"/>
        <v>2.5842</v>
      </c>
      <c r="O85" s="12">
        <v>0.9</v>
      </c>
      <c r="P85" s="10">
        <v>0.5</v>
      </c>
      <c r="Q85" s="41">
        <f t="shared" si="90"/>
        <v>12361.753278</v>
      </c>
      <c r="AA85" s="12">
        <v>35434</v>
      </c>
      <c r="AB85" s="13">
        <v>0.3</v>
      </c>
      <c r="AC85" s="12">
        <v>1</v>
      </c>
      <c r="AD85" s="12">
        <v>0</v>
      </c>
      <c r="AE85" s="15">
        <f t="shared" si="91"/>
        <v>10630.2</v>
      </c>
      <c r="AF85" s="12">
        <v>1</v>
      </c>
      <c r="AG85" s="12">
        <v>0.89</v>
      </c>
      <c r="AH85" s="12">
        <v>1.78</v>
      </c>
      <c r="AI85" s="35">
        <f t="shared" si="92"/>
        <v>2.5842</v>
      </c>
      <c r="AJ85" s="12">
        <v>0.9</v>
      </c>
      <c r="AK85" s="10">
        <v>0.5</v>
      </c>
      <c r="AL85" s="41">
        <f t="shared" si="93"/>
        <v>12361.753278</v>
      </c>
      <c r="AV85" s="12">
        <v>35728</v>
      </c>
      <c r="AW85" s="13">
        <v>0.3</v>
      </c>
      <c r="AX85" s="12">
        <v>1</v>
      </c>
      <c r="AY85" s="12">
        <v>0</v>
      </c>
      <c r="AZ85" s="15">
        <f t="shared" si="94"/>
        <v>10718.4</v>
      </c>
      <c r="BA85" s="12">
        <v>1</v>
      </c>
      <c r="BB85" s="12">
        <v>0.9</v>
      </c>
      <c r="BC85" s="12">
        <v>2.31</v>
      </c>
      <c r="BD85" s="35">
        <f t="shared" si="95"/>
        <v>3.079</v>
      </c>
      <c r="BE85" s="12">
        <v>0.9</v>
      </c>
      <c r="BF85" s="10">
        <v>0.5</v>
      </c>
      <c r="BG85" s="41">
        <f t="shared" si="96"/>
        <v>14850.87912</v>
      </c>
      <c r="BQ85" s="12">
        <v>35728</v>
      </c>
      <c r="BR85" s="13">
        <v>0.3</v>
      </c>
      <c r="BS85" s="12">
        <v>1</v>
      </c>
      <c r="BT85" s="12">
        <v>0</v>
      </c>
      <c r="BU85" s="15">
        <f t="shared" si="97"/>
        <v>10718.4</v>
      </c>
      <c r="BV85" s="12">
        <v>1</v>
      </c>
      <c r="BW85" s="12">
        <v>0.9</v>
      </c>
      <c r="BX85" s="12">
        <v>2.31</v>
      </c>
      <c r="BY85" s="35">
        <f t="shared" si="98"/>
        <v>3.079</v>
      </c>
      <c r="BZ85" s="12">
        <v>0.9</v>
      </c>
      <c r="CA85" s="10">
        <v>0.5</v>
      </c>
      <c r="CB85" s="41">
        <f t="shared" si="99"/>
        <v>14850.87912</v>
      </c>
      <c r="CL85" s="12">
        <v>41312</v>
      </c>
      <c r="CM85" s="13">
        <v>0.3</v>
      </c>
      <c r="CN85" s="12">
        <v>1</v>
      </c>
      <c r="CO85" s="12">
        <v>0</v>
      </c>
      <c r="CP85" s="15">
        <f t="shared" si="100"/>
        <v>12393.6</v>
      </c>
      <c r="CQ85" s="12">
        <v>1</v>
      </c>
      <c r="CR85" s="12">
        <v>0.89</v>
      </c>
      <c r="CS85" s="12">
        <v>1.78</v>
      </c>
      <c r="CT85" s="35">
        <f t="shared" si="101"/>
        <v>2.5842</v>
      </c>
      <c r="CU85" s="12">
        <v>0.9</v>
      </c>
      <c r="CV85" s="10">
        <v>0.5</v>
      </c>
      <c r="CW85" s="41">
        <f t="shared" si="102"/>
        <v>14412.393504</v>
      </c>
      <c r="DG85" s="12">
        <v>41606</v>
      </c>
      <c r="DH85" s="13">
        <v>0.3</v>
      </c>
      <c r="DI85" s="12">
        <v>1</v>
      </c>
      <c r="DJ85" s="12">
        <v>0</v>
      </c>
      <c r="DK85" s="15">
        <f t="shared" si="103"/>
        <v>12481.8</v>
      </c>
      <c r="DL85" s="12">
        <v>1</v>
      </c>
      <c r="DM85" s="12">
        <v>0.9</v>
      </c>
      <c r="DN85" s="12">
        <v>2.31</v>
      </c>
      <c r="DO85" s="35">
        <f t="shared" si="104"/>
        <v>3.079</v>
      </c>
      <c r="DP85" s="12">
        <v>0.9</v>
      </c>
      <c r="DQ85" s="10">
        <v>0.5</v>
      </c>
      <c r="DR85" s="41">
        <f t="shared" si="105"/>
        <v>17294.15799</v>
      </c>
      <c r="EB85" s="12">
        <v>41606</v>
      </c>
      <c r="EC85" s="13">
        <v>0.3</v>
      </c>
      <c r="ED85" s="12">
        <v>1</v>
      </c>
      <c r="EE85" s="12">
        <v>0</v>
      </c>
      <c r="EF85" s="15">
        <f t="shared" si="106"/>
        <v>12481.8</v>
      </c>
      <c r="EG85" s="12">
        <v>1</v>
      </c>
      <c r="EH85" s="12">
        <v>0.9</v>
      </c>
      <c r="EI85" s="12">
        <v>3.11</v>
      </c>
      <c r="EJ85" s="35">
        <f t="shared" si="107"/>
        <v>3.799</v>
      </c>
      <c r="EK85" s="12">
        <v>0.9</v>
      </c>
      <c r="EL85" s="10">
        <v>0.5</v>
      </c>
      <c r="EM85" s="41">
        <f t="shared" si="108"/>
        <v>21338.26119</v>
      </c>
    </row>
    <row r="86" customHeight="1" spans="1:147">
      <c r="F86" s="12">
        <v>35434</v>
      </c>
      <c r="G86" s="13">
        <v>0.58</v>
      </c>
      <c r="H86" s="12">
        <v>1</v>
      </c>
      <c r="I86" s="12">
        <v>0</v>
      </c>
      <c r="J86" s="15">
        <f t="shared" si="88"/>
        <v>20551.72</v>
      </c>
      <c r="K86" s="12">
        <v>1</v>
      </c>
      <c r="L86" s="12">
        <v>0.89</v>
      </c>
      <c r="M86" s="12">
        <v>1.78</v>
      </c>
      <c r="N86" s="35">
        <f t="shared" si="89"/>
        <v>2.5842</v>
      </c>
      <c r="O86" s="12">
        <v>0.9</v>
      </c>
      <c r="P86" s="10">
        <v>0.5</v>
      </c>
      <c r="Q86" s="41">
        <f t="shared" si="90"/>
        <v>23899.3896708</v>
      </c>
      <c r="AA86" s="12">
        <v>35434</v>
      </c>
      <c r="AB86" s="13">
        <v>0.58</v>
      </c>
      <c r="AC86" s="12">
        <v>1</v>
      </c>
      <c r="AD86" s="12">
        <v>0</v>
      </c>
      <c r="AE86" s="15">
        <f t="shared" si="91"/>
        <v>20551.72</v>
      </c>
      <c r="AF86" s="12">
        <v>1</v>
      </c>
      <c r="AG86" s="12">
        <v>0.89</v>
      </c>
      <c r="AH86" s="12">
        <v>1.78</v>
      </c>
      <c r="AI86" s="35">
        <f t="shared" si="92"/>
        <v>2.5842</v>
      </c>
      <c r="AJ86" s="12">
        <v>0.9</v>
      </c>
      <c r="AK86" s="10">
        <v>0.5</v>
      </c>
      <c r="AL86" s="41">
        <f t="shared" si="93"/>
        <v>23899.3896708</v>
      </c>
      <c r="AV86" s="12">
        <v>35728</v>
      </c>
      <c r="AW86" s="13">
        <v>0.58</v>
      </c>
      <c r="AX86" s="12">
        <v>1</v>
      </c>
      <c r="AY86" s="12">
        <v>0</v>
      </c>
      <c r="AZ86" s="15">
        <f t="shared" si="94"/>
        <v>20722.24</v>
      </c>
      <c r="BA86" s="12">
        <v>1</v>
      </c>
      <c r="BB86" s="12">
        <v>0.9</v>
      </c>
      <c r="BC86" s="12">
        <v>2.31</v>
      </c>
      <c r="BD86" s="35">
        <f t="shared" si="95"/>
        <v>3.079</v>
      </c>
      <c r="BE86" s="12">
        <v>0.9</v>
      </c>
      <c r="BF86" s="10">
        <v>0.5</v>
      </c>
      <c r="BG86" s="41">
        <f t="shared" si="96"/>
        <v>28711.699632</v>
      </c>
      <c r="BQ86" s="12">
        <v>35728</v>
      </c>
      <c r="BR86" s="13">
        <v>0.58</v>
      </c>
      <c r="BS86" s="12">
        <v>1</v>
      </c>
      <c r="BT86" s="12">
        <v>0</v>
      </c>
      <c r="BU86" s="15">
        <f t="shared" si="97"/>
        <v>20722.24</v>
      </c>
      <c r="BV86" s="12">
        <v>1</v>
      </c>
      <c r="BW86" s="12">
        <v>0.9</v>
      </c>
      <c r="BX86" s="12">
        <v>2.31</v>
      </c>
      <c r="BY86" s="35">
        <f t="shared" si="98"/>
        <v>3.079</v>
      </c>
      <c r="BZ86" s="12">
        <v>0.9</v>
      </c>
      <c r="CA86" s="10">
        <v>0.5</v>
      </c>
      <c r="CB86" s="41">
        <f t="shared" si="99"/>
        <v>28711.699632</v>
      </c>
      <c r="CL86" s="12">
        <v>41312</v>
      </c>
      <c r="CM86" s="13">
        <v>0.58</v>
      </c>
      <c r="CN86" s="12">
        <v>1</v>
      </c>
      <c r="CO86" s="12">
        <v>0</v>
      </c>
      <c r="CP86" s="15">
        <f t="shared" si="100"/>
        <v>23960.96</v>
      </c>
      <c r="CQ86" s="12">
        <v>1</v>
      </c>
      <c r="CR86" s="12">
        <v>0.89</v>
      </c>
      <c r="CS86" s="12">
        <v>1.78</v>
      </c>
      <c r="CT86" s="35">
        <f t="shared" si="101"/>
        <v>2.5842</v>
      </c>
      <c r="CU86" s="12">
        <v>0.9</v>
      </c>
      <c r="CV86" s="10">
        <v>0.5</v>
      </c>
      <c r="CW86" s="41">
        <f t="shared" si="102"/>
        <v>27863.9607744</v>
      </c>
      <c r="DG86" s="12">
        <v>41606</v>
      </c>
      <c r="DH86" s="13">
        <v>0.58</v>
      </c>
      <c r="DI86" s="12">
        <v>1</v>
      </c>
      <c r="DJ86" s="12">
        <v>0</v>
      </c>
      <c r="DK86" s="15">
        <f t="shared" si="103"/>
        <v>24131.48</v>
      </c>
      <c r="DL86" s="12">
        <v>1</v>
      </c>
      <c r="DM86" s="12">
        <v>0.9</v>
      </c>
      <c r="DN86" s="12">
        <v>2.31</v>
      </c>
      <c r="DO86" s="35">
        <f t="shared" si="104"/>
        <v>3.079</v>
      </c>
      <c r="DP86" s="12">
        <v>0.9</v>
      </c>
      <c r="DQ86" s="10">
        <v>0.5</v>
      </c>
      <c r="DR86" s="41">
        <f t="shared" si="105"/>
        <v>33435.372114</v>
      </c>
      <c r="EB86" s="12">
        <v>41606</v>
      </c>
      <c r="EC86" s="13">
        <v>0.58</v>
      </c>
      <c r="ED86" s="12">
        <v>1</v>
      </c>
      <c r="EE86" s="12">
        <v>0</v>
      </c>
      <c r="EF86" s="15">
        <f t="shared" si="106"/>
        <v>24131.48</v>
      </c>
      <c r="EG86" s="12">
        <v>1</v>
      </c>
      <c r="EH86" s="12">
        <v>0.9</v>
      </c>
      <c r="EI86" s="12">
        <v>3.11</v>
      </c>
      <c r="EJ86" s="35">
        <f t="shared" si="107"/>
        <v>3.799</v>
      </c>
      <c r="EK86" s="12">
        <v>0.9</v>
      </c>
      <c r="EL86" s="10">
        <v>0.5</v>
      </c>
      <c r="EM86" s="41">
        <f t="shared" si="108"/>
        <v>41253.971634</v>
      </c>
    </row>
    <row r="87" customHeight="1" spans="1:147">
      <c r="F87" s="42" t="s">
        <v>50</v>
      </c>
      <c r="G87" s="37"/>
      <c r="H87" s="37"/>
      <c r="I87" s="37"/>
      <c r="J87" s="37"/>
      <c r="K87" s="37"/>
      <c r="L87" s="37"/>
      <c r="M87" s="38">
        <f>SUM(Q77:Q86)</f>
        <v>91641.79763424</v>
      </c>
      <c r="N87" s="38"/>
      <c r="O87" s="38"/>
      <c r="P87" s="38"/>
      <c r="Q87" s="38"/>
      <c r="AA87" s="42" t="s">
        <v>50</v>
      </c>
      <c r="AB87" s="37"/>
      <c r="AC87" s="37"/>
      <c r="AD87" s="37"/>
      <c r="AE87" s="37"/>
      <c r="AF87" s="37"/>
      <c r="AG87" s="37"/>
      <c r="AH87" s="38">
        <f>SUM(AL77:AL86)</f>
        <v>91641.79763424</v>
      </c>
      <c r="AI87" s="38"/>
      <c r="AJ87" s="38"/>
      <c r="AK87" s="38"/>
      <c r="AL87" s="38"/>
      <c r="AV87" s="42" t="s">
        <v>50</v>
      </c>
      <c r="AW87" s="37"/>
      <c r="AX87" s="37"/>
      <c r="AY87" s="37"/>
      <c r="AZ87" s="37"/>
      <c r="BA87" s="37"/>
      <c r="BB87" s="37"/>
      <c r="BC87" s="38">
        <f>SUM(BG77:BG86)</f>
        <v>110094.5172096</v>
      </c>
      <c r="BD87" s="38"/>
      <c r="BE87" s="38"/>
      <c r="BF87" s="38"/>
      <c r="BG87" s="38"/>
      <c r="BQ87" s="42" t="s">
        <v>50</v>
      </c>
      <c r="BR87" s="37"/>
      <c r="BS87" s="37"/>
      <c r="BT87" s="37"/>
      <c r="BU87" s="37"/>
      <c r="BV87" s="37"/>
      <c r="BW87" s="37"/>
      <c r="BX87" s="38">
        <f>SUM(CB77:CB86)</f>
        <v>110094.5172096</v>
      </c>
      <c r="BY87" s="38"/>
      <c r="BZ87" s="38"/>
      <c r="CA87" s="38"/>
      <c r="CB87" s="38"/>
      <c r="CL87" s="42" t="s">
        <v>50</v>
      </c>
      <c r="CM87" s="37"/>
      <c r="CN87" s="37"/>
      <c r="CO87" s="37"/>
      <c r="CP87" s="37"/>
      <c r="CQ87" s="37"/>
      <c r="CR87" s="37"/>
      <c r="CS87" s="38">
        <f>SUM(CW77:CW86)</f>
        <v>106843.87717632</v>
      </c>
      <c r="CT87" s="38"/>
      <c r="CU87" s="38"/>
      <c r="CV87" s="38"/>
      <c r="CW87" s="38"/>
      <c r="DG87" s="42" t="s">
        <v>50</v>
      </c>
      <c r="DH87" s="37"/>
      <c r="DI87" s="37"/>
      <c r="DJ87" s="37"/>
      <c r="DK87" s="37"/>
      <c r="DL87" s="37"/>
      <c r="DM87" s="37"/>
      <c r="DN87" s="38">
        <f>SUM(DR77:DR86)</f>
        <v>128207.3578992</v>
      </c>
      <c r="DO87" s="38"/>
      <c r="DP87" s="38"/>
      <c r="DQ87" s="38"/>
      <c r="DR87" s="38"/>
      <c r="EB87" s="42" t="s">
        <v>50</v>
      </c>
      <c r="EC87" s="37"/>
      <c r="ED87" s="37"/>
      <c r="EE87" s="37"/>
      <c r="EF87" s="37"/>
      <c r="EG87" s="37"/>
      <c r="EH87" s="37"/>
      <c r="EI87" s="38">
        <f>SUM(EM77:EM86)</f>
        <v>158187.6429552</v>
      </c>
      <c r="EJ87" s="38"/>
      <c r="EK87" s="38"/>
      <c r="EL87" s="38"/>
      <c r="EM87" s="38"/>
    </row>
    <row r="88" customHeight="1" spans="1:147">
      <c r="F88" s="37"/>
      <c r="G88" s="37"/>
      <c r="H88" s="37"/>
      <c r="I88" s="37"/>
      <c r="J88" s="37"/>
      <c r="K88" s="37"/>
      <c r="L88" s="37"/>
      <c r="M88" s="38"/>
      <c r="N88" s="38"/>
      <c r="O88" s="38"/>
      <c r="P88" s="38"/>
      <c r="Q88" s="38"/>
      <c r="AA88" s="37"/>
      <c r="AB88" s="37"/>
      <c r="AC88" s="37"/>
      <c r="AD88" s="37"/>
      <c r="AE88" s="37"/>
      <c r="AF88" s="37"/>
      <c r="AG88" s="37"/>
      <c r="AH88" s="38"/>
      <c r="AI88" s="38"/>
      <c r="AJ88" s="38"/>
      <c r="AK88" s="38"/>
      <c r="AL88" s="38"/>
      <c r="AV88" s="37"/>
      <c r="AW88" s="37"/>
      <c r="AX88" s="37"/>
      <c r="AY88" s="37"/>
      <c r="AZ88" s="37"/>
      <c r="BA88" s="37"/>
      <c r="BB88" s="37"/>
      <c r="BC88" s="38"/>
      <c r="BD88" s="38"/>
      <c r="BE88" s="38"/>
      <c r="BF88" s="38"/>
      <c r="BG88" s="38"/>
      <c r="BQ88" s="37"/>
      <c r="BR88" s="37"/>
      <c r="BS88" s="37"/>
      <c r="BT88" s="37"/>
      <c r="BU88" s="37"/>
      <c r="BV88" s="37"/>
      <c r="BW88" s="37"/>
      <c r="BX88" s="38"/>
      <c r="BY88" s="38"/>
      <c r="BZ88" s="38"/>
      <c r="CA88" s="38"/>
      <c r="CB88" s="38"/>
      <c r="CL88" s="37"/>
      <c r="CM88" s="37"/>
      <c r="CN88" s="37"/>
      <c r="CO88" s="37"/>
      <c r="CP88" s="37"/>
      <c r="CQ88" s="37"/>
      <c r="CR88" s="37"/>
      <c r="CS88" s="38"/>
      <c r="CT88" s="38"/>
      <c r="CU88" s="38"/>
      <c r="CV88" s="38"/>
      <c r="CW88" s="38"/>
      <c r="DG88" s="37"/>
      <c r="DH88" s="37"/>
      <c r="DI88" s="37"/>
      <c r="DJ88" s="37"/>
      <c r="DK88" s="37"/>
      <c r="DL88" s="37"/>
      <c r="DM88" s="37"/>
      <c r="DN88" s="38"/>
      <c r="DO88" s="38"/>
      <c r="DP88" s="38"/>
      <c r="DQ88" s="38"/>
      <c r="DR88" s="38"/>
      <c r="EB88" s="37"/>
      <c r="EC88" s="37"/>
      <c r="ED88" s="37"/>
      <c r="EE88" s="37"/>
      <c r="EF88" s="37"/>
      <c r="EG88" s="37"/>
      <c r="EH88" s="37"/>
      <c r="EI88" s="38"/>
      <c r="EJ88" s="38"/>
      <c r="EK88" s="38"/>
      <c r="EL88" s="38"/>
      <c r="EM88" s="38"/>
    </row>
    <row r="89" customHeight="1" spans="1:147">
      <c r="F89" s="37"/>
      <c r="G89" s="37"/>
      <c r="H89" s="37"/>
      <c r="I89" s="37"/>
      <c r="J89" s="37"/>
      <c r="K89" s="37"/>
      <c r="L89" s="37"/>
      <c r="M89" s="38"/>
      <c r="N89" s="38"/>
      <c r="O89" s="38"/>
      <c r="P89" s="38"/>
      <c r="Q89" s="38"/>
      <c r="AA89" s="37"/>
      <c r="AB89" s="37"/>
      <c r="AC89" s="37"/>
      <c r="AD89" s="37"/>
      <c r="AE89" s="37"/>
      <c r="AF89" s="37"/>
      <c r="AG89" s="37"/>
      <c r="AH89" s="38"/>
      <c r="AI89" s="38"/>
      <c r="AJ89" s="38"/>
      <c r="AK89" s="38"/>
      <c r="AL89" s="38"/>
      <c r="AV89" s="37"/>
      <c r="AW89" s="37"/>
      <c r="AX89" s="37"/>
      <c r="AY89" s="37"/>
      <c r="AZ89" s="37"/>
      <c r="BA89" s="37"/>
      <c r="BB89" s="37"/>
      <c r="BC89" s="38"/>
      <c r="BD89" s="38"/>
      <c r="BE89" s="38"/>
      <c r="BF89" s="38"/>
      <c r="BG89" s="38"/>
      <c r="BQ89" s="37"/>
      <c r="BR89" s="37"/>
      <c r="BS89" s="37"/>
      <c r="BT89" s="37"/>
      <c r="BU89" s="37"/>
      <c r="BV89" s="37"/>
      <c r="BW89" s="37"/>
      <c r="BX89" s="38"/>
      <c r="BY89" s="38"/>
      <c r="BZ89" s="38"/>
      <c r="CA89" s="38"/>
      <c r="CB89" s="38"/>
      <c r="CL89" s="37"/>
      <c r="CM89" s="37"/>
      <c r="CN89" s="37"/>
      <c r="CO89" s="37"/>
      <c r="CP89" s="37"/>
      <c r="CQ89" s="37"/>
      <c r="CR89" s="37"/>
      <c r="CS89" s="38"/>
      <c r="CT89" s="38"/>
      <c r="CU89" s="38"/>
      <c r="CV89" s="38"/>
      <c r="CW89" s="38"/>
      <c r="DG89" s="37"/>
      <c r="DH89" s="37"/>
      <c r="DI89" s="37"/>
      <c r="DJ89" s="37"/>
      <c r="DK89" s="37"/>
      <c r="DL89" s="37"/>
      <c r="DM89" s="37"/>
      <c r="DN89" s="38"/>
      <c r="DO89" s="38"/>
      <c r="DP89" s="38"/>
      <c r="DQ89" s="38"/>
      <c r="DR89" s="38"/>
      <c r="EB89" s="37"/>
      <c r="EC89" s="37"/>
      <c r="ED89" s="37"/>
      <c r="EE89" s="37"/>
      <c r="EF89" s="37"/>
      <c r="EG89" s="37"/>
      <c r="EH89" s="37"/>
      <c r="EI89" s="38"/>
      <c r="EJ89" s="38"/>
      <c r="EK89" s="38"/>
      <c r="EL89" s="38"/>
      <c r="EM89" s="38"/>
    </row>
    <row r="91" customHeight="1" spans="1:147">
      <c r="A91" s="2" t="s">
        <v>51</v>
      </c>
      <c r="B91" s="2"/>
      <c r="C91" s="2"/>
      <c r="D91" s="2"/>
      <c r="E91" s="2"/>
      <c r="F91" s="3" t="s">
        <v>1</v>
      </c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2" t="s">
        <v>52</v>
      </c>
      <c r="W91" s="2"/>
      <c r="X91" s="2"/>
      <c r="Y91" s="2"/>
      <c r="Z91" s="2"/>
      <c r="AA91" s="3" t="s">
        <v>1</v>
      </c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2" t="s">
        <v>53</v>
      </c>
      <c r="AR91" s="2"/>
      <c r="AS91" s="2"/>
      <c r="AT91" s="2"/>
      <c r="AU91" s="2"/>
      <c r="AV91" s="3" t="s">
        <v>1</v>
      </c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2" t="s">
        <v>54</v>
      </c>
      <c r="BM91" s="2"/>
      <c r="BN91" s="2"/>
      <c r="BO91" s="2"/>
      <c r="BP91" s="2"/>
      <c r="BQ91" s="3" t="s">
        <v>1</v>
      </c>
      <c r="BR91" s="3"/>
      <c r="BS91" s="3"/>
      <c r="BT91" s="3"/>
      <c r="BU91" s="3"/>
      <c r="BV91" s="3"/>
      <c r="BW91" s="3"/>
      <c r="BX91" s="3"/>
      <c r="BY91" s="3"/>
      <c r="BZ91" s="3"/>
      <c r="CA91" s="3"/>
      <c r="CB91" s="3"/>
      <c r="CC91" s="3"/>
      <c r="CD91" s="3"/>
      <c r="CE91" s="3"/>
      <c r="CF91" s="3"/>
      <c r="CG91" s="2" t="s">
        <v>55</v>
      </c>
      <c r="CH91" s="2"/>
      <c r="CI91" s="2"/>
      <c r="CJ91" s="2"/>
      <c r="CK91" s="2"/>
      <c r="CL91" s="3" t="s">
        <v>1</v>
      </c>
      <c r="CM91" s="3"/>
      <c r="CN91" s="3"/>
      <c r="CO91" s="3"/>
      <c r="CP91" s="3"/>
      <c r="CQ91" s="3"/>
      <c r="CR91" s="3"/>
      <c r="CS91" s="3"/>
      <c r="CT91" s="3"/>
      <c r="CU91" s="3"/>
      <c r="CV91" s="3"/>
      <c r="CW91" s="3"/>
      <c r="CX91" s="3"/>
      <c r="CY91" s="3"/>
      <c r="CZ91" s="3"/>
      <c r="DA91" s="3"/>
      <c r="DB91" s="2" t="s">
        <v>56</v>
      </c>
      <c r="DC91" s="2"/>
      <c r="DD91" s="2"/>
      <c r="DE91" s="2"/>
      <c r="DF91" s="2"/>
      <c r="DG91" s="3" t="s">
        <v>1</v>
      </c>
      <c r="DH91" s="3"/>
      <c r="DI91" s="3"/>
      <c r="DJ91" s="3"/>
      <c r="DK91" s="3"/>
      <c r="DL91" s="3"/>
      <c r="DM91" s="3"/>
      <c r="DN91" s="3"/>
      <c r="DO91" s="3"/>
      <c r="DP91" s="3"/>
      <c r="DQ91" s="3"/>
      <c r="DR91" s="3"/>
      <c r="DS91" s="3"/>
      <c r="DT91" s="3"/>
      <c r="DU91" s="3"/>
      <c r="DV91" s="3"/>
      <c r="DW91" s="2" t="s">
        <v>57</v>
      </c>
      <c r="DX91" s="2"/>
      <c r="DY91" s="2"/>
      <c r="DZ91" s="2"/>
      <c r="EA91" s="2"/>
      <c r="EB91" s="3" t="s">
        <v>1</v>
      </c>
      <c r="EC91" s="3"/>
      <c r="ED91" s="3"/>
      <c r="EE91" s="3"/>
      <c r="EF91" s="3"/>
      <c r="EG91" s="3"/>
      <c r="EH91" s="3"/>
      <c r="EI91" s="3"/>
      <c r="EJ91" s="3"/>
      <c r="EK91" s="3"/>
      <c r="EL91" s="3"/>
      <c r="EM91" s="3"/>
      <c r="EN91" s="3"/>
      <c r="EO91" s="3"/>
      <c r="EP91" s="3"/>
      <c r="EQ91" s="3"/>
    </row>
    <row r="92" customHeight="1" spans="1:147">
      <c r="A92" s="2"/>
      <c r="B92" s="2"/>
      <c r="C92" s="2"/>
      <c r="D92" s="2"/>
      <c r="E92" s="2"/>
      <c r="F92" s="4" t="s">
        <v>8</v>
      </c>
      <c r="G92" s="5"/>
      <c r="H92" s="5"/>
      <c r="I92" s="5"/>
      <c r="J92" s="6"/>
      <c r="K92" s="7" t="s">
        <v>9</v>
      </c>
      <c r="L92" s="7"/>
      <c r="M92" s="7"/>
      <c r="N92" s="7"/>
      <c r="O92" s="8" t="s">
        <v>10</v>
      </c>
      <c r="P92" s="9" t="s">
        <v>11</v>
      </c>
      <c r="Q92" s="9"/>
      <c r="R92" s="9"/>
      <c r="S92" s="10" t="s">
        <v>12</v>
      </c>
      <c r="T92" s="8" t="s">
        <v>13</v>
      </c>
      <c r="U92" s="11" t="s">
        <v>14</v>
      </c>
      <c r="V92" s="2"/>
      <c r="W92" s="2"/>
      <c r="X92" s="2"/>
      <c r="Y92" s="2"/>
      <c r="Z92" s="2"/>
      <c r="AA92" s="4" t="s">
        <v>8</v>
      </c>
      <c r="AB92" s="5"/>
      <c r="AC92" s="5"/>
      <c r="AD92" s="5"/>
      <c r="AE92" s="6"/>
      <c r="AF92" s="7" t="s">
        <v>9</v>
      </c>
      <c r="AG92" s="7"/>
      <c r="AH92" s="7"/>
      <c r="AI92" s="7"/>
      <c r="AJ92" s="8" t="s">
        <v>10</v>
      </c>
      <c r="AK92" s="9" t="s">
        <v>11</v>
      </c>
      <c r="AL92" s="9"/>
      <c r="AM92" s="9"/>
      <c r="AN92" s="10" t="s">
        <v>12</v>
      </c>
      <c r="AO92" s="8" t="s">
        <v>13</v>
      </c>
      <c r="AP92" s="11" t="s">
        <v>14</v>
      </c>
      <c r="AQ92" s="2"/>
      <c r="AR92" s="2"/>
      <c r="AS92" s="2"/>
      <c r="AT92" s="2"/>
      <c r="AU92" s="2"/>
      <c r="AV92" s="4" t="s">
        <v>8</v>
      </c>
      <c r="AW92" s="5"/>
      <c r="AX92" s="5"/>
      <c r="AY92" s="5"/>
      <c r="AZ92" s="6"/>
      <c r="BA92" s="7" t="s">
        <v>9</v>
      </c>
      <c r="BB92" s="7"/>
      <c r="BC92" s="7"/>
      <c r="BD92" s="7"/>
      <c r="BE92" s="8" t="s">
        <v>10</v>
      </c>
      <c r="BF92" s="9" t="s">
        <v>11</v>
      </c>
      <c r="BG92" s="9"/>
      <c r="BH92" s="9"/>
      <c r="BI92" s="10" t="s">
        <v>12</v>
      </c>
      <c r="BJ92" s="8" t="s">
        <v>13</v>
      </c>
      <c r="BK92" s="11" t="s">
        <v>14</v>
      </c>
      <c r="BL92" s="2"/>
      <c r="BM92" s="2"/>
      <c r="BN92" s="2"/>
      <c r="BO92" s="2"/>
      <c r="BP92" s="2"/>
      <c r="BQ92" s="4" t="s">
        <v>8</v>
      </c>
      <c r="BR92" s="5"/>
      <c r="BS92" s="5"/>
      <c r="BT92" s="5"/>
      <c r="BU92" s="6"/>
      <c r="BV92" s="7" t="s">
        <v>9</v>
      </c>
      <c r="BW92" s="7"/>
      <c r="BX92" s="7"/>
      <c r="BY92" s="7"/>
      <c r="BZ92" s="8" t="s">
        <v>10</v>
      </c>
      <c r="CA92" s="9" t="s">
        <v>11</v>
      </c>
      <c r="CB92" s="9"/>
      <c r="CC92" s="9"/>
      <c r="CD92" s="10" t="s">
        <v>12</v>
      </c>
      <c r="CE92" s="8" t="s">
        <v>13</v>
      </c>
      <c r="CF92" s="11" t="s">
        <v>14</v>
      </c>
      <c r="CG92" s="2"/>
      <c r="CH92" s="2"/>
      <c r="CI92" s="2"/>
      <c r="CJ92" s="2"/>
      <c r="CK92" s="2"/>
      <c r="CL92" s="4" t="s">
        <v>8</v>
      </c>
      <c r="CM92" s="5"/>
      <c r="CN92" s="5"/>
      <c r="CO92" s="5"/>
      <c r="CP92" s="6"/>
      <c r="CQ92" s="7" t="s">
        <v>9</v>
      </c>
      <c r="CR92" s="7"/>
      <c r="CS92" s="7"/>
      <c r="CT92" s="7"/>
      <c r="CU92" s="8" t="s">
        <v>10</v>
      </c>
      <c r="CV92" s="9" t="s">
        <v>11</v>
      </c>
      <c r="CW92" s="9"/>
      <c r="CX92" s="9"/>
      <c r="CY92" s="10" t="s">
        <v>12</v>
      </c>
      <c r="CZ92" s="8" t="s">
        <v>13</v>
      </c>
      <c r="DA92" s="11" t="s">
        <v>14</v>
      </c>
      <c r="DB92" s="2"/>
      <c r="DC92" s="2"/>
      <c r="DD92" s="2"/>
      <c r="DE92" s="2"/>
      <c r="DF92" s="2"/>
      <c r="DG92" s="4" t="s">
        <v>8</v>
      </c>
      <c r="DH92" s="5"/>
      <c r="DI92" s="5"/>
      <c r="DJ92" s="5"/>
      <c r="DK92" s="6"/>
      <c r="DL92" s="7" t="s">
        <v>9</v>
      </c>
      <c r="DM92" s="7"/>
      <c r="DN92" s="7"/>
      <c r="DO92" s="7"/>
      <c r="DP92" s="8" t="s">
        <v>10</v>
      </c>
      <c r="DQ92" s="9" t="s">
        <v>11</v>
      </c>
      <c r="DR92" s="9"/>
      <c r="DS92" s="9"/>
      <c r="DT92" s="10" t="s">
        <v>12</v>
      </c>
      <c r="DU92" s="8" t="s">
        <v>13</v>
      </c>
      <c r="DV92" s="11" t="s">
        <v>14</v>
      </c>
      <c r="DW92" s="2"/>
      <c r="DX92" s="2"/>
      <c r="DY92" s="2"/>
      <c r="DZ92" s="2"/>
      <c r="EA92" s="2"/>
      <c r="EB92" s="4" t="s">
        <v>8</v>
      </c>
      <c r="EC92" s="5"/>
      <c r="ED92" s="5"/>
      <c r="EE92" s="5"/>
      <c r="EF92" s="6"/>
      <c r="EG92" s="7" t="s">
        <v>9</v>
      </c>
      <c r="EH92" s="7"/>
      <c r="EI92" s="7"/>
      <c r="EJ92" s="7"/>
      <c r="EK92" s="8" t="s">
        <v>10</v>
      </c>
      <c r="EL92" s="9" t="s">
        <v>11</v>
      </c>
      <c r="EM92" s="9"/>
      <c r="EN92" s="9"/>
      <c r="EO92" s="10" t="s">
        <v>12</v>
      </c>
      <c r="EP92" s="8" t="s">
        <v>13</v>
      </c>
      <c r="EQ92" s="11" t="s">
        <v>14</v>
      </c>
    </row>
    <row r="93" customHeight="1" spans="1:147">
      <c r="A93" s="1" t="s">
        <v>15</v>
      </c>
      <c r="B93" s="1" t="s">
        <v>16</v>
      </c>
      <c r="C93" s="1" t="s">
        <v>17</v>
      </c>
      <c r="D93" s="1" t="s">
        <v>18</v>
      </c>
      <c r="E93" s="1" t="s">
        <v>19</v>
      </c>
      <c r="F93" s="12" t="s">
        <v>20</v>
      </c>
      <c r="G93" s="12" t="s">
        <v>21</v>
      </c>
      <c r="H93" s="13" t="s">
        <v>22</v>
      </c>
      <c r="I93" s="14" t="s">
        <v>23</v>
      </c>
      <c r="J93" s="15" t="s">
        <v>8</v>
      </c>
      <c r="K93" s="12" t="s">
        <v>24</v>
      </c>
      <c r="L93" s="12" t="s">
        <v>20</v>
      </c>
      <c r="M93" s="12" t="s">
        <v>25</v>
      </c>
      <c r="N93" s="7" t="s">
        <v>26</v>
      </c>
      <c r="O93" s="16"/>
      <c r="P93" s="12" t="s">
        <v>27</v>
      </c>
      <c r="Q93" s="12" t="s">
        <v>28</v>
      </c>
      <c r="R93" s="9" t="s">
        <v>29</v>
      </c>
      <c r="S93" s="10" t="s">
        <v>30</v>
      </c>
      <c r="T93" s="16"/>
      <c r="U93" s="17"/>
      <c r="V93" s="1" t="s">
        <v>15</v>
      </c>
      <c r="W93" s="1" t="s">
        <v>16</v>
      </c>
      <c r="X93" s="1" t="s">
        <v>17</v>
      </c>
      <c r="Y93" s="1" t="s">
        <v>18</v>
      </c>
      <c r="Z93" s="1" t="s">
        <v>19</v>
      </c>
      <c r="AA93" s="12" t="s">
        <v>20</v>
      </c>
      <c r="AB93" s="12" t="s">
        <v>21</v>
      </c>
      <c r="AC93" s="13" t="s">
        <v>22</v>
      </c>
      <c r="AD93" s="14" t="s">
        <v>23</v>
      </c>
      <c r="AE93" s="15" t="s">
        <v>8</v>
      </c>
      <c r="AF93" s="12" t="s">
        <v>24</v>
      </c>
      <c r="AG93" s="12" t="s">
        <v>20</v>
      </c>
      <c r="AH93" s="12" t="s">
        <v>25</v>
      </c>
      <c r="AI93" s="7" t="s">
        <v>26</v>
      </c>
      <c r="AJ93" s="16"/>
      <c r="AK93" s="12" t="s">
        <v>27</v>
      </c>
      <c r="AL93" s="12" t="s">
        <v>28</v>
      </c>
      <c r="AM93" s="9" t="s">
        <v>29</v>
      </c>
      <c r="AN93" s="10" t="s">
        <v>30</v>
      </c>
      <c r="AO93" s="16"/>
      <c r="AP93" s="17"/>
      <c r="AQ93" s="1" t="s">
        <v>15</v>
      </c>
      <c r="AR93" s="1" t="s">
        <v>16</v>
      </c>
      <c r="AS93" s="1" t="s">
        <v>17</v>
      </c>
      <c r="AT93" s="1" t="s">
        <v>18</v>
      </c>
      <c r="AU93" s="1" t="s">
        <v>19</v>
      </c>
      <c r="AV93" s="12" t="s">
        <v>20</v>
      </c>
      <c r="AW93" s="12" t="s">
        <v>21</v>
      </c>
      <c r="AX93" s="13" t="s">
        <v>22</v>
      </c>
      <c r="AY93" s="14" t="s">
        <v>23</v>
      </c>
      <c r="AZ93" s="15" t="s">
        <v>8</v>
      </c>
      <c r="BA93" s="12" t="s">
        <v>24</v>
      </c>
      <c r="BB93" s="12" t="s">
        <v>20</v>
      </c>
      <c r="BC93" s="12" t="s">
        <v>25</v>
      </c>
      <c r="BD93" s="7" t="s">
        <v>26</v>
      </c>
      <c r="BE93" s="16"/>
      <c r="BF93" s="12" t="s">
        <v>27</v>
      </c>
      <c r="BG93" s="12" t="s">
        <v>28</v>
      </c>
      <c r="BH93" s="9" t="s">
        <v>29</v>
      </c>
      <c r="BI93" s="10" t="s">
        <v>30</v>
      </c>
      <c r="BJ93" s="16"/>
      <c r="BK93" s="17"/>
      <c r="BL93" s="1" t="s">
        <v>15</v>
      </c>
      <c r="BM93" s="1" t="s">
        <v>16</v>
      </c>
      <c r="BN93" s="1" t="s">
        <v>17</v>
      </c>
      <c r="BO93" s="1" t="s">
        <v>18</v>
      </c>
      <c r="BP93" s="1" t="s">
        <v>19</v>
      </c>
      <c r="BQ93" s="12" t="s">
        <v>20</v>
      </c>
      <c r="BR93" s="12" t="s">
        <v>21</v>
      </c>
      <c r="BS93" s="13" t="s">
        <v>22</v>
      </c>
      <c r="BT93" s="14" t="s">
        <v>23</v>
      </c>
      <c r="BU93" s="15" t="s">
        <v>8</v>
      </c>
      <c r="BV93" s="12" t="s">
        <v>24</v>
      </c>
      <c r="BW93" s="12" t="s">
        <v>20</v>
      </c>
      <c r="BX93" s="12" t="s">
        <v>25</v>
      </c>
      <c r="BY93" s="7" t="s">
        <v>26</v>
      </c>
      <c r="BZ93" s="16"/>
      <c r="CA93" s="12" t="s">
        <v>27</v>
      </c>
      <c r="CB93" s="12" t="s">
        <v>28</v>
      </c>
      <c r="CC93" s="9" t="s">
        <v>29</v>
      </c>
      <c r="CD93" s="10" t="s">
        <v>30</v>
      </c>
      <c r="CE93" s="16"/>
      <c r="CF93" s="17"/>
      <c r="CG93" s="1" t="s">
        <v>15</v>
      </c>
      <c r="CH93" s="1" t="s">
        <v>16</v>
      </c>
      <c r="CI93" s="1" t="s">
        <v>17</v>
      </c>
      <c r="CJ93" s="1" t="s">
        <v>18</v>
      </c>
      <c r="CK93" s="1" t="s">
        <v>19</v>
      </c>
      <c r="CL93" s="12" t="s">
        <v>20</v>
      </c>
      <c r="CM93" s="12" t="s">
        <v>21</v>
      </c>
      <c r="CN93" s="13" t="s">
        <v>22</v>
      </c>
      <c r="CO93" s="14" t="s">
        <v>23</v>
      </c>
      <c r="CP93" s="15" t="s">
        <v>8</v>
      </c>
      <c r="CQ93" s="12" t="s">
        <v>24</v>
      </c>
      <c r="CR93" s="12" t="s">
        <v>20</v>
      </c>
      <c r="CS93" s="12" t="s">
        <v>25</v>
      </c>
      <c r="CT93" s="7" t="s">
        <v>26</v>
      </c>
      <c r="CU93" s="16"/>
      <c r="CV93" s="12" t="s">
        <v>27</v>
      </c>
      <c r="CW93" s="12" t="s">
        <v>28</v>
      </c>
      <c r="CX93" s="9" t="s">
        <v>29</v>
      </c>
      <c r="CY93" s="10" t="s">
        <v>30</v>
      </c>
      <c r="CZ93" s="16"/>
      <c r="DA93" s="17"/>
      <c r="DB93" s="1" t="s">
        <v>15</v>
      </c>
      <c r="DC93" s="1" t="s">
        <v>16</v>
      </c>
      <c r="DD93" s="1" t="s">
        <v>17</v>
      </c>
      <c r="DE93" s="1" t="s">
        <v>18</v>
      </c>
      <c r="DF93" s="1" t="s">
        <v>19</v>
      </c>
      <c r="DG93" s="12" t="s">
        <v>20</v>
      </c>
      <c r="DH93" s="12" t="s">
        <v>21</v>
      </c>
      <c r="DI93" s="13" t="s">
        <v>22</v>
      </c>
      <c r="DJ93" s="14" t="s">
        <v>23</v>
      </c>
      <c r="DK93" s="15" t="s">
        <v>8</v>
      </c>
      <c r="DL93" s="12" t="s">
        <v>24</v>
      </c>
      <c r="DM93" s="12" t="s">
        <v>20</v>
      </c>
      <c r="DN93" s="12" t="s">
        <v>25</v>
      </c>
      <c r="DO93" s="7" t="s">
        <v>26</v>
      </c>
      <c r="DP93" s="16"/>
      <c r="DQ93" s="12" t="s">
        <v>27</v>
      </c>
      <c r="DR93" s="12" t="s">
        <v>28</v>
      </c>
      <c r="DS93" s="9" t="s">
        <v>29</v>
      </c>
      <c r="DT93" s="10" t="s">
        <v>30</v>
      </c>
      <c r="DU93" s="16"/>
      <c r="DV93" s="17"/>
      <c r="DW93" s="1" t="s">
        <v>15</v>
      </c>
      <c r="DX93" s="1" t="s">
        <v>16</v>
      </c>
      <c r="DY93" s="1" t="s">
        <v>17</v>
      </c>
      <c r="DZ93" s="1" t="s">
        <v>18</v>
      </c>
      <c r="EA93" s="1" t="s">
        <v>19</v>
      </c>
      <c r="EB93" s="12" t="s">
        <v>20</v>
      </c>
      <c r="EC93" s="12" t="s">
        <v>21</v>
      </c>
      <c r="ED93" s="13" t="s">
        <v>22</v>
      </c>
      <c r="EE93" s="14" t="s">
        <v>23</v>
      </c>
      <c r="EF93" s="15" t="s">
        <v>8</v>
      </c>
      <c r="EG93" s="12" t="s">
        <v>24</v>
      </c>
      <c r="EH93" s="12" t="s">
        <v>20</v>
      </c>
      <c r="EI93" s="12" t="s">
        <v>25</v>
      </c>
      <c r="EJ93" s="7" t="s">
        <v>26</v>
      </c>
      <c r="EK93" s="16"/>
      <c r="EL93" s="12" t="s">
        <v>27</v>
      </c>
      <c r="EM93" s="12" t="s">
        <v>28</v>
      </c>
      <c r="EN93" s="9" t="s">
        <v>29</v>
      </c>
      <c r="EO93" s="10" t="s">
        <v>30</v>
      </c>
      <c r="EP93" s="16"/>
      <c r="EQ93" s="17"/>
    </row>
    <row r="94" customHeight="1" spans="1:147">
      <c r="A94" s="18">
        <f>N112</f>
        <v>2369540.328874</v>
      </c>
      <c r="B94" s="18">
        <f>K161</f>
        <v>215575.70996304</v>
      </c>
      <c r="C94" s="18">
        <f>N142</f>
        <v>531353.598944371</v>
      </c>
      <c r="D94" s="18">
        <f>M177</f>
        <v>91641.79763424</v>
      </c>
      <c r="E94" s="18">
        <v>18</v>
      </c>
      <c r="F94" s="12">
        <v>1294</v>
      </c>
      <c r="G94" s="12">
        <f t="shared" ref="G94:G98" si="109">1.728+0.6</f>
        <v>2.328</v>
      </c>
      <c r="H94" s="13">
        <v>1.35</v>
      </c>
      <c r="I94" s="14">
        <v>1.24</v>
      </c>
      <c r="J94" s="15">
        <f t="shared" ref="J94:J111" si="110">F94*G94*H94*I94</f>
        <v>5042.811168</v>
      </c>
      <c r="K94" s="12">
        <v>1</v>
      </c>
      <c r="L94" s="12">
        <v>1294</v>
      </c>
      <c r="M94" s="12">
        <v>0.83</v>
      </c>
      <c r="N94" s="19">
        <f t="shared" ref="N94:N111" si="111">1+6*L94/(L94+2000)+M94</f>
        <v>4.18701275045537</v>
      </c>
      <c r="O94" s="20">
        <v>5936</v>
      </c>
      <c r="P94" s="12">
        <v>0.99</v>
      </c>
      <c r="Q94" s="12">
        <v>2.76</v>
      </c>
      <c r="R94" s="9">
        <f t="shared" ref="R94:R111" si="112">1+P94*Q94</f>
        <v>3.7324</v>
      </c>
      <c r="S94" s="10">
        <v>1.225</v>
      </c>
      <c r="T94" s="20">
        <v>1</v>
      </c>
      <c r="U94" s="21">
        <f t="shared" ref="U94:U111" si="113">((J94*K94*N94)+O94)*R94*S94*T94</f>
        <v>123679.178178697</v>
      </c>
      <c r="V94" s="18">
        <f>AI112</f>
        <v>2405083.43380711</v>
      </c>
      <c r="W94" s="18">
        <f>AF161</f>
        <v>215575.70996304</v>
      </c>
      <c r="X94" s="18">
        <f>AI142</f>
        <v>675401.994888449</v>
      </c>
      <c r="Y94" s="18">
        <f>AH177</f>
        <v>91641.79763424</v>
      </c>
      <c r="Z94" s="18">
        <v>18</v>
      </c>
      <c r="AA94" s="12">
        <v>1294</v>
      </c>
      <c r="AB94" s="12">
        <f t="shared" ref="AB94:AB98" si="114">1.728+0.6</f>
        <v>2.328</v>
      </c>
      <c r="AC94" s="13">
        <v>1.35</v>
      </c>
      <c r="AD94" s="14">
        <v>1.24</v>
      </c>
      <c r="AE94" s="15">
        <f t="shared" ref="AE94:AE111" si="115">AA94*AB94*AC94*AD94</f>
        <v>5042.811168</v>
      </c>
      <c r="AF94" s="12">
        <v>1</v>
      </c>
      <c r="AG94" s="12">
        <v>1294</v>
      </c>
      <c r="AH94" s="12">
        <v>0.83</v>
      </c>
      <c r="AI94" s="19">
        <f t="shared" ref="AI94:AI111" si="116">1+6*AG94/(AG94+2000)+AH94</f>
        <v>4.18701275045537</v>
      </c>
      <c r="AJ94" s="20">
        <v>5936</v>
      </c>
      <c r="AK94" s="12">
        <v>0.99</v>
      </c>
      <c r="AL94" s="12">
        <v>2.76</v>
      </c>
      <c r="AM94" s="9">
        <f t="shared" ref="AM94:AM111" si="117">1+AK94*AL94</f>
        <v>3.7324</v>
      </c>
      <c r="AN94" s="10">
        <v>1.225</v>
      </c>
      <c r="AO94" s="22">
        <v>1.015</v>
      </c>
      <c r="AP94" s="21">
        <f t="shared" ref="AP94:AP111" si="118">((AE94*AF94*AI94)+AJ94)*AM94*AN94*AO94</f>
        <v>125534.365851378</v>
      </c>
      <c r="AQ94" s="18">
        <f>BD112</f>
        <v>2369540.328874</v>
      </c>
      <c r="AR94" s="18">
        <f>BA161</f>
        <v>215575.70996304</v>
      </c>
      <c r="AS94" s="18">
        <f>BD142</f>
        <v>740143.385954708</v>
      </c>
      <c r="AT94" s="18">
        <f>BC177</f>
        <v>110094.5172096</v>
      </c>
      <c r="AU94" s="18">
        <v>18</v>
      </c>
      <c r="AV94" s="12">
        <v>1294</v>
      </c>
      <c r="AW94" s="12">
        <f t="shared" ref="AW94:AW98" si="119">1.728+0.6</f>
        <v>2.328</v>
      </c>
      <c r="AX94" s="13">
        <v>1.35</v>
      </c>
      <c r="AY94" s="14">
        <v>1.24</v>
      </c>
      <c r="AZ94" s="15">
        <f t="shared" ref="AZ94:AZ111" si="120">AV94*AW94*AX94*AY94</f>
        <v>5042.811168</v>
      </c>
      <c r="BA94" s="12">
        <v>1</v>
      </c>
      <c r="BB94" s="12">
        <v>1294</v>
      </c>
      <c r="BC94" s="12">
        <v>0.83</v>
      </c>
      <c r="BD94" s="19">
        <f t="shared" ref="BD94:BD111" si="121">1+6*BB94/(BB94+2000)+BC94</f>
        <v>4.18701275045537</v>
      </c>
      <c r="BE94" s="20">
        <v>5936</v>
      </c>
      <c r="BF94" s="12">
        <v>0.99</v>
      </c>
      <c r="BG94" s="12">
        <v>2.76</v>
      </c>
      <c r="BH94" s="9">
        <f t="shared" ref="BH94:BH111" si="122">1+BF94*BG94</f>
        <v>3.7324</v>
      </c>
      <c r="BI94" s="10">
        <v>1.225</v>
      </c>
      <c r="BJ94" s="20">
        <v>1</v>
      </c>
      <c r="BK94" s="21">
        <f t="shared" ref="BK94:BK111" si="123">((AZ94*BA94*BD94)+BE94)*BH94*BI94*BJ94</f>
        <v>123679.178178697</v>
      </c>
      <c r="BL94" s="18">
        <f>BY112</f>
        <v>2405083.43380711</v>
      </c>
      <c r="BM94" s="18">
        <f>BV161</f>
        <v>215575.70996304</v>
      </c>
      <c r="BN94" s="18">
        <f>BY142</f>
        <v>940991.575378704</v>
      </c>
      <c r="BO94" s="18">
        <f>BX177</f>
        <v>110094.5172096</v>
      </c>
      <c r="BP94" s="18">
        <v>18</v>
      </c>
      <c r="BQ94" s="12">
        <v>1294</v>
      </c>
      <c r="BR94" s="12">
        <f t="shared" ref="BR94:BR98" si="124">1.728+0.6</f>
        <v>2.328</v>
      </c>
      <c r="BS94" s="13">
        <v>1.35</v>
      </c>
      <c r="BT94" s="14">
        <v>1.24</v>
      </c>
      <c r="BU94" s="15">
        <f t="shared" ref="BU94:BU111" si="125">BQ94*BR94*BS94*BT94</f>
        <v>5042.811168</v>
      </c>
      <c r="BV94" s="12">
        <v>1</v>
      </c>
      <c r="BW94" s="12">
        <v>1294</v>
      </c>
      <c r="BX94" s="12">
        <v>0.83</v>
      </c>
      <c r="BY94" s="19">
        <f t="shared" ref="BY94:BY111" si="126">1+6*BW94/(BW94+2000)+BX94</f>
        <v>4.18701275045537</v>
      </c>
      <c r="BZ94" s="20">
        <v>5936</v>
      </c>
      <c r="CA94" s="12">
        <v>0.99</v>
      </c>
      <c r="CB94" s="12">
        <v>2.76</v>
      </c>
      <c r="CC94" s="9">
        <f t="shared" ref="CC94:CC111" si="127">1+CA94*CB94</f>
        <v>3.7324</v>
      </c>
      <c r="CD94" s="10">
        <v>1.225</v>
      </c>
      <c r="CE94" s="22">
        <v>1.015</v>
      </c>
      <c r="CF94" s="21">
        <f t="shared" ref="CF94:CF111" si="128">((BU94*BV94*BY94)+BZ94)*CC94*CD94*CE94</f>
        <v>125534.365851378</v>
      </c>
      <c r="CG94" s="18">
        <f>CT112</f>
        <v>2882905.33987657</v>
      </c>
      <c r="CH94" s="18">
        <f>CQ161</f>
        <v>232091.63430264</v>
      </c>
      <c r="CI94" s="18">
        <f>CT142</f>
        <v>859916.103735949</v>
      </c>
      <c r="CJ94" s="18">
        <f>CS177</f>
        <v>106843.87717632</v>
      </c>
      <c r="CK94" s="18">
        <v>18</v>
      </c>
      <c r="CL94" s="12">
        <f t="shared" ref="CL94:CL111" si="129">1294+145</f>
        <v>1439</v>
      </c>
      <c r="CM94" s="12">
        <f t="shared" ref="CM94:CM98" si="130">1.728+0.6</f>
        <v>2.328</v>
      </c>
      <c r="CN94" s="13">
        <v>1.35</v>
      </c>
      <c r="CO94" s="14">
        <v>1.24</v>
      </c>
      <c r="CP94" s="15">
        <f t="shared" ref="CP94:CP111" si="131">CL94*CM94*CN94*CO94</f>
        <v>5607.886608</v>
      </c>
      <c r="CQ94" s="12">
        <v>1</v>
      </c>
      <c r="CR94" s="12">
        <f t="shared" ref="CR94:CR111" si="132">1294+145</f>
        <v>1439</v>
      </c>
      <c r="CS94" s="12">
        <v>0.83</v>
      </c>
      <c r="CT94" s="19">
        <f t="shared" ref="CT94:CT111" si="133">1+6*CR94/(CR94+2000)+CS94</f>
        <v>4.34061355045071</v>
      </c>
      <c r="CU94" s="20">
        <v>5936</v>
      </c>
      <c r="CV94" s="12">
        <v>0.99</v>
      </c>
      <c r="CW94" s="12">
        <v>2.76</v>
      </c>
      <c r="CX94" s="9">
        <f t="shared" ref="CX94:CX111" si="134">1+CV94*CW94</f>
        <v>3.7324</v>
      </c>
      <c r="CY94" s="10">
        <v>1.225</v>
      </c>
      <c r="CZ94" s="22">
        <v>1.085</v>
      </c>
      <c r="DA94" s="21">
        <f t="shared" ref="DA94:DA111" si="135">((CP94*CQ94*CT94)+CU94)*CX94*CY94*CZ94</f>
        <v>150202.25015229</v>
      </c>
      <c r="DB94" s="18">
        <f>DO112</f>
        <v>2882905.33987657</v>
      </c>
      <c r="DC94" s="18">
        <f>DL161</f>
        <v>232091.63430264</v>
      </c>
      <c r="DD94" s="18">
        <f>DO142</f>
        <v>1198267.31854107</v>
      </c>
      <c r="DE94" s="18">
        <f>DN177</f>
        <v>128207.3578992</v>
      </c>
      <c r="DF94" s="18">
        <v>18</v>
      </c>
      <c r="DG94" s="12">
        <f t="shared" ref="DG94:DG111" si="136">1294+145</f>
        <v>1439</v>
      </c>
      <c r="DH94" s="12">
        <f t="shared" ref="DH94:DH98" si="137">1.728+0.6</f>
        <v>2.328</v>
      </c>
      <c r="DI94" s="13">
        <v>1.35</v>
      </c>
      <c r="DJ94" s="14">
        <v>1.24</v>
      </c>
      <c r="DK94" s="15">
        <f t="shared" ref="DK94:DK111" si="138">DG94*DH94*DI94*DJ94</f>
        <v>5607.886608</v>
      </c>
      <c r="DL94" s="12">
        <v>1</v>
      </c>
      <c r="DM94" s="12">
        <f t="shared" ref="DM94:DM111" si="139">1294+145</f>
        <v>1439</v>
      </c>
      <c r="DN94" s="12">
        <v>0.83</v>
      </c>
      <c r="DO94" s="19">
        <f t="shared" ref="DO94:DO111" si="140">1+6*DM94/(DM94+2000)+DN94</f>
        <v>4.34061355045071</v>
      </c>
      <c r="DP94" s="20">
        <v>5936</v>
      </c>
      <c r="DQ94" s="12">
        <v>0.99</v>
      </c>
      <c r="DR94" s="12">
        <v>2.76</v>
      </c>
      <c r="DS94" s="9">
        <f t="shared" ref="DS94:DS111" si="141">1+DQ94*DR94</f>
        <v>3.7324</v>
      </c>
      <c r="DT94" s="10">
        <v>1.225</v>
      </c>
      <c r="DU94" s="22">
        <v>1.085</v>
      </c>
      <c r="DV94" s="21">
        <f t="shared" ref="DV94:DV111" si="142">((DK94*DL94*DO94)+DP94)*DS94*DT94*DU94</f>
        <v>150202.25015229</v>
      </c>
      <c r="DW94" s="18">
        <f>EJ112</f>
        <v>3930451.2001019</v>
      </c>
      <c r="DX94" s="18">
        <f>EG161</f>
        <v>282497.08928784</v>
      </c>
      <c r="DY94" s="18">
        <f>EJ142</f>
        <v>1796347.40865262</v>
      </c>
      <c r="DZ94" s="18">
        <f>EI177</f>
        <v>158187.6429552</v>
      </c>
      <c r="EA94" s="18">
        <v>18</v>
      </c>
      <c r="EB94" s="12">
        <f t="shared" ref="EB94:EB111" si="143">1294+145</f>
        <v>1439</v>
      </c>
      <c r="EC94" s="12">
        <f t="shared" ref="EC94:EC98" si="144">1.728+0.6</f>
        <v>2.328</v>
      </c>
      <c r="ED94" s="13">
        <v>1.35</v>
      </c>
      <c r="EE94" s="14">
        <v>1.24</v>
      </c>
      <c r="EF94" s="15">
        <f t="shared" ref="EF94:EF111" si="145">EB94*EC94*ED94*EE94</f>
        <v>5607.886608</v>
      </c>
      <c r="EG94" s="12">
        <v>1</v>
      </c>
      <c r="EH94" s="12">
        <f t="shared" ref="EH94:EH111" si="146">1294+145</f>
        <v>1439</v>
      </c>
      <c r="EI94" s="12">
        <v>0.92</v>
      </c>
      <c r="EJ94" s="19">
        <f t="shared" ref="EJ94:EJ111" si="147">1+6*EH94/(EH94+2000)+EI94</f>
        <v>4.43061355045071</v>
      </c>
      <c r="EK94" s="20">
        <v>5936</v>
      </c>
      <c r="EL94" s="12">
        <v>0.99</v>
      </c>
      <c r="EM94" s="12">
        <v>3.56</v>
      </c>
      <c r="EN94" s="9">
        <f t="shared" ref="EN94:EN111" si="148">1+EL94*EM94</f>
        <v>4.5244</v>
      </c>
      <c r="EO94" s="10">
        <v>1.225</v>
      </c>
      <c r="EP94" s="22">
        <v>1.2</v>
      </c>
      <c r="EQ94" s="21">
        <f t="shared" ref="EQ94:EQ111" si="149">((EF94*EG94*EJ94)+EK94)*EN94*EO94*EP94</f>
        <v>204729.535429839</v>
      </c>
    </row>
    <row r="95" customHeight="1" spans="1:147">
      <c r="A95" s="23" t="s">
        <v>31</v>
      </c>
      <c r="B95" s="23"/>
      <c r="C95" s="23"/>
      <c r="D95" s="24" t="s">
        <v>32</v>
      </c>
      <c r="E95" s="24"/>
      <c r="F95" s="12">
        <v>1294</v>
      </c>
      <c r="G95" s="12">
        <f t="shared" si="109"/>
        <v>2.328</v>
      </c>
      <c r="H95" s="13">
        <v>1.35</v>
      </c>
      <c r="I95" s="14">
        <v>1.24</v>
      </c>
      <c r="J95" s="15">
        <f t="shared" si="110"/>
        <v>5042.811168</v>
      </c>
      <c r="K95" s="12">
        <v>1</v>
      </c>
      <c r="L95" s="12">
        <v>1294</v>
      </c>
      <c r="M95" s="12">
        <v>0.83</v>
      </c>
      <c r="N95" s="19">
        <f t="shared" si="111"/>
        <v>4.18701275045537</v>
      </c>
      <c r="O95" s="20">
        <v>5936</v>
      </c>
      <c r="P95" s="12">
        <v>0.99</v>
      </c>
      <c r="Q95" s="12">
        <v>2.76</v>
      </c>
      <c r="R95" s="9">
        <f t="shared" si="112"/>
        <v>3.7324</v>
      </c>
      <c r="S95" s="10">
        <v>1.225</v>
      </c>
      <c r="T95" s="20">
        <v>1</v>
      </c>
      <c r="U95" s="21">
        <f t="shared" si="113"/>
        <v>123679.178178697</v>
      </c>
      <c r="V95" s="23" t="s">
        <v>31</v>
      </c>
      <c r="W95" s="23"/>
      <c r="X95" s="23"/>
      <c r="Y95" s="24" t="s">
        <v>32</v>
      </c>
      <c r="Z95" s="24"/>
      <c r="AA95" s="12">
        <v>1294</v>
      </c>
      <c r="AB95" s="12">
        <f t="shared" si="114"/>
        <v>2.328</v>
      </c>
      <c r="AC95" s="13">
        <v>1.35</v>
      </c>
      <c r="AD95" s="14">
        <v>1.24</v>
      </c>
      <c r="AE95" s="15">
        <f t="shared" si="115"/>
        <v>5042.811168</v>
      </c>
      <c r="AF95" s="12">
        <v>1</v>
      </c>
      <c r="AG95" s="12">
        <v>1294</v>
      </c>
      <c r="AH95" s="12">
        <v>0.83</v>
      </c>
      <c r="AI95" s="19">
        <f t="shared" si="116"/>
        <v>4.18701275045537</v>
      </c>
      <c r="AJ95" s="20">
        <v>5936</v>
      </c>
      <c r="AK95" s="12">
        <v>0.99</v>
      </c>
      <c r="AL95" s="12">
        <v>2.76</v>
      </c>
      <c r="AM95" s="9">
        <f t="shared" si="117"/>
        <v>3.7324</v>
      </c>
      <c r="AN95" s="10">
        <v>1.225</v>
      </c>
      <c r="AO95" s="22">
        <v>1.015</v>
      </c>
      <c r="AP95" s="21">
        <f t="shared" si="118"/>
        <v>125534.365851378</v>
      </c>
      <c r="AQ95" s="23" t="s">
        <v>31</v>
      </c>
      <c r="AR95" s="23"/>
      <c r="AS95" s="23"/>
      <c r="AT95" s="24" t="s">
        <v>32</v>
      </c>
      <c r="AU95" s="24"/>
      <c r="AV95" s="12">
        <v>1294</v>
      </c>
      <c r="AW95" s="12">
        <f t="shared" si="119"/>
        <v>2.328</v>
      </c>
      <c r="AX95" s="13">
        <v>1.35</v>
      </c>
      <c r="AY95" s="14">
        <v>1.24</v>
      </c>
      <c r="AZ95" s="15">
        <f t="shared" si="120"/>
        <v>5042.811168</v>
      </c>
      <c r="BA95" s="12">
        <v>1</v>
      </c>
      <c r="BB95" s="12">
        <v>1294</v>
      </c>
      <c r="BC95" s="12">
        <v>0.83</v>
      </c>
      <c r="BD95" s="19">
        <f t="shared" si="121"/>
        <v>4.18701275045537</v>
      </c>
      <c r="BE95" s="20">
        <v>5936</v>
      </c>
      <c r="BF95" s="12">
        <v>0.99</v>
      </c>
      <c r="BG95" s="12">
        <v>2.76</v>
      </c>
      <c r="BH95" s="9">
        <f t="shared" si="122"/>
        <v>3.7324</v>
      </c>
      <c r="BI95" s="10">
        <v>1.225</v>
      </c>
      <c r="BJ95" s="20">
        <v>1</v>
      </c>
      <c r="BK95" s="21">
        <f t="shared" si="123"/>
        <v>123679.178178697</v>
      </c>
      <c r="BL95" s="23" t="s">
        <v>31</v>
      </c>
      <c r="BM95" s="23"/>
      <c r="BN95" s="23"/>
      <c r="BO95" s="24" t="s">
        <v>32</v>
      </c>
      <c r="BP95" s="24"/>
      <c r="BQ95" s="12">
        <v>1294</v>
      </c>
      <c r="BR95" s="12">
        <f t="shared" si="124"/>
        <v>2.328</v>
      </c>
      <c r="BS95" s="13">
        <v>1.35</v>
      </c>
      <c r="BT95" s="14">
        <v>1.24</v>
      </c>
      <c r="BU95" s="15">
        <f t="shared" si="125"/>
        <v>5042.811168</v>
      </c>
      <c r="BV95" s="12">
        <v>1</v>
      </c>
      <c r="BW95" s="12">
        <v>1294</v>
      </c>
      <c r="BX95" s="12">
        <v>0.83</v>
      </c>
      <c r="BY95" s="19">
        <f t="shared" si="126"/>
        <v>4.18701275045537</v>
      </c>
      <c r="BZ95" s="20">
        <v>5936</v>
      </c>
      <c r="CA95" s="12">
        <v>0.99</v>
      </c>
      <c r="CB95" s="12">
        <v>2.76</v>
      </c>
      <c r="CC95" s="9">
        <f t="shared" si="127"/>
        <v>3.7324</v>
      </c>
      <c r="CD95" s="10">
        <v>1.225</v>
      </c>
      <c r="CE95" s="22">
        <v>1.015</v>
      </c>
      <c r="CF95" s="21">
        <f t="shared" si="128"/>
        <v>125534.365851378</v>
      </c>
      <c r="CG95" s="23" t="s">
        <v>31</v>
      </c>
      <c r="CH95" s="23"/>
      <c r="CI95" s="23"/>
      <c r="CJ95" s="24" t="s">
        <v>32</v>
      </c>
      <c r="CK95" s="24"/>
      <c r="CL95" s="12">
        <f t="shared" si="129"/>
        <v>1439</v>
      </c>
      <c r="CM95" s="12">
        <f t="shared" si="130"/>
        <v>2.328</v>
      </c>
      <c r="CN95" s="13">
        <v>1.35</v>
      </c>
      <c r="CO95" s="14">
        <v>1.24</v>
      </c>
      <c r="CP95" s="15">
        <f t="shared" si="131"/>
        <v>5607.886608</v>
      </c>
      <c r="CQ95" s="12">
        <v>1</v>
      </c>
      <c r="CR95" s="12">
        <f t="shared" si="132"/>
        <v>1439</v>
      </c>
      <c r="CS95" s="12">
        <v>0.83</v>
      </c>
      <c r="CT95" s="19">
        <f t="shared" si="133"/>
        <v>4.34061355045071</v>
      </c>
      <c r="CU95" s="20">
        <v>5936</v>
      </c>
      <c r="CV95" s="12">
        <v>0.99</v>
      </c>
      <c r="CW95" s="12">
        <v>2.76</v>
      </c>
      <c r="CX95" s="9">
        <f t="shared" si="134"/>
        <v>3.7324</v>
      </c>
      <c r="CY95" s="10">
        <v>1.225</v>
      </c>
      <c r="CZ95" s="22">
        <v>1.085</v>
      </c>
      <c r="DA95" s="21">
        <f t="shared" si="135"/>
        <v>150202.25015229</v>
      </c>
      <c r="DB95" s="23" t="s">
        <v>31</v>
      </c>
      <c r="DC95" s="23"/>
      <c r="DD95" s="23"/>
      <c r="DE95" s="24" t="s">
        <v>32</v>
      </c>
      <c r="DF95" s="24"/>
      <c r="DG95" s="12">
        <f t="shared" si="136"/>
        <v>1439</v>
      </c>
      <c r="DH95" s="12">
        <f t="shared" si="137"/>
        <v>2.328</v>
      </c>
      <c r="DI95" s="13">
        <v>1.35</v>
      </c>
      <c r="DJ95" s="14">
        <v>1.24</v>
      </c>
      <c r="DK95" s="15">
        <f t="shared" si="138"/>
        <v>5607.886608</v>
      </c>
      <c r="DL95" s="12">
        <v>1</v>
      </c>
      <c r="DM95" s="12">
        <f t="shared" si="139"/>
        <v>1439</v>
      </c>
      <c r="DN95" s="12">
        <v>0.83</v>
      </c>
      <c r="DO95" s="19">
        <f t="shared" si="140"/>
        <v>4.34061355045071</v>
      </c>
      <c r="DP95" s="20">
        <v>5936</v>
      </c>
      <c r="DQ95" s="12">
        <v>0.99</v>
      </c>
      <c r="DR95" s="12">
        <v>2.76</v>
      </c>
      <c r="DS95" s="9">
        <f t="shared" si="141"/>
        <v>3.7324</v>
      </c>
      <c r="DT95" s="10">
        <v>1.225</v>
      </c>
      <c r="DU95" s="22">
        <v>1.085</v>
      </c>
      <c r="DV95" s="21">
        <f t="shared" si="142"/>
        <v>150202.25015229</v>
      </c>
      <c r="DW95" s="23" t="s">
        <v>31</v>
      </c>
      <c r="DX95" s="23"/>
      <c r="DY95" s="23"/>
      <c r="DZ95" s="24" t="s">
        <v>32</v>
      </c>
      <c r="EA95" s="24"/>
      <c r="EB95" s="12">
        <f t="shared" si="143"/>
        <v>1439</v>
      </c>
      <c r="EC95" s="12">
        <f t="shared" si="144"/>
        <v>2.328</v>
      </c>
      <c r="ED95" s="13">
        <v>1.35</v>
      </c>
      <c r="EE95" s="14">
        <v>1.24</v>
      </c>
      <c r="EF95" s="15">
        <f t="shared" si="145"/>
        <v>5607.886608</v>
      </c>
      <c r="EG95" s="12">
        <v>1</v>
      </c>
      <c r="EH95" s="12">
        <f t="shared" si="146"/>
        <v>1439</v>
      </c>
      <c r="EI95" s="12">
        <v>0.92</v>
      </c>
      <c r="EJ95" s="19">
        <f t="shared" si="147"/>
        <v>4.43061355045071</v>
      </c>
      <c r="EK95" s="20">
        <v>5936</v>
      </c>
      <c r="EL95" s="12">
        <v>0.99</v>
      </c>
      <c r="EM95" s="12">
        <v>3.56</v>
      </c>
      <c r="EN95" s="9">
        <f t="shared" si="148"/>
        <v>4.5244</v>
      </c>
      <c r="EO95" s="10">
        <v>1.225</v>
      </c>
      <c r="EP95" s="22">
        <v>1.2</v>
      </c>
      <c r="EQ95" s="21">
        <f t="shared" si="149"/>
        <v>204729.535429839</v>
      </c>
    </row>
    <row r="96" customHeight="1" spans="1:147">
      <c r="A96" s="23"/>
      <c r="B96" s="23"/>
      <c r="C96" s="23"/>
      <c r="D96" s="24"/>
      <c r="E96" s="24"/>
      <c r="F96" s="12">
        <v>1294</v>
      </c>
      <c r="G96" s="12">
        <f>2.304+0.6</f>
        <v>2.904</v>
      </c>
      <c r="H96" s="13">
        <v>1.35</v>
      </c>
      <c r="I96" s="14">
        <v>1.24</v>
      </c>
      <c r="J96" s="15">
        <f t="shared" si="110"/>
        <v>6290.517024</v>
      </c>
      <c r="K96" s="12">
        <v>1</v>
      </c>
      <c r="L96" s="12">
        <v>1294</v>
      </c>
      <c r="M96" s="12">
        <v>0.83</v>
      </c>
      <c r="N96" s="19">
        <f t="shared" si="111"/>
        <v>4.18701275045537</v>
      </c>
      <c r="O96" s="20">
        <v>5936</v>
      </c>
      <c r="P96" s="12">
        <v>0.99</v>
      </c>
      <c r="Q96" s="12">
        <v>2.76</v>
      </c>
      <c r="R96" s="9">
        <f t="shared" si="112"/>
        <v>3.7324</v>
      </c>
      <c r="S96" s="10">
        <v>1.225</v>
      </c>
      <c r="T96" s="20">
        <v>1</v>
      </c>
      <c r="U96" s="21">
        <f t="shared" si="113"/>
        <v>147565.031788272</v>
      </c>
      <c r="V96" s="23"/>
      <c r="W96" s="23"/>
      <c r="X96" s="23"/>
      <c r="Y96" s="24"/>
      <c r="Z96" s="24"/>
      <c r="AA96" s="12">
        <v>1294</v>
      </c>
      <c r="AB96" s="12">
        <f>2.304+0.6</f>
        <v>2.904</v>
      </c>
      <c r="AC96" s="13">
        <v>1.35</v>
      </c>
      <c r="AD96" s="14">
        <v>1.24</v>
      </c>
      <c r="AE96" s="15">
        <f t="shared" si="115"/>
        <v>6290.517024</v>
      </c>
      <c r="AF96" s="12">
        <v>1</v>
      </c>
      <c r="AG96" s="12">
        <v>1294</v>
      </c>
      <c r="AH96" s="12">
        <v>0.83</v>
      </c>
      <c r="AI96" s="19">
        <f t="shared" si="116"/>
        <v>4.18701275045537</v>
      </c>
      <c r="AJ96" s="20">
        <v>5936</v>
      </c>
      <c r="AK96" s="12">
        <v>0.99</v>
      </c>
      <c r="AL96" s="12">
        <v>2.76</v>
      </c>
      <c r="AM96" s="9">
        <f t="shared" si="117"/>
        <v>3.7324</v>
      </c>
      <c r="AN96" s="10">
        <v>1.225</v>
      </c>
      <c r="AO96" s="22">
        <v>1.015</v>
      </c>
      <c r="AP96" s="21">
        <f t="shared" si="118"/>
        <v>149778.507265096</v>
      </c>
      <c r="AQ96" s="23"/>
      <c r="AR96" s="23"/>
      <c r="AS96" s="23"/>
      <c r="AT96" s="24"/>
      <c r="AU96" s="24"/>
      <c r="AV96" s="12">
        <v>1294</v>
      </c>
      <c r="AW96" s="12">
        <f>2.304+0.6</f>
        <v>2.904</v>
      </c>
      <c r="AX96" s="13">
        <v>1.35</v>
      </c>
      <c r="AY96" s="14">
        <v>1.24</v>
      </c>
      <c r="AZ96" s="15">
        <f t="shared" si="120"/>
        <v>6290.517024</v>
      </c>
      <c r="BA96" s="12">
        <v>1</v>
      </c>
      <c r="BB96" s="12">
        <v>1294</v>
      </c>
      <c r="BC96" s="12">
        <v>0.83</v>
      </c>
      <c r="BD96" s="19">
        <f t="shared" si="121"/>
        <v>4.18701275045537</v>
      </c>
      <c r="BE96" s="20">
        <v>5936</v>
      </c>
      <c r="BF96" s="12">
        <v>0.99</v>
      </c>
      <c r="BG96" s="12">
        <v>2.76</v>
      </c>
      <c r="BH96" s="9">
        <f t="shared" si="122"/>
        <v>3.7324</v>
      </c>
      <c r="BI96" s="10">
        <v>1.225</v>
      </c>
      <c r="BJ96" s="20">
        <v>1</v>
      </c>
      <c r="BK96" s="21">
        <f t="shared" si="123"/>
        <v>147565.031788272</v>
      </c>
      <c r="BL96" s="23"/>
      <c r="BM96" s="23"/>
      <c r="BN96" s="23"/>
      <c r="BO96" s="24"/>
      <c r="BP96" s="24"/>
      <c r="BQ96" s="12">
        <v>1294</v>
      </c>
      <c r="BR96" s="12">
        <f>2.304+0.6</f>
        <v>2.904</v>
      </c>
      <c r="BS96" s="13">
        <v>1.35</v>
      </c>
      <c r="BT96" s="14">
        <v>1.24</v>
      </c>
      <c r="BU96" s="15">
        <f t="shared" si="125"/>
        <v>6290.517024</v>
      </c>
      <c r="BV96" s="12">
        <v>1</v>
      </c>
      <c r="BW96" s="12">
        <v>1294</v>
      </c>
      <c r="BX96" s="12">
        <v>0.83</v>
      </c>
      <c r="BY96" s="19">
        <f t="shared" si="126"/>
        <v>4.18701275045537</v>
      </c>
      <c r="BZ96" s="20">
        <v>5936</v>
      </c>
      <c r="CA96" s="12">
        <v>0.99</v>
      </c>
      <c r="CB96" s="12">
        <v>2.76</v>
      </c>
      <c r="CC96" s="9">
        <f t="shared" si="127"/>
        <v>3.7324</v>
      </c>
      <c r="CD96" s="10">
        <v>1.225</v>
      </c>
      <c r="CE96" s="22">
        <v>1.015</v>
      </c>
      <c r="CF96" s="21">
        <f t="shared" si="128"/>
        <v>149778.507265096</v>
      </c>
      <c r="CG96" s="23"/>
      <c r="CH96" s="23"/>
      <c r="CI96" s="23"/>
      <c r="CJ96" s="24"/>
      <c r="CK96" s="24"/>
      <c r="CL96" s="12">
        <f t="shared" si="129"/>
        <v>1439</v>
      </c>
      <c r="CM96" s="12">
        <f>2.304+0.6</f>
        <v>2.904</v>
      </c>
      <c r="CN96" s="13">
        <v>1.35</v>
      </c>
      <c r="CO96" s="14">
        <v>1.24</v>
      </c>
      <c r="CP96" s="15">
        <f t="shared" si="131"/>
        <v>6995.404944</v>
      </c>
      <c r="CQ96" s="12">
        <v>1</v>
      </c>
      <c r="CR96" s="12">
        <f t="shared" si="132"/>
        <v>1439</v>
      </c>
      <c r="CS96" s="12">
        <v>0.83</v>
      </c>
      <c r="CT96" s="19">
        <f t="shared" si="133"/>
        <v>4.34061355045071</v>
      </c>
      <c r="CU96" s="20">
        <v>5936</v>
      </c>
      <c r="CV96" s="12">
        <v>0.99</v>
      </c>
      <c r="CW96" s="12">
        <v>2.76</v>
      </c>
      <c r="CX96" s="9">
        <f t="shared" si="134"/>
        <v>3.7324</v>
      </c>
      <c r="CY96" s="10">
        <v>1.225</v>
      </c>
      <c r="CZ96" s="22">
        <v>1.085</v>
      </c>
      <c r="DA96" s="21">
        <f t="shared" si="135"/>
        <v>180079.723008181</v>
      </c>
      <c r="DB96" s="23"/>
      <c r="DC96" s="23"/>
      <c r="DD96" s="23"/>
      <c r="DE96" s="24"/>
      <c r="DF96" s="24"/>
      <c r="DG96" s="12">
        <f t="shared" si="136"/>
        <v>1439</v>
      </c>
      <c r="DH96" s="12">
        <f>2.304+0.6</f>
        <v>2.904</v>
      </c>
      <c r="DI96" s="13">
        <v>1.35</v>
      </c>
      <c r="DJ96" s="14">
        <v>1.24</v>
      </c>
      <c r="DK96" s="15">
        <f t="shared" si="138"/>
        <v>6995.404944</v>
      </c>
      <c r="DL96" s="12">
        <v>1</v>
      </c>
      <c r="DM96" s="12">
        <f t="shared" si="139"/>
        <v>1439</v>
      </c>
      <c r="DN96" s="12">
        <v>0.83</v>
      </c>
      <c r="DO96" s="19">
        <f t="shared" si="140"/>
        <v>4.34061355045071</v>
      </c>
      <c r="DP96" s="20">
        <v>5936</v>
      </c>
      <c r="DQ96" s="12">
        <v>0.99</v>
      </c>
      <c r="DR96" s="12">
        <v>2.76</v>
      </c>
      <c r="DS96" s="9">
        <f t="shared" si="141"/>
        <v>3.7324</v>
      </c>
      <c r="DT96" s="10">
        <v>1.225</v>
      </c>
      <c r="DU96" s="22">
        <v>1.085</v>
      </c>
      <c r="DV96" s="21">
        <f t="shared" si="142"/>
        <v>180079.723008181</v>
      </c>
      <c r="DW96" s="23"/>
      <c r="DX96" s="23"/>
      <c r="DY96" s="23"/>
      <c r="DZ96" s="24"/>
      <c r="EA96" s="24"/>
      <c r="EB96" s="12">
        <f t="shared" si="143"/>
        <v>1439</v>
      </c>
      <c r="EC96" s="12">
        <f>2.304+0.6</f>
        <v>2.904</v>
      </c>
      <c r="ED96" s="13">
        <v>1.35</v>
      </c>
      <c r="EE96" s="14">
        <v>1.24</v>
      </c>
      <c r="EF96" s="15">
        <f t="shared" si="145"/>
        <v>6995.404944</v>
      </c>
      <c r="EG96" s="12">
        <v>1</v>
      </c>
      <c r="EH96" s="12">
        <f t="shared" si="146"/>
        <v>1439</v>
      </c>
      <c r="EI96" s="12">
        <v>0.92</v>
      </c>
      <c r="EJ96" s="19">
        <f t="shared" si="147"/>
        <v>4.43061355045071</v>
      </c>
      <c r="EK96" s="20">
        <v>5936</v>
      </c>
      <c r="EL96" s="12">
        <v>0.99</v>
      </c>
      <c r="EM96" s="12">
        <v>3.56</v>
      </c>
      <c r="EN96" s="9">
        <f t="shared" si="148"/>
        <v>4.5244</v>
      </c>
      <c r="EO96" s="10">
        <v>1.225</v>
      </c>
      <c r="EP96" s="22">
        <v>1.2</v>
      </c>
      <c r="EQ96" s="21">
        <f t="shared" si="149"/>
        <v>245616.129157305</v>
      </c>
    </row>
    <row r="97" customHeight="1" spans="1:147">
      <c r="A97" s="25">
        <f>SUM(A94:D94)</f>
        <v>3208111.43541565</v>
      </c>
      <c r="B97" s="25"/>
      <c r="C97" s="25"/>
      <c r="D97" s="26">
        <f>A97/E94</f>
        <v>178228.413078647</v>
      </c>
      <c r="E97" s="26"/>
      <c r="F97" s="12">
        <v>1294</v>
      </c>
      <c r="G97" s="12">
        <f t="shared" si="109"/>
        <v>2.328</v>
      </c>
      <c r="H97" s="13">
        <v>1.35</v>
      </c>
      <c r="I97" s="14">
        <v>1.24</v>
      </c>
      <c r="J97" s="15">
        <f t="shared" si="110"/>
        <v>5042.811168</v>
      </c>
      <c r="K97" s="12">
        <v>1</v>
      </c>
      <c r="L97" s="12">
        <v>1294</v>
      </c>
      <c r="M97" s="12">
        <v>0.83</v>
      </c>
      <c r="N97" s="19">
        <f t="shared" si="111"/>
        <v>4.18701275045537</v>
      </c>
      <c r="O97" s="20">
        <v>5936</v>
      </c>
      <c r="P97" s="12">
        <v>0.99</v>
      </c>
      <c r="Q97" s="12">
        <v>2.76</v>
      </c>
      <c r="R97" s="9">
        <f t="shared" si="112"/>
        <v>3.7324</v>
      </c>
      <c r="S97" s="10">
        <v>1.225</v>
      </c>
      <c r="T97" s="20">
        <v>1</v>
      </c>
      <c r="U97" s="21">
        <f t="shared" si="113"/>
        <v>123679.178178697</v>
      </c>
      <c r="V97" s="25">
        <f>SUM(V94:Y94)</f>
        <v>3387702.93629284</v>
      </c>
      <c r="W97" s="25"/>
      <c r="X97" s="25"/>
      <c r="Y97" s="26">
        <f>V97/Z94</f>
        <v>188205.718682936</v>
      </c>
      <c r="Z97" s="26"/>
      <c r="AA97" s="12">
        <v>1294</v>
      </c>
      <c r="AB97" s="12">
        <f t="shared" si="114"/>
        <v>2.328</v>
      </c>
      <c r="AC97" s="13">
        <v>1.35</v>
      </c>
      <c r="AD97" s="14">
        <v>1.24</v>
      </c>
      <c r="AE97" s="15">
        <f t="shared" si="115"/>
        <v>5042.811168</v>
      </c>
      <c r="AF97" s="12">
        <v>1</v>
      </c>
      <c r="AG97" s="12">
        <v>1294</v>
      </c>
      <c r="AH97" s="12">
        <v>0.83</v>
      </c>
      <c r="AI97" s="19">
        <f t="shared" si="116"/>
        <v>4.18701275045537</v>
      </c>
      <c r="AJ97" s="20">
        <v>5936</v>
      </c>
      <c r="AK97" s="12">
        <v>0.99</v>
      </c>
      <c r="AL97" s="12">
        <v>2.76</v>
      </c>
      <c r="AM97" s="9">
        <f t="shared" si="117"/>
        <v>3.7324</v>
      </c>
      <c r="AN97" s="10">
        <v>1.225</v>
      </c>
      <c r="AO97" s="22">
        <v>1.015</v>
      </c>
      <c r="AP97" s="21">
        <f t="shared" si="118"/>
        <v>125534.365851378</v>
      </c>
      <c r="AQ97" s="25">
        <f>SUM(AQ94:AT94)</f>
        <v>3435353.94200135</v>
      </c>
      <c r="AR97" s="25"/>
      <c r="AS97" s="25"/>
      <c r="AT97" s="26">
        <f>AQ97/AU94</f>
        <v>190852.996777853</v>
      </c>
      <c r="AU97" s="26"/>
      <c r="AV97" s="12">
        <v>1294</v>
      </c>
      <c r="AW97" s="12">
        <f t="shared" si="119"/>
        <v>2.328</v>
      </c>
      <c r="AX97" s="13">
        <v>1.35</v>
      </c>
      <c r="AY97" s="14">
        <v>1.24</v>
      </c>
      <c r="AZ97" s="15">
        <f t="shared" si="120"/>
        <v>5042.811168</v>
      </c>
      <c r="BA97" s="12">
        <v>1</v>
      </c>
      <c r="BB97" s="12">
        <v>1294</v>
      </c>
      <c r="BC97" s="12">
        <v>0.83</v>
      </c>
      <c r="BD97" s="19">
        <f t="shared" si="121"/>
        <v>4.18701275045537</v>
      </c>
      <c r="BE97" s="20">
        <v>5936</v>
      </c>
      <c r="BF97" s="12">
        <v>0.99</v>
      </c>
      <c r="BG97" s="12">
        <v>2.76</v>
      </c>
      <c r="BH97" s="9">
        <f t="shared" si="122"/>
        <v>3.7324</v>
      </c>
      <c r="BI97" s="10">
        <v>1.225</v>
      </c>
      <c r="BJ97" s="20">
        <v>1</v>
      </c>
      <c r="BK97" s="21">
        <f t="shared" si="123"/>
        <v>123679.178178697</v>
      </c>
      <c r="BL97" s="25">
        <f>SUM(BL94:BO94)</f>
        <v>3671745.23635846</v>
      </c>
      <c r="BM97" s="25"/>
      <c r="BN97" s="25"/>
      <c r="BO97" s="26">
        <f>BL97/BP94</f>
        <v>203985.846464359</v>
      </c>
      <c r="BP97" s="26"/>
      <c r="BQ97" s="12">
        <v>1294</v>
      </c>
      <c r="BR97" s="12">
        <f t="shared" si="124"/>
        <v>2.328</v>
      </c>
      <c r="BS97" s="13">
        <v>1.35</v>
      </c>
      <c r="BT97" s="14">
        <v>1.24</v>
      </c>
      <c r="BU97" s="15">
        <f t="shared" si="125"/>
        <v>5042.811168</v>
      </c>
      <c r="BV97" s="12">
        <v>1</v>
      </c>
      <c r="BW97" s="12">
        <v>1294</v>
      </c>
      <c r="BX97" s="12">
        <v>0.83</v>
      </c>
      <c r="BY97" s="19">
        <f t="shared" si="126"/>
        <v>4.18701275045537</v>
      </c>
      <c r="BZ97" s="20">
        <v>5936</v>
      </c>
      <c r="CA97" s="12">
        <v>0.99</v>
      </c>
      <c r="CB97" s="12">
        <v>2.76</v>
      </c>
      <c r="CC97" s="9">
        <f t="shared" si="127"/>
        <v>3.7324</v>
      </c>
      <c r="CD97" s="10">
        <v>1.225</v>
      </c>
      <c r="CE97" s="22">
        <v>1.015</v>
      </c>
      <c r="CF97" s="21">
        <f t="shared" si="128"/>
        <v>125534.365851378</v>
      </c>
      <c r="CG97" s="25">
        <f>SUM(CG94:CJ94)</f>
        <v>4081756.95509148</v>
      </c>
      <c r="CH97" s="25"/>
      <c r="CI97" s="25"/>
      <c r="CJ97" s="26">
        <f>CG97/CK94</f>
        <v>226764.27528286</v>
      </c>
      <c r="CK97" s="26"/>
      <c r="CL97" s="12">
        <f t="shared" si="129"/>
        <v>1439</v>
      </c>
      <c r="CM97" s="12">
        <f t="shared" si="130"/>
        <v>2.328</v>
      </c>
      <c r="CN97" s="13">
        <v>1.35</v>
      </c>
      <c r="CO97" s="14">
        <v>1.24</v>
      </c>
      <c r="CP97" s="15">
        <f t="shared" si="131"/>
        <v>5607.886608</v>
      </c>
      <c r="CQ97" s="12">
        <v>1</v>
      </c>
      <c r="CR97" s="12">
        <f t="shared" si="132"/>
        <v>1439</v>
      </c>
      <c r="CS97" s="12">
        <v>0.83</v>
      </c>
      <c r="CT97" s="19">
        <f t="shared" si="133"/>
        <v>4.34061355045071</v>
      </c>
      <c r="CU97" s="20">
        <v>5936</v>
      </c>
      <c r="CV97" s="12">
        <v>0.99</v>
      </c>
      <c r="CW97" s="12">
        <v>2.76</v>
      </c>
      <c r="CX97" s="9">
        <f t="shared" si="134"/>
        <v>3.7324</v>
      </c>
      <c r="CY97" s="10">
        <v>1.225</v>
      </c>
      <c r="CZ97" s="22">
        <v>1.085</v>
      </c>
      <c r="DA97" s="21">
        <f t="shared" si="135"/>
        <v>150202.25015229</v>
      </c>
      <c r="DB97" s="25">
        <f>SUM(DB94:DE94)</f>
        <v>4441471.65061948</v>
      </c>
      <c r="DC97" s="25"/>
      <c r="DD97" s="25"/>
      <c r="DE97" s="26">
        <f>DB97/DF94</f>
        <v>246748.425034415</v>
      </c>
      <c r="DF97" s="26"/>
      <c r="DG97" s="12">
        <f t="shared" si="136"/>
        <v>1439</v>
      </c>
      <c r="DH97" s="12">
        <f t="shared" si="137"/>
        <v>2.328</v>
      </c>
      <c r="DI97" s="13">
        <v>1.35</v>
      </c>
      <c r="DJ97" s="14">
        <v>1.24</v>
      </c>
      <c r="DK97" s="15">
        <f t="shared" si="138"/>
        <v>5607.886608</v>
      </c>
      <c r="DL97" s="12">
        <v>1</v>
      </c>
      <c r="DM97" s="12">
        <f t="shared" si="139"/>
        <v>1439</v>
      </c>
      <c r="DN97" s="12">
        <v>0.83</v>
      </c>
      <c r="DO97" s="19">
        <f t="shared" si="140"/>
        <v>4.34061355045071</v>
      </c>
      <c r="DP97" s="20">
        <v>5936</v>
      </c>
      <c r="DQ97" s="12">
        <v>0.99</v>
      </c>
      <c r="DR97" s="12">
        <v>2.76</v>
      </c>
      <c r="DS97" s="9">
        <f t="shared" si="141"/>
        <v>3.7324</v>
      </c>
      <c r="DT97" s="10">
        <v>1.225</v>
      </c>
      <c r="DU97" s="22">
        <v>1.085</v>
      </c>
      <c r="DV97" s="21">
        <f t="shared" si="142"/>
        <v>150202.25015229</v>
      </c>
      <c r="DW97" s="25">
        <f>SUM(DW94:DZ94)</f>
        <v>6167483.34099756</v>
      </c>
      <c r="DX97" s="25"/>
      <c r="DY97" s="25"/>
      <c r="DZ97" s="26">
        <f>DW97/EA94</f>
        <v>342637.963388753</v>
      </c>
      <c r="EA97" s="26"/>
      <c r="EB97" s="12">
        <f t="shared" si="143"/>
        <v>1439</v>
      </c>
      <c r="EC97" s="12">
        <f t="shared" si="144"/>
        <v>2.328</v>
      </c>
      <c r="ED97" s="13">
        <v>1.35</v>
      </c>
      <c r="EE97" s="14">
        <v>1.24</v>
      </c>
      <c r="EF97" s="15">
        <f t="shared" si="145"/>
        <v>5607.886608</v>
      </c>
      <c r="EG97" s="12">
        <v>1</v>
      </c>
      <c r="EH97" s="12">
        <f t="shared" si="146"/>
        <v>1439</v>
      </c>
      <c r="EI97" s="12">
        <v>0.92</v>
      </c>
      <c r="EJ97" s="19">
        <f t="shared" si="147"/>
        <v>4.43061355045071</v>
      </c>
      <c r="EK97" s="20">
        <v>5936</v>
      </c>
      <c r="EL97" s="12">
        <v>0.99</v>
      </c>
      <c r="EM97" s="12">
        <v>3.56</v>
      </c>
      <c r="EN97" s="9">
        <f t="shared" si="148"/>
        <v>4.5244</v>
      </c>
      <c r="EO97" s="10">
        <v>1.225</v>
      </c>
      <c r="EP97" s="22">
        <v>1.2</v>
      </c>
      <c r="EQ97" s="21">
        <f t="shared" si="149"/>
        <v>204729.535429839</v>
      </c>
    </row>
    <row r="98" customHeight="1" spans="1:147">
      <c r="A98" s="25"/>
      <c r="B98" s="25"/>
      <c r="C98" s="25"/>
      <c r="D98" s="26"/>
      <c r="E98" s="26"/>
      <c r="F98" s="12">
        <v>1294</v>
      </c>
      <c r="G98" s="12">
        <f t="shared" si="109"/>
        <v>2.328</v>
      </c>
      <c r="H98" s="13">
        <v>1.35</v>
      </c>
      <c r="I98" s="14">
        <v>1.24</v>
      </c>
      <c r="J98" s="15">
        <f t="shared" si="110"/>
        <v>5042.811168</v>
      </c>
      <c r="K98" s="12">
        <v>1</v>
      </c>
      <c r="L98" s="12">
        <v>1294</v>
      </c>
      <c r="M98" s="12">
        <v>0.83</v>
      </c>
      <c r="N98" s="19">
        <f t="shared" si="111"/>
        <v>4.18701275045537</v>
      </c>
      <c r="O98" s="20">
        <v>5936</v>
      </c>
      <c r="P98" s="12">
        <v>0.99</v>
      </c>
      <c r="Q98" s="12">
        <v>2.76</v>
      </c>
      <c r="R98" s="9">
        <f t="shared" si="112"/>
        <v>3.7324</v>
      </c>
      <c r="S98" s="10">
        <v>1.225</v>
      </c>
      <c r="T98" s="20">
        <v>1</v>
      </c>
      <c r="U98" s="21">
        <f t="shared" si="113"/>
        <v>123679.178178697</v>
      </c>
      <c r="V98" s="25"/>
      <c r="W98" s="25"/>
      <c r="X98" s="25"/>
      <c r="Y98" s="26"/>
      <c r="Z98" s="26"/>
      <c r="AA98" s="12">
        <v>1294</v>
      </c>
      <c r="AB98" s="12">
        <f t="shared" si="114"/>
        <v>2.328</v>
      </c>
      <c r="AC98" s="13">
        <v>1.35</v>
      </c>
      <c r="AD98" s="14">
        <v>1.24</v>
      </c>
      <c r="AE98" s="15">
        <f t="shared" si="115"/>
        <v>5042.811168</v>
      </c>
      <c r="AF98" s="12">
        <v>1</v>
      </c>
      <c r="AG98" s="12">
        <v>1294</v>
      </c>
      <c r="AH98" s="12">
        <v>0.83</v>
      </c>
      <c r="AI98" s="19">
        <f t="shared" si="116"/>
        <v>4.18701275045537</v>
      </c>
      <c r="AJ98" s="20">
        <v>5936</v>
      </c>
      <c r="AK98" s="12">
        <v>0.99</v>
      </c>
      <c r="AL98" s="12">
        <v>2.76</v>
      </c>
      <c r="AM98" s="9">
        <f t="shared" si="117"/>
        <v>3.7324</v>
      </c>
      <c r="AN98" s="10">
        <v>1.225</v>
      </c>
      <c r="AO98" s="22">
        <v>1.015</v>
      </c>
      <c r="AP98" s="21">
        <f t="shared" si="118"/>
        <v>125534.365851378</v>
      </c>
      <c r="AQ98" s="25"/>
      <c r="AR98" s="25"/>
      <c r="AS98" s="25"/>
      <c r="AT98" s="26"/>
      <c r="AU98" s="26"/>
      <c r="AV98" s="12">
        <v>1294</v>
      </c>
      <c r="AW98" s="12">
        <f t="shared" si="119"/>
        <v>2.328</v>
      </c>
      <c r="AX98" s="13">
        <v>1.35</v>
      </c>
      <c r="AY98" s="14">
        <v>1.24</v>
      </c>
      <c r="AZ98" s="15">
        <f t="shared" si="120"/>
        <v>5042.811168</v>
      </c>
      <c r="BA98" s="12">
        <v>1</v>
      </c>
      <c r="BB98" s="12">
        <v>1294</v>
      </c>
      <c r="BC98" s="12">
        <v>0.83</v>
      </c>
      <c r="BD98" s="19">
        <f t="shared" si="121"/>
        <v>4.18701275045537</v>
      </c>
      <c r="BE98" s="20">
        <v>5936</v>
      </c>
      <c r="BF98" s="12">
        <v>0.99</v>
      </c>
      <c r="BG98" s="12">
        <v>2.76</v>
      </c>
      <c r="BH98" s="9">
        <f t="shared" si="122"/>
        <v>3.7324</v>
      </c>
      <c r="BI98" s="10">
        <v>1.225</v>
      </c>
      <c r="BJ98" s="20">
        <v>1</v>
      </c>
      <c r="BK98" s="21">
        <f t="shared" si="123"/>
        <v>123679.178178697</v>
      </c>
      <c r="BL98" s="25"/>
      <c r="BM98" s="25"/>
      <c r="BN98" s="25"/>
      <c r="BO98" s="26"/>
      <c r="BP98" s="26"/>
      <c r="BQ98" s="12">
        <v>1294</v>
      </c>
      <c r="BR98" s="12">
        <f t="shared" si="124"/>
        <v>2.328</v>
      </c>
      <c r="BS98" s="13">
        <v>1.35</v>
      </c>
      <c r="BT98" s="14">
        <v>1.24</v>
      </c>
      <c r="BU98" s="15">
        <f t="shared" si="125"/>
        <v>5042.811168</v>
      </c>
      <c r="BV98" s="12">
        <v>1</v>
      </c>
      <c r="BW98" s="12">
        <v>1294</v>
      </c>
      <c r="BX98" s="12">
        <v>0.83</v>
      </c>
      <c r="BY98" s="19">
        <f t="shared" si="126"/>
        <v>4.18701275045537</v>
      </c>
      <c r="BZ98" s="20">
        <v>5936</v>
      </c>
      <c r="CA98" s="12">
        <v>0.99</v>
      </c>
      <c r="CB98" s="12">
        <v>2.76</v>
      </c>
      <c r="CC98" s="9">
        <f t="shared" si="127"/>
        <v>3.7324</v>
      </c>
      <c r="CD98" s="10">
        <v>1.225</v>
      </c>
      <c r="CE98" s="22">
        <v>1.015</v>
      </c>
      <c r="CF98" s="21">
        <f t="shared" si="128"/>
        <v>125534.365851378</v>
      </c>
      <c r="CG98" s="25"/>
      <c r="CH98" s="25"/>
      <c r="CI98" s="25"/>
      <c r="CJ98" s="26"/>
      <c r="CK98" s="26"/>
      <c r="CL98" s="12">
        <f t="shared" si="129"/>
        <v>1439</v>
      </c>
      <c r="CM98" s="12">
        <f t="shared" si="130"/>
        <v>2.328</v>
      </c>
      <c r="CN98" s="13">
        <v>1.35</v>
      </c>
      <c r="CO98" s="14">
        <v>1.24</v>
      </c>
      <c r="CP98" s="15">
        <f t="shared" si="131"/>
        <v>5607.886608</v>
      </c>
      <c r="CQ98" s="12">
        <v>1</v>
      </c>
      <c r="CR98" s="12">
        <f t="shared" si="132"/>
        <v>1439</v>
      </c>
      <c r="CS98" s="12">
        <v>0.83</v>
      </c>
      <c r="CT98" s="19">
        <f t="shared" si="133"/>
        <v>4.34061355045071</v>
      </c>
      <c r="CU98" s="20">
        <v>5936</v>
      </c>
      <c r="CV98" s="12">
        <v>0.99</v>
      </c>
      <c r="CW98" s="12">
        <v>2.76</v>
      </c>
      <c r="CX98" s="9">
        <f t="shared" si="134"/>
        <v>3.7324</v>
      </c>
      <c r="CY98" s="10">
        <v>1.225</v>
      </c>
      <c r="CZ98" s="22">
        <v>1.085</v>
      </c>
      <c r="DA98" s="21">
        <f t="shared" si="135"/>
        <v>150202.25015229</v>
      </c>
      <c r="DB98" s="25"/>
      <c r="DC98" s="25"/>
      <c r="DD98" s="25"/>
      <c r="DE98" s="26"/>
      <c r="DF98" s="26"/>
      <c r="DG98" s="12">
        <f t="shared" si="136"/>
        <v>1439</v>
      </c>
      <c r="DH98" s="12">
        <f t="shared" si="137"/>
        <v>2.328</v>
      </c>
      <c r="DI98" s="13">
        <v>1.35</v>
      </c>
      <c r="DJ98" s="14">
        <v>1.24</v>
      </c>
      <c r="DK98" s="15">
        <f t="shared" si="138"/>
        <v>5607.886608</v>
      </c>
      <c r="DL98" s="12">
        <v>1</v>
      </c>
      <c r="DM98" s="12">
        <f t="shared" si="139"/>
        <v>1439</v>
      </c>
      <c r="DN98" s="12">
        <v>0.83</v>
      </c>
      <c r="DO98" s="19">
        <f t="shared" si="140"/>
        <v>4.34061355045071</v>
      </c>
      <c r="DP98" s="20">
        <v>5936</v>
      </c>
      <c r="DQ98" s="12">
        <v>0.99</v>
      </c>
      <c r="DR98" s="12">
        <v>2.76</v>
      </c>
      <c r="DS98" s="9">
        <f t="shared" si="141"/>
        <v>3.7324</v>
      </c>
      <c r="DT98" s="10">
        <v>1.225</v>
      </c>
      <c r="DU98" s="22">
        <v>1.085</v>
      </c>
      <c r="DV98" s="21">
        <f t="shared" si="142"/>
        <v>150202.25015229</v>
      </c>
      <c r="DW98" s="25"/>
      <c r="DX98" s="25"/>
      <c r="DY98" s="25"/>
      <c r="DZ98" s="26"/>
      <c r="EA98" s="26"/>
      <c r="EB98" s="12">
        <f t="shared" si="143"/>
        <v>1439</v>
      </c>
      <c r="EC98" s="12">
        <f t="shared" si="144"/>
        <v>2.328</v>
      </c>
      <c r="ED98" s="13">
        <v>1.35</v>
      </c>
      <c r="EE98" s="14">
        <v>1.24</v>
      </c>
      <c r="EF98" s="15">
        <f t="shared" si="145"/>
        <v>5607.886608</v>
      </c>
      <c r="EG98" s="12">
        <v>1</v>
      </c>
      <c r="EH98" s="12">
        <f t="shared" si="146"/>
        <v>1439</v>
      </c>
      <c r="EI98" s="12">
        <v>0.92</v>
      </c>
      <c r="EJ98" s="19">
        <f t="shared" si="147"/>
        <v>4.43061355045071</v>
      </c>
      <c r="EK98" s="20">
        <v>5936</v>
      </c>
      <c r="EL98" s="12">
        <v>0.99</v>
      </c>
      <c r="EM98" s="12">
        <v>3.56</v>
      </c>
      <c r="EN98" s="9">
        <f t="shared" si="148"/>
        <v>4.5244</v>
      </c>
      <c r="EO98" s="10">
        <v>1.225</v>
      </c>
      <c r="EP98" s="22">
        <v>1.2</v>
      </c>
      <c r="EQ98" s="21">
        <f t="shared" si="149"/>
        <v>204729.535429839</v>
      </c>
    </row>
    <row r="99" customHeight="1" spans="1:147">
      <c r="A99" s="27"/>
      <c r="B99" s="27"/>
      <c r="C99" s="27"/>
      <c r="D99" s="27"/>
      <c r="E99" s="27"/>
      <c r="F99" s="12">
        <v>1294</v>
      </c>
      <c r="G99" s="12">
        <f>2.304+0.6</f>
        <v>2.904</v>
      </c>
      <c r="H99" s="13">
        <v>1.35</v>
      </c>
      <c r="I99" s="14">
        <v>1.24</v>
      </c>
      <c r="J99" s="15">
        <f t="shared" si="110"/>
        <v>6290.517024</v>
      </c>
      <c r="K99" s="12">
        <v>1</v>
      </c>
      <c r="L99" s="12">
        <v>1294</v>
      </c>
      <c r="M99" s="12">
        <v>0.83</v>
      </c>
      <c r="N99" s="19">
        <f t="shared" si="111"/>
        <v>4.18701275045537</v>
      </c>
      <c r="O99" s="20">
        <v>5936</v>
      </c>
      <c r="P99" s="12">
        <v>0.99</v>
      </c>
      <c r="Q99" s="12">
        <v>2.76</v>
      </c>
      <c r="R99" s="9">
        <f t="shared" si="112"/>
        <v>3.7324</v>
      </c>
      <c r="S99" s="10">
        <v>1.225</v>
      </c>
      <c r="T99" s="20">
        <v>1</v>
      </c>
      <c r="U99" s="21">
        <f t="shared" si="113"/>
        <v>147565.031788272</v>
      </c>
      <c r="V99" s="27"/>
      <c r="W99" s="27"/>
      <c r="X99" s="27"/>
      <c r="Y99" s="27"/>
      <c r="Z99" s="27"/>
      <c r="AA99" s="12">
        <v>1294</v>
      </c>
      <c r="AB99" s="12">
        <f>2.304+0.6</f>
        <v>2.904</v>
      </c>
      <c r="AC99" s="13">
        <v>1.35</v>
      </c>
      <c r="AD99" s="14">
        <v>1.24</v>
      </c>
      <c r="AE99" s="15">
        <f t="shared" si="115"/>
        <v>6290.517024</v>
      </c>
      <c r="AF99" s="12">
        <v>1</v>
      </c>
      <c r="AG99" s="12">
        <v>1294</v>
      </c>
      <c r="AH99" s="12">
        <v>0.83</v>
      </c>
      <c r="AI99" s="19">
        <f t="shared" si="116"/>
        <v>4.18701275045537</v>
      </c>
      <c r="AJ99" s="20">
        <v>5936</v>
      </c>
      <c r="AK99" s="12">
        <v>0.99</v>
      </c>
      <c r="AL99" s="12">
        <v>2.76</v>
      </c>
      <c r="AM99" s="9">
        <f t="shared" si="117"/>
        <v>3.7324</v>
      </c>
      <c r="AN99" s="10">
        <v>1.225</v>
      </c>
      <c r="AO99" s="22">
        <v>1.015</v>
      </c>
      <c r="AP99" s="21">
        <f t="shared" si="118"/>
        <v>149778.507265096</v>
      </c>
      <c r="AQ99" s="27"/>
      <c r="AR99" s="27"/>
      <c r="AS99" s="27"/>
      <c r="AT99" s="27"/>
      <c r="AU99" s="27"/>
      <c r="AV99" s="12">
        <v>1294</v>
      </c>
      <c r="AW99" s="12">
        <f>2.304+0.6</f>
        <v>2.904</v>
      </c>
      <c r="AX99" s="13">
        <v>1.35</v>
      </c>
      <c r="AY99" s="14">
        <v>1.24</v>
      </c>
      <c r="AZ99" s="15">
        <f t="shared" si="120"/>
        <v>6290.517024</v>
      </c>
      <c r="BA99" s="12">
        <v>1</v>
      </c>
      <c r="BB99" s="12">
        <v>1294</v>
      </c>
      <c r="BC99" s="12">
        <v>0.83</v>
      </c>
      <c r="BD99" s="19">
        <f t="shared" si="121"/>
        <v>4.18701275045537</v>
      </c>
      <c r="BE99" s="20">
        <v>5936</v>
      </c>
      <c r="BF99" s="12">
        <v>0.99</v>
      </c>
      <c r="BG99" s="12">
        <v>2.76</v>
      </c>
      <c r="BH99" s="9">
        <f t="shared" si="122"/>
        <v>3.7324</v>
      </c>
      <c r="BI99" s="10">
        <v>1.225</v>
      </c>
      <c r="BJ99" s="20">
        <v>1</v>
      </c>
      <c r="BK99" s="21">
        <f t="shared" si="123"/>
        <v>147565.031788272</v>
      </c>
      <c r="BL99" s="27"/>
      <c r="BM99" s="27"/>
      <c r="BN99" s="27"/>
      <c r="BO99" s="27"/>
      <c r="BP99" s="27"/>
      <c r="BQ99" s="12">
        <v>1294</v>
      </c>
      <c r="BR99" s="12">
        <f>2.304+0.6</f>
        <v>2.904</v>
      </c>
      <c r="BS99" s="13">
        <v>1.35</v>
      </c>
      <c r="BT99" s="14">
        <v>1.24</v>
      </c>
      <c r="BU99" s="15">
        <f t="shared" si="125"/>
        <v>6290.517024</v>
      </c>
      <c r="BV99" s="12">
        <v>1</v>
      </c>
      <c r="BW99" s="12">
        <v>1294</v>
      </c>
      <c r="BX99" s="12">
        <v>0.83</v>
      </c>
      <c r="BY99" s="19">
        <f t="shared" si="126"/>
        <v>4.18701275045537</v>
      </c>
      <c r="BZ99" s="20">
        <v>5936</v>
      </c>
      <c r="CA99" s="12">
        <v>0.99</v>
      </c>
      <c r="CB99" s="12">
        <v>2.76</v>
      </c>
      <c r="CC99" s="9">
        <f t="shared" si="127"/>
        <v>3.7324</v>
      </c>
      <c r="CD99" s="10">
        <v>1.225</v>
      </c>
      <c r="CE99" s="22">
        <v>1.015</v>
      </c>
      <c r="CF99" s="21">
        <f t="shared" si="128"/>
        <v>149778.507265096</v>
      </c>
      <c r="CG99" s="27"/>
      <c r="CH99" s="27"/>
      <c r="CI99" s="27"/>
      <c r="CJ99" s="27"/>
      <c r="CK99" s="27"/>
      <c r="CL99" s="12">
        <f t="shared" si="129"/>
        <v>1439</v>
      </c>
      <c r="CM99" s="12">
        <f>2.304+0.6</f>
        <v>2.904</v>
      </c>
      <c r="CN99" s="13">
        <v>1.35</v>
      </c>
      <c r="CO99" s="14">
        <v>1.24</v>
      </c>
      <c r="CP99" s="15">
        <f t="shared" si="131"/>
        <v>6995.404944</v>
      </c>
      <c r="CQ99" s="12">
        <v>1</v>
      </c>
      <c r="CR99" s="12">
        <f t="shared" si="132"/>
        <v>1439</v>
      </c>
      <c r="CS99" s="12">
        <v>0.83</v>
      </c>
      <c r="CT99" s="19">
        <f t="shared" si="133"/>
        <v>4.34061355045071</v>
      </c>
      <c r="CU99" s="20">
        <v>5936</v>
      </c>
      <c r="CV99" s="12">
        <v>0.99</v>
      </c>
      <c r="CW99" s="12">
        <v>2.76</v>
      </c>
      <c r="CX99" s="9">
        <f t="shared" si="134"/>
        <v>3.7324</v>
      </c>
      <c r="CY99" s="10">
        <v>1.225</v>
      </c>
      <c r="CZ99" s="22">
        <v>1.085</v>
      </c>
      <c r="DA99" s="21">
        <f t="shared" si="135"/>
        <v>180079.723008181</v>
      </c>
      <c r="DB99" s="27"/>
      <c r="DC99" s="27"/>
      <c r="DD99" s="27"/>
      <c r="DE99" s="27"/>
      <c r="DF99" s="27"/>
      <c r="DG99" s="12">
        <f t="shared" si="136"/>
        <v>1439</v>
      </c>
      <c r="DH99" s="12">
        <f>2.304+0.6</f>
        <v>2.904</v>
      </c>
      <c r="DI99" s="13">
        <v>1.35</v>
      </c>
      <c r="DJ99" s="14">
        <v>1.24</v>
      </c>
      <c r="DK99" s="15">
        <f t="shared" si="138"/>
        <v>6995.404944</v>
      </c>
      <c r="DL99" s="12">
        <v>1</v>
      </c>
      <c r="DM99" s="12">
        <f t="shared" si="139"/>
        <v>1439</v>
      </c>
      <c r="DN99" s="12">
        <v>0.83</v>
      </c>
      <c r="DO99" s="19">
        <f t="shared" si="140"/>
        <v>4.34061355045071</v>
      </c>
      <c r="DP99" s="20">
        <v>5936</v>
      </c>
      <c r="DQ99" s="12">
        <v>0.99</v>
      </c>
      <c r="DR99" s="12">
        <v>2.76</v>
      </c>
      <c r="DS99" s="9">
        <f t="shared" si="141"/>
        <v>3.7324</v>
      </c>
      <c r="DT99" s="10">
        <v>1.225</v>
      </c>
      <c r="DU99" s="22">
        <v>1.085</v>
      </c>
      <c r="DV99" s="21">
        <f t="shared" si="142"/>
        <v>180079.723008181</v>
      </c>
      <c r="DW99" s="27"/>
      <c r="DX99" s="27"/>
      <c r="DY99" s="27"/>
      <c r="DZ99" s="27"/>
      <c r="EA99" s="27"/>
      <c r="EB99" s="12">
        <f t="shared" si="143"/>
        <v>1439</v>
      </c>
      <c r="EC99" s="12">
        <f>2.304+0.6</f>
        <v>2.904</v>
      </c>
      <c r="ED99" s="13">
        <v>1.35</v>
      </c>
      <c r="EE99" s="14">
        <v>1.24</v>
      </c>
      <c r="EF99" s="15">
        <f t="shared" si="145"/>
        <v>6995.404944</v>
      </c>
      <c r="EG99" s="12">
        <v>1</v>
      </c>
      <c r="EH99" s="12">
        <f t="shared" si="146"/>
        <v>1439</v>
      </c>
      <c r="EI99" s="12">
        <v>0.92</v>
      </c>
      <c r="EJ99" s="19">
        <f t="shared" si="147"/>
        <v>4.43061355045071</v>
      </c>
      <c r="EK99" s="20">
        <v>5936</v>
      </c>
      <c r="EL99" s="12">
        <v>0.99</v>
      </c>
      <c r="EM99" s="12">
        <v>3.56</v>
      </c>
      <c r="EN99" s="9">
        <f t="shared" si="148"/>
        <v>4.5244</v>
      </c>
      <c r="EO99" s="10">
        <v>1.225</v>
      </c>
      <c r="EP99" s="22">
        <v>1.2</v>
      </c>
      <c r="EQ99" s="21">
        <f t="shared" si="149"/>
        <v>245616.129157305</v>
      </c>
    </row>
    <row r="100" customHeight="1" spans="1:147">
      <c r="A100" s="27"/>
      <c r="B100" s="27"/>
      <c r="C100" s="27"/>
      <c r="D100" s="27"/>
      <c r="E100" s="27"/>
      <c r="F100" s="12">
        <v>1294</v>
      </c>
      <c r="G100" s="12">
        <f t="shared" ref="G100:G104" si="150">1.728+0.6</f>
        <v>2.328</v>
      </c>
      <c r="H100" s="13">
        <v>1.35</v>
      </c>
      <c r="I100" s="14">
        <v>1.24</v>
      </c>
      <c r="J100" s="15">
        <f t="shared" si="110"/>
        <v>5042.811168</v>
      </c>
      <c r="K100" s="12">
        <v>1</v>
      </c>
      <c r="L100" s="12">
        <v>1294</v>
      </c>
      <c r="M100" s="12">
        <v>0.83</v>
      </c>
      <c r="N100" s="19">
        <f t="shared" si="111"/>
        <v>4.18701275045537</v>
      </c>
      <c r="O100" s="20">
        <v>5936</v>
      </c>
      <c r="P100" s="12">
        <v>0.99</v>
      </c>
      <c r="Q100" s="12">
        <v>2.76</v>
      </c>
      <c r="R100" s="9">
        <f t="shared" si="112"/>
        <v>3.7324</v>
      </c>
      <c r="S100" s="10">
        <v>1.225</v>
      </c>
      <c r="T100" s="20">
        <v>1</v>
      </c>
      <c r="U100" s="21">
        <f t="shared" si="113"/>
        <v>123679.178178697</v>
      </c>
      <c r="V100" s="27"/>
      <c r="W100" s="27"/>
      <c r="X100" s="27"/>
      <c r="Y100" s="27"/>
      <c r="Z100" s="27"/>
      <c r="AA100" s="12">
        <v>1294</v>
      </c>
      <c r="AB100" s="12">
        <f t="shared" ref="AB100:AB104" si="151">1.728+0.6</f>
        <v>2.328</v>
      </c>
      <c r="AC100" s="13">
        <v>1.35</v>
      </c>
      <c r="AD100" s="14">
        <v>1.24</v>
      </c>
      <c r="AE100" s="15">
        <f t="shared" si="115"/>
        <v>5042.811168</v>
      </c>
      <c r="AF100" s="12">
        <v>1</v>
      </c>
      <c r="AG100" s="12">
        <v>1294</v>
      </c>
      <c r="AH100" s="12">
        <v>0.83</v>
      </c>
      <c r="AI100" s="19">
        <f t="shared" si="116"/>
        <v>4.18701275045537</v>
      </c>
      <c r="AJ100" s="20">
        <v>5936</v>
      </c>
      <c r="AK100" s="12">
        <v>0.99</v>
      </c>
      <c r="AL100" s="12">
        <v>2.76</v>
      </c>
      <c r="AM100" s="9">
        <f t="shared" si="117"/>
        <v>3.7324</v>
      </c>
      <c r="AN100" s="10">
        <v>1.225</v>
      </c>
      <c r="AO100" s="22">
        <v>1.015</v>
      </c>
      <c r="AP100" s="21">
        <f t="shared" si="118"/>
        <v>125534.365851378</v>
      </c>
      <c r="AQ100" s="27"/>
      <c r="AR100" s="27"/>
      <c r="AS100" s="27"/>
      <c r="AT100" s="27"/>
      <c r="AU100" s="27"/>
      <c r="AV100" s="12">
        <v>1294</v>
      </c>
      <c r="AW100" s="12">
        <f t="shared" ref="AW100:AW104" si="152">1.728+0.6</f>
        <v>2.328</v>
      </c>
      <c r="AX100" s="13">
        <v>1.35</v>
      </c>
      <c r="AY100" s="14">
        <v>1.24</v>
      </c>
      <c r="AZ100" s="15">
        <f t="shared" si="120"/>
        <v>5042.811168</v>
      </c>
      <c r="BA100" s="12">
        <v>1</v>
      </c>
      <c r="BB100" s="12">
        <v>1294</v>
      </c>
      <c r="BC100" s="12">
        <v>0.83</v>
      </c>
      <c r="BD100" s="19">
        <f t="shared" si="121"/>
        <v>4.18701275045537</v>
      </c>
      <c r="BE100" s="20">
        <v>5936</v>
      </c>
      <c r="BF100" s="12">
        <v>0.99</v>
      </c>
      <c r="BG100" s="12">
        <v>2.76</v>
      </c>
      <c r="BH100" s="9">
        <f t="shared" si="122"/>
        <v>3.7324</v>
      </c>
      <c r="BI100" s="10">
        <v>1.225</v>
      </c>
      <c r="BJ100" s="20">
        <v>1</v>
      </c>
      <c r="BK100" s="21">
        <f t="shared" si="123"/>
        <v>123679.178178697</v>
      </c>
      <c r="BL100" s="27"/>
      <c r="BM100" s="27"/>
      <c r="BN100" s="27"/>
      <c r="BO100" s="27"/>
      <c r="BP100" s="27"/>
      <c r="BQ100" s="12">
        <v>1294</v>
      </c>
      <c r="BR100" s="12">
        <f t="shared" ref="BR100:BR104" si="153">1.728+0.6</f>
        <v>2.328</v>
      </c>
      <c r="BS100" s="13">
        <v>1.35</v>
      </c>
      <c r="BT100" s="14">
        <v>1.24</v>
      </c>
      <c r="BU100" s="15">
        <f t="shared" si="125"/>
        <v>5042.811168</v>
      </c>
      <c r="BV100" s="12">
        <v>1</v>
      </c>
      <c r="BW100" s="12">
        <v>1294</v>
      </c>
      <c r="BX100" s="12">
        <v>0.83</v>
      </c>
      <c r="BY100" s="19">
        <f t="shared" si="126"/>
        <v>4.18701275045537</v>
      </c>
      <c r="BZ100" s="20">
        <v>5936</v>
      </c>
      <c r="CA100" s="12">
        <v>0.99</v>
      </c>
      <c r="CB100" s="12">
        <v>2.76</v>
      </c>
      <c r="CC100" s="9">
        <f t="shared" si="127"/>
        <v>3.7324</v>
      </c>
      <c r="CD100" s="10">
        <v>1.225</v>
      </c>
      <c r="CE100" s="22">
        <v>1.015</v>
      </c>
      <c r="CF100" s="21">
        <f t="shared" si="128"/>
        <v>125534.365851378</v>
      </c>
      <c r="CG100" s="27"/>
      <c r="CH100" s="27"/>
      <c r="CI100" s="27"/>
      <c r="CJ100" s="27"/>
      <c r="CK100" s="27"/>
      <c r="CL100" s="12">
        <f t="shared" si="129"/>
        <v>1439</v>
      </c>
      <c r="CM100" s="12">
        <f t="shared" ref="CM100:CM104" si="154">1.728+0.6</f>
        <v>2.328</v>
      </c>
      <c r="CN100" s="13">
        <v>1.35</v>
      </c>
      <c r="CO100" s="14">
        <v>1.24</v>
      </c>
      <c r="CP100" s="15">
        <f t="shared" si="131"/>
        <v>5607.886608</v>
      </c>
      <c r="CQ100" s="12">
        <v>1</v>
      </c>
      <c r="CR100" s="12">
        <f t="shared" si="132"/>
        <v>1439</v>
      </c>
      <c r="CS100" s="12">
        <v>0.83</v>
      </c>
      <c r="CT100" s="19">
        <f t="shared" si="133"/>
        <v>4.34061355045071</v>
      </c>
      <c r="CU100" s="20">
        <v>5936</v>
      </c>
      <c r="CV100" s="12">
        <v>0.99</v>
      </c>
      <c r="CW100" s="12">
        <v>2.76</v>
      </c>
      <c r="CX100" s="9">
        <f t="shared" si="134"/>
        <v>3.7324</v>
      </c>
      <c r="CY100" s="10">
        <v>1.225</v>
      </c>
      <c r="CZ100" s="22">
        <v>1.085</v>
      </c>
      <c r="DA100" s="21">
        <f t="shared" si="135"/>
        <v>150202.25015229</v>
      </c>
      <c r="DB100" s="27"/>
      <c r="DC100" s="27"/>
      <c r="DD100" s="27"/>
      <c r="DE100" s="27"/>
      <c r="DF100" s="27"/>
      <c r="DG100" s="12">
        <f t="shared" si="136"/>
        <v>1439</v>
      </c>
      <c r="DH100" s="12">
        <f t="shared" ref="DH100:DH104" si="155">1.728+0.6</f>
        <v>2.328</v>
      </c>
      <c r="DI100" s="13">
        <v>1.35</v>
      </c>
      <c r="DJ100" s="14">
        <v>1.24</v>
      </c>
      <c r="DK100" s="15">
        <f t="shared" si="138"/>
        <v>5607.886608</v>
      </c>
      <c r="DL100" s="12">
        <v>1</v>
      </c>
      <c r="DM100" s="12">
        <f t="shared" si="139"/>
        <v>1439</v>
      </c>
      <c r="DN100" s="12">
        <v>0.83</v>
      </c>
      <c r="DO100" s="19">
        <f t="shared" si="140"/>
        <v>4.34061355045071</v>
      </c>
      <c r="DP100" s="20">
        <v>5936</v>
      </c>
      <c r="DQ100" s="12">
        <v>0.99</v>
      </c>
      <c r="DR100" s="12">
        <v>2.76</v>
      </c>
      <c r="DS100" s="9">
        <f t="shared" si="141"/>
        <v>3.7324</v>
      </c>
      <c r="DT100" s="10">
        <v>1.225</v>
      </c>
      <c r="DU100" s="22">
        <v>1.085</v>
      </c>
      <c r="DV100" s="21">
        <f t="shared" si="142"/>
        <v>150202.25015229</v>
      </c>
      <c r="DW100" s="27"/>
      <c r="DX100" s="27"/>
      <c r="DY100" s="27"/>
      <c r="DZ100" s="27"/>
      <c r="EA100" s="27"/>
      <c r="EB100" s="12">
        <f t="shared" si="143"/>
        <v>1439</v>
      </c>
      <c r="EC100" s="12">
        <f t="shared" ref="EC100:EC104" si="156">1.728+0.6</f>
        <v>2.328</v>
      </c>
      <c r="ED100" s="13">
        <v>1.35</v>
      </c>
      <c r="EE100" s="14">
        <v>1.24</v>
      </c>
      <c r="EF100" s="15">
        <f t="shared" si="145"/>
        <v>5607.886608</v>
      </c>
      <c r="EG100" s="12">
        <v>1</v>
      </c>
      <c r="EH100" s="12">
        <f t="shared" si="146"/>
        <v>1439</v>
      </c>
      <c r="EI100" s="12">
        <v>0.92</v>
      </c>
      <c r="EJ100" s="19">
        <f t="shared" si="147"/>
        <v>4.43061355045071</v>
      </c>
      <c r="EK100" s="20">
        <v>5936</v>
      </c>
      <c r="EL100" s="12">
        <v>0.99</v>
      </c>
      <c r="EM100" s="12">
        <v>3.56</v>
      </c>
      <c r="EN100" s="9">
        <f t="shared" si="148"/>
        <v>4.5244</v>
      </c>
      <c r="EO100" s="10">
        <v>1.225</v>
      </c>
      <c r="EP100" s="22">
        <v>1.2</v>
      </c>
      <c r="EQ100" s="21">
        <f t="shared" si="149"/>
        <v>204729.535429839</v>
      </c>
    </row>
    <row r="101" customHeight="1" spans="1:147">
      <c r="F101" s="12">
        <v>1294</v>
      </c>
      <c r="G101" s="12">
        <f t="shared" si="150"/>
        <v>2.328</v>
      </c>
      <c r="H101" s="13">
        <v>1.35</v>
      </c>
      <c r="I101" s="14">
        <v>1.24</v>
      </c>
      <c r="J101" s="15">
        <f t="shared" si="110"/>
        <v>5042.811168</v>
      </c>
      <c r="K101" s="12">
        <v>1</v>
      </c>
      <c r="L101" s="12">
        <v>1294</v>
      </c>
      <c r="M101" s="12">
        <v>0.83</v>
      </c>
      <c r="N101" s="19">
        <f t="shared" si="111"/>
        <v>4.18701275045537</v>
      </c>
      <c r="O101" s="20">
        <v>5936</v>
      </c>
      <c r="P101" s="12">
        <v>0.99</v>
      </c>
      <c r="Q101" s="12">
        <v>2.76</v>
      </c>
      <c r="R101" s="9">
        <f t="shared" si="112"/>
        <v>3.7324</v>
      </c>
      <c r="S101" s="10">
        <v>1.225</v>
      </c>
      <c r="T101" s="20">
        <v>1</v>
      </c>
      <c r="U101" s="21">
        <f t="shared" si="113"/>
        <v>123679.178178697</v>
      </c>
      <c r="AA101" s="12">
        <v>1294</v>
      </c>
      <c r="AB101" s="12">
        <f t="shared" si="151"/>
        <v>2.328</v>
      </c>
      <c r="AC101" s="13">
        <v>1.35</v>
      </c>
      <c r="AD101" s="14">
        <v>1.24</v>
      </c>
      <c r="AE101" s="15">
        <f t="shared" si="115"/>
        <v>5042.811168</v>
      </c>
      <c r="AF101" s="12">
        <v>1</v>
      </c>
      <c r="AG101" s="12">
        <v>1294</v>
      </c>
      <c r="AH101" s="12">
        <v>0.83</v>
      </c>
      <c r="AI101" s="19">
        <f t="shared" si="116"/>
        <v>4.18701275045537</v>
      </c>
      <c r="AJ101" s="20">
        <v>5936</v>
      </c>
      <c r="AK101" s="12">
        <v>0.99</v>
      </c>
      <c r="AL101" s="12">
        <v>2.76</v>
      </c>
      <c r="AM101" s="9">
        <f t="shared" si="117"/>
        <v>3.7324</v>
      </c>
      <c r="AN101" s="10">
        <v>1.225</v>
      </c>
      <c r="AO101" s="22">
        <v>1.015</v>
      </c>
      <c r="AP101" s="21">
        <f t="shared" si="118"/>
        <v>125534.365851378</v>
      </c>
      <c r="AV101" s="12">
        <v>1294</v>
      </c>
      <c r="AW101" s="12">
        <f t="shared" si="152"/>
        <v>2.328</v>
      </c>
      <c r="AX101" s="13">
        <v>1.35</v>
      </c>
      <c r="AY101" s="14">
        <v>1.24</v>
      </c>
      <c r="AZ101" s="15">
        <f t="shared" si="120"/>
        <v>5042.811168</v>
      </c>
      <c r="BA101" s="12">
        <v>1</v>
      </c>
      <c r="BB101" s="12">
        <v>1294</v>
      </c>
      <c r="BC101" s="12">
        <v>0.83</v>
      </c>
      <c r="BD101" s="19">
        <f t="shared" si="121"/>
        <v>4.18701275045537</v>
      </c>
      <c r="BE101" s="20">
        <v>5936</v>
      </c>
      <c r="BF101" s="12">
        <v>0.99</v>
      </c>
      <c r="BG101" s="12">
        <v>2.76</v>
      </c>
      <c r="BH101" s="9">
        <f t="shared" si="122"/>
        <v>3.7324</v>
      </c>
      <c r="BI101" s="10">
        <v>1.225</v>
      </c>
      <c r="BJ101" s="20">
        <v>1</v>
      </c>
      <c r="BK101" s="21">
        <f t="shared" si="123"/>
        <v>123679.178178697</v>
      </c>
      <c r="BQ101" s="12">
        <v>1294</v>
      </c>
      <c r="BR101" s="12">
        <f t="shared" si="153"/>
        <v>2.328</v>
      </c>
      <c r="BS101" s="13">
        <v>1.35</v>
      </c>
      <c r="BT101" s="14">
        <v>1.24</v>
      </c>
      <c r="BU101" s="15">
        <f t="shared" si="125"/>
        <v>5042.811168</v>
      </c>
      <c r="BV101" s="12">
        <v>1</v>
      </c>
      <c r="BW101" s="12">
        <v>1294</v>
      </c>
      <c r="BX101" s="12">
        <v>0.83</v>
      </c>
      <c r="BY101" s="19">
        <f t="shared" si="126"/>
        <v>4.18701275045537</v>
      </c>
      <c r="BZ101" s="20">
        <v>5936</v>
      </c>
      <c r="CA101" s="12">
        <v>0.99</v>
      </c>
      <c r="CB101" s="12">
        <v>2.76</v>
      </c>
      <c r="CC101" s="9">
        <f t="shared" si="127"/>
        <v>3.7324</v>
      </c>
      <c r="CD101" s="10">
        <v>1.225</v>
      </c>
      <c r="CE101" s="22">
        <v>1.015</v>
      </c>
      <c r="CF101" s="21">
        <f t="shared" si="128"/>
        <v>125534.365851378</v>
      </c>
      <c r="CL101" s="12">
        <f t="shared" si="129"/>
        <v>1439</v>
      </c>
      <c r="CM101" s="12">
        <f t="shared" si="154"/>
        <v>2.328</v>
      </c>
      <c r="CN101" s="13">
        <v>1.35</v>
      </c>
      <c r="CO101" s="14">
        <v>1.24</v>
      </c>
      <c r="CP101" s="15">
        <f t="shared" si="131"/>
        <v>5607.886608</v>
      </c>
      <c r="CQ101" s="12">
        <v>1</v>
      </c>
      <c r="CR101" s="12">
        <f t="shared" si="132"/>
        <v>1439</v>
      </c>
      <c r="CS101" s="12">
        <v>0.83</v>
      </c>
      <c r="CT101" s="19">
        <f t="shared" si="133"/>
        <v>4.34061355045071</v>
      </c>
      <c r="CU101" s="20">
        <v>5936</v>
      </c>
      <c r="CV101" s="12">
        <v>0.99</v>
      </c>
      <c r="CW101" s="12">
        <v>2.76</v>
      </c>
      <c r="CX101" s="9">
        <f t="shared" si="134"/>
        <v>3.7324</v>
      </c>
      <c r="CY101" s="10">
        <v>1.225</v>
      </c>
      <c r="CZ101" s="22">
        <v>1.085</v>
      </c>
      <c r="DA101" s="21">
        <f t="shared" si="135"/>
        <v>150202.25015229</v>
      </c>
      <c r="DG101" s="12">
        <f t="shared" si="136"/>
        <v>1439</v>
      </c>
      <c r="DH101" s="12">
        <f t="shared" si="155"/>
        <v>2.328</v>
      </c>
      <c r="DI101" s="13">
        <v>1.35</v>
      </c>
      <c r="DJ101" s="14">
        <v>1.24</v>
      </c>
      <c r="DK101" s="15">
        <f t="shared" si="138"/>
        <v>5607.886608</v>
      </c>
      <c r="DL101" s="12">
        <v>1</v>
      </c>
      <c r="DM101" s="12">
        <f t="shared" si="139"/>
        <v>1439</v>
      </c>
      <c r="DN101" s="12">
        <v>0.83</v>
      </c>
      <c r="DO101" s="19">
        <f t="shared" si="140"/>
        <v>4.34061355045071</v>
      </c>
      <c r="DP101" s="20">
        <v>5936</v>
      </c>
      <c r="DQ101" s="12">
        <v>0.99</v>
      </c>
      <c r="DR101" s="12">
        <v>2.76</v>
      </c>
      <c r="DS101" s="9">
        <f t="shared" si="141"/>
        <v>3.7324</v>
      </c>
      <c r="DT101" s="10">
        <v>1.225</v>
      </c>
      <c r="DU101" s="22">
        <v>1.085</v>
      </c>
      <c r="DV101" s="21">
        <f t="shared" si="142"/>
        <v>150202.25015229</v>
      </c>
      <c r="EB101" s="12">
        <f t="shared" si="143"/>
        <v>1439</v>
      </c>
      <c r="EC101" s="12">
        <f t="shared" si="156"/>
        <v>2.328</v>
      </c>
      <c r="ED101" s="13">
        <v>1.35</v>
      </c>
      <c r="EE101" s="14">
        <v>1.24</v>
      </c>
      <c r="EF101" s="15">
        <f t="shared" si="145"/>
        <v>5607.886608</v>
      </c>
      <c r="EG101" s="12">
        <v>1</v>
      </c>
      <c r="EH101" s="12">
        <f t="shared" si="146"/>
        <v>1439</v>
      </c>
      <c r="EI101" s="12">
        <v>0.92</v>
      </c>
      <c r="EJ101" s="19">
        <f t="shared" si="147"/>
        <v>4.43061355045071</v>
      </c>
      <c r="EK101" s="20">
        <v>5936</v>
      </c>
      <c r="EL101" s="12">
        <v>0.99</v>
      </c>
      <c r="EM101" s="12">
        <v>3.56</v>
      </c>
      <c r="EN101" s="9">
        <f t="shared" si="148"/>
        <v>4.5244</v>
      </c>
      <c r="EO101" s="10">
        <v>1.225</v>
      </c>
      <c r="EP101" s="22">
        <v>1.2</v>
      </c>
      <c r="EQ101" s="21">
        <f t="shared" si="149"/>
        <v>204729.535429839</v>
      </c>
    </row>
    <row r="102" customHeight="1" spans="1:147">
      <c r="F102" s="12">
        <v>1294</v>
      </c>
      <c r="G102" s="12">
        <f>2.304+0.6</f>
        <v>2.904</v>
      </c>
      <c r="H102" s="13">
        <v>1.35</v>
      </c>
      <c r="I102" s="14">
        <v>1.24</v>
      </c>
      <c r="J102" s="15">
        <f t="shared" si="110"/>
        <v>6290.517024</v>
      </c>
      <c r="K102" s="12">
        <v>1</v>
      </c>
      <c r="L102" s="12">
        <v>1294</v>
      </c>
      <c r="M102" s="12">
        <v>0.83</v>
      </c>
      <c r="N102" s="19">
        <f t="shared" si="111"/>
        <v>4.18701275045537</v>
      </c>
      <c r="O102" s="20">
        <v>5936</v>
      </c>
      <c r="P102" s="12">
        <v>0.99</v>
      </c>
      <c r="Q102" s="12">
        <v>2.76</v>
      </c>
      <c r="R102" s="9">
        <f t="shared" si="112"/>
        <v>3.7324</v>
      </c>
      <c r="S102" s="10">
        <v>1.225</v>
      </c>
      <c r="T102" s="20">
        <v>1</v>
      </c>
      <c r="U102" s="21">
        <f t="shared" si="113"/>
        <v>147565.031788272</v>
      </c>
      <c r="AA102" s="12">
        <v>1294</v>
      </c>
      <c r="AB102" s="12">
        <f>2.304+0.6</f>
        <v>2.904</v>
      </c>
      <c r="AC102" s="13">
        <v>1.35</v>
      </c>
      <c r="AD102" s="14">
        <v>1.24</v>
      </c>
      <c r="AE102" s="15">
        <f t="shared" si="115"/>
        <v>6290.517024</v>
      </c>
      <c r="AF102" s="12">
        <v>1</v>
      </c>
      <c r="AG102" s="12">
        <v>1294</v>
      </c>
      <c r="AH102" s="12">
        <v>0.83</v>
      </c>
      <c r="AI102" s="19">
        <f t="shared" si="116"/>
        <v>4.18701275045537</v>
      </c>
      <c r="AJ102" s="20">
        <v>5936</v>
      </c>
      <c r="AK102" s="12">
        <v>0.99</v>
      </c>
      <c r="AL102" s="12">
        <v>2.76</v>
      </c>
      <c r="AM102" s="9">
        <f t="shared" si="117"/>
        <v>3.7324</v>
      </c>
      <c r="AN102" s="10">
        <v>1.225</v>
      </c>
      <c r="AO102" s="22">
        <v>1.015</v>
      </c>
      <c r="AP102" s="21">
        <f t="shared" si="118"/>
        <v>149778.507265096</v>
      </c>
      <c r="AV102" s="12">
        <v>1294</v>
      </c>
      <c r="AW102" s="12">
        <f>2.304+0.6</f>
        <v>2.904</v>
      </c>
      <c r="AX102" s="13">
        <v>1.35</v>
      </c>
      <c r="AY102" s="14">
        <v>1.24</v>
      </c>
      <c r="AZ102" s="15">
        <f t="shared" si="120"/>
        <v>6290.517024</v>
      </c>
      <c r="BA102" s="12">
        <v>1</v>
      </c>
      <c r="BB102" s="12">
        <v>1294</v>
      </c>
      <c r="BC102" s="12">
        <v>0.83</v>
      </c>
      <c r="BD102" s="19">
        <f t="shared" si="121"/>
        <v>4.18701275045537</v>
      </c>
      <c r="BE102" s="20">
        <v>5936</v>
      </c>
      <c r="BF102" s="12">
        <v>0.99</v>
      </c>
      <c r="BG102" s="12">
        <v>2.76</v>
      </c>
      <c r="BH102" s="9">
        <f t="shared" si="122"/>
        <v>3.7324</v>
      </c>
      <c r="BI102" s="10">
        <v>1.225</v>
      </c>
      <c r="BJ102" s="20">
        <v>1</v>
      </c>
      <c r="BK102" s="21">
        <f t="shared" si="123"/>
        <v>147565.031788272</v>
      </c>
      <c r="BQ102" s="12">
        <v>1294</v>
      </c>
      <c r="BR102" s="12">
        <f>2.304+0.6</f>
        <v>2.904</v>
      </c>
      <c r="BS102" s="13">
        <v>1.35</v>
      </c>
      <c r="BT102" s="14">
        <v>1.24</v>
      </c>
      <c r="BU102" s="15">
        <f t="shared" si="125"/>
        <v>6290.517024</v>
      </c>
      <c r="BV102" s="12">
        <v>1</v>
      </c>
      <c r="BW102" s="12">
        <v>1294</v>
      </c>
      <c r="BX102" s="12">
        <v>0.83</v>
      </c>
      <c r="BY102" s="19">
        <f t="shared" si="126"/>
        <v>4.18701275045537</v>
      </c>
      <c r="BZ102" s="20">
        <v>5936</v>
      </c>
      <c r="CA102" s="12">
        <v>0.99</v>
      </c>
      <c r="CB102" s="12">
        <v>2.76</v>
      </c>
      <c r="CC102" s="9">
        <f t="shared" si="127"/>
        <v>3.7324</v>
      </c>
      <c r="CD102" s="10">
        <v>1.225</v>
      </c>
      <c r="CE102" s="22">
        <v>1.015</v>
      </c>
      <c r="CF102" s="21">
        <f t="shared" si="128"/>
        <v>149778.507265096</v>
      </c>
      <c r="CL102" s="12">
        <f t="shared" si="129"/>
        <v>1439</v>
      </c>
      <c r="CM102" s="12">
        <f>2.304+0.6</f>
        <v>2.904</v>
      </c>
      <c r="CN102" s="13">
        <v>1.35</v>
      </c>
      <c r="CO102" s="14">
        <v>1.24</v>
      </c>
      <c r="CP102" s="15">
        <f t="shared" si="131"/>
        <v>6995.404944</v>
      </c>
      <c r="CQ102" s="12">
        <v>1</v>
      </c>
      <c r="CR102" s="12">
        <f t="shared" si="132"/>
        <v>1439</v>
      </c>
      <c r="CS102" s="12">
        <v>0.83</v>
      </c>
      <c r="CT102" s="19">
        <f t="shared" si="133"/>
        <v>4.34061355045071</v>
      </c>
      <c r="CU102" s="20">
        <v>5936</v>
      </c>
      <c r="CV102" s="12">
        <v>0.99</v>
      </c>
      <c r="CW102" s="12">
        <v>2.76</v>
      </c>
      <c r="CX102" s="9">
        <f t="shared" si="134"/>
        <v>3.7324</v>
      </c>
      <c r="CY102" s="10">
        <v>1.225</v>
      </c>
      <c r="CZ102" s="22">
        <v>1.085</v>
      </c>
      <c r="DA102" s="21">
        <f t="shared" si="135"/>
        <v>180079.723008181</v>
      </c>
      <c r="DG102" s="12">
        <f t="shared" si="136"/>
        <v>1439</v>
      </c>
      <c r="DH102" s="12">
        <f>2.304+0.6</f>
        <v>2.904</v>
      </c>
      <c r="DI102" s="13">
        <v>1.35</v>
      </c>
      <c r="DJ102" s="14">
        <v>1.24</v>
      </c>
      <c r="DK102" s="15">
        <f t="shared" si="138"/>
        <v>6995.404944</v>
      </c>
      <c r="DL102" s="12">
        <v>1</v>
      </c>
      <c r="DM102" s="12">
        <f t="shared" si="139"/>
        <v>1439</v>
      </c>
      <c r="DN102" s="12">
        <v>0.83</v>
      </c>
      <c r="DO102" s="19">
        <f t="shared" si="140"/>
        <v>4.34061355045071</v>
      </c>
      <c r="DP102" s="20">
        <v>5936</v>
      </c>
      <c r="DQ102" s="12">
        <v>0.99</v>
      </c>
      <c r="DR102" s="12">
        <v>2.76</v>
      </c>
      <c r="DS102" s="9">
        <f t="shared" si="141"/>
        <v>3.7324</v>
      </c>
      <c r="DT102" s="10">
        <v>1.225</v>
      </c>
      <c r="DU102" s="22">
        <v>1.085</v>
      </c>
      <c r="DV102" s="21">
        <f t="shared" si="142"/>
        <v>180079.723008181</v>
      </c>
      <c r="EB102" s="12">
        <f t="shared" si="143"/>
        <v>1439</v>
      </c>
      <c r="EC102" s="12">
        <f>2.304+0.6</f>
        <v>2.904</v>
      </c>
      <c r="ED102" s="13">
        <v>1.35</v>
      </c>
      <c r="EE102" s="14">
        <v>1.24</v>
      </c>
      <c r="EF102" s="15">
        <f t="shared" si="145"/>
        <v>6995.404944</v>
      </c>
      <c r="EG102" s="12">
        <v>1</v>
      </c>
      <c r="EH102" s="12">
        <f t="shared" si="146"/>
        <v>1439</v>
      </c>
      <c r="EI102" s="12">
        <v>0.92</v>
      </c>
      <c r="EJ102" s="19">
        <f t="shared" si="147"/>
        <v>4.43061355045071</v>
      </c>
      <c r="EK102" s="20">
        <v>5936</v>
      </c>
      <c r="EL102" s="12">
        <v>0.99</v>
      </c>
      <c r="EM102" s="12">
        <v>3.56</v>
      </c>
      <c r="EN102" s="9">
        <f t="shared" si="148"/>
        <v>4.5244</v>
      </c>
      <c r="EO102" s="10">
        <v>1.225</v>
      </c>
      <c r="EP102" s="22">
        <v>1.2</v>
      </c>
      <c r="EQ102" s="21">
        <f t="shared" si="149"/>
        <v>245616.129157305</v>
      </c>
    </row>
    <row r="103" customHeight="1" spans="1:147">
      <c r="F103" s="12">
        <v>1294</v>
      </c>
      <c r="G103" s="12">
        <f t="shared" si="150"/>
        <v>2.328</v>
      </c>
      <c r="H103" s="13">
        <v>1.35</v>
      </c>
      <c r="I103" s="14">
        <v>1.24</v>
      </c>
      <c r="J103" s="15">
        <f t="shared" si="110"/>
        <v>5042.811168</v>
      </c>
      <c r="K103" s="12">
        <v>1</v>
      </c>
      <c r="L103" s="12">
        <v>1294</v>
      </c>
      <c r="M103" s="12">
        <v>0.83</v>
      </c>
      <c r="N103" s="19">
        <f t="shared" si="111"/>
        <v>4.18701275045537</v>
      </c>
      <c r="O103" s="20">
        <v>5936</v>
      </c>
      <c r="P103" s="12">
        <v>0.99</v>
      </c>
      <c r="Q103" s="12">
        <v>2.76</v>
      </c>
      <c r="R103" s="9">
        <f t="shared" si="112"/>
        <v>3.7324</v>
      </c>
      <c r="S103" s="10">
        <v>1.225</v>
      </c>
      <c r="T103" s="20">
        <v>1</v>
      </c>
      <c r="U103" s="21">
        <f t="shared" si="113"/>
        <v>123679.178178697</v>
      </c>
      <c r="AA103" s="12">
        <v>1294</v>
      </c>
      <c r="AB103" s="12">
        <f t="shared" si="151"/>
        <v>2.328</v>
      </c>
      <c r="AC103" s="13">
        <v>1.35</v>
      </c>
      <c r="AD103" s="14">
        <v>1.24</v>
      </c>
      <c r="AE103" s="15">
        <f t="shared" si="115"/>
        <v>5042.811168</v>
      </c>
      <c r="AF103" s="12">
        <v>1</v>
      </c>
      <c r="AG103" s="12">
        <v>1294</v>
      </c>
      <c r="AH103" s="12">
        <v>0.83</v>
      </c>
      <c r="AI103" s="19">
        <f t="shared" si="116"/>
        <v>4.18701275045537</v>
      </c>
      <c r="AJ103" s="20">
        <v>5936</v>
      </c>
      <c r="AK103" s="12">
        <v>0.99</v>
      </c>
      <c r="AL103" s="12">
        <v>2.76</v>
      </c>
      <c r="AM103" s="9">
        <f t="shared" si="117"/>
        <v>3.7324</v>
      </c>
      <c r="AN103" s="10">
        <v>1.225</v>
      </c>
      <c r="AO103" s="22">
        <v>1.015</v>
      </c>
      <c r="AP103" s="21">
        <f t="shared" si="118"/>
        <v>125534.365851378</v>
      </c>
      <c r="AV103" s="12">
        <v>1294</v>
      </c>
      <c r="AW103" s="12">
        <f t="shared" si="152"/>
        <v>2.328</v>
      </c>
      <c r="AX103" s="13">
        <v>1.35</v>
      </c>
      <c r="AY103" s="14">
        <v>1.24</v>
      </c>
      <c r="AZ103" s="15">
        <f t="shared" si="120"/>
        <v>5042.811168</v>
      </c>
      <c r="BA103" s="12">
        <v>1</v>
      </c>
      <c r="BB103" s="12">
        <v>1294</v>
      </c>
      <c r="BC103" s="12">
        <v>0.83</v>
      </c>
      <c r="BD103" s="19">
        <f t="shared" si="121"/>
        <v>4.18701275045537</v>
      </c>
      <c r="BE103" s="20">
        <v>5936</v>
      </c>
      <c r="BF103" s="12">
        <v>0.99</v>
      </c>
      <c r="BG103" s="12">
        <v>2.76</v>
      </c>
      <c r="BH103" s="9">
        <f t="shared" si="122"/>
        <v>3.7324</v>
      </c>
      <c r="BI103" s="10">
        <v>1.225</v>
      </c>
      <c r="BJ103" s="20">
        <v>1</v>
      </c>
      <c r="BK103" s="21">
        <f t="shared" si="123"/>
        <v>123679.178178697</v>
      </c>
      <c r="BQ103" s="12">
        <v>1294</v>
      </c>
      <c r="BR103" s="12">
        <f t="shared" si="153"/>
        <v>2.328</v>
      </c>
      <c r="BS103" s="13">
        <v>1.35</v>
      </c>
      <c r="BT103" s="14">
        <v>1.24</v>
      </c>
      <c r="BU103" s="15">
        <f t="shared" si="125"/>
        <v>5042.811168</v>
      </c>
      <c r="BV103" s="12">
        <v>1</v>
      </c>
      <c r="BW103" s="12">
        <v>1294</v>
      </c>
      <c r="BX103" s="12">
        <v>0.83</v>
      </c>
      <c r="BY103" s="19">
        <f t="shared" si="126"/>
        <v>4.18701275045537</v>
      </c>
      <c r="BZ103" s="20">
        <v>5936</v>
      </c>
      <c r="CA103" s="12">
        <v>0.99</v>
      </c>
      <c r="CB103" s="12">
        <v>2.76</v>
      </c>
      <c r="CC103" s="9">
        <f t="shared" si="127"/>
        <v>3.7324</v>
      </c>
      <c r="CD103" s="10">
        <v>1.225</v>
      </c>
      <c r="CE103" s="22">
        <v>1.015</v>
      </c>
      <c r="CF103" s="21">
        <f t="shared" si="128"/>
        <v>125534.365851378</v>
      </c>
      <c r="CL103" s="12">
        <f t="shared" si="129"/>
        <v>1439</v>
      </c>
      <c r="CM103" s="12">
        <f t="shared" si="154"/>
        <v>2.328</v>
      </c>
      <c r="CN103" s="13">
        <v>1.35</v>
      </c>
      <c r="CO103" s="14">
        <v>1.24</v>
      </c>
      <c r="CP103" s="15">
        <f t="shared" si="131"/>
        <v>5607.886608</v>
      </c>
      <c r="CQ103" s="12">
        <v>1</v>
      </c>
      <c r="CR103" s="12">
        <f t="shared" si="132"/>
        <v>1439</v>
      </c>
      <c r="CS103" s="12">
        <v>0.83</v>
      </c>
      <c r="CT103" s="19">
        <f t="shared" si="133"/>
        <v>4.34061355045071</v>
      </c>
      <c r="CU103" s="20">
        <v>5936</v>
      </c>
      <c r="CV103" s="12">
        <v>0.99</v>
      </c>
      <c r="CW103" s="12">
        <v>2.76</v>
      </c>
      <c r="CX103" s="9">
        <f t="shared" si="134"/>
        <v>3.7324</v>
      </c>
      <c r="CY103" s="10">
        <v>1.225</v>
      </c>
      <c r="CZ103" s="22">
        <v>1.085</v>
      </c>
      <c r="DA103" s="21">
        <f t="shared" si="135"/>
        <v>150202.25015229</v>
      </c>
      <c r="DG103" s="12">
        <f t="shared" si="136"/>
        <v>1439</v>
      </c>
      <c r="DH103" s="12">
        <f t="shared" si="155"/>
        <v>2.328</v>
      </c>
      <c r="DI103" s="13">
        <v>1.35</v>
      </c>
      <c r="DJ103" s="14">
        <v>1.24</v>
      </c>
      <c r="DK103" s="15">
        <f t="shared" si="138"/>
        <v>5607.886608</v>
      </c>
      <c r="DL103" s="12">
        <v>1</v>
      </c>
      <c r="DM103" s="12">
        <f t="shared" si="139"/>
        <v>1439</v>
      </c>
      <c r="DN103" s="12">
        <v>0.83</v>
      </c>
      <c r="DO103" s="19">
        <f t="shared" si="140"/>
        <v>4.34061355045071</v>
      </c>
      <c r="DP103" s="20">
        <v>5936</v>
      </c>
      <c r="DQ103" s="12">
        <v>0.99</v>
      </c>
      <c r="DR103" s="12">
        <v>2.76</v>
      </c>
      <c r="DS103" s="9">
        <f t="shared" si="141"/>
        <v>3.7324</v>
      </c>
      <c r="DT103" s="10">
        <v>1.225</v>
      </c>
      <c r="DU103" s="22">
        <v>1.085</v>
      </c>
      <c r="DV103" s="21">
        <f t="shared" si="142"/>
        <v>150202.25015229</v>
      </c>
      <c r="EB103" s="12">
        <f t="shared" si="143"/>
        <v>1439</v>
      </c>
      <c r="EC103" s="12">
        <f t="shared" si="156"/>
        <v>2.328</v>
      </c>
      <c r="ED103" s="13">
        <v>1.35</v>
      </c>
      <c r="EE103" s="14">
        <v>1.24</v>
      </c>
      <c r="EF103" s="15">
        <f t="shared" si="145"/>
        <v>5607.886608</v>
      </c>
      <c r="EG103" s="12">
        <v>1</v>
      </c>
      <c r="EH103" s="12">
        <f t="shared" si="146"/>
        <v>1439</v>
      </c>
      <c r="EI103" s="12">
        <v>0.92</v>
      </c>
      <c r="EJ103" s="19">
        <f t="shared" si="147"/>
        <v>4.43061355045071</v>
      </c>
      <c r="EK103" s="20">
        <v>5936</v>
      </c>
      <c r="EL103" s="12">
        <v>0.99</v>
      </c>
      <c r="EM103" s="12">
        <v>3.56</v>
      </c>
      <c r="EN103" s="9">
        <f t="shared" si="148"/>
        <v>4.5244</v>
      </c>
      <c r="EO103" s="10">
        <v>1.225</v>
      </c>
      <c r="EP103" s="22">
        <v>1.2</v>
      </c>
      <c r="EQ103" s="21">
        <f t="shared" si="149"/>
        <v>204729.535429839</v>
      </c>
    </row>
    <row r="104" customHeight="1" spans="1:147">
      <c r="F104" s="12">
        <v>1294</v>
      </c>
      <c r="G104" s="12">
        <f t="shared" si="150"/>
        <v>2.328</v>
      </c>
      <c r="H104" s="13">
        <v>1.35</v>
      </c>
      <c r="I104" s="14">
        <v>1.24</v>
      </c>
      <c r="J104" s="15">
        <f t="shared" si="110"/>
        <v>5042.811168</v>
      </c>
      <c r="K104" s="12">
        <v>1</v>
      </c>
      <c r="L104" s="12">
        <v>1294</v>
      </c>
      <c r="M104" s="12">
        <v>0.83</v>
      </c>
      <c r="N104" s="19">
        <f t="shared" si="111"/>
        <v>4.18701275045537</v>
      </c>
      <c r="O104" s="20">
        <v>5936</v>
      </c>
      <c r="P104" s="12">
        <v>0.99</v>
      </c>
      <c r="Q104" s="12">
        <v>2.76</v>
      </c>
      <c r="R104" s="9">
        <f t="shared" si="112"/>
        <v>3.7324</v>
      </c>
      <c r="S104" s="10">
        <v>1.225</v>
      </c>
      <c r="T104" s="20">
        <v>1</v>
      </c>
      <c r="U104" s="21">
        <f t="shared" si="113"/>
        <v>123679.178178697</v>
      </c>
      <c r="AA104" s="12">
        <v>1294</v>
      </c>
      <c r="AB104" s="12">
        <f t="shared" si="151"/>
        <v>2.328</v>
      </c>
      <c r="AC104" s="13">
        <v>1.35</v>
      </c>
      <c r="AD104" s="14">
        <v>1.24</v>
      </c>
      <c r="AE104" s="15">
        <f t="shared" si="115"/>
        <v>5042.811168</v>
      </c>
      <c r="AF104" s="12">
        <v>1</v>
      </c>
      <c r="AG104" s="12">
        <v>1294</v>
      </c>
      <c r="AH104" s="12">
        <v>0.83</v>
      </c>
      <c r="AI104" s="19">
        <f t="shared" si="116"/>
        <v>4.18701275045537</v>
      </c>
      <c r="AJ104" s="20">
        <v>5936</v>
      </c>
      <c r="AK104" s="12">
        <v>0.99</v>
      </c>
      <c r="AL104" s="12">
        <v>2.76</v>
      </c>
      <c r="AM104" s="9">
        <f t="shared" si="117"/>
        <v>3.7324</v>
      </c>
      <c r="AN104" s="10">
        <v>1.225</v>
      </c>
      <c r="AO104" s="22">
        <v>1.015</v>
      </c>
      <c r="AP104" s="21">
        <f t="shared" si="118"/>
        <v>125534.365851378</v>
      </c>
      <c r="AV104" s="12">
        <v>1294</v>
      </c>
      <c r="AW104" s="12">
        <f t="shared" si="152"/>
        <v>2.328</v>
      </c>
      <c r="AX104" s="13">
        <v>1.35</v>
      </c>
      <c r="AY104" s="14">
        <v>1.24</v>
      </c>
      <c r="AZ104" s="15">
        <f t="shared" si="120"/>
        <v>5042.811168</v>
      </c>
      <c r="BA104" s="12">
        <v>1</v>
      </c>
      <c r="BB104" s="12">
        <v>1294</v>
      </c>
      <c r="BC104" s="12">
        <v>0.83</v>
      </c>
      <c r="BD104" s="19">
        <f t="shared" si="121"/>
        <v>4.18701275045537</v>
      </c>
      <c r="BE104" s="20">
        <v>5936</v>
      </c>
      <c r="BF104" s="12">
        <v>0.99</v>
      </c>
      <c r="BG104" s="12">
        <v>2.76</v>
      </c>
      <c r="BH104" s="9">
        <f t="shared" si="122"/>
        <v>3.7324</v>
      </c>
      <c r="BI104" s="10">
        <v>1.225</v>
      </c>
      <c r="BJ104" s="20">
        <v>1</v>
      </c>
      <c r="BK104" s="21">
        <f t="shared" si="123"/>
        <v>123679.178178697</v>
      </c>
      <c r="BQ104" s="12">
        <v>1294</v>
      </c>
      <c r="BR104" s="12">
        <f t="shared" si="153"/>
        <v>2.328</v>
      </c>
      <c r="BS104" s="13">
        <v>1.35</v>
      </c>
      <c r="BT104" s="14">
        <v>1.24</v>
      </c>
      <c r="BU104" s="15">
        <f t="shared" si="125"/>
        <v>5042.811168</v>
      </c>
      <c r="BV104" s="12">
        <v>1</v>
      </c>
      <c r="BW104" s="12">
        <v>1294</v>
      </c>
      <c r="BX104" s="12">
        <v>0.83</v>
      </c>
      <c r="BY104" s="19">
        <f t="shared" si="126"/>
        <v>4.18701275045537</v>
      </c>
      <c r="BZ104" s="20">
        <v>5936</v>
      </c>
      <c r="CA104" s="12">
        <v>0.99</v>
      </c>
      <c r="CB104" s="12">
        <v>2.76</v>
      </c>
      <c r="CC104" s="9">
        <f t="shared" si="127"/>
        <v>3.7324</v>
      </c>
      <c r="CD104" s="10">
        <v>1.225</v>
      </c>
      <c r="CE104" s="22">
        <v>1.015</v>
      </c>
      <c r="CF104" s="21">
        <f t="shared" si="128"/>
        <v>125534.365851378</v>
      </c>
      <c r="CL104" s="12">
        <f t="shared" si="129"/>
        <v>1439</v>
      </c>
      <c r="CM104" s="12">
        <f t="shared" si="154"/>
        <v>2.328</v>
      </c>
      <c r="CN104" s="13">
        <v>1.35</v>
      </c>
      <c r="CO104" s="14">
        <v>1.24</v>
      </c>
      <c r="CP104" s="15">
        <f t="shared" si="131"/>
        <v>5607.886608</v>
      </c>
      <c r="CQ104" s="12">
        <v>1</v>
      </c>
      <c r="CR104" s="12">
        <f t="shared" si="132"/>
        <v>1439</v>
      </c>
      <c r="CS104" s="12">
        <v>0.83</v>
      </c>
      <c r="CT104" s="19">
        <f t="shared" si="133"/>
        <v>4.34061355045071</v>
      </c>
      <c r="CU104" s="20">
        <v>5936</v>
      </c>
      <c r="CV104" s="12">
        <v>0.99</v>
      </c>
      <c r="CW104" s="12">
        <v>2.76</v>
      </c>
      <c r="CX104" s="9">
        <f t="shared" si="134"/>
        <v>3.7324</v>
      </c>
      <c r="CY104" s="10">
        <v>1.225</v>
      </c>
      <c r="CZ104" s="22">
        <v>1.085</v>
      </c>
      <c r="DA104" s="21">
        <f t="shared" si="135"/>
        <v>150202.25015229</v>
      </c>
      <c r="DG104" s="12">
        <f t="shared" si="136"/>
        <v>1439</v>
      </c>
      <c r="DH104" s="12">
        <f t="shared" si="155"/>
        <v>2.328</v>
      </c>
      <c r="DI104" s="13">
        <v>1.35</v>
      </c>
      <c r="DJ104" s="14">
        <v>1.24</v>
      </c>
      <c r="DK104" s="15">
        <f t="shared" si="138"/>
        <v>5607.886608</v>
      </c>
      <c r="DL104" s="12">
        <v>1</v>
      </c>
      <c r="DM104" s="12">
        <f t="shared" si="139"/>
        <v>1439</v>
      </c>
      <c r="DN104" s="12">
        <v>0.83</v>
      </c>
      <c r="DO104" s="19">
        <f t="shared" si="140"/>
        <v>4.34061355045071</v>
      </c>
      <c r="DP104" s="20">
        <v>5936</v>
      </c>
      <c r="DQ104" s="12">
        <v>0.99</v>
      </c>
      <c r="DR104" s="12">
        <v>2.76</v>
      </c>
      <c r="DS104" s="9">
        <f t="shared" si="141"/>
        <v>3.7324</v>
      </c>
      <c r="DT104" s="10">
        <v>1.225</v>
      </c>
      <c r="DU104" s="22">
        <v>1.085</v>
      </c>
      <c r="DV104" s="21">
        <f t="shared" si="142"/>
        <v>150202.25015229</v>
      </c>
      <c r="EB104" s="12">
        <f t="shared" si="143"/>
        <v>1439</v>
      </c>
      <c r="EC104" s="12">
        <f t="shared" si="156"/>
        <v>2.328</v>
      </c>
      <c r="ED104" s="13">
        <v>1.35</v>
      </c>
      <c r="EE104" s="14">
        <v>1.24</v>
      </c>
      <c r="EF104" s="15">
        <f t="shared" si="145"/>
        <v>5607.886608</v>
      </c>
      <c r="EG104" s="12">
        <v>1</v>
      </c>
      <c r="EH104" s="12">
        <f t="shared" si="146"/>
        <v>1439</v>
      </c>
      <c r="EI104" s="12">
        <v>0.92</v>
      </c>
      <c r="EJ104" s="19">
        <f t="shared" si="147"/>
        <v>4.43061355045071</v>
      </c>
      <c r="EK104" s="20">
        <v>5936</v>
      </c>
      <c r="EL104" s="12">
        <v>0.99</v>
      </c>
      <c r="EM104" s="12">
        <v>3.56</v>
      </c>
      <c r="EN104" s="9">
        <f t="shared" si="148"/>
        <v>4.5244</v>
      </c>
      <c r="EO104" s="10">
        <v>1.225</v>
      </c>
      <c r="EP104" s="22">
        <v>1.2</v>
      </c>
      <c r="EQ104" s="21">
        <f t="shared" si="149"/>
        <v>204729.535429839</v>
      </c>
    </row>
    <row r="105" customHeight="1" spans="1:147">
      <c r="F105" s="12">
        <v>1294</v>
      </c>
      <c r="G105" s="12">
        <f>2.304+0.6</f>
        <v>2.904</v>
      </c>
      <c r="H105" s="13">
        <v>1.35</v>
      </c>
      <c r="I105" s="14">
        <v>1.24</v>
      </c>
      <c r="J105" s="15">
        <f t="shared" si="110"/>
        <v>6290.517024</v>
      </c>
      <c r="K105" s="12">
        <v>1</v>
      </c>
      <c r="L105" s="12">
        <v>1294</v>
      </c>
      <c r="M105" s="12">
        <v>0.83</v>
      </c>
      <c r="N105" s="19">
        <f t="shared" si="111"/>
        <v>4.18701275045537</v>
      </c>
      <c r="O105" s="20">
        <v>5936</v>
      </c>
      <c r="P105" s="12">
        <v>0.99</v>
      </c>
      <c r="Q105" s="12">
        <v>2.76</v>
      </c>
      <c r="R105" s="9">
        <f t="shared" si="112"/>
        <v>3.7324</v>
      </c>
      <c r="S105" s="10">
        <v>1.225</v>
      </c>
      <c r="T105" s="20">
        <v>1</v>
      </c>
      <c r="U105" s="21">
        <f t="shared" si="113"/>
        <v>147565.031788272</v>
      </c>
      <c r="AA105" s="12">
        <v>1294</v>
      </c>
      <c r="AB105" s="12">
        <f>2.304+0.6</f>
        <v>2.904</v>
      </c>
      <c r="AC105" s="13">
        <v>1.35</v>
      </c>
      <c r="AD105" s="14">
        <v>1.24</v>
      </c>
      <c r="AE105" s="15">
        <f t="shared" si="115"/>
        <v>6290.517024</v>
      </c>
      <c r="AF105" s="12">
        <v>1</v>
      </c>
      <c r="AG105" s="12">
        <v>1294</v>
      </c>
      <c r="AH105" s="12">
        <v>0.83</v>
      </c>
      <c r="AI105" s="19">
        <f t="shared" si="116"/>
        <v>4.18701275045537</v>
      </c>
      <c r="AJ105" s="20">
        <v>5936</v>
      </c>
      <c r="AK105" s="12">
        <v>0.99</v>
      </c>
      <c r="AL105" s="12">
        <v>2.76</v>
      </c>
      <c r="AM105" s="9">
        <f t="shared" si="117"/>
        <v>3.7324</v>
      </c>
      <c r="AN105" s="10">
        <v>1.225</v>
      </c>
      <c r="AO105" s="22">
        <v>1.015</v>
      </c>
      <c r="AP105" s="21">
        <f t="shared" si="118"/>
        <v>149778.507265096</v>
      </c>
      <c r="AV105" s="12">
        <v>1294</v>
      </c>
      <c r="AW105" s="12">
        <f>2.304+0.6</f>
        <v>2.904</v>
      </c>
      <c r="AX105" s="13">
        <v>1.35</v>
      </c>
      <c r="AY105" s="14">
        <v>1.24</v>
      </c>
      <c r="AZ105" s="15">
        <f t="shared" si="120"/>
        <v>6290.517024</v>
      </c>
      <c r="BA105" s="12">
        <v>1</v>
      </c>
      <c r="BB105" s="12">
        <v>1294</v>
      </c>
      <c r="BC105" s="12">
        <v>0.83</v>
      </c>
      <c r="BD105" s="19">
        <f t="shared" si="121"/>
        <v>4.18701275045537</v>
      </c>
      <c r="BE105" s="20">
        <v>5936</v>
      </c>
      <c r="BF105" s="12">
        <v>0.99</v>
      </c>
      <c r="BG105" s="12">
        <v>2.76</v>
      </c>
      <c r="BH105" s="9">
        <f t="shared" si="122"/>
        <v>3.7324</v>
      </c>
      <c r="BI105" s="10">
        <v>1.225</v>
      </c>
      <c r="BJ105" s="20">
        <v>1</v>
      </c>
      <c r="BK105" s="21">
        <f t="shared" si="123"/>
        <v>147565.031788272</v>
      </c>
      <c r="BQ105" s="12">
        <v>1294</v>
      </c>
      <c r="BR105" s="12">
        <f>2.304+0.6</f>
        <v>2.904</v>
      </c>
      <c r="BS105" s="13">
        <v>1.35</v>
      </c>
      <c r="BT105" s="14">
        <v>1.24</v>
      </c>
      <c r="BU105" s="15">
        <f t="shared" si="125"/>
        <v>6290.517024</v>
      </c>
      <c r="BV105" s="12">
        <v>1</v>
      </c>
      <c r="BW105" s="12">
        <v>1294</v>
      </c>
      <c r="BX105" s="12">
        <v>0.83</v>
      </c>
      <c r="BY105" s="19">
        <f t="shared" si="126"/>
        <v>4.18701275045537</v>
      </c>
      <c r="BZ105" s="20">
        <v>5936</v>
      </c>
      <c r="CA105" s="12">
        <v>0.99</v>
      </c>
      <c r="CB105" s="12">
        <v>2.76</v>
      </c>
      <c r="CC105" s="9">
        <f t="shared" si="127"/>
        <v>3.7324</v>
      </c>
      <c r="CD105" s="10">
        <v>1.225</v>
      </c>
      <c r="CE105" s="22">
        <v>1.015</v>
      </c>
      <c r="CF105" s="21">
        <f t="shared" si="128"/>
        <v>149778.507265096</v>
      </c>
      <c r="CL105" s="12">
        <f t="shared" si="129"/>
        <v>1439</v>
      </c>
      <c r="CM105" s="12">
        <f>2.304+0.6</f>
        <v>2.904</v>
      </c>
      <c r="CN105" s="13">
        <v>1.35</v>
      </c>
      <c r="CO105" s="14">
        <v>1.24</v>
      </c>
      <c r="CP105" s="15">
        <f t="shared" si="131"/>
        <v>6995.404944</v>
      </c>
      <c r="CQ105" s="12">
        <v>1</v>
      </c>
      <c r="CR105" s="12">
        <f t="shared" si="132"/>
        <v>1439</v>
      </c>
      <c r="CS105" s="12">
        <v>0.83</v>
      </c>
      <c r="CT105" s="19">
        <f t="shared" si="133"/>
        <v>4.34061355045071</v>
      </c>
      <c r="CU105" s="20">
        <v>5936</v>
      </c>
      <c r="CV105" s="12">
        <v>0.99</v>
      </c>
      <c r="CW105" s="12">
        <v>2.76</v>
      </c>
      <c r="CX105" s="9">
        <f t="shared" si="134"/>
        <v>3.7324</v>
      </c>
      <c r="CY105" s="10">
        <v>1.225</v>
      </c>
      <c r="CZ105" s="22">
        <v>1.085</v>
      </c>
      <c r="DA105" s="21">
        <f t="shared" si="135"/>
        <v>180079.723008181</v>
      </c>
      <c r="DG105" s="12">
        <f t="shared" si="136"/>
        <v>1439</v>
      </c>
      <c r="DH105" s="12">
        <f>2.304+0.6</f>
        <v>2.904</v>
      </c>
      <c r="DI105" s="13">
        <v>1.35</v>
      </c>
      <c r="DJ105" s="14">
        <v>1.24</v>
      </c>
      <c r="DK105" s="15">
        <f t="shared" si="138"/>
        <v>6995.404944</v>
      </c>
      <c r="DL105" s="12">
        <v>1</v>
      </c>
      <c r="DM105" s="12">
        <f t="shared" si="139"/>
        <v>1439</v>
      </c>
      <c r="DN105" s="12">
        <v>0.83</v>
      </c>
      <c r="DO105" s="19">
        <f t="shared" si="140"/>
        <v>4.34061355045071</v>
      </c>
      <c r="DP105" s="20">
        <v>5936</v>
      </c>
      <c r="DQ105" s="12">
        <v>0.99</v>
      </c>
      <c r="DR105" s="12">
        <v>2.76</v>
      </c>
      <c r="DS105" s="9">
        <f t="shared" si="141"/>
        <v>3.7324</v>
      </c>
      <c r="DT105" s="10">
        <v>1.225</v>
      </c>
      <c r="DU105" s="22">
        <v>1.085</v>
      </c>
      <c r="DV105" s="21">
        <f t="shared" si="142"/>
        <v>180079.723008181</v>
      </c>
      <c r="EB105" s="12">
        <f t="shared" si="143"/>
        <v>1439</v>
      </c>
      <c r="EC105" s="12">
        <f>2.304+0.6</f>
        <v>2.904</v>
      </c>
      <c r="ED105" s="13">
        <v>1.35</v>
      </c>
      <c r="EE105" s="14">
        <v>1.24</v>
      </c>
      <c r="EF105" s="15">
        <f t="shared" si="145"/>
        <v>6995.404944</v>
      </c>
      <c r="EG105" s="12">
        <v>1</v>
      </c>
      <c r="EH105" s="12">
        <f t="shared" si="146"/>
        <v>1439</v>
      </c>
      <c r="EI105" s="12">
        <v>0.92</v>
      </c>
      <c r="EJ105" s="19">
        <f t="shared" si="147"/>
        <v>4.43061355045071</v>
      </c>
      <c r="EK105" s="20">
        <v>5936</v>
      </c>
      <c r="EL105" s="12">
        <v>0.99</v>
      </c>
      <c r="EM105" s="12">
        <v>3.56</v>
      </c>
      <c r="EN105" s="9">
        <f t="shared" si="148"/>
        <v>4.5244</v>
      </c>
      <c r="EO105" s="10">
        <v>1.225</v>
      </c>
      <c r="EP105" s="22">
        <v>1.2</v>
      </c>
      <c r="EQ105" s="21">
        <f t="shared" si="149"/>
        <v>245616.129157305</v>
      </c>
    </row>
    <row r="106" customHeight="1" spans="1:147">
      <c r="F106" s="12">
        <v>1294</v>
      </c>
      <c r="G106" s="12">
        <f t="shared" ref="G106:G110" si="157">1.728+0.6</f>
        <v>2.328</v>
      </c>
      <c r="H106" s="13">
        <v>1.35</v>
      </c>
      <c r="I106" s="14">
        <v>1.24</v>
      </c>
      <c r="J106" s="15">
        <f t="shared" si="110"/>
        <v>5042.811168</v>
      </c>
      <c r="K106" s="12">
        <v>1</v>
      </c>
      <c r="L106" s="12">
        <v>1294</v>
      </c>
      <c r="M106" s="12">
        <v>0.83</v>
      </c>
      <c r="N106" s="19">
        <f t="shared" si="111"/>
        <v>4.18701275045537</v>
      </c>
      <c r="O106" s="20">
        <v>5936</v>
      </c>
      <c r="P106" s="12">
        <v>0.99</v>
      </c>
      <c r="Q106" s="12">
        <v>2.76</v>
      </c>
      <c r="R106" s="9">
        <f t="shared" si="112"/>
        <v>3.7324</v>
      </c>
      <c r="S106" s="10">
        <v>1.225</v>
      </c>
      <c r="T106" s="20">
        <v>1</v>
      </c>
      <c r="U106" s="21">
        <f t="shared" si="113"/>
        <v>123679.178178697</v>
      </c>
      <c r="AA106" s="12">
        <v>1294</v>
      </c>
      <c r="AB106" s="12">
        <f t="shared" ref="AB106:AB110" si="158">1.728+0.6</f>
        <v>2.328</v>
      </c>
      <c r="AC106" s="13">
        <v>1.35</v>
      </c>
      <c r="AD106" s="14">
        <v>1.24</v>
      </c>
      <c r="AE106" s="15">
        <f t="shared" si="115"/>
        <v>5042.811168</v>
      </c>
      <c r="AF106" s="12">
        <v>1</v>
      </c>
      <c r="AG106" s="12">
        <v>1294</v>
      </c>
      <c r="AH106" s="12">
        <v>0.83</v>
      </c>
      <c r="AI106" s="19">
        <f t="shared" si="116"/>
        <v>4.18701275045537</v>
      </c>
      <c r="AJ106" s="20">
        <v>5936</v>
      </c>
      <c r="AK106" s="12">
        <v>0.99</v>
      </c>
      <c r="AL106" s="12">
        <v>2.76</v>
      </c>
      <c r="AM106" s="9">
        <f t="shared" si="117"/>
        <v>3.7324</v>
      </c>
      <c r="AN106" s="10">
        <v>1.225</v>
      </c>
      <c r="AO106" s="22">
        <v>1.015</v>
      </c>
      <c r="AP106" s="21">
        <f t="shared" si="118"/>
        <v>125534.365851378</v>
      </c>
      <c r="AV106" s="12">
        <v>1294</v>
      </c>
      <c r="AW106" s="12">
        <f t="shared" ref="AW106:AW110" si="159">1.728+0.6</f>
        <v>2.328</v>
      </c>
      <c r="AX106" s="13">
        <v>1.35</v>
      </c>
      <c r="AY106" s="14">
        <v>1.24</v>
      </c>
      <c r="AZ106" s="15">
        <f t="shared" si="120"/>
        <v>5042.811168</v>
      </c>
      <c r="BA106" s="12">
        <v>1</v>
      </c>
      <c r="BB106" s="12">
        <v>1294</v>
      </c>
      <c r="BC106" s="12">
        <v>0.83</v>
      </c>
      <c r="BD106" s="19">
        <f t="shared" si="121"/>
        <v>4.18701275045537</v>
      </c>
      <c r="BE106" s="20">
        <v>5936</v>
      </c>
      <c r="BF106" s="12">
        <v>0.99</v>
      </c>
      <c r="BG106" s="12">
        <v>2.76</v>
      </c>
      <c r="BH106" s="9">
        <f t="shared" si="122"/>
        <v>3.7324</v>
      </c>
      <c r="BI106" s="10">
        <v>1.225</v>
      </c>
      <c r="BJ106" s="20">
        <v>1</v>
      </c>
      <c r="BK106" s="21">
        <f t="shared" si="123"/>
        <v>123679.178178697</v>
      </c>
      <c r="BQ106" s="12">
        <v>1294</v>
      </c>
      <c r="BR106" s="12">
        <f t="shared" ref="BR106:BR110" si="160">1.728+0.6</f>
        <v>2.328</v>
      </c>
      <c r="BS106" s="13">
        <v>1.35</v>
      </c>
      <c r="BT106" s="14">
        <v>1.24</v>
      </c>
      <c r="BU106" s="15">
        <f t="shared" si="125"/>
        <v>5042.811168</v>
      </c>
      <c r="BV106" s="12">
        <v>1</v>
      </c>
      <c r="BW106" s="12">
        <v>1294</v>
      </c>
      <c r="BX106" s="12">
        <v>0.83</v>
      </c>
      <c r="BY106" s="19">
        <f t="shared" si="126"/>
        <v>4.18701275045537</v>
      </c>
      <c r="BZ106" s="20">
        <v>5936</v>
      </c>
      <c r="CA106" s="12">
        <v>0.99</v>
      </c>
      <c r="CB106" s="12">
        <v>2.76</v>
      </c>
      <c r="CC106" s="9">
        <f t="shared" si="127"/>
        <v>3.7324</v>
      </c>
      <c r="CD106" s="10">
        <v>1.225</v>
      </c>
      <c r="CE106" s="22">
        <v>1.015</v>
      </c>
      <c r="CF106" s="21">
        <f t="shared" si="128"/>
        <v>125534.365851378</v>
      </c>
      <c r="CL106" s="12">
        <f t="shared" si="129"/>
        <v>1439</v>
      </c>
      <c r="CM106" s="12">
        <f t="shared" ref="CM106:CM110" si="161">1.728+0.6</f>
        <v>2.328</v>
      </c>
      <c r="CN106" s="13">
        <v>1.35</v>
      </c>
      <c r="CO106" s="14">
        <v>1.24</v>
      </c>
      <c r="CP106" s="15">
        <f t="shared" si="131"/>
        <v>5607.886608</v>
      </c>
      <c r="CQ106" s="12">
        <v>1</v>
      </c>
      <c r="CR106" s="12">
        <f t="shared" si="132"/>
        <v>1439</v>
      </c>
      <c r="CS106" s="12">
        <v>0.83</v>
      </c>
      <c r="CT106" s="19">
        <f t="shared" si="133"/>
        <v>4.34061355045071</v>
      </c>
      <c r="CU106" s="20">
        <v>5936</v>
      </c>
      <c r="CV106" s="12">
        <v>0.99</v>
      </c>
      <c r="CW106" s="12">
        <v>2.76</v>
      </c>
      <c r="CX106" s="9">
        <f t="shared" si="134"/>
        <v>3.7324</v>
      </c>
      <c r="CY106" s="10">
        <v>1.225</v>
      </c>
      <c r="CZ106" s="22">
        <v>1.085</v>
      </c>
      <c r="DA106" s="21">
        <f t="shared" si="135"/>
        <v>150202.25015229</v>
      </c>
      <c r="DG106" s="12">
        <f t="shared" si="136"/>
        <v>1439</v>
      </c>
      <c r="DH106" s="12">
        <f t="shared" ref="DH106:DH110" si="162">1.728+0.6</f>
        <v>2.328</v>
      </c>
      <c r="DI106" s="13">
        <v>1.35</v>
      </c>
      <c r="DJ106" s="14">
        <v>1.24</v>
      </c>
      <c r="DK106" s="15">
        <f t="shared" si="138"/>
        <v>5607.886608</v>
      </c>
      <c r="DL106" s="12">
        <v>1</v>
      </c>
      <c r="DM106" s="12">
        <f t="shared" si="139"/>
        <v>1439</v>
      </c>
      <c r="DN106" s="12">
        <v>0.83</v>
      </c>
      <c r="DO106" s="19">
        <f t="shared" si="140"/>
        <v>4.34061355045071</v>
      </c>
      <c r="DP106" s="20">
        <v>5936</v>
      </c>
      <c r="DQ106" s="12">
        <v>0.99</v>
      </c>
      <c r="DR106" s="12">
        <v>2.76</v>
      </c>
      <c r="DS106" s="9">
        <f t="shared" si="141"/>
        <v>3.7324</v>
      </c>
      <c r="DT106" s="10">
        <v>1.225</v>
      </c>
      <c r="DU106" s="22">
        <v>1.085</v>
      </c>
      <c r="DV106" s="21">
        <f t="shared" si="142"/>
        <v>150202.25015229</v>
      </c>
      <c r="EB106" s="12">
        <f t="shared" si="143"/>
        <v>1439</v>
      </c>
      <c r="EC106" s="12">
        <f t="shared" ref="EC106:EC110" si="163">1.728+0.6</f>
        <v>2.328</v>
      </c>
      <c r="ED106" s="13">
        <v>1.35</v>
      </c>
      <c r="EE106" s="14">
        <v>1.24</v>
      </c>
      <c r="EF106" s="15">
        <f t="shared" si="145"/>
        <v>5607.886608</v>
      </c>
      <c r="EG106" s="12">
        <v>1</v>
      </c>
      <c r="EH106" s="12">
        <f t="shared" si="146"/>
        <v>1439</v>
      </c>
      <c r="EI106" s="12">
        <v>0.92</v>
      </c>
      <c r="EJ106" s="19">
        <f t="shared" si="147"/>
        <v>4.43061355045071</v>
      </c>
      <c r="EK106" s="20">
        <v>5936</v>
      </c>
      <c r="EL106" s="12">
        <v>0.99</v>
      </c>
      <c r="EM106" s="12">
        <v>3.56</v>
      </c>
      <c r="EN106" s="9">
        <f t="shared" si="148"/>
        <v>4.5244</v>
      </c>
      <c r="EO106" s="10">
        <v>1.225</v>
      </c>
      <c r="EP106" s="22">
        <v>1.2</v>
      </c>
      <c r="EQ106" s="21">
        <f t="shared" si="149"/>
        <v>204729.535429839</v>
      </c>
    </row>
    <row r="107" customHeight="1" spans="1:147">
      <c r="F107" s="12">
        <v>1294</v>
      </c>
      <c r="G107" s="12">
        <f t="shared" si="157"/>
        <v>2.328</v>
      </c>
      <c r="H107" s="13">
        <v>1.35</v>
      </c>
      <c r="I107" s="14">
        <v>1.24</v>
      </c>
      <c r="J107" s="15">
        <f t="shared" si="110"/>
        <v>5042.811168</v>
      </c>
      <c r="K107" s="12">
        <v>1</v>
      </c>
      <c r="L107" s="12">
        <v>1294</v>
      </c>
      <c r="M107" s="12">
        <v>0.83</v>
      </c>
      <c r="N107" s="19">
        <f t="shared" si="111"/>
        <v>4.18701275045537</v>
      </c>
      <c r="O107" s="20">
        <v>5936</v>
      </c>
      <c r="P107" s="12">
        <v>0.99</v>
      </c>
      <c r="Q107" s="12">
        <v>2.76</v>
      </c>
      <c r="R107" s="9">
        <f t="shared" si="112"/>
        <v>3.7324</v>
      </c>
      <c r="S107" s="10">
        <v>1.225</v>
      </c>
      <c r="T107" s="20">
        <v>1</v>
      </c>
      <c r="U107" s="21">
        <f t="shared" si="113"/>
        <v>123679.178178697</v>
      </c>
      <c r="AA107" s="12">
        <v>1294</v>
      </c>
      <c r="AB107" s="12">
        <f t="shared" si="158"/>
        <v>2.328</v>
      </c>
      <c r="AC107" s="13">
        <v>1.35</v>
      </c>
      <c r="AD107" s="14">
        <v>1.24</v>
      </c>
      <c r="AE107" s="15">
        <f t="shared" si="115"/>
        <v>5042.811168</v>
      </c>
      <c r="AF107" s="12">
        <v>1</v>
      </c>
      <c r="AG107" s="12">
        <v>1294</v>
      </c>
      <c r="AH107" s="12">
        <v>0.83</v>
      </c>
      <c r="AI107" s="19">
        <f t="shared" si="116"/>
        <v>4.18701275045537</v>
      </c>
      <c r="AJ107" s="20">
        <v>5936</v>
      </c>
      <c r="AK107" s="12">
        <v>0.99</v>
      </c>
      <c r="AL107" s="12">
        <v>2.76</v>
      </c>
      <c r="AM107" s="9">
        <f t="shared" si="117"/>
        <v>3.7324</v>
      </c>
      <c r="AN107" s="10">
        <v>1.225</v>
      </c>
      <c r="AO107" s="22">
        <v>1.015</v>
      </c>
      <c r="AP107" s="21">
        <f t="shared" si="118"/>
        <v>125534.365851378</v>
      </c>
      <c r="AV107" s="12">
        <v>1294</v>
      </c>
      <c r="AW107" s="12">
        <f t="shared" si="159"/>
        <v>2.328</v>
      </c>
      <c r="AX107" s="13">
        <v>1.35</v>
      </c>
      <c r="AY107" s="14">
        <v>1.24</v>
      </c>
      <c r="AZ107" s="15">
        <f t="shared" si="120"/>
        <v>5042.811168</v>
      </c>
      <c r="BA107" s="12">
        <v>1</v>
      </c>
      <c r="BB107" s="12">
        <v>1294</v>
      </c>
      <c r="BC107" s="12">
        <v>0.83</v>
      </c>
      <c r="BD107" s="19">
        <f t="shared" si="121"/>
        <v>4.18701275045537</v>
      </c>
      <c r="BE107" s="20">
        <v>5936</v>
      </c>
      <c r="BF107" s="12">
        <v>0.99</v>
      </c>
      <c r="BG107" s="12">
        <v>2.76</v>
      </c>
      <c r="BH107" s="9">
        <f t="shared" si="122"/>
        <v>3.7324</v>
      </c>
      <c r="BI107" s="10">
        <v>1.225</v>
      </c>
      <c r="BJ107" s="20">
        <v>1</v>
      </c>
      <c r="BK107" s="21">
        <f t="shared" si="123"/>
        <v>123679.178178697</v>
      </c>
      <c r="BQ107" s="12">
        <v>1294</v>
      </c>
      <c r="BR107" s="12">
        <f t="shared" si="160"/>
        <v>2.328</v>
      </c>
      <c r="BS107" s="13">
        <v>1.35</v>
      </c>
      <c r="BT107" s="14">
        <v>1.24</v>
      </c>
      <c r="BU107" s="15">
        <f t="shared" si="125"/>
        <v>5042.811168</v>
      </c>
      <c r="BV107" s="12">
        <v>1</v>
      </c>
      <c r="BW107" s="12">
        <v>1294</v>
      </c>
      <c r="BX107" s="12">
        <v>0.83</v>
      </c>
      <c r="BY107" s="19">
        <f t="shared" si="126"/>
        <v>4.18701275045537</v>
      </c>
      <c r="BZ107" s="20">
        <v>5936</v>
      </c>
      <c r="CA107" s="12">
        <v>0.99</v>
      </c>
      <c r="CB107" s="12">
        <v>2.76</v>
      </c>
      <c r="CC107" s="9">
        <f t="shared" si="127"/>
        <v>3.7324</v>
      </c>
      <c r="CD107" s="10">
        <v>1.225</v>
      </c>
      <c r="CE107" s="22">
        <v>1.015</v>
      </c>
      <c r="CF107" s="21">
        <f t="shared" si="128"/>
        <v>125534.365851378</v>
      </c>
      <c r="CL107" s="12">
        <f t="shared" si="129"/>
        <v>1439</v>
      </c>
      <c r="CM107" s="12">
        <f t="shared" si="161"/>
        <v>2.328</v>
      </c>
      <c r="CN107" s="13">
        <v>1.35</v>
      </c>
      <c r="CO107" s="14">
        <v>1.24</v>
      </c>
      <c r="CP107" s="15">
        <f t="shared" si="131"/>
        <v>5607.886608</v>
      </c>
      <c r="CQ107" s="12">
        <v>1</v>
      </c>
      <c r="CR107" s="12">
        <f t="shared" si="132"/>
        <v>1439</v>
      </c>
      <c r="CS107" s="12">
        <v>0.83</v>
      </c>
      <c r="CT107" s="19">
        <f t="shared" si="133"/>
        <v>4.34061355045071</v>
      </c>
      <c r="CU107" s="20">
        <v>5936</v>
      </c>
      <c r="CV107" s="12">
        <v>0.99</v>
      </c>
      <c r="CW107" s="12">
        <v>2.76</v>
      </c>
      <c r="CX107" s="9">
        <f t="shared" si="134"/>
        <v>3.7324</v>
      </c>
      <c r="CY107" s="10">
        <v>1.225</v>
      </c>
      <c r="CZ107" s="22">
        <v>1.085</v>
      </c>
      <c r="DA107" s="21">
        <f t="shared" si="135"/>
        <v>150202.25015229</v>
      </c>
      <c r="DG107" s="12">
        <f t="shared" si="136"/>
        <v>1439</v>
      </c>
      <c r="DH107" s="12">
        <f t="shared" si="162"/>
        <v>2.328</v>
      </c>
      <c r="DI107" s="13">
        <v>1.35</v>
      </c>
      <c r="DJ107" s="14">
        <v>1.24</v>
      </c>
      <c r="DK107" s="15">
        <f t="shared" si="138"/>
        <v>5607.886608</v>
      </c>
      <c r="DL107" s="12">
        <v>1</v>
      </c>
      <c r="DM107" s="12">
        <f t="shared" si="139"/>
        <v>1439</v>
      </c>
      <c r="DN107" s="12">
        <v>0.83</v>
      </c>
      <c r="DO107" s="19">
        <f t="shared" si="140"/>
        <v>4.34061355045071</v>
      </c>
      <c r="DP107" s="20">
        <v>5936</v>
      </c>
      <c r="DQ107" s="12">
        <v>0.99</v>
      </c>
      <c r="DR107" s="12">
        <v>2.76</v>
      </c>
      <c r="DS107" s="9">
        <f t="shared" si="141"/>
        <v>3.7324</v>
      </c>
      <c r="DT107" s="10">
        <v>1.225</v>
      </c>
      <c r="DU107" s="22">
        <v>1.085</v>
      </c>
      <c r="DV107" s="21">
        <f t="shared" si="142"/>
        <v>150202.25015229</v>
      </c>
      <c r="EB107" s="12">
        <f t="shared" si="143"/>
        <v>1439</v>
      </c>
      <c r="EC107" s="12">
        <f t="shared" si="163"/>
        <v>2.328</v>
      </c>
      <c r="ED107" s="13">
        <v>1.35</v>
      </c>
      <c r="EE107" s="14">
        <v>1.24</v>
      </c>
      <c r="EF107" s="15">
        <f t="shared" si="145"/>
        <v>5607.886608</v>
      </c>
      <c r="EG107" s="12">
        <v>1</v>
      </c>
      <c r="EH107" s="12">
        <f t="shared" si="146"/>
        <v>1439</v>
      </c>
      <c r="EI107" s="12">
        <v>0.92</v>
      </c>
      <c r="EJ107" s="19">
        <f t="shared" si="147"/>
        <v>4.43061355045071</v>
      </c>
      <c r="EK107" s="20">
        <v>5936</v>
      </c>
      <c r="EL107" s="12">
        <v>0.99</v>
      </c>
      <c r="EM107" s="12">
        <v>3.56</v>
      </c>
      <c r="EN107" s="9">
        <f t="shared" si="148"/>
        <v>4.5244</v>
      </c>
      <c r="EO107" s="10">
        <v>1.225</v>
      </c>
      <c r="EP107" s="22">
        <v>1.2</v>
      </c>
      <c r="EQ107" s="21">
        <f t="shared" si="149"/>
        <v>204729.535429839</v>
      </c>
    </row>
    <row r="108" customHeight="1" spans="1:147">
      <c r="F108" s="12">
        <v>1294</v>
      </c>
      <c r="G108" s="12">
        <f>2.304+0.6</f>
        <v>2.904</v>
      </c>
      <c r="H108" s="13">
        <v>1.35</v>
      </c>
      <c r="I108" s="14">
        <v>1.24</v>
      </c>
      <c r="J108" s="15">
        <f t="shared" si="110"/>
        <v>6290.517024</v>
      </c>
      <c r="K108" s="12">
        <v>1</v>
      </c>
      <c r="L108" s="12">
        <v>1294</v>
      </c>
      <c r="M108" s="12">
        <v>0.83</v>
      </c>
      <c r="N108" s="19">
        <f t="shared" si="111"/>
        <v>4.18701275045537</v>
      </c>
      <c r="O108" s="20">
        <v>5936</v>
      </c>
      <c r="P108" s="12">
        <v>0.99</v>
      </c>
      <c r="Q108" s="12">
        <v>2.76</v>
      </c>
      <c r="R108" s="9">
        <f t="shared" si="112"/>
        <v>3.7324</v>
      </c>
      <c r="S108" s="10">
        <v>1.225</v>
      </c>
      <c r="T108" s="20">
        <v>1</v>
      </c>
      <c r="U108" s="21">
        <f t="shared" si="113"/>
        <v>147565.031788272</v>
      </c>
      <c r="AA108" s="12">
        <v>1294</v>
      </c>
      <c r="AB108" s="12">
        <f>2.304+0.6</f>
        <v>2.904</v>
      </c>
      <c r="AC108" s="13">
        <v>1.35</v>
      </c>
      <c r="AD108" s="14">
        <v>1.24</v>
      </c>
      <c r="AE108" s="15">
        <f t="shared" si="115"/>
        <v>6290.517024</v>
      </c>
      <c r="AF108" s="12">
        <v>1</v>
      </c>
      <c r="AG108" s="12">
        <v>1294</v>
      </c>
      <c r="AH108" s="12">
        <v>0.83</v>
      </c>
      <c r="AI108" s="19">
        <f t="shared" si="116"/>
        <v>4.18701275045537</v>
      </c>
      <c r="AJ108" s="20">
        <v>5936</v>
      </c>
      <c r="AK108" s="12">
        <v>0.99</v>
      </c>
      <c r="AL108" s="12">
        <v>2.76</v>
      </c>
      <c r="AM108" s="9">
        <f t="shared" si="117"/>
        <v>3.7324</v>
      </c>
      <c r="AN108" s="10">
        <v>1.225</v>
      </c>
      <c r="AO108" s="22">
        <v>1.015</v>
      </c>
      <c r="AP108" s="21">
        <f t="shared" si="118"/>
        <v>149778.507265096</v>
      </c>
      <c r="AV108" s="12">
        <v>1294</v>
      </c>
      <c r="AW108" s="12">
        <f>2.304+0.6</f>
        <v>2.904</v>
      </c>
      <c r="AX108" s="13">
        <v>1.35</v>
      </c>
      <c r="AY108" s="14">
        <v>1.24</v>
      </c>
      <c r="AZ108" s="15">
        <f t="shared" si="120"/>
        <v>6290.517024</v>
      </c>
      <c r="BA108" s="12">
        <v>1</v>
      </c>
      <c r="BB108" s="12">
        <v>1294</v>
      </c>
      <c r="BC108" s="12">
        <v>0.83</v>
      </c>
      <c r="BD108" s="19">
        <f t="shared" si="121"/>
        <v>4.18701275045537</v>
      </c>
      <c r="BE108" s="20">
        <v>5936</v>
      </c>
      <c r="BF108" s="12">
        <v>0.99</v>
      </c>
      <c r="BG108" s="12">
        <v>2.76</v>
      </c>
      <c r="BH108" s="9">
        <f t="shared" si="122"/>
        <v>3.7324</v>
      </c>
      <c r="BI108" s="10">
        <v>1.225</v>
      </c>
      <c r="BJ108" s="20">
        <v>1</v>
      </c>
      <c r="BK108" s="21">
        <f t="shared" si="123"/>
        <v>147565.031788272</v>
      </c>
      <c r="BQ108" s="12">
        <v>1294</v>
      </c>
      <c r="BR108" s="12">
        <f>2.304+0.6</f>
        <v>2.904</v>
      </c>
      <c r="BS108" s="13">
        <v>1.35</v>
      </c>
      <c r="BT108" s="14">
        <v>1.24</v>
      </c>
      <c r="BU108" s="15">
        <f t="shared" si="125"/>
        <v>6290.517024</v>
      </c>
      <c r="BV108" s="12">
        <v>1</v>
      </c>
      <c r="BW108" s="12">
        <v>1294</v>
      </c>
      <c r="BX108" s="12">
        <v>0.83</v>
      </c>
      <c r="BY108" s="19">
        <f t="shared" si="126"/>
        <v>4.18701275045537</v>
      </c>
      <c r="BZ108" s="20">
        <v>5936</v>
      </c>
      <c r="CA108" s="12">
        <v>0.99</v>
      </c>
      <c r="CB108" s="12">
        <v>2.76</v>
      </c>
      <c r="CC108" s="9">
        <f t="shared" si="127"/>
        <v>3.7324</v>
      </c>
      <c r="CD108" s="10">
        <v>1.225</v>
      </c>
      <c r="CE108" s="22">
        <v>1.015</v>
      </c>
      <c r="CF108" s="21">
        <f t="shared" si="128"/>
        <v>149778.507265096</v>
      </c>
      <c r="CL108" s="12">
        <f t="shared" si="129"/>
        <v>1439</v>
      </c>
      <c r="CM108" s="12">
        <f>2.304+0.6</f>
        <v>2.904</v>
      </c>
      <c r="CN108" s="13">
        <v>1.35</v>
      </c>
      <c r="CO108" s="14">
        <v>1.24</v>
      </c>
      <c r="CP108" s="15">
        <f t="shared" si="131"/>
        <v>6995.404944</v>
      </c>
      <c r="CQ108" s="12">
        <v>1</v>
      </c>
      <c r="CR108" s="12">
        <f t="shared" si="132"/>
        <v>1439</v>
      </c>
      <c r="CS108" s="12">
        <v>0.83</v>
      </c>
      <c r="CT108" s="19">
        <f t="shared" si="133"/>
        <v>4.34061355045071</v>
      </c>
      <c r="CU108" s="20">
        <v>5936</v>
      </c>
      <c r="CV108" s="12">
        <v>0.99</v>
      </c>
      <c r="CW108" s="12">
        <v>2.76</v>
      </c>
      <c r="CX108" s="9">
        <f t="shared" si="134"/>
        <v>3.7324</v>
      </c>
      <c r="CY108" s="10">
        <v>1.225</v>
      </c>
      <c r="CZ108" s="22">
        <v>1.085</v>
      </c>
      <c r="DA108" s="21">
        <f t="shared" si="135"/>
        <v>180079.723008181</v>
      </c>
      <c r="DG108" s="12">
        <f t="shared" si="136"/>
        <v>1439</v>
      </c>
      <c r="DH108" s="12">
        <f>2.304+0.6</f>
        <v>2.904</v>
      </c>
      <c r="DI108" s="13">
        <v>1.35</v>
      </c>
      <c r="DJ108" s="14">
        <v>1.24</v>
      </c>
      <c r="DK108" s="15">
        <f t="shared" si="138"/>
        <v>6995.404944</v>
      </c>
      <c r="DL108" s="12">
        <v>1</v>
      </c>
      <c r="DM108" s="12">
        <f t="shared" si="139"/>
        <v>1439</v>
      </c>
      <c r="DN108" s="12">
        <v>0.83</v>
      </c>
      <c r="DO108" s="19">
        <f t="shared" si="140"/>
        <v>4.34061355045071</v>
      </c>
      <c r="DP108" s="20">
        <v>5936</v>
      </c>
      <c r="DQ108" s="12">
        <v>0.99</v>
      </c>
      <c r="DR108" s="12">
        <v>2.76</v>
      </c>
      <c r="DS108" s="9">
        <f t="shared" si="141"/>
        <v>3.7324</v>
      </c>
      <c r="DT108" s="10">
        <v>1.225</v>
      </c>
      <c r="DU108" s="22">
        <v>1.085</v>
      </c>
      <c r="DV108" s="21">
        <f t="shared" si="142"/>
        <v>180079.723008181</v>
      </c>
      <c r="EB108" s="12">
        <f t="shared" si="143"/>
        <v>1439</v>
      </c>
      <c r="EC108" s="12">
        <f>2.304+0.6</f>
        <v>2.904</v>
      </c>
      <c r="ED108" s="13">
        <v>1.35</v>
      </c>
      <c r="EE108" s="14">
        <v>1.24</v>
      </c>
      <c r="EF108" s="15">
        <f t="shared" si="145"/>
        <v>6995.404944</v>
      </c>
      <c r="EG108" s="12">
        <v>1</v>
      </c>
      <c r="EH108" s="12">
        <f t="shared" si="146"/>
        <v>1439</v>
      </c>
      <c r="EI108" s="12">
        <v>0.92</v>
      </c>
      <c r="EJ108" s="19">
        <f t="shared" si="147"/>
        <v>4.43061355045071</v>
      </c>
      <c r="EK108" s="20">
        <v>5936</v>
      </c>
      <c r="EL108" s="12">
        <v>0.99</v>
      </c>
      <c r="EM108" s="12">
        <v>3.56</v>
      </c>
      <c r="EN108" s="9">
        <f t="shared" si="148"/>
        <v>4.5244</v>
      </c>
      <c r="EO108" s="10">
        <v>1.225</v>
      </c>
      <c r="EP108" s="22">
        <v>1.2</v>
      </c>
      <c r="EQ108" s="21">
        <f t="shared" si="149"/>
        <v>245616.129157305</v>
      </c>
    </row>
    <row r="109" customHeight="1" spans="1:147">
      <c r="F109" s="12">
        <v>1294</v>
      </c>
      <c r="G109" s="12">
        <f t="shared" si="157"/>
        <v>2.328</v>
      </c>
      <c r="H109" s="13">
        <v>1.35</v>
      </c>
      <c r="I109" s="14">
        <v>1.24</v>
      </c>
      <c r="J109" s="15">
        <f t="shared" si="110"/>
        <v>5042.811168</v>
      </c>
      <c r="K109" s="12">
        <v>1</v>
      </c>
      <c r="L109" s="12">
        <v>1294</v>
      </c>
      <c r="M109" s="12">
        <v>0.83</v>
      </c>
      <c r="N109" s="19">
        <f t="shared" si="111"/>
        <v>4.18701275045537</v>
      </c>
      <c r="O109" s="20">
        <v>5936</v>
      </c>
      <c r="P109" s="12">
        <v>0.99</v>
      </c>
      <c r="Q109" s="12">
        <v>2.76</v>
      </c>
      <c r="R109" s="9">
        <f t="shared" si="112"/>
        <v>3.7324</v>
      </c>
      <c r="S109" s="10">
        <v>1.225</v>
      </c>
      <c r="T109" s="20">
        <v>1</v>
      </c>
      <c r="U109" s="21">
        <f t="shared" si="113"/>
        <v>123679.178178697</v>
      </c>
      <c r="AA109" s="12">
        <v>1294</v>
      </c>
      <c r="AB109" s="12">
        <f t="shared" si="158"/>
        <v>2.328</v>
      </c>
      <c r="AC109" s="13">
        <v>1.35</v>
      </c>
      <c r="AD109" s="14">
        <v>1.24</v>
      </c>
      <c r="AE109" s="15">
        <f t="shared" si="115"/>
        <v>5042.811168</v>
      </c>
      <c r="AF109" s="12">
        <v>1</v>
      </c>
      <c r="AG109" s="12">
        <v>1294</v>
      </c>
      <c r="AH109" s="12">
        <v>0.83</v>
      </c>
      <c r="AI109" s="19">
        <f t="shared" si="116"/>
        <v>4.18701275045537</v>
      </c>
      <c r="AJ109" s="20">
        <v>5936</v>
      </c>
      <c r="AK109" s="12">
        <v>0.99</v>
      </c>
      <c r="AL109" s="12">
        <v>2.76</v>
      </c>
      <c r="AM109" s="9">
        <f t="shared" si="117"/>
        <v>3.7324</v>
      </c>
      <c r="AN109" s="10">
        <v>1.225</v>
      </c>
      <c r="AO109" s="22">
        <v>1.015</v>
      </c>
      <c r="AP109" s="21">
        <f t="shared" si="118"/>
        <v>125534.365851378</v>
      </c>
      <c r="AV109" s="12">
        <v>1294</v>
      </c>
      <c r="AW109" s="12">
        <f t="shared" si="159"/>
        <v>2.328</v>
      </c>
      <c r="AX109" s="13">
        <v>1.35</v>
      </c>
      <c r="AY109" s="14">
        <v>1.24</v>
      </c>
      <c r="AZ109" s="15">
        <f t="shared" si="120"/>
        <v>5042.811168</v>
      </c>
      <c r="BA109" s="12">
        <v>1</v>
      </c>
      <c r="BB109" s="12">
        <v>1294</v>
      </c>
      <c r="BC109" s="12">
        <v>0.83</v>
      </c>
      <c r="BD109" s="19">
        <f t="shared" si="121"/>
        <v>4.18701275045537</v>
      </c>
      <c r="BE109" s="20">
        <v>5936</v>
      </c>
      <c r="BF109" s="12">
        <v>0.99</v>
      </c>
      <c r="BG109" s="12">
        <v>2.76</v>
      </c>
      <c r="BH109" s="9">
        <f t="shared" si="122"/>
        <v>3.7324</v>
      </c>
      <c r="BI109" s="10">
        <v>1.225</v>
      </c>
      <c r="BJ109" s="20">
        <v>1</v>
      </c>
      <c r="BK109" s="21">
        <f t="shared" si="123"/>
        <v>123679.178178697</v>
      </c>
      <c r="BQ109" s="12">
        <v>1294</v>
      </c>
      <c r="BR109" s="12">
        <f t="shared" si="160"/>
        <v>2.328</v>
      </c>
      <c r="BS109" s="13">
        <v>1.35</v>
      </c>
      <c r="BT109" s="14">
        <v>1.24</v>
      </c>
      <c r="BU109" s="15">
        <f t="shared" si="125"/>
        <v>5042.811168</v>
      </c>
      <c r="BV109" s="12">
        <v>1</v>
      </c>
      <c r="BW109" s="12">
        <v>1294</v>
      </c>
      <c r="BX109" s="12">
        <v>0.83</v>
      </c>
      <c r="BY109" s="19">
        <f t="shared" si="126"/>
        <v>4.18701275045537</v>
      </c>
      <c r="BZ109" s="20">
        <v>5936</v>
      </c>
      <c r="CA109" s="12">
        <v>0.99</v>
      </c>
      <c r="CB109" s="12">
        <v>2.76</v>
      </c>
      <c r="CC109" s="9">
        <f t="shared" si="127"/>
        <v>3.7324</v>
      </c>
      <c r="CD109" s="10">
        <v>1.225</v>
      </c>
      <c r="CE109" s="22">
        <v>1.015</v>
      </c>
      <c r="CF109" s="21">
        <f t="shared" si="128"/>
        <v>125534.365851378</v>
      </c>
      <c r="CL109" s="12">
        <f t="shared" si="129"/>
        <v>1439</v>
      </c>
      <c r="CM109" s="12">
        <f t="shared" si="161"/>
        <v>2.328</v>
      </c>
      <c r="CN109" s="13">
        <v>1.35</v>
      </c>
      <c r="CO109" s="14">
        <v>1.24</v>
      </c>
      <c r="CP109" s="15">
        <f t="shared" si="131"/>
        <v>5607.886608</v>
      </c>
      <c r="CQ109" s="12">
        <v>1</v>
      </c>
      <c r="CR109" s="12">
        <f t="shared" si="132"/>
        <v>1439</v>
      </c>
      <c r="CS109" s="12">
        <v>0.83</v>
      </c>
      <c r="CT109" s="19">
        <f t="shared" si="133"/>
        <v>4.34061355045071</v>
      </c>
      <c r="CU109" s="20">
        <v>5936</v>
      </c>
      <c r="CV109" s="12">
        <v>0.99</v>
      </c>
      <c r="CW109" s="12">
        <v>2.76</v>
      </c>
      <c r="CX109" s="9">
        <f t="shared" si="134"/>
        <v>3.7324</v>
      </c>
      <c r="CY109" s="10">
        <v>1.225</v>
      </c>
      <c r="CZ109" s="22">
        <v>1.085</v>
      </c>
      <c r="DA109" s="21">
        <f t="shared" si="135"/>
        <v>150202.25015229</v>
      </c>
      <c r="DG109" s="12">
        <f t="shared" si="136"/>
        <v>1439</v>
      </c>
      <c r="DH109" s="12">
        <f t="shared" si="162"/>
        <v>2.328</v>
      </c>
      <c r="DI109" s="13">
        <v>1.35</v>
      </c>
      <c r="DJ109" s="14">
        <v>1.24</v>
      </c>
      <c r="DK109" s="15">
        <f t="shared" si="138"/>
        <v>5607.886608</v>
      </c>
      <c r="DL109" s="12">
        <v>1</v>
      </c>
      <c r="DM109" s="12">
        <f t="shared" si="139"/>
        <v>1439</v>
      </c>
      <c r="DN109" s="12">
        <v>0.83</v>
      </c>
      <c r="DO109" s="19">
        <f t="shared" si="140"/>
        <v>4.34061355045071</v>
      </c>
      <c r="DP109" s="20">
        <v>5936</v>
      </c>
      <c r="DQ109" s="12">
        <v>0.99</v>
      </c>
      <c r="DR109" s="12">
        <v>2.76</v>
      </c>
      <c r="DS109" s="9">
        <f t="shared" si="141"/>
        <v>3.7324</v>
      </c>
      <c r="DT109" s="10">
        <v>1.225</v>
      </c>
      <c r="DU109" s="22">
        <v>1.085</v>
      </c>
      <c r="DV109" s="21">
        <f t="shared" si="142"/>
        <v>150202.25015229</v>
      </c>
      <c r="EB109" s="12">
        <f t="shared" si="143"/>
        <v>1439</v>
      </c>
      <c r="EC109" s="12">
        <f t="shared" si="163"/>
        <v>2.328</v>
      </c>
      <c r="ED109" s="13">
        <v>1.35</v>
      </c>
      <c r="EE109" s="14">
        <v>1.24</v>
      </c>
      <c r="EF109" s="15">
        <f t="shared" si="145"/>
        <v>5607.886608</v>
      </c>
      <c r="EG109" s="12">
        <v>1</v>
      </c>
      <c r="EH109" s="12">
        <f t="shared" si="146"/>
        <v>1439</v>
      </c>
      <c r="EI109" s="12">
        <v>0.92</v>
      </c>
      <c r="EJ109" s="19">
        <f t="shared" si="147"/>
        <v>4.43061355045071</v>
      </c>
      <c r="EK109" s="20">
        <v>5936</v>
      </c>
      <c r="EL109" s="12">
        <v>0.99</v>
      </c>
      <c r="EM109" s="12">
        <v>3.56</v>
      </c>
      <c r="EN109" s="9">
        <f t="shared" si="148"/>
        <v>4.5244</v>
      </c>
      <c r="EO109" s="10">
        <v>1.225</v>
      </c>
      <c r="EP109" s="22">
        <v>1.2</v>
      </c>
      <c r="EQ109" s="21">
        <f t="shared" si="149"/>
        <v>204729.535429839</v>
      </c>
    </row>
    <row r="110" customHeight="1" spans="1:147">
      <c r="F110" s="12">
        <v>1294</v>
      </c>
      <c r="G110" s="12">
        <f t="shared" si="157"/>
        <v>2.328</v>
      </c>
      <c r="H110" s="13">
        <v>1.35</v>
      </c>
      <c r="I110" s="14">
        <v>1.24</v>
      </c>
      <c r="J110" s="15">
        <f t="shared" si="110"/>
        <v>5042.811168</v>
      </c>
      <c r="K110" s="12">
        <v>1</v>
      </c>
      <c r="L110" s="12">
        <v>1294</v>
      </c>
      <c r="M110" s="12">
        <v>0.83</v>
      </c>
      <c r="N110" s="19">
        <f t="shared" si="111"/>
        <v>4.18701275045537</v>
      </c>
      <c r="O110" s="20">
        <v>5936</v>
      </c>
      <c r="P110" s="12">
        <v>0.99</v>
      </c>
      <c r="Q110" s="12">
        <v>2.76</v>
      </c>
      <c r="R110" s="9">
        <f t="shared" si="112"/>
        <v>3.7324</v>
      </c>
      <c r="S110" s="10">
        <v>1.225</v>
      </c>
      <c r="T110" s="20">
        <v>1</v>
      </c>
      <c r="U110" s="21">
        <f t="shared" si="113"/>
        <v>123679.178178697</v>
      </c>
      <c r="AA110" s="12">
        <v>1294</v>
      </c>
      <c r="AB110" s="12">
        <f t="shared" si="158"/>
        <v>2.328</v>
      </c>
      <c r="AC110" s="13">
        <v>1.35</v>
      </c>
      <c r="AD110" s="14">
        <v>1.24</v>
      </c>
      <c r="AE110" s="15">
        <f t="shared" si="115"/>
        <v>5042.811168</v>
      </c>
      <c r="AF110" s="12">
        <v>1</v>
      </c>
      <c r="AG110" s="12">
        <v>1294</v>
      </c>
      <c r="AH110" s="12">
        <v>0.83</v>
      </c>
      <c r="AI110" s="19">
        <f t="shared" si="116"/>
        <v>4.18701275045537</v>
      </c>
      <c r="AJ110" s="20">
        <v>5936</v>
      </c>
      <c r="AK110" s="12">
        <v>0.99</v>
      </c>
      <c r="AL110" s="12">
        <v>2.76</v>
      </c>
      <c r="AM110" s="9">
        <f t="shared" si="117"/>
        <v>3.7324</v>
      </c>
      <c r="AN110" s="10">
        <v>1.225</v>
      </c>
      <c r="AO110" s="22">
        <v>1.015</v>
      </c>
      <c r="AP110" s="21">
        <f t="shared" si="118"/>
        <v>125534.365851378</v>
      </c>
      <c r="AV110" s="12">
        <v>1294</v>
      </c>
      <c r="AW110" s="12">
        <f t="shared" si="159"/>
        <v>2.328</v>
      </c>
      <c r="AX110" s="13">
        <v>1.35</v>
      </c>
      <c r="AY110" s="14">
        <v>1.24</v>
      </c>
      <c r="AZ110" s="15">
        <f t="shared" si="120"/>
        <v>5042.811168</v>
      </c>
      <c r="BA110" s="12">
        <v>1</v>
      </c>
      <c r="BB110" s="12">
        <v>1294</v>
      </c>
      <c r="BC110" s="12">
        <v>0.83</v>
      </c>
      <c r="BD110" s="19">
        <f t="shared" si="121"/>
        <v>4.18701275045537</v>
      </c>
      <c r="BE110" s="20">
        <v>5936</v>
      </c>
      <c r="BF110" s="12">
        <v>0.99</v>
      </c>
      <c r="BG110" s="12">
        <v>2.76</v>
      </c>
      <c r="BH110" s="9">
        <f t="shared" si="122"/>
        <v>3.7324</v>
      </c>
      <c r="BI110" s="10">
        <v>1.225</v>
      </c>
      <c r="BJ110" s="20">
        <v>1</v>
      </c>
      <c r="BK110" s="21">
        <f t="shared" si="123"/>
        <v>123679.178178697</v>
      </c>
      <c r="BQ110" s="12">
        <v>1294</v>
      </c>
      <c r="BR110" s="12">
        <f t="shared" si="160"/>
        <v>2.328</v>
      </c>
      <c r="BS110" s="13">
        <v>1.35</v>
      </c>
      <c r="BT110" s="14">
        <v>1.24</v>
      </c>
      <c r="BU110" s="15">
        <f t="shared" si="125"/>
        <v>5042.811168</v>
      </c>
      <c r="BV110" s="12">
        <v>1</v>
      </c>
      <c r="BW110" s="12">
        <v>1294</v>
      </c>
      <c r="BX110" s="12">
        <v>0.83</v>
      </c>
      <c r="BY110" s="19">
        <f t="shared" si="126"/>
        <v>4.18701275045537</v>
      </c>
      <c r="BZ110" s="20">
        <v>5936</v>
      </c>
      <c r="CA110" s="12">
        <v>0.99</v>
      </c>
      <c r="CB110" s="12">
        <v>2.76</v>
      </c>
      <c r="CC110" s="9">
        <f t="shared" si="127"/>
        <v>3.7324</v>
      </c>
      <c r="CD110" s="10">
        <v>1.225</v>
      </c>
      <c r="CE110" s="22">
        <v>1.015</v>
      </c>
      <c r="CF110" s="21">
        <f t="shared" si="128"/>
        <v>125534.365851378</v>
      </c>
      <c r="CL110" s="12">
        <f t="shared" si="129"/>
        <v>1439</v>
      </c>
      <c r="CM110" s="12">
        <f t="shared" si="161"/>
        <v>2.328</v>
      </c>
      <c r="CN110" s="13">
        <v>1.35</v>
      </c>
      <c r="CO110" s="14">
        <v>1.24</v>
      </c>
      <c r="CP110" s="15">
        <f t="shared" si="131"/>
        <v>5607.886608</v>
      </c>
      <c r="CQ110" s="12">
        <v>1</v>
      </c>
      <c r="CR110" s="12">
        <f t="shared" si="132"/>
        <v>1439</v>
      </c>
      <c r="CS110" s="12">
        <v>0.83</v>
      </c>
      <c r="CT110" s="19">
        <f t="shared" si="133"/>
        <v>4.34061355045071</v>
      </c>
      <c r="CU110" s="20">
        <v>5936</v>
      </c>
      <c r="CV110" s="12">
        <v>0.99</v>
      </c>
      <c r="CW110" s="12">
        <v>2.76</v>
      </c>
      <c r="CX110" s="9">
        <f t="shared" si="134"/>
        <v>3.7324</v>
      </c>
      <c r="CY110" s="10">
        <v>1.225</v>
      </c>
      <c r="CZ110" s="22">
        <v>1.085</v>
      </c>
      <c r="DA110" s="21">
        <f t="shared" si="135"/>
        <v>150202.25015229</v>
      </c>
      <c r="DG110" s="12">
        <f t="shared" si="136"/>
        <v>1439</v>
      </c>
      <c r="DH110" s="12">
        <f t="shared" si="162"/>
        <v>2.328</v>
      </c>
      <c r="DI110" s="13">
        <v>1.35</v>
      </c>
      <c r="DJ110" s="14">
        <v>1.24</v>
      </c>
      <c r="DK110" s="15">
        <f t="shared" si="138"/>
        <v>5607.886608</v>
      </c>
      <c r="DL110" s="12">
        <v>1</v>
      </c>
      <c r="DM110" s="12">
        <f t="shared" si="139"/>
        <v>1439</v>
      </c>
      <c r="DN110" s="12">
        <v>0.83</v>
      </c>
      <c r="DO110" s="19">
        <f t="shared" si="140"/>
        <v>4.34061355045071</v>
      </c>
      <c r="DP110" s="20">
        <v>5936</v>
      </c>
      <c r="DQ110" s="12">
        <v>0.99</v>
      </c>
      <c r="DR110" s="12">
        <v>2.76</v>
      </c>
      <c r="DS110" s="9">
        <f t="shared" si="141"/>
        <v>3.7324</v>
      </c>
      <c r="DT110" s="10">
        <v>1.225</v>
      </c>
      <c r="DU110" s="22">
        <v>1.085</v>
      </c>
      <c r="DV110" s="21">
        <f t="shared" si="142"/>
        <v>150202.25015229</v>
      </c>
      <c r="EB110" s="12">
        <f t="shared" si="143"/>
        <v>1439</v>
      </c>
      <c r="EC110" s="12">
        <f t="shared" si="163"/>
        <v>2.328</v>
      </c>
      <c r="ED110" s="13">
        <v>1.35</v>
      </c>
      <c r="EE110" s="14">
        <v>1.24</v>
      </c>
      <c r="EF110" s="15">
        <f t="shared" si="145"/>
        <v>5607.886608</v>
      </c>
      <c r="EG110" s="12">
        <v>1</v>
      </c>
      <c r="EH110" s="12">
        <f t="shared" si="146"/>
        <v>1439</v>
      </c>
      <c r="EI110" s="12">
        <v>0.92</v>
      </c>
      <c r="EJ110" s="19">
        <f t="shared" si="147"/>
        <v>4.43061355045071</v>
      </c>
      <c r="EK110" s="20">
        <v>5936</v>
      </c>
      <c r="EL110" s="12">
        <v>0.99</v>
      </c>
      <c r="EM110" s="12">
        <v>3.56</v>
      </c>
      <c r="EN110" s="9">
        <f t="shared" si="148"/>
        <v>4.5244</v>
      </c>
      <c r="EO110" s="10">
        <v>1.225</v>
      </c>
      <c r="EP110" s="22">
        <v>1.2</v>
      </c>
      <c r="EQ110" s="21">
        <f t="shared" si="149"/>
        <v>204729.535429839</v>
      </c>
    </row>
    <row r="111" customHeight="1" spans="1:147">
      <c r="F111" s="12">
        <v>1294</v>
      </c>
      <c r="G111" s="12">
        <f>2.304+0.6</f>
        <v>2.904</v>
      </c>
      <c r="H111" s="13">
        <v>1.35</v>
      </c>
      <c r="I111" s="14">
        <v>1.24</v>
      </c>
      <c r="J111" s="15">
        <f t="shared" si="110"/>
        <v>6290.517024</v>
      </c>
      <c r="K111" s="12">
        <v>1</v>
      </c>
      <c r="L111" s="12">
        <v>1294</v>
      </c>
      <c r="M111" s="12">
        <v>0.83</v>
      </c>
      <c r="N111" s="19">
        <f t="shared" si="111"/>
        <v>4.18701275045537</v>
      </c>
      <c r="O111" s="20">
        <v>5936</v>
      </c>
      <c r="P111" s="12">
        <v>0.99</v>
      </c>
      <c r="Q111" s="12">
        <v>2.76</v>
      </c>
      <c r="R111" s="9">
        <f t="shared" si="112"/>
        <v>3.7324</v>
      </c>
      <c r="S111" s="10">
        <v>1.225</v>
      </c>
      <c r="T111" s="20">
        <v>1</v>
      </c>
      <c r="U111" s="21">
        <f t="shared" si="113"/>
        <v>147565.031788272</v>
      </c>
      <c r="AA111" s="12">
        <v>1294</v>
      </c>
      <c r="AB111" s="12">
        <f>2.304+0.6</f>
        <v>2.904</v>
      </c>
      <c r="AC111" s="13">
        <v>1.35</v>
      </c>
      <c r="AD111" s="14">
        <v>1.24</v>
      </c>
      <c r="AE111" s="15">
        <f t="shared" si="115"/>
        <v>6290.517024</v>
      </c>
      <c r="AF111" s="12">
        <v>1</v>
      </c>
      <c r="AG111" s="12">
        <v>1294</v>
      </c>
      <c r="AH111" s="12">
        <v>0.83</v>
      </c>
      <c r="AI111" s="19">
        <f t="shared" si="116"/>
        <v>4.18701275045537</v>
      </c>
      <c r="AJ111" s="20">
        <v>5936</v>
      </c>
      <c r="AK111" s="12">
        <v>0.99</v>
      </c>
      <c r="AL111" s="12">
        <v>2.76</v>
      </c>
      <c r="AM111" s="9">
        <f t="shared" si="117"/>
        <v>3.7324</v>
      </c>
      <c r="AN111" s="10">
        <v>1.225</v>
      </c>
      <c r="AO111" s="22">
        <v>1.015</v>
      </c>
      <c r="AP111" s="21">
        <f t="shared" si="118"/>
        <v>149778.507265096</v>
      </c>
      <c r="AV111" s="12">
        <v>1294</v>
      </c>
      <c r="AW111" s="12">
        <f>2.304+0.6</f>
        <v>2.904</v>
      </c>
      <c r="AX111" s="13">
        <v>1.35</v>
      </c>
      <c r="AY111" s="14">
        <v>1.24</v>
      </c>
      <c r="AZ111" s="15">
        <f t="shared" si="120"/>
        <v>6290.517024</v>
      </c>
      <c r="BA111" s="12">
        <v>1</v>
      </c>
      <c r="BB111" s="12">
        <v>1294</v>
      </c>
      <c r="BC111" s="12">
        <v>0.83</v>
      </c>
      <c r="BD111" s="19">
        <f t="shared" si="121"/>
        <v>4.18701275045537</v>
      </c>
      <c r="BE111" s="20">
        <v>5936</v>
      </c>
      <c r="BF111" s="12">
        <v>0.99</v>
      </c>
      <c r="BG111" s="12">
        <v>2.76</v>
      </c>
      <c r="BH111" s="9">
        <f t="shared" si="122"/>
        <v>3.7324</v>
      </c>
      <c r="BI111" s="10">
        <v>1.225</v>
      </c>
      <c r="BJ111" s="20">
        <v>1</v>
      </c>
      <c r="BK111" s="21">
        <f t="shared" si="123"/>
        <v>147565.031788272</v>
      </c>
      <c r="BQ111" s="12">
        <v>1294</v>
      </c>
      <c r="BR111" s="12">
        <f>2.304+0.6</f>
        <v>2.904</v>
      </c>
      <c r="BS111" s="13">
        <v>1.35</v>
      </c>
      <c r="BT111" s="14">
        <v>1.24</v>
      </c>
      <c r="BU111" s="15">
        <f t="shared" si="125"/>
        <v>6290.517024</v>
      </c>
      <c r="BV111" s="12">
        <v>1</v>
      </c>
      <c r="BW111" s="12">
        <v>1294</v>
      </c>
      <c r="BX111" s="12">
        <v>0.83</v>
      </c>
      <c r="BY111" s="19">
        <f t="shared" si="126"/>
        <v>4.18701275045537</v>
      </c>
      <c r="BZ111" s="20">
        <v>5936</v>
      </c>
      <c r="CA111" s="12">
        <v>0.99</v>
      </c>
      <c r="CB111" s="12">
        <v>2.76</v>
      </c>
      <c r="CC111" s="9">
        <f t="shared" si="127"/>
        <v>3.7324</v>
      </c>
      <c r="CD111" s="10">
        <v>1.225</v>
      </c>
      <c r="CE111" s="22">
        <v>1.015</v>
      </c>
      <c r="CF111" s="21">
        <f t="shared" si="128"/>
        <v>149778.507265096</v>
      </c>
      <c r="CL111" s="12">
        <f t="shared" si="129"/>
        <v>1439</v>
      </c>
      <c r="CM111" s="12">
        <f>2.304+0.6</f>
        <v>2.904</v>
      </c>
      <c r="CN111" s="13">
        <v>1.35</v>
      </c>
      <c r="CO111" s="14">
        <v>1.24</v>
      </c>
      <c r="CP111" s="15">
        <f t="shared" si="131"/>
        <v>6995.404944</v>
      </c>
      <c r="CQ111" s="12">
        <v>1</v>
      </c>
      <c r="CR111" s="12">
        <f t="shared" si="132"/>
        <v>1439</v>
      </c>
      <c r="CS111" s="12">
        <v>0.83</v>
      </c>
      <c r="CT111" s="19">
        <f t="shared" si="133"/>
        <v>4.34061355045071</v>
      </c>
      <c r="CU111" s="20">
        <v>5936</v>
      </c>
      <c r="CV111" s="12">
        <v>0.99</v>
      </c>
      <c r="CW111" s="12">
        <v>2.76</v>
      </c>
      <c r="CX111" s="9">
        <f t="shared" si="134"/>
        <v>3.7324</v>
      </c>
      <c r="CY111" s="10">
        <v>1.225</v>
      </c>
      <c r="CZ111" s="22">
        <v>1.085</v>
      </c>
      <c r="DA111" s="21">
        <f t="shared" si="135"/>
        <v>180079.723008181</v>
      </c>
      <c r="DG111" s="12">
        <f t="shared" si="136"/>
        <v>1439</v>
      </c>
      <c r="DH111" s="12">
        <f>2.304+0.6</f>
        <v>2.904</v>
      </c>
      <c r="DI111" s="13">
        <v>1.35</v>
      </c>
      <c r="DJ111" s="14">
        <v>1.24</v>
      </c>
      <c r="DK111" s="15">
        <f t="shared" si="138"/>
        <v>6995.404944</v>
      </c>
      <c r="DL111" s="12">
        <v>1</v>
      </c>
      <c r="DM111" s="12">
        <f t="shared" si="139"/>
        <v>1439</v>
      </c>
      <c r="DN111" s="12">
        <v>0.83</v>
      </c>
      <c r="DO111" s="19">
        <f t="shared" si="140"/>
        <v>4.34061355045071</v>
      </c>
      <c r="DP111" s="20">
        <v>5936</v>
      </c>
      <c r="DQ111" s="12">
        <v>0.99</v>
      </c>
      <c r="DR111" s="12">
        <v>2.76</v>
      </c>
      <c r="DS111" s="9">
        <f t="shared" si="141"/>
        <v>3.7324</v>
      </c>
      <c r="DT111" s="10">
        <v>1.225</v>
      </c>
      <c r="DU111" s="22">
        <v>1.085</v>
      </c>
      <c r="DV111" s="21">
        <f t="shared" si="142"/>
        <v>180079.723008181</v>
      </c>
      <c r="EB111" s="12">
        <f t="shared" si="143"/>
        <v>1439</v>
      </c>
      <c r="EC111" s="12">
        <f>2.304+0.6</f>
        <v>2.904</v>
      </c>
      <c r="ED111" s="13">
        <v>1.35</v>
      </c>
      <c r="EE111" s="14">
        <v>1.24</v>
      </c>
      <c r="EF111" s="15">
        <f t="shared" si="145"/>
        <v>6995.404944</v>
      </c>
      <c r="EG111" s="12">
        <v>1</v>
      </c>
      <c r="EH111" s="12">
        <f t="shared" si="146"/>
        <v>1439</v>
      </c>
      <c r="EI111" s="12">
        <v>0.92</v>
      </c>
      <c r="EJ111" s="19">
        <f t="shared" si="147"/>
        <v>4.43061355045071</v>
      </c>
      <c r="EK111" s="20">
        <v>5936</v>
      </c>
      <c r="EL111" s="12">
        <v>0.99</v>
      </c>
      <c r="EM111" s="12">
        <v>3.56</v>
      </c>
      <c r="EN111" s="9">
        <f t="shared" si="148"/>
        <v>4.5244</v>
      </c>
      <c r="EO111" s="10">
        <v>1.225</v>
      </c>
      <c r="EP111" s="22">
        <v>1.2</v>
      </c>
      <c r="EQ111" s="21">
        <f t="shared" si="149"/>
        <v>245616.129157305</v>
      </c>
    </row>
    <row r="112" customHeight="1" spans="1:147">
      <c r="F112" s="28" t="s">
        <v>1</v>
      </c>
      <c r="G112" s="29"/>
      <c r="H112" s="29"/>
      <c r="I112" s="29"/>
      <c r="J112" s="29"/>
      <c r="K112" s="29"/>
      <c r="L112" s="29"/>
      <c r="M112" s="29"/>
      <c r="N112" s="30">
        <f>SUM(U94:U111)</f>
        <v>2369540.328874</v>
      </c>
      <c r="O112" s="30"/>
      <c r="P112" s="30"/>
      <c r="Q112" s="30"/>
      <c r="R112" s="30"/>
      <c r="S112" s="30"/>
      <c r="T112" s="30"/>
      <c r="U112" s="30"/>
      <c r="AA112" s="28" t="s">
        <v>1</v>
      </c>
      <c r="AB112" s="29"/>
      <c r="AC112" s="29"/>
      <c r="AD112" s="29"/>
      <c r="AE112" s="29"/>
      <c r="AF112" s="29"/>
      <c r="AG112" s="29"/>
      <c r="AH112" s="29"/>
      <c r="AI112" s="30">
        <f>SUM(AP94:AP111)</f>
        <v>2405083.43380711</v>
      </c>
      <c r="AJ112" s="30"/>
      <c r="AK112" s="30"/>
      <c r="AL112" s="30"/>
      <c r="AM112" s="30"/>
      <c r="AN112" s="30"/>
      <c r="AO112" s="30"/>
      <c r="AP112" s="30"/>
      <c r="AV112" s="28" t="s">
        <v>1</v>
      </c>
      <c r="AW112" s="29"/>
      <c r="AX112" s="29"/>
      <c r="AY112" s="29"/>
      <c r="AZ112" s="29"/>
      <c r="BA112" s="29"/>
      <c r="BB112" s="29"/>
      <c r="BC112" s="29"/>
      <c r="BD112" s="30">
        <f>SUM(BK94:BK111)</f>
        <v>2369540.328874</v>
      </c>
      <c r="BE112" s="30"/>
      <c r="BF112" s="30"/>
      <c r="BG112" s="30"/>
      <c r="BH112" s="30"/>
      <c r="BI112" s="30"/>
      <c r="BJ112" s="30"/>
      <c r="BK112" s="30"/>
      <c r="BQ112" s="28" t="s">
        <v>1</v>
      </c>
      <c r="BR112" s="29"/>
      <c r="BS112" s="29"/>
      <c r="BT112" s="29"/>
      <c r="BU112" s="29"/>
      <c r="BV112" s="29"/>
      <c r="BW112" s="29"/>
      <c r="BX112" s="29"/>
      <c r="BY112" s="30">
        <f>SUM(CF94:CF111)</f>
        <v>2405083.43380711</v>
      </c>
      <c r="BZ112" s="30"/>
      <c r="CA112" s="30"/>
      <c r="CB112" s="30"/>
      <c r="CC112" s="30"/>
      <c r="CD112" s="30"/>
      <c r="CE112" s="30"/>
      <c r="CF112" s="30"/>
      <c r="CL112" s="28" t="s">
        <v>1</v>
      </c>
      <c r="CM112" s="29"/>
      <c r="CN112" s="29"/>
      <c r="CO112" s="29"/>
      <c r="CP112" s="29"/>
      <c r="CQ112" s="29"/>
      <c r="CR112" s="29"/>
      <c r="CS112" s="29"/>
      <c r="CT112" s="30">
        <f>SUM(DA94:DA111)</f>
        <v>2882905.33987657</v>
      </c>
      <c r="CU112" s="30"/>
      <c r="CV112" s="30"/>
      <c r="CW112" s="30"/>
      <c r="CX112" s="30"/>
      <c r="CY112" s="30"/>
      <c r="CZ112" s="30"/>
      <c r="DA112" s="30"/>
      <c r="DG112" s="28" t="s">
        <v>1</v>
      </c>
      <c r="DH112" s="29"/>
      <c r="DI112" s="29"/>
      <c r="DJ112" s="29"/>
      <c r="DK112" s="29"/>
      <c r="DL112" s="29"/>
      <c r="DM112" s="29"/>
      <c r="DN112" s="29"/>
      <c r="DO112" s="30">
        <f>SUM(DV94:DV111)</f>
        <v>2882905.33987657</v>
      </c>
      <c r="DP112" s="30"/>
      <c r="DQ112" s="30"/>
      <c r="DR112" s="30"/>
      <c r="DS112" s="30"/>
      <c r="DT112" s="30"/>
      <c r="DU112" s="30"/>
      <c r="DV112" s="30"/>
      <c r="EB112" s="28" t="s">
        <v>1</v>
      </c>
      <c r="EC112" s="29"/>
      <c r="ED112" s="29"/>
      <c r="EE112" s="29"/>
      <c r="EF112" s="29"/>
      <c r="EG112" s="29"/>
      <c r="EH112" s="29"/>
      <c r="EI112" s="29"/>
      <c r="EJ112" s="30">
        <f>SUM(EQ94:EQ111)</f>
        <v>3930451.2001019</v>
      </c>
      <c r="EK112" s="30"/>
      <c r="EL112" s="30"/>
      <c r="EM112" s="30"/>
      <c r="EN112" s="30"/>
      <c r="EO112" s="30"/>
      <c r="EP112" s="30"/>
      <c r="EQ112" s="30"/>
    </row>
    <row r="113" customHeight="1" spans="6:147">
      <c r="F113" s="29"/>
      <c r="G113" s="29"/>
      <c r="H113" s="29"/>
      <c r="I113" s="29"/>
      <c r="J113" s="29"/>
      <c r="K113" s="29"/>
      <c r="L113" s="29"/>
      <c r="M113" s="29"/>
      <c r="N113" s="30"/>
      <c r="O113" s="30"/>
      <c r="P113" s="30"/>
      <c r="Q113" s="30"/>
      <c r="R113" s="30"/>
      <c r="S113" s="30"/>
      <c r="T113" s="30"/>
      <c r="U113" s="30"/>
      <c r="AA113" s="29"/>
      <c r="AB113" s="29"/>
      <c r="AC113" s="29"/>
      <c r="AD113" s="29"/>
      <c r="AE113" s="29"/>
      <c r="AF113" s="29"/>
      <c r="AG113" s="29"/>
      <c r="AH113" s="29"/>
      <c r="AI113" s="30"/>
      <c r="AJ113" s="30"/>
      <c r="AK113" s="30"/>
      <c r="AL113" s="30"/>
      <c r="AM113" s="30"/>
      <c r="AN113" s="30"/>
      <c r="AO113" s="30"/>
      <c r="AP113" s="30"/>
      <c r="AV113" s="29"/>
      <c r="AW113" s="29"/>
      <c r="AX113" s="29"/>
      <c r="AY113" s="29"/>
      <c r="AZ113" s="29"/>
      <c r="BA113" s="29"/>
      <c r="BB113" s="29"/>
      <c r="BC113" s="29"/>
      <c r="BD113" s="30"/>
      <c r="BE113" s="30"/>
      <c r="BF113" s="30"/>
      <c r="BG113" s="30"/>
      <c r="BH113" s="30"/>
      <c r="BI113" s="30"/>
      <c r="BJ113" s="30"/>
      <c r="BK113" s="30"/>
      <c r="BQ113" s="29"/>
      <c r="BR113" s="29"/>
      <c r="BS113" s="29"/>
      <c r="BT113" s="29"/>
      <c r="BU113" s="29"/>
      <c r="BV113" s="29"/>
      <c r="BW113" s="29"/>
      <c r="BX113" s="29"/>
      <c r="BY113" s="30"/>
      <c r="BZ113" s="30"/>
      <c r="CA113" s="30"/>
      <c r="CB113" s="30"/>
      <c r="CC113" s="30"/>
      <c r="CD113" s="30"/>
      <c r="CE113" s="30"/>
      <c r="CF113" s="30"/>
      <c r="CL113" s="29"/>
      <c r="CM113" s="29"/>
      <c r="CN113" s="29"/>
      <c r="CO113" s="29"/>
      <c r="CP113" s="29"/>
      <c r="CQ113" s="29"/>
      <c r="CR113" s="29"/>
      <c r="CS113" s="29"/>
      <c r="CT113" s="30"/>
      <c r="CU113" s="30"/>
      <c r="CV113" s="30"/>
      <c r="CW113" s="30"/>
      <c r="CX113" s="30"/>
      <c r="CY113" s="30"/>
      <c r="CZ113" s="30"/>
      <c r="DA113" s="30"/>
      <c r="DG113" s="29"/>
      <c r="DH113" s="29"/>
      <c r="DI113" s="29"/>
      <c r="DJ113" s="29"/>
      <c r="DK113" s="29"/>
      <c r="DL113" s="29"/>
      <c r="DM113" s="29"/>
      <c r="DN113" s="29"/>
      <c r="DO113" s="30"/>
      <c r="DP113" s="30"/>
      <c r="DQ113" s="30"/>
      <c r="DR113" s="30"/>
      <c r="DS113" s="30"/>
      <c r="DT113" s="30"/>
      <c r="DU113" s="30"/>
      <c r="DV113" s="30"/>
      <c r="EB113" s="29"/>
      <c r="EC113" s="29"/>
      <c r="ED113" s="29"/>
      <c r="EE113" s="29"/>
      <c r="EF113" s="29"/>
      <c r="EG113" s="29"/>
      <c r="EH113" s="29"/>
      <c r="EI113" s="29"/>
      <c r="EJ113" s="30"/>
      <c r="EK113" s="30"/>
      <c r="EL113" s="30"/>
      <c r="EM113" s="30"/>
      <c r="EN113" s="30"/>
      <c r="EO113" s="30"/>
      <c r="EP113" s="30"/>
      <c r="EQ113" s="30"/>
    </row>
    <row r="114" customHeight="1" spans="6:147">
      <c r="F114" s="3" t="s">
        <v>33</v>
      </c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AA114" s="3" t="s">
        <v>33</v>
      </c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V114" s="3" t="s">
        <v>33</v>
      </c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Q114" s="3" t="s">
        <v>33</v>
      </c>
      <c r="BR114" s="3"/>
      <c r="BS114" s="3"/>
      <c r="BT114" s="3"/>
      <c r="BU114" s="3"/>
      <c r="BV114" s="3"/>
      <c r="BW114" s="3"/>
      <c r="BX114" s="3"/>
      <c r="BY114" s="3"/>
      <c r="BZ114" s="3"/>
      <c r="CA114" s="3"/>
      <c r="CB114" s="3"/>
      <c r="CC114" s="3"/>
      <c r="CD114" s="3"/>
      <c r="CE114" s="3"/>
      <c r="CF114" s="3"/>
      <c r="CL114" s="3" t="s">
        <v>33</v>
      </c>
      <c r="CM114" s="3"/>
      <c r="CN114" s="3"/>
      <c r="CO114" s="3"/>
      <c r="CP114" s="3"/>
      <c r="CQ114" s="3"/>
      <c r="CR114" s="3"/>
      <c r="CS114" s="3"/>
      <c r="CT114" s="3"/>
      <c r="CU114" s="3"/>
      <c r="CV114" s="3"/>
      <c r="CW114" s="3"/>
      <c r="CX114" s="3"/>
      <c r="CY114" s="3"/>
      <c r="CZ114" s="3"/>
      <c r="DA114" s="3"/>
      <c r="DG114" s="3" t="s">
        <v>33</v>
      </c>
      <c r="DH114" s="3"/>
      <c r="DI114" s="3"/>
      <c r="DJ114" s="3"/>
      <c r="DK114" s="3"/>
      <c r="DL114" s="3"/>
      <c r="DM114" s="3"/>
      <c r="DN114" s="3"/>
      <c r="DO114" s="3"/>
      <c r="DP114" s="3"/>
      <c r="DQ114" s="3"/>
      <c r="DR114" s="3"/>
      <c r="DS114" s="3"/>
      <c r="DT114" s="3"/>
      <c r="DU114" s="3"/>
      <c r="DV114" s="3"/>
      <c r="EB114" s="3" t="s">
        <v>33</v>
      </c>
      <c r="EC114" s="3"/>
      <c r="ED114" s="3"/>
      <c r="EE114" s="3"/>
      <c r="EF114" s="3"/>
      <c r="EG114" s="3"/>
      <c r="EH114" s="3"/>
      <c r="EI114" s="3"/>
      <c r="EJ114" s="3"/>
      <c r="EK114" s="3"/>
      <c r="EL114" s="3"/>
      <c r="EM114" s="3"/>
      <c r="EN114" s="3"/>
      <c r="EO114" s="3"/>
      <c r="EP114" s="3"/>
      <c r="EQ114" s="3"/>
    </row>
    <row r="115" customHeight="1" spans="6:147">
      <c r="F115" s="4" t="s">
        <v>8</v>
      </c>
      <c r="G115" s="5"/>
      <c r="H115" s="5"/>
      <c r="I115" s="5"/>
      <c r="J115" s="6"/>
      <c r="K115" s="7" t="s">
        <v>9</v>
      </c>
      <c r="L115" s="7"/>
      <c r="M115" s="7"/>
      <c r="N115" s="7"/>
      <c r="O115" s="8" t="s">
        <v>10</v>
      </c>
      <c r="P115" s="9" t="s">
        <v>11</v>
      </c>
      <c r="Q115" s="9"/>
      <c r="R115" s="9"/>
      <c r="S115" s="10" t="s">
        <v>12</v>
      </c>
      <c r="T115" s="8" t="s">
        <v>13</v>
      </c>
      <c r="U115" s="11" t="s">
        <v>14</v>
      </c>
      <c r="AA115" s="4" t="s">
        <v>8</v>
      </c>
      <c r="AB115" s="5"/>
      <c r="AC115" s="5"/>
      <c r="AD115" s="5"/>
      <c r="AE115" s="6"/>
      <c r="AF115" s="7" t="s">
        <v>9</v>
      </c>
      <c r="AG115" s="7"/>
      <c r="AH115" s="7"/>
      <c r="AI115" s="7"/>
      <c r="AJ115" s="8" t="s">
        <v>10</v>
      </c>
      <c r="AK115" s="9" t="s">
        <v>11</v>
      </c>
      <c r="AL115" s="9"/>
      <c r="AM115" s="9"/>
      <c r="AN115" s="10" t="s">
        <v>12</v>
      </c>
      <c r="AO115" s="8" t="s">
        <v>13</v>
      </c>
      <c r="AP115" s="11" t="s">
        <v>14</v>
      </c>
      <c r="AV115" s="4" t="s">
        <v>8</v>
      </c>
      <c r="AW115" s="5"/>
      <c r="AX115" s="5"/>
      <c r="AY115" s="5"/>
      <c r="AZ115" s="6"/>
      <c r="BA115" s="7" t="s">
        <v>9</v>
      </c>
      <c r="BB115" s="7"/>
      <c r="BC115" s="7"/>
      <c r="BD115" s="7"/>
      <c r="BE115" s="8" t="s">
        <v>10</v>
      </c>
      <c r="BF115" s="9" t="s">
        <v>11</v>
      </c>
      <c r="BG115" s="9"/>
      <c r="BH115" s="9"/>
      <c r="BI115" s="10" t="s">
        <v>12</v>
      </c>
      <c r="BJ115" s="8" t="s">
        <v>13</v>
      </c>
      <c r="BK115" s="11" t="s">
        <v>14</v>
      </c>
      <c r="BQ115" s="4" t="s">
        <v>8</v>
      </c>
      <c r="BR115" s="5"/>
      <c r="BS115" s="5"/>
      <c r="BT115" s="5"/>
      <c r="BU115" s="6"/>
      <c r="BV115" s="7" t="s">
        <v>9</v>
      </c>
      <c r="BW115" s="7"/>
      <c r="BX115" s="7"/>
      <c r="BY115" s="7"/>
      <c r="BZ115" s="8" t="s">
        <v>10</v>
      </c>
      <c r="CA115" s="9" t="s">
        <v>11</v>
      </c>
      <c r="CB115" s="9"/>
      <c r="CC115" s="9"/>
      <c r="CD115" s="10" t="s">
        <v>12</v>
      </c>
      <c r="CE115" s="8" t="s">
        <v>13</v>
      </c>
      <c r="CF115" s="11" t="s">
        <v>14</v>
      </c>
      <c r="CL115" s="4" t="s">
        <v>8</v>
      </c>
      <c r="CM115" s="5"/>
      <c r="CN115" s="5"/>
      <c r="CO115" s="5"/>
      <c r="CP115" s="6"/>
      <c r="CQ115" s="7" t="s">
        <v>9</v>
      </c>
      <c r="CR115" s="7"/>
      <c r="CS115" s="7"/>
      <c r="CT115" s="7"/>
      <c r="CU115" s="8" t="s">
        <v>10</v>
      </c>
      <c r="CV115" s="9" t="s">
        <v>11</v>
      </c>
      <c r="CW115" s="9"/>
      <c r="CX115" s="9"/>
      <c r="CY115" s="10" t="s">
        <v>12</v>
      </c>
      <c r="CZ115" s="8" t="s">
        <v>13</v>
      </c>
      <c r="DA115" s="11" t="s">
        <v>14</v>
      </c>
      <c r="DG115" s="4" t="s">
        <v>8</v>
      </c>
      <c r="DH115" s="5"/>
      <c r="DI115" s="5"/>
      <c r="DJ115" s="5"/>
      <c r="DK115" s="6"/>
      <c r="DL115" s="7" t="s">
        <v>9</v>
      </c>
      <c r="DM115" s="7"/>
      <c r="DN115" s="7"/>
      <c r="DO115" s="7"/>
      <c r="DP115" s="8" t="s">
        <v>10</v>
      </c>
      <c r="DQ115" s="9" t="s">
        <v>11</v>
      </c>
      <c r="DR115" s="9"/>
      <c r="DS115" s="9"/>
      <c r="DT115" s="10" t="s">
        <v>12</v>
      </c>
      <c r="DU115" s="8" t="s">
        <v>13</v>
      </c>
      <c r="DV115" s="11" t="s">
        <v>14</v>
      </c>
      <c r="EB115" s="4" t="s">
        <v>8</v>
      </c>
      <c r="EC115" s="5"/>
      <c r="ED115" s="5"/>
      <c r="EE115" s="5"/>
      <c r="EF115" s="6"/>
      <c r="EG115" s="7" t="s">
        <v>9</v>
      </c>
      <c r="EH115" s="7"/>
      <c r="EI115" s="7"/>
      <c r="EJ115" s="7"/>
      <c r="EK115" s="8" t="s">
        <v>10</v>
      </c>
      <c r="EL115" s="9" t="s">
        <v>11</v>
      </c>
      <c r="EM115" s="9"/>
      <c r="EN115" s="9"/>
      <c r="EO115" s="10" t="s">
        <v>12</v>
      </c>
      <c r="EP115" s="8" t="s">
        <v>13</v>
      </c>
      <c r="EQ115" s="11" t="s">
        <v>14</v>
      </c>
    </row>
    <row r="116" customHeight="1" spans="6:147">
      <c r="F116" s="12" t="s">
        <v>34</v>
      </c>
      <c r="G116" s="12" t="s">
        <v>21</v>
      </c>
      <c r="H116" s="13" t="s">
        <v>22</v>
      </c>
      <c r="I116" s="14" t="s">
        <v>23</v>
      </c>
      <c r="J116" s="15" t="s">
        <v>8</v>
      </c>
      <c r="K116" s="12" t="s">
        <v>24</v>
      </c>
      <c r="L116" s="12" t="s">
        <v>20</v>
      </c>
      <c r="M116" s="12" t="s">
        <v>25</v>
      </c>
      <c r="N116" s="7" t="s">
        <v>26</v>
      </c>
      <c r="O116" s="16"/>
      <c r="P116" s="12" t="s">
        <v>27</v>
      </c>
      <c r="Q116" s="12" t="s">
        <v>28</v>
      </c>
      <c r="R116" s="9" t="s">
        <v>29</v>
      </c>
      <c r="S116" s="10" t="s">
        <v>30</v>
      </c>
      <c r="T116" s="16"/>
      <c r="U116" s="17"/>
      <c r="AA116" s="12" t="s">
        <v>34</v>
      </c>
      <c r="AB116" s="12" t="s">
        <v>21</v>
      </c>
      <c r="AC116" s="13" t="s">
        <v>22</v>
      </c>
      <c r="AD116" s="14" t="s">
        <v>23</v>
      </c>
      <c r="AE116" s="15" t="s">
        <v>8</v>
      </c>
      <c r="AF116" s="12" t="s">
        <v>24</v>
      </c>
      <c r="AG116" s="12" t="s">
        <v>20</v>
      </c>
      <c r="AH116" s="12" t="s">
        <v>25</v>
      </c>
      <c r="AI116" s="7" t="s">
        <v>26</v>
      </c>
      <c r="AJ116" s="16"/>
      <c r="AK116" s="12" t="s">
        <v>27</v>
      </c>
      <c r="AL116" s="12" t="s">
        <v>28</v>
      </c>
      <c r="AM116" s="9" t="s">
        <v>29</v>
      </c>
      <c r="AN116" s="10" t="s">
        <v>30</v>
      </c>
      <c r="AO116" s="16"/>
      <c r="AP116" s="17"/>
      <c r="AV116" s="12" t="s">
        <v>34</v>
      </c>
      <c r="AW116" s="12" t="s">
        <v>21</v>
      </c>
      <c r="AX116" s="13" t="s">
        <v>22</v>
      </c>
      <c r="AY116" s="14" t="s">
        <v>23</v>
      </c>
      <c r="AZ116" s="15" t="s">
        <v>8</v>
      </c>
      <c r="BA116" s="12" t="s">
        <v>24</v>
      </c>
      <c r="BB116" s="12" t="s">
        <v>20</v>
      </c>
      <c r="BC116" s="12" t="s">
        <v>25</v>
      </c>
      <c r="BD116" s="7" t="s">
        <v>26</v>
      </c>
      <c r="BE116" s="16"/>
      <c r="BF116" s="12" t="s">
        <v>27</v>
      </c>
      <c r="BG116" s="12" t="s">
        <v>28</v>
      </c>
      <c r="BH116" s="9" t="s">
        <v>29</v>
      </c>
      <c r="BI116" s="10" t="s">
        <v>30</v>
      </c>
      <c r="BJ116" s="16"/>
      <c r="BK116" s="17"/>
      <c r="BQ116" s="12" t="s">
        <v>34</v>
      </c>
      <c r="BR116" s="12" t="s">
        <v>21</v>
      </c>
      <c r="BS116" s="13" t="s">
        <v>22</v>
      </c>
      <c r="BT116" s="14" t="s">
        <v>23</v>
      </c>
      <c r="BU116" s="15" t="s">
        <v>8</v>
      </c>
      <c r="BV116" s="12" t="s">
        <v>24</v>
      </c>
      <c r="BW116" s="12" t="s">
        <v>20</v>
      </c>
      <c r="BX116" s="12" t="s">
        <v>25</v>
      </c>
      <c r="BY116" s="7" t="s">
        <v>26</v>
      </c>
      <c r="BZ116" s="16"/>
      <c r="CA116" s="12" t="s">
        <v>27</v>
      </c>
      <c r="CB116" s="12" t="s">
        <v>28</v>
      </c>
      <c r="CC116" s="9" t="s">
        <v>29</v>
      </c>
      <c r="CD116" s="10" t="s">
        <v>30</v>
      </c>
      <c r="CE116" s="16"/>
      <c r="CF116" s="17"/>
      <c r="CL116" s="12" t="s">
        <v>34</v>
      </c>
      <c r="CM116" s="12" t="s">
        <v>21</v>
      </c>
      <c r="CN116" s="13" t="s">
        <v>22</v>
      </c>
      <c r="CO116" s="14" t="s">
        <v>23</v>
      </c>
      <c r="CP116" s="15" t="s">
        <v>8</v>
      </c>
      <c r="CQ116" s="12" t="s">
        <v>24</v>
      </c>
      <c r="CR116" s="12" t="s">
        <v>20</v>
      </c>
      <c r="CS116" s="12" t="s">
        <v>25</v>
      </c>
      <c r="CT116" s="7" t="s">
        <v>26</v>
      </c>
      <c r="CU116" s="16"/>
      <c r="CV116" s="12" t="s">
        <v>27</v>
      </c>
      <c r="CW116" s="12" t="s">
        <v>28</v>
      </c>
      <c r="CX116" s="9" t="s">
        <v>29</v>
      </c>
      <c r="CY116" s="10" t="s">
        <v>30</v>
      </c>
      <c r="CZ116" s="16"/>
      <c r="DA116" s="17"/>
      <c r="DG116" s="12" t="s">
        <v>34</v>
      </c>
      <c r="DH116" s="12" t="s">
        <v>21</v>
      </c>
      <c r="DI116" s="13" t="s">
        <v>22</v>
      </c>
      <c r="DJ116" s="14" t="s">
        <v>23</v>
      </c>
      <c r="DK116" s="15" t="s">
        <v>8</v>
      </c>
      <c r="DL116" s="12" t="s">
        <v>24</v>
      </c>
      <c r="DM116" s="12" t="s">
        <v>20</v>
      </c>
      <c r="DN116" s="12" t="s">
        <v>25</v>
      </c>
      <c r="DO116" s="7" t="s">
        <v>26</v>
      </c>
      <c r="DP116" s="16"/>
      <c r="DQ116" s="12" t="s">
        <v>27</v>
      </c>
      <c r="DR116" s="12" t="s">
        <v>28</v>
      </c>
      <c r="DS116" s="9" t="s">
        <v>29</v>
      </c>
      <c r="DT116" s="10" t="s">
        <v>30</v>
      </c>
      <c r="DU116" s="16"/>
      <c r="DV116" s="17"/>
      <c r="EB116" s="12" t="s">
        <v>34</v>
      </c>
      <c r="EC116" s="12" t="s">
        <v>21</v>
      </c>
      <c r="ED116" s="13" t="s">
        <v>22</v>
      </c>
      <c r="EE116" s="14" t="s">
        <v>23</v>
      </c>
      <c r="EF116" s="15" t="s">
        <v>8</v>
      </c>
      <c r="EG116" s="12" t="s">
        <v>24</v>
      </c>
      <c r="EH116" s="12" t="s">
        <v>20</v>
      </c>
      <c r="EI116" s="12" t="s">
        <v>25</v>
      </c>
      <c r="EJ116" s="7" t="s">
        <v>26</v>
      </c>
      <c r="EK116" s="16"/>
      <c r="EL116" s="12" t="s">
        <v>27</v>
      </c>
      <c r="EM116" s="12" t="s">
        <v>28</v>
      </c>
      <c r="EN116" s="9" t="s">
        <v>29</v>
      </c>
      <c r="EO116" s="10" t="s">
        <v>30</v>
      </c>
      <c r="EP116" s="16"/>
      <c r="EQ116" s="17"/>
    </row>
    <row r="117" customHeight="1" spans="6:147">
      <c r="F117" s="12">
        <v>35434</v>
      </c>
      <c r="G117" s="12">
        <v>0.0253</v>
      </c>
      <c r="H117" s="13">
        <v>1.35</v>
      </c>
      <c r="I117" s="14">
        <v>1</v>
      </c>
      <c r="J117" s="15">
        <f t="shared" ref="J117:J141" si="164">F117*G117*H117*I117</f>
        <v>1210.24827</v>
      </c>
      <c r="K117" s="12">
        <v>1</v>
      </c>
      <c r="L117" s="12">
        <v>280</v>
      </c>
      <c r="M117" s="12">
        <v>1.43</v>
      </c>
      <c r="N117" s="19">
        <f t="shared" ref="N117:N141" si="165">1+6*L117/(L117+2000)+M117</f>
        <v>3.16684210526316</v>
      </c>
      <c r="O117" s="20">
        <v>5936</v>
      </c>
      <c r="P117" s="12">
        <v>0.99</v>
      </c>
      <c r="Q117" s="12">
        <v>1.98</v>
      </c>
      <c r="R117" s="9">
        <f t="shared" ref="R117:R141" si="166">1+P117*Q117</f>
        <v>2.9602</v>
      </c>
      <c r="S117" s="10">
        <v>1.225</v>
      </c>
      <c r="T117" s="20">
        <v>1</v>
      </c>
      <c r="U117" s="21">
        <f t="shared" ref="U117:U141" si="167">((J117*K117*N117)+O117)*R117*S117*T117</f>
        <v>35423.5732629581</v>
      </c>
      <c r="AA117" s="12">
        <v>35434</v>
      </c>
      <c r="AB117" s="12">
        <v>0.0253</v>
      </c>
      <c r="AC117" s="13">
        <v>1.35</v>
      </c>
      <c r="AD117" s="14">
        <v>1</v>
      </c>
      <c r="AE117" s="15">
        <f t="shared" ref="AE117:AE141" si="168">AA117*AB117*AC117*AD117</f>
        <v>1210.24827</v>
      </c>
      <c r="AF117" s="12">
        <v>1</v>
      </c>
      <c r="AG117" s="12">
        <v>280</v>
      </c>
      <c r="AH117" s="12">
        <v>1.43</v>
      </c>
      <c r="AI117" s="19">
        <f t="shared" ref="AI117:AI141" si="169">1+6*AG117/(AG117+2000)+AH117</f>
        <v>3.16684210526316</v>
      </c>
      <c r="AJ117" s="20">
        <v>5936</v>
      </c>
      <c r="AK117" s="12">
        <v>0.99</v>
      </c>
      <c r="AL117" s="12">
        <v>1.98</v>
      </c>
      <c r="AM117" s="9">
        <f t="shared" ref="AM117:AM141" si="170">1+AK117*AL117</f>
        <v>2.9602</v>
      </c>
      <c r="AN117" s="10">
        <v>1.225</v>
      </c>
      <c r="AO117" s="22">
        <v>1.015</v>
      </c>
      <c r="AP117" s="21">
        <f t="shared" ref="AP117:AP141" si="171">((AE117*AF117*AI117)+AJ117)*AM117*AN117*AO117</f>
        <v>35954.9268619024</v>
      </c>
      <c r="AV117" s="12">
        <v>35728</v>
      </c>
      <c r="AW117" s="12">
        <v>0.0253</v>
      </c>
      <c r="AX117" s="13">
        <v>1.35</v>
      </c>
      <c r="AY117" s="14">
        <v>1</v>
      </c>
      <c r="AZ117" s="15">
        <f t="shared" ref="AZ117:AZ141" si="172">AV117*AW117*AX117*AY117</f>
        <v>1220.28984</v>
      </c>
      <c r="BA117" s="12">
        <v>1</v>
      </c>
      <c r="BB117" s="12">
        <v>280</v>
      </c>
      <c r="BC117" s="12">
        <v>1.43</v>
      </c>
      <c r="BD117" s="19">
        <f t="shared" ref="BD117:BD141" si="173">1+6*BB117/(BB117+2000)+BC117</f>
        <v>3.16684210526316</v>
      </c>
      <c r="BE117" s="20">
        <v>5936</v>
      </c>
      <c r="BF117" s="12">
        <v>1</v>
      </c>
      <c r="BG117" s="12">
        <v>3.11</v>
      </c>
      <c r="BH117" s="9">
        <f t="shared" ref="BH117:BH141" si="174">1+BF117*BG117</f>
        <v>4.11</v>
      </c>
      <c r="BI117" s="10">
        <v>1.225</v>
      </c>
      <c r="BJ117" s="20">
        <v>1</v>
      </c>
      <c r="BK117" s="21">
        <f t="shared" ref="BK117:BK141" si="175">((AZ117*BA117*BD117)+BE117)*BH117*BI117*BJ117</f>
        <v>49342.8923969805</v>
      </c>
      <c r="BQ117" s="12">
        <v>35728</v>
      </c>
      <c r="BR117" s="12">
        <v>0.0253</v>
      </c>
      <c r="BS117" s="13">
        <v>1.35</v>
      </c>
      <c r="BT117" s="14">
        <v>1</v>
      </c>
      <c r="BU117" s="15">
        <f t="shared" ref="BU117:BU141" si="176">BQ117*BR117*BS117*BT117</f>
        <v>1220.28984</v>
      </c>
      <c r="BV117" s="12">
        <v>1</v>
      </c>
      <c r="BW117" s="12">
        <v>280</v>
      </c>
      <c r="BX117" s="12">
        <v>1.43</v>
      </c>
      <c r="BY117" s="19">
        <f t="shared" ref="BY117:BY141" si="177">1+6*BW117/(BW117+2000)+BX117</f>
        <v>3.16684210526316</v>
      </c>
      <c r="BZ117" s="20">
        <v>5936</v>
      </c>
      <c r="CA117" s="12">
        <v>1</v>
      </c>
      <c r="CB117" s="12">
        <v>3.11</v>
      </c>
      <c r="CC117" s="9">
        <f t="shared" ref="CC117:CC141" si="178">1+CA117*CB117</f>
        <v>4.11</v>
      </c>
      <c r="CD117" s="10">
        <v>1.225</v>
      </c>
      <c r="CE117" s="22">
        <v>1.015</v>
      </c>
      <c r="CF117" s="21">
        <f t="shared" ref="CF117:CF141" si="179">((BU117*BV117*BY117)+BZ117)*CC117*CD117*CE117</f>
        <v>50083.0357829352</v>
      </c>
      <c r="CL117" s="12">
        <v>41312</v>
      </c>
      <c r="CM117" s="12">
        <v>0.0253</v>
      </c>
      <c r="CN117" s="13">
        <v>1.35</v>
      </c>
      <c r="CO117" s="14">
        <v>1</v>
      </c>
      <c r="CP117" s="15">
        <f t="shared" ref="CP117:CP141" si="180">CL117*CM117*CN117*CO117</f>
        <v>1411.01136</v>
      </c>
      <c r="CQ117" s="12">
        <v>1</v>
      </c>
      <c r="CR117" s="12">
        <v>280</v>
      </c>
      <c r="CS117" s="12">
        <v>1.43</v>
      </c>
      <c r="CT117" s="19">
        <f t="shared" ref="CT117:CT141" si="181">1+6*CR117/(CR117+2000)+CS117</f>
        <v>3.16684210526316</v>
      </c>
      <c r="CU117" s="20">
        <v>5936</v>
      </c>
      <c r="CV117" s="12">
        <v>0.99</v>
      </c>
      <c r="CW117" s="12">
        <v>1.98</v>
      </c>
      <c r="CX117" s="9">
        <f t="shared" ref="CX117:CX141" si="182">1+CV117*CW117</f>
        <v>2.9602</v>
      </c>
      <c r="CY117" s="10">
        <v>1.225</v>
      </c>
      <c r="CZ117" s="22">
        <v>1.085</v>
      </c>
      <c r="DA117" s="21">
        <f t="shared" ref="DA117:DA141" si="183">((CP117*CQ117*CT117)+CU117)*CX117*CY117*CZ117</f>
        <v>40936.0577286539</v>
      </c>
      <c r="DG117" s="12">
        <v>41606</v>
      </c>
      <c r="DH117" s="12">
        <v>0.0253</v>
      </c>
      <c r="DI117" s="13">
        <v>1.35</v>
      </c>
      <c r="DJ117" s="14">
        <v>1</v>
      </c>
      <c r="DK117" s="15">
        <f t="shared" ref="DK117:DK141" si="184">DG117*DH117*DI117*DJ117</f>
        <v>1421.05293</v>
      </c>
      <c r="DL117" s="12">
        <v>1</v>
      </c>
      <c r="DM117" s="12">
        <v>280</v>
      </c>
      <c r="DN117" s="12">
        <v>1.43</v>
      </c>
      <c r="DO117" s="19">
        <f t="shared" ref="DO117:DO141" si="185">1+6*DM117/(DM117+2000)+DN117</f>
        <v>3.16684210526316</v>
      </c>
      <c r="DP117" s="20">
        <v>5936</v>
      </c>
      <c r="DQ117" s="12">
        <v>1</v>
      </c>
      <c r="DR117" s="12">
        <v>3.11</v>
      </c>
      <c r="DS117" s="9">
        <f t="shared" ref="DS117:DS141" si="186">1+DQ117*DR117</f>
        <v>4.11</v>
      </c>
      <c r="DT117" s="10">
        <v>1.225</v>
      </c>
      <c r="DU117" s="22">
        <v>1.085</v>
      </c>
      <c r="DV117" s="21">
        <f t="shared" ref="DV117:DV141" si="187">((DK117*DL117*DO117)+DP117)*DS117*DT117*DU117</f>
        <v>57010.1433904427</v>
      </c>
      <c r="EB117" s="12">
        <v>41606</v>
      </c>
      <c r="EC117" s="12">
        <v>0.02992</v>
      </c>
      <c r="ED117" s="13">
        <v>1.35</v>
      </c>
      <c r="EE117" s="14">
        <v>1</v>
      </c>
      <c r="EF117" s="15">
        <f t="shared" ref="EF117:EF141" si="188">EB117*EC117*ED117*EE117</f>
        <v>1680.549552</v>
      </c>
      <c r="EG117" s="12">
        <v>1</v>
      </c>
      <c r="EH117" s="12">
        <v>280</v>
      </c>
      <c r="EI117" s="12">
        <v>1.52</v>
      </c>
      <c r="EJ117" s="19">
        <f t="shared" ref="EJ117:EJ141" si="189">1+6*EH117/(EH117+2000)+EI117</f>
        <v>3.25684210526316</v>
      </c>
      <c r="EK117" s="20">
        <f t="shared" ref="EK117:EK121" si="190">5936+EB117*0.025</f>
        <v>6976.15</v>
      </c>
      <c r="EL117" s="12">
        <v>1</v>
      </c>
      <c r="EM117" s="12">
        <v>3.91</v>
      </c>
      <c r="EN117" s="9">
        <f t="shared" ref="EN117:EN141" si="191">1+EL117*EM117</f>
        <v>4.91</v>
      </c>
      <c r="EO117" s="10">
        <v>1.225</v>
      </c>
      <c r="EP117" s="22">
        <v>1.2</v>
      </c>
      <c r="EQ117" s="21">
        <f t="shared" ref="EQ117:EQ141" si="192">((EF117*EG117*EJ117)+EK117)*EN117*EO117*EP117</f>
        <v>89856.2836861047</v>
      </c>
    </row>
    <row r="118" customHeight="1" spans="6:147">
      <c r="F118" s="12">
        <v>35434</v>
      </c>
      <c r="G118" s="12">
        <v>0.0253</v>
      </c>
      <c r="H118" s="13">
        <v>1.35</v>
      </c>
      <c r="I118" s="14">
        <v>1</v>
      </c>
      <c r="J118" s="15">
        <f t="shared" si="164"/>
        <v>1210.24827</v>
      </c>
      <c r="K118" s="12">
        <v>1</v>
      </c>
      <c r="L118" s="12">
        <v>280</v>
      </c>
      <c r="M118" s="12">
        <v>1.43</v>
      </c>
      <c r="N118" s="19">
        <f t="shared" si="165"/>
        <v>3.16684210526316</v>
      </c>
      <c r="O118" s="20">
        <v>5936</v>
      </c>
      <c r="P118" s="12">
        <v>0.99</v>
      </c>
      <c r="Q118" s="12">
        <v>1.98</v>
      </c>
      <c r="R118" s="9">
        <f t="shared" si="166"/>
        <v>2.9602</v>
      </c>
      <c r="S118" s="10">
        <v>1.225</v>
      </c>
      <c r="T118" s="20">
        <v>1</v>
      </c>
      <c r="U118" s="21">
        <f t="shared" si="167"/>
        <v>35423.5732629581</v>
      </c>
      <c r="AA118" s="12">
        <v>35434</v>
      </c>
      <c r="AB118" s="12">
        <v>0.0253</v>
      </c>
      <c r="AC118" s="13">
        <v>1.35</v>
      </c>
      <c r="AD118" s="14">
        <v>1</v>
      </c>
      <c r="AE118" s="15">
        <f t="shared" si="168"/>
        <v>1210.24827</v>
      </c>
      <c r="AF118" s="12">
        <v>1</v>
      </c>
      <c r="AG118" s="12">
        <v>280</v>
      </c>
      <c r="AH118" s="12">
        <v>1.43</v>
      </c>
      <c r="AI118" s="19">
        <f t="shared" si="169"/>
        <v>3.16684210526316</v>
      </c>
      <c r="AJ118" s="20">
        <v>5936</v>
      </c>
      <c r="AK118" s="12">
        <v>0.99</v>
      </c>
      <c r="AL118" s="12">
        <v>1.98</v>
      </c>
      <c r="AM118" s="9">
        <f t="shared" si="170"/>
        <v>2.9602</v>
      </c>
      <c r="AN118" s="10">
        <v>1.225</v>
      </c>
      <c r="AO118" s="22">
        <v>1.015</v>
      </c>
      <c r="AP118" s="21">
        <f t="shared" si="171"/>
        <v>35954.9268619024</v>
      </c>
      <c r="AV118" s="12">
        <v>35728</v>
      </c>
      <c r="AW118" s="12">
        <v>0.0253</v>
      </c>
      <c r="AX118" s="13">
        <v>1.35</v>
      </c>
      <c r="AY118" s="14">
        <v>1</v>
      </c>
      <c r="AZ118" s="15">
        <f t="shared" si="172"/>
        <v>1220.28984</v>
      </c>
      <c r="BA118" s="12">
        <v>1</v>
      </c>
      <c r="BB118" s="12">
        <v>280</v>
      </c>
      <c r="BC118" s="12">
        <v>1.43</v>
      </c>
      <c r="BD118" s="19">
        <f t="shared" si="173"/>
        <v>3.16684210526316</v>
      </c>
      <c r="BE118" s="20">
        <v>5936</v>
      </c>
      <c r="BF118" s="12">
        <v>1</v>
      </c>
      <c r="BG118" s="12">
        <v>3.11</v>
      </c>
      <c r="BH118" s="9">
        <f t="shared" si="174"/>
        <v>4.11</v>
      </c>
      <c r="BI118" s="10">
        <v>1.225</v>
      </c>
      <c r="BJ118" s="20">
        <v>1</v>
      </c>
      <c r="BK118" s="21">
        <f t="shared" si="175"/>
        <v>49342.8923969805</v>
      </c>
      <c r="BQ118" s="12">
        <v>35728</v>
      </c>
      <c r="BR118" s="12">
        <v>0.0253</v>
      </c>
      <c r="BS118" s="13">
        <v>1.35</v>
      </c>
      <c r="BT118" s="14">
        <v>1</v>
      </c>
      <c r="BU118" s="15">
        <f t="shared" si="176"/>
        <v>1220.28984</v>
      </c>
      <c r="BV118" s="12">
        <v>1</v>
      </c>
      <c r="BW118" s="12">
        <v>280</v>
      </c>
      <c r="BX118" s="12">
        <v>1.43</v>
      </c>
      <c r="BY118" s="19">
        <f t="shared" si="177"/>
        <v>3.16684210526316</v>
      </c>
      <c r="BZ118" s="20">
        <v>5936</v>
      </c>
      <c r="CA118" s="12">
        <v>1</v>
      </c>
      <c r="CB118" s="12">
        <v>3.11</v>
      </c>
      <c r="CC118" s="9">
        <f t="shared" si="178"/>
        <v>4.11</v>
      </c>
      <c r="CD118" s="10">
        <v>1.225</v>
      </c>
      <c r="CE118" s="22">
        <v>1.015</v>
      </c>
      <c r="CF118" s="21">
        <f t="shared" si="179"/>
        <v>50083.0357829352</v>
      </c>
      <c r="CL118" s="12">
        <v>41312</v>
      </c>
      <c r="CM118" s="12">
        <v>0.0253</v>
      </c>
      <c r="CN118" s="13">
        <v>1.35</v>
      </c>
      <c r="CO118" s="14">
        <v>1</v>
      </c>
      <c r="CP118" s="15">
        <f t="shared" si="180"/>
        <v>1411.01136</v>
      </c>
      <c r="CQ118" s="12">
        <v>1</v>
      </c>
      <c r="CR118" s="12">
        <v>280</v>
      </c>
      <c r="CS118" s="12">
        <v>1.43</v>
      </c>
      <c r="CT118" s="19">
        <f t="shared" si="181"/>
        <v>3.16684210526316</v>
      </c>
      <c r="CU118" s="20">
        <v>5936</v>
      </c>
      <c r="CV118" s="12">
        <v>0.99</v>
      </c>
      <c r="CW118" s="12">
        <v>1.98</v>
      </c>
      <c r="CX118" s="9">
        <f t="shared" si="182"/>
        <v>2.9602</v>
      </c>
      <c r="CY118" s="10">
        <v>1.225</v>
      </c>
      <c r="CZ118" s="22">
        <v>1.085</v>
      </c>
      <c r="DA118" s="21">
        <f t="shared" si="183"/>
        <v>40936.0577286539</v>
      </c>
      <c r="DG118" s="12">
        <v>41606</v>
      </c>
      <c r="DH118" s="12">
        <v>0.0253</v>
      </c>
      <c r="DI118" s="13">
        <v>1.35</v>
      </c>
      <c r="DJ118" s="14">
        <v>1</v>
      </c>
      <c r="DK118" s="15">
        <f t="shared" si="184"/>
        <v>1421.05293</v>
      </c>
      <c r="DL118" s="12">
        <v>1</v>
      </c>
      <c r="DM118" s="12">
        <v>280</v>
      </c>
      <c r="DN118" s="12">
        <v>1.43</v>
      </c>
      <c r="DO118" s="19">
        <f t="shared" si="185"/>
        <v>3.16684210526316</v>
      </c>
      <c r="DP118" s="20">
        <v>5936</v>
      </c>
      <c r="DQ118" s="12">
        <v>1</v>
      </c>
      <c r="DR118" s="12">
        <v>3.11</v>
      </c>
      <c r="DS118" s="9">
        <f t="shared" si="186"/>
        <v>4.11</v>
      </c>
      <c r="DT118" s="10">
        <v>1.225</v>
      </c>
      <c r="DU118" s="22">
        <v>1.085</v>
      </c>
      <c r="DV118" s="21">
        <f t="shared" si="187"/>
        <v>57010.1433904427</v>
      </c>
      <c r="EB118" s="12">
        <v>41606</v>
      </c>
      <c r="EC118" s="12">
        <v>0.02992</v>
      </c>
      <c r="ED118" s="13">
        <v>1.35</v>
      </c>
      <c r="EE118" s="14">
        <v>1</v>
      </c>
      <c r="EF118" s="15">
        <f t="shared" si="188"/>
        <v>1680.549552</v>
      </c>
      <c r="EG118" s="12">
        <v>1</v>
      </c>
      <c r="EH118" s="12">
        <v>280</v>
      </c>
      <c r="EI118" s="12">
        <v>1.52</v>
      </c>
      <c r="EJ118" s="19">
        <f t="shared" si="189"/>
        <v>3.25684210526316</v>
      </c>
      <c r="EK118" s="20">
        <f t="shared" si="190"/>
        <v>6976.15</v>
      </c>
      <c r="EL118" s="12">
        <v>1</v>
      </c>
      <c r="EM118" s="12">
        <v>3.91</v>
      </c>
      <c r="EN118" s="9">
        <f t="shared" si="191"/>
        <v>4.91</v>
      </c>
      <c r="EO118" s="10">
        <v>1.225</v>
      </c>
      <c r="EP118" s="22">
        <v>1.2</v>
      </c>
      <c r="EQ118" s="21">
        <f t="shared" si="192"/>
        <v>89856.2836861047</v>
      </c>
    </row>
    <row r="119" customHeight="1" spans="6:147">
      <c r="F119" s="12">
        <v>35434</v>
      </c>
      <c r="G119" s="12">
        <v>0.0253</v>
      </c>
      <c r="H119" s="13">
        <v>1.35</v>
      </c>
      <c r="I119" s="14">
        <v>1</v>
      </c>
      <c r="J119" s="15">
        <f t="shared" si="164"/>
        <v>1210.24827</v>
      </c>
      <c r="K119" s="12">
        <v>1</v>
      </c>
      <c r="L119" s="12">
        <v>280</v>
      </c>
      <c r="M119" s="12">
        <v>1.43</v>
      </c>
      <c r="N119" s="19">
        <f t="shared" si="165"/>
        <v>3.16684210526316</v>
      </c>
      <c r="O119" s="20">
        <v>5936</v>
      </c>
      <c r="P119" s="12">
        <v>0.99</v>
      </c>
      <c r="Q119" s="12">
        <v>1.98</v>
      </c>
      <c r="R119" s="9">
        <f t="shared" si="166"/>
        <v>2.9602</v>
      </c>
      <c r="S119" s="10">
        <v>1.225</v>
      </c>
      <c r="T119" s="20">
        <v>1</v>
      </c>
      <c r="U119" s="21">
        <f t="shared" si="167"/>
        <v>35423.5732629581</v>
      </c>
      <c r="AA119" s="12">
        <v>35434</v>
      </c>
      <c r="AB119" s="12">
        <v>0.0253</v>
      </c>
      <c r="AC119" s="13">
        <v>1.35</v>
      </c>
      <c r="AD119" s="14">
        <v>1</v>
      </c>
      <c r="AE119" s="15">
        <f t="shared" si="168"/>
        <v>1210.24827</v>
      </c>
      <c r="AF119" s="12">
        <v>1</v>
      </c>
      <c r="AG119" s="12">
        <v>280</v>
      </c>
      <c r="AH119" s="12">
        <v>1.43</v>
      </c>
      <c r="AI119" s="19">
        <f t="shared" si="169"/>
        <v>3.16684210526316</v>
      </c>
      <c r="AJ119" s="20">
        <v>5936</v>
      </c>
      <c r="AK119" s="12">
        <v>0.99</v>
      </c>
      <c r="AL119" s="12">
        <v>1.98</v>
      </c>
      <c r="AM119" s="9">
        <f t="shared" si="170"/>
        <v>2.9602</v>
      </c>
      <c r="AN119" s="10">
        <v>1.225</v>
      </c>
      <c r="AO119" s="22">
        <v>1.015</v>
      </c>
      <c r="AP119" s="21">
        <f t="shared" si="171"/>
        <v>35954.9268619024</v>
      </c>
      <c r="AV119" s="12">
        <v>35728</v>
      </c>
      <c r="AW119" s="12">
        <v>0.0253</v>
      </c>
      <c r="AX119" s="13">
        <v>1.35</v>
      </c>
      <c r="AY119" s="14">
        <v>1</v>
      </c>
      <c r="AZ119" s="15">
        <f t="shared" si="172"/>
        <v>1220.28984</v>
      </c>
      <c r="BA119" s="12">
        <v>1</v>
      </c>
      <c r="BB119" s="12">
        <v>280</v>
      </c>
      <c r="BC119" s="12">
        <v>1.43</v>
      </c>
      <c r="BD119" s="19">
        <f t="shared" si="173"/>
        <v>3.16684210526316</v>
      </c>
      <c r="BE119" s="20">
        <v>5936</v>
      </c>
      <c r="BF119" s="12">
        <v>1</v>
      </c>
      <c r="BG119" s="12">
        <v>3.11</v>
      </c>
      <c r="BH119" s="9">
        <f t="shared" si="174"/>
        <v>4.11</v>
      </c>
      <c r="BI119" s="10">
        <v>1.225</v>
      </c>
      <c r="BJ119" s="20">
        <v>1</v>
      </c>
      <c r="BK119" s="21">
        <f t="shared" si="175"/>
        <v>49342.8923969805</v>
      </c>
      <c r="BQ119" s="12">
        <v>35728</v>
      </c>
      <c r="BR119" s="12">
        <v>0.0253</v>
      </c>
      <c r="BS119" s="13">
        <v>1.35</v>
      </c>
      <c r="BT119" s="14">
        <v>1</v>
      </c>
      <c r="BU119" s="15">
        <f t="shared" si="176"/>
        <v>1220.28984</v>
      </c>
      <c r="BV119" s="12">
        <v>1</v>
      </c>
      <c r="BW119" s="12">
        <v>280</v>
      </c>
      <c r="BX119" s="12">
        <v>1.43</v>
      </c>
      <c r="BY119" s="19">
        <f t="shared" si="177"/>
        <v>3.16684210526316</v>
      </c>
      <c r="BZ119" s="20">
        <v>5936</v>
      </c>
      <c r="CA119" s="12">
        <v>1</v>
      </c>
      <c r="CB119" s="12">
        <v>3.11</v>
      </c>
      <c r="CC119" s="9">
        <f t="shared" si="178"/>
        <v>4.11</v>
      </c>
      <c r="CD119" s="10">
        <v>1.225</v>
      </c>
      <c r="CE119" s="22">
        <v>1.015</v>
      </c>
      <c r="CF119" s="21">
        <f t="shared" si="179"/>
        <v>50083.0357829352</v>
      </c>
      <c r="CL119" s="12">
        <v>41312</v>
      </c>
      <c r="CM119" s="12">
        <v>0.0253</v>
      </c>
      <c r="CN119" s="13">
        <v>1.35</v>
      </c>
      <c r="CO119" s="14">
        <v>1</v>
      </c>
      <c r="CP119" s="15">
        <f t="shared" si="180"/>
        <v>1411.01136</v>
      </c>
      <c r="CQ119" s="12">
        <v>1</v>
      </c>
      <c r="CR119" s="12">
        <v>280</v>
      </c>
      <c r="CS119" s="12">
        <v>1.43</v>
      </c>
      <c r="CT119" s="19">
        <f t="shared" si="181"/>
        <v>3.16684210526316</v>
      </c>
      <c r="CU119" s="20">
        <v>5936</v>
      </c>
      <c r="CV119" s="12">
        <v>0.99</v>
      </c>
      <c r="CW119" s="12">
        <v>1.98</v>
      </c>
      <c r="CX119" s="9">
        <f t="shared" si="182"/>
        <v>2.9602</v>
      </c>
      <c r="CY119" s="10">
        <v>1.225</v>
      </c>
      <c r="CZ119" s="22">
        <v>1.085</v>
      </c>
      <c r="DA119" s="21">
        <f t="shared" si="183"/>
        <v>40936.0577286539</v>
      </c>
      <c r="DG119" s="12">
        <v>41606</v>
      </c>
      <c r="DH119" s="12">
        <v>0.0253</v>
      </c>
      <c r="DI119" s="13">
        <v>1.35</v>
      </c>
      <c r="DJ119" s="14">
        <v>1</v>
      </c>
      <c r="DK119" s="15">
        <f t="shared" si="184"/>
        <v>1421.05293</v>
      </c>
      <c r="DL119" s="12">
        <v>1</v>
      </c>
      <c r="DM119" s="12">
        <v>280</v>
      </c>
      <c r="DN119" s="12">
        <v>1.43</v>
      </c>
      <c r="DO119" s="19">
        <f t="shared" si="185"/>
        <v>3.16684210526316</v>
      </c>
      <c r="DP119" s="20">
        <v>5936</v>
      </c>
      <c r="DQ119" s="12">
        <v>1</v>
      </c>
      <c r="DR119" s="12">
        <v>3.11</v>
      </c>
      <c r="DS119" s="9">
        <f t="shared" si="186"/>
        <v>4.11</v>
      </c>
      <c r="DT119" s="10">
        <v>1.225</v>
      </c>
      <c r="DU119" s="22">
        <v>1.085</v>
      </c>
      <c r="DV119" s="21">
        <f t="shared" si="187"/>
        <v>57010.1433904427</v>
      </c>
      <c r="EB119" s="12">
        <v>41606</v>
      </c>
      <c r="EC119" s="12">
        <v>0.02992</v>
      </c>
      <c r="ED119" s="13">
        <v>1.35</v>
      </c>
      <c r="EE119" s="14">
        <v>1</v>
      </c>
      <c r="EF119" s="15">
        <f t="shared" si="188"/>
        <v>1680.549552</v>
      </c>
      <c r="EG119" s="12">
        <v>1</v>
      </c>
      <c r="EH119" s="12">
        <v>280</v>
      </c>
      <c r="EI119" s="12">
        <v>1.52</v>
      </c>
      <c r="EJ119" s="19">
        <f t="shared" si="189"/>
        <v>3.25684210526316</v>
      </c>
      <c r="EK119" s="20">
        <f t="shared" si="190"/>
        <v>6976.15</v>
      </c>
      <c r="EL119" s="12">
        <v>1</v>
      </c>
      <c r="EM119" s="12">
        <v>3.91</v>
      </c>
      <c r="EN119" s="9">
        <f t="shared" si="191"/>
        <v>4.91</v>
      </c>
      <c r="EO119" s="10">
        <v>1.225</v>
      </c>
      <c r="EP119" s="22">
        <v>1.2</v>
      </c>
      <c r="EQ119" s="21">
        <f t="shared" si="192"/>
        <v>89856.2836861047</v>
      </c>
    </row>
    <row r="120" customHeight="1" spans="6:147">
      <c r="F120" s="12">
        <v>35434</v>
      </c>
      <c r="G120" s="12">
        <v>0.0253</v>
      </c>
      <c r="H120" s="13">
        <v>1.35</v>
      </c>
      <c r="I120" s="14">
        <v>1</v>
      </c>
      <c r="J120" s="15">
        <f t="shared" si="164"/>
        <v>1210.24827</v>
      </c>
      <c r="K120" s="12">
        <v>1</v>
      </c>
      <c r="L120" s="12">
        <v>280</v>
      </c>
      <c r="M120" s="12">
        <v>1.43</v>
      </c>
      <c r="N120" s="19">
        <f t="shared" si="165"/>
        <v>3.16684210526316</v>
      </c>
      <c r="O120" s="20">
        <v>5936</v>
      </c>
      <c r="P120" s="12">
        <v>0.99</v>
      </c>
      <c r="Q120" s="12">
        <v>1.98</v>
      </c>
      <c r="R120" s="9">
        <f t="shared" si="166"/>
        <v>2.9602</v>
      </c>
      <c r="S120" s="10">
        <v>1.225</v>
      </c>
      <c r="T120" s="20">
        <v>1</v>
      </c>
      <c r="U120" s="21">
        <f t="shared" si="167"/>
        <v>35423.5732629581</v>
      </c>
      <c r="AA120" s="12">
        <v>35434</v>
      </c>
      <c r="AB120" s="12">
        <v>0.0253</v>
      </c>
      <c r="AC120" s="13">
        <v>1.35</v>
      </c>
      <c r="AD120" s="14">
        <v>1</v>
      </c>
      <c r="AE120" s="15">
        <f t="shared" si="168"/>
        <v>1210.24827</v>
      </c>
      <c r="AF120" s="12">
        <v>1</v>
      </c>
      <c r="AG120" s="12">
        <v>280</v>
      </c>
      <c r="AH120" s="12">
        <v>1.43</v>
      </c>
      <c r="AI120" s="19">
        <f t="shared" si="169"/>
        <v>3.16684210526316</v>
      </c>
      <c r="AJ120" s="20">
        <v>5936</v>
      </c>
      <c r="AK120" s="12">
        <v>0.99</v>
      </c>
      <c r="AL120" s="12">
        <v>1.98</v>
      </c>
      <c r="AM120" s="9">
        <f t="shared" si="170"/>
        <v>2.9602</v>
      </c>
      <c r="AN120" s="10">
        <v>1.225</v>
      </c>
      <c r="AO120" s="22">
        <v>1.015</v>
      </c>
      <c r="AP120" s="21">
        <f t="shared" si="171"/>
        <v>35954.9268619024</v>
      </c>
      <c r="AV120" s="12">
        <v>35728</v>
      </c>
      <c r="AW120" s="12">
        <v>0.0253</v>
      </c>
      <c r="AX120" s="13">
        <v>1.35</v>
      </c>
      <c r="AY120" s="14">
        <v>1</v>
      </c>
      <c r="AZ120" s="15">
        <f t="shared" si="172"/>
        <v>1220.28984</v>
      </c>
      <c r="BA120" s="12">
        <v>1</v>
      </c>
      <c r="BB120" s="12">
        <v>280</v>
      </c>
      <c r="BC120" s="12">
        <v>1.43</v>
      </c>
      <c r="BD120" s="19">
        <f t="shared" si="173"/>
        <v>3.16684210526316</v>
      </c>
      <c r="BE120" s="20">
        <v>5936</v>
      </c>
      <c r="BF120" s="12">
        <v>1</v>
      </c>
      <c r="BG120" s="12">
        <v>3.11</v>
      </c>
      <c r="BH120" s="9">
        <f t="shared" si="174"/>
        <v>4.11</v>
      </c>
      <c r="BI120" s="10">
        <v>1.225</v>
      </c>
      <c r="BJ120" s="20">
        <v>1</v>
      </c>
      <c r="BK120" s="21">
        <f t="shared" si="175"/>
        <v>49342.8923969805</v>
      </c>
      <c r="BQ120" s="12">
        <v>35728</v>
      </c>
      <c r="BR120" s="12">
        <v>0.0253</v>
      </c>
      <c r="BS120" s="13">
        <v>1.35</v>
      </c>
      <c r="BT120" s="14">
        <v>1</v>
      </c>
      <c r="BU120" s="15">
        <f t="shared" si="176"/>
        <v>1220.28984</v>
      </c>
      <c r="BV120" s="12">
        <v>1</v>
      </c>
      <c r="BW120" s="12">
        <v>280</v>
      </c>
      <c r="BX120" s="12">
        <v>1.43</v>
      </c>
      <c r="BY120" s="19">
        <f t="shared" si="177"/>
        <v>3.16684210526316</v>
      </c>
      <c r="BZ120" s="20">
        <v>5936</v>
      </c>
      <c r="CA120" s="12">
        <v>1</v>
      </c>
      <c r="CB120" s="12">
        <v>3.11</v>
      </c>
      <c r="CC120" s="9">
        <f t="shared" si="178"/>
        <v>4.11</v>
      </c>
      <c r="CD120" s="10">
        <v>1.225</v>
      </c>
      <c r="CE120" s="22">
        <v>1.015</v>
      </c>
      <c r="CF120" s="21">
        <f t="shared" si="179"/>
        <v>50083.0357829352</v>
      </c>
      <c r="CL120" s="12">
        <v>41312</v>
      </c>
      <c r="CM120" s="12">
        <v>0.0253</v>
      </c>
      <c r="CN120" s="13">
        <v>1.35</v>
      </c>
      <c r="CO120" s="14">
        <v>1</v>
      </c>
      <c r="CP120" s="15">
        <f t="shared" si="180"/>
        <v>1411.01136</v>
      </c>
      <c r="CQ120" s="12">
        <v>1</v>
      </c>
      <c r="CR120" s="12">
        <v>280</v>
      </c>
      <c r="CS120" s="12">
        <v>1.43</v>
      </c>
      <c r="CT120" s="19">
        <f t="shared" si="181"/>
        <v>3.16684210526316</v>
      </c>
      <c r="CU120" s="20">
        <v>5936</v>
      </c>
      <c r="CV120" s="12">
        <v>0.99</v>
      </c>
      <c r="CW120" s="12">
        <v>1.98</v>
      </c>
      <c r="CX120" s="9">
        <f t="shared" si="182"/>
        <v>2.9602</v>
      </c>
      <c r="CY120" s="10">
        <v>1.225</v>
      </c>
      <c r="CZ120" s="22">
        <v>1.085</v>
      </c>
      <c r="DA120" s="21">
        <f t="shared" si="183"/>
        <v>40936.0577286539</v>
      </c>
      <c r="DG120" s="12">
        <v>41606</v>
      </c>
      <c r="DH120" s="12">
        <v>0.0253</v>
      </c>
      <c r="DI120" s="13">
        <v>1.35</v>
      </c>
      <c r="DJ120" s="14">
        <v>1</v>
      </c>
      <c r="DK120" s="15">
        <f t="shared" si="184"/>
        <v>1421.05293</v>
      </c>
      <c r="DL120" s="12">
        <v>1</v>
      </c>
      <c r="DM120" s="12">
        <v>280</v>
      </c>
      <c r="DN120" s="12">
        <v>1.43</v>
      </c>
      <c r="DO120" s="19">
        <f t="shared" si="185"/>
        <v>3.16684210526316</v>
      </c>
      <c r="DP120" s="20">
        <v>5936</v>
      </c>
      <c r="DQ120" s="12">
        <v>1</v>
      </c>
      <c r="DR120" s="12">
        <v>3.11</v>
      </c>
      <c r="DS120" s="9">
        <f t="shared" si="186"/>
        <v>4.11</v>
      </c>
      <c r="DT120" s="10">
        <v>1.225</v>
      </c>
      <c r="DU120" s="22">
        <v>1.085</v>
      </c>
      <c r="DV120" s="21">
        <f t="shared" si="187"/>
        <v>57010.1433904427</v>
      </c>
      <c r="EB120" s="12">
        <v>41606</v>
      </c>
      <c r="EC120" s="12">
        <v>0.02992</v>
      </c>
      <c r="ED120" s="13">
        <v>1.35</v>
      </c>
      <c r="EE120" s="14">
        <v>1</v>
      </c>
      <c r="EF120" s="15">
        <f t="shared" si="188"/>
        <v>1680.549552</v>
      </c>
      <c r="EG120" s="12">
        <v>1</v>
      </c>
      <c r="EH120" s="12">
        <v>280</v>
      </c>
      <c r="EI120" s="12">
        <v>1.52</v>
      </c>
      <c r="EJ120" s="19">
        <f t="shared" si="189"/>
        <v>3.25684210526316</v>
      </c>
      <c r="EK120" s="20">
        <f t="shared" si="190"/>
        <v>6976.15</v>
      </c>
      <c r="EL120" s="12">
        <v>1</v>
      </c>
      <c r="EM120" s="12">
        <v>3.91</v>
      </c>
      <c r="EN120" s="9">
        <f t="shared" si="191"/>
        <v>4.91</v>
      </c>
      <c r="EO120" s="10">
        <v>1.225</v>
      </c>
      <c r="EP120" s="22">
        <v>1.2</v>
      </c>
      <c r="EQ120" s="21">
        <f t="shared" si="192"/>
        <v>89856.2836861047</v>
      </c>
    </row>
    <row r="121" customHeight="1" spans="6:147">
      <c r="F121" s="12">
        <v>35434</v>
      </c>
      <c r="G121" s="12">
        <v>0.0253</v>
      </c>
      <c r="H121" s="13">
        <v>1.35</v>
      </c>
      <c r="I121" s="14">
        <v>1</v>
      </c>
      <c r="J121" s="15">
        <f t="shared" si="164"/>
        <v>1210.24827</v>
      </c>
      <c r="K121" s="12">
        <v>1</v>
      </c>
      <c r="L121" s="12">
        <v>280</v>
      </c>
      <c r="M121" s="12">
        <v>1.43</v>
      </c>
      <c r="N121" s="19">
        <f t="shared" si="165"/>
        <v>3.16684210526316</v>
      </c>
      <c r="O121" s="20">
        <v>5936</v>
      </c>
      <c r="P121" s="12">
        <v>0.99</v>
      </c>
      <c r="Q121" s="12">
        <v>1.98</v>
      </c>
      <c r="R121" s="9">
        <f t="shared" si="166"/>
        <v>2.9602</v>
      </c>
      <c r="S121" s="10">
        <v>1.225</v>
      </c>
      <c r="T121" s="20">
        <v>1</v>
      </c>
      <c r="U121" s="21">
        <f t="shared" si="167"/>
        <v>35423.5732629581</v>
      </c>
      <c r="AA121" s="12">
        <v>35434</v>
      </c>
      <c r="AB121" s="12">
        <v>0.0253</v>
      </c>
      <c r="AC121" s="13">
        <v>1.35</v>
      </c>
      <c r="AD121" s="14">
        <v>1</v>
      </c>
      <c r="AE121" s="15">
        <f t="shared" si="168"/>
        <v>1210.24827</v>
      </c>
      <c r="AF121" s="12">
        <v>1</v>
      </c>
      <c r="AG121" s="12">
        <v>280</v>
      </c>
      <c r="AH121" s="12">
        <v>1.43</v>
      </c>
      <c r="AI121" s="19">
        <f t="shared" si="169"/>
        <v>3.16684210526316</v>
      </c>
      <c r="AJ121" s="20">
        <v>5936</v>
      </c>
      <c r="AK121" s="12">
        <v>0.99</v>
      </c>
      <c r="AL121" s="12">
        <v>1.98</v>
      </c>
      <c r="AM121" s="9">
        <f t="shared" si="170"/>
        <v>2.9602</v>
      </c>
      <c r="AN121" s="10">
        <v>1.225</v>
      </c>
      <c r="AO121" s="22">
        <v>1.015</v>
      </c>
      <c r="AP121" s="21">
        <f t="shared" si="171"/>
        <v>35954.9268619024</v>
      </c>
      <c r="AV121" s="12">
        <v>35728</v>
      </c>
      <c r="AW121" s="12">
        <v>0.0253</v>
      </c>
      <c r="AX121" s="13">
        <v>1.35</v>
      </c>
      <c r="AY121" s="14">
        <v>1</v>
      </c>
      <c r="AZ121" s="15">
        <f t="shared" si="172"/>
        <v>1220.28984</v>
      </c>
      <c r="BA121" s="12">
        <v>1</v>
      </c>
      <c r="BB121" s="12">
        <v>280</v>
      </c>
      <c r="BC121" s="12">
        <v>1.43</v>
      </c>
      <c r="BD121" s="19">
        <f t="shared" si="173"/>
        <v>3.16684210526316</v>
      </c>
      <c r="BE121" s="20">
        <v>5936</v>
      </c>
      <c r="BF121" s="12">
        <v>1</v>
      </c>
      <c r="BG121" s="12">
        <v>3.11</v>
      </c>
      <c r="BH121" s="9">
        <f t="shared" si="174"/>
        <v>4.11</v>
      </c>
      <c r="BI121" s="10">
        <v>1.225</v>
      </c>
      <c r="BJ121" s="20">
        <v>1</v>
      </c>
      <c r="BK121" s="21">
        <f t="shared" si="175"/>
        <v>49342.8923969805</v>
      </c>
      <c r="BQ121" s="12">
        <v>35728</v>
      </c>
      <c r="BR121" s="12">
        <v>0.0253</v>
      </c>
      <c r="BS121" s="13">
        <v>1.35</v>
      </c>
      <c r="BT121" s="14">
        <v>1</v>
      </c>
      <c r="BU121" s="15">
        <f t="shared" si="176"/>
        <v>1220.28984</v>
      </c>
      <c r="BV121" s="12">
        <v>1</v>
      </c>
      <c r="BW121" s="12">
        <v>280</v>
      </c>
      <c r="BX121" s="12">
        <v>1.43</v>
      </c>
      <c r="BY121" s="19">
        <f t="shared" si="177"/>
        <v>3.16684210526316</v>
      </c>
      <c r="BZ121" s="20">
        <v>5936</v>
      </c>
      <c r="CA121" s="12">
        <v>1</v>
      </c>
      <c r="CB121" s="12">
        <v>3.11</v>
      </c>
      <c r="CC121" s="9">
        <f t="shared" si="178"/>
        <v>4.11</v>
      </c>
      <c r="CD121" s="10">
        <v>1.225</v>
      </c>
      <c r="CE121" s="22">
        <v>1.015</v>
      </c>
      <c r="CF121" s="21">
        <f t="shared" si="179"/>
        <v>50083.0357829352</v>
      </c>
      <c r="CL121" s="12">
        <v>41312</v>
      </c>
      <c r="CM121" s="12">
        <v>0.0253</v>
      </c>
      <c r="CN121" s="13">
        <v>1.35</v>
      </c>
      <c r="CO121" s="14">
        <v>1</v>
      </c>
      <c r="CP121" s="15">
        <f t="shared" si="180"/>
        <v>1411.01136</v>
      </c>
      <c r="CQ121" s="12">
        <v>1</v>
      </c>
      <c r="CR121" s="12">
        <v>280</v>
      </c>
      <c r="CS121" s="12">
        <v>1.43</v>
      </c>
      <c r="CT121" s="19">
        <f t="shared" si="181"/>
        <v>3.16684210526316</v>
      </c>
      <c r="CU121" s="20">
        <v>5936</v>
      </c>
      <c r="CV121" s="12">
        <v>0.99</v>
      </c>
      <c r="CW121" s="12">
        <v>1.98</v>
      </c>
      <c r="CX121" s="9">
        <f t="shared" si="182"/>
        <v>2.9602</v>
      </c>
      <c r="CY121" s="10">
        <v>1.225</v>
      </c>
      <c r="CZ121" s="22">
        <v>1.085</v>
      </c>
      <c r="DA121" s="21">
        <f t="shared" si="183"/>
        <v>40936.0577286539</v>
      </c>
      <c r="DG121" s="12">
        <v>41606</v>
      </c>
      <c r="DH121" s="12">
        <v>0.0253</v>
      </c>
      <c r="DI121" s="13">
        <v>1.35</v>
      </c>
      <c r="DJ121" s="14">
        <v>1</v>
      </c>
      <c r="DK121" s="15">
        <f t="shared" si="184"/>
        <v>1421.05293</v>
      </c>
      <c r="DL121" s="12">
        <v>1</v>
      </c>
      <c r="DM121" s="12">
        <v>280</v>
      </c>
      <c r="DN121" s="12">
        <v>1.43</v>
      </c>
      <c r="DO121" s="19">
        <f t="shared" si="185"/>
        <v>3.16684210526316</v>
      </c>
      <c r="DP121" s="20">
        <v>5936</v>
      </c>
      <c r="DQ121" s="12">
        <v>1</v>
      </c>
      <c r="DR121" s="12">
        <v>3.11</v>
      </c>
      <c r="DS121" s="9">
        <f t="shared" si="186"/>
        <v>4.11</v>
      </c>
      <c r="DT121" s="10">
        <v>1.225</v>
      </c>
      <c r="DU121" s="22">
        <v>1.085</v>
      </c>
      <c r="DV121" s="21">
        <f t="shared" si="187"/>
        <v>57010.1433904427</v>
      </c>
      <c r="EB121" s="12">
        <v>41606</v>
      </c>
      <c r="EC121" s="12">
        <v>0.02992</v>
      </c>
      <c r="ED121" s="13">
        <v>1.35</v>
      </c>
      <c r="EE121" s="14">
        <v>1</v>
      </c>
      <c r="EF121" s="15">
        <f t="shared" si="188"/>
        <v>1680.549552</v>
      </c>
      <c r="EG121" s="12">
        <v>1</v>
      </c>
      <c r="EH121" s="12">
        <v>280</v>
      </c>
      <c r="EI121" s="12">
        <v>1.52</v>
      </c>
      <c r="EJ121" s="19">
        <f t="shared" si="189"/>
        <v>3.25684210526316</v>
      </c>
      <c r="EK121" s="20">
        <f t="shared" si="190"/>
        <v>6976.15</v>
      </c>
      <c r="EL121" s="12">
        <v>1</v>
      </c>
      <c r="EM121" s="12">
        <v>3.91</v>
      </c>
      <c r="EN121" s="9">
        <f t="shared" si="191"/>
        <v>4.91</v>
      </c>
      <c r="EO121" s="10">
        <v>1.225</v>
      </c>
      <c r="EP121" s="22">
        <v>1.2</v>
      </c>
      <c r="EQ121" s="21">
        <f t="shared" si="192"/>
        <v>89856.2836861047</v>
      </c>
    </row>
    <row r="122" customHeight="1" spans="6:147">
      <c r="F122" s="12">
        <v>35434</v>
      </c>
      <c r="G122" s="12">
        <v>0.0253</v>
      </c>
      <c r="H122" s="13">
        <v>1.35</v>
      </c>
      <c r="I122" s="14">
        <v>1</v>
      </c>
      <c r="J122" s="15">
        <f t="shared" si="164"/>
        <v>1210.24827</v>
      </c>
      <c r="K122" s="12">
        <v>1</v>
      </c>
      <c r="L122" s="12">
        <v>280</v>
      </c>
      <c r="M122" s="12">
        <v>1.43</v>
      </c>
      <c r="N122" s="19">
        <f t="shared" si="165"/>
        <v>3.16684210526316</v>
      </c>
      <c r="O122" s="20">
        <v>5936</v>
      </c>
      <c r="P122" s="12">
        <v>0.99</v>
      </c>
      <c r="Q122" s="12">
        <v>1.98</v>
      </c>
      <c r="R122" s="9">
        <f t="shared" si="166"/>
        <v>2.9602</v>
      </c>
      <c r="S122" s="10">
        <v>1.225</v>
      </c>
      <c r="T122" s="20">
        <v>1</v>
      </c>
      <c r="U122" s="21">
        <f t="shared" si="167"/>
        <v>35423.5732629581</v>
      </c>
      <c r="AA122" s="12">
        <v>35434</v>
      </c>
      <c r="AB122" s="12">
        <v>0.0253</v>
      </c>
      <c r="AC122" s="13">
        <v>1.35</v>
      </c>
      <c r="AD122" s="14">
        <v>1</v>
      </c>
      <c r="AE122" s="15">
        <f t="shared" si="168"/>
        <v>1210.24827</v>
      </c>
      <c r="AF122" s="12">
        <v>1</v>
      </c>
      <c r="AG122" s="12">
        <v>280</v>
      </c>
      <c r="AH122" s="12">
        <v>1.43</v>
      </c>
      <c r="AI122" s="19">
        <f t="shared" si="169"/>
        <v>3.16684210526316</v>
      </c>
      <c r="AJ122" s="20">
        <v>5936</v>
      </c>
      <c r="AK122" s="12">
        <v>0.99</v>
      </c>
      <c r="AL122" s="12">
        <v>1.98</v>
      </c>
      <c r="AM122" s="9">
        <f t="shared" si="170"/>
        <v>2.9602</v>
      </c>
      <c r="AN122" s="10">
        <v>1.225</v>
      </c>
      <c r="AO122" s="22">
        <v>1.015</v>
      </c>
      <c r="AP122" s="21">
        <f t="shared" si="171"/>
        <v>35954.9268619024</v>
      </c>
      <c r="AV122" s="12">
        <v>35728</v>
      </c>
      <c r="AW122" s="12">
        <v>0.0253</v>
      </c>
      <c r="AX122" s="13">
        <v>1.35</v>
      </c>
      <c r="AY122" s="14">
        <v>1</v>
      </c>
      <c r="AZ122" s="15">
        <f t="shared" si="172"/>
        <v>1220.28984</v>
      </c>
      <c r="BA122" s="12">
        <v>1</v>
      </c>
      <c r="BB122" s="12">
        <v>280</v>
      </c>
      <c r="BC122" s="12">
        <v>1.43</v>
      </c>
      <c r="BD122" s="19">
        <f t="shared" si="173"/>
        <v>3.16684210526316</v>
      </c>
      <c r="BE122" s="20">
        <v>5936</v>
      </c>
      <c r="BF122" s="12">
        <v>1</v>
      </c>
      <c r="BG122" s="12">
        <v>3.11</v>
      </c>
      <c r="BH122" s="9">
        <f t="shared" si="174"/>
        <v>4.11</v>
      </c>
      <c r="BI122" s="10">
        <v>1.225</v>
      </c>
      <c r="BJ122" s="20">
        <v>1</v>
      </c>
      <c r="BK122" s="21">
        <f t="shared" si="175"/>
        <v>49342.8923969805</v>
      </c>
      <c r="BQ122" s="12">
        <v>35728</v>
      </c>
      <c r="BR122" s="12">
        <v>0.0253</v>
      </c>
      <c r="BS122" s="13">
        <v>1.35</v>
      </c>
      <c r="BT122" s="14">
        <v>1</v>
      </c>
      <c r="BU122" s="15">
        <f t="shared" si="176"/>
        <v>1220.28984</v>
      </c>
      <c r="BV122" s="12">
        <v>1</v>
      </c>
      <c r="BW122" s="12">
        <v>280</v>
      </c>
      <c r="BX122" s="12">
        <v>1.43</v>
      </c>
      <c r="BY122" s="19">
        <f t="shared" si="177"/>
        <v>3.16684210526316</v>
      </c>
      <c r="BZ122" s="20">
        <v>5936</v>
      </c>
      <c r="CA122" s="12">
        <v>1</v>
      </c>
      <c r="CB122" s="12">
        <v>3.11</v>
      </c>
      <c r="CC122" s="9">
        <f t="shared" si="178"/>
        <v>4.11</v>
      </c>
      <c r="CD122" s="10">
        <v>1.225</v>
      </c>
      <c r="CE122" s="22">
        <v>1.015</v>
      </c>
      <c r="CF122" s="21">
        <f t="shared" si="179"/>
        <v>50083.0357829352</v>
      </c>
      <c r="CL122" s="12">
        <v>41312</v>
      </c>
      <c r="CM122" s="12">
        <v>0.0253</v>
      </c>
      <c r="CN122" s="13">
        <v>1.35</v>
      </c>
      <c r="CO122" s="14">
        <v>1</v>
      </c>
      <c r="CP122" s="15">
        <f t="shared" si="180"/>
        <v>1411.01136</v>
      </c>
      <c r="CQ122" s="12">
        <v>1</v>
      </c>
      <c r="CR122" s="12">
        <v>280</v>
      </c>
      <c r="CS122" s="12">
        <v>1.43</v>
      </c>
      <c r="CT122" s="19">
        <f t="shared" si="181"/>
        <v>3.16684210526316</v>
      </c>
      <c r="CU122" s="20">
        <v>5936</v>
      </c>
      <c r="CV122" s="12">
        <v>0.99</v>
      </c>
      <c r="CW122" s="12">
        <v>1.98</v>
      </c>
      <c r="CX122" s="9">
        <f t="shared" si="182"/>
        <v>2.9602</v>
      </c>
      <c r="CY122" s="10">
        <v>1.225</v>
      </c>
      <c r="CZ122" s="22">
        <v>1.085</v>
      </c>
      <c r="DA122" s="21">
        <f t="shared" si="183"/>
        <v>40936.0577286539</v>
      </c>
      <c r="DG122" s="12">
        <v>41606</v>
      </c>
      <c r="DH122" s="12">
        <v>0.0253</v>
      </c>
      <c r="DI122" s="13">
        <v>1.35</v>
      </c>
      <c r="DJ122" s="14">
        <v>1</v>
      </c>
      <c r="DK122" s="15">
        <f t="shared" si="184"/>
        <v>1421.05293</v>
      </c>
      <c r="DL122" s="12">
        <v>1</v>
      </c>
      <c r="DM122" s="12">
        <v>280</v>
      </c>
      <c r="DN122" s="12">
        <v>1.43</v>
      </c>
      <c r="DO122" s="19">
        <f t="shared" si="185"/>
        <v>3.16684210526316</v>
      </c>
      <c r="DP122" s="20">
        <v>5936</v>
      </c>
      <c r="DQ122" s="12">
        <v>1</v>
      </c>
      <c r="DR122" s="12">
        <v>3.11</v>
      </c>
      <c r="DS122" s="9">
        <f t="shared" si="186"/>
        <v>4.11</v>
      </c>
      <c r="DT122" s="10">
        <v>1.225</v>
      </c>
      <c r="DU122" s="22">
        <v>1.085</v>
      </c>
      <c r="DV122" s="21">
        <f t="shared" si="187"/>
        <v>57010.1433904427</v>
      </c>
      <c r="EB122" s="12">
        <v>41606</v>
      </c>
      <c r="EC122" s="12">
        <v>0.02992</v>
      </c>
      <c r="ED122" s="13">
        <v>1.35</v>
      </c>
      <c r="EE122" s="14">
        <v>1</v>
      </c>
      <c r="EF122" s="15">
        <f t="shared" si="188"/>
        <v>1680.549552</v>
      </c>
      <c r="EG122" s="12">
        <v>1</v>
      </c>
      <c r="EH122" s="12">
        <v>280</v>
      </c>
      <c r="EI122" s="12">
        <v>1.52</v>
      </c>
      <c r="EJ122" s="19">
        <f t="shared" si="189"/>
        <v>3.25684210526316</v>
      </c>
      <c r="EK122" s="20">
        <v>5936</v>
      </c>
      <c r="EL122" s="12">
        <v>1</v>
      </c>
      <c r="EM122" s="12">
        <v>3.91</v>
      </c>
      <c r="EN122" s="9">
        <f t="shared" si="191"/>
        <v>4.91</v>
      </c>
      <c r="EO122" s="10">
        <v>1.225</v>
      </c>
      <c r="EP122" s="22">
        <v>1.2</v>
      </c>
      <c r="EQ122" s="21">
        <f t="shared" si="192"/>
        <v>82348.7930311047</v>
      </c>
    </row>
    <row r="123" customHeight="1" spans="6:147">
      <c r="F123" s="12">
        <v>35434</v>
      </c>
      <c r="G123" s="12">
        <v>0.0253</v>
      </c>
      <c r="H123" s="13">
        <v>1.35</v>
      </c>
      <c r="I123" s="14">
        <v>1</v>
      </c>
      <c r="J123" s="15">
        <f t="shared" si="164"/>
        <v>1210.24827</v>
      </c>
      <c r="K123" s="12">
        <v>1</v>
      </c>
      <c r="L123" s="12">
        <v>280</v>
      </c>
      <c r="M123" s="12">
        <v>1.43</v>
      </c>
      <c r="N123" s="19">
        <f t="shared" si="165"/>
        <v>3.16684210526316</v>
      </c>
      <c r="O123" s="20">
        <v>5936</v>
      </c>
      <c r="P123" s="12">
        <v>0.99</v>
      </c>
      <c r="Q123" s="12">
        <v>1.98</v>
      </c>
      <c r="R123" s="9">
        <f t="shared" si="166"/>
        <v>2.9602</v>
      </c>
      <c r="S123" s="10">
        <v>1.225</v>
      </c>
      <c r="T123" s="20">
        <v>1</v>
      </c>
      <c r="U123" s="21">
        <f t="shared" si="167"/>
        <v>35423.5732629581</v>
      </c>
      <c r="AA123" s="12">
        <v>35434</v>
      </c>
      <c r="AB123" s="12">
        <v>0.0253</v>
      </c>
      <c r="AC123" s="13">
        <v>1.35</v>
      </c>
      <c r="AD123" s="14">
        <v>1</v>
      </c>
      <c r="AE123" s="15">
        <f t="shared" si="168"/>
        <v>1210.24827</v>
      </c>
      <c r="AF123" s="12">
        <v>1</v>
      </c>
      <c r="AG123" s="12">
        <v>280</v>
      </c>
      <c r="AH123" s="12">
        <v>1.43</v>
      </c>
      <c r="AI123" s="19">
        <f t="shared" si="169"/>
        <v>3.16684210526316</v>
      </c>
      <c r="AJ123" s="20">
        <v>5936</v>
      </c>
      <c r="AK123" s="12">
        <v>0.99</v>
      </c>
      <c r="AL123" s="12">
        <v>1.98</v>
      </c>
      <c r="AM123" s="9">
        <f t="shared" si="170"/>
        <v>2.9602</v>
      </c>
      <c r="AN123" s="10">
        <v>1.225</v>
      </c>
      <c r="AO123" s="22">
        <v>1.015</v>
      </c>
      <c r="AP123" s="21">
        <f t="shared" si="171"/>
        <v>35954.9268619024</v>
      </c>
      <c r="AV123" s="12">
        <v>35728</v>
      </c>
      <c r="AW123" s="12">
        <v>0.0253</v>
      </c>
      <c r="AX123" s="13">
        <v>1.35</v>
      </c>
      <c r="AY123" s="14">
        <v>1</v>
      </c>
      <c r="AZ123" s="15">
        <f t="shared" si="172"/>
        <v>1220.28984</v>
      </c>
      <c r="BA123" s="12">
        <v>1</v>
      </c>
      <c r="BB123" s="12">
        <v>280</v>
      </c>
      <c r="BC123" s="12">
        <v>1.43</v>
      </c>
      <c r="BD123" s="19">
        <f t="shared" si="173"/>
        <v>3.16684210526316</v>
      </c>
      <c r="BE123" s="20">
        <v>5936</v>
      </c>
      <c r="BF123" s="12">
        <v>1</v>
      </c>
      <c r="BG123" s="12">
        <v>3.11</v>
      </c>
      <c r="BH123" s="9">
        <f t="shared" si="174"/>
        <v>4.11</v>
      </c>
      <c r="BI123" s="10">
        <v>1.225</v>
      </c>
      <c r="BJ123" s="20">
        <v>1</v>
      </c>
      <c r="BK123" s="21">
        <f t="shared" si="175"/>
        <v>49342.8923969805</v>
      </c>
      <c r="BQ123" s="12">
        <v>35728</v>
      </c>
      <c r="BR123" s="12">
        <v>0.0253</v>
      </c>
      <c r="BS123" s="13">
        <v>1.35</v>
      </c>
      <c r="BT123" s="14">
        <v>1</v>
      </c>
      <c r="BU123" s="15">
        <f t="shared" si="176"/>
        <v>1220.28984</v>
      </c>
      <c r="BV123" s="12">
        <v>1</v>
      </c>
      <c r="BW123" s="12">
        <v>280</v>
      </c>
      <c r="BX123" s="12">
        <v>1.43</v>
      </c>
      <c r="BY123" s="19">
        <f t="shared" si="177"/>
        <v>3.16684210526316</v>
      </c>
      <c r="BZ123" s="20">
        <v>5936</v>
      </c>
      <c r="CA123" s="12">
        <v>1</v>
      </c>
      <c r="CB123" s="12">
        <v>3.11</v>
      </c>
      <c r="CC123" s="9">
        <f t="shared" si="178"/>
        <v>4.11</v>
      </c>
      <c r="CD123" s="10">
        <v>1.225</v>
      </c>
      <c r="CE123" s="22">
        <v>1.015</v>
      </c>
      <c r="CF123" s="21">
        <f t="shared" si="179"/>
        <v>50083.0357829352</v>
      </c>
      <c r="CL123" s="12">
        <v>41312</v>
      </c>
      <c r="CM123" s="12">
        <v>0.0253</v>
      </c>
      <c r="CN123" s="13">
        <v>1.35</v>
      </c>
      <c r="CO123" s="14">
        <v>1</v>
      </c>
      <c r="CP123" s="15">
        <f t="shared" si="180"/>
        <v>1411.01136</v>
      </c>
      <c r="CQ123" s="12">
        <v>1</v>
      </c>
      <c r="CR123" s="12">
        <v>280</v>
      </c>
      <c r="CS123" s="12">
        <v>1.43</v>
      </c>
      <c r="CT123" s="19">
        <f t="shared" si="181"/>
        <v>3.16684210526316</v>
      </c>
      <c r="CU123" s="20">
        <v>5936</v>
      </c>
      <c r="CV123" s="12">
        <v>0.99</v>
      </c>
      <c r="CW123" s="12">
        <v>1.98</v>
      </c>
      <c r="CX123" s="9">
        <f t="shared" si="182"/>
        <v>2.9602</v>
      </c>
      <c r="CY123" s="10">
        <v>1.225</v>
      </c>
      <c r="CZ123" s="22">
        <v>1.085</v>
      </c>
      <c r="DA123" s="21">
        <f t="shared" si="183"/>
        <v>40936.0577286539</v>
      </c>
      <c r="DG123" s="12">
        <v>41606</v>
      </c>
      <c r="DH123" s="12">
        <v>0.0253</v>
      </c>
      <c r="DI123" s="13">
        <v>1.35</v>
      </c>
      <c r="DJ123" s="14">
        <v>1</v>
      </c>
      <c r="DK123" s="15">
        <f t="shared" si="184"/>
        <v>1421.05293</v>
      </c>
      <c r="DL123" s="12">
        <v>1</v>
      </c>
      <c r="DM123" s="12">
        <v>280</v>
      </c>
      <c r="DN123" s="12">
        <v>1.43</v>
      </c>
      <c r="DO123" s="19">
        <f t="shared" si="185"/>
        <v>3.16684210526316</v>
      </c>
      <c r="DP123" s="20">
        <v>5936</v>
      </c>
      <c r="DQ123" s="12">
        <v>1</v>
      </c>
      <c r="DR123" s="12">
        <v>3.11</v>
      </c>
      <c r="DS123" s="9">
        <f t="shared" si="186"/>
        <v>4.11</v>
      </c>
      <c r="DT123" s="10">
        <v>1.225</v>
      </c>
      <c r="DU123" s="22">
        <v>1.085</v>
      </c>
      <c r="DV123" s="21">
        <f t="shared" si="187"/>
        <v>57010.1433904427</v>
      </c>
      <c r="EB123" s="12">
        <v>41606</v>
      </c>
      <c r="EC123" s="12">
        <v>0.02992</v>
      </c>
      <c r="ED123" s="13">
        <v>1.35</v>
      </c>
      <c r="EE123" s="14">
        <v>1</v>
      </c>
      <c r="EF123" s="15">
        <f t="shared" si="188"/>
        <v>1680.549552</v>
      </c>
      <c r="EG123" s="12">
        <v>1</v>
      </c>
      <c r="EH123" s="12">
        <v>280</v>
      </c>
      <c r="EI123" s="12">
        <v>1.52</v>
      </c>
      <c r="EJ123" s="19">
        <f t="shared" si="189"/>
        <v>3.25684210526316</v>
      </c>
      <c r="EK123" s="20">
        <v>5936</v>
      </c>
      <c r="EL123" s="12">
        <v>1</v>
      </c>
      <c r="EM123" s="12">
        <v>3.91</v>
      </c>
      <c r="EN123" s="9">
        <f t="shared" si="191"/>
        <v>4.91</v>
      </c>
      <c r="EO123" s="10">
        <v>1.225</v>
      </c>
      <c r="EP123" s="22">
        <v>1.2</v>
      </c>
      <c r="EQ123" s="21">
        <f t="shared" si="192"/>
        <v>82348.7930311047</v>
      </c>
    </row>
    <row r="124" customHeight="1" spans="6:147">
      <c r="F124" s="12">
        <v>35434</v>
      </c>
      <c r="G124" s="12">
        <v>0.0253</v>
      </c>
      <c r="H124" s="13">
        <v>1.35</v>
      </c>
      <c r="I124" s="14">
        <v>1</v>
      </c>
      <c r="J124" s="15">
        <f t="shared" si="164"/>
        <v>1210.24827</v>
      </c>
      <c r="K124" s="12">
        <v>1</v>
      </c>
      <c r="L124" s="12">
        <v>280</v>
      </c>
      <c r="M124" s="12">
        <v>1.43</v>
      </c>
      <c r="N124" s="19">
        <f t="shared" si="165"/>
        <v>3.16684210526316</v>
      </c>
      <c r="O124" s="20">
        <v>5936</v>
      </c>
      <c r="P124" s="12">
        <v>0.99</v>
      </c>
      <c r="Q124" s="12">
        <v>1.98</v>
      </c>
      <c r="R124" s="9">
        <f t="shared" si="166"/>
        <v>2.9602</v>
      </c>
      <c r="S124" s="10">
        <v>1.225</v>
      </c>
      <c r="T124" s="20">
        <v>1</v>
      </c>
      <c r="U124" s="21">
        <f t="shared" si="167"/>
        <v>35423.5732629581</v>
      </c>
      <c r="AA124" s="12">
        <v>35434</v>
      </c>
      <c r="AB124" s="12">
        <v>0.0253</v>
      </c>
      <c r="AC124" s="13">
        <v>1.35</v>
      </c>
      <c r="AD124" s="14">
        <v>1</v>
      </c>
      <c r="AE124" s="15">
        <f t="shared" si="168"/>
        <v>1210.24827</v>
      </c>
      <c r="AF124" s="12">
        <v>1</v>
      </c>
      <c r="AG124" s="12">
        <v>280</v>
      </c>
      <c r="AH124" s="12">
        <v>1.43</v>
      </c>
      <c r="AI124" s="19">
        <f t="shared" si="169"/>
        <v>3.16684210526316</v>
      </c>
      <c r="AJ124" s="20">
        <v>5936</v>
      </c>
      <c r="AK124" s="12">
        <v>0.99</v>
      </c>
      <c r="AL124" s="12">
        <v>1.98</v>
      </c>
      <c r="AM124" s="9">
        <f t="shared" si="170"/>
        <v>2.9602</v>
      </c>
      <c r="AN124" s="10">
        <v>1.225</v>
      </c>
      <c r="AO124" s="22">
        <v>1.015</v>
      </c>
      <c r="AP124" s="21">
        <f t="shared" si="171"/>
        <v>35954.9268619024</v>
      </c>
      <c r="AV124" s="12">
        <v>35728</v>
      </c>
      <c r="AW124" s="12">
        <v>0.0253</v>
      </c>
      <c r="AX124" s="13">
        <v>1.35</v>
      </c>
      <c r="AY124" s="14">
        <v>1</v>
      </c>
      <c r="AZ124" s="15">
        <f t="shared" si="172"/>
        <v>1220.28984</v>
      </c>
      <c r="BA124" s="12">
        <v>1</v>
      </c>
      <c r="BB124" s="12">
        <v>280</v>
      </c>
      <c r="BC124" s="12">
        <v>1.43</v>
      </c>
      <c r="BD124" s="19">
        <f t="shared" si="173"/>
        <v>3.16684210526316</v>
      </c>
      <c r="BE124" s="20">
        <v>5936</v>
      </c>
      <c r="BF124" s="12">
        <v>1</v>
      </c>
      <c r="BG124" s="12">
        <v>3.11</v>
      </c>
      <c r="BH124" s="9">
        <f t="shared" si="174"/>
        <v>4.11</v>
      </c>
      <c r="BI124" s="10">
        <v>1.225</v>
      </c>
      <c r="BJ124" s="20">
        <v>1</v>
      </c>
      <c r="BK124" s="21">
        <f t="shared" si="175"/>
        <v>49342.8923969805</v>
      </c>
      <c r="BQ124" s="12">
        <v>35728</v>
      </c>
      <c r="BR124" s="12">
        <v>0.0253</v>
      </c>
      <c r="BS124" s="13">
        <v>1.35</v>
      </c>
      <c r="BT124" s="14">
        <v>1</v>
      </c>
      <c r="BU124" s="15">
        <f t="shared" si="176"/>
        <v>1220.28984</v>
      </c>
      <c r="BV124" s="12">
        <v>1</v>
      </c>
      <c r="BW124" s="12">
        <v>280</v>
      </c>
      <c r="BX124" s="12">
        <v>1.43</v>
      </c>
      <c r="BY124" s="19">
        <f t="shared" si="177"/>
        <v>3.16684210526316</v>
      </c>
      <c r="BZ124" s="20">
        <v>5936</v>
      </c>
      <c r="CA124" s="12">
        <v>1</v>
      </c>
      <c r="CB124" s="12">
        <v>3.11</v>
      </c>
      <c r="CC124" s="9">
        <f t="shared" si="178"/>
        <v>4.11</v>
      </c>
      <c r="CD124" s="10">
        <v>1.225</v>
      </c>
      <c r="CE124" s="22">
        <v>1.015</v>
      </c>
      <c r="CF124" s="21">
        <f t="shared" si="179"/>
        <v>50083.0357829352</v>
      </c>
      <c r="CL124" s="12">
        <v>41312</v>
      </c>
      <c r="CM124" s="12">
        <v>0.0253</v>
      </c>
      <c r="CN124" s="13">
        <v>1.35</v>
      </c>
      <c r="CO124" s="14">
        <v>1</v>
      </c>
      <c r="CP124" s="15">
        <f t="shared" si="180"/>
        <v>1411.01136</v>
      </c>
      <c r="CQ124" s="12">
        <v>1</v>
      </c>
      <c r="CR124" s="12">
        <v>280</v>
      </c>
      <c r="CS124" s="12">
        <v>1.43</v>
      </c>
      <c r="CT124" s="19">
        <f t="shared" si="181"/>
        <v>3.16684210526316</v>
      </c>
      <c r="CU124" s="20">
        <v>5936</v>
      </c>
      <c r="CV124" s="12">
        <v>0.99</v>
      </c>
      <c r="CW124" s="12">
        <v>1.98</v>
      </c>
      <c r="CX124" s="9">
        <f t="shared" si="182"/>
        <v>2.9602</v>
      </c>
      <c r="CY124" s="10">
        <v>1.225</v>
      </c>
      <c r="CZ124" s="22">
        <v>1.085</v>
      </c>
      <c r="DA124" s="21">
        <f t="shared" si="183"/>
        <v>40936.0577286539</v>
      </c>
      <c r="DG124" s="12">
        <v>41606</v>
      </c>
      <c r="DH124" s="12">
        <v>0.0253</v>
      </c>
      <c r="DI124" s="13">
        <v>1.35</v>
      </c>
      <c r="DJ124" s="14">
        <v>1</v>
      </c>
      <c r="DK124" s="15">
        <f t="shared" si="184"/>
        <v>1421.05293</v>
      </c>
      <c r="DL124" s="12">
        <v>1</v>
      </c>
      <c r="DM124" s="12">
        <v>280</v>
      </c>
      <c r="DN124" s="12">
        <v>1.43</v>
      </c>
      <c r="DO124" s="19">
        <f t="shared" si="185"/>
        <v>3.16684210526316</v>
      </c>
      <c r="DP124" s="20">
        <v>5936</v>
      </c>
      <c r="DQ124" s="12">
        <v>1</v>
      </c>
      <c r="DR124" s="12">
        <v>3.11</v>
      </c>
      <c r="DS124" s="9">
        <f t="shared" si="186"/>
        <v>4.11</v>
      </c>
      <c r="DT124" s="10">
        <v>1.225</v>
      </c>
      <c r="DU124" s="22">
        <v>1.085</v>
      </c>
      <c r="DV124" s="21">
        <f t="shared" si="187"/>
        <v>57010.1433904427</v>
      </c>
      <c r="EB124" s="12">
        <v>41606</v>
      </c>
      <c r="EC124" s="12">
        <v>0.02992</v>
      </c>
      <c r="ED124" s="13">
        <v>1.35</v>
      </c>
      <c r="EE124" s="14">
        <v>1</v>
      </c>
      <c r="EF124" s="15">
        <f t="shared" si="188"/>
        <v>1680.549552</v>
      </c>
      <c r="EG124" s="12">
        <v>1</v>
      </c>
      <c r="EH124" s="12">
        <v>280</v>
      </c>
      <c r="EI124" s="12">
        <v>1.52</v>
      </c>
      <c r="EJ124" s="19">
        <f t="shared" si="189"/>
        <v>3.25684210526316</v>
      </c>
      <c r="EK124" s="20">
        <v>5936</v>
      </c>
      <c r="EL124" s="12">
        <v>1</v>
      </c>
      <c r="EM124" s="12">
        <v>3.91</v>
      </c>
      <c r="EN124" s="9">
        <f t="shared" si="191"/>
        <v>4.91</v>
      </c>
      <c r="EO124" s="10">
        <v>1.225</v>
      </c>
      <c r="EP124" s="22">
        <v>1.2</v>
      </c>
      <c r="EQ124" s="21">
        <f t="shared" si="192"/>
        <v>82348.7930311047</v>
      </c>
    </row>
    <row r="125" customHeight="1" spans="6:147">
      <c r="F125" s="12">
        <v>35434</v>
      </c>
      <c r="G125" s="12">
        <v>0.0253</v>
      </c>
      <c r="H125" s="13">
        <v>1.35</v>
      </c>
      <c r="I125" s="14">
        <v>1</v>
      </c>
      <c r="J125" s="15">
        <f t="shared" si="164"/>
        <v>1210.24827</v>
      </c>
      <c r="K125" s="12">
        <v>1</v>
      </c>
      <c r="L125" s="12">
        <v>280</v>
      </c>
      <c r="M125" s="12">
        <v>1.43</v>
      </c>
      <c r="N125" s="19">
        <f t="shared" si="165"/>
        <v>3.16684210526316</v>
      </c>
      <c r="O125" s="20">
        <v>5936</v>
      </c>
      <c r="P125" s="12">
        <v>0.99</v>
      </c>
      <c r="Q125" s="12">
        <v>1.98</v>
      </c>
      <c r="R125" s="9">
        <f t="shared" si="166"/>
        <v>2.9602</v>
      </c>
      <c r="S125" s="10">
        <v>1.225</v>
      </c>
      <c r="T125" s="20">
        <v>1</v>
      </c>
      <c r="U125" s="21">
        <f t="shared" si="167"/>
        <v>35423.5732629581</v>
      </c>
      <c r="AA125" s="12">
        <v>35434</v>
      </c>
      <c r="AB125" s="12">
        <v>0.0253</v>
      </c>
      <c r="AC125" s="13">
        <v>1.35</v>
      </c>
      <c r="AD125" s="14">
        <v>1</v>
      </c>
      <c r="AE125" s="15">
        <f t="shared" si="168"/>
        <v>1210.24827</v>
      </c>
      <c r="AF125" s="12">
        <v>1</v>
      </c>
      <c r="AG125" s="12">
        <v>280</v>
      </c>
      <c r="AH125" s="12">
        <v>1.43</v>
      </c>
      <c r="AI125" s="19">
        <f t="shared" si="169"/>
        <v>3.16684210526316</v>
      </c>
      <c r="AJ125" s="20">
        <v>5936</v>
      </c>
      <c r="AK125" s="12">
        <v>0.99</v>
      </c>
      <c r="AL125" s="12">
        <v>1.98</v>
      </c>
      <c r="AM125" s="9">
        <f t="shared" si="170"/>
        <v>2.9602</v>
      </c>
      <c r="AN125" s="10">
        <v>1.225</v>
      </c>
      <c r="AO125" s="22">
        <v>1.015</v>
      </c>
      <c r="AP125" s="21">
        <f t="shared" si="171"/>
        <v>35954.9268619024</v>
      </c>
      <c r="AV125" s="12">
        <v>35728</v>
      </c>
      <c r="AW125" s="12">
        <v>0.0253</v>
      </c>
      <c r="AX125" s="13">
        <v>1.35</v>
      </c>
      <c r="AY125" s="14">
        <v>1</v>
      </c>
      <c r="AZ125" s="15">
        <f t="shared" si="172"/>
        <v>1220.28984</v>
      </c>
      <c r="BA125" s="12">
        <v>1</v>
      </c>
      <c r="BB125" s="12">
        <v>280</v>
      </c>
      <c r="BC125" s="12">
        <v>1.43</v>
      </c>
      <c r="BD125" s="19">
        <f t="shared" si="173"/>
        <v>3.16684210526316</v>
      </c>
      <c r="BE125" s="20">
        <v>5936</v>
      </c>
      <c r="BF125" s="12">
        <v>1</v>
      </c>
      <c r="BG125" s="12">
        <v>3.11</v>
      </c>
      <c r="BH125" s="9">
        <f t="shared" si="174"/>
        <v>4.11</v>
      </c>
      <c r="BI125" s="10">
        <v>1.225</v>
      </c>
      <c r="BJ125" s="20">
        <v>1</v>
      </c>
      <c r="BK125" s="21">
        <f t="shared" si="175"/>
        <v>49342.8923969805</v>
      </c>
      <c r="BQ125" s="12">
        <v>35728</v>
      </c>
      <c r="BR125" s="12">
        <v>0.0253</v>
      </c>
      <c r="BS125" s="13">
        <v>1.35</v>
      </c>
      <c r="BT125" s="14">
        <v>1</v>
      </c>
      <c r="BU125" s="15">
        <f t="shared" si="176"/>
        <v>1220.28984</v>
      </c>
      <c r="BV125" s="12">
        <v>1</v>
      </c>
      <c r="BW125" s="12">
        <v>280</v>
      </c>
      <c r="BX125" s="12">
        <v>1.43</v>
      </c>
      <c r="BY125" s="19">
        <f t="shared" si="177"/>
        <v>3.16684210526316</v>
      </c>
      <c r="BZ125" s="20">
        <v>5936</v>
      </c>
      <c r="CA125" s="12">
        <v>1</v>
      </c>
      <c r="CB125" s="12">
        <v>3.11</v>
      </c>
      <c r="CC125" s="9">
        <f t="shared" si="178"/>
        <v>4.11</v>
      </c>
      <c r="CD125" s="10">
        <v>1.225</v>
      </c>
      <c r="CE125" s="22">
        <v>1.015</v>
      </c>
      <c r="CF125" s="21">
        <f t="shared" si="179"/>
        <v>50083.0357829352</v>
      </c>
      <c r="CL125" s="12">
        <v>41312</v>
      </c>
      <c r="CM125" s="12">
        <v>0.0253</v>
      </c>
      <c r="CN125" s="13">
        <v>1.35</v>
      </c>
      <c r="CO125" s="14">
        <v>1</v>
      </c>
      <c r="CP125" s="15">
        <f t="shared" si="180"/>
        <v>1411.01136</v>
      </c>
      <c r="CQ125" s="12">
        <v>1</v>
      </c>
      <c r="CR125" s="12">
        <v>280</v>
      </c>
      <c r="CS125" s="12">
        <v>1.43</v>
      </c>
      <c r="CT125" s="19">
        <f t="shared" si="181"/>
        <v>3.16684210526316</v>
      </c>
      <c r="CU125" s="20">
        <v>5936</v>
      </c>
      <c r="CV125" s="12">
        <v>0.99</v>
      </c>
      <c r="CW125" s="12">
        <v>1.98</v>
      </c>
      <c r="CX125" s="9">
        <f t="shared" si="182"/>
        <v>2.9602</v>
      </c>
      <c r="CY125" s="10">
        <v>1.225</v>
      </c>
      <c r="CZ125" s="22">
        <v>1.085</v>
      </c>
      <c r="DA125" s="21">
        <f t="shared" si="183"/>
        <v>40936.0577286539</v>
      </c>
      <c r="DG125" s="12">
        <v>41606</v>
      </c>
      <c r="DH125" s="12">
        <v>0.0253</v>
      </c>
      <c r="DI125" s="13">
        <v>1.35</v>
      </c>
      <c r="DJ125" s="14">
        <v>1</v>
      </c>
      <c r="DK125" s="15">
        <f t="shared" si="184"/>
        <v>1421.05293</v>
      </c>
      <c r="DL125" s="12">
        <v>1</v>
      </c>
      <c r="DM125" s="12">
        <v>280</v>
      </c>
      <c r="DN125" s="12">
        <v>1.43</v>
      </c>
      <c r="DO125" s="19">
        <f t="shared" si="185"/>
        <v>3.16684210526316</v>
      </c>
      <c r="DP125" s="20">
        <v>5936</v>
      </c>
      <c r="DQ125" s="12">
        <v>1</v>
      </c>
      <c r="DR125" s="12">
        <v>3.11</v>
      </c>
      <c r="DS125" s="9">
        <f t="shared" si="186"/>
        <v>4.11</v>
      </c>
      <c r="DT125" s="10">
        <v>1.225</v>
      </c>
      <c r="DU125" s="22">
        <v>1.085</v>
      </c>
      <c r="DV125" s="21">
        <f t="shared" si="187"/>
        <v>57010.1433904427</v>
      </c>
      <c r="EB125" s="12">
        <v>41606</v>
      </c>
      <c r="EC125" s="12">
        <v>0.02992</v>
      </c>
      <c r="ED125" s="13">
        <v>1.35</v>
      </c>
      <c r="EE125" s="14">
        <v>1</v>
      </c>
      <c r="EF125" s="15">
        <f t="shared" si="188"/>
        <v>1680.549552</v>
      </c>
      <c r="EG125" s="12">
        <v>1</v>
      </c>
      <c r="EH125" s="12">
        <v>280</v>
      </c>
      <c r="EI125" s="12">
        <v>1.52</v>
      </c>
      <c r="EJ125" s="19">
        <f t="shared" si="189"/>
        <v>3.25684210526316</v>
      </c>
      <c r="EK125" s="20">
        <v>5936</v>
      </c>
      <c r="EL125" s="12">
        <v>1</v>
      </c>
      <c r="EM125" s="12">
        <v>3.91</v>
      </c>
      <c r="EN125" s="9">
        <f t="shared" si="191"/>
        <v>4.91</v>
      </c>
      <c r="EO125" s="10">
        <v>1.225</v>
      </c>
      <c r="EP125" s="22">
        <v>1.2</v>
      </c>
      <c r="EQ125" s="21">
        <f t="shared" si="192"/>
        <v>82348.7930311047</v>
      </c>
    </row>
    <row r="126" customHeight="1" spans="6:147">
      <c r="F126" s="12">
        <v>35434</v>
      </c>
      <c r="G126" s="12">
        <v>0.0253</v>
      </c>
      <c r="H126" s="13">
        <v>1.35</v>
      </c>
      <c r="I126" s="14">
        <v>1</v>
      </c>
      <c r="J126" s="15">
        <f t="shared" si="164"/>
        <v>1210.24827</v>
      </c>
      <c r="K126" s="12">
        <v>1</v>
      </c>
      <c r="L126" s="12">
        <v>280</v>
      </c>
      <c r="M126" s="12">
        <v>1.43</v>
      </c>
      <c r="N126" s="19">
        <f t="shared" si="165"/>
        <v>3.16684210526316</v>
      </c>
      <c r="O126" s="20">
        <v>5936</v>
      </c>
      <c r="P126" s="12">
        <v>0.99</v>
      </c>
      <c r="Q126" s="12">
        <v>1.98</v>
      </c>
      <c r="R126" s="9">
        <f t="shared" si="166"/>
        <v>2.9602</v>
      </c>
      <c r="S126" s="10">
        <v>1.225</v>
      </c>
      <c r="T126" s="20">
        <v>1</v>
      </c>
      <c r="U126" s="21">
        <f t="shared" si="167"/>
        <v>35423.5732629581</v>
      </c>
      <c r="AA126" s="12">
        <v>35434</v>
      </c>
      <c r="AB126" s="12">
        <v>0.0253</v>
      </c>
      <c r="AC126" s="13">
        <v>1.35</v>
      </c>
      <c r="AD126" s="14">
        <v>1</v>
      </c>
      <c r="AE126" s="15">
        <f t="shared" si="168"/>
        <v>1210.24827</v>
      </c>
      <c r="AF126" s="12">
        <v>1</v>
      </c>
      <c r="AG126" s="12">
        <v>280</v>
      </c>
      <c r="AH126" s="12">
        <v>1.43</v>
      </c>
      <c r="AI126" s="19">
        <f t="shared" si="169"/>
        <v>3.16684210526316</v>
      </c>
      <c r="AJ126" s="20">
        <v>5936</v>
      </c>
      <c r="AK126" s="12">
        <v>0.99</v>
      </c>
      <c r="AL126" s="12">
        <v>1.98</v>
      </c>
      <c r="AM126" s="9">
        <f t="shared" si="170"/>
        <v>2.9602</v>
      </c>
      <c r="AN126" s="10">
        <v>1.225</v>
      </c>
      <c r="AO126" s="22">
        <v>1.015</v>
      </c>
      <c r="AP126" s="21">
        <f t="shared" si="171"/>
        <v>35954.9268619024</v>
      </c>
      <c r="AV126" s="12">
        <v>35728</v>
      </c>
      <c r="AW126" s="12">
        <v>0.0253</v>
      </c>
      <c r="AX126" s="13">
        <v>1.35</v>
      </c>
      <c r="AY126" s="14">
        <v>1</v>
      </c>
      <c r="AZ126" s="15">
        <f t="shared" si="172"/>
        <v>1220.28984</v>
      </c>
      <c r="BA126" s="12">
        <v>1</v>
      </c>
      <c r="BB126" s="12">
        <v>280</v>
      </c>
      <c r="BC126" s="12">
        <v>1.43</v>
      </c>
      <c r="BD126" s="19">
        <f t="shared" si="173"/>
        <v>3.16684210526316</v>
      </c>
      <c r="BE126" s="20">
        <v>5936</v>
      </c>
      <c r="BF126" s="12">
        <v>1</v>
      </c>
      <c r="BG126" s="12">
        <v>3.11</v>
      </c>
      <c r="BH126" s="9">
        <f t="shared" si="174"/>
        <v>4.11</v>
      </c>
      <c r="BI126" s="10">
        <v>1.225</v>
      </c>
      <c r="BJ126" s="20">
        <v>1</v>
      </c>
      <c r="BK126" s="21">
        <f t="shared" si="175"/>
        <v>49342.8923969805</v>
      </c>
      <c r="BQ126" s="12">
        <v>35728</v>
      </c>
      <c r="BR126" s="12">
        <v>0.0253</v>
      </c>
      <c r="BS126" s="13">
        <v>1.35</v>
      </c>
      <c r="BT126" s="14">
        <v>1</v>
      </c>
      <c r="BU126" s="15">
        <f t="shared" si="176"/>
        <v>1220.28984</v>
      </c>
      <c r="BV126" s="12">
        <v>1</v>
      </c>
      <c r="BW126" s="12">
        <v>280</v>
      </c>
      <c r="BX126" s="12">
        <v>1.43</v>
      </c>
      <c r="BY126" s="19">
        <f t="shared" si="177"/>
        <v>3.16684210526316</v>
      </c>
      <c r="BZ126" s="20">
        <v>5936</v>
      </c>
      <c r="CA126" s="12">
        <v>1</v>
      </c>
      <c r="CB126" s="12">
        <v>3.11</v>
      </c>
      <c r="CC126" s="9">
        <f t="shared" si="178"/>
        <v>4.11</v>
      </c>
      <c r="CD126" s="10">
        <v>1.225</v>
      </c>
      <c r="CE126" s="22">
        <v>1.015</v>
      </c>
      <c r="CF126" s="21">
        <f t="shared" si="179"/>
        <v>50083.0357829352</v>
      </c>
      <c r="CL126" s="12">
        <v>41312</v>
      </c>
      <c r="CM126" s="12">
        <v>0.0253</v>
      </c>
      <c r="CN126" s="13">
        <v>1.35</v>
      </c>
      <c r="CO126" s="14">
        <v>1</v>
      </c>
      <c r="CP126" s="15">
        <f t="shared" si="180"/>
        <v>1411.01136</v>
      </c>
      <c r="CQ126" s="12">
        <v>1</v>
      </c>
      <c r="CR126" s="12">
        <v>280</v>
      </c>
      <c r="CS126" s="12">
        <v>1.43</v>
      </c>
      <c r="CT126" s="19">
        <f t="shared" si="181"/>
        <v>3.16684210526316</v>
      </c>
      <c r="CU126" s="20">
        <v>5936</v>
      </c>
      <c r="CV126" s="12">
        <v>0.99</v>
      </c>
      <c r="CW126" s="12">
        <v>1.98</v>
      </c>
      <c r="CX126" s="9">
        <f t="shared" si="182"/>
        <v>2.9602</v>
      </c>
      <c r="CY126" s="10">
        <v>1.225</v>
      </c>
      <c r="CZ126" s="22">
        <v>1.085</v>
      </c>
      <c r="DA126" s="21">
        <f t="shared" si="183"/>
        <v>40936.0577286539</v>
      </c>
      <c r="DG126" s="12">
        <v>41606</v>
      </c>
      <c r="DH126" s="12">
        <v>0.0253</v>
      </c>
      <c r="DI126" s="13">
        <v>1.35</v>
      </c>
      <c r="DJ126" s="14">
        <v>1</v>
      </c>
      <c r="DK126" s="15">
        <f t="shared" si="184"/>
        <v>1421.05293</v>
      </c>
      <c r="DL126" s="12">
        <v>1</v>
      </c>
      <c r="DM126" s="12">
        <v>280</v>
      </c>
      <c r="DN126" s="12">
        <v>1.43</v>
      </c>
      <c r="DO126" s="19">
        <f t="shared" si="185"/>
        <v>3.16684210526316</v>
      </c>
      <c r="DP126" s="20">
        <v>5936</v>
      </c>
      <c r="DQ126" s="12">
        <v>1</v>
      </c>
      <c r="DR126" s="12">
        <v>3.11</v>
      </c>
      <c r="DS126" s="9">
        <f t="shared" si="186"/>
        <v>4.11</v>
      </c>
      <c r="DT126" s="10">
        <v>1.225</v>
      </c>
      <c r="DU126" s="22">
        <v>1.085</v>
      </c>
      <c r="DV126" s="21">
        <f t="shared" si="187"/>
        <v>57010.1433904427</v>
      </c>
      <c r="EB126" s="12">
        <v>41606</v>
      </c>
      <c r="EC126" s="12">
        <v>0.02992</v>
      </c>
      <c r="ED126" s="13">
        <v>1.35</v>
      </c>
      <c r="EE126" s="14">
        <v>1</v>
      </c>
      <c r="EF126" s="15">
        <f t="shared" si="188"/>
        <v>1680.549552</v>
      </c>
      <c r="EG126" s="12">
        <v>1</v>
      </c>
      <c r="EH126" s="12">
        <v>280</v>
      </c>
      <c r="EI126" s="12">
        <v>1.52</v>
      </c>
      <c r="EJ126" s="19">
        <f t="shared" si="189"/>
        <v>3.25684210526316</v>
      </c>
      <c r="EK126" s="20">
        <v>5936</v>
      </c>
      <c r="EL126" s="12">
        <v>1</v>
      </c>
      <c r="EM126" s="12">
        <v>3.91</v>
      </c>
      <c r="EN126" s="9">
        <f t="shared" si="191"/>
        <v>4.91</v>
      </c>
      <c r="EO126" s="10">
        <v>1.225</v>
      </c>
      <c r="EP126" s="22">
        <v>1.2</v>
      </c>
      <c r="EQ126" s="21">
        <f t="shared" si="192"/>
        <v>82348.7930311047</v>
      </c>
    </row>
    <row r="127" customHeight="1" spans="6:147">
      <c r="F127" s="12">
        <v>35434</v>
      </c>
      <c r="G127" s="12">
        <v>0.0253</v>
      </c>
      <c r="H127" s="13">
        <v>1.35</v>
      </c>
      <c r="I127" s="14">
        <v>1</v>
      </c>
      <c r="J127" s="15">
        <f t="shared" si="164"/>
        <v>1210.24827</v>
      </c>
      <c r="K127" s="12">
        <v>1</v>
      </c>
      <c r="L127" s="12">
        <v>280</v>
      </c>
      <c r="M127" s="12">
        <v>1.43</v>
      </c>
      <c r="N127" s="19">
        <f t="shared" si="165"/>
        <v>3.16684210526316</v>
      </c>
      <c r="O127" s="20">
        <v>5936</v>
      </c>
      <c r="P127" s="12">
        <v>0.99</v>
      </c>
      <c r="Q127" s="12">
        <v>1.98</v>
      </c>
      <c r="R127" s="9">
        <f t="shared" si="166"/>
        <v>2.9602</v>
      </c>
      <c r="S127" s="10">
        <v>1.225</v>
      </c>
      <c r="T127" s="20">
        <v>1</v>
      </c>
      <c r="U127" s="21">
        <f t="shared" si="167"/>
        <v>35423.5732629581</v>
      </c>
      <c r="AA127" s="12">
        <v>35434</v>
      </c>
      <c r="AB127" s="12">
        <v>0.0253</v>
      </c>
      <c r="AC127" s="13">
        <v>1.35</v>
      </c>
      <c r="AD127" s="14">
        <v>1</v>
      </c>
      <c r="AE127" s="15">
        <f t="shared" si="168"/>
        <v>1210.24827</v>
      </c>
      <c r="AF127" s="12">
        <v>1</v>
      </c>
      <c r="AG127" s="12">
        <v>280</v>
      </c>
      <c r="AH127" s="12">
        <v>1.43</v>
      </c>
      <c r="AI127" s="19">
        <f t="shared" si="169"/>
        <v>3.16684210526316</v>
      </c>
      <c r="AJ127" s="20">
        <v>5936</v>
      </c>
      <c r="AK127" s="12">
        <v>0.99</v>
      </c>
      <c r="AL127" s="12">
        <v>1.98</v>
      </c>
      <c r="AM127" s="9">
        <f t="shared" si="170"/>
        <v>2.9602</v>
      </c>
      <c r="AN127" s="10">
        <v>1.225</v>
      </c>
      <c r="AO127" s="22">
        <v>1.015</v>
      </c>
      <c r="AP127" s="21">
        <f t="shared" si="171"/>
        <v>35954.9268619024</v>
      </c>
      <c r="AV127" s="12">
        <v>35728</v>
      </c>
      <c r="AW127" s="12">
        <v>0.0253</v>
      </c>
      <c r="AX127" s="13">
        <v>1.35</v>
      </c>
      <c r="AY127" s="14">
        <v>1</v>
      </c>
      <c r="AZ127" s="15">
        <f t="shared" si="172"/>
        <v>1220.28984</v>
      </c>
      <c r="BA127" s="12">
        <v>1</v>
      </c>
      <c r="BB127" s="12">
        <v>280</v>
      </c>
      <c r="BC127" s="12">
        <v>1.43</v>
      </c>
      <c r="BD127" s="19">
        <f t="shared" si="173"/>
        <v>3.16684210526316</v>
      </c>
      <c r="BE127" s="20">
        <v>5936</v>
      </c>
      <c r="BF127" s="12">
        <v>1</v>
      </c>
      <c r="BG127" s="12">
        <v>3.11</v>
      </c>
      <c r="BH127" s="9">
        <f t="shared" si="174"/>
        <v>4.11</v>
      </c>
      <c r="BI127" s="10">
        <v>1.225</v>
      </c>
      <c r="BJ127" s="20">
        <v>1</v>
      </c>
      <c r="BK127" s="21">
        <f t="shared" si="175"/>
        <v>49342.8923969805</v>
      </c>
      <c r="BQ127" s="12">
        <v>35728</v>
      </c>
      <c r="BR127" s="12">
        <v>0.0253</v>
      </c>
      <c r="BS127" s="13">
        <v>1.35</v>
      </c>
      <c r="BT127" s="14">
        <v>1</v>
      </c>
      <c r="BU127" s="15">
        <f t="shared" si="176"/>
        <v>1220.28984</v>
      </c>
      <c r="BV127" s="12">
        <v>1</v>
      </c>
      <c r="BW127" s="12">
        <v>280</v>
      </c>
      <c r="BX127" s="12">
        <v>1.43</v>
      </c>
      <c r="BY127" s="19">
        <f t="shared" si="177"/>
        <v>3.16684210526316</v>
      </c>
      <c r="BZ127" s="20">
        <v>5936</v>
      </c>
      <c r="CA127" s="12">
        <v>1</v>
      </c>
      <c r="CB127" s="12">
        <v>3.11</v>
      </c>
      <c r="CC127" s="9">
        <f t="shared" si="178"/>
        <v>4.11</v>
      </c>
      <c r="CD127" s="10">
        <v>1.225</v>
      </c>
      <c r="CE127" s="22">
        <v>1.015</v>
      </c>
      <c r="CF127" s="21">
        <f t="shared" si="179"/>
        <v>50083.0357829352</v>
      </c>
      <c r="CL127" s="12">
        <v>41312</v>
      </c>
      <c r="CM127" s="12">
        <v>0.0253</v>
      </c>
      <c r="CN127" s="13">
        <v>1.35</v>
      </c>
      <c r="CO127" s="14">
        <v>1</v>
      </c>
      <c r="CP127" s="15">
        <f t="shared" si="180"/>
        <v>1411.01136</v>
      </c>
      <c r="CQ127" s="12">
        <v>1</v>
      </c>
      <c r="CR127" s="12">
        <v>280</v>
      </c>
      <c r="CS127" s="12">
        <v>1.43</v>
      </c>
      <c r="CT127" s="19">
        <f t="shared" si="181"/>
        <v>3.16684210526316</v>
      </c>
      <c r="CU127" s="20">
        <v>5936</v>
      </c>
      <c r="CV127" s="12">
        <v>0.99</v>
      </c>
      <c r="CW127" s="12">
        <v>1.98</v>
      </c>
      <c r="CX127" s="9">
        <f t="shared" si="182"/>
        <v>2.9602</v>
      </c>
      <c r="CY127" s="10">
        <v>1.225</v>
      </c>
      <c r="CZ127" s="22">
        <v>1.085</v>
      </c>
      <c r="DA127" s="21">
        <f t="shared" si="183"/>
        <v>40936.0577286539</v>
      </c>
      <c r="DG127" s="12">
        <v>41606</v>
      </c>
      <c r="DH127" s="12">
        <v>0.0253</v>
      </c>
      <c r="DI127" s="13">
        <v>1.35</v>
      </c>
      <c r="DJ127" s="14">
        <v>1</v>
      </c>
      <c r="DK127" s="15">
        <f t="shared" si="184"/>
        <v>1421.05293</v>
      </c>
      <c r="DL127" s="12">
        <v>1</v>
      </c>
      <c r="DM127" s="12">
        <v>280</v>
      </c>
      <c r="DN127" s="12">
        <v>1.43</v>
      </c>
      <c r="DO127" s="19">
        <f t="shared" si="185"/>
        <v>3.16684210526316</v>
      </c>
      <c r="DP127" s="20">
        <v>5936</v>
      </c>
      <c r="DQ127" s="12">
        <v>1</v>
      </c>
      <c r="DR127" s="12">
        <v>3.11</v>
      </c>
      <c r="DS127" s="9">
        <f t="shared" si="186"/>
        <v>4.11</v>
      </c>
      <c r="DT127" s="10">
        <v>1.225</v>
      </c>
      <c r="DU127" s="22">
        <v>1.085</v>
      </c>
      <c r="DV127" s="21">
        <f t="shared" si="187"/>
        <v>57010.1433904427</v>
      </c>
      <c r="EB127" s="12">
        <v>41606</v>
      </c>
      <c r="EC127" s="12">
        <v>0.02992</v>
      </c>
      <c r="ED127" s="13">
        <v>1.35</v>
      </c>
      <c r="EE127" s="14">
        <v>1</v>
      </c>
      <c r="EF127" s="15">
        <f t="shared" si="188"/>
        <v>1680.549552</v>
      </c>
      <c r="EG127" s="12">
        <v>1</v>
      </c>
      <c r="EH127" s="12">
        <v>280</v>
      </c>
      <c r="EI127" s="12">
        <v>1.52</v>
      </c>
      <c r="EJ127" s="19">
        <f t="shared" si="189"/>
        <v>3.25684210526316</v>
      </c>
      <c r="EK127" s="20">
        <v>5936</v>
      </c>
      <c r="EL127" s="12">
        <v>1</v>
      </c>
      <c r="EM127" s="12">
        <v>3.91</v>
      </c>
      <c r="EN127" s="9">
        <f t="shared" si="191"/>
        <v>4.91</v>
      </c>
      <c r="EO127" s="10">
        <v>1.225</v>
      </c>
      <c r="EP127" s="22">
        <v>1.2</v>
      </c>
      <c r="EQ127" s="21">
        <f t="shared" si="192"/>
        <v>82348.7930311047</v>
      </c>
    </row>
    <row r="128" customHeight="1" spans="6:147">
      <c r="F128" s="12">
        <v>35434</v>
      </c>
      <c r="G128" s="12">
        <v>0.0253</v>
      </c>
      <c r="H128" s="13">
        <v>1.35</v>
      </c>
      <c r="I128" s="14">
        <v>1</v>
      </c>
      <c r="J128" s="15">
        <f t="shared" si="164"/>
        <v>1210.24827</v>
      </c>
      <c r="K128" s="12">
        <v>1</v>
      </c>
      <c r="L128" s="12">
        <v>280</v>
      </c>
      <c r="M128" s="12">
        <v>1.43</v>
      </c>
      <c r="N128" s="19">
        <f t="shared" si="165"/>
        <v>3.16684210526316</v>
      </c>
      <c r="O128" s="20">
        <v>5936</v>
      </c>
      <c r="P128" s="12">
        <v>0.99</v>
      </c>
      <c r="Q128" s="12">
        <v>1.98</v>
      </c>
      <c r="R128" s="9">
        <f t="shared" si="166"/>
        <v>2.9602</v>
      </c>
      <c r="S128" s="10">
        <v>1.225</v>
      </c>
      <c r="T128" s="20">
        <v>1</v>
      </c>
      <c r="U128" s="21">
        <f t="shared" si="167"/>
        <v>35423.5732629581</v>
      </c>
      <c r="AA128" s="12">
        <v>35434</v>
      </c>
      <c r="AB128" s="12">
        <v>0.0253</v>
      </c>
      <c r="AC128" s="13">
        <v>1.35</v>
      </c>
      <c r="AD128" s="14">
        <v>1</v>
      </c>
      <c r="AE128" s="15">
        <f t="shared" si="168"/>
        <v>1210.24827</v>
      </c>
      <c r="AF128" s="12">
        <v>1</v>
      </c>
      <c r="AG128" s="12">
        <v>280</v>
      </c>
      <c r="AH128" s="12">
        <v>1.43</v>
      </c>
      <c r="AI128" s="19">
        <f t="shared" si="169"/>
        <v>3.16684210526316</v>
      </c>
      <c r="AJ128" s="20">
        <v>5936</v>
      </c>
      <c r="AK128" s="12">
        <v>0.99</v>
      </c>
      <c r="AL128" s="12">
        <v>1.98</v>
      </c>
      <c r="AM128" s="9">
        <f t="shared" si="170"/>
        <v>2.9602</v>
      </c>
      <c r="AN128" s="10">
        <v>1.225</v>
      </c>
      <c r="AO128" s="22">
        <v>1.015</v>
      </c>
      <c r="AP128" s="21">
        <f t="shared" si="171"/>
        <v>35954.9268619024</v>
      </c>
      <c r="AV128" s="12">
        <v>35728</v>
      </c>
      <c r="AW128" s="12">
        <v>0.0253</v>
      </c>
      <c r="AX128" s="13">
        <v>1.35</v>
      </c>
      <c r="AY128" s="14">
        <v>1</v>
      </c>
      <c r="AZ128" s="15">
        <f t="shared" si="172"/>
        <v>1220.28984</v>
      </c>
      <c r="BA128" s="12">
        <v>1</v>
      </c>
      <c r="BB128" s="12">
        <v>280</v>
      </c>
      <c r="BC128" s="12">
        <v>1.43</v>
      </c>
      <c r="BD128" s="19">
        <f t="shared" si="173"/>
        <v>3.16684210526316</v>
      </c>
      <c r="BE128" s="20">
        <v>5936</v>
      </c>
      <c r="BF128" s="12">
        <v>1</v>
      </c>
      <c r="BG128" s="12">
        <v>3.11</v>
      </c>
      <c r="BH128" s="9">
        <f t="shared" si="174"/>
        <v>4.11</v>
      </c>
      <c r="BI128" s="10">
        <v>1.225</v>
      </c>
      <c r="BJ128" s="20">
        <v>1</v>
      </c>
      <c r="BK128" s="21">
        <f t="shared" si="175"/>
        <v>49342.8923969805</v>
      </c>
      <c r="BQ128" s="12">
        <v>35728</v>
      </c>
      <c r="BR128" s="12">
        <v>0.0253</v>
      </c>
      <c r="BS128" s="13">
        <v>1.35</v>
      </c>
      <c r="BT128" s="14">
        <v>1</v>
      </c>
      <c r="BU128" s="15">
        <f t="shared" si="176"/>
        <v>1220.28984</v>
      </c>
      <c r="BV128" s="12">
        <v>1</v>
      </c>
      <c r="BW128" s="12">
        <v>280</v>
      </c>
      <c r="BX128" s="12">
        <v>1.43</v>
      </c>
      <c r="BY128" s="19">
        <f t="shared" si="177"/>
        <v>3.16684210526316</v>
      </c>
      <c r="BZ128" s="20">
        <v>5936</v>
      </c>
      <c r="CA128" s="12">
        <v>1</v>
      </c>
      <c r="CB128" s="12">
        <v>3.11</v>
      </c>
      <c r="CC128" s="9">
        <f t="shared" si="178"/>
        <v>4.11</v>
      </c>
      <c r="CD128" s="10">
        <v>1.225</v>
      </c>
      <c r="CE128" s="22">
        <v>1.015</v>
      </c>
      <c r="CF128" s="21">
        <f t="shared" si="179"/>
        <v>50083.0357829352</v>
      </c>
      <c r="CL128" s="12">
        <v>41312</v>
      </c>
      <c r="CM128" s="12">
        <v>0.0253</v>
      </c>
      <c r="CN128" s="13">
        <v>1.35</v>
      </c>
      <c r="CO128" s="14">
        <v>1</v>
      </c>
      <c r="CP128" s="15">
        <f t="shared" si="180"/>
        <v>1411.01136</v>
      </c>
      <c r="CQ128" s="12">
        <v>1</v>
      </c>
      <c r="CR128" s="12">
        <v>280</v>
      </c>
      <c r="CS128" s="12">
        <v>1.43</v>
      </c>
      <c r="CT128" s="19">
        <f t="shared" si="181"/>
        <v>3.16684210526316</v>
      </c>
      <c r="CU128" s="20">
        <v>5936</v>
      </c>
      <c r="CV128" s="12">
        <v>0.99</v>
      </c>
      <c r="CW128" s="12">
        <v>1.98</v>
      </c>
      <c r="CX128" s="9">
        <f t="shared" si="182"/>
        <v>2.9602</v>
      </c>
      <c r="CY128" s="10">
        <v>1.225</v>
      </c>
      <c r="CZ128" s="22">
        <v>1.085</v>
      </c>
      <c r="DA128" s="21">
        <f t="shared" si="183"/>
        <v>40936.0577286539</v>
      </c>
      <c r="DG128" s="12">
        <v>41606</v>
      </c>
      <c r="DH128" s="12">
        <v>0.0253</v>
      </c>
      <c r="DI128" s="13">
        <v>1.35</v>
      </c>
      <c r="DJ128" s="14">
        <v>1</v>
      </c>
      <c r="DK128" s="15">
        <f t="shared" si="184"/>
        <v>1421.05293</v>
      </c>
      <c r="DL128" s="12">
        <v>1</v>
      </c>
      <c r="DM128" s="12">
        <v>280</v>
      </c>
      <c r="DN128" s="12">
        <v>1.43</v>
      </c>
      <c r="DO128" s="19">
        <f t="shared" si="185"/>
        <v>3.16684210526316</v>
      </c>
      <c r="DP128" s="20">
        <v>5936</v>
      </c>
      <c r="DQ128" s="12">
        <v>1</v>
      </c>
      <c r="DR128" s="12">
        <v>3.11</v>
      </c>
      <c r="DS128" s="9">
        <f t="shared" si="186"/>
        <v>4.11</v>
      </c>
      <c r="DT128" s="10">
        <v>1.225</v>
      </c>
      <c r="DU128" s="22">
        <v>1.085</v>
      </c>
      <c r="DV128" s="21">
        <f t="shared" si="187"/>
        <v>57010.1433904427</v>
      </c>
      <c r="EB128" s="12">
        <v>41606</v>
      </c>
      <c r="EC128" s="12">
        <v>0.02992</v>
      </c>
      <c r="ED128" s="13">
        <v>1.35</v>
      </c>
      <c r="EE128" s="14">
        <v>1</v>
      </c>
      <c r="EF128" s="15">
        <f t="shared" si="188"/>
        <v>1680.549552</v>
      </c>
      <c r="EG128" s="12">
        <v>1</v>
      </c>
      <c r="EH128" s="12">
        <v>280</v>
      </c>
      <c r="EI128" s="12">
        <v>1.52</v>
      </c>
      <c r="EJ128" s="19">
        <f t="shared" si="189"/>
        <v>3.25684210526316</v>
      </c>
      <c r="EK128" s="20">
        <v>5936</v>
      </c>
      <c r="EL128" s="12">
        <v>1</v>
      </c>
      <c r="EM128" s="12">
        <v>3.91</v>
      </c>
      <c r="EN128" s="9">
        <f t="shared" si="191"/>
        <v>4.91</v>
      </c>
      <c r="EO128" s="10">
        <v>1.225</v>
      </c>
      <c r="EP128" s="22">
        <v>1.2</v>
      </c>
      <c r="EQ128" s="21">
        <f t="shared" si="192"/>
        <v>82348.7930311047</v>
      </c>
    </row>
    <row r="129" customHeight="1" spans="6:147">
      <c r="F129" s="12">
        <v>35434</v>
      </c>
      <c r="G129" s="12">
        <v>0.0253</v>
      </c>
      <c r="H129" s="13">
        <v>1.35</v>
      </c>
      <c r="I129" s="14">
        <v>1</v>
      </c>
      <c r="J129" s="15">
        <f t="shared" si="164"/>
        <v>1210.24827</v>
      </c>
      <c r="K129" s="12">
        <v>1</v>
      </c>
      <c r="L129" s="12">
        <v>280</v>
      </c>
      <c r="M129" s="12">
        <v>1.43</v>
      </c>
      <c r="N129" s="19">
        <f t="shared" si="165"/>
        <v>3.16684210526316</v>
      </c>
      <c r="O129" s="20">
        <v>5936</v>
      </c>
      <c r="P129" s="12">
        <v>0.99</v>
      </c>
      <c r="Q129" s="12">
        <v>1.98</v>
      </c>
      <c r="R129" s="9">
        <f t="shared" si="166"/>
        <v>2.9602</v>
      </c>
      <c r="S129" s="10">
        <v>1.225</v>
      </c>
      <c r="T129" s="20">
        <v>1</v>
      </c>
      <c r="U129" s="21">
        <f t="shared" si="167"/>
        <v>35423.5732629581</v>
      </c>
      <c r="AA129" s="12">
        <v>35434</v>
      </c>
      <c r="AB129" s="12">
        <v>0.0253</v>
      </c>
      <c r="AC129" s="13">
        <v>1.35</v>
      </c>
      <c r="AD129" s="14">
        <v>1</v>
      </c>
      <c r="AE129" s="15">
        <f t="shared" si="168"/>
        <v>1210.24827</v>
      </c>
      <c r="AF129" s="12">
        <v>1</v>
      </c>
      <c r="AG129" s="12">
        <v>280</v>
      </c>
      <c r="AH129" s="12">
        <v>1.43</v>
      </c>
      <c r="AI129" s="19">
        <f t="shared" si="169"/>
        <v>3.16684210526316</v>
      </c>
      <c r="AJ129" s="20">
        <v>5936</v>
      </c>
      <c r="AK129" s="12">
        <v>0.99</v>
      </c>
      <c r="AL129" s="12">
        <v>1.98</v>
      </c>
      <c r="AM129" s="9">
        <f t="shared" si="170"/>
        <v>2.9602</v>
      </c>
      <c r="AN129" s="10">
        <v>1.225</v>
      </c>
      <c r="AO129" s="22">
        <v>1.015</v>
      </c>
      <c r="AP129" s="21">
        <f t="shared" si="171"/>
        <v>35954.9268619024</v>
      </c>
      <c r="AV129" s="12">
        <v>35728</v>
      </c>
      <c r="AW129" s="12">
        <v>0.0253</v>
      </c>
      <c r="AX129" s="13">
        <v>1.35</v>
      </c>
      <c r="AY129" s="14">
        <v>1</v>
      </c>
      <c r="AZ129" s="15">
        <f t="shared" si="172"/>
        <v>1220.28984</v>
      </c>
      <c r="BA129" s="12">
        <v>1</v>
      </c>
      <c r="BB129" s="12">
        <v>280</v>
      </c>
      <c r="BC129" s="12">
        <v>1.43</v>
      </c>
      <c r="BD129" s="19">
        <f t="shared" si="173"/>
        <v>3.16684210526316</v>
      </c>
      <c r="BE129" s="20">
        <v>5936</v>
      </c>
      <c r="BF129" s="12">
        <v>1</v>
      </c>
      <c r="BG129" s="12">
        <v>3.11</v>
      </c>
      <c r="BH129" s="9">
        <f t="shared" si="174"/>
        <v>4.11</v>
      </c>
      <c r="BI129" s="10">
        <v>1.225</v>
      </c>
      <c r="BJ129" s="20">
        <v>1</v>
      </c>
      <c r="BK129" s="21">
        <f t="shared" si="175"/>
        <v>49342.8923969805</v>
      </c>
      <c r="BQ129" s="12">
        <v>35728</v>
      </c>
      <c r="BR129" s="12">
        <v>0.0253</v>
      </c>
      <c r="BS129" s="13">
        <v>1.35</v>
      </c>
      <c r="BT129" s="14">
        <v>1</v>
      </c>
      <c r="BU129" s="15">
        <f t="shared" si="176"/>
        <v>1220.28984</v>
      </c>
      <c r="BV129" s="12">
        <v>1</v>
      </c>
      <c r="BW129" s="12">
        <v>280</v>
      </c>
      <c r="BX129" s="12">
        <v>1.43</v>
      </c>
      <c r="BY129" s="19">
        <f t="shared" si="177"/>
        <v>3.16684210526316</v>
      </c>
      <c r="BZ129" s="20">
        <v>5936</v>
      </c>
      <c r="CA129" s="12">
        <v>1</v>
      </c>
      <c r="CB129" s="12">
        <v>3.11</v>
      </c>
      <c r="CC129" s="9">
        <f t="shared" si="178"/>
        <v>4.11</v>
      </c>
      <c r="CD129" s="10">
        <v>1.225</v>
      </c>
      <c r="CE129" s="22">
        <v>1.015</v>
      </c>
      <c r="CF129" s="21">
        <f t="shared" si="179"/>
        <v>50083.0357829352</v>
      </c>
      <c r="CL129" s="12">
        <v>41312</v>
      </c>
      <c r="CM129" s="12">
        <v>0.0253</v>
      </c>
      <c r="CN129" s="13">
        <v>1.35</v>
      </c>
      <c r="CO129" s="14">
        <v>1</v>
      </c>
      <c r="CP129" s="15">
        <f t="shared" si="180"/>
        <v>1411.01136</v>
      </c>
      <c r="CQ129" s="12">
        <v>1</v>
      </c>
      <c r="CR129" s="12">
        <v>280</v>
      </c>
      <c r="CS129" s="12">
        <v>1.43</v>
      </c>
      <c r="CT129" s="19">
        <f t="shared" si="181"/>
        <v>3.16684210526316</v>
      </c>
      <c r="CU129" s="20">
        <v>5936</v>
      </c>
      <c r="CV129" s="12">
        <v>0.99</v>
      </c>
      <c r="CW129" s="12">
        <v>1.98</v>
      </c>
      <c r="CX129" s="9">
        <f t="shared" si="182"/>
        <v>2.9602</v>
      </c>
      <c r="CY129" s="10">
        <v>1.225</v>
      </c>
      <c r="CZ129" s="22">
        <v>1.085</v>
      </c>
      <c r="DA129" s="21">
        <f t="shared" si="183"/>
        <v>40936.0577286539</v>
      </c>
      <c r="DG129" s="12">
        <v>41606</v>
      </c>
      <c r="DH129" s="12">
        <v>0.0253</v>
      </c>
      <c r="DI129" s="13">
        <v>1.35</v>
      </c>
      <c r="DJ129" s="14">
        <v>1</v>
      </c>
      <c r="DK129" s="15">
        <f t="shared" si="184"/>
        <v>1421.05293</v>
      </c>
      <c r="DL129" s="12">
        <v>1</v>
      </c>
      <c r="DM129" s="12">
        <v>280</v>
      </c>
      <c r="DN129" s="12">
        <v>1.43</v>
      </c>
      <c r="DO129" s="19">
        <f t="shared" si="185"/>
        <v>3.16684210526316</v>
      </c>
      <c r="DP129" s="20">
        <v>5936</v>
      </c>
      <c r="DQ129" s="12">
        <v>1</v>
      </c>
      <c r="DR129" s="12">
        <v>3.11</v>
      </c>
      <c r="DS129" s="9">
        <f t="shared" si="186"/>
        <v>4.11</v>
      </c>
      <c r="DT129" s="10">
        <v>1.225</v>
      </c>
      <c r="DU129" s="22">
        <v>1.085</v>
      </c>
      <c r="DV129" s="21">
        <f t="shared" si="187"/>
        <v>57010.1433904427</v>
      </c>
      <c r="EB129" s="12">
        <v>41606</v>
      </c>
      <c r="EC129" s="12">
        <v>0.02992</v>
      </c>
      <c r="ED129" s="13">
        <v>1.35</v>
      </c>
      <c r="EE129" s="14">
        <v>1</v>
      </c>
      <c r="EF129" s="15">
        <f t="shared" si="188"/>
        <v>1680.549552</v>
      </c>
      <c r="EG129" s="12">
        <v>1</v>
      </c>
      <c r="EH129" s="12">
        <v>280</v>
      </c>
      <c r="EI129" s="12">
        <v>1.52</v>
      </c>
      <c r="EJ129" s="19">
        <f t="shared" si="189"/>
        <v>3.25684210526316</v>
      </c>
      <c r="EK129" s="20">
        <v>5936</v>
      </c>
      <c r="EL129" s="12">
        <v>1</v>
      </c>
      <c r="EM129" s="12">
        <v>3.91</v>
      </c>
      <c r="EN129" s="9">
        <f t="shared" si="191"/>
        <v>4.91</v>
      </c>
      <c r="EO129" s="10">
        <v>1.225</v>
      </c>
      <c r="EP129" s="22">
        <v>1.2</v>
      </c>
      <c r="EQ129" s="21">
        <f t="shared" si="192"/>
        <v>82348.7930311047</v>
      </c>
    </row>
    <row r="130" customHeight="1" spans="6:147">
      <c r="F130" s="12">
        <v>35434</v>
      </c>
      <c r="G130" s="12">
        <v>0.0253</v>
      </c>
      <c r="H130" s="13">
        <v>1.35</v>
      </c>
      <c r="I130" s="14">
        <v>1</v>
      </c>
      <c r="J130" s="15">
        <f t="shared" si="164"/>
        <v>1210.24827</v>
      </c>
      <c r="K130" s="12">
        <v>1</v>
      </c>
      <c r="L130" s="12">
        <v>280</v>
      </c>
      <c r="M130" s="12">
        <v>1.43</v>
      </c>
      <c r="N130" s="19">
        <f t="shared" si="165"/>
        <v>3.16684210526316</v>
      </c>
      <c r="O130" s="20">
        <v>5936</v>
      </c>
      <c r="P130" s="12">
        <v>0.99</v>
      </c>
      <c r="Q130" s="12">
        <v>1.98</v>
      </c>
      <c r="R130" s="9">
        <f t="shared" si="166"/>
        <v>2.9602</v>
      </c>
      <c r="S130" s="10">
        <v>1.225</v>
      </c>
      <c r="T130" s="20">
        <v>1</v>
      </c>
      <c r="U130" s="21">
        <f t="shared" si="167"/>
        <v>35423.5732629581</v>
      </c>
      <c r="AA130" s="12">
        <v>35434</v>
      </c>
      <c r="AB130" s="12">
        <v>0.0253</v>
      </c>
      <c r="AC130" s="13">
        <v>1.35</v>
      </c>
      <c r="AD130" s="14">
        <v>1</v>
      </c>
      <c r="AE130" s="15">
        <f t="shared" si="168"/>
        <v>1210.24827</v>
      </c>
      <c r="AF130" s="12">
        <v>1</v>
      </c>
      <c r="AG130" s="12">
        <v>280</v>
      </c>
      <c r="AH130" s="12">
        <v>1.43</v>
      </c>
      <c r="AI130" s="19">
        <f t="shared" si="169"/>
        <v>3.16684210526316</v>
      </c>
      <c r="AJ130" s="20">
        <v>5936</v>
      </c>
      <c r="AK130" s="12">
        <v>0.99</v>
      </c>
      <c r="AL130" s="12">
        <v>1.98</v>
      </c>
      <c r="AM130" s="9">
        <f t="shared" si="170"/>
        <v>2.9602</v>
      </c>
      <c r="AN130" s="10">
        <v>1.225</v>
      </c>
      <c r="AO130" s="22">
        <v>1.015</v>
      </c>
      <c r="AP130" s="21">
        <f t="shared" si="171"/>
        <v>35954.9268619024</v>
      </c>
      <c r="AV130" s="12">
        <v>35728</v>
      </c>
      <c r="AW130" s="12">
        <v>0.0253</v>
      </c>
      <c r="AX130" s="13">
        <v>1.35</v>
      </c>
      <c r="AY130" s="14">
        <v>1</v>
      </c>
      <c r="AZ130" s="15">
        <f t="shared" si="172"/>
        <v>1220.28984</v>
      </c>
      <c r="BA130" s="12">
        <v>1</v>
      </c>
      <c r="BB130" s="12">
        <v>280</v>
      </c>
      <c r="BC130" s="12">
        <v>1.43</v>
      </c>
      <c r="BD130" s="19">
        <f t="shared" si="173"/>
        <v>3.16684210526316</v>
      </c>
      <c r="BE130" s="20">
        <v>5936</v>
      </c>
      <c r="BF130" s="12">
        <v>1</v>
      </c>
      <c r="BG130" s="12">
        <v>3.11</v>
      </c>
      <c r="BH130" s="9">
        <f t="shared" si="174"/>
        <v>4.11</v>
      </c>
      <c r="BI130" s="10">
        <v>1.225</v>
      </c>
      <c r="BJ130" s="20">
        <v>1</v>
      </c>
      <c r="BK130" s="21">
        <f t="shared" si="175"/>
        <v>49342.8923969805</v>
      </c>
      <c r="BQ130" s="12">
        <v>35728</v>
      </c>
      <c r="BR130" s="12">
        <v>0.0253</v>
      </c>
      <c r="BS130" s="13">
        <v>1.35</v>
      </c>
      <c r="BT130" s="14">
        <v>1</v>
      </c>
      <c r="BU130" s="15">
        <f t="shared" si="176"/>
        <v>1220.28984</v>
      </c>
      <c r="BV130" s="12">
        <v>1</v>
      </c>
      <c r="BW130" s="12">
        <v>280</v>
      </c>
      <c r="BX130" s="12">
        <v>1.43</v>
      </c>
      <c r="BY130" s="19">
        <f t="shared" si="177"/>
        <v>3.16684210526316</v>
      </c>
      <c r="BZ130" s="20">
        <v>5936</v>
      </c>
      <c r="CA130" s="12">
        <v>1</v>
      </c>
      <c r="CB130" s="12">
        <v>3.11</v>
      </c>
      <c r="CC130" s="9">
        <f t="shared" si="178"/>
        <v>4.11</v>
      </c>
      <c r="CD130" s="10">
        <v>1.225</v>
      </c>
      <c r="CE130" s="22">
        <v>1.015</v>
      </c>
      <c r="CF130" s="21">
        <f t="shared" si="179"/>
        <v>50083.0357829352</v>
      </c>
      <c r="CL130" s="12">
        <v>41312</v>
      </c>
      <c r="CM130" s="12">
        <v>0.0253</v>
      </c>
      <c r="CN130" s="13">
        <v>1.35</v>
      </c>
      <c r="CO130" s="14">
        <v>1</v>
      </c>
      <c r="CP130" s="15">
        <f t="shared" si="180"/>
        <v>1411.01136</v>
      </c>
      <c r="CQ130" s="12">
        <v>1</v>
      </c>
      <c r="CR130" s="12">
        <v>280</v>
      </c>
      <c r="CS130" s="12">
        <v>1.43</v>
      </c>
      <c r="CT130" s="19">
        <f t="shared" si="181"/>
        <v>3.16684210526316</v>
      </c>
      <c r="CU130" s="20">
        <v>5936</v>
      </c>
      <c r="CV130" s="12">
        <v>0.99</v>
      </c>
      <c r="CW130" s="12">
        <v>1.98</v>
      </c>
      <c r="CX130" s="9">
        <f t="shared" si="182"/>
        <v>2.9602</v>
      </c>
      <c r="CY130" s="10">
        <v>1.225</v>
      </c>
      <c r="CZ130" s="22">
        <v>1.085</v>
      </c>
      <c r="DA130" s="21">
        <f t="shared" si="183"/>
        <v>40936.0577286539</v>
      </c>
      <c r="DG130" s="12">
        <v>41606</v>
      </c>
      <c r="DH130" s="12">
        <v>0.0253</v>
      </c>
      <c r="DI130" s="13">
        <v>1.35</v>
      </c>
      <c r="DJ130" s="14">
        <v>1</v>
      </c>
      <c r="DK130" s="15">
        <f t="shared" si="184"/>
        <v>1421.05293</v>
      </c>
      <c r="DL130" s="12">
        <v>1</v>
      </c>
      <c r="DM130" s="12">
        <v>280</v>
      </c>
      <c r="DN130" s="12">
        <v>1.43</v>
      </c>
      <c r="DO130" s="19">
        <f t="shared" si="185"/>
        <v>3.16684210526316</v>
      </c>
      <c r="DP130" s="20">
        <v>5936</v>
      </c>
      <c r="DQ130" s="12">
        <v>1</v>
      </c>
      <c r="DR130" s="12">
        <v>3.11</v>
      </c>
      <c r="DS130" s="9">
        <f t="shared" si="186"/>
        <v>4.11</v>
      </c>
      <c r="DT130" s="10">
        <v>1.225</v>
      </c>
      <c r="DU130" s="22">
        <v>1.085</v>
      </c>
      <c r="DV130" s="21">
        <f t="shared" si="187"/>
        <v>57010.1433904427</v>
      </c>
      <c r="EB130" s="12">
        <v>41606</v>
      </c>
      <c r="EC130" s="12">
        <v>0.02992</v>
      </c>
      <c r="ED130" s="13">
        <v>1.35</v>
      </c>
      <c r="EE130" s="14">
        <v>1</v>
      </c>
      <c r="EF130" s="15">
        <f t="shared" si="188"/>
        <v>1680.549552</v>
      </c>
      <c r="EG130" s="12">
        <v>1</v>
      </c>
      <c r="EH130" s="12">
        <v>280</v>
      </c>
      <c r="EI130" s="12">
        <v>1.52</v>
      </c>
      <c r="EJ130" s="19">
        <f t="shared" si="189"/>
        <v>3.25684210526316</v>
      </c>
      <c r="EK130" s="20">
        <v>5936</v>
      </c>
      <c r="EL130" s="12">
        <v>1</v>
      </c>
      <c r="EM130" s="12">
        <v>3.91</v>
      </c>
      <c r="EN130" s="9">
        <f t="shared" si="191"/>
        <v>4.91</v>
      </c>
      <c r="EO130" s="10">
        <v>1.225</v>
      </c>
      <c r="EP130" s="22">
        <v>1.2</v>
      </c>
      <c r="EQ130" s="21">
        <f t="shared" si="192"/>
        <v>82348.7930311047</v>
      </c>
    </row>
    <row r="131" customHeight="1" spans="6:147">
      <c r="F131" s="12">
        <v>35434</v>
      </c>
      <c r="G131" s="12">
        <v>0.0253</v>
      </c>
      <c r="H131" s="13">
        <v>1.35</v>
      </c>
      <c r="I131" s="14">
        <v>1</v>
      </c>
      <c r="J131" s="15">
        <f t="shared" si="164"/>
        <v>1210.24827</v>
      </c>
      <c r="K131" s="12">
        <v>1</v>
      </c>
      <c r="L131" s="12">
        <v>280</v>
      </c>
      <c r="M131" s="12">
        <v>1.43</v>
      </c>
      <c r="N131" s="19">
        <f t="shared" si="165"/>
        <v>3.16684210526316</v>
      </c>
      <c r="O131" s="20">
        <v>5936</v>
      </c>
      <c r="P131" s="12">
        <v>0.99</v>
      </c>
      <c r="Q131" s="12">
        <v>1.98</v>
      </c>
      <c r="R131" s="9">
        <f t="shared" si="166"/>
        <v>2.9602</v>
      </c>
      <c r="S131" s="10">
        <v>1.225</v>
      </c>
      <c r="T131" s="20">
        <v>1</v>
      </c>
      <c r="U131" s="21">
        <f t="shared" si="167"/>
        <v>35423.5732629581</v>
      </c>
      <c r="AA131" s="12">
        <v>35434</v>
      </c>
      <c r="AB131" s="12">
        <v>0.0253</v>
      </c>
      <c r="AC131" s="13">
        <v>1.35</v>
      </c>
      <c r="AD131" s="14">
        <v>1</v>
      </c>
      <c r="AE131" s="15">
        <f t="shared" si="168"/>
        <v>1210.24827</v>
      </c>
      <c r="AF131" s="12">
        <v>1</v>
      </c>
      <c r="AG131" s="12">
        <v>280</v>
      </c>
      <c r="AH131" s="12">
        <v>1.43</v>
      </c>
      <c r="AI131" s="19">
        <f t="shared" si="169"/>
        <v>3.16684210526316</v>
      </c>
      <c r="AJ131" s="20">
        <v>5936</v>
      </c>
      <c r="AK131" s="12">
        <v>0.99</v>
      </c>
      <c r="AL131" s="12">
        <v>1.98</v>
      </c>
      <c r="AM131" s="9">
        <f t="shared" si="170"/>
        <v>2.9602</v>
      </c>
      <c r="AN131" s="10">
        <v>1.225</v>
      </c>
      <c r="AO131" s="22">
        <v>1.015</v>
      </c>
      <c r="AP131" s="21">
        <f t="shared" si="171"/>
        <v>35954.9268619024</v>
      </c>
      <c r="AV131" s="12">
        <v>35728</v>
      </c>
      <c r="AW131" s="12">
        <v>0.0253</v>
      </c>
      <c r="AX131" s="13">
        <v>1.35</v>
      </c>
      <c r="AY131" s="14">
        <v>1</v>
      </c>
      <c r="AZ131" s="15">
        <f t="shared" si="172"/>
        <v>1220.28984</v>
      </c>
      <c r="BA131" s="12">
        <v>1</v>
      </c>
      <c r="BB131" s="12">
        <v>280</v>
      </c>
      <c r="BC131" s="12">
        <v>1.43</v>
      </c>
      <c r="BD131" s="19">
        <f t="shared" si="173"/>
        <v>3.16684210526316</v>
      </c>
      <c r="BE131" s="20">
        <v>5936</v>
      </c>
      <c r="BF131" s="12">
        <v>1</v>
      </c>
      <c r="BG131" s="12">
        <v>3.11</v>
      </c>
      <c r="BH131" s="9">
        <f t="shared" si="174"/>
        <v>4.11</v>
      </c>
      <c r="BI131" s="10">
        <v>1.225</v>
      </c>
      <c r="BJ131" s="20">
        <v>1</v>
      </c>
      <c r="BK131" s="21">
        <f t="shared" si="175"/>
        <v>49342.8923969805</v>
      </c>
      <c r="BQ131" s="12">
        <v>35728</v>
      </c>
      <c r="BR131" s="12">
        <v>0.0253</v>
      </c>
      <c r="BS131" s="13">
        <v>1.35</v>
      </c>
      <c r="BT131" s="14">
        <v>1</v>
      </c>
      <c r="BU131" s="15">
        <f t="shared" si="176"/>
        <v>1220.28984</v>
      </c>
      <c r="BV131" s="12">
        <v>1</v>
      </c>
      <c r="BW131" s="12">
        <v>280</v>
      </c>
      <c r="BX131" s="12">
        <v>1.43</v>
      </c>
      <c r="BY131" s="19">
        <f t="shared" si="177"/>
        <v>3.16684210526316</v>
      </c>
      <c r="BZ131" s="20">
        <v>5936</v>
      </c>
      <c r="CA131" s="12">
        <v>1</v>
      </c>
      <c r="CB131" s="12">
        <v>3.11</v>
      </c>
      <c r="CC131" s="9">
        <f t="shared" si="178"/>
        <v>4.11</v>
      </c>
      <c r="CD131" s="10">
        <v>1.225</v>
      </c>
      <c r="CE131" s="22">
        <v>1.015</v>
      </c>
      <c r="CF131" s="21">
        <f t="shared" si="179"/>
        <v>50083.0357829352</v>
      </c>
      <c r="CL131" s="12">
        <v>41312</v>
      </c>
      <c r="CM131" s="12">
        <v>0.0253</v>
      </c>
      <c r="CN131" s="13">
        <v>1.35</v>
      </c>
      <c r="CO131" s="14">
        <v>1</v>
      </c>
      <c r="CP131" s="15">
        <f t="shared" si="180"/>
        <v>1411.01136</v>
      </c>
      <c r="CQ131" s="12">
        <v>1</v>
      </c>
      <c r="CR131" s="12">
        <v>280</v>
      </c>
      <c r="CS131" s="12">
        <v>1.43</v>
      </c>
      <c r="CT131" s="19">
        <f t="shared" si="181"/>
        <v>3.16684210526316</v>
      </c>
      <c r="CU131" s="20">
        <v>5936</v>
      </c>
      <c r="CV131" s="12">
        <v>0.99</v>
      </c>
      <c r="CW131" s="12">
        <v>1.98</v>
      </c>
      <c r="CX131" s="9">
        <f t="shared" si="182"/>
        <v>2.9602</v>
      </c>
      <c r="CY131" s="10">
        <v>1.225</v>
      </c>
      <c r="CZ131" s="22">
        <v>1.085</v>
      </c>
      <c r="DA131" s="21">
        <f t="shared" si="183"/>
        <v>40936.0577286539</v>
      </c>
      <c r="DG131" s="12">
        <v>41606</v>
      </c>
      <c r="DH131" s="12">
        <v>0.0253</v>
      </c>
      <c r="DI131" s="13">
        <v>1.35</v>
      </c>
      <c r="DJ131" s="14">
        <v>1</v>
      </c>
      <c r="DK131" s="15">
        <f t="shared" si="184"/>
        <v>1421.05293</v>
      </c>
      <c r="DL131" s="12">
        <v>1</v>
      </c>
      <c r="DM131" s="12">
        <v>280</v>
      </c>
      <c r="DN131" s="12">
        <v>1.43</v>
      </c>
      <c r="DO131" s="19">
        <f t="shared" si="185"/>
        <v>3.16684210526316</v>
      </c>
      <c r="DP131" s="20">
        <v>5936</v>
      </c>
      <c r="DQ131" s="12">
        <v>1</v>
      </c>
      <c r="DR131" s="12">
        <v>3.11</v>
      </c>
      <c r="DS131" s="9">
        <f t="shared" si="186"/>
        <v>4.11</v>
      </c>
      <c r="DT131" s="10">
        <v>1.225</v>
      </c>
      <c r="DU131" s="22">
        <v>1.085</v>
      </c>
      <c r="DV131" s="21">
        <f t="shared" si="187"/>
        <v>57010.1433904427</v>
      </c>
      <c r="EB131" s="12">
        <v>41606</v>
      </c>
      <c r="EC131" s="12">
        <v>0.02992</v>
      </c>
      <c r="ED131" s="13">
        <v>1.35</v>
      </c>
      <c r="EE131" s="14">
        <v>1</v>
      </c>
      <c r="EF131" s="15">
        <f t="shared" si="188"/>
        <v>1680.549552</v>
      </c>
      <c r="EG131" s="12">
        <v>1</v>
      </c>
      <c r="EH131" s="12">
        <v>280</v>
      </c>
      <c r="EI131" s="12">
        <v>1.52</v>
      </c>
      <c r="EJ131" s="19">
        <f t="shared" si="189"/>
        <v>3.25684210526316</v>
      </c>
      <c r="EK131" s="20">
        <v>5936</v>
      </c>
      <c r="EL131" s="12">
        <v>1</v>
      </c>
      <c r="EM131" s="12">
        <v>3.91</v>
      </c>
      <c r="EN131" s="9">
        <f t="shared" si="191"/>
        <v>4.91</v>
      </c>
      <c r="EO131" s="10">
        <v>1.225</v>
      </c>
      <c r="EP131" s="22">
        <v>1.2</v>
      </c>
      <c r="EQ131" s="21">
        <f t="shared" si="192"/>
        <v>82348.7930311047</v>
      </c>
    </row>
    <row r="132" customHeight="1" spans="6:147">
      <c r="F132" s="12">
        <v>35434</v>
      </c>
      <c r="G132" s="12">
        <v>0</v>
      </c>
      <c r="H132" s="13">
        <v>1.35</v>
      </c>
      <c r="I132" s="14">
        <v>1</v>
      </c>
      <c r="J132" s="15">
        <f t="shared" si="164"/>
        <v>0</v>
      </c>
      <c r="K132" s="12">
        <v>1</v>
      </c>
      <c r="L132" s="12">
        <v>280</v>
      </c>
      <c r="M132" s="12">
        <v>1.43</v>
      </c>
      <c r="N132" s="19">
        <f t="shared" si="165"/>
        <v>3.16684210526316</v>
      </c>
      <c r="O132" s="20">
        <v>0</v>
      </c>
      <c r="P132" s="12">
        <v>0.99</v>
      </c>
      <c r="Q132" s="12">
        <v>1.98</v>
      </c>
      <c r="R132" s="9">
        <f t="shared" si="166"/>
        <v>2.9602</v>
      </c>
      <c r="S132" s="10">
        <v>1.225</v>
      </c>
      <c r="T132" s="20">
        <v>1</v>
      </c>
      <c r="U132" s="21">
        <f t="shared" si="167"/>
        <v>0</v>
      </c>
      <c r="AA132" s="12">
        <v>35434</v>
      </c>
      <c r="AB132" s="12">
        <v>0.0253</v>
      </c>
      <c r="AC132" s="13">
        <v>1.35</v>
      </c>
      <c r="AD132" s="14">
        <v>1</v>
      </c>
      <c r="AE132" s="15">
        <f t="shared" si="168"/>
        <v>1210.24827</v>
      </c>
      <c r="AF132" s="12">
        <v>1</v>
      </c>
      <c r="AG132" s="12">
        <v>280</v>
      </c>
      <c r="AH132" s="12">
        <v>1.43</v>
      </c>
      <c r="AI132" s="19">
        <f t="shared" si="169"/>
        <v>3.16684210526316</v>
      </c>
      <c r="AJ132" s="20">
        <v>5936</v>
      </c>
      <c r="AK132" s="12">
        <v>0.99</v>
      </c>
      <c r="AL132" s="12">
        <v>1.98</v>
      </c>
      <c r="AM132" s="9">
        <f t="shared" si="170"/>
        <v>2.9602</v>
      </c>
      <c r="AN132" s="10">
        <v>1.225</v>
      </c>
      <c r="AO132" s="22">
        <v>1.015</v>
      </c>
      <c r="AP132" s="21">
        <f t="shared" si="171"/>
        <v>35954.9268619024</v>
      </c>
      <c r="AV132" s="12">
        <v>35728</v>
      </c>
      <c r="AW132" s="12">
        <v>0</v>
      </c>
      <c r="AX132" s="13">
        <v>1.35</v>
      </c>
      <c r="AY132" s="14">
        <v>1</v>
      </c>
      <c r="AZ132" s="15">
        <f t="shared" si="172"/>
        <v>0</v>
      </c>
      <c r="BA132" s="12">
        <v>1</v>
      </c>
      <c r="BB132" s="12">
        <v>280</v>
      </c>
      <c r="BC132" s="12">
        <v>1.43</v>
      </c>
      <c r="BD132" s="19">
        <f t="shared" si="173"/>
        <v>3.16684210526316</v>
      </c>
      <c r="BE132" s="20">
        <v>0</v>
      </c>
      <c r="BF132" s="12">
        <v>1</v>
      </c>
      <c r="BG132" s="12">
        <v>3.11</v>
      </c>
      <c r="BH132" s="9">
        <f t="shared" si="174"/>
        <v>4.11</v>
      </c>
      <c r="BI132" s="10">
        <v>1.225</v>
      </c>
      <c r="BJ132" s="20">
        <v>1</v>
      </c>
      <c r="BK132" s="21">
        <f t="shared" si="175"/>
        <v>0</v>
      </c>
      <c r="BQ132" s="12">
        <v>35728</v>
      </c>
      <c r="BR132" s="12">
        <v>0.0253</v>
      </c>
      <c r="BS132" s="13">
        <v>1.35</v>
      </c>
      <c r="BT132" s="14">
        <v>1</v>
      </c>
      <c r="BU132" s="15">
        <f t="shared" si="176"/>
        <v>1220.28984</v>
      </c>
      <c r="BV132" s="12">
        <v>1</v>
      </c>
      <c r="BW132" s="12">
        <v>280</v>
      </c>
      <c r="BX132" s="12">
        <v>1.43</v>
      </c>
      <c r="BY132" s="19">
        <f t="shared" si="177"/>
        <v>3.16684210526316</v>
      </c>
      <c r="BZ132" s="20">
        <v>5936</v>
      </c>
      <c r="CA132" s="12">
        <v>1</v>
      </c>
      <c r="CB132" s="12">
        <v>3.11</v>
      </c>
      <c r="CC132" s="9">
        <f t="shared" si="178"/>
        <v>4.11</v>
      </c>
      <c r="CD132" s="10">
        <v>1.225</v>
      </c>
      <c r="CE132" s="22">
        <v>1.015</v>
      </c>
      <c r="CF132" s="21">
        <f t="shared" si="179"/>
        <v>50083.0357829352</v>
      </c>
      <c r="CL132" s="12">
        <v>41312</v>
      </c>
      <c r="CM132" s="12">
        <v>0.0253</v>
      </c>
      <c r="CN132" s="13">
        <v>1.35</v>
      </c>
      <c r="CO132" s="14">
        <v>1</v>
      </c>
      <c r="CP132" s="15">
        <f t="shared" si="180"/>
        <v>1411.01136</v>
      </c>
      <c r="CQ132" s="12">
        <v>1</v>
      </c>
      <c r="CR132" s="12">
        <v>280</v>
      </c>
      <c r="CS132" s="12">
        <v>1.43</v>
      </c>
      <c r="CT132" s="19">
        <f t="shared" si="181"/>
        <v>3.16684210526316</v>
      </c>
      <c r="CU132" s="20">
        <v>5936</v>
      </c>
      <c r="CV132" s="12">
        <v>0.99</v>
      </c>
      <c r="CW132" s="12">
        <v>1.98</v>
      </c>
      <c r="CX132" s="9">
        <f t="shared" si="182"/>
        <v>2.9602</v>
      </c>
      <c r="CY132" s="10">
        <v>1.225</v>
      </c>
      <c r="CZ132" s="22">
        <v>1.085</v>
      </c>
      <c r="DA132" s="21">
        <f t="shared" si="183"/>
        <v>40936.0577286539</v>
      </c>
      <c r="DG132" s="12">
        <v>41606</v>
      </c>
      <c r="DH132" s="12">
        <v>0.0253</v>
      </c>
      <c r="DI132" s="13">
        <v>1.35</v>
      </c>
      <c r="DJ132" s="14">
        <v>1</v>
      </c>
      <c r="DK132" s="15">
        <f t="shared" si="184"/>
        <v>1421.05293</v>
      </c>
      <c r="DL132" s="12">
        <v>1</v>
      </c>
      <c r="DM132" s="12">
        <v>280</v>
      </c>
      <c r="DN132" s="12">
        <v>1.43</v>
      </c>
      <c r="DO132" s="19">
        <f t="shared" si="185"/>
        <v>3.16684210526316</v>
      </c>
      <c r="DP132" s="20">
        <v>5936</v>
      </c>
      <c r="DQ132" s="12">
        <v>1</v>
      </c>
      <c r="DR132" s="12">
        <v>3.11</v>
      </c>
      <c r="DS132" s="9">
        <f t="shared" si="186"/>
        <v>4.11</v>
      </c>
      <c r="DT132" s="10">
        <v>1.225</v>
      </c>
      <c r="DU132" s="22">
        <v>1.085</v>
      </c>
      <c r="DV132" s="21">
        <f t="shared" si="187"/>
        <v>57010.1433904427</v>
      </c>
      <c r="EB132" s="12">
        <v>41606</v>
      </c>
      <c r="EC132" s="12">
        <v>0.02992</v>
      </c>
      <c r="ED132" s="13">
        <v>1.35</v>
      </c>
      <c r="EE132" s="14">
        <v>1</v>
      </c>
      <c r="EF132" s="15">
        <f t="shared" si="188"/>
        <v>1680.549552</v>
      </c>
      <c r="EG132" s="12">
        <v>1</v>
      </c>
      <c r="EH132" s="12">
        <v>280</v>
      </c>
      <c r="EI132" s="12">
        <v>1.52</v>
      </c>
      <c r="EJ132" s="19">
        <f t="shared" si="189"/>
        <v>3.25684210526316</v>
      </c>
      <c r="EK132" s="20">
        <v>5936</v>
      </c>
      <c r="EL132" s="12">
        <v>1</v>
      </c>
      <c r="EM132" s="12">
        <v>3.91</v>
      </c>
      <c r="EN132" s="9">
        <f t="shared" si="191"/>
        <v>4.91</v>
      </c>
      <c r="EO132" s="10">
        <v>1.225</v>
      </c>
      <c r="EP132" s="22">
        <v>1.2</v>
      </c>
      <c r="EQ132" s="21">
        <f t="shared" si="192"/>
        <v>82348.7930311047</v>
      </c>
    </row>
    <row r="133" customHeight="1" spans="6:147">
      <c r="F133" s="12">
        <v>35434</v>
      </c>
      <c r="G133" s="12">
        <v>0</v>
      </c>
      <c r="H133" s="13">
        <v>1.35</v>
      </c>
      <c r="I133" s="14">
        <v>1</v>
      </c>
      <c r="J133" s="15">
        <f t="shared" si="164"/>
        <v>0</v>
      </c>
      <c r="K133" s="12">
        <v>1</v>
      </c>
      <c r="L133" s="12">
        <v>280</v>
      </c>
      <c r="M133" s="12">
        <v>1.43</v>
      </c>
      <c r="N133" s="19">
        <f t="shared" si="165"/>
        <v>3.16684210526316</v>
      </c>
      <c r="O133" s="20">
        <v>0</v>
      </c>
      <c r="P133" s="12">
        <v>0.99</v>
      </c>
      <c r="Q133" s="12">
        <v>1.98</v>
      </c>
      <c r="R133" s="9">
        <f t="shared" si="166"/>
        <v>2.9602</v>
      </c>
      <c r="S133" s="10">
        <v>1.225</v>
      </c>
      <c r="T133" s="20">
        <v>1</v>
      </c>
      <c r="U133" s="21">
        <f t="shared" si="167"/>
        <v>0</v>
      </c>
      <c r="AA133" s="12">
        <v>35434</v>
      </c>
      <c r="AB133" s="12">
        <v>0.0253</v>
      </c>
      <c r="AC133" s="13">
        <v>1.35</v>
      </c>
      <c r="AD133" s="14">
        <v>1</v>
      </c>
      <c r="AE133" s="15">
        <f t="shared" si="168"/>
        <v>1210.24827</v>
      </c>
      <c r="AF133" s="12">
        <v>1</v>
      </c>
      <c r="AG133" s="12">
        <v>280</v>
      </c>
      <c r="AH133" s="12">
        <v>1.43</v>
      </c>
      <c r="AI133" s="19">
        <f t="shared" si="169"/>
        <v>3.16684210526316</v>
      </c>
      <c r="AJ133" s="20">
        <v>5936</v>
      </c>
      <c r="AK133" s="12">
        <v>0.99</v>
      </c>
      <c r="AL133" s="12">
        <v>1.98</v>
      </c>
      <c r="AM133" s="9">
        <f t="shared" si="170"/>
        <v>2.9602</v>
      </c>
      <c r="AN133" s="10">
        <v>1.225</v>
      </c>
      <c r="AO133" s="22">
        <v>1.015</v>
      </c>
      <c r="AP133" s="21">
        <f t="shared" si="171"/>
        <v>35954.9268619024</v>
      </c>
      <c r="AV133" s="12">
        <v>35728</v>
      </c>
      <c r="AW133" s="12">
        <v>0</v>
      </c>
      <c r="AX133" s="13">
        <v>1.35</v>
      </c>
      <c r="AY133" s="14">
        <v>1</v>
      </c>
      <c r="AZ133" s="15">
        <f t="shared" si="172"/>
        <v>0</v>
      </c>
      <c r="BA133" s="12">
        <v>1</v>
      </c>
      <c r="BB133" s="12">
        <v>280</v>
      </c>
      <c r="BC133" s="12">
        <v>1.43</v>
      </c>
      <c r="BD133" s="19">
        <f t="shared" si="173"/>
        <v>3.16684210526316</v>
      </c>
      <c r="BE133" s="20">
        <v>0</v>
      </c>
      <c r="BF133" s="12">
        <v>1</v>
      </c>
      <c r="BG133" s="12">
        <v>3.11</v>
      </c>
      <c r="BH133" s="9">
        <f t="shared" si="174"/>
        <v>4.11</v>
      </c>
      <c r="BI133" s="10">
        <v>1.225</v>
      </c>
      <c r="BJ133" s="20">
        <v>1</v>
      </c>
      <c r="BK133" s="21">
        <f t="shared" si="175"/>
        <v>0</v>
      </c>
      <c r="BQ133" s="12">
        <v>35728</v>
      </c>
      <c r="BR133" s="12">
        <v>0.0253</v>
      </c>
      <c r="BS133" s="13">
        <v>1.35</v>
      </c>
      <c r="BT133" s="14">
        <v>1</v>
      </c>
      <c r="BU133" s="15">
        <f t="shared" si="176"/>
        <v>1220.28984</v>
      </c>
      <c r="BV133" s="12">
        <v>1</v>
      </c>
      <c r="BW133" s="12">
        <v>280</v>
      </c>
      <c r="BX133" s="12">
        <v>1.43</v>
      </c>
      <c r="BY133" s="19">
        <f t="shared" si="177"/>
        <v>3.16684210526316</v>
      </c>
      <c r="BZ133" s="20">
        <v>5936</v>
      </c>
      <c r="CA133" s="12">
        <v>1</v>
      </c>
      <c r="CB133" s="12">
        <v>3.11</v>
      </c>
      <c r="CC133" s="9">
        <f t="shared" si="178"/>
        <v>4.11</v>
      </c>
      <c r="CD133" s="10">
        <v>1.225</v>
      </c>
      <c r="CE133" s="22">
        <v>1.015</v>
      </c>
      <c r="CF133" s="21">
        <f t="shared" si="179"/>
        <v>50083.0357829352</v>
      </c>
      <c r="CL133" s="12">
        <v>41312</v>
      </c>
      <c r="CM133" s="12">
        <v>0.0253</v>
      </c>
      <c r="CN133" s="13">
        <v>1.35</v>
      </c>
      <c r="CO133" s="14">
        <v>1</v>
      </c>
      <c r="CP133" s="15">
        <f t="shared" si="180"/>
        <v>1411.01136</v>
      </c>
      <c r="CQ133" s="12">
        <v>1</v>
      </c>
      <c r="CR133" s="12">
        <v>280</v>
      </c>
      <c r="CS133" s="12">
        <v>1.43</v>
      </c>
      <c r="CT133" s="19">
        <f t="shared" si="181"/>
        <v>3.16684210526316</v>
      </c>
      <c r="CU133" s="20">
        <v>5936</v>
      </c>
      <c r="CV133" s="12">
        <v>0.99</v>
      </c>
      <c r="CW133" s="12">
        <v>1.98</v>
      </c>
      <c r="CX133" s="9">
        <f t="shared" si="182"/>
        <v>2.9602</v>
      </c>
      <c r="CY133" s="10">
        <v>1.225</v>
      </c>
      <c r="CZ133" s="22">
        <v>1.085</v>
      </c>
      <c r="DA133" s="21">
        <f t="shared" si="183"/>
        <v>40936.0577286539</v>
      </c>
      <c r="DG133" s="12">
        <v>41606</v>
      </c>
      <c r="DH133" s="12">
        <v>0.0253</v>
      </c>
      <c r="DI133" s="13">
        <v>1.35</v>
      </c>
      <c r="DJ133" s="14">
        <v>1</v>
      </c>
      <c r="DK133" s="15">
        <f t="shared" si="184"/>
        <v>1421.05293</v>
      </c>
      <c r="DL133" s="12">
        <v>1</v>
      </c>
      <c r="DM133" s="12">
        <v>280</v>
      </c>
      <c r="DN133" s="12">
        <v>1.43</v>
      </c>
      <c r="DO133" s="19">
        <f t="shared" si="185"/>
        <v>3.16684210526316</v>
      </c>
      <c r="DP133" s="20">
        <v>5936</v>
      </c>
      <c r="DQ133" s="12">
        <v>1</v>
      </c>
      <c r="DR133" s="12">
        <v>3.11</v>
      </c>
      <c r="DS133" s="9">
        <f t="shared" si="186"/>
        <v>4.11</v>
      </c>
      <c r="DT133" s="10">
        <v>1.225</v>
      </c>
      <c r="DU133" s="22">
        <v>1.085</v>
      </c>
      <c r="DV133" s="21">
        <f t="shared" si="187"/>
        <v>57010.1433904427</v>
      </c>
      <c r="EB133" s="12">
        <v>41606</v>
      </c>
      <c r="EC133" s="12">
        <v>0.02992</v>
      </c>
      <c r="ED133" s="13">
        <v>1.35</v>
      </c>
      <c r="EE133" s="14">
        <v>1</v>
      </c>
      <c r="EF133" s="15">
        <f t="shared" si="188"/>
        <v>1680.549552</v>
      </c>
      <c r="EG133" s="12">
        <v>1</v>
      </c>
      <c r="EH133" s="12">
        <v>280</v>
      </c>
      <c r="EI133" s="12">
        <v>1.52</v>
      </c>
      <c r="EJ133" s="19">
        <f t="shared" si="189"/>
        <v>3.25684210526316</v>
      </c>
      <c r="EK133" s="20">
        <v>5936</v>
      </c>
      <c r="EL133" s="12">
        <v>1</v>
      </c>
      <c r="EM133" s="12">
        <v>3.91</v>
      </c>
      <c r="EN133" s="9">
        <f t="shared" si="191"/>
        <v>4.91</v>
      </c>
      <c r="EO133" s="10">
        <v>1.225</v>
      </c>
      <c r="EP133" s="22">
        <v>1.2</v>
      </c>
      <c r="EQ133" s="21">
        <f t="shared" si="192"/>
        <v>82348.7930311047</v>
      </c>
    </row>
    <row r="134" customHeight="1" spans="6:147">
      <c r="F134" s="12">
        <v>35434</v>
      </c>
      <c r="G134" s="12">
        <v>0</v>
      </c>
      <c r="H134" s="13">
        <v>1.35</v>
      </c>
      <c r="I134" s="14">
        <v>1</v>
      </c>
      <c r="J134" s="15">
        <f t="shared" si="164"/>
        <v>0</v>
      </c>
      <c r="K134" s="12">
        <v>1</v>
      </c>
      <c r="L134" s="12">
        <v>280</v>
      </c>
      <c r="M134" s="12">
        <v>1.43</v>
      </c>
      <c r="N134" s="19">
        <f t="shared" si="165"/>
        <v>3.16684210526316</v>
      </c>
      <c r="O134" s="20">
        <v>0</v>
      </c>
      <c r="P134" s="12">
        <v>0.99</v>
      </c>
      <c r="Q134" s="12">
        <v>1.98</v>
      </c>
      <c r="R134" s="9">
        <f t="shared" si="166"/>
        <v>2.9602</v>
      </c>
      <c r="S134" s="10">
        <v>1.225</v>
      </c>
      <c r="T134" s="20">
        <v>1</v>
      </c>
      <c r="U134" s="21">
        <f t="shared" si="167"/>
        <v>0</v>
      </c>
      <c r="AA134" s="12">
        <v>35434</v>
      </c>
      <c r="AB134" s="12">
        <v>0.0253</v>
      </c>
      <c r="AC134" s="13">
        <v>1.35</v>
      </c>
      <c r="AD134" s="14">
        <v>1</v>
      </c>
      <c r="AE134" s="15">
        <f t="shared" si="168"/>
        <v>1210.24827</v>
      </c>
      <c r="AF134" s="12">
        <v>1</v>
      </c>
      <c r="AG134" s="12">
        <v>280</v>
      </c>
      <c r="AH134" s="12">
        <v>1.43</v>
      </c>
      <c r="AI134" s="19">
        <f t="shared" si="169"/>
        <v>3.16684210526316</v>
      </c>
      <c r="AJ134" s="20">
        <v>5936</v>
      </c>
      <c r="AK134" s="12">
        <v>0.99</v>
      </c>
      <c r="AL134" s="12">
        <v>1.98</v>
      </c>
      <c r="AM134" s="9">
        <f t="shared" si="170"/>
        <v>2.9602</v>
      </c>
      <c r="AN134" s="10">
        <v>1.225</v>
      </c>
      <c r="AO134" s="22">
        <v>1.015</v>
      </c>
      <c r="AP134" s="21">
        <f t="shared" si="171"/>
        <v>35954.9268619024</v>
      </c>
      <c r="AV134" s="12">
        <v>35728</v>
      </c>
      <c r="AW134" s="12">
        <v>0</v>
      </c>
      <c r="AX134" s="13">
        <v>1.35</v>
      </c>
      <c r="AY134" s="14">
        <v>1</v>
      </c>
      <c r="AZ134" s="15">
        <f t="shared" si="172"/>
        <v>0</v>
      </c>
      <c r="BA134" s="12">
        <v>1</v>
      </c>
      <c r="BB134" s="12">
        <v>280</v>
      </c>
      <c r="BC134" s="12">
        <v>1.43</v>
      </c>
      <c r="BD134" s="19">
        <f t="shared" si="173"/>
        <v>3.16684210526316</v>
      </c>
      <c r="BE134" s="20">
        <v>0</v>
      </c>
      <c r="BF134" s="12">
        <v>1</v>
      </c>
      <c r="BG134" s="12">
        <v>3.11</v>
      </c>
      <c r="BH134" s="9">
        <f t="shared" si="174"/>
        <v>4.11</v>
      </c>
      <c r="BI134" s="10">
        <v>1.225</v>
      </c>
      <c r="BJ134" s="20">
        <v>1</v>
      </c>
      <c r="BK134" s="21">
        <f t="shared" si="175"/>
        <v>0</v>
      </c>
      <c r="BQ134" s="12">
        <v>35728</v>
      </c>
      <c r="BR134" s="12">
        <v>0.0253</v>
      </c>
      <c r="BS134" s="13">
        <v>1.35</v>
      </c>
      <c r="BT134" s="14">
        <v>1</v>
      </c>
      <c r="BU134" s="15">
        <f t="shared" si="176"/>
        <v>1220.28984</v>
      </c>
      <c r="BV134" s="12">
        <v>1</v>
      </c>
      <c r="BW134" s="12">
        <v>280</v>
      </c>
      <c r="BX134" s="12">
        <v>1.43</v>
      </c>
      <c r="BY134" s="19">
        <f t="shared" si="177"/>
        <v>3.16684210526316</v>
      </c>
      <c r="BZ134" s="20">
        <v>5936</v>
      </c>
      <c r="CA134" s="12">
        <v>1</v>
      </c>
      <c r="CB134" s="12">
        <v>3.11</v>
      </c>
      <c r="CC134" s="9">
        <f t="shared" si="178"/>
        <v>4.11</v>
      </c>
      <c r="CD134" s="10">
        <v>1.225</v>
      </c>
      <c r="CE134" s="22">
        <v>1.015</v>
      </c>
      <c r="CF134" s="21">
        <f t="shared" si="179"/>
        <v>50083.0357829352</v>
      </c>
      <c r="CL134" s="12">
        <v>41312</v>
      </c>
      <c r="CM134" s="12">
        <v>0.0253</v>
      </c>
      <c r="CN134" s="13">
        <v>1.35</v>
      </c>
      <c r="CO134" s="14">
        <v>1</v>
      </c>
      <c r="CP134" s="15">
        <f t="shared" si="180"/>
        <v>1411.01136</v>
      </c>
      <c r="CQ134" s="12">
        <v>1</v>
      </c>
      <c r="CR134" s="12">
        <v>280</v>
      </c>
      <c r="CS134" s="12">
        <v>1.43</v>
      </c>
      <c r="CT134" s="19">
        <f t="shared" si="181"/>
        <v>3.16684210526316</v>
      </c>
      <c r="CU134" s="20">
        <v>5936</v>
      </c>
      <c r="CV134" s="12">
        <v>0.99</v>
      </c>
      <c r="CW134" s="12">
        <v>1.98</v>
      </c>
      <c r="CX134" s="9">
        <f t="shared" si="182"/>
        <v>2.9602</v>
      </c>
      <c r="CY134" s="10">
        <v>1.225</v>
      </c>
      <c r="CZ134" s="22">
        <v>1.085</v>
      </c>
      <c r="DA134" s="21">
        <f t="shared" si="183"/>
        <v>40936.0577286539</v>
      </c>
      <c r="DG134" s="12">
        <v>41606</v>
      </c>
      <c r="DH134" s="12">
        <v>0.0253</v>
      </c>
      <c r="DI134" s="13">
        <v>1.35</v>
      </c>
      <c r="DJ134" s="14">
        <v>1</v>
      </c>
      <c r="DK134" s="15">
        <f t="shared" si="184"/>
        <v>1421.05293</v>
      </c>
      <c r="DL134" s="12">
        <v>1</v>
      </c>
      <c r="DM134" s="12">
        <v>280</v>
      </c>
      <c r="DN134" s="12">
        <v>1.43</v>
      </c>
      <c r="DO134" s="19">
        <f t="shared" si="185"/>
        <v>3.16684210526316</v>
      </c>
      <c r="DP134" s="20">
        <v>5936</v>
      </c>
      <c r="DQ134" s="12">
        <v>1</v>
      </c>
      <c r="DR134" s="12">
        <v>3.11</v>
      </c>
      <c r="DS134" s="9">
        <f t="shared" si="186"/>
        <v>4.11</v>
      </c>
      <c r="DT134" s="10">
        <v>1.225</v>
      </c>
      <c r="DU134" s="22">
        <v>1.085</v>
      </c>
      <c r="DV134" s="21">
        <f t="shared" si="187"/>
        <v>57010.1433904427</v>
      </c>
      <c r="EB134" s="12">
        <v>41606</v>
      </c>
      <c r="EC134" s="12">
        <v>0.02992</v>
      </c>
      <c r="ED134" s="13">
        <v>1.35</v>
      </c>
      <c r="EE134" s="14">
        <v>1</v>
      </c>
      <c r="EF134" s="15">
        <f t="shared" si="188"/>
        <v>1680.549552</v>
      </c>
      <c r="EG134" s="12">
        <v>1</v>
      </c>
      <c r="EH134" s="12">
        <v>280</v>
      </c>
      <c r="EI134" s="12">
        <v>1.52</v>
      </c>
      <c r="EJ134" s="19">
        <f t="shared" si="189"/>
        <v>3.25684210526316</v>
      </c>
      <c r="EK134" s="20">
        <v>5936</v>
      </c>
      <c r="EL134" s="12">
        <v>1</v>
      </c>
      <c r="EM134" s="12">
        <v>3.91</v>
      </c>
      <c r="EN134" s="9">
        <f t="shared" si="191"/>
        <v>4.91</v>
      </c>
      <c r="EO134" s="10">
        <v>1.225</v>
      </c>
      <c r="EP134" s="22">
        <v>1.2</v>
      </c>
      <c r="EQ134" s="21">
        <f t="shared" si="192"/>
        <v>82348.7930311047</v>
      </c>
    </row>
    <row r="135" customHeight="1" spans="6:147">
      <c r="F135" s="12">
        <v>35434</v>
      </c>
      <c r="G135" s="12">
        <v>0</v>
      </c>
      <c r="H135" s="13">
        <v>1.35</v>
      </c>
      <c r="I135" s="14">
        <v>1</v>
      </c>
      <c r="J135" s="15">
        <f t="shared" si="164"/>
        <v>0</v>
      </c>
      <c r="K135" s="12">
        <v>1</v>
      </c>
      <c r="L135" s="12">
        <v>280</v>
      </c>
      <c r="M135" s="12">
        <v>1.43</v>
      </c>
      <c r="N135" s="19">
        <f t="shared" si="165"/>
        <v>3.16684210526316</v>
      </c>
      <c r="O135" s="20">
        <v>0</v>
      </c>
      <c r="P135" s="12">
        <v>0.99</v>
      </c>
      <c r="Q135" s="12">
        <v>1.98</v>
      </c>
      <c r="R135" s="9">
        <f t="shared" si="166"/>
        <v>2.9602</v>
      </c>
      <c r="S135" s="10">
        <v>1.225</v>
      </c>
      <c r="T135" s="20">
        <v>1</v>
      </c>
      <c r="U135" s="21">
        <f t="shared" si="167"/>
        <v>0</v>
      </c>
      <c r="AA135" s="12">
        <v>35434</v>
      </c>
      <c r="AB135" s="12">
        <v>0.0253</v>
      </c>
      <c r="AC135" s="13">
        <v>1.35</v>
      </c>
      <c r="AD135" s="14">
        <v>1</v>
      </c>
      <c r="AE135" s="15">
        <f t="shared" si="168"/>
        <v>1210.24827</v>
      </c>
      <c r="AF135" s="12">
        <v>1</v>
      </c>
      <c r="AG135" s="12">
        <v>280</v>
      </c>
      <c r="AH135" s="12">
        <v>1.43</v>
      </c>
      <c r="AI135" s="19">
        <f t="shared" si="169"/>
        <v>3.16684210526316</v>
      </c>
      <c r="AJ135" s="20">
        <v>0</v>
      </c>
      <c r="AK135" s="12">
        <v>0.99</v>
      </c>
      <c r="AL135" s="12">
        <v>1.98</v>
      </c>
      <c r="AM135" s="9">
        <f t="shared" si="170"/>
        <v>2.9602</v>
      </c>
      <c r="AN135" s="10">
        <v>1.225</v>
      </c>
      <c r="AO135" s="22">
        <v>1.015</v>
      </c>
      <c r="AP135" s="21">
        <f t="shared" si="171"/>
        <v>14106.6556871024</v>
      </c>
      <c r="AV135" s="12">
        <v>35728</v>
      </c>
      <c r="AW135" s="12">
        <v>0</v>
      </c>
      <c r="AX135" s="13">
        <v>1.35</v>
      </c>
      <c r="AY135" s="14">
        <v>1</v>
      </c>
      <c r="AZ135" s="15">
        <f t="shared" si="172"/>
        <v>0</v>
      </c>
      <c r="BA135" s="12">
        <v>1</v>
      </c>
      <c r="BB135" s="12">
        <v>280</v>
      </c>
      <c r="BC135" s="12">
        <v>1.43</v>
      </c>
      <c r="BD135" s="19">
        <f t="shared" si="173"/>
        <v>3.16684210526316</v>
      </c>
      <c r="BE135" s="20">
        <v>0</v>
      </c>
      <c r="BF135" s="12">
        <v>1</v>
      </c>
      <c r="BG135" s="12">
        <v>3.11</v>
      </c>
      <c r="BH135" s="9">
        <f t="shared" si="174"/>
        <v>4.11</v>
      </c>
      <c r="BI135" s="10">
        <v>1.225</v>
      </c>
      <c r="BJ135" s="20">
        <v>1</v>
      </c>
      <c r="BK135" s="21">
        <f t="shared" si="175"/>
        <v>0</v>
      </c>
      <c r="BQ135" s="12">
        <v>35728</v>
      </c>
      <c r="BR135" s="12">
        <v>0.0253</v>
      </c>
      <c r="BS135" s="13">
        <v>1.35</v>
      </c>
      <c r="BT135" s="14">
        <v>1</v>
      </c>
      <c r="BU135" s="15">
        <f t="shared" si="176"/>
        <v>1220.28984</v>
      </c>
      <c r="BV135" s="12">
        <v>1</v>
      </c>
      <c r="BW135" s="12">
        <v>280</v>
      </c>
      <c r="BX135" s="12">
        <v>1.43</v>
      </c>
      <c r="BY135" s="19">
        <f t="shared" si="177"/>
        <v>3.16684210526316</v>
      </c>
      <c r="BZ135" s="20">
        <v>0</v>
      </c>
      <c r="CA135" s="12">
        <v>1</v>
      </c>
      <c r="CB135" s="12">
        <v>3.11</v>
      </c>
      <c r="CC135" s="9">
        <f t="shared" si="178"/>
        <v>4.11</v>
      </c>
      <c r="CD135" s="10">
        <v>1.225</v>
      </c>
      <c r="CE135" s="22">
        <v>1.015</v>
      </c>
      <c r="CF135" s="21">
        <f t="shared" si="179"/>
        <v>19748.4656429352</v>
      </c>
      <c r="CL135" s="12">
        <v>41312</v>
      </c>
      <c r="CM135" s="12">
        <v>0.0253</v>
      </c>
      <c r="CN135" s="13">
        <v>1.35</v>
      </c>
      <c r="CO135" s="14">
        <v>1</v>
      </c>
      <c r="CP135" s="15">
        <f t="shared" si="180"/>
        <v>1411.01136</v>
      </c>
      <c r="CQ135" s="12">
        <v>1</v>
      </c>
      <c r="CR135" s="12">
        <v>280</v>
      </c>
      <c r="CS135" s="12">
        <v>1.43</v>
      </c>
      <c r="CT135" s="19">
        <f t="shared" si="181"/>
        <v>3.16684210526316</v>
      </c>
      <c r="CU135" s="20">
        <v>0</v>
      </c>
      <c r="CV135" s="12">
        <v>0.99</v>
      </c>
      <c r="CW135" s="12">
        <v>1.98</v>
      </c>
      <c r="CX135" s="9">
        <f t="shared" si="182"/>
        <v>2.9602</v>
      </c>
      <c r="CY135" s="10">
        <v>1.225</v>
      </c>
      <c r="CZ135" s="22">
        <v>1.085</v>
      </c>
      <c r="DA135" s="21">
        <f t="shared" si="183"/>
        <v>17581.0092314539</v>
      </c>
      <c r="DG135" s="12">
        <v>41606</v>
      </c>
      <c r="DH135" s="12">
        <v>0.0253</v>
      </c>
      <c r="DI135" s="13">
        <v>1.35</v>
      </c>
      <c r="DJ135" s="14">
        <v>1</v>
      </c>
      <c r="DK135" s="15">
        <f t="shared" si="184"/>
        <v>1421.05293</v>
      </c>
      <c r="DL135" s="12">
        <v>1</v>
      </c>
      <c r="DM135" s="12">
        <v>280</v>
      </c>
      <c r="DN135" s="12">
        <v>1.43</v>
      </c>
      <c r="DO135" s="19">
        <f t="shared" si="185"/>
        <v>3.16684210526316</v>
      </c>
      <c r="DP135" s="20">
        <v>0</v>
      </c>
      <c r="DQ135" s="12">
        <v>1</v>
      </c>
      <c r="DR135" s="12">
        <v>3.11</v>
      </c>
      <c r="DS135" s="9">
        <f t="shared" si="186"/>
        <v>4.11</v>
      </c>
      <c r="DT135" s="10">
        <v>1.225</v>
      </c>
      <c r="DU135" s="22">
        <v>1.085</v>
      </c>
      <c r="DV135" s="21">
        <f t="shared" si="187"/>
        <v>24583.5339304427</v>
      </c>
      <c r="EB135" s="12">
        <v>41606</v>
      </c>
      <c r="EC135" s="12">
        <v>0.02992</v>
      </c>
      <c r="ED135" s="13">
        <v>1.35</v>
      </c>
      <c r="EE135" s="14">
        <v>1</v>
      </c>
      <c r="EF135" s="15">
        <f t="shared" si="188"/>
        <v>1680.549552</v>
      </c>
      <c r="EG135" s="12">
        <v>1</v>
      </c>
      <c r="EH135" s="12">
        <v>280</v>
      </c>
      <c r="EI135" s="12">
        <v>1.52</v>
      </c>
      <c r="EJ135" s="19">
        <f t="shared" si="189"/>
        <v>3.25684210526316</v>
      </c>
      <c r="EK135" s="20">
        <v>0</v>
      </c>
      <c r="EL135" s="12">
        <v>1</v>
      </c>
      <c r="EM135" s="12">
        <v>3.91</v>
      </c>
      <c r="EN135" s="9">
        <f t="shared" si="191"/>
        <v>4.91</v>
      </c>
      <c r="EO135" s="10">
        <v>1.225</v>
      </c>
      <c r="EP135" s="22">
        <v>1.2</v>
      </c>
      <c r="EQ135" s="21">
        <f t="shared" si="192"/>
        <v>39504.5258311046</v>
      </c>
    </row>
    <row r="136" customHeight="1" spans="6:147">
      <c r="F136" s="12">
        <v>35434</v>
      </c>
      <c r="G136" s="12">
        <v>0</v>
      </c>
      <c r="H136" s="13">
        <v>1.35</v>
      </c>
      <c r="I136" s="14">
        <v>1</v>
      </c>
      <c r="J136" s="15">
        <f t="shared" si="164"/>
        <v>0</v>
      </c>
      <c r="K136" s="12">
        <v>1</v>
      </c>
      <c r="L136" s="12">
        <v>280</v>
      </c>
      <c r="M136" s="12">
        <v>1.43</v>
      </c>
      <c r="N136" s="19">
        <f t="shared" si="165"/>
        <v>3.16684210526316</v>
      </c>
      <c r="O136" s="20">
        <v>0</v>
      </c>
      <c r="P136" s="12">
        <v>0.99</v>
      </c>
      <c r="Q136" s="12">
        <v>1.98</v>
      </c>
      <c r="R136" s="9">
        <f t="shared" si="166"/>
        <v>2.9602</v>
      </c>
      <c r="S136" s="10">
        <v>1.225</v>
      </c>
      <c r="T136" s="20">
        <v>1</v>
      </c>
      <c r="U136" s="21">
        <f t="shared" si="167"/>
        <v>0</v>
      </c>
      <c r="AA136" s="12">
        <v>35434</v>
      </c>
      <c r="AB136" s="12">
        <v>0.0253</v>
      </c>
      <c r="AC136" s="13">
        <v>1.35</v>
      </c>
      <c r="AD136" s="14">
        <v>1</v>
      </c>
      <c r="AE136" s="15">
        <f t="shared" si="168"/>
        <v>1210.24827</v>
      </c>
      <c r="AF136" s="12">
        <v>1</v>
      </c>
      <c r="AG136" s="12">
        <v>280</v>
      </c>
      <c r="AH136" s="12">
        <v>1.43</v>
      </c>
      <c r="AI136" s="19">
        <f t="shared" si="169"/>
        <v>3.16684210526316</v>
      </c>
      <c r="AJ136" s="20">
        <v>0</v>
      </c>
      <c r="AK136" s="12">
        <v>0.99</v>
      </c>
      <c r="AL136" s="12">
        <v>1.98</v>
      </c>
      <c r="AM136" s="9">
        <f t="shared" si="170"/>
        <v>2.9602</v>
      </c>
      <c r="AN136" s="10">
        <v>1.225</v>
      </c>
      <c r="AO136" s="22">
        <v>1.015</v>
      </c>
      <c r="AP136" s="21">
        <f t="shared" si="171"/>
        <v>14106.6556871024</v>
      </c>
      <c r="AV136" s="12">
        <v>35728</v>
      </c>
      <c r="AW136" s="12">
        <v>0</v>
      </c>
      <c r="AX136" s="13">
        <v>1.35</v>
      </c>
      <c r="AY136" s="14">
        <v>1</v>
      </c>
      <c r="AZ136" s="15">
        <f t="shared" si="172"/>
        <v>0</v>
      </c>
      <c r="BA136" s="12">
        <v>1</v>
      </c>
      <c r="BB136" s="12">
        <v>280</v>
      </c>
      <c r="BC136" s="12">
        <v>1.43</v>
      </c>
      <c r="BD136" s="19">
        <f t="shared" si="173"/>
        <v>3.16684210526316</v>
      </c>
      <c r="BE136" s="20">
        <v>0</v>
      </c>
      <c r="BF136" s="12">
        <v>1</v>
      </c>
      <c r="BG136" s="12">
        <v>3.11</v>
      </c>
      <c r="BH136" s="9">
        <f t="shared" si="174"/>
        <v>4.11</v>
      </c>
      <c r="BI136" s="10">
        <v>1.225</v>
      </c>
      <c r="BJ136" s="20">
        <v>1</v>
      </c>
      <c r="BK136" s="21">
        <f t="shared" si="175"/>
        <v>0</v>
      </c>
      <c r="BQ136" s="12">
        <v>35728</v>
      </c>
      <c r="BR136" s="12">
        <v>0.0253</v>
      </c>
      <c r="BS136" s="13">
        <v>1.35</v>
      </c>
      <c r="BT136" s="14">
        <v>1</v>
      </c>
      <c r="BU136" s="15">
        <f t="shared" si="176"/>
        <v>1220.28984</v>
      </c>
      <c r="BV136" s="12">
        <v>1</v>
      </c>
      <c r="BW136" s="12">
        <v>280</v>
      </c>
      <c r="BX136" s="12">
        <v>1.43</v>
      </c>
      <c r="BY136" s="19">
        <f t="shared" si="177"/>
        <v>3.16684210526316</v>
      </c>
      <c r="BZ136" s="20">
        <v>0</v>
      </c>
      <c r="CA136" s="12">
        <v>1</v>
      </c>
      <c r="CB136" s="12">
        <v>3.11</v>
      </c>
      <c r="CC136" s="9">
        <f t="shared" si="178"/>
        <v>4.11</v>
      </c>
      <c r="CD136" s="10">
        <v>1.225</v>
      </c>
      <c r="CE136" s="22">
        <v>1.015</v>
      </c>
      <c r="CF136" s="21">
        <f t="shared" si="179"/>
        <v>19748.4656429352</v>
      </c>
      <c r="CL136" s="12">
        <v>41312</v>
      </c>
      <c r="CM136" s="12">
        <v>0.0253</v>
      </c>
      <c r="CN136" s="13">
        <v>1.35</v>
      </c>
      <c r="CO136" s="14">
        <v>1</v>
      </c>
      <c r="CP136" s="15">
        <f t="shared" si="180"/>
        <v>1411.01136</v>
      </c>
      <c r="CQ136" s="12">
        <v>1</v>
      </c>
      <c r="CR136" s="12">
        <v>280</v>
      </c>
      <c r="CS136" s="12">
        <v>1.43</v>
      </c>
      <c r="CT136" s="19">
        <f t="shared" si="181"/>
        <v>3.16684210526316</v>
      </c>
      <c r="CU136" s="20">
        <v>0</v>
      </c>
      <c r="CV136" s="12">
        <v>0.99</v>
      </c>
      <c r="CW136" s="12">
        <v>1.98</v>
      </c>
      <c r="CX136" s="9">
        <f t="shared" si="182"/>
        <v>2.9602</v>
      </c>
      <c r="CY136" s="10">
        <v>1.225</v>
      </c>
      <c r="CZ136" s="22">
        <v>1.085</v>
      </c>
      <c r="DA136" s="21">
        <f t="shared" si="183"/>
        <v>17581.0092314539</v>
      </c>
      <c r="DG136" s="12">
        <v>41606</v>
      </c>
      <c r="DH136" s="12">
        <v>0.0253</v>
      </c>
      <c r="DI136" s="13">
        <v>1.35</v>
      </c>
      <c r="DJ136" s="14">
        <v>1</v>
      </c>
      <c r="DK136" s="15">
        <f t="shared" si="184"/>
        <v>1421.05293</v>
      </c>
      <c r="DL136" s="12">
        <v>1</v>
      </c>
      <c r="DM136" s="12">
        <v>280</v>
      </c>
      <c r="DN136" s="12">
        <v>1.43</v>
      </c>
      <c r="DO136" s="19">
        <f t="shared" si="185"/>
        <v>3.16684210526316</v>
      </c>
      <c r="DP136" s="20">
        <v>0</v>
      </c>
      <c r="DQ136" s="12">
        <v>1</v>
      </c>
      <c r="DR136" s="12">
        <v>3.11</v>
      </c>
      <c r="DS136" s="9">
        <f t="shared" si="186"/>
        <v>4.11</v>
      </c>
      <c r="DT136" s="10">
        <v>1.225</v>
      </c>
      <c r="DU136" s="22">
        <v>1.085</v>
      </c>
      <c r="DV136" s="21">
        <f t="shared" si="187"/>
        <v>24583.5339304427</v>
      </c>
      <c r="EB136" s="12">
        <v>41606</v>
      </c>
      <c r="EC136" s="12">
        <v>0.02992</v>
      </c>
      <c r="ED136" s="13">
        <v>1.35</v>
      </c>
      <c r="EE136" s="14">
        <v>1</v>
      </c>
      <c r="EF136" s="15">
        <f t="shared" si="188"/>
        <v>1680.549552</v>
      </c>
      <c r="EG136" s="12">
        <v>1</v>
      </c>
      <c r="EH136" s="12">
        <v>280</v>
      </c>
      <c r="EI136" s="12">
        <v>1.52</v>
      </c>
      <c r="EJ136" s="19">
        <f t="shared" si="189"/>
        <v>3.25684210526316</v>
      </c>
      <c r="EK136" s="20">
        <v>0</v>
      </c>
      <c r="EL136" s="12">
        <v>1</v>
      </c>
      <c r="EM136" s="12">
        <v>3.91</v>
      </c>
      <c r="EN136" s="9">
        <f t="shared" si="191"/>
        <v>4.91</v>
      </c>
      <c r="EO136" s="10">
        <v>1.225</v>
      </c>
      <c r="EP136" s="22">
        <v>1.2</v>
      </c>
      <c r="EQ136" s="21">
        <f t="shared" si="192"/>
        <v>39504.5258311046</v>
      </c>
    </row>
    <row r="137" customHeight="1" spans="6:147">
      <c r="F137" s="12">
        <v>35434</v>
      </c>
      <c r="G137" s="12">
        <v>0</v>
      </c>
      <c r="H137" s="13">
        <v>1.35</v>
      </c>
      <c r="I137" s="14">
        <v>1</v>
      </c>
      <c r="J137" s="15">
        <f t="shared" si="164"/>
        <v>0</v>
      </c>
      <c r="K137" s="12">
        <v>1</v>
      </c>
      <c r="L137" s="12">
        <v>280</v>
      </c>
      <c r="M137" s="12">
        <v>1.43</v>
      </c>
      <c r="N137" s="19">
        <f t="shared" si="165"/>
        <v>3.16684210526316</v>
      </c>
      <c r="O137" s="20">
        <v>0</v>
      </c>
      <c r="P137" s="12">
        <v>0.99</v>
      </c>
      <c r="Q137" s="12">
        <v>1.98</v>
      </c>
      <c r="R137" s="9">
        <f t="shared" si="166"/>
        <v>2.9602</v>
      </c>
      <c r="S137" s="10">
        <v>1.225</v>
      </c>
      <c r="T137" s="20">
        <v>1</v>
      </c>
      <c r="U137" s="21">
        <f t="shared" si="167"/>
        <v>0</v>
      </c>
      <c r="AA137" s="12">
        <v>35434</v>
      </c>
      <c r="AB137" s="12">
        <v>0</v>
      </c>
      <c r="AC137" s="13">
        <v>1.35</v>
      </c>
      <c r="AD137" s="14">
        <v>1</v>
      </c>
      <c r="AE137" s="15">
        <f t="shared" si="168"/>
        <v>0</v>
      </c>
      <c r="AF137" s="12">
        <v>1</v>
      </c>
      <c r="AG137" s="12">
        <v>280</v>
      </c>
      <c r="AH137" s="12">
        <v>1.43</v>
      </c>
      <c r="AI137" s="19">
        <f t="shared" si="169"/>
        <v>3.16684210526316</v>
      </c>
      <c r="AJ137" s="20">
        <v>0</v>
      </c>
      <c r="AK137" s="12">
        <v>0.99</v>
      </c>
      <c r="AL137" s="12">
        <v>1.98</v>
      </c>
      <c r="AM137" s="9">
        <f t="shared" si="170"/>
        <v>2.9602</v>
      </c>
      <c r="AN137" s="10">
        <v>1.225</v>
      </c>
      <c r="AO137" s="22">
        <v>1.015</v>
      </c>
      <c r="AP137" s="21">
        <f t="shared" si="171"/>
        <v>0</v>
      </c>
      <c r="AV137" s="12">
        <v>35728</v>
      </c>
      <c r="AW137" s="12">
        <v>0</v>
      </c>
      <c r="AX137" s="13">
        <v>1.35</v>
      </c>
      <c r="AY137" s="14">
        <v>1</v>
      </c>
      <c r="AZ137" s="15">
        <f t="shared" si="172"/>
        <v>0</v>
      </c>
      <c r="BA137" s="12">
        <v>1</v>
      </c>
      <c r="BB137" s="12">
        <v>280</v>
      </c>
      <c r="BC137" s="12">
        <v>1.43</v>
      </c>
      <c r="BD137" s="19">
        <f t="shared" si="173"/>
        <v>3.16684210526316</v>
      </c>
      <c r="BE137" s="20">
        <v>0</v>
      </c>
      <c r="BF137" s="12">
        <v>1</v>
      </c>
      <c r="BG137" s="12">
        <v>3.11</v>
      </c>
      <c r="BH137" s="9">
        <f t="shared" si="174"/>
        <v>4.11</v>
      </c>
      <c r="BI137" s="10">
        <v>1.225</v>
      </c>
      <c r="BJ137" s="20">
        <v>1</v>
      </c>
      <c r="BK137" s="21">
        <f t="shared" si="175"/>
        <v>0</v>
      </c>
      <c r="BQ137" s="12">
        <v>35728</v>
      </c>
      <c r="BR137" s="12">
        <v>0</v>
      </c>
      <c r="BS137" s="13">
        <v>1.35</v>
      </c>
      <c r="BT137" s="14">
        <v>1</v>
      </c>
      <c r="BU137" s="15">
        <f t="shared" si="176"/>
        <v>0</v>
      </c>
      <c r="BV137" s="12">
        <v>1</v>
      </c>
      <c r="BW137" s="12">
        <v>280</v>
      </c>
      <c r="BX137" s="12">
        <v>1.43</v>
      </c>
      <c r="BY137" s="19">
        <f t="shared" si="177"/>
        <v>3.16684210526316</v>
      </c>
      <c r="BZ137" s="20">
        <v>0</v>
      </c>
      <c r="CA137" s="12">
        <v>1</v>
      </c>
      <c r="CB137" s="12">
        <v>3.11</v>
      </c>
      <c r="CC137" s="9">
        <f t="shared" si="178"/>
        <v>4.11</v>
      </c>
      <c r="CD137" s="10">
        <v>1.225</v>
      </c>
      <c r="CE137" s="22">
        <v>1.015</v>
      </c>
      <c r="CF137" s="21">
        <f t="shared" si="179"/>
        <v>0</v>
      </c>
      <c r="CL137" s="12">
        <v>41312</v>
      </c>
      <c r="CM137" s="12">
        <v>0.0253</v>
      </c>
      <c r="CN137" s="13">
        <v>1.35</v>
      </c>
      <c r="CO137" s="14">
        <v>1</v>
      </c>
      <c r="CP137" s="15">
        <f t="shared" si="180"/>
        <v>1411.01136</v>
      </c>
      <c r="CQ137" s="12">
        <v>1</v>
      </c>
      <c r="CR137" s="12">
        <v>280</v>
      </c>
      <c r="CS137" s="12">
        <v>1.43</v>
      </c>
      <c r="CT137" s="19">
        <f t="shared" si="181"/>
        <v>3.16684210526316</v>
      </c>
      <c r="CU137" s="20">
        <v>0</v>
      </c>
      <c r="CV137" s="12">
        <v>0.99</v>
      </c>
      <c r="CW137" s="12">
        <v>1.98</v>
      </c>
      <c r="CX137" s="9">
        <f t="shared" si="182"/>
        <v>2.9602</v>
      </c>
      <c r="CY137" s="10">
        <v>1.225</v>
      </c>
      <c r="CZ137" s="22">
        <v>1.085</v>
      </c>
      <c r="DA137" s="21">
        <f t="shared" si="183"/>
        <v>17581.0092314539</v>
      </c>
      <c r="DG137" s="12">
        <v>41606</v>
      </c>
      <c r="DH137" s="12">
        <v>0.0253</v>
      </c>
      <c r="DI137" s="13">
        <v>1.35</v>
      </c>
      <c r="DJ137" s="14">
        <v>1</v>
      </c>
      <c r="DK137" s="15">
        <f t="shared" si="184"/>
        <v>1421.05293</v>
      </c>
      <c r="DL137" s="12">
        <v>1</v>
      </c>
      <c r="DM137" s="12">
        <v>280</v>
      </c>
      <c r="DN137" s="12">
        <v>1.43</v>
      </c>
      <c r="DO137" s="19">
        <f t="shared" si="185"/>
        <v>3.16684210526316</v>
      </c>
      <c r="DP137" s="20">
        <v>0</v>
      </c>
      <c r="DQ137" s="12">
        <v>1</v>
      </c>
      <c r="DR137" s="12">
        <v>3.11</v>
      </c>
      <c r="DS137" s="9">
        <f t="shared" si="186"/>
        <v>4.11</v>
      </c>
      <c r="DT137" s="10">
        <v>1.225</v>
      </c>
      <c r="DU137" s="22">
        <v>1.085</v>
      </c>
      <c r="DV137" s="21">
        <f t="shared" si="187"/>
        <v>24583.5339304427</v>
      </c>
      <c r="EB137" s="12">
        <v>41606</v>
      </c>
      <c r="EC137" s="12">
        <v>0.02992</v>
      </c>
      <c r="ED137" s="13">
        <v>1.35</v>
      </c>
      <c r="EE137" s="14">
        <v>1</v>
      </c>
      <c r="EF137" s="15">
        <f t="shared" si="188"/>
        <v>1680.549552</v>
      </c>
      <c r="EG137" s="12">
        <v>1</v>
      </c>
      <c r="EH137" s="12">
        <v>280</v>
      </c>
      <c r="EI137" s="12">
        <v>1.52</v>
      </c>
      <c r="EJ137" s="19">
        <f t="shared" si="189"/>
        <v>3.25684210526316</v>
      </c>
      <c r="EK137" s="20">
        <v>0</v>
      </c>
      <c r="EL137" s="12">
        <v>1</v>
      </c>
      <c r="EM137" s="12">
        <v>3.91</v>
      </c>
      <c r="EN137" s="9">
        <f t="shared" si="191"/>
        <v>4.91</v>
      </c>
      <c r="EO137" s="10">
        <v>1.225</v>
      </c>
      <c r="EP137" s="22">
        <v>1.2</v>
      </c>
      <c r="EQ137" s="21">
        <f t="shared" si="192"/>
        <v>39504.5258311046</v>
      </c>
    </row>
    <row r="138" customHeight="1" spans="6:147">
      <c r="F138" s="12">
        <v>35434</v>
      </c>
      <c r="G138" s="12">
        <v>0</v>
      </c>
      <c r="H138" s="13">
        <v>1.35</v>
      </c>
      <c r="I138" s="14">
        <v>1</v>
      </c>
      <c r="J138" s="15">
        <f t="shared" si="164"/>
        <v>0</v>
      </c>
      <c r="K138" s="12">
        <v>1</v>
      </c>
      <c r="L138" s="12">
        <v>280</v>
      </c>
      <c r="M138" s="12">
        <v>1.43</v>
      </c>
      <c r="N138" s="19">
        <f t="shared" si="165"/>
        <v>3.16684210526316</v>
      </c>
      <c r="O138" s="20">
        <v>0</v>
      </c>
      <c r="P138" s="12">
        <v>0.99</v>
      </c>
      <c r="Q138" s="12">
        <v>1.98</v>
      </c>
      <c r="R138" s="9">
        <f t="shared" si="166"/>
        <v>2.9602</v>
      </c>
      <c r="S138" s="10">
        <v>1.225</v>
      </c>
      <c r="T138" s="20">
        <v>1</v>
      </c>
      <c r="U138" s="21">
        <f t="shared" si="167"/>
        <v>0</v>
      </c>
      <c r="AA138" s="12">
        <v>35434</v>
      </c>
      <c r="AB138" s="12">
        <v>0</v>
      </c>
      <c r="AC138" s="13">
        <v>1.35</v>
      </c>
      <c r="AD138" s="14">
        <v>1</v>
      </c>
      <c r="AE138" s="15">
        <f t="shared" si="168"/>
        <v>0</v>
      </c>
      <c r="AF138" s="12">
        <v>1</v>
      </c>
      <c r="AG138" s="12">
        <v>280</v>
      </c>
      <c r="AH138" s="12">
        <v>1.43</v>
      </c>
      <c r="AI138" s="19">
        <f t="shared" si="169"/>
        <v>3.16684210526316</v>
      </c>
      <c r="AJ138" s="20">
        <v>0</v>
      </c>
      <c r="AK138" s="12">
        <v>0.99</v>
      </c>
      <c r="AL138" s="12">
        <v>1.98</v>
      </c>
      <c r="AM138" s="9">
        <f t="shared" si="170"/>
        <v>2.9602</v>
      </c>
      <c r="AN138" s="10">
        <v>1.225</v>
      </c>
      <c r="AO138" s="22">
        <v>1.015</v>
      </c>
      <c r="AP138" s="21">
        <f t="shared" si="171"/>
        <v>0</v>
      </c>
      <c r="AV138" s="12">
        <v>35728</v>
      </c>
      <c r="AW138" s="12">
        <v>0</v>
      </c>
      <c r="AX138" s="13">
        <v>1.35</v>
      </c>
      <c r="AY138" s="14">
        <v>1</v>
      </c>
      <c r="AZ138" s="15">
        <f t="shared" si="172"/>
        <v>0</v>
      </c>
      <c r="BA138" s="12">
        <v>1</v>
      </c>
      <c r="BB138" s="12">
        <v>280</v>
      </c>
      <c r="BC138" s="12">
        <v>1.43</v>
      </c>
      <c r="BD138" s="19">
        <f t="shared" si="173"/>
        <v>3.16684210526316</v>
      </c>
      <c r="BE138" s="20">
        <v>0</v>
      </c>
      <c r="BF138" s="12">
        <v>1</v>
      </c>
      <c r="BG138" s="12">
        <v>3.11</v>
      </c>
      <c r="BH138" s="9">
        <f t="shared" si="174"/>
        <v>4.11</v>
      </c>
      <c r="BI138" s="10">
        <v>1.225</v>
      </c>
      <c r="BJ138" s="20">
        <v>1</v>
      </c>
      <c r="BK138" s="21">
        <f t="shared" si="175"/>
        <v>0</v>
      </c>
      <c r="BQ138" s="12">
        <v>35728</v>
      </c>
      <c r="BR138" s="12">
        <v>0</v>
      </c>
      <c r="BS138" s="13">
        <v>1.35</v>
      </c>
      <c r="BT138" s="14">
        <v>1</v>
      </c>
      <c r="BU138" s="15">
        <f t="shared" si="176"/>
        <v>0</v>
      </c>
      <c r="BV138" s="12">
        <v>1</v>
      </c>
      <c r="BW138" s="12">
        <v>280</v>
      </c>
      <c r="BX138" s="12">
        <v>1.43</v>
      </c>
      <c r="BY138" s="19">
        <f t="shared" si="177"/>
        <v>3.16684210526316</v>
      </c>
      <c r="BZ138" s="20">
        <v>0</v>
      </c>
      <c r="CA138" s="12">
        <v>1</v>
      </c>
      <c r="CB138" s="12">
        <v>3.11</v>
      </c>
      <c r="CC138" s="9">
        <f t="shared" si="178"/>
        <v>4.11</v>
      </c>
      <c r="CD138" s="10">
        <v>1.225</v>
      </c>
      <c r="CE138" s="22">
        <v>1.015</v>
      </c>
      <c r="CF138" s="21">
        <f t="shared" si="179"/>
        <v>0</v>
      </c>
      <c r="CL138" s="12">
        <v>41312</v>
      </c>
      <c r="CM138" s="12">
        <v>0.0253</v>
      </c>
      <c r="CN138" s="13">
        <v>1.35</v>
      </c>
      <c r="CO138" s="14">
        <v>1</v>
      </c>
      <c r="CP138" s="15">
        <f t="shared" si="180"/>
        <v>1411.01136</v>
      </c>
      <c r="CQ138" s="12">
        <v>1</v>
      </c>
      <c r="CR138" s="12">
        <v>280</v>
      </c>
      <c r="CS138" s="12">
        <v>1.43</v>
      </c>
      <c r="CT138" s="19">
        <f t="shared" si="181"/>
        <v>3.16684210526316</v>
      </c>
      <c r="CU138" s="20">
        <v>0</v>
      </c>
      <c r="CV138" s="12">
        <v>0.99</v>
      </c>
      <c r="CW138" s="12">
        <v>1.98</v>
      </c>
      <c r="CX138" s="9">
        <f t="shared" si="182"/>
        <v>2.9602</v>
      </c>
      <c r="CY138" s="10">
        <v>1.225</v>
      </c>
      <c r="CZ138" s="22">
        <v>1.085</v>
      </c>
      <c r="DA138" s="21">
        <f t="shared" si="183"/>
        <v>17581.0092314539</v>
      </c>
      <c r="DG138" s="12">
        <v>41606</v>
      </c>
      <c r="DH138" s="12">
        <v>0.0253</v>
      </c>
      <c r="DI138" s="13">
        <v>1.35</v>
      </c>
      <c r="DJ138" s="14">
        <v>1</v>
      </c>
      <c r="DK138" s="15">
        <f t="shared" si="184"/>
        <v>1421.05293</v>
      </c>
      <c r="DL138" s="12">
        <v>1</v>
      </c>
      <c r="DM138" s="12">
        <v>280</v>
      </c>
      <c r="DN138" s="12">
        <v>1.43</v>
      </c>
      <c r="DO138" s="19">
        <f t="shared" si="185"/>
        <v>3.16684210526316</v>
      </c>
      <c r="DP138" s="20">
        <v>0</v>
      </c>
      <c r="DQ138" s="12">
        <v>1</v>
      </c>
      <c r="DR138" s="12">
        <v>3.11</v>
      </c>
      <c r="DS138" s="9">
        <f t="shared" si="186"/>
        <v>4.11</v>
      </c>
      <c r="DT138" s="10">
        <v>1.225</v>
      </c>
      <c r="DU138" s="22">
        <v>1.085</v>
      </c>
      <c r="DV138" s="21">
        <f t="shared" si="187"/>
        <v>24583.5339304427</v>
      </c>
      <c r="EB138" s="12">
        <v>41606</v>
      </c>
      <c r="EC138" s="12">
        <v>0.02992</v>
      </c>
      <c r="ED138" s="13">
        <v>1.35</v>
      </c>
      <c r="EE138" s="14">
        <v>1</v>
      </c>
      <c r="EF138" s="15">
        <f t="shared" si="188"/>
        <v>1680.549552</v>
      </c>
      <c r="EG138" s="12">
        <v>1</v>
      </c>
      <c r="EH138" s="12">
        <v>280</v>
      </c>
      <c r="EI138" s="12">
        <v>1.52</v>
      </c>
      <c r="EJ138" s="19">
        <f t="shared" si="189"/>
        <v>3.25684210526316</v>
      </c>
      <c r="EK138" s="20">
        <v>0</v>
      </c>
      <c r="EL138" s="12">
        <v>1</v>
      </c>
      <c r="EM138" s="12">
        <v>3.91</v>
      </c>
      <c r="EN138" s="9">
        <f t="shared" si="191"/>
        <v>4.91</v>
      </c>
      <c r="EO138" s="10">
        <v>1.225</v>
      </c>
      <c r="EP138" s="22">
        <v>1.2</v>
      </c>
      <c r="EQ138" s="21">
        <f t="shared" si="192"/>
        <v>39504.5258311046</v>
      </c>
    </row>
    <row r="139" customHeight="1" spans="6:147">
      <c r="F139" s="12">
        <v>35434</v>
      </c>
      <c r="G139" s="12">
        <v>0</v>
      </c>
      <c r="H139" s="13">
        <v>1.35</v>
      </c>
      <c r="I139" s="14">
        <v>1</v>
      </c>
      <c r="J139" s="15">
        <f t="shared" si="164"/>
        <v>0</v>
      </c>
      <c r="K139" s="12">
        <v>1</v>
      </c>
      <c r="L139" s="12">
        <v>280</v>
      </c>
      <c r="M139" s="12">
        <v>1.43</v>
      </c>
      <c r="N139" s="19">
        <f t="shared" si="165"/>
        <v>3.16684210526316</v>
      </c>
      <c r="O139" s="20">
        <v>0</v>
      </c>
      <c r="P139" s="12">
        <v>0.99</v>
      </c>
      <c r="Q139" s="12">
        <v>1.98</v>
      </c>
      <c r="R139" s="9">
        <f t="shared" si="166"/>
        <v>2.9602</v>
      </c>
      <c r="S139" s="10">
        <v>1.225</v>
      </c>
      <c r="T139" s="20">
        <v>1</v>
      </c>
      <c r="U139" s="21">
        <f t="shared" si="167"/>
        <v>0</v>
      </c>
      <c r="AA139" s="12">
        <v>35434</v>
      </c>
      <c r="AB139" s="12">
        <v>0</v>
      </c>
      <c r="AC139" s="13">
        <v>1.35</v>
      </c>
      <c r="AD139" s="14">
        <v>1</v>
      </c>
      <c r="AE139" s="15">
        <f t="shared" si="168"/>
        <v>0</v>
      </c>
      <c r="AF139" s="12">
        <v>1</v>
      </c>
      <c r="AG139" s="12">
        <v>280</v>
      </c>
      <c r="AH139" s="12">
        <v>1.43</v>
      </c>
      <c r="AI139" s="19">
        <f t="shared" si="169"/>
        <v>3.16684210526316</v>
      </c>
      <c r="AJ139" s="20">
        <v>0</v>
      </c>
      <c r="AK139" s="12">
        <v>0.99</v>
      </c>
      <c r="AL139" s="12">
        <v>1.98</v>
      </c>
      <c r="AM139" s="9">
        <f t="shared" si="170"/>
        <v>2.9602</v>
      </c>
      <c r="AN139" s="10">
        <v>1.225</v>
      </c>
      <c r="AO139" s="22">
        <v>1.015</v>
      </c>
      <c r="AP139" s="21">
        <f t="shared" si="171"/>
        <v>0</v>
      </c>
      <c r="AV139" s="12">
        <v>35728</v>
      </c>
      <c r="AW139" s="12">
        <v>0</v>
      </c>
      <c r="AX139" s="13">
        <v>1.35</v>
      </c>
      <c r="AY139" s="14">
        <v>1</v>
      </c>
      <c r="AZ139" s="15">
        <f t="shared" si="172"/>
        <v>0</v>
      </c>
      <c r="BA139" s="12">
        <v>1</v>
      </c>
      <c r="BB139" s="12">
        <v>280</v>
      </c>
      <c r="BC139" s="12">
        <v>1.43</v>
      </c>
      <c r="BD139" s="19">
        <f t="shared" si="173"/>
        <v>3.16684210526316</v>
      </c>
      <c r="BE139" s="20">
        <v>0</v>
      </c>
      <c r="BF139" s="12">
        <v>1</v>
      </c>
      <c r="BG139" s="12">
        <v>3.11</v>
      </c>
      <c r="BH139" s="9">
        <f t="shared" si="174"/>
        <v>4.11</v>
      </c>
      <c r="BI139" s="10">
        <v>1.225</v>
      </c>
      <c r="BJ139" s="20">
        <v>1</v>
      </c>
      <c r="BK139" s="21">
        <f t="shared" si="175"/>
        <v>0</v>
      </c>
      <c r="BQ139" s="12">
        <v>35728</v>
      </c>
      <c r="BR139" s="12">
        <v>0</v>
      </c>
      <c r="BS139" s="13">
        <v>1.35</v>
      </c>
      <c r="BT139" s="14">
        <v>1</v>
      </c>
      <c r="BU139" s="15">
        <f t="shared" si="176"/>
        <v>0</v>
      </c>
      <c r="BV139" s="12">
        <v>1</v>
      </c>
      <c r="BW139" s="12">
        <v>280</v>
      </c>
      <c r="BX139" s="12">
        <v>1.43</v>
      </c>
      <c r="BY139" s="19">
        <f t="shared" si="177"/>
        <v>3.16684210526316</v>
      </c>
      <c r="BZ139" s="20">
        <v>0</v>
      </c>
      <c r="CA139" s="12">
        <v>1</v>
      </c>
      <c r="CB139" s="12">
        <v>3.11</v>
      </c>
      <c r="CC139" s="9">
        <f t="shared" si="178"/>
        <v>4.11</v>
      </c>
      <c r="CD139" s="10">
        <v>1.225</v>
      </c>
      <c r="CE139" s="22">
        <v>1.015</v>
      </c>
      <c r="CF139" s="21">
        <f t="shared" si="179"/>
        <v>0</v>
      </c>
      <c r="CL139" s="12">
        <v>41312</v>
      </c>
      <c r="CM139" s="12">
        <v>0.0253</v>
      </c>
      <c r="CN139" s="13">
        <v>1.35</v>
      </c>
      <c r="CO139" s="14">
        <v>1</v>
      </c>
      <c r="CP139" s="15">
        <f t="shared" si="180"/>
        <v>1411.01136</v>
      </c>
      <c r="CQ139" s="12">
        <v>1</v>
      </c>
      <c r="CR139" s="12">
        <v>280</v>
      </c>
      <c r="CS139" s="12">
        <v>1.43</v>
      </c>
      <c r="CT139" s="19">
        <f t="shared" si="181"/>
        <v>3.16684210526316</v>
      </c>
      <c r="CU139" s="20">
        <v>0</v>
      </c>
      <c r="CV139" s="12">
        <v>0.99</v>
      </c>
      <c r="CW139" s="12">
        <v>1.98</v>
      </c>
      <c r="CX139" s="9">
        <f t="shared" si="182"/>
        <v>2.9602</v>
      </c>
      <c r="CY139" s="10">
        <v>1.225</v>
      </c>
      <c r="CZ139" s="22">
        <v>1.085</v>
      </c>
      <c r="DA139" s="21">
        <f t="shared" si="183"/>
        <v>17581.0092314539</v>
      </c>
      <c r="DG139" s="12">
        <v>41606</v>
      </c>
      <c r="DH139" s="12">
        <v>0.0253</v>
      </c>
      <c r="DI139" s="13">
        <v>1.35</v>
      </c>
      <c r="DJ139" s="14">
        <v>1</v>
      </c>
      <c r="DK139" s="15">
        <f t="shared" si="184"/>
        <v>1421.05293</v>
      </c>
      <c r="DL139" s="12">
        <v>1</v>
      </c>
      <c r="DM139" s="12">
        <v>280</v>
      </c>
      <c r="DN139" s="12">
        <v>1.43</v>
      </c>
      <c r="DO139" s="19">
        <f t="shared" si="185"/>
        <v>3.16684210526316</v>
      </c>
      <c r="DP139" s="20">
        <v>0</v>
      </c>
      <c r="DQ139" s="12">
        <v>1</v>
      </c>
      <c r="DR139" s="12">
        <v>3.11</v>
      </c>
      <c r="DS139" s="9">
        <f t="shared" si="186"/>
        <v>4.11</v>
      </c>
      <c r="DT139" s="10">
        <v>1.225</v>
      </c>
      <c r="DU139" s="22">
        <v>1.085</v>
      </c>
      <c r="DV139" s="21">
        <f t="shared" si="187"/>
        <v>24583.5339304427</v>
      </c>
      <c r="EB139" s="12">
        <v>41606</v>
      </c>
      <c r="EC139" s="12">
        <v>0.02992</v>
      </c>
      <c r="ED139" s="13">
        <v>1.35</v>
      </c>
      <c r="EE139" s="14">
        <v>1</v>
      </c>
      <c r="EF139" s="15">
        <f t="shared" si="188"/>
        <v>1680.549552</v>
      </c>
      <c r="EG139" s="12">
        <v>1</v>
      </c>
      <c r="EH139" s="12">
        <v>280</v>
      </c>
      <c r="EI139" s="12">
        <v>1.52</v>
      </c>
      <c r="EJ139" s="19">
        <f t="shared" si="189"/>
        <v>3.25684210526316</v>
      </c>
      <c r="EK139" s="20">
        <v>0</v>
      </c>
      <c r="EL139" s="12">
        <v>1</v>
      </c>
      <c r="EM139" s="12">
        <v>3.91</v>
      </c>
      <c r="EN139" s="9">
        <f t="shared" si="191"/>
        <v>4.91</v>
      </c>
      <c r="EO139" s="10">
        <v>1.225</v>
      </c>
      <c r="EP139" s="22">
        <v>1.2</v>
      </c>
      <c r="EQ139" s="21">
        <f t="shared" si="192"/>
        <v>39504.5258311046</v>
      </c>
    </row>
    <row r="140" customHeight="1" spans="6:147">
      <c r="F140" s="12">
        <v>35434</v>
      </c>
      <c r="G140" s="12">
        <v>0</v>
      </c>
      <c r="H140" s="13">
        <v>1.35</v>
      </c>
      <c r="I140" s="14">
        <v>1</v>
      </c>
      <c r="J140" s="15">
        <f t="shared" si="164"/>
        <v>0</v>
      </c>
      <c r="K140" s="12">
        <v>1</v>
      </c>
      <c r="L140" s="12">
        <v>280</v>
      </c>
      <c r="M140" s="12">
        <v>1.43</v>
      </c>
      <c r="N140" s="19">
        <f t="shared" si="165"/>
        <v>3.16684210526316</v>
      </c>
      <c r="O140" s="20">
        <v>0</v>
      </c>
      <c r="P140" s="12">
        <v>0.99</v>
      </c>
      <c r="Q140" s="12">
        <v>1.98</v>
      </c>
      <c r="R140" s="9">
        <f t="shared" si="166"/>
        <v>2.9602</v>
      </c>
      <c r="S140" s="10">
        <v>1.225</v>
      </c>
      <c r="T140" s="20">
        <v>1</v>
      </c>
      <c r="U140" s="21">
        <f t="shared" si="167"/>
        <v>0</v>
      </c>
      <c r="AA140" s="12">
        <v>35434</v>
      </c>
      <c r="AB140" s="12">
        <v>0</v>
      </c>
      <c r="AC140" s="13">
        <v>1.35</v>
      </c>
      <c r="AD140" s="14">
        <v>1</v>
      </c>
      <c r="AE140" s="15">
        <f t="shared" si="168"/>
        <v>0</v>
      </c>
      <c r="AF140" s="12">
        <v>1</v>
      </c>
      <c r="AG140" s="12">
        <v>280</v>
      </c>
      <c r="AH140" s="12">
        <v>1.43</v>
      </c>
      <c r="AI140" s="19">
        <f t="shared" si="169"/>
        <v>3.16684210526316</v>
      </c>
      <c r="AJ140" s="20">
        <v>0</v>
      </c>
      <c r="AK140" s="12">
        <v>0.99</v>
      </c>
      <c r="AL140" s="12">
        <v>1.98</v>
      </c>
      <c r="AM140" s="9">
        <f t="shared" si="170"/>
        <v>2.9602</v>
      </c>
      <c r="AN140" s="10">
        <v>1.225</v>
      </c>
      <c r="AO140" s="22">
        <v>1.015</v>
      </c>
      <c r="AP140" s="21">
        <f t="shared" si="171"/>
        <v>0</v>
      </c>
      <c r="AV140" s="12">
        <v>35728</v>
      </c>
      <c r="AW140" s="12">
        <v>0</v>
      </c>
      <c r="AX140" s="13">
        <v>1.35</v>
      </c>
      <c r="AY140" s="14">
        <v>1</v>
      </c>
      <c r="AZ140" s="15">
        <f t="shared" si="172"/>
        <v>0</v>
      </c>
      <c r="BA140" s="12">
        <v>1</v>
      </c>
      <c r="BB140" s="12">
        <v>280</v>
      </c>
      <c r="BC140" s="12">
        <v>1.43</v>
      </c>
      <c r="BD140" s="19">
        <f t="shared" si="173"/>
        <v>3.16684210526316</v>
      </c>
      <c r="BE140" s="20">
        <v>0</v>
      </c>
      <c r="BF140" s="12">
        <v>1</v>
      </c>
      <c r="BG140" s="12">
        <v>3.11</v>
      </c>
      <c r="BH140" s="9">
        <f t="shared" si="174"/>
        <v>4.11</v>
      </c>
      <c r="BI140" s="10">
        <v>1.225</v>
      </c>
      <c r="BJ140" s="20">
        <v>1</v>
      </c>
      <c r="BK140" s="21">
        <f t="shared" si="175"/>
        <v>0</v>
      </c>
      <c r="BQ140" s="12">
        <v>35728</v>
      </c>
      <c r="BR140" s="12">
        <v>0</v>
      </c>
      <c r="BS140" s="13">
        <v>1.35</v>
      </c>
      <c r="BT140" s="14">
        <v>1</v>
      </c>
      <c r="BU140" s="15">
        <f t="shared" si="176"/>
        <v>0</v>
      </c>
      <c r="BV140" s="12">
        <v>1</v>
      </c>
      <c r="BW140" s="12">
        <v>280</v>
      </c>
      <c r="BX140" s="12">
        <v>1.43</v>
      </c>
      <c r="BY140" s="19">
        <f t="shared" si="177"/>
        <v>3.16684210526316</v>
      </c>
      <c r="BZ140" s="20">
        <v>0</v>
      </c>
      <c r="CA140" s="12">
        <v>1</v>
      </c>
      <c r="CB140" s="12">
        <v>3.11</v>
      </c>
      <c r="CC140" s="9">
        <f t="shared" si="178"/>
        <v>4.11</v>
      </c>
      <c r="CD140" s="10">
        <v>1.225</v>
      </c>
      <c r="CE140" s="22">
        <v>1.015</v>
      </c>
      <c r="CF140" s="21">
        <f t="shared" si="179"/>
        <v>0</v>
      </c>
      <c r="CL140" s="12">
        <v>41312</v>
      </c>
      <c r="CM140" s="12">
        <v>0.0253</v>
      </c>
      <c r="CN140" s="13">
        <v>1.35</v>
      </c>
      <c r="CO140" s="14">
        <v>1</v>
      </c>
      <c r="CP140" s="15">
        <f t="shared" si="180"/>
        <v>1411.01136</v>
      </c>
      <c r="CQ140" s="12">
        <v>1</v>
      </c>
      <c r="CR140" s="12">
        <v>280</v>
      </c>
      <c r="CS140" s="12">
        <v>1.43</v>
      </c>
      <c r="CT140" s="19">
        <f t="shared" si="181"/>
        <v>3.16684210526316</v>
      </c>
      <c r="CU140" s="20">
        <v>0</v>
      </c>
      <c r="CV140" s="12">
        <v>0.99</v>
      </c>
      <c r="CW140" s="12">
        <v>1.98</v>
      </c>
      <c r="CX140" s="9">
        <f t="shared" si="182"/>
        <v>2.9602</v>
      </c>
      <c r="CY140" s="10">
        <v>1.225</v>
      </c>
      <c r="CZ140" s="22">
        <v>1.085</v>
      </c>
      <c r="DA140" s="21">
        <f t="shared" si="183"/>
        <v>17581.0092314539</v>
      </c>
      <c r="DG140" s="12">
        <v>41606</v>
      </c>
      <c r="DH140" s="12">
        <v>0.0253</v>
      </c>
      <c r="DI140" s="13">
        <v>1.35</v>
      </c>
      <c r="DJ140" s="14">
        <v>1</v>
      </c>
      <c r="DK140" s="15">
        <f t="shared" si="184"/>
        <v>1421.05293</v>
      </c>
      <c r="DL140" s="12">
        <v>1</v>
      </c>
      <c r="DM140" s="12">
        <v>280</v>
      </c>
      <c r="DN140" s="12">
        <v>1.43</v>
      </c>
      <c r="DO140" s="19">
        <f t="shared" si="185"/>
        <v>3.16684210526316</v>
      </c>
      <c r="DP140" s="20">
        <v>0</v>
      </c>
      <c r="DQ140" s="12">
        <v>1</v>
      </c>
      <c r="DR140" s="12">
        <v>3.11</v>
      </c>
      <c r="DS140" s="9">
        <f t="shared" si="186"/>
        <v>4.11</v>
      </c>
      <c r="DT140" s="10">
        <v>1.225</v>
      </c>
      <c r="DU140" s="22">
        <v>1.085</v>
      </c>
      <c r="DV140" s="21">
        <f t="shared" si="187"/>
        <v>24583.5339304427</v>
      </c>
      <c r="EB140" s="12">
        <v>41606</v>
      </c>
      <c r="EC140" s="12">
        <v>0.02992</v>
      </c>
      <c r="ED140" s="13">
        <v>1.35</v>
      </c>
      <c r="EE140" s="14">
        <v>1</v>
      </c>
      <c r="EF140" s="15">
        <f t="shared" si="188"/>
        <v>1680.549552</v>
      </c>
      <c r="EG140" s="12">
        <v>1</v>
      </c>
      <c r="EH140" s="12">
        <v>280</v>
      </c>
      <c r="EI140" s="12">
        <v>1.52</v>
      </c>
      <c r="EJ140" s="19">
        <f t="shared" si="189"/>
        <v>3.25684210526316</v>
      </c>
      <c r="EK140" s="20">
        <v>0</v>
      </c>
      <c r="EL140" s="12">
        <v>1</v>
      </c>
      <c r="EM140" s="12">
        <v>3.91</v>
      </c>
      <c r="EN140" s="9">
        <f t="shared" si="191"/>
        <v>4.91</v>
      </c>
      <c r="EO140" s="10">
        <v>1.225</v>
      </c>
      <c r="EP140" s="22">
        <v>1.2</v>
      </c>
      <c r="EQ140" s="21">
        <f t="shared" si="192"/>
        <v>39504.5258311046</v>
      </c>
    </row>
    <row r="141" customHeight="1" spans="6:147">
      <c r="F141" s="12">
        <v>35434</v>
      </c>
      <c r="G141" s="12">
        <v>0</v>
      </c>
      <c r="H141" s="13">
        <v>1.35</v>
      </c>
      <c r="I141" s="14">
        <v>1</v>
      </c>
      <c r="J141" s="15">
        <f t="shared" si="164"/>
        <v>0</v>
      </c>
      <c r="K141" s="12">
        <v>1</v>
      </c>
      <c r="L141" s="12">
        <v>280</v>
      </c>
      <c r="M141" s="12">
        <v>1.43</v>
      </c>
      <c r="N141" s="19">
        <f t="shared" si="165"/>
        <v>3.16684210526316</v>
      </c>
      <c r="O141" s="20">
        <v>0</v>
      </c>
      <c r="P141" s="12">
        <v>0.99</v>
      </c>
      <c r="Q141" s="12">
        <v>1.98</v>
      </c>
      <c r="R141" s="9">
        <f t="shared" si="166"/>
        <v>2.9602</v>
      </c>
      <c r="S141" s="10">
        <v>1.225</v>
      </c>
      <c r="T141" s="20">
        <v>1</v>
      </c>
      <c r="U141" s="21">
        <f t="shared" si="167"/>
        <v>0</v>
      </c>
      <c r="AA141" s="12">
        <v>35434</v>
      </c>
      <c r="AB141" s="12">
        <v>0</v>
      </c>
      <c r="AC141" s="13">
        <v>1.35</v>
      </c>
      <c r="AD141" s="14">
        <v>1</v>
      </c>
      <c r="AE141" s="15">
        <f t="shared" si="168"/>
        <v>0</v>
      </c>
      <c r="AF141" s="12">
        <v>1</v>
      </c>
      <c r="AG141" s="12">
        <v>280</v>
      </c>
      <c r="AH141" s="12">
        <v>1.43</v>
      </c>
      <c r="AI141" s="19">
        <f t="shared" si="169"/>
        <v>3.16684210526316</v>
      </c>
      <c r="AJ141" s="20">
        <v>0</v>
      </c>
      <c r="AK141" s="12">
        <v>0.99</v>
      </c>
      <c r="AL141" s="12">
        <v>1.98</v>
      </c>
      <c r="AM141" s="9">
        <f t="shared" si="170"/>
        <v>2.9602</v>
      </c>
      <c r="AN141" s="10">
        <v>1.225</v>
      </c>
      <c r="AO141" s="22">
        <v>1.015</v>
      </c>
      <c r="AP141" s="21">
        <f t="shared" si="171"/>
        <v>0</v>
      </c>
      <c r="AV141" s="12">
        <v>35728</v>
      </c>
      <c r="AW141" s="12">
        <v>0</v>
      </c>
      <c r="AX141" s="13">
        <v>1.35</v>
      </c>
      <c r="AY141" s="14">
        <v>1</v>
      </c>
      <c r="AZ141" s="15">
        <f t="shared" si="172"/>
        <v>0</v>
      </c>
      <c r="BA141" s="12">
        <v>1</v>
      </c>
      <c r="BB141" s="12">
        <v>280</v>
      </c>
      <c r="BC141" s="12">
        <v>1.43</v>
      </c>
      <c r="BD141" s="19">
        <f t="shared" si="173"/>
        <v>3.16684210526316</v>
      </c>
      <c r="BE141" s="20">
        <v>0</v>
      </c>
      <c r="BF141" s="12">
        <v>1</v>
      </c>
      <c r="BG141" s="12">
        <v>3.11</v>
      </c>
      <c r="BH141" s="9">
        <f t="shared" si="174"/>
        <v>4.11</v>
      </c>
      <c r="BI141" s="10">
        <v>1.225</v>
      </c>
      <c r="BJ141" s="20">
        <v>1</v>
      </c>
      <c r="BK141" s="21">
        <f t="shared" si="175"/>
        <v>0</v>
      </c>
      <c r="BQ141" s="12">
        <v>35728</v>
      </c>
      <c r="BR141" s="12">
        <v>0</v>
      </c>
      <c r="BS141" s="13">
        <v>1.35</v>
      </c>
      <c r="BT141" s="14">
        <v>1</v>
      </c>
      <c r="BU141" s="15">
        <f t="shared" si="176"/>
        <v>0</v>
      </c>
      <c r="BV141" s="12">
        <v>1</v>
      </c>
      <c r="BW141" s="12">
        <v>280</v>
      </c>
      <c r="BX141" s="12">
        <v>1.43</v>
      </c>
      <c r="BY141" s="19">
        <f t="shared" si="177"/>
        <v>3.16684210526316</v>
      </c>
      <c r="BZ141" s="20">
        <v>0</v>
      </c>
      <c r="CA141" s="12">
        <v>1</v>
      </c>
      <c r="CB141" s="12">
        <v>3.11</v>
      </c>
      <c r="CC141" s="9">
        <f t="shared" si="178"/>
        <v>4.11</v>
      </c>
      <c r="CD141" s="10">
        <v>1.225</v>
      </c>
      <c r="CE141" s="22">
        <v>1.015</v>
      </c>
      <c r="CF141" s="21">
        <f t="shared" si="179"/>
        <v>0</v>
      </c>
      <c r="CL141" s="12">
        <v>41312</v>
      </c>
      <c r="CM141" s="12">
        <v>0.0253</v>
      </c>
      <c r="CN141" s="13">
        <v>1.35</v>
      </c>
      <c r="CO141" s="14">
        <v>1</v>
      </c>
      <c r="CP141" s="15">
        <f t="shared" si="180"/>
        <v>1411.01136</v>
      </c>
      <c r="CQ141" s="12">
        <v>1</v>
      </c>
      <c r="CR141" s="12">
        <v>280</v>
      </c>
      <c r="CS141" s="12">
        <v>1.43</v>
      </c>
      <c r="CT141" s="19">
        <f t="shared" si="181"/>
        <v>3.16684210526316</v>
      </c>
      <c r="CU141" s="20">
        <v>0</v>
      </c>
      <c r="CV141" s="12">
        <v>0.99</v>
      </c>
      <c r="CW141" s="12">
        <v>1.98</v>
      </c>
      <c r="CX141" s="9">
        <f t="shared" si="182"/>
        <v>2.9602</v>
      </c>
      <c r="CY141" s="10">
        <v>1.225</v>
      </c>
      <c r="CZ141" s="22">
        <v>1.085</v>
      </c>
      <c r="DA141" s="21">
        <f t="shared" si="183"/>
        <v>17581.0092314539</v>
      </c>
      <c r="DG141" s="12">
        <v>41606</v>
      </c>
      <c r="DH141" s="12">
        <v>0.0253</v>
      </c>
      <c r="DI141" s="13">
        <v>1.35</v>
      </c>
      <c r="DJ141" s="14">
        <v>1</v>
      </c>
      <c r="DK141" s="15">
        <f t="shared" si="184"/>
        <v>1421.05293</v>
      </c>
      <c r="DL141" s="12">
        <v>1</v>
      </c>
      <c r="DM141" s="12">
        <v>280</v>
      </c>
      <c r="DN141" s="12">
        <v>1.43</v>
      </c>
      <c r="DO141" s="19">
        <f t="shared" si="185"/>
        <v>3.16684210526316</v>
      </c>
      <c r="DP141" s="20">
        <v>0</v>
      </c>
      <c r="DQ141" s="12">
        <v>1</v>
      </c>
      <c r="DR141" s="12">
        <v>3.11</v>
      </c>
      <c r="DS141" s="9">
        <f t="shared" si="186"/>
        <v>4.11</v>
      </c>
      <c r="DT141" s="10">
        <v>1.225</v>
      </c>
      <c r="DU141" s="22">
        <v>1.085</v>
      </c>
      <c r="DV141" s="21">
        <f t="shared" si="187"/>
        <v>24583.5339304427</v>
      </c>
      <c r="EB141" s="12">
        <v>41606</v>
      </c>
      <c r="EC141" s="12">
        <v>0.02992</v>
      </c>
      <c r="ED141" s="13">
        <v>1.35</v>
      </c>
      <c r="EE141" s="14">
        <v>1</v>
      </c>
      <c r="EF141" s="15">
        <f t="shared" si="188"/>
        <v>1680.549552</v>
      </c>
      <c r="EG141" s="12">
        <v>1</v>
      </c>
      <c r="EH141" s="12">
        <v>280</v>
      </c>
      <c r="EI141" s="12">
        <v>1.52</v>
      </c>
      <c r="EJ141" s="19">
        <f t="shared" si="189"/>
        <v>3.25684210526316</v>
      </c>
      <c r="EK141" s="20">
        <v>0</v>
      </c>
      <c r="EL141" s="12">
        <v>1</v>
      </c>
      <c r="EM141" s="12">
        <v>3.91</v>
      </c>
      <c r="EN141" s="9">
        <f t="shared" si="191"/>
        <v>4.91</v>
      </c>
      <c r="EO141" s="10">
        <v>1.225</v>
      </c>
      <c r="EP141" s="22">
        <v>1.2</v>
      </c>
      <c r="EQ141" s="21">
        <f t="shared" si="192"/>
        <v>39504.5258311046</v>
      </c>
    </row>
    <row r="142" customHeight="1" spans="6:147">
      <c r="F142" s="28" t="s">
        <v>33</v>
      </c>
      <c r="G142" s="29"/>
      <c r="H142" s="29"/>
      <c r="I142" s="29"/>
      <c r="J142" s="29"/>
      <c r="K142" s="29"/>
      <c r="L142" s="29"/>
      <c r="M142" s="29"/>
      <c r="N142" s="30">
        <f>SUM(U117:U141)</f>
        <v>531353.598944371</v>
      </c>
      <c r="O142" s="30"/>
      <c r="P142" s="30"/>
      <c r="Q142" s="30"/>
      <c r="R142" s="30"/>
      <c r="S142" s="30"/>
      <c r="T142" s="30"/>
      <c r="U142" s="30"/>
      <c r="AA142" s="28" t="s">
        <v>33</v>
      </c>
      <c r="AB142" s="29"/>
      <c r="AC142" s="29"/>
      <c r="AD142" s="29"/>
      <c r="AE142" s="29"/>
      <c r="AF142" s="29"/>
      <c r="AG142" s="29"/>
      <c r="AH142" s="29"/>
      <c r="AI142" s="30">
        <f>SUM(AP117:AP141)</f>
        <v>675401.994888449</v>
      </c>
      <c r="AJ142" s="30"/>
      <c r="AK142" s="30"/>
      <c r="AL142" s="30"/>
      <c r="AM142" s="30"/>
      <c r="AN142" s="30"/>
      <c r="AO142" s="30"/>
      <c r="AP142" s="30"/>
      <c r="AV142" s="28" t="s">
        <v>33</v>
      </c>
      <c r="AW142" s="29"/>
      <c r="AX142" s="29"/>
      <c r="AY142" s="29"/>
      <c r="AZ142" s="29"/>
      <c r="BA142" s="29"/>
      <c r="BB142" s="29"/>
      <c r="BC142" s="29"/>
      <c r="BD142" s="30">
        <f>SUM(BK117:BK141)</f>
        <v>740143.385954708</v>
      </c>
      <c r="BE142" s="30"/>
      <c r="BF142" s="30"/>
      <c r="BG142" s="30"/>
      <c r="BH142" s="30"/>
      <c r="BI142" s="30"/>
      <c r="BJ142" s="30"/>
      <c r="BK142" s="30"/>
      <c r="BQ142" s="28" t="s">
        <v>33</v>
      </c>
      <c r="BR142" s="29"/>
      <c r="BS142" s="29"/>
      <c r="BT142" s="29"/>
      <c r="BU142" s="29"/>
      <c r="BV142" s="29"/>
      <c r="BW142" s="29"/>
      <c r="BX142" s="29"/>
      <c r="BY142" s="30">
        <f>SUM(CF117:CF141)</f>
        <v>940991.575378704</v>
      </c>
      <c r="BZ142" s="30"/>
      <c r="CA142" s="30"/>
      <c r="CB142" s="30"/>
      <c r="CC142" s="30"/>
      <c r="CD142" s="30"/>
      <c r="CE142" s="30"/>
      <c r="CF142" s="30"/>
      <c r="CL142" s="28" t="s">
        <v>33</v>
      </c>
      <c r="CM142" s="29"/>
      <c r="CN142" s="29"/>
      <c r="CO142" s="29"/>
      <c r="CP142" s="29"/>
      <c r="CQ142" s="29"/>
      <c r="CR142" s="29"/>
      <c r="CS142" s="29"/>
      <c r="CT142" s="30">
        <f>SUM(DA117:DA141)</f>
        <v>859916.103735949</v>
      </c>
      <c r="CU142" s="30"/>
      <c r="CV142" s="30"/>
      <c r="CW142" s="30"/>
      <c r="CX142" s="30"/>
      <c r="CY142" s="30"/>
      <c r="CZ142" s="30"/>
      <c r="DA142" s="30"/>
      <c r="DG142" s="28" t="s">
        <v>33</v>
      </c>
      <c r="DH142" s="29"/>
      <c r="DI142" s="29"/>
      <c r="DJ142" s="29"/>
      <c r="DK142" s="29"/>
      <c r="DL142" s="29"/>
      <c r="DM142" s="29"/>
      <c r="DN142" s="29"/>
      <c r="DO142" s="30">
        <f>SUM(DV117:DV141)</f>
        <v>1198267.31854107</v>
      </c>
      <c r="DP142" s="30"/>
      <c r="DQ142" s="30"/>
      <c r="DR142" s="30"/>
      <c r="DS142" s="30"/>
      <c r="DT142" s="30"/>
      <c r="DU142" s="30"/>
      <c r="DV142" s="30"/>
      <c r="EB142" s="28" t="s">
        <v>33</v>
      </c>
      <c r="EC142" s="29"/>
      <c r="ED142" s="29"/>
      <c r="EE142" s="29"/>
      <c r="EF142" s="29"/>
      <c r="EG142" s="29"/>
      <c r="EH142" s="29"/>
      <c r="EI142" s="29"/>
      <c r="EJ142" s="30">
        <f>SUM(EQ117:EQ141)</f>
        <v>1796347.40865262</v>
      </c>
      <c r="EK142" s="30"/>
      <c r="EL142" s="30"/>
      <c r="EM142" s="30"/>
      <c r="EN142" s="30"/>
      <c r="EO142" s="30"/>
      <c r="EP142" s="30"/>
      <c r="EQ142" s="30"/>
    </row>
    <row r="143" customHeight="1" spans="6:147">
      <c r="F143" s="29"/>
      <c r="G143" s="29"/>
      <c r="H143" s="29"/>
      <c r="I143" s="29"/>
      <c r="J143" s="29"/>
      <c r="K143" s="29"/>
      <c r="L143" s="29"/>
      <c r="M143" s="29"/>
      <c r="N143" s="30"/>
      <c r="O143" s="30"/>
      <c r="P143" s="30"/>
      <c r="Q143" s="30"/>
      <c r="R143" s="30"/>
      <c r="S143" s="30"/>
      <c r="T143" s="30"/>
      <c r="U143" s="30"/>
      <c r="AA143" s="29"/>
      <c r="AB143" s="29"/>
      <c r="AC143" s="29"/>
      <c r="AD143" s="29"/>
      <c r="AE143" s="29"/>
      <c r="AF143" s="29"/>
      <c r="AG143" s="29"/>
      <c r="AH143" s="29"/>
      <c r="AI143" s="30"/>
      <c r="AJ143" s="30"/>
      <c r="AK143" s="30"/>
      <c r="AL143" s="30"/>
      <c r="AM143" s="30"/>
      <c r="AN143" s="30"/>
      <c r="AO143" s="30"/>
      <c r="AP143" s="30"/>
      <c r="AV143" s="29"/>
      <c r="AW143" s="29"/>
      <c r="AX143" s="29"/>
      <c r="AY143" s="29"/>
      <c r="AZ143" s="29"/>
      <c r="BA143" s="29"/>
      <c r="BB143" s="29"/>
      <c r="BC143" s="29"/>
      <c r="BD143" s="30"/>
      <c r="BE143" s="30"/>
      <c r="BF143" s="30"/>
      <c r="BG143" s="30"/>
      <c r="BH143" s="30"/>
      <c r="BI143" s="30"/>
      <c r="BJ143" s="30"/>
      <c r="BK143" s="30"/>
      <c r="BQ143" s="29"/>
      <c r="BR143" s="29"/>
      <c r="BS143" s="29"/>
      <c r="BT143" s="29"/>
      <c r="BU143" s="29"/>
      <c r="BV143" s="29"/>
      <c r="BW143" s="29"/>
      <c r="BX143" s="29"/>
      <c r="BY143" s="30"/>
      <c r="BZ143" s="30"/>
      <c r="CA143" s="30"/>
      <c r="CB143" s="30"/>
      <c r="CC143" s="30"/>
      <c r="CD143" s="30"/>
      <c r="CE143" s="30"/>
      <c r="CF143" s="30"/>
      <c r="CL143" s="29"/>
      <c r="CM143" s="29"/>
      <c r="CN143" s="29"/>
      <c r="CO143" s="29"/>
      <c r="CP143" s="29"/>
      <c r="CQ143" s="29"/>
      <c r="CR143" s="29"/>
      <c r="CS143" s="29"/>
      <c r="CT143" s="30"/>
      <c r="CU143" s="30"/>
      <c r="CV143" s="30"/>
      <c r="CW143" s="30"/>
      <c r="CX143" s="30"/>
      <c r="CY143" s="30"/>
      <c r="CZ143" s="30"/>
      <c r="DA143" s="30"/>
      <c r="DG143" s="29"/>
      <c r="DH143" s="29"/>
      <c r="DI143" s="29"/>
      <c r="DJ143" s="29"/>
      <c r="DK143" s="29"/>
      <c r="DL143" s="29"/>
      <c r="DM143" s="29"/>
      <c r="DN143" s="29"/>
      <c r="DO143" s="30"/>
      <c r="DP143" s="30"/>
      <c r="DQ143" s="30"/>
      <c r="DR143" s="30"/>
      <c r="DS143" s="30"/>
      <c r="DT143" s="30"/>
      <c r="DU143" s="30"/>
      <c r="DV143" s="30"/>
      <c r="EB143" s="29"/>
      <c r="EC143" s="29"/>
      <c r="ED143" s="29"/>
      <c r="EE143" s="29"/>
      <c r="EF143" s="29"/>
      <c r="EG143" s="29"/>
      <c r="EH143" s="29"/>
      <c r="EI143" s="29"/>
      <c r="EJ143" s="30"/>
      <c r="EK143" s="30"/>
      <c r="EL143" s="30"/>
      <c r="EM143" s="30"/>
      <c r="EN143" s="30"/>
      <c r="EO143" s="30"/>
      <c r="EP143" s="30"/>
      <c r="EQ143" s="30"/>
    </row>
    <row r="144" customHeight="1" spans="6:147">
      <c r="F144" s="7"/>
      <c r="G144" s="7"/>
      <c r="H144" s="7"/>
      <c r="I144" s="7"/>
      <c r="J144" s="7"/>
      <c r="K144" s="7"/>
      <c r="L144" s="7"/>
      <c r="M144" s="7"/>
      <c r="N144" s="7"/>
      <c r="O144" s="7"/>
      <c r="P144" s="7"/>
      <c r="Q144" s="7"/>
      <c r="AA144" s="7"/>
      <c r="AB144" s="7"/>
      <c r="AC144" s="7"/>
      <c r="AD144" s="7"/>
      <c r="AE144" s="7"/>
      <c r="AF144" s="7"/>
      <c r="AG144" s="7"/>
      <c r="AH144" s="7"/>
      <c r="AI144" s="7"/>
      <c r="AJ144" s="7"/>
      <c r="AK144" s="7"/>
      <c r="AL144" s="7"/>
      <c r="AV144" s="7"/>
      <c r="AW144" s="7"/>
      <c r="AX144" s="7"/>
      <c r="AY144" s="7"/>
      <c r="AZ144" s="7"/>
      <c r="BA144" s="7"/>
      <c r="BB144" s="7"/>
      <c r="BC144" s="7"/>
      <c r="BD144" s="7"/>
      <c r="BE144" s="7"/>
      <c r="BF144" s="7"/>
      <c r="BG144" s="7"/>
      <c r="BQ144" s="7"/>
      <c r="BR144" s="7"/>
      <c r="BS144" s="7"/>
      <c r="BT144" s="7"/>
      <c r="BU144" s="7"/>
      <c r="BV144" s="7"/>
      <c r="BW144" s="7"/>
      <c r="BX144" s="7"/>
      <c r="BY144" s="7"/>
      <c r="BZ144" s="7"/>
      <c r="CA144" s="7"/>
      <c r="CB144" s="7"/>
      <c r="CL144" s="7"/>
      <c r="CM144" s="7"/>
      <c r="CN144" s="7"/>
      <c r="CO144" s="7"/>
      <c r="CP144" s="7"/>
      <c r="CQ144" s="7"/>
      <c r="CR144" s="7"/>
      <c r="CS144" s="7"/>
      <c r="CT144" s="7"/>
      <c r="CU144" s="7"/>
      <c r="CV144" s="7"/>
      <c r="CW144" s="7"/>
      <c r="DG144" s="7"/>
      <c r="DH144" s="7"/>
      <c r="DI144" s="7"/>
      <c r="DJ144" s="7"/>
      <c r="DK144" s="7"/>
      <c r="DL144" s="7"/>
      <c r="DM144" s="7"/>
      <c r="DN144" s="7"/>
      <c r="DO144" s="7"/>
      <c r="DP144" s="7"/>
      <c r="DQ144" s="7"/>
      <c r="DR144" s="7"/>
      <c r="EB144" s="7"/>
      <c r="EC144" s="7"/>
      <c r="ED144" s="7"/>
      <c r="EE144" s="7"/>
      <c r="EF144" s="7"/>
      <c r="EG144" s="7"/>
      <c r="EH144" s="7"/>
      <c r="EI144" s="7"/>
      <c r="EJ144" s="7"/>
      <c r="EK144" s="7"/>
      <c r="EL144" s="7"/>
      <c r="EM144" s="7"/>
    </row>
    <row r="145" customHeight="1" spans="6:147">
      <c r="F145" s="15" t="s">
        <v>8</v>
      </c>
      <c r="G145" s="15"/>
      <c r="H145" s="15"/>
      <c r="I145" s="15"/>
      <c r="J145" s="15"/>
      <c r="K145" s="9" t="s">
        <v>35</v>
      </c>
      <c r="L145" s="9"/>
      <c r="M145" s="9"/>
      <c r="N145" s="9"/>
      <c r="O145" s="10" t="s">
        <v>36</v>
      </c>
      <c r="P145" s="10"/>
      <c r="Q145" s="31" t="s">
        <v>14</v>
      </c>
      <c r="R145"/>
      <c r="S145"/>
      <c r="T145"/>
      <c r="U145"/>
      <c r="AA145" s="15" t="s">
        <v>8</v>
      </c>
      <c r="AB145" s="15"/>
      <c r="AC145" s="15"/>
      <c r="AD145" s="15"/>
      <c r="AE145" s="15"/>
      <c r="AF145" s="9" t="s">
        <v>35</v>
      </c>
      <c r="AG145" s="9"/>
      <c r="AH145" s="9"/>
      <c r="AI145" s="9"/>
      <c r="AJ145" s="10" t="s">
        <v>36</v>
      </c>
      <c r="AK145" s="10"/>
      <c r="AL145" s="31" t="s">
        <v>14</v>
      </c>
      <c r="AM145"/>
      <c r="AN145"/>
      <c r="AO145"/>
      <c r="AP145"/>
      <c r="AV145" s="15" t="s">
        <v>8</v>
      </c>
      <c r="AW145" s="15"/>
      <c r="AX145" s="15"/>
      <c r="AY145" s="15"/>
      <c r="AZ145" s="15"/>
      <c r="BA145" s="9" t="s">
        <v>35</v>
      </c>
      <c r="BB145" s="9"/>
      <c r="BC145" s="9"/>
      <c r="BD145" s="9"/>
      <c r="BE145" s="10" t="s">
        <v>36</v>
      </c>
      <c r="BF145" s="10"/>
      <c r="BG145" s="31" t="s">
        <v>14</v>
      </c>
      <c r="BH145"/>
      <c r="BI145"/>
      <c r="BJ145"/>
      <c r="BK145"/>
      <c r="BQ145" s="15" t="s">
        <v>8</v>
      </c>
      <c r="BR145" s="15"/>
      <c r="BS145" s="15"/>
      <c r="BT145" s="15"/>
      <c r="BU145" s="15"/>
      <c r="BV145" s="9" t="s">
        <v>35</v>
      </c>
      <c r="BW145" s="9"/>
      <c r="BX145" s="9"/>
      <c r="BY145" s="9"/>
      <c r="BZ145" s="10" t="s">
        <v>36</v>
      </c>
      <c r="CA145" s="10"/>
      <c r="CB145" s="31" t="s">
        <v>14</v>
      </c>
      <c r="CC145"/>
      <c r="CD145"/>
      <c r="CE145"/>
      <c r="CF145"/>
      <c r="CL145" s="15" t="s">
        <v>8</v>
      </c>
      <c r="CM145" s="15"/>
      <c r="CN145" s="15"/>
      <c r="CO145" s="15"/>
      <c r="CP145" s="15"/>
      <c r="CQ145" s="9" t="s">
        <v>35</v>
      </c>
      <c r="CR145" s="9"/>
      <c r="CS145" s="9"/>
      <c r="CT145" s="9"/>
      <c r="CU145" s="10" t="s">
        <v>36</v>
      </c>
      <c r="CV145" s="10"/>
      <c r="CW145" s="31" t="s">
        <v>14</v>
      </c>
      <c r="CX145"/>
      <c r="CY145"/>
      <c r="CZ145"/>
      <c r="DA145"/>
      <c r="DG145" s="15" t="s">
        <v>8</v>
      </c>
      <c r="DH145" s="15"/>
      <c r="DI145" s="15"/>
      <c r="DJ145" s="15"/>
      <c r="DK145" s="15"/>
      <c r="DL145" s="9" t="s">
        <v>35</v>
      </c>
      <c r="DM145" s="9"/>
      <c r="DN145" s="9"/>
      <c r="DO145" s="9"/>
      <c r="DP145" s="10" t="s">
        <v>36</v>
      </c>
      <c r="DQ145" s="10"/>
      <c r="DR145" s="31" t="s">
        <v>14</v>
      </c>
      <c r="DS145"/>
      <c r="DT145"/>
      <c r="DU145"/>
      <c r="DV145"/>
      <c r="EB145" s="15" t="s">
        <v>8</v>
      </c>
      <c r="EC145" s="15"/>
      <c r="ED145" s="15"/>
      <c r="EE145" s="15"/>
      <c r="EF145" s="15"/>
      <c r="EG145" s="9" t="s">
        <v>35</v>
      </c>
      <c r="EH145" s="9"/>
      <c r="EI145" s="9"/>
      <c r="EJ145" s="9"/>
      <c r="EK145" s="10" t="s">
        <v>36</v>
      </c>
      <c r="EL145" s="10"/>
      <c r="EM145" s="31" t="s">
        <v>14</v>
      </c>
      <c r="EN145"/>
      <c r="EO145"/>
      <c r="EP145"/>
      <c r="EQ145"/>
    </row>
    <row r="146" customHeight="1" spans="6:147">
      <c r="F146" s="12" t="s">
        <v>37</v>
      </c>
      <c r="G146" s="12" t="s">
        <v>20</v>
      </c>
      <c r="H146" s="32" t="s">
        <v>38</v>
      </c>
      <c r="I146" s="33" t="s">
        <v>39</v>
      </c>
      <c r="J146" s="15" t="s">
        <v>8</v>
      </c>
      <c r="K146" s="12" t="s">
        <v>40</v>
      </c>
      <c r="L146" s="12" t="s">
        <v>27</v>
      </c>
      <c r="M146" s="12" t="s">
        <v>28</v>
      </c>
      <c r="N146" s="9" t="s">
        <v>41</v>
      </c>
      <c r="O146" s="12" t="s">
        <v>30</v>
      </c>
      <c r="P146" s="12" t="s">
        <v>42</v>
      </c>
      <c r="Q146" s="31"/>
      <c r="R146"/>
      <c r="S146"/>
      <c r="T146"/>
      <c r="U146"/>
      <c r="AA146" s="12" t="s">
        <v>37</v>
      </c>
      <c r="AB146" s="12" t="s">
        <v>20</v>
      </c>
      <c r="AC146" s="32" t="s">
        <v>38</v>
      </c>
      <c r="AD146" s="33" t="s">
        <v>39</v>
      </c>
      <c r="AE146" s="15" t="s">
        <v>8</v>
      </c>
      <c r="AF146" s="12" t="s">
        <v>40</v>
      </c>
      <c r="AG146" s="12" t="s">
        <v>27</v>
      </c>
      <c r="AH146" s="12" t="s">
        <v>28</v>
      </c>
      <c r="AI146" s="9" t="s">
        <v>41</v>
      </c>
      <c r="AJ146" s="12" t="s">
        <v>30</v>
      </c>
      <c r="AK146" s="12" t="s">
        <v>42</v>
      </c>
      <c r="AL146" s="31"/>
      <c r="AM146"/>
      <c r="AN146"/>
      <c r="AO146"/>
      <c r="AP146"/>
      <c r="AV146" s="12" t="s">
        <v>37</v>
      </c>
      <c r="AW146" s="12" t="s">
        <v>20</v>
      </c>
      <c r="AX146" s="32" t="s">
        <v>38</v>
      </c>
      <c r="AY146" s="33" t="s">
        <v>39</v>
      </c>
      <c r="AZ146" s="15" t="s">
        <v>8</v>
      </c>
      <c r="BA146" s="12" t="s">
        <v>40</v>
      </c>
      <c r="BB146" s="12" t="s">
        <v>27</v>
      </c>
      <c r="BC146" s="12" t="s">
        <v>28</v>
      </c>
      <c r="BD146" s="9" t="s">
        <v>41</v>
      </c>
      <c r="BE146" s="12" t="s">
        <v>30</v>
      </c>
      <c r="BF146" s="12" t="s">
        <v>42</v>
      </c>
      <c r="BG146" s="31"/>
      <c r="BH146"/>
      <c r="BI146"/>
      <c r="BJ146"/>
      <c r="BK146"/>
      <c r="BQ146" s="12" t="s">
        <v>37</v>
      </c>
      <c r="BR146" s="12" t="s">
        <v>20</v>
      </c>
      <c r="BS146" s="32" t="s">
        <v>38</v>
      </c>
      <c r="BT146" s="33" t="s">
        <v>39</v>
      </c>
      <c r="BU146" s="15" t="s">
        <v>8</v>
      </c>
      <c r="BV146" s="12" t="s">
        <v>40</v>
      </c>
      <c r="BW146" s="12" t="s">
        <v>27</v>
      </c>
      <c r="BX146" s="12" t="s">
        <v>28</v>
      </c>
      <c r="BY146" s="9" t="s">
        <v>41</v>
      </c>
      <c r="BZ146" s="12" t="s">
        <v>30</v>
      </c>
      <c r="CA146" s="12" t="s">
        <v>42</v>
      </c>
      <c r="CB146" s="31"/>
      <c r="CC146"/>
      <c r="CD146"/>
      <c r="CE146"/>
      <c r="CF146"/>
      <c r="CL146" s="12" t="s">
        <v>37</v>
      </c>
      <c r="CM146" s="12" t="s">
        <v>20</v>
      </c>
      <c r="CN146" s="32" t="s">
        <v>38</v>
      </c>
      <c r="CO146" s="33" t="s">
        <v>39</v>
      </c>
      <c r="CP146" s="15" t="s">
        <v>8</v>
      </c>
      <c r="CQ146" s="12" t="s">
        <v>40</v>
      </c>
      <c r="CR146" s="12" t="s">
        <v>27</v>
      </c>
      <c r="CS146" s="12" t="s">
        <v>28</v>
      </c>
      <c r="CT146" s="9" t="s">
        <v>41</v>
      </c>
      <c r="CU146" s="12" t="s">
        <v>30</v>
      </c>
      <c r="CV146" s="12" t="s">
        <v>42</v>
      </c>
      <c r="CW146" s="31"/>
      <c r="CX146"/>
      <c r="CY146"/>
      <c r="CZ146"/>
      <c r="DA146"/>
      <c r="DG146" s="12" t="s">
        <v>37</v>
      </c>
      <c r="DH146" s="12" t="s">
        <v>20</v>
      </c>
      <c r="DI146" s="32" t="s">
        <v>38</v>
      </c>
      <c r="DJ146" s="33" t="s">
        <v>39</v>
      </c>
      <c r="DK146" s="15" t="s">
        <v>8</v>
      </c>
      <c r="DL146" s="12" t="s">
        <v>40</v>
      </c>
      <c r="DM146" s="12" t="s">
        <v>27</v>
      </c>
      <c r="DN146" s="12" t="s">
        <v>28</v>
      </c>
      <c r="DO146" s="9" t="s">
        <v>41</v>
      </c>
      <c r="DP146" s="12" t="s">
        <v>30</v>
      </c>
      <c r="DQ146" s="12" t="s">
        <v>42</v>
      </c>
      <c r="DR146" s="31"/>
      <c r="DS146"/>
      <c r="DT146"/>
      <c r="DU146"/>
      <c r="DV146"/>
      <c r="EB146" s="12" t="s">
        <v>37</v>
      </c>
      <c r="EC146" s="12" t="s">
        <v>20</v>
      </c>
      <c r="ED146" s="32" t="s">
        <v>38</v>
      </c>
      <c r="EE146" s="33" t="s">
        <v>39</v>
      </c>
      <c r="EF146" s="15" t="s">
        <v>8</v>
      </c>
      <c r="EG146" s="12" t="s">
        <v>40</v>
      </c>
      <c r="EH146" s="12" t="s">
        <v>27</v>
      </c>
      <c r="EI146" s="12" t="s">
        <v>28</v>
      </c>
      <c r="EJ146" s="9" t="s">
        <v>41</v>
      </c>
      <c r="EK146" s="12" t="s">
        <v>30</v>
      </c>
      <c r="EL146" s="12" t="s">
        <v>42</v>
      </c>
      <c r="EM146" s="31"/>
      <c r="EN146"/>
      <c r="EO146"/>
      <c r="EP146"/>
      <c r="EQ146"/>
    </row>
    <row r="147" customHeight="1" spans="6:147">
      <c r="F147" s="12">
        <v>1197</v>
      </c>
      <c r="G147" s="12">
        <v>1294</v>
      </c>
      <c r="H147" s="32">
        <v>0.444</v>
      </c>
      <c r="I147" s="33">
        <v>0.887</v>
      </c>
      <c r="J147" s="34">
        <f t="shared" ref="J147:J160" si="193">F147*H147+G147*I147</f>
        <v>1679.246</v>
      </c>
      <c r="K147" s="12">
        <v>1</v>
      </c>
      <c r="L147" s="12">
        <v>0.89</v>
      </c>
      <c r="M147" s="12">
        <v>2.56</v>
      </c>
      <c r="N147" s="35">
        <f t="shared" ref="N147:N160" si="194">1+L147*M147</f>
        <v>3.2784</v>
      </c>
      <c r="O147" s="12">
        <v>1.225</v>
      </c>
      <c r="P147" s="12">
        <v>0.5</v>
      </c>
      <c r="Q147" s="36">
        <f t="shared" ref="Q147:Q160" si="195">J147*K147*N147*O147*P147</f>
        <v>3371.95955292</v>
      </c>
      <c r="R147"/>
      <c r="S147"/>
      <c r="T147"/>
      <c r="U147"/>
      <c r="AA147" s="12">
        <v>1197</v>
      </c>
      <c r="AB147" s="12">
        <v>1294</v>
      </c>
      <c r="AC147" s="32">
        <v>0.444</v>
      </c>
      <c r="AD147" s="33">
        <v>0.887</v>
      </c>
      <c r="AE147" s="34">
        <f t="shared" ref="AE147:AE160" si="196">AA147*AC147+AB147*AD147</f>
        <v>1679.246</v>
      </c>
      <c r="AF147" s="12">
        <v>1</v>
      </c>
      <c r="AG147" s="12">
        <v>0.89</v>
      </c>
      <c r="AH147" s="12">
        <v>2.56</v>
      </c>
      <c r="AI147" s="35">
        <f t="shared" ref="AI147:AI160" si="197">1+AG147*AH147</f>
        <v>3.2784</v>
      </c>
      <c r="AJ147" s="12">
        <v>1.225</v>
      </c>
      <c r="AK147" s="12">
        <v>0.5</v>
      </c>
      <c r="AL147" s="36">
        <f t="shared" ref="AL147:AL160" si="198">AE147*AF147*AI147*AJ147*AK147</f>
        <v>3371.95955292</v>
      </c>
      <c r="AM147"/>
      <c r="AN147"/>
      <c r="AO147"/>
      <c r="AP147"/>
      <c r="AV147" s="12">
        <v>1197</v>
      </c>
      <c r="AW147" s="12">
        <v>1294</v>
      </c>
      <c r="AX147" s="32">
        <v>0.444</v>
      </c>
      <c r="AY147" s="33">
        <v>0.887</v>
      </c>
      <c r="AZ147" s="34">
        <f t="shared" ref="AZ147:AZ160" si="199">AV147*AX147+AW147*AY147</f>
        <v>1679.246</v>
      </c>
      <c r="BA147" s="12">
        <v>1</v>
      </c>
      <c r="BB147" s="12">
        <v>0.89</v>
      </c>
      <c r="BC147" s="12">
        <v>2.56</v>
      </c>
      <c r="BD147" s="35">
        <f t="shared" ref="BD147:BD160" si="200">1+BB147*BC147</f>
        <v>3.2784</v>
      </c>
      <c r="BE147" s="12">
        <v>1.225</v>
      </c>
      <c r="BF147" s="12">
        <v>0.5</v>
      </c>
      <c r="BG147" s="36">
        <f t="shared" ref="BG147:BG160" si="201">AZ147*BA147*BD147*BE147*BF147</f>
        <v>3371.95955292</v>
      </c>
      <c r="BH147"/>
      <c r="BI147"/>
      <c r="BJ147"/>
      <c r="BK147"/>
      <c r="BQ147" s="12">
        <v>1197</v>
      </c>
      <c r="BR147" s="12">
        <v>1294</v>
      </c>
      <c r="BS147" s="32">
        <v>0.444</v>
      </c>
      <c r="BT147" s="33">
        <v>0.887</v>
      </c>
      <c r="BU147" s="34">
        <f t="shared" ref="BU147:BU160" si="202">BQ147*BS147+BR147*BT147</f>
        <v>1679.246</v>
      </c>
      <c r="BV147" s="12">
        <v>1</v>
      </c>
      <c r="BW147" s="12">
        <v>0.89</v>
      </c>
      <c r="BX147" s="12">
        <v>2.56</v>
      </c>
      <c r="BY147" s="35">
        <f t="shared" ref="BY147:BY160" si="203">1+BW147*BX147</f>
        <v>3.2784</v>
      </c>
      <c r="BZ147" s="12">
        <v>1.225</v>
      </c>
      <c r="CA147" s="12">
        <v>0.5</v>
      </c>
      <c r="CB147" s="36">
        <f t="shared" ref="CB147:CB160" si="204">BU147*BV147*BY147*BZ147*CA147</f>
        <v>3371.95955292</v>
      </c>
      <c r="CC147"/>
      <c r="CD147"/>
      <c r="CE147"/>
      <c r="CF147"/>
      <c r="CL147" s="12">
        <v>1197</v>
      </c>
      <c r="CM147" s="12">
        <f t="shared" ref="CM147:CM160" si="205">1294+145</f>
        <v>1439</v>
      </c>
      <c r="CN147" s="32">
        <v>0.444</v>
      </c>
      <c r="CO147" s="33">
        <v>0.887</v>
      </c>
      <c r="CP147" s="34">
        <f t="shared" ref="CP147:CP160" si="206">CL147*CN147+CM147*CO147</f>
        <v>1807.861</v>
      </c>
      <c r="CQ147" s="12">
        <v>1</v>
      </c>
      <c r="CR147" s="12">
        <v>0.89</v>
      </c>
      <c r="CS147" s="12">
        <v>2.56</v>
      </c>
      <c r="CT147" s="35">
        <f t="shared" ref="CT147:CT160" si="207">1+CR147*CS147</f>
        <v>3.2784</v>
      </c>
      <c r="CU147" s="12">
        <v>1.225</v>
      </c>
      <c r="CV147" s="12">
        <v>0.5</v>
      </c>
      <c r="CW147" s="36">
        <f t="shared" ref="CW147:CW160" si="208">CP147*CQ147*CT147*CU147*CV147</f>
        <v>3630.22104522</v>
      </c>
      <c r="CX147"/>
      <c r="CY147"/>
      <c r="CZ147"/>
      <c r="DA147"/>
      <c r="DG147" s="12">
        <v>1197</v>
      </c>
      <c r="DH147" s="12">
        <f t="shared" ref="DH147:DH160" si="209">1294+145</f>
        <v>1439</v>
      </c>
      <c r="DI147" s="32">
        <v>0.444</v>
      </c>
      <c r="DJ147" s="33">
        <v>0.887</v>
      </c>
      <c r="DK147" s="34">
        <f t="shared" ref="DK147:DK160" si="210">DG147*DI147+DH147*DJ147</f>
        <v>1807.861</v>
      </c>
      <c r="DL147" s="12">
        <v>1</v>
      </c>
      <c r="DM147" s="12">
        <v>0.89</v>
      </c>
      <c r="DN147" s="12">
        <v>2.56</v>
      </c>
      <c r="DO147" s="35">
        <f t="shared" ref="DO147:DO160" si="211">1+DM147*DN147</f>
        <v>3.2784</v>
      </c>
      <c r="DP147" s="12">
        <v>1.225</v>
      </c>
      <c r="DQ147" s="12">
        <v>0.5</v>
      </c>
      <c r="DR147" s="36">
        <f t="shared" ref="DR147:DR160" si="212">DK147*DL147*DO147*DP147*DQ147</f>
        <v>3630.22104522</v>
      </c>
      <c r="DS147"/>
      <c r="DT147"/>
      <c r="DU147"/>
      <c r="DV147"/>
      <c r="EB147" s="12">
        <v>1197</v>
      </c>
      <c r="EC147" s="12">
        <f t="shared" ref="EC147:EC160" si="213">1294+145</f>
        <v>1439</v>
      </c>
      <c r="ED147" s="32">
        <v>0.444</v>
      </c>
      <c r="EE147" s="33">
        <v>0.887</v>
      </c>
      <c r="EF147" s="34">
        <f t="shared" ref="EF147:EF160" si="214">EB147*ED147+EC147*EE147</f>
        <v>1807.861</v>
      </c>
      <c r="EG147" s="12">
        <v>1</v>
      </c>
      <c r="EH147" s="12">
        <v>0.89</v>
      </c>
      <c r="EI147" s="12">
        <v>3.36</v>
      </c>
      <c r="EJ147" s="35">
        <f t="shared" ref="EJ147:EJ160" si="215">1+EH147*EI147</f>
        <v>3.9904</v>
      </c>
      <c r="EK147" s="12">
        <v>1.225</v>
      </c>
      <c r="EL147" s="12">
        <v>0.5</v>
      </c>
      <c r="EM147" s="36">
        <f t="shared" ref="EM147:EM160" si="216">EF147*EG147*EJ147*EK147*EL147</f>
        <v>4418.62922732</v>
      </c>
      <c r="EN147"/>
      <c r="EO147"/>
      <c r="EP147"/>
      <c r="EQ147"/>
    </row>
    <row r="148" customHeight="1" spans="6:147">
      <c r="F148" s="12">
        <v>1197</v>
      </c>
      <c r="G148" s="12">
        <v>1294</v>
      </c>
      <c r="H148" s="32">
        <v>0.577</v>
      </c>
      <c r="I148" s="33">
        <v>1.153</v>
      </c>
      <c r="J148" s="34">
        <f t="shared" si="193"/>
        <v>2182.651</v>
      </c>
      <c r="K148" s="12">
        <v>1</v>
      </c>
      <c r="L148" s="12">
        <v>0.89</v>
      </c>
      <c r="M148" s="12">
        <v>2.56</v>
      </c>
      <c r="N148" s="35">
        <f t="shared" si="194"/>
        <v>3.2784</v>
      </c>
      <c r="O148" s="12">
        <v>1.225</v>
      </c>
      <c r="P148" s="12">
        <v>0.5</v>
      </c>
      <c r="Q148" s="36">
        <f t="shared" si="195"/>
        <v>4382.80686102</v>
      </c>
      <c r="R148"/>
      <c r="S148"/>
      <c r="T148"/>
      <c r="U148"/>
      <c r="AA148" s="12">
        <v>1197</v>
      </c>
      <c r="AB148" s="12">
        <v>1294</v>
      </c>
      <c r="AC148" s="32">
        <v>0.577</v>
      </c>
      <c r="AD148" s="33">
        <v>1.153</v>
      </c>
      <c r="AE148" s="34">
        <f t="shared" si="196"/>
        <v>2182.651</v>
      </c>
      <c r="AF148" s="12">
        <v>1</v>
      </c>
      <c r="AG148" s="12">
        <v>0.89</v>
      </c>
      <c r="AH148" s="12">
        <v>2.56</v>
      </c>
      <c r="AI148" s="35">
        <f t="shared" si="197"/>
        <v>3.2784</v>
      </c>
      <c r="AJ148" s="12">
        <v>1.225</v>
      </c>
      <c r="AK148" s="12">
        <v>0.5</v>
      </c>
      <c r="AL148" s="36">
        <f t="shared" si="198"/>
        <v>4382.80686102</v>
      </c>
      <c r="AM148"/>
      <c r="AN148"/>
      <c r="AO148"/>
      <c r="AP148"/>
      <c r="AV148" s="12">
        <v>1197</v>
      </c>
      <c r="AW148" s="12">
        <v>1294</v>
      </c>
      <c r="AX148" s="32">
        <v>0.577</v>
      </c>
      <c r="AY148" s="33">
        <v>1.153</v>
      </c>
      <c r="AZ148" s="34">
        <f t="shared" si="199"/>
        <v>2182.651</v>
      </c>
      <c r="BA148" s="12">
        <v>1</v>
      </c>
      <c r="BB148" s="12">
        <v>0.89</v>
      </c>
      <c r="BC148" s="12">
        <v>2.56</v>
      </c>
      <c r="BD148" s="35">
        <f t="shared" si="200"/>
        <v>3.2784</v>
      </c>
      <c r="BE148" s="12">
        <v>1.225</v>
      </c>
      <c r="BF148" s="12">
        <v>0.5</v>
      </c>
      <c r="BG148" s="36">
        <f t="shared" si="201"/>
        <v>4382.80686102</v>
      </c>
      <c r="BH148"/>
      <c r="BI148"/>
      <c r="BJ148"/>
      <c r="BK148"/>
      <c r="BQ148" s="12">
        <v>1197</v>
      </c>
      <c r="BR148" s="12">
        <v>1294</v>
      </c>
      <c r="BS148" s="32">
        <v>0.577</v>
      </c>
      <c r="BT148" s="33">
        <v>1.153</v>
      </c>
      <c r="BU148" s="34">
        <f t="shared" si="202"/>
        <v>2182.651</v>
      </c>
      <c r="BV148" s="12">
        <v>1</v>
      </c>
      <c r="BW148" s="12">
        <v>0.89</v>
      </c>
      <c r="BX148" s="12">
        <v>2.56</v>
      </c>
      <c r="BY148" s="35">
        <f t="shared" si="203"/>
        <v>3.2784</v>
      </c>
      <c r="BZ148" s="12">
        <v>1.225</v>
      </c>
      <c r="CA148" s="12">
        <v>0.5</v>
      </c>
      <c r="CB148" s="36">
        <f t="shared" si="204"/>
        <v>4382.80686102</v>
      </c>
      <c r="CC148"/>
      <c r="CD148"/>
      <c r="CE148"/>
      <c r="CF148"/>
      <c r="CL148" s="12">
        <v>1197</v>
      </c>
      <c r="CM148" s="12">
        <f t="shared" si="205"/>
        <v>1439</v>
      </c>
      <c r="CN148" s="32">
        <v>0.577</v>
      </c>
      <c r="CO148" s="33">
        <v>1.153</v>
      </c>
      <c r="CP148" s="34">
        <f t="shared" si="206"/>
        <v>2349.836</v>
      </c>
      <c r="CQ148" s="12">
        <v>1</v>
      </c>
      <c r="CR148" s="12">
        <v>0.89</v>
      </c>
      <c r="CS148" s="12">
        <v>2.56</v>
      </c>
      <c r="CT148" s="35">
        <f t="shared" si="207"/>
        <v>3.2784</v>
      </c>
      <c r="CU148" s="12">
        <v>1.225</v>
      </c>
      <c r="CV148" s="12">
        <v>0.5</v>
      </c>
      <c r="CW148" s="36">
        <f t="shared" si="208"/>
        <v>4718.51768472</v>
      </c>
      <c r="CX148"/>
      <c r="CY148"/>
      <c r="CZ148"/>
      <c r="DA148"/>
      <c r="DG148" s="12">
        <v>1197</v>
      </c>
      <c r="DH148" s="12">
        <f t="shared" si="209"/>
        <v>1439</v>
      </c>
      <c r="DI148" s="32">
        <v>0.577</v>
      </c>
      <c r="DJ148" s="33">
        <v>1.153</v>
      </c>
      <c r="DK148" s="34">
        <f t="shared" si="210"/>
        <v>2349.836</v>
      </c>
      <c r="DL148" s="12">
        <v>1</v>
      </c>
      <c r="DM148" s="12">
        <v>0.89</v>
      </c>
      <c r="DN148" s="12">
        <v>2.56</v>
      </c>
      <c r="DO148" s="35">
        <f t="shared" si="211"/>
        <v>3.2784</v>
      </c>
      <c r="DP148" s="12">
        <v>1.225</v>
      </c>
      <c r="DQ148" s="12">
        <v>0.5</v>
      </c>
      <c r="DR148" s="36">
        <f t="shared" si="212"/>
        <v>4718.51768472</v>
      </c>
      <c r="DS148"/>
      <c r="DT148"/>
      <c r="DU148"/>
      <c r="DV148"/>
      <c r="EB148" s="12">
        <v>1197</v>
      </c>
      <c r="EC148" s="12">
        <f t="shared" si="213"/>
        <v>1439</v>
      </c>
      <c r="ED148" s="32">
        <v>0.577</v>
      </c>
      <c r="EE148" s="33">
        <v>1.153</v>
      </c>
      <c r="EF148" s="34">
        <f t="shared" si="214"/>
        <v>2349.836</v>
      </c>
      <c r="EG148" s="12">
        <v>1</v>
      </c>
      <c r="EH148" s="12">
        <v>0.89</v>
      </c>
      <c r="EI148" s="12">
        <v>3.36</v>
      </c>
      <c r="EJ148" s="35">
        <f t="shared" si="215"/>
        <v>3.9904</v>
      </c>
      <c r="EK148" s="12">
        <v>1.225</v>
      </c>
      <c r="EL148" s="12">
        <v>0.5</v>
      </c>
      <c r="EM148" s="36">
        <f t="shared" si="216"/>
        <v>5743.28116432</v>
      </c>
      <c r="EN148"/>
      <c r="EO148"/>
      <c r="EP148"/>
      <c r="EQ148"/>
    </row>
    <row r="149" customHeight="1" spans="6:147">
      <c r="F149" s="12">
        <v>1197</v>
      </c>
      <c r="G149" s="12">
        <v>1294</v>
      </c>
      <c r="H149" s="32">
        <v>0.444</v>
      </c>
      <c r="I149" s="33">
        <v>0.887</v>
      </c>
      <c r="J149" s="34">
        <f t="shared" si="193"/>
        <v>1679.246</v>
      </c>
      <c r="K149" s="12">
        <v>1</v>
      </c>
      <c r="L149" s="12">
        <v>0.89</v>
      </c>
      <c r="M149" s="12">
        <v>2.56</v>
      </c>
      <c r="N149" s="35">
        <f t="shared" si="194"/>
        <v>3.2784</v>
      </c>
      <c r="O149" s="12">
        <v>1.225</v>
      </c>
      <c r="P149" s="12">
        <v>0.5</v>
      </c>
      <c r="Q149" s="36">
        <f t="shared" si="195"/>
        <v>3371.95955292</v>
      </c>
      <c r="R149"/>
      <c r="S149"/>
      <c r="T149"/>
      <c r="U149"/>
      <c r="AA149" s="12">
        <v>1197</v>
      </c>
      <c r="AB149" s="12">
        <v>1294</v>
      </c>
      <c r="AC149" s="32">
        <v>0.444</v>
      </c>
      <c r="AD149" s="33">
        <v>0.887</v>
      </c>
      <c r="AE149" s="34">
        <f t="shared" si="196"/>
        <v>1679.246</v>
      </c>
      <c r="AF149" s="12">
        <v>1</v>
      </c>
      <c r="AG149" s="12">
        <v>0.89</v>
      </c>
      <c r="AH149" s="12">
        <v>2.56</v>
      </c>
      <c r="AI149" s="35">
        <f t="shared" si="197"/>
        <v>3.2784</v>
      </c>
      <c r="AJ149" s="12">
        <v>1.225</v>
      </c>
      <c r="AK149" s="12">
        <v>0.5</v>
      </c>
      <c r="AL149" s="36">
        <f t="shared" si="198"/>
        <v>3371.95955292</v>
      </c>
      <c r="AM149"/>
      <c r="AN149"/>
      <c r="AO149"/>
      <c r="AP149"/>
      <c r="AV149" s="12">
        <v>1197</v>
      </c>
      <c r="AW149" s="12">
        <v>1294</v>
      </c>
      <c r="AX149" s="32">
        <v>0.444</v>
      </c>
      <c r="AY149" s="33">
        <v>0.887</v>
      </c>
      <c r="AZ149" s="34">
        <f t="shared" si="199"/>
        <v>1679.246</v>
      </c>
      <c r="BA149" s="12">
        <v>1</v>
      </c>
      <c r="BB149" s="12">
        <v>0.89</v>
      </c>
      <c r="BC149" s="12">
        <v>2.56</v>
      </c>
      <c r="BD149" s="35">
        <f t="shared" si="200"/>
        <v>3.2784</v>
      </c>
      <c r="BE149" s="12">
        <v>1.225</v>
      </c>
      <c r="BF149" s="12">
        <v>0.5</v>
      </c>
      <c r="BG149" s="36">
        <f t="shared" si="201"/>
        <v>3371.95955292</v>
      </c>
      <c r="BH149"/>
      <c r="BI149"/>
      <c r="BJ149"/>
      <c r="BK149"/>
      <c r="BQ149" s="12">
        <v>1197</v>
      </c>
      <c r="BR149" s="12">
        <v>1294</v>
      </c>
      <c r="BS149" s="32">
        <v>0.444</v>
      </c>
      <c r="BT149" s="33">
        <v>0.887</v>
      </c>
      <c r="BU149" s="34">
        <f t="shared" si="202"/>
        <v>1679.246</v>
      </c>
      <c r="BV149" s="12">
        <v>1</v>
      </c>
      <c r="BW149" s="12">
        <v>0.89</v>
      </c>
      <c r="BX149" s="12">
        <v>2.56</v>
      </c>
      <c r="BY149" s="35">
        <f t="shared" si="203"/>
        <v>3.2784</v>
      </c>
      <c r="BZ149" s="12">
        <v>1.225</v>
      </c>
      <c r="CA149" s="12">
        <v>0.5</v>
      </c>
      <c r="CB149" s="36">
        <f t="shared" si="204"/>
        <v>3371.95955292</v>
      </c>
      <c r="CC149"/>
      <c r="CD149"/>
      <c r="CE149"/>
      <c r="CF149"/>
      <c r="CL149" s="12">
        <v>1197</v>
      </c>
      <c r="CM149" s="12">
        <f t="shared" si="205"/>
        <v>1439</v>
      </c>
      <c r="CN149" s="32">
        <v>0.444</v>
      </c>
      <c r="CO149" s="33">
        <v>0.887</v>
      </c>
      <c r="CP149" s="34">
        <f t="shared" si="206"/>
        <v>1807.861</v>
      </c>
      <c r="CQ149" s="12">
        <v>1</v>
      </c>
      <c r="CR149" s="12">
        <v>0.89</v>
      </c>
      <c r="CS149" s="12">
        <v>2.56</v>
      </c>
      <c r="CT149" s="35">
        <f t="shared" si="207"/>
        <v>3.2784</v>
      </c>
      <c r="CU149" s="12">
        <v>1.225</v>
      </c>
      <c r="CV149" s="12">
        <v>0.5</v>
      </c>
      <c r="CW149" s="36">
        <f t="shared" si="208"/>
        <v>3630.22104522</v>
      </c>
      <c r="CX149"/>
      <c r="CY149"/>
      <c r="CZ149"/>
      <c r="DA149"/>
      <c r="DG149" s="12">
        <v>1197</v>
      </c>
      <c r="DH149" s="12">
        <f t="shared" si="209"/>
        <v>1439</v>
      </c>
      <c r="DI149" s="32">
        <v>0.444</v>
      </c>
      <c r="DJ149" s="33">
        <v>0.887</v>
      </c>
      <c r="DK149" s="34">
        <f t="shared" si="210"/>
        <v>1807.861</v>
      </c>
      <c r="DL149" s="12">
        <v>1</v>
      </c>
      <c r="DM149" s="12">
        <v>0.89</v>
      </c>
      <c r="DN149" s="12">
        <v>2.56</v>
      </c>
      <c r="DO149" s="35">
        <f t="shared" si="211"/>
        <v>3.2784</v>
      </c>
      <c r="DP149" s="12">
        <v>1.225</v>
      </c>
      <c r="DQ149" s="12">
        <v>0.5</v>
      </c>
      <c r="DR149" s="36">
        <f t="shared" si="212"/>
        <v>3630.22104522</v>
      </c>
      <c r="DS149"/>
      <c r="DT149"/>
      <c r="DU149"/>
      <c r="DV149"/>
      <c r="EB149" s="12">
        <v>1197</v>
      </c>
      <c r="EC149" s="12">
        <f t="shared" si="213"/>
        <v>1439</v>
      </c>
      <c r="ED149" s="32">
        <v>0.444</v>
      </c>
      <c r="EE149" s="33">
        <v>0.887</v>
      </c>
      <c r="EF149" s="34">
        <f t="shared" si="214"/>
        <v>1807.861</v>
      </c>
      <c r="EG149" s="12">
        <v>1</v>
      </c>
      <c r="EH149" s="12">
        <v>0.89</v>
      </c>
      <c r="EI149" s="12">
        <v>3.36</v>
      </c>
      <c r="EJ149" s="35">
        <f t="shared" si="215"/>
        <v>3.9904</v>
      </c>
      <c r="EK149" s="12">
        <v>1.225</v>
      </c>
      <c r="EL149" s="12">
        <v>0.5</v>
      </c>
      <c r="EM149" s="36">
        <f t="shared" si="216"/>
        <v>4418.62922732</v>
      </c>
      <c r="EN149"/>
      <c r="EO149"/>
      <c r="EP149"/>
      <c r="EQ149"/>
    </row>
    <row r="150" customHeight="1" spans="6:147">
      <c r="F150" s="12">
        <v>1197</v>
      </c>
      <c r="G150" s="12">
        <v>1294</v>
      </c>
      <c r="H150" s="32">
        <v>0.577</v>
      </c>
      <c r="I150" s="33">
        <v>1.153</v>
      </c>
      <c r="J150" s="34">
        <f t="shared" si="193"/>
        <v>2182.651</v>
      </c>
      <c r="K150" s="12">
        <v>1</v>
      </c>
      <c r="L150" s="12">
        <v>0.89</v>
      </c>
      <c r="M150" s="12">
        <v>2.56</v>
      </c>
      <c r="N150" s="35">
        <f t="shared" si="194"/>
        <v>3.2784</v>
      </c>
      <c r="O150" s="12">
        <v>1.225</v>
      </c>
      <c r="P150" s="12">
        <v>0.5</v>
      </c>
      <c r="Q150" s="36">
        <f t="shared" si="195"/>
        <v>4382.80686102</v>
      </c>
      <c r="R150"/>
      <c r="S150"/>
      <c r="T150"/>
      <c r="U150"/>
      <c r="AA150" s="12">
        <v>1197</v>
      </c>
      <c r="AB150" s="12">
        <v>1294</v>
      </c>
      <c r="AC150" s="32">
        <v>0.577</v>
      </c>
      <c r="AD150" s="33">
        <v>1.153</v>
      </c>
      <c r="AE150" s="34">
        <f t="shared" si="196"/>
        <v>2182.651</v>
      </c>
      <c r="AF150" s="12">
        <v>1</v>
      </c>
      <c r="AG150" s="12">
        <v>0.89</v>
      </c>
      <c r="AH150" s="12">
        <v>2.56</v>
      </c>
      <c r="AI150" s="35">
        <f t="shared" si="197"/>
        <v>3.2784</v>
      </c>
      <c r="AJ150" s="12">
        <v>1.225</v>
      </c>
      <c r="AK150" s="12">
        <v>0.5</v>
      </c>
      <c r="AL150" s="36">
        <f t="shared" si="198"/>
        <v>4382.80686102</v>
      </c>
      <c r="AM150"/>
      <c r="AN150"/>
      <c r="AO150"/>
      <c r="AP150"/>
      <c r="AV150" s="12">
        <v>1197</v>
      </c>
      <c r="AW150" s="12">
        <v>1294</v>
      </c>
      <c r="AX150" s="32">
        <v>0.577</v>
      </c>
      <c r="AY150" s="33">
        <v>1.153</v>
      </c>
      <c r="AZ150" s="34">
        <f t="shared" si="199"/>
        <v>2182.651</v>
      </c>
      <c r="BA150" s="12">
        <v>1</v>
      </c>
      <c r="BB150" s="12">
        <v>0.89</v>
      </c>
      <c r="BC150" s="12">
        <v>2.56</v>
      </c>
      <c r="BD150" s="35">
        <f t="shared" si="200"/>
        <v>3.2784</v>
      </c>
      <c r="BE150" s="12">
        <v>1.225</v>
      </c>
      <c r="BF150" s="12">
        <v>0.5</v>
      </c>
      <c r="BG150" s="36">
        <f t="shared" si="201"/>
        <v>4382.80686102</v>
      </c>
      <c r="BH150"/>
      <c r="BI150"/>
      <c r="BJ150"/>
      <c r="BK150"/>
      <c r="BQ150" s="12">
        <v>1197</v>
      </c>
      <c r="BR150" s="12">
        <v>1294</v>
      </c>
      <c r="BS150" s="32">
        <v>0.577</v>
      </c>
      <c r="BT150" s="33">
        <v>1.153</v>
      </c>
      <c r="BU150" s="34">
        <f t="shared" si="202"/>
        <v>2182.651</v>
      </c>
      <c r="BV150" s="12">
        <v>1</v>
      </c>
      <c r="BW150" s="12">
        <v>0.89</v>
      </c>
      <c r="BX150" s="12">
        <v>2.56</v>
      </c>
      <c r="BY150" s="35">
        <f t="shared" si="203"/>
        <v>3.2784</v>
      </c>
      <c r="BZ150" s="12">
        <v>1.225</v>
      </c>
      <c r="CA150" s="12">
        <v>0.5</v>
      </c>
      <c r="CB150" s="36">
        <f t="shared" si="204"/>
        <v>4382.80686102</v>
      </c>
      <c r="CC150"/>
      <c r="CD150"/>
      <c r="CE150"/>
      <c r="CF150"/>
      <c r="CL150" s="12">
        <v>1197</v>
      </c>
      <c r="CM150" s="12">
        <f t="shared" si="205"/>
        <v>1439</v>
      </c>
      <c r="CN150" s="32">
        <v>0.577</v>
      </c>
      <c r="CO150" s="33">
        <v>1.153</v>
      </c>
      <c r="CP150" s="34">
        <f t="shared" si="206"/>
        <v>2349.836</v>
      </c>
      <c r="CQ150" s="12">
        <v>1</v>
      </c>
      <c r="CR150" s="12">
        <v>0.89</v>
      </c>
      <c r="CS150" s="12">
        <v>2.56</v>
      </c>
      <c r="CT150" s="35">
        <f t="shared" si="207"/>
        <v>3.2784</v>
      </c>
      <c r="CU150" s="12">
        <v>1.225</v>
      </c>
      <c r="CV150" s="12">
        <v>0.5</v>
      </c>
      <c r="CW150" s="36">
        <f t="shared" si="208"/>
        <v>4718.51768472</v>
      </c>
      <c r="CX150"/>
      <c r="CY150"/>
      <c r="CZ150"/>
      <c r="DA150"/>
      <c r="DG150" s="12">
        <v>1197</v>
      </c>
      <c r="DH150" s="12">
        <f t="shared" si="209"/>
        <v>1439</v>
      </c>
      <c r="DI150" s="32">
        <v>0.577</v>
      </c>
      <c r="DJ150" s="33">
        <v>1.153</v>
      </c>
      <c r="DK150" s="34">
        <f t="shared" si="210"/>
        <v>2349.836</v>
      </c>
      <c r="DL150" s="12">
        <v>1</v>
      </c>
      <c r="DM150" s="12">
        <v>0.89</v>
      </c>
      <c r="DN150" s="12">
        <v>2.56</v>
      </c>
      <c r="DO150" s="35">
        <f t="shared" si="211"/>
        <v>3.2784</v>
      </c>
      <c r="DP150" s="12">
        <v>1.225</v>
      </c>
      <c r="DQ150" s="12">
        <v>0.5</v>
      </c>
      <c r="DR150" s="36">
        <f t="shared" si="212"/>
        <v>4718.51768472</v>
      </c>
      <c r="DS150"/>
      <c r="DT150"/>
      <c r="DU150"/>
      <c r="DV150"/>
      <c r="EB150" s="12">
        <v>1197</v>
      </c>
      <c r="EC150" s="12">
        <f t="shared" si="213"/>
        <v>1439</v>
      </c>
      <c r="ED150" s="32">
        <v>0.577</v>
      </c>
      <c r="EE150" s="33">
        <v>1.153</v>
      </c>
      <c r="EF150" s="34">
        <f t="shared" si="214"/>
        <v>2349.836</v>
      </c>
      <c r="EG150" s="12">
        <v>1</v>
      </c>
      <c r="EH150" s="12">
        <v>0.89</v>
      </c>
      <c r="EI150" s="12">
        <v>3.36</v>
      </c>
      <c r="EJ150" s="35">
        <f t="shared" si="215"/>
        <v>3.9904</v>
      </c>
      <c r="EK150" s="12">
        <v>1.225</v>
      </c>
      <c r="EL150" s="12">
        <v>0.5</v>
      </c>
      <c r="EM150" s="36">
        <f t="shared" si="216"/>
        <v>5743.28116432</v>
      </c>
      <c r="EN150"/>
      <c r="EO150"/>
      <c r="EP150"/>
      <c r="EQ150"/>
    </row>
    <row r="151" customHeight="1" spans="6:147">
      <c r="F151" s="12">
        <v>1197</v>
      </c>
      <c r="G151" s="12">
        <v>1294</v>
      </c>
      <c r="H151" s="32">
        <v>0.444</v>
      </c>
      <c r="I151" s="33">
        <v>0.887</v>
      </c>
      <c r="J151" s="34">
        <f t="shared" si="193"/>
        <v>1679.246</v>
      </c>
      <c r="K151" s="12">
        <v>1</v>
      </c>
      <c r="L151" s="12">
        <v>0.89</v>
      </c>
      <c r="M151" s="12">
        <v>2.56</v>
      </c>
      <c r="N151" s="35">
        <f t="shared" si="194"/>
        <v>3.2784</v>
      </c>
      <c r="O151" s="12">
        <v>1.225</v>
      </c>
      <c r="P151" s="12">
        <v>0.5</v>
      </c>
      <c r="Q151" s="36">
        <f t="shared" si="195"/>
        <v>3371.95955292</v>
      </c>
      <c r="R151"/>
      <c r="S151"/>
      <c r="T151"/>
      <c r="U151"/>
      <c r="AA151" s="12">
        <v>1197</v>
      </c>
      <c r="AB151" s="12">
        <v>1294</v>
      </c>
      <c r="AC151" s="32">
        <v>0.444</v>
      </c>
      <c r="AD151" s="33">
        <v>0.887</v>
      </c>
      <c r="AE151" s="34">
        <f t="shared" si="196"/>
        <v>1679.246</v>
      </c>
      <c r="AF151" s="12">
        <v>1</v>
      </c>
      <c r="AG151" s="12">
        <v>0.89</v>
      </c>
      <c r="AH151" s="12">
        <v>2.56</v>
      </c>
      <c r="AI151" s="35">
        <f t="shared" si="197"/>
        <v>3.2784</v>
      </c>
      <c r="AJ151" s="12">
        <v>1.225</v>
      </c>
      <c r="AK151" s="12">
        <v>0.5</v>
      </c>
      <c r="AL151" s="36">
        <f t="shared" si="198"/>
        <v>3371.95955292</v>
      </c>
      <c r="AM151"/>
      <c r="AN151"/>
      <c r="AO151"/>
      <c r="AP151"/>
      <c r="AV151" s="12">
        <v>1197</v>
      </c>
      <c r="AW151" s="12">
        <v>1294</v>
      </c>
      <c r="AX151" s="32">
        <v>0.444</v>
      </c>
      <c r="AY151" s="33">
        <v>0.887</v>
      </c>
      <c r="AZ151" s="34">
        <f t="shared" si="199"/>
        <v>1679.246</v>
      </c>
      <c r="BA151" s="12">
        <v>1</v>
      </c>
      <c r="BB151" s="12">
        <v>0.89</v>
      </c>
      <c r="BC151" s="12">
        <v>2.56</v>
      </c>
      <c r="BD151" s="35">
        <f t="shared" si="200"/>
        <v>3.2784</v>
      </c>
      <c r="BE151" s="12">
        <v>1.225</v>
      </c>
      <c r="BF151" s="12">
        <v>0.5</v>
      </c>
      <c r="BG151" s="36">
        <f t="shared" si="201"/>
        <v>3371.95955292</v>
      </c>
      <c r="BH151"/>
      <c r="BI151"/>
      <c r="BJ151"/>
      <c r="BK151"/>
      <c r="BQ151" s="12">
        <v>1197</v>
      </c>
      <c r="BR151" s="12">
        <v>1294</v>
      </c>
      <c r="BS151" s="32">
        <v>0.444</v>
      </c>
      <c r="BT151" s="33">
        <v>0.887</v>
      </c>
      <c r="BU151" s="34">
        <f t="shared" si="202"/>
        <v>1679.246</v>
      </c>
      <c r="BV151" s="12">
        <v>1</v>
      </c>
      <c r="BW151" s="12">
        <v>0.89</v>
      </c>
      <c r="BX151" s="12">
        <v>2.56</v>
      </c>
      <c r="BY151" s="35">
        <f t="shared" si="203"/>
        <v>3.2784</v>
      </c>
      <c r="BZ151" s="12">
        <v>1.225</v>
      </c>
      <c r="CA151" s="12">
        <v>0.5</v>
      </c>
      <c r="CB151" s="36">
        <f t="shared" si="204"/>
        <v>3371.95955292</v>
      </c>
      <c r="CC151"/>
      <c r="CD151"/>
      <c r="CE151"/>
      <c r="CF151"/>
      <c r="CL151" s="12">
        <v>1197</v>
      </c>
      <c r="CM151" s="12">
        <f t="shared" si="205"/>
        <v>1439</v>
      </c>
      <c r="CN151" s="32">
        <v>0.444</v>
      </c>
      <c r="CO151" s="33">
        <v>0.887</v>
      </c>
      <c r="CP151" s="34">
        <f t="shared" si="206"/>
        <v>1807.861</v>
      </c>
      <c r="CQ151" s="12">
        <v>1</v>
      </c>
      <c r="CR151" s="12">
        <v>0.89</v>
      </c>
      <c r="CS151" s="12">
        <v>2.56</v>
      </c>
      <c r="CT151" s="35">
        <f t="shared" si="207"/>
        <v>3.2784</v>
      </c>
      <c r="CU151" s="12">
        <v>1.225</v>
      </c>
      <c r="CV151" s="12">
        <v>0.5</v>
      </c>
      <c r="CW151" s="36">
        <f t="shared" si="208"/>
        <v>3630.22104522</v>
      </c>
      <c r="CX151"/>
      <c r="CY151"/>
      <c r="CZ151"/>
      <c r="DA151"/>
      <c r="DG151" s="12">
        <v>1197</v>
      </c>
      <c r="DH151" s="12">
        <f t="shared" si="209"/>
        <v>1439</v>
      </c>
      <c r="DI151" s="32">
        <v>0.444</v>
      </c>
      <c r="DJ151" s="33">
        <v>0.887</v>
      </c>
      <c r="DK151" s="34">
        <f t="shared" si="210"/>
        <v>1807.861</v>
      </c>
      <c r="DL151" s="12">
        <v>1</v>
      </c>
      <c r="DM151" s="12">
        <v>0.89</v>
      </c>
      <c r="DN151" s="12">
        <v>2.56</v>
      </c>
      <c r="DO151" s="35">
        <f t="shared" si="211"/>
        <v>3.2784</v>
      </c>
      <c r="DP151" s="12">
        <v>1.225</v>
      </c>
      <c r="DQ151" s="12">
        <v>0.5</v>
      </c>
      <c r="DR151" s="36">
        <f t="shared" si="212"/>
        <v>3630.22104522</v>
      </c>
      <c r="DS151"/>
      <c r="DT151"/>
      <c r="DU151"/>
      <c r="DV151"/>
      <c r="EB151" s="12">
        <v>1197</v>
      </c>
      <c r="EC151" s="12">
        <f t="shared" si="213"/>
        <v>1439</v>
      </c>
      <c r="ED151" s="32">
        <v>0.444</v>
      </c>
      <c r="EE151" s="33">
        <v>0.887</v>
      </c>
      <c r="EF151" s="34">
        <f t="shared" si="214"/>
        <v>1807.861</v>
      </c>
      <c r="EG151" s="12">
        <v>1</v>
      </c>
      <c r="EH151" s="12">
        <v>0.89</v>
      </c>
      <c r="EI151" s="12">
        <v>3.36</v>
      </c>
      <c r="EJ151" s="35">
        <f t="shared" si="215"/>
        <v>3.9904</v>
      </c>
      <c r="EK151" s="12">
        <v>1.225</v>
      </c>
      <c r="EL151" s="12">
        <v>0.5</v>
      </c>
      <c r="EM151" s="36">
        <f t="shared" si="216"/>
        <v>4418.62922732</v>
      </c>
      <c r="EN151"/>
      <c r="EO151"/>
      <c r="EP151"/>
      <c r="EQ151"/>
    </row>
    <row r="152" customHeight="1" spans="6:147">
      <c r="F152" s="12">
        <v>1197</v>
      </c>
      <c r="G152" s="12">
        <v>1294</v>
      </c>
      <c r="H152" s="32">
        <v>0.577</v>
      </c>
      <c r="I152" s="33">
        <v>1.153</v>
      </c>
      <c r="J152" s="34">
        <f t="shared" si="193"/>
        <v>2182.651</v>
      </c>
      <c r="K152" s="12">
        <v>1</v>
      </c>
      <c r="L152" s="12">
        <v>0.89</v>
      </c>
      <c r="M152" s="12">
        <v>2.56</v>
      </c>
      <c r="N152" s="35">
        <f t="shared" si="194"/>
        <v>3.2784</v>
      </c>
      <c r="O152" s="12">
        <v>1.225</v>
      </c>
      <c r="P152" s="12">
        <v>0.5</v>
      </c>
      <c r="Q152" s="36">
        <f t="shared" si="195"/>
        <v>4382.80686102</v>
      </c>
      <c r="R152"/>
      <c r="S152"/>
      <c r="T152"/>
      <c r="U152"/>
      <c r="AA152" s="12">
        <v>1197</v>
      </c>
      <c r="AB152" s="12">
        <v>1294</v>
      </c>
      <c r="AC152" s="32">
        <v>0.577</v>
      </c>
      <c r="AD152" s="33">
        <v>1.153</v>
      </c>
      <c r="AE152" s="34">
        <f t="shared" si="196"/>
        <v>2182.651</v>
      </c>
      <c r="AF152" s="12">
        <v>1</v>
      </c>
      <c r="AG152" s="12">
        <v>0.89</v>
      </c>
      <c r="AH152" s="12">
        <v>2.56</v>
      </c>
      <c r="AI152" s="35">
        <f t="shared" si="197"/>
        <v>3.2784</v>
      </c>
      <c r="AJ152" s="12">
        <v>1.225</v>
      </c>
      <c r="AK152" s="12">
        <v>0.5</v>
      </c>
      <c r="AL152" s="36">
        <f t="shared" si="198"/>
        <v>4382.80686102</v>
      </c>
      <c r="AM152"/>
      <c r="AN152"/>
      <c r="AO152"/>
      <c r="AP152"/>
      <c r="AV152" s="12">
        <v>1197</v>
      </c>
      <c r="AW152" s="12">
        <v>1294</v>
      </c>
      <c r="AX152" s="32">
        <v>0.577</v>
      </c>
      <c r="AY152" s="33">
        <v>1.153</v>
      </c>
      <c r="AZ152" s="34">
        <f t="shared" si="199"/>
        <v>2182.651</v>
      </c>
      <c r="BA152" s="12">
        <v>1</v>
      </c>
      <c r="BB152" s="12">
        <v>0.89</v>
      </c>
      <c r="BC152" s="12">
        <v>2.56</v>
      </c>
      <c r="BD152" s="35">
        <f t="shared" si="200"/>
        <v>3.2784</v>
      </c>
      <c r="BE152" s="12">
        <v>1.225</v>
      </c>
      <c r="BF152" s="12">
        <v>0.5</v>
      </c>
      <c r="BG152" s="36">
        <f t="shared" si="201"/>
        <v>4382.80686102</v>
      </c>
      <c r="BH152"/>
      <c r="BI152"/>
      <c r="BJ152"/>
      <c r="BK152"/>
      <c r="BQ152" s="12">
        <v>1197</v>
      </c>
      <c r="BR152" s="12">
        <v>1294</v>
      </c>
      <c r="BS152" s="32">
        <v>0.577</v>
      </c>
      <c r="BT152" s="33">
        <v>1.153</v>
      </c>
      <c r="BU152" s="34">
        <f t="shared" si="202"/>
        <v>2182.651</v>
      </c>
      <c r="BV152" s="12">
        <v>1</v>
      </c>
      <c r="BW152" s="12">
        <v>0.89</v>
      </c>
      <c r="BX152" s="12">
        <v>2.56</v>
      </c>
      <c r="BY152" s="35">
        <f t="shared" si="203"/>
        <v>3.2784</v>
      </c>
      <c r="BZ152" s="12">
        <v>1.225</v>
      </c>
      <c r="CA152" s="12">
        <v>0.5</v>
      </c>
      <c r="CB152" s="36">
        <f t="shared" si="204"/>
        <v>4382.80686102</v>
      </c>
      <c r="CC152"/>
      <c r="CD152"/>
      <c r="CE152"/>
      <c r="CF152"/>
      <c r="CL152" s="12">
        <v>1197</v>
      </c>
      <c r="CM152" s="12">
        <f t="shared" si="205"/>
        <v>1439</v>
      </c>
      <c r="CN152" s="32">
        <v>0.577</v>
      </c>
      <c r="CO152" s="33">
        <v>1.153</v>
      </c>
      <c r="CP152" s="34">
        <f t="shared" si="206"/>
        <v>2349.836</v>
      </c>
      <c r="CQ152" s="12">
        <v>1</v>
      </c>
      <c r="CR152" s="12">
        <v>0.89</v>
      </c>
      <c r="CS152" s="12">
        <v>2.56</v>
      </c>
      <c r="CT152" s="35">
        <f t="shared" si="207"/>
        <v>3.2784</v>
      </c>
      <c r="CU152" s="12">
        <v>1.225</v>
      </c>
      <c r="CV152" s="12">
        <v>0.5</v>
      </c>
      <c r="CW152" s="36">
        <f t="shared" si="208"/>
        <v>4718.51768472</v>
      </c>
      <c r="CX152"/>
      <c r="CY152"/>
      <c r="CZ152"/>
      <c r="DA152"/>
      <c r="DG152" s="12">
        <v>1197</v>
      </c>
      <c r="DH152" s="12">
        <f t="shared" si="209"/>
        <v>1439</v>
      </c>
      <c r="DI152" s="32">
        <v>0.577</v>
      </c>
      <c r="DJ152" s="33">
        <v>1.153</v>
      </c>
      <c r="DK152" s="34">
        <f t="shared" si="210"/>
        <v>2349.836</v>
      </c>
      <c r="DL152" s="12">
        <v>1</v>
      </c>
      <c r="DM152" s="12">
        <v>0.89</v>
      </c>
      <c r="DN152" s="12">
        <v>2.56</v>
      </c>
      <c r="DO152" s="35">
        <f t="shared" si="211"/>
        <v>3.2784</v>
      </c>
      <c r="DP152" s="12">
        <v>1.225</v>
      </c>
      <c r="DQ152" s="12">
        <v>0.5</v>
      </c>
      <c r="DR152" s="36">
        <f t="shared" si="212"/>
        <v>4718.51768472</v>
      </c>
      <c r="DS152"/>
      <c r="DT152"/>
      <c r="DU152"/>
      <c r="DV152"/>
      <c r="EB152" s="12">
        <v>1197</v>
      </c>
      <c r="EC152" s="12">
        <f t="shared" si="213"/>
        <v>1439</v>
      </c>
      <c r="ED152" s="32">
        <v>0.577</v>
      </c>
      <c r="EE152" s="33">
        <v>1.153</v>
      </c>
      <c r="EF152" s="34">
        <f t="shared" si="214"/>
        <v>2349.836</v>
      </c>
      <c r="EG152" s="12">
        <v>1</v>
      </c>
      <c r="EH152" s="12">
        <v>0.89</v>
      </c>
      <c r="EI152" s="12">
        <v>3.36</v>
      </c>
      <c r="EJ152" s="35">
        <f t="shared" si="215"/>
        <v>3.9904</v>
      </c>
      <c r="EK152" s="12">
        <v>1.225</v>
      </c>
      <c r="EL152" s="12">
        <v>0.5</v>
      </c>
      <c r="EM152" s="36">
        <f t="shared" si="216"/>
        <v>5743.28116432</v>
      </c>
      <c r="EN152"/>
      <c r="EO152"/>
      <c r="EP152"/>
      <c r="EQ152"/>
    </row>
    <row r="153" customHeight="1" spans="6:147">
      <c r="F153" s="12">
        <v>1197</v>
      </c>
      <c r="G153" s="12">
        <v>1294</v>
      </c>
      <c r="H153" s="32">
        <v>0.444</v>
      </c>
      <c r="I153" s="33">
        <v>0.887</v>
      </c>
      <c r="J153" s="34">
        <f t="shared" si="193"/>
        <v>1679.246</v>
      </c>
      <c r="K153" s="12">
        <v>1</v>
      </c>
      <c r="L153" s="12">
        <v>0.89</v>
      </c>
      <c r="M153" s="12">
        <v>2.56</v>
      </c>
      <c r="N153" s="35">
        <f t="shared" si="194"/>
        <v>3.2784</v>
      </c>
      <c r="O153" s="12">
        <v>1.225</v>
      </c>
      <c r="P153" s="12">
        <v>0.5</v>
      </c>
      <c r="Q153" s="36">
        <f t="shared" si="195"/>
        <v>3371.95955292</v>
      </c>
      <c r="R153"/>
      <c r="S153"/>
      <c r="T153"/>
      <c r="U153"/>
      <c r="AA153" s="12">
        <v>1197</v>
      </c>
      <c r="AB153" s="12">
        <v>1294</v>
      </c>
      <c r="AC153" s="32">
        <v>0.444</v>
      </c>
      <c r="AD153" s="33">
        <v>0.887</v>
      </c>
      <c r="AE153" s="34">
        <f t="shared" si="196"/>
        <v>1679.246</v>
      </c>
      <c r="AF153" s="12">
        <v>1</v>
      </c>
      <c r="AG153" s="12">
        <v>0.89</v>
      </c>
      <c r="AH153" s="12">
        <v>2.56</v>
      </c>
      <c r="AI153" s="35">
        <f t="shared" si="197"/>
        <v>3.2784</v>
      </c>
      <c r="AJ153" s="12">
        <v>1.225</v>
      </c>
      <c r="AK153" s="12">
        <v>0.5</v>
      </c>
      <c r="AL153" s="36">
        <f t="shared" si="198"/>
        <v>3371.95955292</v>
      </c>
      <c r="AM153"/>
      <c r="AN153"/>
      <c r="AO153"/>
      <c r="AP153"/>
      <c r="AV153" s="12">
        <v>1197</v>
      </c>
      <c r="AW153" s="12">
        <v>1294</v>
      </c>
      <c r="AX153" s="32">
        <v>0.444</v>
      </c>
      <c r="AY153" s="33">
        <v>0.887</v>
      </c>
      <c r="AZ153" s="34">
        <f t="shared" si="199"/>
        <v>1679.246</v>
      </c>
      <c r="BA153" s="12">
        <v>1</v>
      </c>
      <c r="BB153" s="12">
        <v>0.89</v>
      </c>
      <c r="BC153" s="12">
        <v>2.56</v>
      </c>
      <c r="BD153" s="35">
        <f t="shared" si="200"/>
        <v>3.2784</v>
      </c>
      <c r="BE153" s="12">
        <v>1.225</v>
      </c>
      <c r="BF153" s="12">
        <v>0.5</v>
      </c>
      <c r="BG153" s="36">
        <f t="shared" si="201"/>
        <v>3371.95955292</v>
      </c>
      <c r="BH153"/>
      <c r="BI153"/>
      <c r="BJ153"/>
      <c r="BK153"/>
      <c r="BQ153" s="12">
        <v>1197</v>
      </c>
      <c r="BR153" s="12">
        <v>1294</v>
      </c>
      <c r="BS153" s="32">
        <v>0.444</v>
      </c>
      <c r="BT153" s="33">
        <v>0.887</v>
      </c>
      <c r="BU153" s="34">
        <f t="shared" si="202"/>
        <v>1679.246</v>
      </c>
      <c r="BV153" s="12">
        <v>1</v>
      </c>
      <c r="BW153" s="12">
        <v>0.89</v>
      </c>
      <c r="BX153" s="12">
        <v>2.56</v>
      </c>
      <c r="BY153" s="35">
        <f t="shared" si="203"/>
        <v>3.2784</v>
      </c>
      <c r="BZ153" s="12">
        <v>1.225</v>
      </c>
      <c r="CA153" s="12">
        <v>0.5</v>
      </c>
      <c r="CB153" s="36">
        <f t="shared" si="204"/>
        <v>3371.95955292</v>
      </c>
      <c r="CC153"/>
      <c r="CD153"/>
      <c r="CE153"/>
      <c r="CF153"/>
      <c r="CL153" s="12">
        <v>1197</v>
      </c>
      <c r="CM153" s="12">
        <f t="shared" si="205"/>
        <v>1439</v>
      </c>
      <c r="CN153" s="32">
        <v>0.444</v>
      </c>
      <c r="CO153" s="33">
        <v>0.887</v>
      </c>
      <c r="CP153" s="34">
        <f t="shared" si="206"/>
        <v>1807.861</v>
      </c>
      <c r="CQ153" s="12">
        <v>1</v>
      </c>
      <c r="CR153" s="12">
        <v>0.89</v>
      </c>
      <c r="CS153" s="12">
        <v>2.56</v>
      </c>
      <c r="CT153" s="35">
        <f t="shared" si="207"/>
        <v>3.2784</v>
      </c>
      <c r="CU153" s="12">
        <v>1.225</v>
      </c>
      <c r="CV153" s="12">
        <v>0.5</v>
      </c>
      <c r="CW153" s="36">
        <f t="shared" si="208"/>
        <v>3630.22104522</v>
      </c>
      <c r="CX153"/>
      <c r="CY153"/>
      <c r="CZ153"/>
      <c r="DA153"/>
      <c r="DG153" s="12">
        <v>1197</v>
      </c>
      <c r="DH153" s="12">
        <f t="shared" si="209"/>
        <v>1439</v>
      </c>
      <c r="DI153" s="32">
        <v>0.444</v>
      </c>
      <c r="DJ153" s="33">
        <v>0.887</v>
      </c>
      <c r="DK153" s="34">
        <f t="shared" si="210"/>
        <v>1807.861</v>
      </c>
      <c r="DL153" s="12">
        <v>1</v>
      </c>
      <c r="DM153" s="12">
        <v>0.89</v>
      </c>
      <c r="DN153" s="12">
        <v>2.56</v>
      </c>
      <c r="DO153" s="35">
        <f t="shared" si="211"/>
        <v>3.2784</v>
      </c>
      <c r="DP153" s="12">
        <v>1.225</v>
      </c>
      <c r="DQ153" s="12">
        <v>0.5</v>
      </c>
      <c r="DR153" s="36">
        <f t="shared" si="212"/>
        <v>3630.22104522</v>
      </c>
      <c r="DS153"/>
      <c r="DT153"/>
      <c r="DU153"/>
      <c r="DV153"/>
      <c r="EB153" s="12">
        <v>1197</v>
      </c>
      <c r="EC153" s="12">
        <f t="shared" si="213"/>
        <v>1439</v>
      </c>
      <c r="ED153" s="32">
        <v>0.444</v>
      </c>
      <c r="EE153" s="33">
        <v>0.887</v>
      </c>
      <c r="EF153" s="34">
        <f t="shared" si="214"/>
        <v>1807.861</v>
      </c>
      <c r="EG153" s="12">
        <v>1</v>
      </c>
      <c r="EH153" s="12">
        <v>0.89</v>
      </c>
      <c r="EI153" s="12">
        <v>3.36</v>
      </c>
      <c r="EJ153" s="35">
        <f t="shared" si="215"/>
        <v>3.9904</v>
      </c>
      <c r="EK153" s="12">
        <v>1.225</v>
      </c>
      <c r="EL153" s="12">
        <v>0.5</v>
      </c>
      <c r="EM153" s="36">
        <f t="shared" si="216"/>
        <v>4418.62922732</v>
      </c>
      <c r="EN153"/>
      <c r="EO153"/>
      <c r="EP153"/>
      <c r="EQ153"/>
    </row>
    <row r="154" customHeight="1" spans="6:147">
      <c r="F154" s="12">
        <v>1197</v>
      </c>
      <c r="G154" s="12">
        <v>1294</v>
      </c>
      <c r="H154" s="32">
        <v>0.577</v>
      </c>
      <c r="I154" s="33">
        <v>1.153</v>
      </c>
      <c r="J154" s="34">
        <f t="shared" si="193"/>
        <v>2182.651</v>
      </c>
      <c r="K154" s="12">
        <v>1</v>
      </c>
      <c r="L154" s="12">
        <v>0.89</v>
      </c>
      <c r="M154" s="12">
        <v>2.56</v>
      </c>
      <c r="N154" s="35">
        <f t="shared" si="194"/>
        <v>3.2784</v>
      </c>
      <c r="O154" s="12">
        <v>1.225</v>
      </c>
      <c r="P154" s="12">
        <v>0.5</v>
      </c>
      <c r="Q154" s="36">
        <f t="shared" si="195"/>
        <v>4382.80686102</v>
      </c>
      <c r="R154"/>
      <c r="S154"/>
      <c r="T154"/>
      <c r="U154"/>
      <c r="AA154" s="12">
        <v>1197</v>
      </c>
      <c r="AB154" s="12">
        <v>1294</v>
      </c>
      <c r="AC154" s="32">
        <v>0.577</v>
      </c>
      <c r="AD154" s="33">
        <v>1.153</v>
      </c>
      <c r="AE154" s="34">
        <f t="shared" si="196"/>
        <v>2182.651</v>
      </c>
      <c r="AF154" s="12">
        <v>1</v>
      </c>
      <c r="AG154" s="12">
        <v>0.89</v>
      </c>
      <c r="AH154" s="12">
        <v>2.56</v>
      </c>
      <c r="AI154" s="35">
        <f t="shared" si="197"/>
        <v>3.2784</v>
      </c>
      <c r="AJ154" s="12">
        <v>1.225</v>
      </c>
      <c r="AK154" s="12">
        <v>0.5</v>
      </c>
      <c r="AL154" s="36">
        <f t="shared" si="198"/>
        <v>4382.80686102</v>
      </c>
      <c r="AM154"/>
      <c r="AN154"/>
      <c r="AO154"/>
      <c r="AP154"/>
      <c r="AV154" s="12">
        <v>1197</v>
      </c>
      <c r="AW154" s="12">
        <v>1294</v>
      </c>
      <c r="AX154" s="32">
        <v>0.577</v>
      </c>
      <c r="AY154" s="33">
        <v>1.153</v>
      </c>
      <c r="AZ154" s="34">
        <f t="shared" si="199"/>
        <v>2182.651</v>
      </c>
      <c r="BA154" s="12">
        <v>1</v>
      </c>
      <c r="BB154" s="12">
        <v>0.89</v>
      </c>
      <c r="BC154" s="12">
        <v>2.56</v>
      </c>
      <c r="BD154" s="35">
        <f t="shared" si="200"/>
        <v>3.2784</v>
      </c>
      <c r="BE154" s="12">
        <v>1.225</v>
      </c>
      <c r="BF154" s="12">
        <v>0.5</v>
      </c>
      <c r="BG154" s="36">
        <f t="shared" si="201"/>
        <v>4382.80686102</v>
      </c>
      <c r="BH154"/>
      <c r="BI154"/>
      <c r="BJ154"/>
      <c r="BK154"/>
      <c r="BQ154" s="12">
        <v>1197</v>
      </c>
      <c r="BR154" s="12">
        <v>1294</v>
      </c>
      <c r="BS154" s="32">
        <v>0.577</v>
      </c>
      <c r="BT154" s="33">
        <v>1.153</v>
      </c>
      <c r="BU154" s="34">
        <f t="shared" si="202"/>
        <v>2182.651</v>
      </c>
      <c r="BV154" s="12">
        <v>1</v>
      </c>
      <c r="BW154" s="12">
        <v>0.89</v>
      </c>
      <c r="BX154" s="12">
        <v>2.56</v>
      </c>
      <c r="BY154" s="35">
        <f t="shared" si="203"/>
        <v>3.2784</v>
      </c>
      <c r="BZ154" s="12">
        <v>1.225</v>
      </c>
      <c r="CA154" s="12">
        <v>0.5</v>
      </c>
      <c r="CB154" s="36">
        <f t="shared" si="204"/>
        <v>4382.80686102</v>
      </c>
      <c r="CC154"/>
      <c r="CD154"/>
      <c r="CE154"/>
      <c r="CF154"/>
      <c r="CL154" s="12">
        <v>1197</v>
      </c>
      <c r="CM154" s="12">
        <f t="shared" si="205"/>
        <v>1439</v>
      </c>
      <c r="CN154" s="32">
        <v>0.577</v>
      </c>
      <c r="CO154" s="33">
        <v>1.153</v>
      </c>
      <c r="CP154" s="34">
        <f t="shared" si="206"/>
        <v>2349.836</v>
      </c>
      <c r="CQ154" s="12">
        <v>1</v>
      </c>
      <c r="CR154" s="12">
        <v>0.89</v>
      </c>
      <c r="CS154" s="12">
        <v>2.56</v>
      </c>
      <c r="CT154" s="35">
        <f t="shared" si="207"/>
        <v>3.2784</v>
      </c>
      <c r="CU154" s="12">
        <v>1.225</v>
      </c>
      <c r="CV154" s="12">
        <v>0.5</v>
      </c>
      <c r="CW154" s="36">
        <f t="shared" si="208"/>
        <v>4718.51768472</v>
      </c>
      <c r="CX154"/>
      <c r="CY154"/>
      <c r="CZ154"/>
      <c r="DA154"/>
      <c r="DG154" s="12">
        <v>1197</v>
      </c>
      <c r="DH154" s="12">
        <f t="shared" si="209"/>
        <v>1439</v>
      </c>
      <c r="DI154" s="32">
        <v>0.577</v>
      </c>
      <c r="DJ154" s="33">
        <v>1.153</v>
      </c>
      <c r="DK154" s="34">
        <f t="shared" si="210"/>
        <v>2349.836</v>
      </c>
      <c r="DL154" s="12">
        <v>1</v>
      </c>
      <c r="DM154" s="12">
        <v>0.89</v>
      </c>
      <c r="DN154" s="12">
        <v>2.56</v>
      </c>
      <c r="DO154" s="35">
        <f t="shared" si="211"/>
        <v>3.2784</v>
      </c>
      <c r="DP154" s="12">
        <v>1.225</v>
      </c>
      <c r="DQ154" s="12">
        <v>0.5</v>
      </c>
      <c r="DR154" s="36">
        <f t="shared" si="212"/>
        <v>4718.51768472</v>
      </c>
      <c r="DS154"/>
      <c r="DT154"/>
      <c r="DU154"/>
      <c r="DV154"/>
      <c r="EB154" s="12">
        <v>1197</v>
      </c>
      <c r="EC154" s="12">
        <f t="shared" si="213"/>
        <v>1439</v>
      </c>
      <c r="ED154" s="32">
        <v>0.577</v>
      </c>
      <c r="EE154" s="33">
        <v>1.153</v>
      </c>
      <c r="EF154" s="34">
        <f t="shared" si="214"/>
        <v>2349.836</v>
      </c>
      <c r="EG154" s="12">
        <v>1</v>
      </c>
      <c r="EH154" s="12">
        <v>0.89</v>
      </c>
      <c r="EI154" s="12">
        <v>3.36</v>
      </c>
      <c r="EJ154" s="35">
        <f t="shared" si="215"/>
        <v>3.9904</v>
      </c>
      <c r="EK154" s="12">
        <v>1.225</v>
      </c>
      <c r="EL154" s="12">
        <v>0.5</v>
      </c>
      <c r="EM154" s="36">
        <f t="shared" si="216"/>
        <v>5743.28116432</v>
      </c>
      <c r="EN154"/>
      <c r="EO154"/>
      <c r="EP154"/>
      <c r="EQ154"/>
    </row>
    <row r="155" customHeight="1" spans="6:147">
      <c r="F155" s="12">
        <v>1197</v>
      </c>
      <c r="G155" s="12">
        <v>1294</v>
      </c>
      <c r="H155" s="32">
        <v>0.444</v>
      </c>
      <c r="I155" s="33">
        <v>0.887</v>
      </c>
      <c r="J155" s="34">
        <f t="shared" si="193"/>
        <v>1679.246</v>
      </c>
      <c r="K155" s="12">
        <v>1</v>
      </c>
      <c r="L155" s="12">
        <v>0.89</v>
      </c>
      <c r="M155" s="12">
        <v>2.56</v>
      </c>
      <c r="N155" s="35">
        <f t="shared" si="194"/>
        <v>3.2784</v>
      </c>
      <c r="O155" s="12">
        <v>1.225</v>
      </c>
      <c r="P155" s="12">
        <v>0.5</v>
      </c>
      <c r="Q155" s="36">
        <f t="shared" si="195"/>
        <v>3371.95955292</v>
      </c>
      <c r="R155"/>
      <c r="S155"/>
      <c r="T155"/>
      <c r="U155"/>
      <c r="AA155" s="12">
        <v>1197</v>
      </c>
      <c r="AB155" s="12">
        <v>1294</v>
      </c>
      <c r="AC155" s="32">
        <v>0.444</v>
      </c>
      <c r="AD155" s="33">
        <v>0.887</v>
      </c>
      <c r="AE155" s="34">
        <f t="shared" si="196"/>
        <v>1679.246</v>
      </c>
      <c r="AF155" s="12">
        <v>1</v>
      </c>
      <c r="AG155" s="12">
        <v>0.89</v>
      </c>
      <c r="AH155" s="12">
        <v>2.56</v>
      </c>
      <c r="AI155" s="35">
        <f t="shared" si="197"/>
        <v>3.2784</v>
      </c>
      <c r="AJ155" s="12">
        <v>1.225</v>
      </c>
      <c r="AK155" s="12">
        <v>0.5</v>
      </c>
      <c r="AL155" s="36">
        <f t="shared" si="198"/>
        <v>3371.95955292</v>
      </c>
      <c r="AM155"/>
      <c r="AN155"/>
      <c r="AO155"/>
      <c r="AP155"/>
      <c r="AV155" s="12">
        <v>1197</v>
      </c>
      <c r="AW155" s="12">
        <v>1294</v>
      </c>
      <c r="AX155" s="32">
        <v>0.444</v>
      </c>
      <c r="AY155" s="33">
        <v>0.887</v>
      </c>
      <c r="AZ155" s="34">
        <f t="shared" si="199"/>
        <v>1679.246</v>
      </c>
      <c r="BA155" s="12">
        <v>1</v>
      </c>
      <c r="BB155" s="12">
        <v>0.89</v>
      </c>
      <c r="BC155" s="12">
        <v>2.56</v>
      </c>
      <c r="BD155" s="35">
        <f t="shared" si="200"/>
        <v>3.2784</v>
      </c>
      <c r="BE155" s="12">
        <v>1.225</v>
      </c>
      <c r="BF155" s="12">
        <v>0.5</v>
      </c>
      <c r="BG155" s="36">
        <f t="shared" si="201"/>
        <v>3371.95955292</v>
      </c>
      <c r="BH155"/>
      <c r="BI155"/>
      <c r="BJ155"/>
      <c r="BK155"/>
      <c r="BQ155" s="12">
        <v>1197</v>
      </c>
      <c r="BR155" s="12">
        <v>1294</v>
      </c>
      <c r="BS155" s="32">
        <v>0.444</v>
      </c>
      <c r="BT155" s="33">
        <v>0.887</v>
      </c>
      <c r="BU155" s="34">
        <f t="shared" si="202"/>
        <v>1679.246</v>
      </c>
      <c r="BV155" s="12">
        <v>1</v>
      </c>
      <c r="BW155" s="12">
        <v>0.89</v>
      </c>
      <c r="BX155" s="12">
        <v>2.56</v>
      </c>
      <c r="BY155" s="35">
        <f t="shared" si="203"/>
        <v>3.2784</v>
      </c>
      <c r="BZ155" s="12">
        <v>1.225</v>
      </c>
      <c r="CA155" s="12">
        <v>0.5</v>
      </c>
      <c r="CB155" s="36">
        <f t="shared" si="204"/>
        <v>3371.95955292</v>
      </c>
      <c r="CC155"/>
      <c r="CD155"/>
      <c r="CE155"/>
      <c r="CF155"/>
      <c r="CL155" s="12">
        <v>1197</v>
      </c>
      <c r="CM155" s="12">
        <f t="shared" si="205"/>
        <v>1439</v>
      </c>
      <c r="CN155" s="32">
        <v>0.444</v>
      </c>
      <c r="CO155" s="33">
        <v>0.887</v>
      </c>
      <c r="CP155" s="34">
        <f t="shared" si="206"/>
        <v>1807.861</v>
      </c>
      <c r="CQ155" s="12">
        <v>1</v>
      </c>
      <c r="CR155" s="12">
        <v>0.89</v>
      </c>
      <c r="CS155" s="12">
        <v>2.56</v>
      </c>
      <c r="CT155" s="35">
        <f t="shared" si="207"/>
        <v>3.2784</v>
      </c>
      <c r="CU155" s="12">
        <v>1.225</v>
      </c>
      <c r="CV155" s="12">
        <v>0.5</v>
      </c>
      <c r="CW155" s="36">
        <f t="shared" si="208"/>
        <v>3630.22104522</v>
      </c>
      <c r="CX155"/>
      <c r="CY155"/>
      <c r="CZ155"/>
      <c r="DA155"/>
      <c r="DG155" s="12">
        <v>1197</v>
      </c>
      <c r="DH155" s="12">
        <f t="shared" si="209"/>
        <v>1439</v>
      </c>
      <c r="DI155" s="32">
        <v>0.444</v>
      </c>
      <c r="DJ155" s="33">
        <v>0.887</v>
      </c>
      <c r="DK155" s="34">
        <f t="shared" si="210"/>
        <v>1807.861</v>
      </c>
      <c r="DL155" s="12">
        <v>1</v>
      </c>
      <c r="DM155" s="12">
        <v>0.89</v>
      </c>
      <c r="DN155" s="12">
        <v>2.56</v>
      </c>
      <c r="DO155" s="35">
        <f t="shared" si="211"/>
        <v>3.2784</v>
      </c>
      <c r="DP155" s="12">
        <v>1.225</v>
      </c>
      <c r="DQ155" s="12">
        <v>0.5</v>
      </c>
      <c r="DR155" s="36">
        <f t="shared" si="212"/>
        <v>3630.22104522</v>
      </c>
      <c r="DS155"/>
      <c r="DT155"/>
      <c r="DU155"/>
      <c r="DV155"/>
      <c r="EB155" s="12">
        <v>1197</v>
      </c>
      <c r="EC155" s="12">
        <f t="shared" si="213"/>
        <v>1439</v>
      </c>
      <c r="ED155" s="32">
        <v>0.444</v>
      </c>
      <c r="EE155" s="33">
        <v>0.887</v>
      </c>
      <c r="EF155" s="34">
        <f t="shared" si="214"/>
        <v>1807.861</v>
      </c>
      <c r="EG155" s="12">
        <v>1</v>
      </c>
      <c r="EH155" s="12">
        <v>0.89</v>
      </c>
      <c r="EI155" s="12">
        <v>3.36</v>
      </c>
      <c r="EJ155" s="35">
        <f t="shared" si="215"/>
        <v>3.9904</v>
      </c>
      <c r="EK155" s="12">
        <v>1.225</v>
      </c>
      <c r="EL155" s="12">
        <v>0.5</v>
      </c>
      <c r="EM155" s="36">
        <f t="shared" si="216"/>
        <v>4418.62922732</v>
      </c>
      <c r="EN155"/>
      <c r="EO155"/>
      <c r="EP155"/>
      <c r="EQ155"/>
    </row>
    <row r="156" customHeight="1" spans="6:147">
      <c r="F156" s="12">
        <v>1197</v>
      </c>
      <c r="G156" s="12">
        <v>1294</v>
      </c>
      <c r="H156" s="32">
        <v>0.577</v>
      </c>
      <c r="I156" s="33">
        <v>1.153</v>
      </c>
      <c r="J156" s="34">
        <f t="shared" si="193"/>
        <v>2182.651</v>
      </c>
      <c r="K156" s="12">
        <v>1</v>
      </c>
      <c r="L156" s="12">
        <v>0.89</v>
      </c>
      <c r="M156" s="12">
        <v>2.56</v>
      </c>
      <c r="N156" s="35">
        <f t="shared" si="194"/>
        <v>3.2784</v>
      </c>
      <c r="O156" s="12">
        <v>1.225</v>
      </c>
      <c r="P156" s="12">
        <v>0.5</v>
      </c>
      <c r="Q156" s="36">
        <f t="shared" si="195"/>
        <v>4382.80686102</v>
      </c>
      <c r="R156"/>
      <c r="S156"/>
      <c r="T156"/>
      <c r="U156"/>
      <c r="AA156" s="12">
        <v>1197</v>
      </c>
      <c r="AB156" s="12">
        <v>1294</v>
      </c>
      <c r="AC156" s="32">
        <v>0.577</v>
      </c>
      <c r="AD156" s="33">
        <v>1.153</v>
      </c>
      <c r="AE156" s="34">
        <f t="shared" si="196"/>
        <v>2182.651</v>
      </c>
      <c r="AF156" s="12">
        <v>1</v>
      </c>
      <c r="AG156" s="12">
        <v>0.89</v>
      </c>
      <c r="AH156" s="12">
        <v>2.56</v>
      </c>
      <c r="AI156" s="35">
        <f t="shared" si="197"/>
        <v>3.2784</v>
      </c>
      <c r="AJ156" s="12">
        <v>1.225</v>
      </c>
      <c r="AK156" s="12">
        <v>0.5</v>
      </c>
      <c r="AL156" s="36">
        <f t="shared" si="198"/>
        <v>4382.80686102</v>
      </c>
      <c r="AM156"/>
      <c r="AN156"/>
      <c r="AO156"/>
      <c r="AP156"/>
      <c r="AV156" s="12">
        <v>1197</v>
      </c>
      <c r="AW156" s="12">
        <v>1294</v>
      </c>
      <c r="AX156" s="32">
        <v>0.577</v>
      </c>
      <c r="AY156" s="33">
        <v>1.153</v>
      </c>
      <c r="AZ156" s="34">
        <f t="shared" si="199"/>
        <v>2182.651</v>
      </c>
      <c r="BA156" s="12">
        <v>1</v>
      </c>
      <c r="BB156" s="12">
        <v>0.89</v>
      </c>
      <c r="BC156" s="12">
        <v>2.56</v>
      </c>
      <c r="BD156" s="35">
        <f t="shared" si="200"/>
        <v>3.2784</v>
      </c>
      <c r="BE156" s="12">
        <v>1.225</v>
      </c>
      <c r="BF156" s="12">
        <v>0.5</v>
      </c>
      <c r="BG156" s="36">
        <f t="shared" si="201"/>
        <v>4382.80686102</v>
      </c>
      <c r="BH156"/>
      <c r="BI156"/>
      <c r="BJ156"/>
      <c r="BK156"/>
      <c r="BQ156" s="12">
        <v>1197</v>
      </c>
      <c r="BR156" s="12">
        <v>1294</v>
      </c>
      <c r="BS156" s="32">
        <v>0.577</v>
      </c>
      <c r="BT156" s="33">
        <v>1.153</v>
      </c>
      <c r="BU156" s="34">
        <f t="shared" si="202"/>
        <v>2182.651</v>
      </c>
      <c r="BV156" s="12">
        <v>1</v>
      </c>
      <c r="BW156" s="12">
        <v>0.89</v>
      </c>
      <c r="BX156" s="12">
        <v>2.56</v>
      </c>
      <c r="BY156" s="35">
        <f t="shared" si="203"/>
        <v>3.2784</v>
      </c>
      <c r="BZ156" s="12">
        <v>1.225</v>
      </c>
      <c r="CA156" s="12">
        <v>0.5</v>
      </c>
      <c r="CB156" s="36">
        <f t="shared" si="204"/>
        <v>4382.80686102</v>
      </c>
      <c r="CC156"/>
      <c r="CD156"/>
      <c r="CE156"/>
      <c r="CF156"/>
      <c r="CL156" s="12">
        <v>1197</v>
      </c>
      <c r="CM156" s="12">
        <f t="shared" si="205"/>
        <v>1439</v>
      </c>
      <c r="CN156" s="32">
        <v>0.577</v>
      </c>
      <c r="CO156" s="33">
        <v>1.153</v>
      </c>
      <c r="CP156" s="34">
        <f t="shared" si="206"/>
        <v>2349.836</v>
      </c>
      <c r="CQ156" s="12">
        <v>1</v>
      </c>
      <c r="CR156" s="12">
        <v>0.89</v>
      </c>
      <c r="CS156" s="12">
        <v>2.56</v>
      </c>
      <c r="CT156" s="35">
        <f t="shared" si="207"/>
        <v>3.2784</v>
      </c>
      <c r="CU156" s="12">
        <v>1.225</v>
      </c>
      <c r="CV156" s="12">
        <v>0.5</v>
      </c>
      <c r="CW156" s="36">
        <f t="shared" si="208"/>
        <v>4718.51768472</v>
      </c>
      <c r="CX156"/>
      <c r="CY156"/>
      <c r="CZ156"/>
      <c r="DA156"/>
      <c r="DG156" s="12">
        <v>1197</v>
      </c>
      <c r="DH156" s="12">
        <f t="shared" si="209"/>
        <v>1439</v>
      </c>
      <c r="DI156" s="32">
        <v>0.577</v>
      </c>
      <c r="DJ156" s="33">
        <v>1.153</v>
      </c>
      <c r="DK156" s="34">
        <f t="shared" si="210"/>
        <v>2349.836</v>
      </c>
      <c r="DL156" s="12">
        <v>1</v>
      </c>
      <c r="DM156" s="12">
        <v>0.89</v>
      </c>
      <c r="DN156" s="12">
        <v>2.56</v>
      </c>
      <c r="DO156" s="35">
        <f t="shared" si="211"/>
        <v>3.2784</v>
      </c>
      <c r="DP156" s="12">
        <v>1.225</v>
      </c>
      <c r="DQ156" s="12">
        <v>0.5</v>
      </c>
      <c r="DR156" s="36">
        <f t="shared" si="212"/>
        <v>4718.51768472</v>
      </c>
      <c r="DS156"/>
      <c r="DT156"/>
      <c r="DU156"/>
      <c r="DV156"/>
      <c r="EB156" s="12">
        <v>1197</v>
      </c>
      <c r="EC156" s="12">
        <f t="shared" si="213"/>
        <v>1439</v>
      </c>
      <c r="ED156" s="32">
        <v>0.577</v>
      </c>
      <c r="EE156" s="33">
        <v>1.153</v>
      </c>
      <c r="EF156" s="34">
        <f t="shared" si="214"/>
        <v>2349.836</v>
      </c>
      <c r="EG156" s="12">
        <v>1</v>
      </c>
      <c r="EH156" s="12">
        <v>0.89</v>
      </c>
      <c r="EI156" s="12">
        <v>3.36</v>
      </c>
      <c r="EJ156" s="35">
        <f t="shared" si="215"/>
        <v>3.9904</v>
      </c>
      <c r="EK156" s="12">
        <v>1.225</v>
      </c>
      <c r="EL156" s="12">
        <v>0.5</v>
      </c>
      <c r="EM156" s="36">
        <f t="shared" si="216"/>
        <v>5743.28116432</v>
      </c>
      <c r="EN156"/>
      <c r="EO156"/>
      <c r="EP156"/>
      <c r="EQ156"/>
    </row>
    <row r="157" customHeight="1" spans="6:147">
      <c r="F157" s="12">
        <v>1197</v>
      </c>
      <c r="G157" s="12">
        <v>1294</v>
      </c>
      <c r="H157" s="32">
        <v>0.444</v>
      </c>
      <c r="I157" s="33">
        <v>0.887</v>
      </c>
      <c r="J157" s="34">
        <f t="shared" si="193"/>
        <v>1679.246</v>
      </c>
      <c r="K157" s="12">
        <v>1</v>
      </c>
      <c r="L157" s="12">
        <v>0.89</v>
      </c>
      <c r="M157" s="12">
        <v>2.56</v>
      </c>
      <c r="N157" s="35">
        <f t="shared" si="194"/>
        <v>3.2784</v>
      </c>
      <c r="O157" s="12">
        <v>1.225</v>
      </c>
      <c r="P157" s="12">
        <v>0.5</v>
      </c>
      <c r="Q157" s="36">
        <f t="shared" si="195"/>
        <v>3371.95955292</v>
      </c>
      <c r="R157"/>
      <c r="S157"/>
      <c r="T157"/>
      <c r="U157"/>
      <c r="AA157" s="12">
        <v>1197</v>
      </c>
      <c r="AB157" s="12">
        <v>1294</v>
      </c>
      <c r="AC157" s="32">
        <v>0.444</v>
      </c>
      <c r="AD157" s="33">
        <v>0.887</v>
      </c>
      <c r="AE157" s="34">
        <f t="shared" si="196"/>
        <v>1679.246</v>
      </c>
      <c r="AF157" s="12">
        <v>1</v>
      </c>
      <c r="AG157" s="12">
        <v>0.89</v>
      </c>
      <c r="AH157" s="12">
        <v>2.56</v>
      </c>
      <c r="AI157" s="35">
        <f t="shared" si="197"/>
        <v>3.2784</v>
      </c>
      <c r="AJ157" s="12">
        <v>1.225</v>
      </c>
      <c r="AK157" s="12">
        <v>0.5</v>
      </c>
      <c r="AL157" s="36">
        <f t="shared" si="198"/>
        <v>3371.95955292</v>
      </c>
      <c r="AM157"/>
      <c r="AN157"/>
      <c r="AO157"/>
      <c r="AP157"/>
      <c r="AV157" s="12">
        <v>1197</v>
      </c>
      <c r="AW157" s="12">
        <v>1294</v>
      </c>
      <c r="AX157" s="32">
        <v>0.444</v>
      </c>
      <c r="AY157" s="33">
        <v>0.887</v>
      </c>
      <c r="AZ157" s="34">
        <f t="shared" si="199"/>
        <v>1679.246</v>
      </c>
      <c r="BA157" s="12">
        <v>1</v>
      </c>
      <c r="BB157" s="12">
        <v>0.89</v>
      </c>
      <c r="BC157" s="12">
        <v>2.56</v>
      </c>
      <c r="BD157" s="35">
        <f t="shared" si="200"/>
        <v>3.2784</v>
      </c>
      <c r="BE157" s="12">
        <v>1.225</v>
      </c>
      <c r="BF157" s="12">
        <v>0.5</v>
      </c>
      <c r="BG157" s="36">
        <f t="shared" si="201"/>
        <v>3371.95955292</v>
      </c>
      <c r="BH157"/>
      <c r="BI157"/>
      <c r="BJ157"/>
      <c r="BK157"/>
      <c r="BQ157" s="12">
        <v>1197</v>
      </c>
      <c r="BR157" s="12">
        <v>1294</v>
      </c>
      <c r="BS157" s="32">
        <v>0.444</v>
      </c>
      <c r="BT157" s="33">
        <v>0.887</v>
      </c>
      <c r="BU157" s="34">
        <f t="shared" si="202"/>
        <v>1679.246</v>
      </c>
      <c r="BV157" s="12">
        <v>1</v>
      </c>
      <c r="BW157" s="12">
        <v>0.89</v>
      </c>
      <c r="BX157" s="12">
        <v>2.56</v>
      </c>
      <c r="BY157" s="35">
        <f t="shared" si="203"/>
        <v>3.2784</v>
      </c>
      <c r="BZ157" s="12">
        <v>1.225</v>
      </c>
      <c r="CA157" s="12">
        <v>0.5</v>
      </c>
      <c r="CB157" s="36">
        <f t="shared" si="204"/>
        <v>3371.95955292</v>
      </c>
      <c r="CC157"/>
      <c r="CD157"/>
      <c r="CE157"/>
      <c r="CF157"/>
      <c r="CL157" s="12">
        <v>1197</v>
      </c>
      <c r="CM157" s="12">
        <f t="shared" si="205"/>
        <v>1439</v>
      </c>
      <c r="CN157" s="32">
        <v>0.444</v>
      </c>
      <c r="CO157" s="33">
        <v>0.887</v>
      </c>
      <c r="CP157" s="34">
        <f t="shared" si="206"/>
        <v>1807.861</v>
      </c>
      <c r="CQ157" s="12">
        <v>1</v>
      </c>
      <c r="CR157" s="12">
        <v>0.89</v>
      </c>
      <c r="CS157" s="12">
        <v>2.56</v>
      </c>
      <c r="CT157" s="35">
        <f t="shared" si="207"/>
        <v>3.2784</v>
      </c>
      <c r="CU157" s="12">
        <v>1.225</v>
      </c>
      <c r="CV157" s="12">
        <v>0.5</v>
      </c>
      <c r="CW157" s="36">
        <f t="shared" si="208"/>
        <v>3630.22104522</v>
      </c>
      <c r="CX157"/>
      <c r="CY157"/>
      <c r="CZ157"/>
      <c r="DA157"/>
      <c r="DG157" s="12">
        <v>1197</v>
      </c>
      <c r="DH157" s="12">
        <f t="shared" si="209"/>
        <v>1439</v>
      </c>
      <c r="DI157" s="32">
        <v>0.444</v>
      </c>
      <c r="DJ157" s="33">
        <v>0.887</v>
      </c>
      <c r="DK157" s="34">
        <f t="shared" si="210"/>
        <v>1807.861</v>
      </c>
      <c r="DL157" s="12">
        <v>1</v>
      </c>
      <c r="DM157" s="12">
        <v>0.89</v>
      </c>
      <c r="DN157" s="12">
        <v>2.56</v>
      </c>
      <c r="DO157" s="35">
        <f t="shared" si="211"/>
        <v>3.2784</v>
      </c>
      <c r="DP157" s="12">
        <v>1.225</v>
      </c>
      <c r="DQ157" s="12">
        <v>0.5</v>
      </c>
      <c r="DR157" s="36">
        <f t="shared" si="212"/>
        <v>3630.22104522</v>
      </c>
      <c r="DS157"/>
      <c r="DT157"/>
      <c r="DU157"/>
      <c r="DV157"/>
      <c r="EB157" s="12">
        <v>1197</v>
      </c>
      <c r="EC157" s="12">
        <f t="shared" si="213"/>
        <v>1439</v>
      </c>
      <c r="ED157" s="32">
        <v>0.444</v>
      </c>
      <c r="EE157" s="33">
        <v>0.887</v>
      </c>
      <c r="EF157" s="34">
        <f t="shared" si="214"/>
        <v>1807.861</v>
      </c>
      <c r="EG157" s="12">
        <v>1</v>
      </c>
      <c r="EH157" s="12">
        <v>0.89</v>
      </c>
      <c r="EI157" s="12">
        <v>3.36</v>
      </c>
      <c r="EJ157" s="35">
        <f t="shared" si="215"/>
        <v>3.9904</v>
      </c>
      <c r="EK157" s="12">
        <v>1.225</v>
      </c>
      <c r="EL157" s="12">
        <v>0.5</v>
      </c>
      <c r="EM157" s="36">
        <f t="shared" si="216"/>
        <v>4418.62922732</v>
      </c>
      <c r="EN157"/>
      <c r="EO157"/>
      <c r="EP157"/>
      <c r="EQ157"/>
    </row>
    <row r="158" customHeight="1" spans="6:147">
      <c r="F158" s="12">
        <v>1197</v>
      </c>
      <c r="G158" s="12">
        <v>1294</v>
      </c>
      <c r="H158" s="32">
        <v>0.577</v>
      </c>
      <c r="I158" s="33">
        <v>1.153</v>
      </c>
      <c r="J158" s="34">
        <f t="shared" si="193"/>
        <v>2182.651</v>
      </c>
      <c r="K158" s="12">
        <v>1</v>
      </c>
      <c r="L158" s="12">
        <v>0.89</v>
      </c>
      <c r="M158" s="12">
        <v>2.56</v>
      </c>
      <c r="N158" s="35">
        <f t="shared" si="194"/>
        <v>3.2784</v>
      </c>
      <c r="O158" s="12">
        <v>1.225</v>
      </c>
      <c r="P158" s="12">
        <v>0.5</v>
      </c>
      <c r="Q158" s="36">
        <f t="shared" si="195"/>
        <v>4382.80686102</v>
      </c>
      <c r="R158"/>
      <c r="S158"/>
      <c r="T158"/>
      <c r="U158"/>
      <c r="AA158" s="12">
        <v>1197</v>
      </c>
      <c r="AB158" s="12">
        <v>1294</v>
      </c>
      <c r="AC158" s="32">
        <v>0.577</v>
      </c>
      <c r="AD158" s="33">
        <v>1.153</v>
      </c>
      <c r="AE158" s="34">
        <f t="shared" si="196"/>
        <v>2182.651</v>
      </c>
      <c r="AF158" s="12">
        <v>1</v>
      </c>
      <c r="AG158" s="12">
        <v>0.89</v>
      </c>
      <c r="AH158" s="12">
        <v>2.56</v>
      </c>
      <c r="AI158" s="35">
        <f t="shared" si="197"/>
        <v>3.2784</v>
      </c>
      <c r="AJ158" s="12">
        <v>1.225</v>
      </c>
      <c r="AK158" s="12">
        <v>0.5</v>
      </c>
      <c r="AL158" s="36">
        <f t="shared" si="198"/>
        <v>4382.80686102</v>
      </c>
      <c r="AM158"/>
      <c r="AN158"/>
      <c r="AO158"/>
      <c r="AP158"/>
      <c r="AV158" s="12">
        <v>1197</v>
      </c>
      <c r="AW158" s="12">
        <v>1294</v>
      </c>
      <c r="AX158" s="32">
        <v>0.577</v>
      </c>
      <c r="AY158" s="33">
        <v>1.153</v>
      </c>
      <c r="AZ158" s="34">
        <f t="shared" si="199"/>
        <v>2182.651</v>
      </c>
      <c r="BA158" s="12">
        <v>1</v>
      </c>
      <c r="BB158" s="12">
        <v>0.89</v>
      </c>
      <c r="BC158" s="12">
        <v>2.56</v>
      </c>
      <c r="BD158" s="35">
        <f t="shared" si="200"/>
        <v>3.2784</v>
      </c>
      <c r="BE158" s="12">
        <v>1.225</v>
      </c>
      <c r="BF158" s="12">
        <v>0.5</v>
      </c>
      <c r="BG158" s="36">
        <f t="shared" si="201"/>
        <v>4382.80686102</v>
      </c>
      <c r="BH158"/>
      <c r="BI158"/>
      <c r="BJ158"/>
      <c r="BK158"/>
      <c r="BQ158" s="12">
        <v>1197</v>
      </c>
      <c r="BR158" s="12">
        <v>1294</v>
      </c>
      <c r="BS158" s="32">
        <v>0.577</v>
      </c>
      <c r="BT158" s="33">
        <v>1.153</v>
      </c>
      <c r="BU158" s="34">
        <f t="shared" si="202"/>
        <v>2182.651</v>
      </c>
      <c r="BV158" s="12">
        <v>1</v>
      </c>
      <c r="BW158" s="12">
        <v>0.89</v>
      </c>
      <c r="BX158" s="12">
        <v>2.56</v>
      </c>
      <c r="BY158" s="35">
        <f t="shared" si="203"/>
        <v>3.2784</v>
      </c>
      <c r="BZ158" s="12">
        <v>1.225</v>
      </c>
      <c r="CA158" s="12">
        <v>0.5</v>
      </c>
      <c r="CB158" s="36">
        <f t="shared" si="204"/>
        <v>4382.80686102</v>
      </c>
      <c r="CC158"/>
      <c r="CD158"/>
      <c r="CE158"/>
      <c r="CF158"/>
      <c r="CL158" s="12">
        <v>1197</v>
      </c>
      <c r="CM158" s="12">
        <f t="shared" si="205"/>
        <v>1439</v>
      </c>
      <c r="CN158" s="32">
        <v>0.577</v>
      </c>
      <c r="CO158" s="33">
        <v>1.153</v>
      </c>
      <c r="CP158" s="34">
        <f t="shared" si="206"/>
        <v>2349.836</v>
      </c>
      <c r="CQ158" s="12">
        <v>1</v>
      </c>
      <c r="CR158" s="12">
        <v>0.89</v>
      </c>
      <c r="CS158" s="12">
        <v>2.56</v>
      </c>
      <c r="CT158" s="35">
        <f t="shared" si="207"/>
        <v>3.2784</v>
      </c>
      <c r="CU158" s="12">
        <v>1.225</v>
      </c>
      <c r="CV158" s="12">
        <v>0.5</v>
      </c>
      <c r="CW158" s="36">
        <f t="shared" si="208"/>
        <v>4718.51768472</v>
      </c>
      <c r="CX158"/>
      <c r="CY158"/>
      <c r="CZ158"/>
      <c r="DA158"/>
      <c r="DG158" s="12">
        <v>1197</v>
      </c>
      <c r="DH158" s="12">
        <f t="shared" si="209"/>
        <v>1439</v>
      </c>
      <c r="DI158" s="32">
        <v>0.577</v>
      </c>
      <c r="DJ158" s="33">
        <v>1.153</v>
      </c>
      <c r="DK158" s="34">
        <f t="shared" si="210"/>
        <v>2349.836</v>
      </c>
      <c r="DL158" s="12">
        <v>1</v>
      </c>
      <c r="DM158" s="12">
        <v>0.89</v>
      </c>
      <c r="DN158" s="12">
        <v>2.56</v>
      </c>
      <c r="DO158" s="35">
        <f t="shared" si="211"/>
        <v>3.2784</v>
      </c>
      <c r="DP158" s="12">
        <v>1.225</v>
      </c>
      <c r="DQ158" s="12">
        <v>0.5</v>
      </c>
      <c r="DR158" s="36">
        <f t="shared" si="212"/>
        <v>4718.51768472</v>
      </c>
      <c r="DS158"/>
      <c r="DT158"/>
      <c r="DU158"/>
      <c r="DV158"/>
      <c r="EB158" s="12">
        <v>1197</v>
      </c>
      <c r="EC158" s="12">
        <f t="shared" si="213"/>
        <v>1439</v>
      </c>
      <c r="ED158" s="32">
        <v>0.577</v>
      </c>
      <c r="EE158" s="33">
        <v>1.153</v>
      </c>
      <c r="EF158" s="34">
        <f t="shared" si="214"/>
        <v>2349.836</v>
      </c>
      <c r="EG158" s="12">
        <v>1</v>
      </c>
      <c r="EH158" s="12">
        <v>0.89</v>
      </c>
      <c r="EI158" s="12">
        <v>3.36</v>
      </c>
      <c r="EJ158" s="35">
        <f t="shared" si="215"/>
        <v>3.9904</v>
      </c>
      <c r="EK158" s="12">
        <v>1.225</v>
      </c>
      <c r="EL158" s="12">
        <v>0.5</v>
      </c>
      <c r="EM158" s="36">
        <f t="shared" si="216"/>
        <v>5743.28116432</v>
      </c>
      <c r="EN158"/>
      <c r="EO158"/>
      <c r="EP158"/>
      <c r="EQ158"/>
    </row>
    <row r="159" customHeight="1" spans="6:147">
      <c r="F159" s="12">
        <v>1197</v>
      </c>
      <c r="G159" s="12">
        <v>1294</v>
      </c>
      <c r="H159" s="32">
        <v>4.04</v>
      </c>
      <c r="I159" s="33">
        <v>8.09</v>
      </c>
      <c r="J159" s="34">
        <f t="shared" si="193"/>
        <v>15304.34</v>
      </c>
      <c r="K159" s="12">
        <v>2.2</v>
      </c>
      <c r="L159" s="12">
        <v>0.89</v>
      </c>
      <c r="M159" s="12">
        <v>2.56</v>
      </c>
      <c r="N159" s="35">
        <f t="shared" si="194"/>
        <v>3.2784</v>
      </c>
      <c r="O159" s="12">
        <v>1.225</v>
      </c>
      <c r="P159" s="12">
        <v>0.5</v>
      </c>
      <c r="Q159" s="36">
        <f t="shared" si="195"/>
        <v>67609.12577496</v>
      </c>
      <c r="R159"/>
      <c r="S159"/>
      <c r="T159"/>
      <c r="U159"/>
      <c r="AA159" s="12">
        <v>1197</v>
      </c>
      <c r="AB159" s="12">
        <v>1294</v>
      </c>
      <c r="AC159" s="32">
        <v>4.04</v>
      </c>
      <c r="AD159" s="33">
        <v>8.09</v>
      </c>
      <c r="AE159" s="34">
        <f t="shared" si="196"/>
        <v>15304.34</v>
      </c>
      <c r="AF159" s="12">
        <v>2.2</v>
      </c>
      <c r="AG159" s="12">
        <v>0.89</v>
      </c>
      <c r="AH159" s="12">
        <v>2.56</v>
      </c>
      <c r="AI159" s="35">
        <f t="shared" si="197"/>
        <v>3.2784</v>
      </c>
      <c r="AJ159" s="12">
        <v>1.225</v>
      </c>
      <c r="AK159" s="12">
        <v>0.5</v>
      </c>
      <c r="AL159" s="36">
        <f t="shared" si="198"/>
        <v>67609.12577496</v>
      </c>
      <c r="AM159"/>
      <c r="AN159"/>
      <c r="AO159"/>
      <c r="AP159"/>
      <c r="AV159" s="12">
        <v>1197</v>
      </c>
      <c r="AW159" s="12">
        <v>1294</v>
      </c>
      <c r="AX159" s="32">
        <v>4.04</v>
      </c>
      <c r="AY159" s="33">
        <v>8.09</v>
      </c>
      <c r="AZ159" s="34">
        <f t="shared" si="199"/>
        <v>15304.34</v>
      </c>
      <c r="BA159" s="12">
        <v>2.2</v>
      </c>
      <c r="BB159" s="12">
        <v>0.89</v>
      </c>
      <c r="BC159" s="12">
        <v>2.56</v>
      </c>
      <c r="BD159" s="35">
        <f t="shared" si="200"/>
        <v>3.2784</v>
      </c>
      <c r="BE159" s="12">
        <v>1.225</v>
      </c>
      <c r="BF159" s="12">
        <v>0.5</v>
      </c>
      <c r="BG159" s="36">
        <f t="shared" si="201"/>
        <v>67609.12577496</v>
      </c>
      <c r="BH159"/>
      <c r="BI159"/>
      <c r="BJ159"/>
      <c r="BK159"/>
      <c r="BQ159" s="12">
        <v>1197</v>
      </c>
      <c r="BR159" s="12">
        <v>1294</v>
      </c>
      <c r="BS159" s="32">
        <v>4.04</v>
      </c>
      <c r="BT159" s="33">
        <v>8.09</v>
      </c>
      <c r="BU159" s="34">
        <f t="shared" si="202"/>
        <v>15304.34</v>
      </c>
      <c r="BV159" s="12">
        <v>2.2</v>
      </c>
      <c r="BW159" s="12">
        <v>0.89</v>
      </c>
      <c r="BX159" s="12">
        <v>2.56</v>
      </c>
      <c r="BY159" s="35">
        <f t="shared" si="203"/>
        <v>3.2784</v>
      </c>
      <c r="BZ159" s="12">
        <v>1.225</v>
      </c>
      <c r="CA159" s="12">
        <v>0.5</v>
      </c>
      <c r="CB159" s="36">
        <f t="shared" si="204"/>
        <v>67609.12577496</v>
      </c>
      <c r="CC159"/>
      <c r="CD159"/>
      <c r="CE159"/>
      <c r="CF159"/>
      <c r="CL159" s="12">
        <v>1197</v>
      </c>
      <c r="CM159" s="12">
        <f t="shared" si="205"/>
        <v>1439</v>
      </c>
      <c r="CN159" s="32">
        <v>4.04</v>
      </c>
      <c r="CO159" s="33">
        <v>8.09</v>
      </c>
      <c r="CP159" s="34">
        <f t="shared" si="206"/>
        <v>16477.39</v>
      </c>
      <c r="CQ159" s="12">
        <v>2.2</v>
      </c>
      <c r="CR159" s="12">
        <v>0.89</v>
      </c>
      <c r="CS159" s="12">
        <v>2.56</v>
      </c>
      <c r="CT159" s="35">
        <f t="shared" si="207"/>
        <v>3.2784</v>
      </c>
      <c r="CU159" s="12">
        <v>1.225</v>
      </c>
      <c r="CV159" s="12">
        <v>0.5</v>
      </c>
      <c r="CW159" s="36">
        <f t="shared" si="208"/>
        <v>72791.24306916</v>
      </c>
      <c r="CX159"/>
      <c r="CY159"/>
      <c r="CZ159"/>
      <c r="DA159"/>
      <c r="DG159" s="12">
        <v>1197</v>
      </c>
      <c r="DH159" s="12">
        <f t="shared" si="209"/>
        <v>1439</v>
      </c>
      <c r="DI159" s="32">
        <v>4.04</v>
      </c>
      <c r="DJ159" s="33">
        <v>8.09</v>
      </c>
      <c r="DK159" s="34">
        <f t="shared" si="210"/>
        <v>16477.39</v>
      </c>
      <c r="DL159" s="12">
        <v>2.2</v>
      </c>
      <c r="DM159" s="12">
        <v>0.89</v>
      </c>
      <c r="DN159" s="12">
        <v>2.56</v>
      </c>
      <c r="DO159" s="35">
        <f t="shared" si="211"/>
        <v>3.2784</v>
      </c>
      <c r="DP159" s="12">
        <v>1.225</v>
      </c>
      <c r="DQ159" s="12">
        <v>0.5</v>
      </c>
      <c r="DR159" s="36">
        <f t="shared" si="212"/>
        <v>72791.24306916</v>
      </c>
      <c r="DS159"/>
      <c r="DT159"/>
      <c r="DU159"/>
      <c r="DV159"/>
      <c r="EB159" s="12">
        <v>1197</v>
      </c>
      <c r="EC159" s="12">
        <f t="shared" si="213"/>
        <v>1439</v>
      </c>
      <c r="ED159" s="32">
        <v>4.04</v>
      </c>
      <c r="EE159" s="33">
        <v>8.09</v>
      </c>
      <c r="EF159" s="34">
        <f t="shared" si="214"/>
        <v>16477.39</v>
      </c>
      <c r="EG159" s="12">
        <v>2.2</v>
      </c>
      <c r="EH159" s="12">
        <v>0.89</v>
      </c>
      <c r="EI159" s="12">
        <v>3.36</v>
      </c>
      <c r="EJ159" s="35">
        <f t="shared" si="215"/>
        <v>3.9904</v>
      </c>
      <c r="EK159" s="12">
        <v>1.225</v>
      </c>
      <c r="EL159" s="12">
        <v>0.5</v>
      </c>
      <c r="EM159" s="36">
        <f t="shared" si="216"/>
        <v>88599.98058296</v>
      </c>
      <c r="EN159"/>
      <c r="EO159"/>
      <c r="EP159"/>
      <c r="EQ159"/>
    </row>
    <row r="160" customHeight="1" spans="6:147">
      <c r="F160" s="12">
        <v>1197</v>
      </c>
      <c r="G160" s="12">
        <v>1294</v>
      </c>
      <c r="H160" s="32">
        <v>6.07</v>
      </c>
      <c r="I160" s="33">
        <v>12.13</v>
      </c>
      <c r="J160" s="34">
        <f t="shared" si="193"/>
        <v>22962.01</v>
      </c>
      <c r="K160" s="12">
        <v>2.2</v>
      </c>
      <c r="L160" s="12">
        <v>0.89</v>
      </c>
      <c r="M160" s="12">
        <v>2.56</v>
      </c>
      <c r="N160" s="35">
        <f t="shared" si="194"/>
        <v>3.2784</v>
      </c>
      <c r="O160" s="12">
        <v>1.225</v>
      </c>
      <c r="P160" s="12">
        <v>0.5</v>
      </c>
      <c r="Q160" s="36">
        <f t="shared" si="195"/>
        <v>101437.98570444</v>
      </c>
      <c r="R160"/>
      <c r="S160"/>
      <c r="T160"/>
      <c r="U160"/>
      <c r="AA160" s="12">
        <v>1197</v>
      </c>
      <c r="AB160" s="12">
        <v>1294</v>
      </c>
      <c r="AC160" s="32">
        <v>6.07</v>
      </c>
      <c r="AD160" s="33">
        <v>12.13</v>
      </c>
      <c r="AE160" s="34">
        <f t="shared" si="196"/>
        <v>22962.01</v>
      </c>
      <c r="AF160" s="12">
        <v>2.2</v>
      </c>
      <c r="AG160" s="12">
        <v>0.89</v>
      </c>
      <c r="AH160" s="12">
        <v>2.56</v>
      </c>
      <c r="AI160" s="35">
        <f t="shared" si="197"/>
        <v>3.2784</v>
      </c>
      <c r="AJ160" s="12">
        <v>1.225</v>
      </c>
      <c r="AK160" s="12">
        <v>0.5</v>
      </c>
      <c r="AL160" s="36">
        <f t="shared" si="198"/>
        <v>101437.98570444</v>
      </c>
      <c r="AM160"/>
      <c r="AN160"/>
      <c r="AO160"/>
      <c r="AP160"/>
      <c r="AV160" s="12">
        <v>1197</v>
      </c>
      <c r="AW160" s="12">
        <v>1294</v>
      </c>
      <c r="AX160" s="32">
        <v>6.07</v>
      </c>
      <c r="AY160" s="33">
        <v>12.13</v>
      </c>
      <c r="AZ160" s="34">
        <f t="shared" si="199"/>
        <v>22962.01</v>
      </c>
      <c r="BA160" s="12">
        <v>2.2</v>
      </c>
      <c r="BB160" s="12">
        <v>0.89</v>
      </c>
      <c r="BC160" s="12">
        <v>2.56</v>
      </c>
      <c r="BD160" s="35">
        <f t="shared" si="200"/>
        <v>3.2784</v>
      </c>
      <c r="BE160" s="12">
        <v>1.225</v>
      </c>
      <c r="BF160" s="12">
        <v>0.5</v>
      </c>
      <c r="BG160" s="36">
        <f t="shared" si="201"/>
        <v>101437.98570444</v>
      </c>
      <c r="BH160"/>
      <c r="BI160"/>
      <c r="BJ160"/>
      <c r="BK160"/>
      <c r="BQ160" s="12">
        <v>1197</v>
      </c>
      <c r="BR160" s="12">
        <v>1294</v>
      </c>
      <c r="BS160" s="32">
        <v>6.07</v>
      </c>
      <c r="BT160" s="33">
        <v>12.13</v>
      </c>
      <c r="BU160" s="34">
        <f t="shared" si="202"/>
        <v>22962.01</v>
      </c>
      <c r="BV160" s="12">
        <v>2.2</v>
      </c>
      <c r="BW160" s="12">
        <v>0.89</v>
      </c>
      <c r="BX160" s="12">
        <v>2.56</v>
      </c>
      <c r="BY160" s="35">
        <f t="shared" si="203"/>
        <v>3.2784</v>
      </c>
      <c r="BZ160" s="12">
        <v>1.225</v>
      </c>
      <c r="CA160" s="12">
        <v>0.5</v>
      </c>
      <c r="CB160" s="36">
        <f t="shared" si="204"/>
        <v>101437.98570444</v>
      </c>
      <c r="CC160"/>
      <c r="CD160"/>
      <c r="CE160"/>
      <c r="CF160"/>
      <c r="CL160" s="12">
        <v>1197</v>
      </c>
      <c r="CM160" s="12">
        <f t="shared" si="205"/>
        <v>1439</v>
      </c>
      <c r="CN160" s="32">
        <v>6.07</v>
      </c>
      <c r="CO160" s="33">
        <v>12.13</v>
      </c>
      <c r="CP160" s="34">
        <f t="shared" si="206"/>
        <v>24720.86</v>
      </c>
      <c r="CQ160" s="12">
        <v>2.2</v>
      </c>
      <c r="CR160" s="12">
        <v>0.89</v>
      </c>
      <c r="CS160" s="12">
        <v>2.56</v>
      </c>
      <c r="CT160" s="35">
        <f t="shared" si="207"/>
        <v>3.2784</v>
      </c>
      <c r="CU160" s="12">
        <v>1.225</v>
      </c>
      <c r="CV160" s="12">
        <v>0.5</v>
      </c>
      <c r="CW160" s="36">
        <f t="shared" si="208"/>
        <v>109207.95885384</v>
      </c>
      <c r="CX160"/>
      <c r="CY160"/>
      <c r="CZ160"/>
      <c r="DA160"/>
      <c r="DG160" s="12">
        <v>1197</v>
      </c>
      <c r="DH160" s="12">
        <f t="shared" si="209"/>
        <v>1439</v>
      </c>
      <c r="DI160" s="32">
        <v>6.07</v>
      </c>
      <c r="DJ160" s="33">
        <v>12.13</v>
      </c>
      <c r="DK160" s="34">
        <f t="shared" si="210"/>
        <v>24720.86</v>
      </c>
      <c r="DL160" s="12">
        <v>2.2</v>
      </c>
      <c r="DM160" s="12">
        <v>0.89</v>
      </c>
      <c r="DN160" s="12">
        <v>2.56</v>
      </c>
      <c r="DO160" s="35">
        <f t="shared" si="211"/>
        <v>3.2784</v>
      </c>
      <c r="DP160" s="12">
        <v>1.225</v>
      </c>
      <c r="DQ160" s="12">
        <v>0.5</v>
      </c>
      <c r="DR160" s="36">
        <f t="shared" si="212"/>
        <v>109207.95885384</v>
      </c>
      <c r="DS160"/>
      <c r="DT160"/>
      <c r="DU160"/>
      <c r="DV160"/>
      <c r="EB160" s="12">
        <v>1197</v>
      </c>
      <c r="EC160" s="12">
        <f t="shared" si="213"/>
        <v>1439</v>
      </c>
      <c r="ED160" s="32">
        <v>6.07</v>
      </c>
      <c r="EE160" s="33">
        <v>12.13</v>
      </c>
      <c r="EF160" s="34">
        <f t="shared" si="214"/>
        <v>24720.86</v>
      </c>
      <c r="EG160" s="12">
        <v>2.2</v>
      </c>
      <c r="EH160" s="12">
        <v>0.89</v>
      </c>
      <c r="EI160" s="12">
        <v>3.36</v>
      </c>
      <c r="EJ160" s="35">
        <f t="shared" si="215"/>
        <v>3.9904</v>
      </c>
      <c r="EK160" s="12">
        <v>1.225</v>
      </c>
      <c r="EL160" s="12">
        <v>0.5</v>
      </c>
      <c r="EM160" s="36">
        <f t="shared" si="216"/>
        <v>132925.64635504</v>
      </c>
      <c r="EN160"/>
      <c r="EO160"/>
      <c r="EP160"/>
      <c r="EQ160"/>
    </row>
    <row r="161" customHeight="1" spans="6:147">
      <c r="F161" s="37" t="s">
        <v>43</v>
      </c>
      <c r="G161" s="37"/>
      <c r="H161" s="37"/>
      <c r="I161" s="37"/>
      <c r="J161" s="37"/>
      <c r="K161" s="38">
        <f>SUM(Q147:Q160)</f>
        <v>215575.70996304</v>
      </c>
      <c r="L161" s="38"/>
      <c r="M161" s="38"/>
      <c r="N161" s="38"/>
      <c r="O161" s="38"/>
      <c r="P161" s="38"/>
      <c r="Q161" s="38"/>
      <c r="R161"/>
      <c r="S161"/>
      <c r="T161"/>
      <c r="U161"/>
      <c r="AA161" s="37" t="s">
        <v>43</v>
      </c>
      <c r="AB161" s="37"/>
      <c r="AC161" s="37"/>
      <c r="AD161" s="37"/>
      <c r="AE161" s="37"/>
      <c r="AF161" s="38">
        <f>SUM(AL147:AL160)</f>
        <v>215575.70996304</v>
      </c>
      <c r="AG161" s="38"/>
      <c r="AH161" s="38"/>
      <c r="AI161" s="38"/>
      <c r="AJ161" s="38"/>
      <c r="AK161" s="38"/>
      <c r="AL161" s="38"/>
      <c r="AM161"/>
      <c r="AN161"/>
      <c r="AO161"/>
      <c r="AP161"/>
      <c r="AV161" s="37" t="s">
        <v>43</v>
      </c>
      <c r="AW161" s="37"/>
      <c r="AX161" s="37"/>
      <c r="AY161" s="37"/>
      <c r="AZ161" s="37"/>
      <c r="BA161" s="38">
        <f>SUM(BG147:BG160)</f>
        <v>215575.70996304</v>
      </c>
      <c r="BB161" s="38"/>
      <c r="BC161" s="38"/>
      <c r="BD161" s="38"/>
      <c r="BE161" s="38"/>
      <c r="BF161" s="38"/>
      <c r="BG161" s="38"/>
      <c r="BH161"/>
      <c r="BI161"/>
      <c r="BJ161"/>
      <c r="BK161"/>
      <c r="BQ161" s="37" t="s">
        <v>43</v>
      </c>
      <c r="BR161" s="37"/>
      <c r="BS161" s="37"/>
      <c r="BT161" s="37"/>
      <c r="BU161" s="37"/>
      <c r="BV161" s="38">
        <f>SUM(CB147:CB160)</f>
        <v>215575.70996304</v>
      </c>
      <c r="BW161" s="38"/>
      <c r="BX161" s="38"/>
      <c r="BY161" s="38"/>
      <c r="BZ161" s="38"/>
      <c r="CA161" s="38"/>
      <c r="CB161" s="38"/>
      <c r="CC161"/>
      <c r="CD161"/>
      <c r="CE161"/>
      <c r="CF161"/>
      <c r="CL161" s="37" t="s">
        <v>43</v>
      </c>
      <c r="CM161" s="37"/>
      <c r="CN161" s="37"/>
      <c r="CO161" s="37"/>
      <c r="CP161" s="37"/>
      <c r="CQ161" s="38">
        <f>SUM(CW147:CW160)</f>
        <v>232091.63430264</v>
      </c>
      <c r="CR161" s="38"/>
      <c r="CS161" s="38"/>
      <c r="CT161" s="38"/>
      <c r="CU161" s="38"/>
      <c r="CV161" s="38"/>
      <c r="CW161" s="38"/>
      <c r="CX161"/>
      <c r="CY161"/>
      <c r="CZ161"/>
      <c r="DA161"/>
      <c r="DG161" s="37" t="s">
        <v>43</v>
      </c>
      <c r="DH161" s="37"/>
      <c r="DI161" s="37"/>
      <c r="DJ161" s="37"/>
      <c r="DK161" s="37"/>
      <c r="DL161" s="38">
        <f>SUM(DR147:DR160)</f>
        <v>232091.63430264</v>
      </c>
      <c r="DM161" s="38"/>
      <c r="DN161" s="38"/>
      <c r="DO161" s="38"/>
      <c r="DP161" s="38"/>
      <c r="DQ161" s="38"/>
      <c r="DR161" s="38"/>
      <c r="DS161"/>
      <c r="DT161"/>
      <c r="DU161"/>
      <c r="DV161"/>
      <c r="EB161" s="37" t="s">
        <v>43</v>
      </c>
      <c r="EC161" s="37"/>
      <c r="ED161" s="37"/>
      <c r="EE161" s="37"/>
      <c r="EF161" s="37"/>
      <c r="EG161" s="38">
        <f>SUM(EM147:EM160)</f>
        <v>282497.08928784</v>
      </c>
      <c r="EH161" s="38"/>
      <c r="EI161" s="38"/>
      <c r="EJ161" s="38"/>
      <c r="EK161" s="38"/>
      <c r="EL161" s="38"/>
      <c r="EM161" s="38"/>
      <c r="EN161"/>
      <c r="EO161"/>
      <c r="EP161"/>
      <c r="EQ161"/>
    </row>
    <row r="162" customHeight="1" spans="6:147">
      <c r="F162" s="37"/>
      <c r="G162" s="37"/>
      <c r="H162" s="37"/>
      <c r="I162" s="37"/>
      <c r="J162" s="37"/>
      <c r="K162" s="38"/>
      <c r="L162" s="38"/>
      <c r="M162" s="38"/>
      <c r="N162" s="38"/>
      <c r="O162" s="38"/>
      <c r="P162" s="38"/>
      <c r="Q162" s="38"/>
      <c r="R162"/>
      <c r="S162"/>
      <c r="T162"/>
      <c r="U162"/>
      <c r="AA162" s="37"/>
      <c r="AB162" s="37"/>
      <c r="AC162" s="37"/>
      <c r="AD162" s="37"/>
      <c r="AE162" s="37"/>
      <c r="AF162" s="38"/>
      <c r="AG162" s="38"/>
      <c r="AH162" s="38"/>
      <c r="AI162" s="38"/>
      <c r="AJ162" s="38"/>
      <c r="AK162" s="38"/>
      <c r="AL162" s="38"/>
      <c r="AM162"/>
      <c r="AN162"/>
      <c r="AO162"/>
      <c r="AP162"/>
      <c r="AV162" s="37"/>
      <c r="AW162" s="37"/>
      <c r="AX162" s="37"/>
      <c r="AY162" s="37"/>
      <c r="AZ162" s="37"/>
      <c r="BA162" s="38"/>
      <c r="BB162" s="38"/>
      <c r="BC162" s="38"/>
      <c r="BD162" s="38"/>
      <c r="BE162" s="38"/>
      <c r="BF162" s="38"/>
      <c r="BG162" s="38"/>
      <c r="BH162"/>
      <c r="BI162"/>
      <c r="BJ162"/>
      <c r="BK162"/>
      <c r="BQ162" s="37"/>
      <c r="BR162" s="37"/>
      <c r="BS162" s="37"/>
      <c r="BT162" s="37"/>
      <c r="BU162" s="37"/>
      <c r="BV162" s="38"/>
      <c r="BW162" s="38"/>
      <c r="BX162" s="38"/>
      <c r="BY162" s="38"/>
      <c r="BZ162" s="38"/>
      <c r="CA162" s="38"/>
      <c r="CB162" s="38"/>
      <c r="CC162"/>
      <c r="CD162"/>
      <c r="CE162"/>
      <c r="CF162"/>
      <c r="CL162" s="37"/>
      <c r="CM162" s="37"/>
      <c r="CN162" s="37"/>
      <c r="CO162" s="37"/>
      <c r="CP162" s="37"/>
      <c r="CQ162" s="38"/>
      <c r="CR162" s="38"/>
      <c r="CS162" s="38"/>
      <c r="CT162" s="38"/>
      <c r="CU162" s="38"/>
      <c r="CV162" s="38"/>
      <c r="CW162" s="38"/>
      <c r="CX162"/>
      <c r="CY162"/>
      <c r="CZ162"/>
      <c r="DA162"/>
      <c r="DG162" s="37"/>
      <c r="DH162" s="37"/>
      <c r="DI162" s="37"/>
      <c r="DJ162" s="37"/>
      <c r="DK162" s="37"/>
      <c r="DL162" s="38"/>
      <c r="DM162" s="38"/>
      <c r="DN162" s="38"/>
      <c r="DO162" s="38"/>
      <c r="DP162" s="38"/>
      <c r="DQ162" s="38"/>
      <c r="DR162" s="38"/>
      <c r="DS162"/>
      <c r="DT162"/>
      <c r="DU162"/>
      <c r="DV162"/>
      <c r="EB162" s="37"/>
      <c r="EC162" s="37"/>
      <c r="ED162" s="37"/>
      <c r="EE162" s="37"/>
      <c r="EF162" s="37"/>
      <c r="EG162" s="38"/>
      <c r="EH162" s="38"/>
      <c r="EI162" s="38"/>
      <c r="EJ162" s="38"/>
      <c r="EK162" s="38"/>
      <c r="EL162" s="38"/>
      <c r="EM162" s="38"/>
      <c r="EN162"/>
      <c r="EO162"/>
      <c r="EP162"/>
      <c r="EQ162"/>
    </row>
    <row r="163" customHeight="1" spans="6:147">
      <c r="F163" s="37"/>
      <c r="G163" s="37"/>
      <c r="H163" s="37"/>
      <c r="I163" s="37"/>
      <c r="J163" s="37"/>
      <c r="K163" s="38"/>
      <c r="L163" s="38"/>
      <c r="M163" s="38"/>
      <c r="N163" s="38"/>
      <c r="O163" s="38"/>
      <c r="P163" s="38"/>
      <c r="Q163" s="38"/>
      <c r="R163"/>
      <c r="S163"/>
      <c r="T163"/>
      <c r="U163"/>
      <c r="AA163" s="37"/>
      <c r="AB163" s="37"/>
      <c r="AC163" s="37"/>
      <c r="AD163" s="37"/>
      <c r="AE163" s="37"/>
      <c r="AF163" s="38"/>
      <c r="AG163" s="38"/>
      <c r="AH163" s="38"/>
      <c r="AI163" s="38"/>
      <c r="AJ163" s="38"/>
      <c r="AK163" s="38"/>
      <c r="AL163" s="38"/>
      <c r="AM163"/>
      <c r="AN163"/>
      <c r="AO163"/>
      <c r="AP163"/>
      <c r="AV163" s="37"/>
      <c r="AW163" s="37"/>
      <c r="AX163" s="37"/>
      <c r="AY163" s="37"/>
      <c r="AZ163" s="37"/>
      <c r="BA163" s="38"/>
      <c r="BB163" s="38"/>
      <c r="BC163" s="38"/>
      <c r="BD163" s="38"/>
      <c r="BE163" s="38"/>
      <c r="BF163" s="38"/>
      <c r="BG163" s="38"/>
      <c r="BH163"/>
      <c r="BI163"/>
      <c r="BJ163"/>
      <c r="BK163"/>
      <c r="BQ163" s="37"/>
      <c r="BR163" s="37"/>
      <c r="BS163" s="37"/>
      <c r="BT163" s="37"/>
      <c r="BU163" s="37"/>
      <c r="BV163" s="38"/>
      <c r="BW163" s="38"/>
      <c r="BX163" s="38"/>
      <c r="BY163" s="38"/>
      <c r="BZ163" s="38"/>
      <c r="CA163" s="38"/>
      <c r="CB163" s="38"/>
      <c r="CC163"/>
      <c r="CD163"/>
      <c r="CE163"/>
      <c r="CF163"/>
      <c r="CL163" s="37"/>
      <c r="CM163" s="37"/>
      <c r="CN163" s="37"/>
      <c r="CO163" s="37"/>
      <c r="CP163" s="37"/>
      <c r="CQ163" s="38"/>
      <c r="CR163" s="38"/>
      <c r="CS163" s="38"/>
      <c r="CT163" s="38"/>
      <c r="CU163" s="38"/>
      <c r="CV163" s="38"/>
      <c r="CW163" s="38"/>
      <c r="CX163"/>
      <c r="CY163"/>
      <c r="CZ163"/>
      <c r="DA163"/>
      <c r="DG163" s="37"/>
      <c r="DH163" s="37"/>
      <c r="DI163" s="37"/>
      <c r="DJ163" s="37"/>
      <c r="DK163" s="37"/>
      <c r="DL163" s="38"/>
      <c r="DM163" s="38"/>
      <c r="DN163" s="38"/>
      <c r="DO163" s="38"/>
      <c r="DP163" s="38"/>
      <c r="DQ163" s="38"/>
      <c r="DR163" s="38"/>
      <c r="DS163"/>
      <c r="DT163"/>
      <c r="DU163"/>
      <c r="DV163"/>
      <c r="EB163" s="37"/>
      <c r="EC163" s="37"/>
      <c r="ED163" s="37"/>
      <c r="EE163" s="37"/>
      <c r="EF163" s="37"/>
      <c r="EG163" s="38"/>
      <c r="EH163" s="38"/>
      <c r="EI163" s="38"/>
      <c r="EJ163" s="38"/>
      <c r="EK163" s="38"/>
      <c r="EL163" s="38"/>
      <c r="EM163" s="38"/>
      <c r="EN163"/>
      <c r="EO163"/>
      <c r="EP163"/>
      <c r="EQ163"/>
    </row>
    <row r="164" customHeight="1" spans="6:147">
      <c r="F164" s="39" t="s">
        <v>18</v>
      </c>
      <c r="G164" s="39"/>
      <c r="H164" s="39"/>
      <c r="I164" s="39"/>
      <c r="J164" s="39"/>
      <c r="K164" s="39"/>
      <c r="L164" s="39"/>
      <c r="M164" s="39"/>
      <c r="N164" s="39"/>
      <c r="O164" s="39"/>
      <c r="P164" s="39"/>
      <c r="Q164" s="39"/>
      <c r="R164"/>
      <c r="S164"/>
      <c r="T164"/>
      <c r="U164"/>
      <c r="AA164" s="39" t="s">
        <v>18</v>
      </c>
      <c r="AB164" s="39"/>
      <c r="AC164" s="39"/>
      <c r="AD164" s="39"/>
      <c r="AE164" s="39"/>
      <c r="AF164" s="39"/>
      <c r="AG164" s="39"/>
      <c r="AH164" s="39"/>
      <c r="AI164" s="39"/>
      <c r="AJ164" s="39"/>
      <c r="AK164" s="39"/>
      <c r="AL164" s="39"/>
      <c r="AM164"/>
      <c r="AN164"/>
      <c r="AO164"/>
      <c r="AP164"/>
      <c r="AV164" s="39" t="s">
        <v>18</v>
      </c>
      <c r="AW164" s="39"/>
      <c r="AX164" s="39"/>
      <c r="AY164" s="39"/>
      <c r="AZ164" s="39"/>
      <c r="BA164" s="39"/>
      <c r="BB164" s="39"/>
      <c r="BC164" s="39"/>
      <c r="BD164" s="39"/>
      <c r="BE164" s="39"/>
      <c r="BF164" s="39"/>
      <c r="BG164" s="39"/>
      <c r="BH164"/>
      <c r="BI164"/>
      <c r="BJ164"/>
      <c r="BK164"/>
      <c r="BQ164" s="39" t="s">
        <v>18</v>
      </c>
      <c r="BR164" s="39"/>
      <c r="BS164" s="39"/>
      <c r="BT164" s="39"/>
      <c r="BU164" s="39"/>
      <c r="BV164" s="39"/>
      <c r="BW164" s="39"/>
      <c r="BX164" s="39"/>
      <c r="BY164" s="39"/>
      <c r="BZ164" s="39"/>
      <c r="CA164" s="39"/>
      <c r="CB164" s="39"/>
      <c r="CC164"/>
      <c r="CD164"/>
      <c r="CE164"/>
      <c r="CF164"/>
      <c r="CL164" s="39" t="s">
        <v>18</v>
      </c>
      <c r="CM164" s="39"/>
      <c r="CN164" s="39"/>
      <c r="CO164" s="39"/>
      <c r="CP164" s="39"/>
      <c r="CQ164" s="39"/>
      <c r="CR164" s="39"/>
      <c r="CS164" s="39"/>
      <c r="CT164" s="39"/>
      <c r="CU164" s="39"/>
      <c r="CV164" s="39"/>
      <c r="CW164" s="39"/>
      <c r="CX164"/>
      <c r="CY164"/>
      <c r="CZ164"/>
      <c r="DA164"/>
      <c r="DG164" s="39" t="s">
        <v>18</v>
      </c>
      <c r="DH164" s="39"/>
      <c r="DI164" s="39"/>
      <c r="DJ164" s="39"/>
      <c r="DK164" s="39"/>
      <c r="DL164" s="39"/>
      <c r="DM164" s="39"/>
      <c r="DN164" s="39"/>
      <c r="DO164" s="39"/>
      <c r="DP164" s="39"/>
      <c r="DQ164" s="39"/>
      <c r="DR164" s="39"/>
      <c r="DS164"/>
      <c r="DT164"/>
      <c r="DU164"/>
      <c r="DV164"/>
      <c r="EB164" s="39" t="s">
        <v>18</v>
      </c>
      <c r="EC164" s="39"/>
      <c r="ED164" s="39"/>
      <c r="EE164" s="39"/>
      <c r="EF164" s="39"/>
      <c r="EG164" s="39"/>
      <c r="EH164" s="39"/>
      <c r="EI164" s="39"/>
      <c r="EJ164" s="39"/>
      <c r="EK164" s="39"/>
      <c r="EL164" s="39"/>
      <c r="EM164" s="39"/>
      <c r="EN164"/>
      <c r="EO164"/>
      <c r="EP164"/>
      <c r="EQ164"/>
    </row>
    <row r="165" customHeight="1" spans="6:147">
      <c r="F165" s="15" t="s">
        <v>8</v>
      </c>
      <c r="G165" s="15"/>
      <c r="H165" s="15"/>
      <c r="I165" s="15"/>
      <c r="J165" s="15"/>
      <c r="K165" s="9" t="s">
        <v>35</v>
      </c>
      <c r="L165" s="9"/>
      <c r="M165" s="9"/>
      <c r="N165" s="9"/>
      <c r="O165" s="10" t="s">
        <v>36</v>
      </c>
      <c r="P165" s="10"/>
      <c r="Q165" s="40" t="s">
        <v>14</v>
      </c>
      <c r="R165"/>
      <c r="S165"/>
      <c r="T165"/>
      <c r="U165"/>
      <c r="AA165" s="15" t="s">
        <v>8</v>
      </c>
      <c r="AB165" s="15"/>
      <c r="AC165" s="15"/>
      <c r="AD165" s="15"/>
      <c r="AE165" s="15"/>
      <c r="AF165" s="9" t="s">
        <v>35</v>
      </c>
      <c r="AG165" s="9"/>
      <c r="AH165" s="9"/>
      <c r="AI165" s="9"/>
      <c r="AJ165" s="10" t="s">
        <v>36</v>
      </c>
      <c r="AK165" s="10"/>
      <c r="AL165" s="40" t="s">
        <v>14</v>
      </c>
      <c r="AM165"/>
      <c r="AN165"/>
      <c r="AO165"/>
      <c r="AP165"/>
      <c r="AV165" s="15" t="s">
        <v>8</v>
      </c>
      <c r="AW165" s="15"/>
      <c r="AX165" s="15"/>
      <c r="AY165" s="15"/>
      <c r="AZ165" s="15"/>
      <c r="BA165" s="9" t="s">
        <v>35</v>
      </c>
      <c r="BB165" s="9"/>
      <c r="BC165" s="9"/>
      <c r="BD165" s="9"/>
      <c r="BE165" s="10" t="s">
        <v>36</v>
      </c>
      <c r="BF165" s="10"/>
      <c r="BG165" s="40" t="s">
        <v>14</v>
      </c>
      <c r="BH165"/>
      <c r="BI165"/>
      <c r="BJ165"/>
      <c r="BK165"/>
      <c r="BQ165" s="15" t="s">
        <v>8</v>
      </c>
      <c r="BR165" s="15"/>
      <c r="BS165" s="15"/>
      <c r="BT165" s="15"/>
      <c r="BU165" s="15"/>
      <c r="BV165" s="9" t="s">
        <v>35</v>
      </c>
      <c r="BW165" s="9"/>
      <c r="BX165" s="9"/>
      <c r="BY165" s="9"/>
      <c r="BZ165" s="10" t="s">
        <v>36</v>
      </c>
      <c r="CA165" s="10"/>
      <c r="CB165" s="40" t="s">
        <v>14</v>
      </c>
      <c r="CC165"/>
      <c r="CD165"/>
      <c r="CE165"/>
      <c r="CF165"/>
      <c r="CL165" s="15" t="s">
        <v>8</v>
      </c>
      <c r="CM165" s="15"/>
      <c r="CN165" s="15"/>
      <c r="CO165" s="15"/>
      <c r="CP165" s="15"/>
      <c r="CQ165" s="9" t="s">
        <v>35</v>
      </c>
      <c r="CR165" s="9"/>
      <c r="CS165" s="9"/>
      <c r="CT165" s="9"/>
      <c r="CU165" s="10" t="s">
        <v>36</v>
      </c>
      <c r="CV165" s="10"/>
      <c r="CW165" s="40" t="s">
        <v>14</v>
      </c>
      <c r="CX165"/>
      <c r="CY165"/>
      <c r="CZ165"/>
      <c r="DA165"/>
      <c r="DG165" s="15" t="s">
        <v>8</v>
      </c>
      <c r="DH165" s="15"/>
      <c r="DI165" s="15"/>
      <c r="DJ165" s="15"/>
      <c r="DK165" s="15"/>
      <c r="DL165" s="9" t="s">
        <v>35</v>
      </c>
      <c r="DM165" s="9"/>
      <c r="DN165" s="9"/>
      <c r="DO165" s="9"/>
      <c r="DP165" s="10" t="s">
        <v>36</v>
      </c>
      <c r="DQ165" s="10"/>
      <c r="DR165" s="40" t="s">
        <v>14</v>
      </c>
      <c r="DS165"/>
      <c r="DT165"/>
      <c r="DU165"/>
      <c r="DV165"/>
      <c r="EB165" s="15" t="s">
        <v>8</v>
      </c>
      <c r="EC165" s="15"/>
      <c r="ED165" s="15"/>
      <c r="EE165" s="15"/>
      <c r="EF165" s="15"/>
      <c r="EG165" s="9" t="s">
        <v>35</v>
      </c>
      <c r="EH165" s="9"/>
      <c r="EI165" s="9"/>
      <c r="EJ165" s="9"/>
      <c r="EK165" s="10" t="s">
        <v>36</v>
      </c>
      <c r="EL165" s="10"/>
      <c r="EM165" s="40" t="s">
        <v>14</v>
      </c>
      <c r="EN165"/>
      <c r="EO165"/>
      <c r="EP165"/>
      <c r="EQ165"/>
    </row>
    <row r="166" customHeight="1" spans="6:147">
      <c r="F166" s="15" t="s">
        <v>44</v>
      </c>
      <c r="G166" s="15" t="s">
        <v>45</v>
      </c>
      <c r="H166" s="15" t="s">
        <v>46</v>
      </c>
      <c r="I166" s="15" t="s">
        <v>47</v>
      </c>
      <c r="J166" s="15" t="s">
        <v>8</v>
      </c>
      <c r="K166" s="9" t="s">
        <v>40</v>
      </c>
      <c r="L166" s="9" t="s">
        <v>27</v>
      </c>
      <c r="M166" s="9" t="s">
        <v>28</v>
      </c>
      <c r="N166" s="35" t="s">
        <v>29</v>
      </c>
      <c r="O166" s="10" t="s">
        <v>48</v>
      </c>
      <c r="P166" s="10" t="s">
        <v>49</v>
      </c>
      <c r="Q166" s="40"/>
      <c r="R166"/>
      <c r="S166"/>
      <c r="T166"/>
      <c r="U166"/>
      <c r="AA166" s="15" t="s">
        <v>44</v>
      </c>
      <c r="AB166" s="15" t="s">
        <v>45</v>
      </c>
      <c r="AC166" s="15" t="s">
        <v>46</v>
      </c>
      <c r="AD166" s="15" t="s">
        <v>47</v>
      </c>
      <c r="AE166" s="15" t="s">
        <v>8</v>
      </c>
      <c r="AF166" s="9" t="s">
        <v>40</v>
      </c>
      <c r="AG166" s="9" t="s">
        <v>27</v>
      </c>
      <c r="AH166" s="9" t="s">
        <v>28</v>
      </c>
      <c r="AI166" s="35" t="s">
        <v>29</v>
      </c>
      <c r="AJ166" s="10" t="s">
        <v>48</v>
      </c>
      <c r="AK166" s="10" t="s">
        <v>49</v>
      </c>
      <c r="AL166" s="40"/>
      <c r="AM166"/>
      <c r="AN166"/>
      <c r="AO166"/>
      <c r="AP166"/>
      <c r="AV166" s="15" t="s">
        <v>44</v>
      </c>
      <c r="AW166" s="15" t="s">
        <v>45</v>
      </c>
      <c r="AX166" s="15" t="s">
        <v>46</v>
      </c>
      <c r="AY166" s="15" t="s">
        <v>47</v>
      </c>
      <c r="AZ166" s="15" t="s">
        <v>8</v>
      </c>
      <c r="BA166" s="9" t="s">
        <v>40</v>
      </c>
      <c r="BB166" s="9" t="s">
        <v>27</v>
      </c>
      <c r="BC166" s="9" t="s">
        <v>28</v>
      </c>
      <c r="BD166" s="35" t="s">
        <v>29</v>
      </c>
      <c r="BE166" s="10" t="s">
        <v>48</v>
      </c>
      <c r="BF166" s="10" t="s">
        <v>49</v>
      </c>
      <c r="BG166" s="40"/>
      <c r="BH166"/>
      <c r="BI166"/>
      <c r="BJ166"/>
      <c r="BK166"/>
      <c r="BQ166" s="15" t="s">
        <v>44</v>
      </c>
      <c r="BR166" s="15" t="s">
        <v>45</v>
      </c>
      <c r="BS166" s="15" t="s">
        <v>46</v>
      </c>
      <c r="BT166" s="15" t="s">
        <v>47</v>
      </c>
      <c r="BU166" s="15" t="s">
        <v>8</v>
      </c>
      <c r="BV166" s="9" t="s">
        <v>40</v>
      </c>
      <c r="BW166" s="9" t="s">
        <v>27</v>
      </c>
      <c r="BX166" s="9" t="s">
        <v>28</v>
      </c>
      <c r="BY166" s="35" t="s">
        <v>29</v>
      </c>
      <c r="BZ166" s="10" t="s">
        <v>48</v>
      </c>
      <c r="CA166" s="10" t="s">
        <v>49</v>
      </c>
      <c r="CB166" s="40"/>
      <c r="CC166"/>
      <c r="CD166"/>
      <c r="CE166"/>
      <c r="CF166"/>
      <c r="CL166" s="15" t="s">
        <v>44</v>
      </c>
      <c r="CM166" s="15" t="s">
        <v>45</v>
      </c>
      <c r="CN166" s="15" t="s">
        <v>46</v>
      </c>
      <c r="CO166" s="15" t="s">
        <v>47</v>
      </c>
      <c r="CP166" s="15" t="s">
        <v>8</v>
      </c>
      <c r="CQ166" s="9" t="s">
        <v>40</v>
      </c>
      <c r="CR166" s="9" t="s">
        <v>27</v>
      </c>
      <c r="CS166" s="9" t="s">
        <v>28</v>
      </c>
      <c r="CT166" s="35" t="s">
        <v>29</v>
      </c>
      <c r="CU166" s="10" t="s">
        <v>48</v>
      </c>
      <c r="CV166" s="10" t="s">
        <v>49</v>
      </c>
      <c r="CW166" s="40"/>
      <c r="CX166"/>
      <c r="CY166"/>
      <c r="CZ166"/>
      <c r="DA166"/>
      <c r="DG166" s="15" t="s">
        <v>44</v>
      </c>
      <c r="DH166" s="15" t="s">
        <v>45</v>
      </c>
      <c r="DI166" s="15" t="s">
        <v>46</v>
      </c>
      <c r="DJ166" s="15" t="s">
        <v>47</v>
      </c>
      <c r="DK166" s="15" t="s">
        <v>8</v>
      </c>
      <c r="DL166" s="9" t="s">
        <v>40</v>
      </c>
      <c r="DM166" s="9" t="s">
        <v>27</v>
      </c>
      <c r="DN166" s="9" t="s">
        <v>28</v>
      </c>
      <c r="DO166" s="35" t="s">
        <v>29</v>
      </c>
      <c r="DP166" s="10" t="s">
        <v>48</v>
      </c>
      <c r="DQ166" s="10" t="s">
        <v>49</v>
      </c>
      <c r="DR166" s="40"/>
      <c r="DS166"/>
      <c r="DT166"/>
      <c r="DU166"/>
      <c r="DV166"/>
      <c r="EB166" s="15" t="s">
        <v>44</v>
      </c>
      <c r="EC166" s="15" t="s">
        <v>45</v>
      </c>
      <c r="ED166" s="15" t="s">
        <v>46</v>
      </c>
      <c r="EE166" s="15" t="s">
        <v>47</v>
      </c>
      <c r="EF166" s="15" t="s">
        <v>8</v>
      </c>
      <c r="EG166" s="9" t="s">
        <v>40</v>
      </c>
      <c r="EH166" s="9" t="s">
        <v>27</v>
      </c>
      <c r="EI166" s="9" t="s">
        <v>28</v>
      </c>
      <c r="EJ166" s="35" t="s">
        <v>29</v>
      </c>
      <c r="EK166" s="10" t="s">
        <v>48</v>
      </c>
      <c r="EL166" s="10" t="s">
        <v>49</v>
      </c>
      <c r="EM166" s="40"/>
      <c r="EN166"/>
      <c r="EO166"/>
      <c r="EP166"/>
      <c r="EQ166"/>
    </row>
    <row r="167" customHeight="1" spans="6:147">
      <c r="F167" s="12">
        <v>35434</v>
      </c>
      <c r="G167" s="13">
        <v>0.168</v>
      </c>
      <c r="H167" s="12">
        <v>1</v>
      </c>
      <c r="I167" s="12">
        <v>0</v>
      </c>
      <c r="J167" s="15">
        <f t="shared" ref="J167:J176" si="217">F167*G167*H167+I167</f>
        <v>5952.912</v>
      </c>
      <c r="K167" s="12">
        <v>1</v>
      </c>
      <c r="L167" s="12">
        <v>0.89</v>
      </c>
      <c r="M167" s="12">
        <v>1.78</v>
      </c>
      <c r="N167" s="35">
        <f t="shared" ref="N167:N176" si="218">L167*M167+1</f>
        <v>2.5842</v>
      </c>
      <c r="O167" s="12">
        <v>0.9</v>
      </c>
      <c r="P167" s="10">
        <v>0.5</v>
      </c>
      <c r="Q167" s="41">
        <f t="shared" ref="Q167:Q176" si="219">J167*K167*N167*O167*P167</f>
        <v>6922.58183568</v>
      </c>
      <c r="R167"/>
      <c r="S167"/>
      <c r="T167"/>
      <c r="U167"/>
      <c r="AA167" s="12">
        <v>35434</v>
      </c>
      <c r="AB167" s="13">
        <v>0.168</v>
      </c>
      <c r="AC167" s="12">
        <v>1</v>
      </c>
      <c r="AD167" s="12">
        <v>0</v>
      </c>
      <c r="AE167" s="15">
        <f t="shared" ref="AE167:AE176" si="220">AA167*AB167*AC167+AD167</f>
        <v>5952.912</v>
      </c>
      <c r="AF167" s="12">
        <v>1</v>
      </c>
      <c r="AG167" s="12">
        <v>0.89</v>
      </c>
      <c r="AH167" s="12">
        <v>1.78</v>
      </c>
      <c r="AI167" s="35">
        <f t="shared" ref="AI167:AI176" si="221">AG167*AH167+1</f>
        <v>2.5842</v>
      </c>
      <c r="AJ167" s="12">
        <v>0.9</v>
      </c>
      <c r="AK167" s="10">
        <v>0.5</v>
      </c>
      <c r="AL167" s="41">
        <f t="shared" ref="AL167:AL176" si="222">AE167*AF167*AI167*AJ167*AK167</f>
        <v>6922.58183568</v>
      </c>
      <c r="AM167"/>
      <c r="AN167"/>
      <c r="AO167"/>
      <c r="AP167"/>
      <c r="AV167" s="12">
        <v>35728</v>
      </c>
      <c r="AW167" s="13">
        <v>0.168</v>
      </c>
      <c r="AX167" s="12">
        <v>1</v>
      </c>
      <c r="AY167" s="12">
        <v>0</v>
      </c>
      <c r="AZ167" s="15">
        <f t="shared" ref="AZ167:AZ176" si="223">AV167*AW167*AX167+AY167</f>
        <v>6002.304</v>
      </c>
      <c r="BA167" s="12">
        <v>1</v>
      </c>
      <c r="BB167" s="12">
        <v>0.9</v>
      </c>
      <c r="BC167" s="12">
        <v>2.31</v>
      </c>
      <c r="BD167" s="35">
        <f t="shared" ref="BD167:BD176" si="224">BB167*BC167+1</f>
        <v>3.079</v>
      </c>
      <c r="BE167" s="12">
        <v>0.9</v>
      </c>
      <c r="BF167" s="10">
        <v>0.5</v>
      </c>
      <c r="BG167" s="41">
        <f t="shared" ref="BG167:BG176" si="225">AZ167*BA167*BD167*BE167*BF167</f>
        <v>8316.4923072</v>
      </c>
      <c r="BH167"/>
      <c r="BI167"/>
      <c r="BJ167"/>
      <c r="BK167"/>
      <c r="BQ167" s="12">
        <v>35728</v>
      </c>
      <c r="BR167" s="13">
        <v>0.168</v>
      </c>
      <c r="BS167" s="12">
        <v>1</v>
      </c>
      <c r="BT167" s="12">
        <v>0</v>
      </c>
      <c r="BU167" s="15">
        <f t="shared" ref="BU167:BU176" si="226">BQ167*BR167*BS167+BT167</f>
        <v>6002.304</v>
      </c>
      <c r="BV167" s="12">
        <v>1</v>
      </c>
      <c r="BW167" s="12">
        <v>0.9</v>
      </c>
      <c r="BX167" s="12">
        <v>2.31</v>
      </c>
      <c r="BY167" s="35">
        <f t="shared" ref="BY167:BY176" si="227">BW167*BX167+1</f>
        <v>3.079</v>
      </c>
      <c r="BZ167" s="12">
        <v>0.9</v>
      </c>
      <c r="CA167" s="10">
        <v>0.5</v>
      </c>
      <c r="CB167" s="41">
        <f t="shared" ref="CB167:CB176" si="228">BU167*BV167*BY167*BZ167*CA167</f>
        <v>8316.4923072</v>
      </c>
      <c r="CC167"/>
      <c r="CD167"/>
      <c r="CE167"/>
      <c r="CF167"/>
      <c r="CL167" s="12">
        <v>41312</v>
      </c>
      <c r="CM167" s="13">
        <v>0.168</v>
      </c>
      <c r="CN167" s="12">
        <v>1</v>
      </c>
      <c r="CO167" s="12">
        <v>0</v>
      </c>
      <c r="CP167" s="15">
        <f t="shared" ref="CP167:CP176" si="229">CL167*CM167*CN167+CO167</f>
        <v>6940.416</v>
      </c>
      <c r="CQ167" s="12">
        <v>1</v>
      </c>
      <c r="CR167" s="12">
        <v>0.89</v>
      </c>
      <c r="CS167" s="12">
        <v>1.78</v>
      </c>
      <c r="CT167" s="35">
        <f t="shared" ref="CT167:CT176" si="230">CR167*CS167+1</f>
        <v>2.5842</v>
      </c>
      <c r="CU167" s="12">
        <v>0.9</v>
      </c>
      <c r="CV167" s="10">
        <v>0.5</v>
      </c>
      <c r="CW167" s="41">
        <f t="shared" ref="CW167:CW176" si="231">CP167*CQ167*CT167*CU167*CV167</f>
        <v>8070.94036224</v>
      </c>
      <c r="CX167"/>
      <c r="CY167"/>
      <c r="CZ167"/>
      <c r="DA167"/>
      <c r="DG167" s="12">
        <v>41606</v>
      </c>
      <c r="DH167" s="13">
        <v>0.168</v>
      </c>
      <c r="DI167" s="12">
        <v>1</v>
      </c>
      <c r="DJ167" s="12">
        <v>0</v>
      </c>
      <c r="DK167" s="15">
        <f t="shared" ref="DK167:DK176" si="232">DG167*DH167*DI167+DJ167</f>
        <v>6989.808</v>
      </c>
      <c r="DL167" s="12">
        <v>1</v>
      </c>
      <c r="DM167" s="12">
        <v>0.9</v>
      </c>
      <c r="DN167" s="12">
        <v>2.31</v>
      </c>
      <c r="DO167" s="35">
        <f t="shared" ref="DO167:DO176" si="233">DM167*DN167+1</f>
        <v>3.079</v>
      </c>
      <c r="DP167" s="12">
        <v>0.9</v>
      </c>
      <c r="DQ167" s="10">
        <v>0.5</v>
      </c>
      <c r="DR167" s="41">
        <f t="shared" ref="DR167:DR176" si="234">DK167*DL167*DO167*DP167*DQ167</f>
        <v>9684.7284744</v>
      </c>
      <c r="DS167"/>
      <c r="DT167"/>
      <c r="DU167"/>
      <c r="DV167"/>
      <c r="EB167" s="12">
        <v>41606</v>
      </c>
      <c r="EC167" s="13">
        <v>0.168</v>
      </c>
      <c r="ED167" s="12">
        <v>1</v>
      </c>
      <c r="EE167" s="12">
        <v>0</v>
      </c>
      <c r="EF167" s="15">
        <f t="shared" ref="EF167:EF176" si="235">EB167*EC167*ED167+EE167</f>
        <v>6989.808</v>
      </c>
      <c r="EG167" s="12">
        <v>1</v>
      </c>
      <c r="EH167" s="12">
        <v>0.9</v>
      </c>
      <c r="EI167" s="12">
        <v>3.11</v>
      </c>
      <c r="EJ167" s="35">
        <f t="shared" ref="EJ167:EJ176" si="236">EH167*EI167+1</f>
        <v>3.799</v>
      </c>
      <c r="EK167" s="12">
        <v>0.9</v>
      </c>
      <c r="EL167" s="10">
        <v>0.5</v>
      </c>
      <c r="EM167" s="41">
        <f t="shared" ref="EM167:EM176" si="237">EF167*EG167*EJ167*EK167*EL167</f>
        <v>11949.4262664</v>
      </c>
      <c r="EN167"/>
      <c r="EO167"/>
      <c r="EP167"/>
      <c r="EQ167"/>
    </row>
    <row r="168" customHeight="1" spans="6:147">
      <c r="F168" s="12">
        <v>35434</v>
      </c>
      <c r="G168" s="13">
        <v>0.168</v>
      </c>
      <c r="H168" s="12">
        <v>1</v>
      </c>
      <c r="I168" s="12">
        <v>0</v>
      </c>
      <c r="J168" s="15">
        <f t="shared" si="217"/>
        <v>5952.912</v>
      </c>
      <c r="K168" s="12">
        <v>1</v>
      </c>
      <c r="L168" s="12">
        <v>0.89</v>
      </c>
      <c r="M168" s="12">
        <v>1.78</v>
      </c>
      <c r="N168" s="35">
        <f t="shared" si="218"/>
        <v>2.5842</v>
      </c>
      <c r="O168" s="12">
        <v>0.9</v>
      </c>
      <c r="P168" s="10">
        <v>0.5</v>
      </c>
      <c r="Q168" s="41">
        <f t="shared" si="219"/>
        <v>6922.58183568</v>
      </c>
      <c r="R168"/>
      <c r="S168"/>
      <c r="T168"/>
      <c r="U168"/>
      <c r="AA168" s="12">
        <v>35434</v>
      </c>
      <c r="AB168" s="13">
        <v>0.168</v>
      </c>
      <c r="AC168" s="12">
        <v>1</v>
      </c>
      <c r="AD168" s="12">
        <v>0</v>
      </c>
      <c r="AE168" s="15">
        <f t="shared" si="220"/>
        <v>5952.912</v>
      </c>
      <c r="AF168" s="12">
        <v>1</v>
      </c>
      <c r="AG168" s="12">
        <v>0.89</v>
      </c>
      <c r="AH168" s="12">
        <v>1.78</v>
      </c>
      <c r="AI168" s="35">
        <f t="shared" si="221"/>
        <v>2.5842</v>
      </c>
      <c r="AJ168" s="12">
        <v>0.9</v>
      </c>
      <c r="AK168" s="10">
        <v>0.5</v>
      </c>
      <c r="AL168" s="41">
        <f t="shared" si="222"/>
        <v>6922.58183568</v>
      </c>
      <c r="AM168"/>
      <c r="AN168"/>
      <c r="AO168"/>
      <c r="AP168"/>
      <c r="AV168" s="12">
        <v>35728</v>
      </c>
      <c r="AW168" s="13">
        <v>0.168</v>
      </c>
      <c r="AX168" s="12">
        <v>1</v>
      </c>
      <c r="AY168" s="12">
        <v>0</v>
      </c>
      <c r="AZ168" s="15">
        <f t="shared" si="223"/>
        <v>6002.304</v>
      </c>
      <c r="BA168" s="12">
        <v>1</v>
      </c>
      <c r="BB168" s="12">
        <v>0.9</v>
      </c>
      <c r="BC168" s="12">
        <v>2.31</v>
      </c>
      <c r="BD168" s="35">
        <f t="shared" si="224"/>
        <v>3.079</v>
      </c>
      <c r="BE168" s="12">
        <v>0.9</v>
      </c>
      <c r="BF168" s="10">
        <v>0.5</v>
      </c>
      <c r="BG168" s="41">
        <f t="shared" si="225"/>
        <v>8316.4923072</v>
      </c>
      <c r="BH168"/>
      <c r="BI168"/>
      <c r="BJ168"/>
      <c r="BK168"/>
      <c r="BQ168" s="12">
        <v>35728</v>
      </c>
      <c r="BR168" s="13">
        <v>0.168</v>
      </c>
      <c r="BS168" s="12">
        <v>1</v>
      </c>
      <c r="BT168" s="12">
        <v>0</v>
      </c>
      <c r="BU168" s="15">
        <f t="shared" si="226"/>
        <v>6002.304</v>
      </c>
      <c r="BV168" s="12">
        <v>1</v>
      </c>
      <c r="BW168" s="12">
        <v>0.9</v>
      </c>
      <c r="BX168" s="12">
        <v>2.31</v>
      </c>
      <c r="BY168" s="35">
        <f t="shared" si="227"/>
        <v>3.079</v>
      </c>
      <c r="BZ168" s="12">
        <v>0.9</v>
      </c>
      <c r="CA168" s="10">
        <v>0.5</v>
      </c>
      <c r="CB168" s="41">
        <f t="shared" si="228"/>
        <v>8316.4923072</v>
      </c>
      <c r="CC168"/>
      <c r="CD168"/>
      <c r="CE168"/>
      <c r="CF168"/>
      <c r="CL168" s="12">
        <v>41312</v>
      </c>
      <c r="CM168" s="13">
        <v>0.168</v>
      </c>
      <c r="CN168" s="12">
        <v>1</v>
      </c>
      <c r="CO168" s="12">
        <v>0</v>
      </c>
      <c r="CP168" s="15">
        <f t="shared" si="229"/>
        <v>6940.416</v>
      </c>
      <c r="CQ168" s="12">
        <v>1</v>
      </c>
      <c r="CR168" s="12">
        <v>0.89</v>
      </c>
      <c r="CS168" s="12">
        <v>1.78</v>
      </c>
      <c r="CT168" s="35">
        <f t="shared" si="230"/>
        <v>2.5842</v>
      </c>
      <c r="CU168" s="12">
        <v>0.9</v>
      </c>
      <c r="CV168" s="10">
        <v>0.5</v>
      </c>
      <c r="CW168" s="41">
        <f t="shared" si="231"/>
        <v>8070.94036224</v>
      </c>
      <c r="CX168"/>
      <c r="CY168"/>
      <c r="CZ168"/>
      <c r="DA168"/>
      <c r="DG168" s="12">
        <v>41606</v>
      </c>
      <c r="DH168" s="13">
        <v>0.168</v>
      </c>
      <c r="DI168" s="12">
        <v>1</v>
      </c>
      <c r="DJ168" s="12">
        <v>0</v>
      </c>
      <c r="DK168" s="15">
        <f t="shared" si="232"/>
        <v>6989.808</v>
      </c>
      <c r="DL168" s="12">
        <v>1</v>
      </c>
      <c r="DM168" s="12">
        <v>0.9</v>
      </c>
      <c r="DN168" s="12">
        <v>2.31</v>
      </c>
      <c r="DO168" s="35">
        <f t="shared" si="233"/>
        <v>3.079</v>
      </c>
      <c r="DP168" s="12">
        <v>0.9</v>
      </c>
      <c r="DQ168" s="10">
        <v>0.5</v>
      </c>
      <c r="DR168" s="41">
        <f t="shared" si="234"/>
        <v>9684.7284744</v>
      </c>
      <c r="DS168"/>
      <c r="DT168"/>
      <c r="DU168"/>
      <c r="DV168"/>
      <c r="EB168" s="12">
        <v>41606</v>
      </c>
      <c r="EC168" s="13">
        <v>0.168</v>
      </c>
      <c r="ED168" s="12">
        <v>1</v>
      </c>
      <c r="EE168" s="12">
        <v>0</v>
      </c>
      <c r="EF168" s="15">
        <f t="shared" si="235"/>
        <v>6989.808</v>
      </c>
      <c r="EG168" s="12">
        <v>1</v>
      </c>
      <c r="EH168" s="12">
        <v>0.9</v>
      </c>
      <c r="EI168" s="12">
        <v>3.11</v>
      </c>
      <c r="EJ168" s="35">
        <f t="shared" si="236"/>
        <v>3.799</v>
      </c>
      <c r="EK168" s="12">
        <v>0.9</v>
      </c>
      <c r="EL168" s="10">
        <v>0.5</v>
      </c>
      <c r="EM168" s="41">
        <f t="shared" si="237"/>
        <v>11949.4262664</v>
      </c>
      <c r="EN168"/>
      <c r="EO168"/>
      <c r="EP168"/>
      <c r="EQ168"/>
    </row>
    <row r="169" customHeight="1" spans="6:147">
      <c r="F169" s="12">
        <v>35434</v>
      </c>
      <c r="G169" s="13">
        <v>0.168</v>
      </c>
      <c r="H169" s="12">
        <v>1</v>
      </c>
      <c r="I169" s="12">
        <v>0</v>
      </c>
      <c r="J169" s="15">
        <f t="shared" si="217"/>
        <v>5952.912</v>
      </c>
      <c r="K169" s="12">
        <v>1</v>
      </c>
      <c r="L169" s="12">
        <v>0.89</v>
      </c>
      <c r="M169" s="12">
        <v>1.78</v>
      </c>
      <c r="N169" s="35">
        <f t="shared" si="218"/>
        <v>2.5842</v>
      </c>
      <c r="O169" s="12">
        <v>0.9</v>
      </c>
      <c r="P169" s="10">
        <v>0.5</v>
      </c>
      <c r="Q169" s="41">
        <f t="shared" si="219"/>
        <v>6922.58183568</v>
      </c>
      <c r="AA169" s="12">
        <v>35434</v>
      </c>
      <c r="AB169" s="13">
        <v>0.168</v>
      </c>
      <c r="AC169" s="12">
        <v>1</v>
      </c>
      <c r="AD169" s="12">
        <v>0</v>
      </c>
      <c r="AE169" s="15">
        <f t="shared" si="220"/>
        <v>5952.912</v>
      </c>
      <c r="AF169" s="12">
        <v>1</v>
      </c>
      <c r="AG169" s="12">
        <v>0.89</v>
      </c>
      <c r="AH169" s="12">
        <v>1.78</v>
      </c>
      <c r="AI169" s="35">
        <f t="shared" si="221"/>
        <v>2.5842</v>
      </c>
      <c r="AJ169" s="12">
        <v>0.9</v>
      </c>
      <c r="AK169" s="10">
        <v>0.5</v>
      </c>
      <c r="AL169" s="41">
        <f t="shared" si="222"/>
        <v>6922.58183568</v>
      </c>
      <c r="AV169" s="12">
        <v>35728</v>
      </c>
      <c r="AW169" s="13">
        <v>0.168</v>
      </c>
      <c r="AX169" s="12">
        <v>1</v>
      </c>
      <c r="AY169" s="12">
        <v>0</v>
      </c>
      <c r="AZ169" s="15">
        <f t="shared" si="223"/>
        <v>6002.304</v>
      </c>
      <c r="BA169" s="12">
        <v>1</v>
      </c>
      <c r="BB169" s="12">
        <v>0.9</v>
      </c>
      <c r="BC169" s="12">
        <v>2.31</v>
      </c>
      <c r="BD169" s="35">
        <f t="shared" si="224"/>
        <v>3.079</v>
      </c>
      <c r="BE169" s="12">
        <v>0.9</v>
      </c>
      <c r="BF169" s="10">
        <v>0.5</v>
      </c>
      <c r="BG169" s="41">
        <f t="shared" si="225"/>
        <v>8316.4923072</v>
      </c>
      <c r="BQ169" s="12">
        <v>35728</v>
      </c>
      <c r="BR169" s="13">
        <v>0.168</v>
      </c>
      <c r="BS169" s="12">
        <v>1</v>
      </c>
      <c r="BT169" s="12">
        <v>0</v>
      </c>
      <c r="BU169" s="15">
        <f t="shared" si="226"/>
        <v>6002.304</v>
      </c>
      <c r="BV169" s="12">
        <v>1</v>
      </c>
      <c r="BW169" s="12">
        <v>0.9</v>
      </c>
      <c r="BX169" s="12">
        <v>2.31</v>
      </c>
      <c r="BY169" s="35">
        <f t="shared" si="227"/>
        <v>3.079</v>
      </c>
      <c r="BZ169" s="12">
        <v>0.9</v>
      </c>
      <c r="CA169" s="10">
        <v>0.5</v>
      </c>
      <c r="CB169" s="41">
        <f t="shared" si="228"/>
        <v>8316.4923072</v>
      </c>
      <c r="CL169" s="12">
        <v>41312</v>
      </c>
      <c r="CM169" s="13">
        <v>0.168</v>
      </c>
      <c r="CN169" s="12">
        <v>1</v>
      </c>
      <c r="CO169" s="12">
        <v>0</v>
      </c>
      <c r="CP169" s="15">
        <f t="shared" si="229"/>
        <v>6940.416</v>
      </c>
      <c r="CQ169" s="12">
        <v>1</v>
      </c>
      <c r="CR169" s="12">
        <v>0.89</v>
      </c>
      <c r="CS169" s="12">
        <v>1.78</v>
      </c>
      <c r="CT169" s="35">
        <f t="shared" si="230"/>
        <v>2.5842</v>
      </c>
      <c r="CU169" s="12">
        <v>0.9</v>
      </c>
      <c r="CV169" s="10">
        <v>0.5</v>
      </c>
      <c r="CW169" s="41">
        <f t="shared" si="231"/>
        <v>8070.94036224</v>
      </c>
      <c r="DG169" s="12">
        <v>41606</v>
      </c>
      <c r="DH169" s="13">
        <v>0.168</v>
      </c>
      <c r="DI169" s="12">
        <v>1</v>
      </c>
      <c r="DJ169" s="12">
        <v>0</v>
      </c>
      <c r="DK169" s="15">
        <f t="shared" si="232"/>
        <v>6989.808</v>
      </c>
      <c r="DL169" s="12">
        <v>1</v>
      </c>
      <c r="DM169" s="12">
        <v>0.9</v>
      </c>
      <c r="DN169" s="12">
        <v>2.31</v>
      </c>
      <c r="DO169" s="35">
        <f t="shared" si="233"/>
        <v>3.079</v>
      </c>
      <c r="DP169" s="12">
        <v>0.9</v>
      </c>
      <c r="DQ169" s="10">
        <v>0.5</v>
      </c>
      <c r="DR169" s="41">
        <f t="shared" si="234"/>
        <v>9684.7284744</v>
      </c>
      <c r="EB169" s="12">
        <v>41606</v>
      </c>
      <c r="EC169" s="13">
        <v>0.168</v>
      </c>
      <c r="ED169" s="12">
        <v>1</v>
      </c>
      <c r="EE169" s="12">
        <v>0</v>
      </c>
      <c r="EF169" s="15">
        <f t="shared" si="235"/>
        <v>6989.808</v>
      </c>
      <c r="EG169" s="12">
        <v>1</v>
      </c>
      <c r="EH169" s="12">
        <v>0.9</v>
      </c>
      <c r="EI169" s="12">
        <v>3.11</v>
      </c>
      <c r="EJ169" s="35">
        <f t="shared" si="236"/>
        <v>3.799</v>
      </c>
      <c r="EK169" s="12">
        <v>0.9</v>
      </c>
      <c r="EL169" s="10">
        <v>0.5</v>
      </c>
      <c r="EM169" s="41">
        <f t="shared" si="237"/>
        <v>11949.4262664</v>
      </c>
    </row>
    <row r="170" customHeight="1" spans="6:147">
      <c r="F170" s="12">
        <v>35434</v>
      </c>
      <c r="G170" s="13">
        <v>0.168</v>
      </c>
      <c r="H170" s="12">
        <v>1</v>
      </c>
      <c r="I170" s="12">
        <v>0</v>
      </c>
      <c r="J170" s="15">
        <f t="shared" si="217"/>
        <v>5952.912</v>
      </c>
      <c r="K170" s="12">
        <v>1</v>
      </c>
      <c r="L170" s="12">
        <v>0.89</v>
      </c>
      <c r="M170" s="12">
        <v>1.78</v>
      </c>
      <c r="N170" s="35">
        <f t="shared" si="218"/>
        <v>2.5842</v>
      </c>
      <c r="O170" s="12">
        <v>0.9</v>
      </c>
      <c r="P170" s="10">
        <v>0.5</v>
      </c>
      <c r="Q170" s="41">
        <f t="shared" si="219"/>
        <v>6922.58183568</v>
      </c>
      <c r="AA170" s="12">
        <v>35434</v>
      </c>
      <c r="AB170" s="13">
        <v>0.168</v>
      </c>
      <c r="AC170" s="12">
        <v>1</v>
      </c>
      <c r="AD170" s="12">
        <v>0</v>
      </c>
      <c r="AE170" s="15">
        <f t="shared" si="220"/>
        <v>5952.912</v>
      </c>
      <c r="AF170" s="12">
        <v>1</v>
      </c>
      <c r="AG170" s="12">
        <v>0.89</v>
      </c>
      <c r="AH170" s="12">
        <v>1.78</v>
      </c>
      <c r="AI170" s="35">
        <f t="shared" si="221"/>
        <v>2.5842</v>
      </c>
      <c r="AJ170" s="12">
        <v>0.9</v>
      </c>
      <c r="AK170" s="10">
        <v>0.5</v>
      </c>
      <c r="AL170" s="41">
        <f t="shared" si="222"/>
        <v>6922.58183568</v>
      </c>
      <c r="AV170" s="12">
        <v>35728</v>
      </c>
      <c r="AW170" s="13">
        <v>0.168</v>
      </c>
      <c r="AX170" s="12">
        <v>1</v>
      </c>
      <c r="AY170" s="12">
        <v>0</v>
      </c>
      <c r="AZ170" s="15">
        <f t="shared" si="223"/>
        <v>6002.304</v>
      </c>
      <c r="BA170" s="12">
        <v>1</v>
      </c>
      <c r="BB170" s="12">
        <v>0.9</v>
      </c>
      <c r="BC170" s="12">
        <v>2.31</v>
      </c>
      <c r="BD170" s="35">
        <f t="shared" si="224"/>
        <v>3.079</v>
      </c>
      <c r="BE170" s="12">
        <v>0.9</v>
      </c>
      <c r="BF170" s="10">
        <v>0.5</v>
      </c>
      <c r="BG170" s="41">
        <f t="shared" si="225"/>
        <v>8316.4923072</v>
      </c>
      <c r="BQ170" s="12">
        <v>35728</v>
      </c>
      <c r="BR170" s="13">
        <v>0.168</v>
      </c>
      <c r="BS170" s="12">
        <v>1</v>
      </c>
      <c r="BT170" s="12">
        <v>0</v>
      </c>
      <c r="BU170" s="15">
        <f t="shared" si="226"/>
        <v>6002.304</v>
      </c>
      <c r="BV170" s="12">
        <v>1</v>
      </c>
      <c r="BW170" s="12">
        <v>0.9</v>
      </c>
      <c r="BX170" s="12">
        <v>2.31</v>
      </c>
      <c r="BY170" s="35">
        <f t="shared" si="227"/>
        <v>3.079</v>
      </c>
      <c r="BZ170" s="12">
        <v>0.9</v>
      </c>
      <c r="CA170" s="10">
        <v>0.5</v>
      </c>
      <c r="CB170" s="41">
        <f t="shared" si="228"/>
        <v>8316.4923072</v>
      </c>
      <c r="CL170" s="12">
        <v>41312</v>
      </c>
      <c r="CM170" s="13">
        <v>0.168</v>
      </c>
      <c r="CN170" s="12">
        <v>1</v>
      </c>
      <c r="CO170" s="12">
        <v>0</v>
      </c>
      <c r="CP170" s="15">
        <f t="shared" si="229"/>
        <v>6940.416</v>
      </c>
      <c r="CQ170" s="12">
        <v>1</v>
      </c>
      <c r="CR170" s="12">
        <v>0.89</v>
      </c>
      <c r="CS170" s="12">
        <v>1.78</v>
      </c>
      <c r="CT170" s="35">
        <f t="shared" si="230"/>
        <v>2.5842</v>
      </c>
      <c r="CU170" s="12">
        <v>0.9</v>
      </c>
      <c r="CV170" s="10">
        <v>0.5</v>
      </c>
      <c r="CW170" s="41">
        <f t="shared" si="231"/>
        <v>8070.94036224</v>
      </c>
      <c r="DG170" s="12">
        <v>41606</v>
      </c>
      <c r="DH170" s="13">
        <v>0.168</v>
      </c>
      <c r="DI170" s="12">
        <v>1</v>
      </c>
      <c r="DJ170" s="12">
        <v>0</v>
      </c>
      <c r="DK170" s="15">
        <f t="shared" si="232"/>
        <v>6989.808</v>
      </c>
      <c r="DL170" s="12">
        <v>1</v>
      </c>
      <c r="DM170" s="12">
        <v>0.9</v>
      </c>
      <c r="DN170" s="12">
        <v>2.31</v>
      </c>
      <c r="DO170" s="35">
        <f t="shared" si="233"/>
        <v>3.079</v>
      </c>
      <c r="DP170" s="12">
        <v>0.9</v>
      </c>
      <c r="DQ170" s="10">
        <v>0.5</v>
      </c>
      <c r="DR170" s="41">
        <f t="shared" si="234"/>
        <v>9684.7284744</v>
      </c>
      <c r="EB170" s="12">
        <v>41606</v>
      </c>
      <c r="EC170" s="13">
        <v>0.168</v>
      </c>
      <c r="ED170" s="12">
        <v>1</v>
      </c>
      <c r="EE170" s="12">
        <v>0</v>
      </c>
      <c r="EF170" s="15">
        <f t="shared" si="235"/>
        <v>6989.808</v>
      </c>
      <c r="EG170" s="12">
        <v>1</v>
      </c>
      <c r="EH170" s="12">
        <v>0.9</v>
      </c>
      <c r="EI170" s="12">
        <v>3.11</v>
      </c>
      <c r="EJ170" s="35">
        <f t="shared" si="236"/>
        <v>3.799</v>
      </c>
      <c r="EK170" s="12">
        <v>0.9</v>
      </c>
      <c r="EL170" s="10">
        <v>0.5</v>
      </c>
      <c r="EM170" s="41">
        <f t="shared" si="237"/>
        <v>11949.4262664</v>
      </c>
    </row>
    <row r="171" customHeight="1" spans="6:147">
      <c r="F171" s="12">
        <v>35434</v>
      </c>
      <c r="G171" s="13">
        <v>0.168</v>
      </c>
      <c r="H171" s="12">
        <v>1</v>
      </c>
      <c r="I171" s="12">
        <v>0</v>
      </c>
      <c r="J171" s="15">
        <f t="shared" si="217"/>
        <v>5952.912</v>
      </c>
      <c r="K171" s="12">
        <v>1</v>
      </c>
      <c r="L171" s="12">
        <v>0.89</v>
      </c>
      <c r="M171" s="12">
        <v>1.78</v>
      </c>
      <c r="N171" s="35">
        <f t="shared" si="218"/>
        <v>2.5842</v>
      </c>
      <c r="O171" s="12">
        <v>0.9</v>
      </c>
      <c r="P171" s="10">
        <v>0.5</v>
      </c>
      <c r="Q171" s="41">
        <f t="shared" si="219"/>
        <v>6922.58183568</v>
      </c>
      <c r="AA171" s="12">
        <v>35434</v>
      </c>
      <c r="AB171" s="13">
        <v>0.168</v>
      </c>
      <c r="AC171" s="12">
        <v>1</v>
      </c>
      <c r="AD171" s="12">
        <v>0</v>
      </c>
      <c r="AE171" s="15">
        <f t="shared" si="220"/>
        <v>5952.912</v>
      </c>
      <c r="AF171" s="12">
        <v>1</v>
      </c>
      <c r="AG171" s="12">
        <v>0.89</v>
      </c>
      <c r="AH171" s="12">
        <v>1.78</v>
      </c>
      <c r="AI171" s="35">
        <f t="shared" si="221"/>
        <v>2.5842</v>
      </c>
      <c r="AJ171" s="12">
        <v>0.9</v>
      </c>
      <c r="AK171" s="10">
        <v>0.5</v>
      </c>
      <c r="AL171" s="41">
        <f t="shared" si="222"/>
        <v>6922.58183568</v>
      </c>
      <c r="AV171" s="12">
        <v>35728</v>
      </c>
      <c r="AW171" s="13">
        <v>0.168</v>
      </c>
      <c r="AX171" s="12">
        <v>1</v>
      </c>
      <c r="AY171" s="12">
        <v>0</v>
      </c>
      <c r="AZ171" s="15">
        <f t="shared" si="223"/>
        <v>6002.304</v>
      </c>
      <c r="BA171" s="12">
        <v>1</v>
      </c>
      <c r="BB171" s="12">
        <v>0.9</v>
      </c>
      <c r="BC171" s="12">
        <v>2.31</v>
      </c>
      <c r="BD171" s="35">
        <f t="shared" si="224"/>
        <v>3.079</v>
      </c>
      <c r="BE171" s="12">
        <v>0.9</v>
      </c>
      <c r="BF171" s="10">
        <v>0.5</v>
      </c>
      <c r="BG171" s="41">
        <f t="shared" si="225"/>
        <v>8316.4923072</v>
      </c>
      <c r="BQ171" s="12">
        <v>35728</v>
      </c>
      <c r="BR171" s="13">
        <v>0.168</v>
      </c>
      <c r="BS171" s="12">
        <v>1</v>
      </c>
      <c r="BT171" s="12">
        <v>0</v>
      </c>
      <c r="BU171" s="15">
        <f t="shared" si="226"/>
        <v>6002.304</v>
      </c>
      <c r="BV171" s="12">
        <v>1</v>
      </c>
      <c r="BW171" s="12">
        <v>0.9</v>
      </c>
      <c r="BX171" s="12">
        <v>2.31</v>
      </c>
      <c r="BY171" s="35">
        <f t="shared" si="227"/>
        <v>3.079</v>
      </c>
      <c r="BZ171" s="12">
        <v>0.9</v>
      </c>
      <c r="CA171" s="10">
        <v>0.5</v>
      </c>
      <c r="CB171" s="41">
        <f t="shared" si="228"/>
        <v>8316.4923072</v>
      </c>
      <c r="CL171" s="12">
        <v>41312</v>
      </c>
      <c r="CM171" s="13">
        <v>0.168</v>
      </c>
      <c r="CN171" s="12">
        <v>1</v>
      </c>
      <c r="CO171" s="12">
        <v>0</v>
      </c>
      <c r="CP171" s="15">
        <f t="shared" si="229"/>
        <v>6940.416</v>
      </c>
      <c r="CQ171" s="12">
        <v>1</v>
      </c>
      <c r="CR171" s="12">
        <v>0.89</v>
      </c>
      <c r="CS171" s="12">
        <v>1.78</v>
      </c>
      <c r="CT171" s="35">
        <f t="shared" si="230"/>
        <v>2.5842</v>
      </c>
      <c r="CU171" s="12">
        <v>0.9</v>
      </c>
      <c r="CV171" s="10">
        <v>0.5</v>
      </c>
      <c r="CW171" s="41">
        <f t="shared" si="231"/>
        <v>8070.94036224</v>
      </c>
      <c r="DG171" s="12">
        <v>41606</v>
      </c>
      <c r="DH171" s="13">
        <v>0.168</v>
      </c>
      <c r="DI171" s="12">
        <v>1</v>
      </c>
      <c r="DJ171" s="12">
        <v>0</v>
      </c>
      <c r="DK171" s="15">
        <f t="shared" si="232"/>
        <v>6989.808</v>
      </c>
      <c r="DL171" s="12">
        <v>1</v>
      </c>
      <c r="DM171" s="12">
        <v>0.9</v>
      </c>
      <c r="DN171" s="12">
        <v>2.31</v>
      </c>
      <c r="DO171" s="35">
        <f t="shared" si="233"/>
        <v>3.079</v>
      </c>
      <c r="DP171" s="12">
        <v>0.9</v>
      </c>
      <c r="DQ171" s="10">
        <v>0.5</v>
      </c>
      <c r="DR171" s="41">
        <f t="shared" si="234"/>
        <v>9684.7284744</v>
      </c>
      <c r="EB171" s="12">
        <v>41606</v>
      </c>
      <c r="EC171" s="13">
        <v>0.168</v>
      </c>
      <c r="ED171" s="12">
        <v>1</v>
      </c>
      <c r="EE171" s="12">
        <v>0</v>
      </c>
      <c r="EF171" s="15">
        <f t="shared" si="235"/>
        <v>6989.808</v>
      </c>
      <c r="EG171" s="12">
        <v>1</v>
      </c>
      <c r="EH171" s="12">
        <v>0.9</v>
      </c>
      <c r="EI171" s="12">
        <v>3.11</v>
      </c>
      <c r="EJ171" s="35">
        <f t="shared" si="236"/>
        <v>3.799</v>
      </c>
      <c r="EK171" s="12">
        <v>0.9</v>
      </c>
      <c r="EL171" s="10">
        <v>0.5</v>
      </c>
      <c r="EM171" s="41">
        <f t="shared" si="237"/>
        <v>11949.4262664</v>
      </c>
    </row>
    <row r="172" customHeight="1" spans="6:147">
      <c r="F172" s="12">
        <v>35434</v>
      </c>
      <c r="G172" s="13">
        <v>0.168</v>
      </c>
      <c r="H172" s="12">
        <v>1</v>
      </c>
      <c r="I172" s="12">
        <v>0</v>
      </c>
      <c r="J172" s="15">
        <f t="shared" si="217"/>
        <v>5952.912</v>
      </c>
      <c r="K172" s="12">
        <v>1</v>
      </c>
      <c r="L172" s="12">
        <v>0.89</v>
      </c>
      <c r="M172" s="12">
        <v>1.78</v>
      </c>
      <c r="N172" s="35">
        <f t="shared" si="218"/>
        <v>2.5842</v>
      </c>
      <c r="O172" s="12">
        <v>0.9</v>
      </c>
      <c r="P172" s="10">
        <v>0.5</v>
      </c>
      <c r="Q172" s="41">
        <f t="shared" si="219"/>
        <v>6922.58183568</v>
      </c>
      <c r="AA172" s="12">
        <v>35434</v>
      </c>
      <c r="AB172" s="13">
        <v>0.168</v>
      </c>
      <c r="AC172" s="12">
        <v>1</v>
      </c>
      <c r="AD172" s="12">
        <v>0</v>
      </c>
      <c r="AE172" s="15">
        <f t="shared" si="220"/>
        <v>5952.912</v>
      </c>
      <c r="AF172" s="12">
        <v>1</v>
      </c>
      <c r="AG172" s="12">
        <v>0.89</v>
      </c>
      <c r="AH172" s="12">
        <v>1.78</v>
      </c>
      <c r="AI172" s="35">
        <f t="shared" si="221"/>
        <v>2.5842</v>
      </c>
      <c r="AJ172" s="12">
        <v>0.9</v>
      </c>
      <c r="AK172" s="10">
        <v>0.5</v>
      </c>
      <c r="AL172" s="41">
        <f t="shared" si="222"/>
        <v>6922.58183568</v>
      </c>
      <c r="AV172" s="12">
        <v>35728</v>
      </c>
      <c r="AW172" s="13">
        <v>0.168</v>
      </c>
      <c r="AX172" s="12">
        <v>1</v>
      </c>
      <c r="AY172" s="12">
        <v>0</v>
      </c>
      <c r="AZ172" s="15">
        <f t="shared" si="223"/>
        <v>6002.304</v>
      </c>
      <c r="BA172" s="12">
        <v>1</v>
      </c>
      <c r="BB172" s="12">
        <v>0.9</v>
      </c>
      <c r="BC172" s="12">
        <v>2.31</v>
      </c>
      <c r="BD172" s="35">
        <f t="shared" si="224"/>
        <v>3.079</v>
      </c>
      <c r="BE172" s="12">
        <v>0.9</v>
      </c>
      <c r="BF172" s="10">
        <v>0.5</v>
      </c>
      <c r="BG172" s="41">
        <f t="shared" si="225"/>
        <v>8316.4923072</v>
      </c>
      <c r="BQ172" s="12">
        <v>35728</v>
      </c>
      <c r="BR172" s="13">
        <v>0.168</v>
      </c>
      <c r="BS172" s="12">
        <v>1</v>
      </c>
      <c r="BT172" s="12">
        <v>0</v>
      </c>
      <c r="BU172" s="15">
        <f t="shared" si="226"/>
        <v>6002.304</v>
      </c>
      <c r="BV172" s="12">
        <v>1</v>
      </c>
      <c r="BW172" s="12">
        <v>0.9</v>
      </c>
      <c r="BX172" s="12">
        <v>2.31</v>
      </c>
      <c r="BY172" s="35">
        <f t="shared" si="227"/>
        <v>3.079</v>
      </c>
      <c r="BZ172" s="12">
        <v>0.9</v>
      </c>
      <c r="CA172" s="10">
        <v>0.5</v>
      </c>
      <c r="CB172" s="41">
        <f t="shared" si="228"/>
        <v>8316.4923072</v>
      </c>
      <c r="CL172" s="12">
        <v>41312</v>
      </c>
      <c r="CM172" s="13">
        <v>0.168</v>
      </c>
      <c r="CN172" s="12">
        <v>1</v>
      </c>
      <c r="CO172" s="12">
        <v>0</v>
      </c>
      <c r="CP172" s="15">
        <f t="shared" si="229"/>
        <v>6940.416</v>
      </c>
      <c r="CQ172" s="12">
        <v>1</v>
      </c>
      <c r="CR172" s="12">
        <v>0.89</v>
      </c>
      <c r="CS172" s="12">
        <v>1.78</v>
      </c>
      <c r="CT172" s="35">
        <f t="shared" si="230"/>
        <v>2.5842</v>
      </c>
      <c r="CU172" s="12">
        <v>0.9</v>
      </c>
      <c r="CV172" s="10">
        <v>0.5</v>
      </c>
      <c r="CW172" s="41">
        <f t="shared" si="231"/>
        <v>8070.94036224</v>
      </c>
      <c r="DG172" s="12">
        <v>41606</v>
      </c>
      <c r="DH172" s="13">
        <v>0.168</v>
      </c>
      <c r="DI172" s="12">
        <v>1</v>
      </c>
      <c r="DJ172" s="12">
        <v>0</v>
      </c>
      <c r="DK172" s="15">
        <f t="shared" si="232"/>
        <v>6989.808</v>
      </c>
      <c r="DL172" s="12">
        <v>1</v>
      </c>
      <c r="DM172" s="12">
        <v>0.9</v>
      </c>
      <c r="DN172" s="12">
        <v>2.31</v>
      </c>
      <c r="DO172" s="35">
        <f t="shared" si="233"/>
        <v>3.079</v>
      </c>
      <c r="DP172" s="12">
        <v>0.9</v>
      </c>
      <c r="DQ172" s="10">
        <v>0.5</v>
      </c>
      <c r="DR172" s="41">
        <f t="shared" si="234"/>
        <v>9684.7284744</v>
      </c>
      <c r="EB172" s="12">
        <v>41606</v>
      </c>
      <c r="EC172" s="13">
        <v>0.168</v>
      </c>
      <c r="ED172" s="12">
        <v>1</v>
      </c>
      <c r="EE172" s="12">
        <v>0</v>
      </c>
      <c r="EF172" s="15">
        <f t="shared" si="235"/>
        <v>6989.808</v>
      </c>
      <c r="EG172" s="12">
        <v>1</v>
      </c>
      <c r="EH172" s="12">
        <v>0.9</v>
      </c>
      <c r="EI172" s="12">
        <v>3.11</v>
      </c>
      <c r="EJ172" s="35">
        <f t="shared" si="236"/>
        <v>3.799</v>
      </c>
      <c r="EK172" s="12">
        <v>0.9</v>
      </c>
      <c r="EL172" s="10">
        <v>0.5</v>
      </c>
      <c r="EM172" s="41">
        <f t="shared" si="237"/>
        <v>11949.4262664</v>
      </c>
    </row>
    <row r="173" customHeight="1" spans="6:147">
      <c r="F173" s="12">
        <v>35434</v>
      </c>
      <c r="G173" s="13">
        <v>0.168</v>
      </c>
      <c r="H173" s="12">
        <v>1</v>
      </c>
      <c r="I173" s="12">
        <v>0</v>
      </c>
      <c r="J173" s="15">
        <f t="shared" si="217"/>
        <v>5952.912</v>
      </c>
      <c r="K173" s="12">
        <v>1</v>
      </c>
      <c r="L173" s="12">
        <v>0.89</v>
      </c>
      <c r="M173" s="12">
        <v>1.78</v>
      </c>
      <c r="N173" s="35">
        <f t="shared" si="218"/>
        <v>2.5842</v>
      </c>
      <c r="O173" s="12">
        <v>0.9</v>
      </c>
      <c r="P173" s="10">
        <v>0.5</v>
      </c>
      <c r="Q173" s="41">
        <f t="shared" si="219"/>
        <v>6922.58183568</v>
      </c>
      <c r="AA173" s="12">
        <v>35434</v>
      </c>
      <c r="AB173" s="13">
        <v>0.168</v>
      </c>
      <c r="AC173" s="12">
        <v>1</v>
      </c>
      <c r="AD173" s="12">
        <v>0</v>
      </c>
      <c r="AE173" s="15">
        <f t="shared" si="220"/>
        <v>5952.912</v>
      </c>
      <c r="AF173" s="12">
        <v>1</v>
      </c>
      <c r="AG173" s="12">
        <v>0.89</v>
      </c>
      <c r="AH173" s="12">
        <v>1.78</v>
      </c>
      <c r="AI173" s="35">
        <f t="shared" si="221"/>
        <v>2.5842</v>
      </c>
      <c r="AJ173" s="12">
        <v>0.9</v>
      </c>
      <c r="AK173" s="10">
        <v>0.5</v>
      </c>
      <c r="AL173" s="41">
        <f t="shared" si="222"/>
        <v>6922.58183568</v>
      </c>
      <c r="AV173" s="12">
        <v>35728</v>
      </c>
      <c r="AW173" s="13">
        <v>0.168</v>
      </c>
      <c r="AX173" s="12">
        <v>1</v>
      </c>
      <c r="AY173" s="12">
        <v>0</v>
      </c>
      <c r="AZ173" s="15">
        <f t="shared" si="223"/>
        <v>6002.304</v>
      </c>
      <c r="BA173" s="12">
        <v>1</v>
      </c>
      <c r="BB173" s="12">
        <v>0.9</v>
      </c>
      <c r="BC173" s="12">
        <v>2.31</v>
      </c>
      <c r="BD173" s="35">
        <f t="shared" si="224"/>
        <v>3.079</v>
      </c>
      <c r="BE173" s="12">
        <v>0.9</v>
      </c>
      <c r="BF173" s="10">
        <v>0.5</v>
      </c>
      <c r="BG173" s="41">
        <f t="shared" si="225"/>
        <v>8316.4923072</v>
      </c>
      <c r="BQ173" s="12">
        <v>35728</v>
      </c>
      <c r="BR173" s="13">
        <v>0.168</v>
      </c>
      <c r="BS173" s="12">
        <v>1</v>
      </c>
      <c r="BT173" s="12">
        <v>0</v>
      </c>
      <c r="BU173" s="15">
        <f t="shared" si="226"/>
        <v>6002.304</v>
      </c>
      <c r="BV173" s="12">
        <v>1</v>
      </c>
      <c r="BW173" s="12">
        <v>0.9</v>
      </c>
      <c r="BX173" s="12">
        <v>2.31</v>
      </c>
      <c r="BY173" s="35">
        <f t="shared" si="227"/>
        <v>3.079</v>
      </c>
      <c r="BZ173" s="12">
        <v>0.9</v>
      </c>
      <c r="CA173" s="10">
        <v>0.5</v>
      </c>
      <c r="CB173" s="41">
        <f t="shared" si="228"/>
        <v>8316.4923072</v>
      </c>
      <c r="CL173" s="12">
        <v>41312</v>
      </c>
      <c r="CM173" s="13">
        <v>0.168</v>
      </c>
      <c r="CN173" s="12">
        <v>1</v>
      </c>
      <c r="CO173" s="12">
        <v>0</v>
      </c>
      <c r="CP173" s="15">
        <f t="shared" si="229"/>
        <v>6940.416</v>
      </c>
      <c r="CQ173" s="12">
        <v>1</v>
      </c>
      <c r="CR173" s="12">
        <v>0.89</v>
      </c>
      <c r="CS173" s="12">
        <v>1.78</v>
      </c>
      <c r="CT173" s="35">
        <f t="shared" si="230"/>
        <v>2.5842</v>
      </c>
      <c r="CU173" s="12">
        <v>0.9</v>
      </c>
      <c r="CV173" s="10">
        <v>0.5</v>
      </c>
      <c r="CW173" s="41">
        <f t="shared" si="231"/>
        <v>8070.94036224</v>
      </c>
      <c r="DG173" s="12">
        <v>41606</v>
      </c>
      <c r="DH173" s="13">
        <v>0.168</v>
      </c>
      <c r="DI173" s="12">
        <v>1</v>
      </c>
      <c r="DJ173" s="12">
        <v>0</v>
      </c>
      <c r="DK173" s="15">
        <f t="shared" si="232"/>
        <v>6989.808</v>
      </c>
      <c r="DL173" s="12">
        <v>1</v>
      </c>
      <c r="DM173" s="12">
        <v>0.9</v>
      </c>
      <c r="DN173" s="12">
        <v>2.31</v>
      </c>
      <c r="DO173" s="35">
        <f t="shared" si="233"/>
        <v>3.079</v>
      </c>
      <c r="DP173" s="12">
        <v>0.9</v>
      </c>
      <c r="DQ173" s="10">
        <v>0.5</v>
      </c>
      <c r="DR173" s="41">
        <f t="shared" si="234"/>
        <v>9684.7284744</v>
      </c>
      <c r="EB173" s="12">
        <v>41606</v>
      </c>
      <c r="EC173" s="13">
        <v>0.168</v>
      </c>
      <c r="ED173" s="12">
        <v>1</v>
      </c>
      <c r="EE173" s="12">
        <v>0</v>
      </c>
      <c r="EF173" s="15">
        <f t="shared" si="235"/>
        <v>6989.808</v>
      </c>
      <c r="EG173" s="12">
        <v>1</v>
      </c>
      <c r="EH173" s="12">
        <v>0.9</v>
      </c>
      <c r="EI173" s="12">
        <v>3.11</v>
      </c>
      <c r="EJ173" s="35">
        <f t="shared" si="236"/>
        <v>3.799</v>
      </c>
      <c r="EK173" s="12">
        <v>0.9</v>
      </c>
      <c r="EL173" s="10">
        <v>0.5</v>
      </c>
      <c r="EM173" s="41">
        <f t="shared" si="237"/>
        <v>11949.4262664</v>
      </c>
    </row>
    <row r="174" customHeight="1" spans="6:147">
      <c r="F174" s="12">
        <v>35434</v>
      </c>
      <c r="G174" s="13">
        <v>0.168</v>
      </c>
      <c r="H174" s="12">
        <v>1</v>
      </c>
      <c r="I174" s="12">
        <v>0</v>
      </c>
      <c r="J174" s="15">
        <f t="shared" si="217"/>
        <v>5952.912</v>
      </c>
      <c r="K174" s="12">
        <v>1</v>
      </c>
      <c r="L174" s="12">
        <v>0.89</v>
      </c>
      <c r="M174" s="12">
        <v>1.78</v>
      </c>
      <c r="N174" s="35">
        <f t="shared" si="218"/>
        <v>2.5842</v>
      </c>
      <c r="O174" s="12">
        <v>0.9</v>
      </c>
      <c r="P174" s="10">
        <v>0.5</v>
      </c>
      <c r="Q174" s="41">
        <f t="shared" si="219"/>
        <v>6922.58183568</v>
      </c>
      <c r="AA174" s="12">
        <v>35434</v>
      </c>
      <c r="AB174" s="13">
        <v>0.168</v>
      </c>
      <c r="AC174" s="12">
        <v>1</v>
      </c>
      <c r="AD174" s="12">
        <v>0</v>
      </c>
      <c r="AE174" s="15">
        <f t="shared" si="220"/>
        <v>5952.912</v>
      </c>
      <c r="AF174" s="12">
        <v>1</v>
      </c>
      <c r="AG174" s="12">
        <v>0.89</v>
      </c>
      <c r="AH174" s="12">
        <v>1.78</v>
      </c>
      <c r="AI174" s="35">
        <f t="shared" si="221"/>
        <v>2.5842</v>
      </c>
      <c r="AJ174" s="12">
        <v>0.9</v>
      </c>
      <c r="AK174" s="10">
        <v>0.5</v>
      </c>
      <c r="AL174" s="41">
        <f t="shared" si="222"/>
        <v>6922.58183568</v>
      </c>
      <c r="AV174" s="12">
        <v>35728</v>
      </c>
      <c r="AW174" s="13">
        <v>0.168</v>
      </c>
      <c r="AX174" s="12">
        <v>1</v>
      </c>
      <c r="AY174" s="12">
        <v>0</v>
      </c>
      <c r="AZ174" s="15">
        <f t="shared" si="223"/>
        <v>6002.304</v>
      </c>
      <c r="BA174" s="12">
        <v>1</v>
      </c>
      <c r="BB174" s="12">
        <v>0.9</v>
      </c>
      <c r="BC174" s="12">
        <v>2.31</v>
      </c>
      <c r="BD174" s="35">
        <f t="shared" si="224"/>
        <v>3.079</v>
      </c>
      <c r="BE174" s="12">
        <v>0.9</v>
      </c>
      <c r="BF174" s="10">
        <v>0.5</v>
      </c>
      <c r="BG174" s="41">
        <f t="shared" si="225"/>
        <v>8316.4923072</v>
      </c>
      <c r="BQ174" s="12">
        <v>35728</v>
      </c>
      <c r="BR174" s="13">
        <v>0.168</v>
      </c>
      <c r="BS174" s="12">
        <v>1</v>
      </c>
      <c r="BT174" s="12">
        <v>0</v>
      </c>
      <c r="BU174" s="15">
        <f t="shared" si="226"/>
        <v>6002.304</v>
      </c>
      <c r="BV174" s="12">
        <v>1</v>
      </c>
      <c r="BW174" s="12">
        <v>0.9</v>
      </c>
      <c r="BX174" s="12">
        <v>2.31</v>
      </c>
      <c r="BY174" s="35">
        <f t="shared" si="227"/>
        <v>3.079</v>
      </c>
      <c r="BZ174" s="12">
        <v>0.9</v>
      </c>
      <c r="CA174" s="10">
        <v>0.5</v>
      </c>
      <c r="CB174" s="41">
        <f t="shared" si="228"/>
        <v>8316.4923072</v>
      </c>
      <c r="CL174" s="12">
        <v>41312</v>
      </c>
      <c r="CM174" s="13">
        <v>0.168</v>
      </c>
      <c r="CN174" s="12">
        <v>1</v>
      </c>
      <c r="CO174" s="12">
        <v>0</v>
      </c>
      <c r="CP174" s="15">
        <f t="shared" si="229"/>
        <v>6940.416</v>
      </c>
      <c r="CQ174" s="12">
        <v>1</v>
      </c>
      <c r="CR174" s="12">
        <v>0.89</v>
      </c>
      <c r="CS174" s="12">
        <v>1.78</v>
      </c>
      <c r="CT174" s="35">
        <f t="shared" si="230"/>
        <v>2.5842</v>
      </c>
      <c r="CU174" s="12">
        <v>0.9</v>
      </c>
      <c r="CV174" s="10">
        <v>0.5</v>
      </c>
      <c r="CW174" s="41">
        <f t="shared" si="231"/>
        <v>8070.94036224</v>
      </c>
      <c r="DG174" s="12">
        <v>41606</v>
      </c>
      <c r="DH174" s="13">
        <v>0.168</v>
      </c>
      <c r="DI174" s="12">
        <v>1</v>
      </c>
      <c r="DJ174" s="12">
        <v>0</v>
      </c>
      <c r="DK174" s="15">
        <f t="shared" si="232"/>
        <v>6989.808</v>
      </c>
      <c r="DL174" s="12">
        <v>1</v>
      </c>
      <c r="DM174" s="12">
        <v>0.9</v>
      </c>
      <c r="DN174" s="12">
        <v>2.31</v>
      </c>
      <c r="DO174" s="35">
        <f t="shared" si="233"/>
        <v>3.079</v>
      </c>
      <c r="DP174" s="12">
        <v>0.9</v>
      </c>
      <c r="DQ174" s="10">
        <v>0.5</v>
      </c>
      <c r="DR174" s="41">
        <f t="shared" si="234"/>
        <v>9684.7284744</v>
      </c>
      <c r="EB174" s="12">
        <v>41606</v>
      </c>
      <c r="EC174" s="13">
        <v>0.168</v>
      </c>
      <c r="ED174" s="12">
        <v>1</v>
      </c>
      <c r="EE174" s="12">
        <v>0</v>
      </c>
      <c r="EF174" s="15">
        <f t="shared" si="235"/>
        <v>6989.808</v>
      </c>
      <c r="EG174" s="12">
        <v>1</v>
      </c>
      <c r="EH174" s="12">
        <v>0.9</v>
      </c>
      <c r="EI174" s="12">
        <v>3.11</v>
      </c>
      <c r="EJ174" s="35">
        <f t="shared" si="236"/>
        <v>3.799</v>
      </c>
      <c r="EK174" s="12">
        <v>0.9</v>
      </c>
      <c r="EL174" s="10">
        <v>0.5</v>
      </c>
      <c r="EM174" s="41">
        <f t="shared" si="237"/>
        <v>11949.4262664</v>
      </c>
    </row>
    <row r="175" customHeight="1" spans="6:147">
      <c r="F175" s="12">
        <v>35434</v>
      </c>
      <c r="G175" s="13">
        <v>0.3</v>
      </c>
      <c r="H175" s="12">
        <v>1</v>
      </c>
      <c r="I175" s="12">
        <v>0</v>
      </c>
      <c r="J175" s="15">
        <f t="shared" si="217"/>
        <v>10630.2</v>
      </c>
      <c r="K175" s="12">
        <v>1</v>
      </c>
      <c r="L175" s="12">
        <v>0.89</v>
      </c>
      <c r="M175" s="12">
        <v>1.78</v>
      </c>
      <c r="N175" s="35">
        <f t="shared" si="218"/>
        <v>2.5842</v>
      </c>
      <c r="O175" s="12">
        <v>0.9</v>
      </c>
      <c r="P175" s="10">
        <v>0.5</v>
      </c>
      <c r="Q175" s="41">
        <f t="shared" si="219"/>
        <v>12361.753278</v>
      </c>
      <c r="AA175" s="12">
        <v>35434</v>
      </c>
      <c r="AB175" s="13">
        <v>0.3</v>
      </c>
      <c r="AC175" s="12">
        <v>1</v>
      </c>
      <c r="AD175" s="12">
        <v>0</v>
      </c>
      <c r="AE175" s="15">
        <f t="shared" si="220"/>
        <v>10630.2</v>
      </c>
      <c r="AF175" s="12">
        <v>1</v>
      </c>
      <c r="AG175" s="12">
        <v>0.89</v>
      </c>
      <c r="AH175" s="12">
        <v>1.78</v>
      </c>
      <c r="AI175" s="35">
        <f t="shared" si="221"/>
        <v>2.5842</v>
      </c>
      <c r="AJ175" s="12">
        <v>0.9</v>
      </c>
      <c r="AK175" s="10">
        <v>0.5</v>
      </c>
      <c r="AL175" s="41">
        <f t="shared" si="222"/>
        <v>12361.753278</v>
      </c>
      <c r="AV175" s="12">
        <v>35728</v>
      </c>
      <c r="AW175" s="13">
        <v>0.3</v>
      </c>
      <c r="AX175" s="12">
        <v>1</v>
      </c>
      <c r="AY175" s="12">
        <v>0</v>
      </c>
      <c r="AZ175" s="15">
        <f t="shared" si="223"/>
        <v>10718.4</v>
      </c>
      <c r="BA175" s="12">
        <v>1</v>
      </c>
      <c r="BB175" s="12">
        <v>0.9</v>
      </c>
      <c r="BC175" s="12">
        <v>2.31</v>
      </c>
      <c r="BD175" s="35">
        <f t="shared" si="224"/>
        <v>3.079</v>
      </c>
      <c r="BE175" s="12">
        <v>0.9</v>
      </c>
      <c r="BF175" s="10">
        <v>0.5</v>
      </c>
      <c r="BG175" s="41">
        <f t="shared" si="225"/>
        <v>14850.87912</v>
      </c>
      <c r="BQ175" s="12">
        <v>35728</v>
      </c>
      <c r="BR175" s="13">
        <v>0.3</v>
      </c>
      <c r="BS175" s="12">
        <v>1</v>
      </c>
      <c r="BT175" s="12">
        <v>0</v>
      </c>
      <c r="BU175" s="15">
        <f t="shared" si="226"/>
        <v>10718.4</v>
      </c>
      <c r="BV175" s="12">
        <v>1</v>
      </c>
      <c r="BW175" s="12">
        <v>0.9</v>
      </c>
      <c r="BX175" s="12">
        <v>2.31</v>
      </c>
      <c r="BY175" s="35">
        <f t="shared" si="227"/>
        <v>3.079</v>
      </c>
      <c r="BZ175" s="12">
        <v>0.9</v>
      </c>
      <c r="CA175" s="10">
        <v>0.5</v>
      </c>
      <c r="CB175" s="41">
        <f t="shared" si="228"/>
        <v>14850.87912</v>
      </c>
      <c r="CL175" s="12">
        <v>41312</v>
      </c>
      <c r="CM175" s="13">
        <v>0.3</v>
      </c>
      <c r="CN175" s="12">
        <v>1</v>
      </c>
      <c r="CO175" s="12">
        <v>0</v>
      </c>
      <c r="CP175" s="15">
        <f t="shared" si="229"/>
        <v>12393.6</v>
      </c>
      <c r="CQ175" s="12">
        <v>1</v>
      </c>
      <c r="CR175" s="12">
        <v>0.89</v>
      </c>
      <c r="CS175" s="12">
        <v>1.78</v>
      </c>
      <c r="CT175" s="35">
        <f t="shared" si="230"/>
        <v>2.5842</v>
      </c>
      <c r="CU175" s="12">
        <v>0.9</v>
      </c>
      <c r="CV175" s="10">
        <v>0.5</v>
      </c>
      <c r="CW175" s="41">
        <f t="shared" si="231"/>
        <v>14412.393504</v>
      </c>
      <c r="DG175" s="12">
        <v>41606</v>
      </c>
      <c r="DH175" s="13">
        <v>0.3</v>
      </c>
      <c r="DI175" s="12">
        <v>1</v>
      </c>
      <c r="DJ175" s="12">
        <v>0</v>
      </c>
      <c r="DK175" s="15">
        <f t="shared" si="232"/>
        <v>12481.8</v>
      </c>
      <c r="DL175" s="12">
        <v>1</v>
      </c>
      <c r="DM175" s="12">
        <v>0.9</v>
      </c>
      <c r="DN175" s="12">
        <v>2.31</v>
      </c>
      <c r="DO175" s="35">
        <f t="shared" si="233"/>
        <v>3.079</v>
      </c>
      <c r="DP175" s="12">
        <v>0.9</v>
      </c>
      <c r="DQ175" s="10">
        <v>0.5</v>
      </c>
      <c r="DR175" s="41">
        <f t="shared" si="234"/>
        <v>17294.15799</v>
      </c>
      <c r="EB175" s="12">
        <v>41606</v>
      </c>
      <c r="EC175" s="13">
        <v>0.3</v>
      </c>
      <c r="ED175" s="12">
        <v>1</v>
      </c>
      <c r="EE175" s="12">
        <v>0</v>
      </c>
      <c r="EF175" s="15">
        <f t="shared" si="235"/>
        <v>12481.8</v>
      </c>
      <c r="EG175" s="12">
        <v>1</v>
      </c>
      <c r="EH175" s="12">
        <v>0.9</v>
      </c>
      <c r="EI175" s="12">
        <v>3.11</v>
      </c>
      <c r="EJ175" s="35">
        <f t="shared" si="236"/>
        <v>3.799</v>
      </c>
      <c r="EK175" s="12">
        <v>0.9</v>
      </c>
      <c r="EL175" s="10">
        <v>0.5</v>
      </c>
      <c r="EM175" s="41">
        <f t="shared" si="237"/>
        <v>21338.26119</v>
      </c>
    </row>
    <row r="176" customHeight="1" spans="6:147">
      <c r="F176" s="12">
        <v>35434</v>
      </c>
      <c r="G176" s="13">
        <v>0.58</v>
      </c>
      <c r="H176" s="12">
        <v>1</v>
      </c>
      <c r="I176" s="12">
        <v>0</v>
      </c>
      <c r="J176" s="15">
        <f t="shared" si="217"/>
        <v>20551.72</v>
      </c>
      <c r="K176" s="12">
        <v>1</v>
      </c>
      <c r="L176" s="12">
        <v>0.89</v>
      </c>
      <c r="M176" s="12">
        <v>1.78</v>
      </c>
      <c r="N176" s="35">
        <f t="shared" si="218"/>
        <v>2.5842</v>
      </c>
      <c r="O176" s="12">
        <v>0.9</v>
      </c>
      <c r="P176" s="10">
        <v>0.5</v>
      </c>
      <c r="Q176" s="41">
        <f t="shared" si="219"/>
        <v>23899.3896708</v>
      </c>
      <c r="AA176" s="12">
        <v>35434</v>
      </c>
      <c r="AB176" s="13">
        <v>0.58</v>
      </c>
      <c r="AC176" s="12">
        <v>1</v>
      </c>
      <c r="AD176" s="12">
        <v>0</v>
      </c>
      <c r="AE176" s="15">
        <f t="shared" si="220"/>
        <v>20551.72</v>
      </c>
      <c r="AF176" s="12">
        <v>1</v>
      </c>
      <c r="AG176" s="12">
        <v>0.89</v>
      </c>
      <c r="AH176" s="12">
        <v>1.78</v>
      </c>
      <c r="AI176" s="35">
        <f t="shared" si="221"/>
        <v>2.5842</v>
      </c>
      <c r="AJ176" s="12">
        <v>0.9</v>
      </c>
      <c r="AK176" s="10">
        <v>0.5</v>
      </c>
      <c r="AL176" s="41">
        <f t="shared" si="222"/>
        <v>23899.3896708</v>
      </c>
      <c r="AV176" s="12">
        <v>35728</v>
      </c>
      <c r="AW176" s="13">
        <v>0.58</v>
      </c>
      <c r="AX176" s="12">
        <v>1</v>
      </c>
      <c r="AY176" s="12">
        <v>0</v>
      </c>
      <c r="AZ176" s="15">
        <f t="shared" si="223"/>
        <v>20722.24</v>
      </c>
      <c r="BA176" s="12">
        <v>1</v>
      </c>
      <c r="BB176" s="12">
        <v>0.9</v>
      </c>
      <c r="BC176" s="12">
        <v>2.31</v>
      </c>
      <c r="BD176" s="35">
        <f t="shared" si="224"/>
        <v>3.079</v>
      </c>
      <c r="BE176" s="12">
        <v>0.9</v>
      </c>
      <c r="BF176" s="10">
        <v>0.5</v>
      </c>
      <c r="BG176" s="41">
        <f t="shared" si="225"/>
        <v>28711.699632</v>
      </c>
      <c r="BQ176" s="12">
        <v>35728</v>
      </c>
      <c r="BR176" s="13">
        <v>0.58</v>
      </c>
      <c r="BS176" s="12">
        <v>1</v>
      </c>
      <c r="BT176" s="12">
        <v>0</v>
      </c>
      <c r="BU176" s="15">
        <f t="shared" si="226"/>
        <v>20722.24</v>
      </c>
      <c r="BV176" s="12">
        <v>1</v>
      </c>
      <c r="BW176" s="12">
        <v>0.9</v>
      </c>
      <c r="BX176" s="12">
        <v>2.31</v>
      </c>
      <c r="BY176" s="35">
        <f t="shared" si="227"/>
        <v>3.079</v>
      </c>
      <c r="BZ176" s="12">
        <v>0.9</v>
      </c>
      <c r="CA176" s="10">
        <v>0.5</v>
      </c>
      <c r="CB176" s="41">
        <f t="shared" si="228"/>
        <v>28711.699632</v>
      </c>
      <c r="CL176" s="12">
        <v>41312</v>
      </c>
      <c r="CM176" s="13">
        <v>0.58</v>
      </c>
      <c r="CN176" s="12">
        <v>1</v>
      </c>
      <c r="CO176" s="12">
        <v>0</v>
      </c>
      <c r="CP176" s="15">
        <f t="shared" si="229"/>
        <v>23960.96</v>
      </c>
      <c r="CQ176" s="12">
        <v>1</v>
      </c>
      <c r="CR176" s="12">
        <v>0.89</v>
      </c>
      <c r="CS176" s="12">
        <v>1.78</v>
      </c>
      <c r="CT176" s="35">
        <f t="shared" si="230"/>
        <v>2.5842</v>
      </c>
      <c r="CU176" s="12">
        <v>0.9</v>
      </c>
      <c r="CV176" s="10">
        <v>0.5</v>
      </c>
      <c r="CW176" s="41">
        <f t="shared" si="231"/>
        <v>27863.9607744</v>
      </c>
      <c r="DG176" s="12">
        <v>41606</v>
      </c>
      <c r="DH176" s="13">
        <v>0.58</v>
      </c>
      <c r="DI176" s="12">
        <v>1</v>
      </c>
      <c r="DJ176" s="12">
        <v>0</v>
      </c>
      <c r="DK176" s="15">
        <f t="shared" si="232"/>
        <v>24131.48</v>
      </c>
      <c r="DL176" s="12">
        <v>1</v>
      </c>
      <c r="DM176" s="12">
        <v>0.9</v>
      </c>
      <c r="DN176" s="12">
        <v>2.31</v>
      </c>
      <c r="DO176" s="35">
        <f t="shared" si="233"/>
        <v>3.079</v>
      </c>
      <c r="DP176" s="12">
        <v>0.9</v>
      </c>
      <c r="DQ176" s="10">
        <v>0.5</v>
      </c>
      <c r="DR176" s="41">
        <f t="shared" si="234"/>
        <v>33435.372114</v>
      </c>
      <c r="EB176" s="12">
        <v>41606</v>
      </c>
      <c r="EC176" s="13">
        <v>0.58</v>
      </c>
      <c r="ED176" s="12">
        <v>1</v>
      </c>
      <c r="EE176" s="12">
        <v>0</v>
      </c>
      <c r="EF176" s="15">
        <f t="shared" si="235"/>
        <v>24131.48</v>
      </c>
      <c r="EG176" s="12">
        <v>1</v>
      </c>
      <c r="EH176" s="12">
        <v>0.9</v>
      </c>
      <c r="EI176" s="12">
        <v>3.11</v>
      </c>
      <c r="EJ176" s="35">
        <f t="shared" si="236"/>
        <v>3.799</v>
      </c>
      <c r="EK176" s="12">
        <v>0.9</v>
      </c>
      <c r="EL176" s="10">
        <v>0.5</v>
      </c>
      <c r="EM176" s="41">
        <f t="shared" si="237"/>
        <v>41253.971634</v>
      </c>
    </row>
    <row r="177" customHeight="1" spans="1:147">
      <c r="F177" s="42" t="s">
        <v>50</v>
      </c>
      <c r="G177" s="37"/>
      <c r="H177" s="37"/>
      <c r="I177" s="37"/>
      <c r="J177" s="37"/>
      <c r="K177" s="37"/>
      <c r="L177" s="37"/>
      <c r="M177" s="38">
        <f>SUM(Q167:Q176)</f>
        <v>91641.79763424</v>
      </c>
      <c r="N177" s="38"/>
      <c r="O177" s="38"/>
      <c r="P177" s="38"/>
      <c r="Q177" s="38"/>
      <c r="AA177" s="42" t="s">
        <v>50</v>
      </c>
      <c r="AB177" s="37"/>
      <c r="AC177" s="37"/>
      <c r="AD177" s="37"/>
      <c r="AE177" s="37"/>
      <c r="AF177" s="37"/>
      <c r="AG177" s="37"/>
      <c r="AH177" s="38">
        <f>SUM(AL167:AL176)</f>
        <v>91641.79763424</v>
      </c>
      <c r="AI177" s="38"/>
      <c r="AJ177" s="38"/>
      <c r="AK177" s="38"/>
      <c r="AL177" s="38"/>
      <c r="AV177" s="42" t="s">
        <v>50</v>
      </c>
      <c r="AW177" s="37"/>
      <c r="AX177" s="37"/>
      <c r="AY177" s="37"/>
      <c r="AZ177" s="37"/>
      <c r="BA177" s="37"/>
      <c r="BB177" s="37"/>
      <c r="BC177" s="38">
        <f>SUM(BG167:BG176)</f>
        <v>110094.5172096</v>
      </c>
      <c r="BD177" s="38"/>
      <c r="BE177" s="38"/>
      <c r="BF177" s="38"/>
      <c r="BG177" s="38"/>
      <c r="BQ177" s="42" t="s">
        <v>50</v>
      </c>
      <c r="BR177" s="37"/>
      <c r="BS177" s="37"/>
      <c r="BT177" s="37"/>
      <c r="BU177" s="37"/>
      <c r="BV177" s="37"/>
      <c r="BW177" s="37"/>
      <c r="BX177" s="38">
        <f>SUM(CB167:CB176)</f>
        <v>110094.5172096</v>
      </c>
      <c r="BY177" s="38"/>
      <c r="BZ177" s="38"/>
      <c r="CA177" s="38"/>
      <c r="CB177" s="38"/>
      <c r="CL177" s="42" t="s">
        <v>50</v>
      </c>
      <c r="CM177" s="37"/>
      <c r="CN177" s="37"/>
      <c r="CO177" s="37"/>
      <c r="CP177" s="37"/>
      <c r="CQ177" s="37"/>
      <c r="CR177" s="37"/>
      <c r="CS177" s="38">
        <f>SUM(CW167:CW176)</f>
        <v>106843.87717632</v>
      </c>
      <c r="CT177" s="38"/>
      <c r="CU177" s="38"/>
      <c r="CV177" s="38"/>
      <c r="CW177" s="38"/>
      <c r="DG177" s="42" t="s">
        <v>50</v>
      </c>
      <c r="DH177" s="37"/>
      <c r="DI177" s="37"/>
      <c r="DJ177" s="37"/>
      <c r="DK177" s="37"/>
      <c r="DL177" s="37"/>
      <c r="DM177" s="37"/>
      <c r="DN177" s="38">
        <f>SUM(DR167:DR176)</f>
        <v>128207.3578992</v>
      </c>
      <c r="DO177" s="38"/>
      <c r="DP177" s="38"/>
      <c r="DQ177" s="38"/>
      <c r="DR177" s="38"/>
      <c r="EB177" s="42" t="s">
        <v>50</v>
      </c>
      <c r="EC177" s="37"/>
      <c r="ED177" s="37"/>
      <c r="EE177" s="37"/>
      <c r="EF177" s="37"/>
      <c r="EG177" s="37"/>
      <c r="EH177" s="37"/>
      <c r="EI177" s="38">
        <f>SUM(EM167:EM176)</f>
        <v>158187.6429552</v>
      </c>
      <c r="EJ177" s="38"/>
      <c r="EK177" s="38"/>
      <c r="EL177" s="38"/>
      <c r="EM177" s="38"/>
    </row>
    <row r="178" customHeight="1" spans="1:147">
      <c r="F178" s="37"/>
      <c r="G178" s="37"/>
      <c r="H178" s="37"/>
      <c r="I178" s="37"/>
      <c r="J178" s="37"/>
      <c r="K178" s="37"/>
      <c r="L178" s="37"/>
      <c r="M178" s="38"/>
      <c r="N178" s="38"/>
      <c r="O178" s="38"/>
      <c r="P178" s="38"/>
      <c r="Q178" s="38"/>
      <c r="AA178" s="37"/>
      <c r="AB178" s="37"/>
      <c r="AC178" s="37"/>
      <c r="AD178" s="37"/>
      <c r="AE178" s="37"/>
      <c r="AF178" s="37"/>
      <c r="AG178" s="37"/>
      <c r="AH178" s="38"/>
      <c r="AI178" s="38"/>
      <c r="AJ178" s="38"/>
      <c r="AK178" s="38"/>
      <c r="AL178" s="38"/>
      <c r="AV178" s="37"/>
      <c r="AW178" s="37"/>
      <c r="AX178" s="37"/>
      <c r="AY178" s="37"/>
      <c r="AZ178" s="37"/>
      <c r="BA178" s="37"/>
      <c r="BB178" s="37"/>
      <c r="BC178" s="38"/>
      <c r="BD178" s="38"/>
      <c r="BE178" s="38"/>
      <c r="BF178" s="38"/>
      <c r="BG178" s="38"/>
      <c r="BQ178" s="37"/>
      <c r="BR178" s="37"/>
      <c r="BS178" s="37"/>
      <c r="BT178" s="37"/>
      <c r="BU178" s="37"/>
      <c r="BV178" s="37"/>
      <c r="BW178" s="37"/>
      <c r="BX178" s="38"/>
      <c r="BY178" s="38"/>
      <c r="BZ178" s="38"/>
      <c r="CA178" s="38"/>
      <c r="CB178" s="38"/>
      <c r="CL178" s="37"/>
      <c r="CM178" s="37"/>
      <c r="CN178" s="37"/>
      <c r="CO178" s="37"/>
      <c r="CP178" s="37"/>
      <c r="CQ178" s="37"/>
      <c r="CR178" s="37"/>
      <c r="CS178" s="38"/>
      <c r="CT178" s="38"/>
      <c r="CU178" s="38"/>
      <c r="CV178" s="38"/>
      <c r="CW178" s="38"/>
      <c r="DG178" s="37"/>
      <c r="DH178" s="37"/>
      <c r="DI178" s="37"/>
      <c r="DJ178" s="37"/>
      <c r="DK178" s="37"/>
      <c r="DL178" s="37"/>
      <c r="DM178" s="37"/>
      <c r="DN178" s="38"/>
      <c r="DO178" s="38"/>
      <c r="DP178" s="38"/>
      <c r="DQ178" s="38"/>
      <c r="DR178" s="38"/>
      <c r="EB178" s="37"/>
      <c r="EC178" s="37"/>
      <c r="ED178" s="37"/>
      <c r="EE178" s="37"/>
      <c r="EF178" s="37"/>
      <c r="EG178" s="37"/>
      <c r="EH178" s="37"/>
      <c r="EI178" s="38"/>
      <c r="EJ178" s="38"/>
      <c r="EK178" s="38"/>
      <c r="EL178" s="38"/>
      <c r="EM178" s="38"/>
    </row>
    <row r="179" customHeight="1" spans="1:147">
      <c r="F179" s="37"/>
      <c r="G179" s="37"/>
      <c r="H179" s="37"/>
      <c r="I179" s="37"/>
      <c r="J179" s="37"/>
      <c r="K179" s="37"/>
      <c r="L179" s="37"/>
      <c r="M179" s="38"/>
      <c r="N179" s="38"/>
      <c r="O179" s="38"/>
      <c r="P179" s="38"/>
      <c r="Q179" s="38"/>
      <c r="AA179" s="37"/>
      <c r="AB179" s="37"/>
      <c r="AC179" s="37"/>
      <c r="AD179" s="37"/>
      <c r="AE179" s="37"/>
      <c r="AF179" s="37"/>
      <c r="AG179" s="37"/>
      <c r="AH179" s="38"/>
      <c r="AI179" s="38"/>
      <c r="AJ179" s="38"/>
      <c r="AK179" s="38"/>
      <c r="AL179" s="38"/>
      <c r="AV179" s="37"/>
      <c r="AW179" s="37"/>
      <c r="AX179" s="37"/>
      <c r="AY179" s="37"/>
      <c r="AZ179" s="37"/>
      <c r="BA179" s="37"/>
      <c r="BB179" s="37"/>
      <c r="BC179" s="38"/>
      <c r="BD179" s="38"/>
      <c r="BE179" s="38"/>
      <c r="BF179" s="38"/>
      <c r="BG179" s="38"/>
      <c r="BQ179" s="37"/>
      <c r="BR179" s="37"/>
      <c r="BS179" s="37"/>
      <c r="BT179" s="37"/>
      <c r="BU179" s="37"/>
      <c r="BV179" s="37"/>
      <c r="BW179" s="37"/>
      <c r="BX179" s="38"/>
      <c r="BY179" s="38"/>
      <c r="BZ179" s="38"/>
      <c r="CA179" s="38"/>
      <c r="CB179" s="38"/>
      <c r="CL179" s="37"/>
      <c r="CM179" s="37"/>
      <c r="CN179" s="37"/>
      <c r="CO179" s="37"/>
      <c r="CP179" s="37"/>
      <c r="CQ179" s="37"/>
      <c r="CR179" s="37"/>
      <c r="CS179" s="38"/>
      <c r="CT179" s="38"/>
      <c r="CU179" s="38"/>
      <c r="CV179" s="38"/>
      <c r="CW179" s="38"/>
      <c r="DG179" s="37"/>
      <c r="DH179" s="37"/>
      <c r="DI179" s="37"/>
      <c r="DJ179" s="37"/>
      <c r="DK179" s="37"/>
      <c r="DL179" s="37"/>
      <c r="DM179" s="37"/>
      <c r="DN179" s="38"/>
      <c r="DO179" s="38"/>
      <c r="DP179" s="38"/>
      <c r="DQ179" s="38"/>
      <c r="DR179" s="38"/>
      <c r="EB179" s="37"/>
      <c r="EC179" s="37"/>
      <c r="ED179" s="37"/>
      <c r="EE179" s="37"/>
      <c r="EF179" s="37"/>
      <c r="EG179" s="37"/>
      <c r="EH179" s="37"/>
      <c r="EI179" s="38"/>
      <c r="EJ179" s="38"/>
      <c r="EK179" s="38"/>
      <c r="EL179" s="38"/>
      <c r="EM179" s="38"/>
    </row>
    <row r="181" customHeight="1" spans="1:147">
      <c r="A181" s="2" t="s">
        <v>58</v>
      </c>
      <c r="B181" s="2"/>
      <c r="C181" s="2"/>
      <c r="D181" s="2"/>
      <c r="E181" s="2"/>
      <c r="F181" s="3" t="s">
        <v>1</v>
      </c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2" t="s">
        <v>59</v>
      </c>
      <c r="W181" s="2"/>
      <c r="X181" s="2"/>
      <c r="Y181" s="2"/>
      <c r="Z181" s="2"/>
      <c r="AA181" s="3" t="s">
        <v>1</v>
      </c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2" t="s">
        <v>60</v>
      </c>
      <c r="AR181" s="2"/>
      <c r="AS181" s="2"/>
      <c r="AT181" s="2"/>
      <c r="AU181" s="2"/>
      <c r="AV181" s="3" t="s">
        <v>1</v>
      </c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2" t="s">
        <v>61</v>
      </c>
      <c r="BM181" s="2"/>
      <c r="BN181" s="2"/>
      <c r="BO181" s="2"/>
      <c r="BP181" s="2"/>
      <c r="BQ181" s="3" t="s">
        <v>1</v>
      </c>
      <c r="BR181" s="3"/>
      <c r="BS181" s="3"/>
      <c r="BT181" s="3"/>
      <c r="BU181" s="3"/>
      <c r="BV181" s="3"/>
      <c r="BW181" s="3"/>
      <c r="BX181" s="3"/>
      <c r="BY181" s="3"/>
      <c r="BZ181" s="3"/>
      <c r="CA181" s="3"/>
      <c r="CB181" s="3"/>
      <c r="CC181" s="3"/>
      <c r="CD181" s="3"/>
      <c r="CE181" s="3"/>
      <c r="CF181" s="3"/>
      <c r="CG181" s="2" t="s">
        <v>62</v>
      </c>
      <c r="CH181" s="2"/>
      <c r="CI181" s="2"/>
      <c r="CJ181" s="2"/>
      <c r="CK181" s="2"/>
      <c r="CL181" s="3" t="s">
        <v>1</v>
      </c>
      <c r="CM181" s="3"/>
      <c r="CN181" s="3"/>
      <c r="CO181" s="3"/>
      <c r="CP181" s="3"/>
      <c r="CQ181" s="3"/>
      <c r="CR181" s="3"/>
      <c r="CS181" s="3"/>
      <c r="CT181" s="3"/>
      <c r="CU181" s="3"/>
      <c r="CV181" s="3"/>
      <c r="CW181" s="3"/>
      <c r="CX181" s="3"/>
      <c r="CY181" s="3"/>
      <c r="CZ181" s="3"/>
      <c r="DA181" s="3"/>
      <c r="DB181" s="2" t="s">
        <v>63</v>
      </c>
      <c r="DC181" s="2"/>
      <c r="DD181" s="2"/>
      <c r="DE181" s="2"/>
      <c r="DF181" s="2"/>
      <c r="DG181" s="3" t="s">
        <v>1</v>
      </c>
      <c r="DH181" s="3"/>
      <c r="DI181" s="3"/>
      <c r="DJ181" s="3"/>
      <c r="DK181" s="3"/>
      <c r="DL181" s="3"/>
      <c r="DM181" s="3"/>
      <c r="DN181" s="3"/>
      <c r="DO181" s="3"/>
      <c r="DP181" s="3"/>
      <c r="DQ181" s="3"/>
      <c r="DR181" s="3"/>
      <c r="DS181" s="3"/>
      <c r="DT181" s="3"/>
      <c r="DU181" s="3"/>
      <c r="DV181" s="3"/>
      <c r="DW181" s="2" t="s">
        <v>64</v>
      </c>
      <c r="DX181" s="2"/>
      <c r="DY181" s="2"/>
      <c r="DZ181" s="2"/>
      <c r="EA181" s="2"/>
      <c r="EB181" s="3" t="s">
        <v>1</v>
      </c>
      <c r="EC181" s="3"/>
      <c r="ED181" s="3"/>
      <c r="EE181" s="3"/>
      <c r="EF181" s="3"/>
      <c r="EG181" s="3"/>
      <c r="EH181" s="3"/>
      <c r="EI181" s="3"/>
      <c r="EJ181" s="3"/>
      <c r="EK181" s="3"/>
      <c r="EL181" s="3"/>
      <c r="EM181" s="3"/>
      <c r="EN181" s="3"/>
      <c r="EO181" s="3"/>
      <c r="EP181" s="3"/>
      <c r="EQ181" s="3"/>
    </row>
    <row r="182" customHeight="1" spans="1:147">
      <c r="A182" s="2"/>
      <c r="B182" s="2"/>
      <c r="C182" s="2"/>
      <c r="D182" s="2"/>
      <c r="E182" s="2"/>
      <c r="F182" s="4" t="s">
        <v>8</v>
      </c>
      <c r="G182" s="5"/>
      <c r="H182" s="5"/>
      <c r="I182" s="5"/>
      <c r="J182" s="6"/>
      <c r="K182" s="7" t="s">
        <v>9</v>
      </c>
      <c r="L182" s="7"/>
      <c r="M182" s="7"/>
      <c r="N182" s="7"/>
      <c r="O182" s="8" t="s">
        <v>10</v>
      </c>
      <c r="P182" s="9" t="s">
        <v>11</v>
      </c>
      <c r="Q182" s="9"/>
      <c r="R182" s="9"/>
      <c r="S182" s="10" t="s">
        <v>12</v>
      </c>
      <c r="T182" s="8" t="s">
        <v>13</v>
      </c>
      <c r="U182" s="11" t="s">
        <v>14</v>
      </c>
      <c r="V182" s="2"/>
      <c r="W182" s="2"/>
      <c r="X182" s="2"/>
      <c r="Y182" s="2"/>
      <c r="Z182" s="2"/>
      <c r="AA182" s="4" t="s">
        <v>8</v>
      </c>
      <c r="AB182" s="5"/>
      <c r="AC182" s="5"/>
      <c r="AD182" s="5"/>
      <c r="AE182" s="6"/>
      <c r="AF182" s="7" t="s">
        <v>9</v>
      </c>
      <c r="AG182" s="7"/>
      <c r="AH182" s="7"/>
      <c r="AI182" s="7"/>
      <c r="AJ182" s="8" t="s">
        <v>10</v>
      </c>
      <c r="AK182" s="9" t="s">
        <v>11</v>
      </c>
      <c r="AL182" s="9"/>
      <c r="AM182" s="9"/>
      <c r="AN182" s="10" t="s">
        <v>12</v>
      </c>
      <c r="AO182" s="8" t="s">
        <v>13</v>
      </c>
      <c r="AP182" s="11" t="s">
        <v>14</v>
      </c>
      <c r="AQ182" s="2"/>
      <c r="AR182" s="2"/>
      <c r="AS182" s="2"/>
      <c r="AT182" s="2"/>
      <c r="AU182" s="2"/>
      <c r="AV182" s="4" t="s">
        <v>8</v>
      </c>
      <c r="AW182" s="5"/>
      <c r="AX182" s="5"/>
      <c r="AY182" s="5"/>
      <c r="AZ182" s="6"/>
      <c r="BA182" s="7" t="s">
        <v>9</v>
      </c>
      <c r="BB182" s="7"/>
      <c r="BC182" s="7"/>
      <c r="BD182" s="7"/>
      <c r="BE182" s="8" t="s">
        <v>10</v>
      </c>
      <c r="BF182" s="9" t="s">
        <v>11</v>
      </c>
      <c r="BG182" s="9"/>
      <c r="BH182" s="9"/>
      <c r="BI182" s="10" t="s">
        <v>12</v>
      </c>
      <c r="BJ182" s="8" t="s">
        <v>13</v>
      </c>
      <c r="BK182" s="11" t="s">
        <v>14</v>
      </c>
      <c r="BL182" s="2"/>
      <c r="BM182" s="2"/>
      <c r="BN182" s="2"/>
      <c r="BO182" s="2"/>
      <c r="BP182" s="2"/>
      <c r="BQ182" s="4" t="s">
        <v>8</v>
      </c>
      <c r="BR182" s="5"/>
      <c r="BS182" s="5"/>
      <c r="BT182" s="5"/>
      <c r="BU182" s="6"/>
      <c r="BV182" s="7" t="s">
        <v>9</v>
      </c>
      <c r="BW182" s="7"/>
      <c r="BX182" s="7"/>
      <c r="BY182" s="7"/>
      <c r="BZ182" s="8" t="s">
        <v>10</v>
      </c>
      <c r="CA182" s="9" t="s">
        <v>11</v>
      </c>
      <c r="CB182" s="9"/>
      <c r="CC182" s="9"/>
      <c r="CD182" s="10" t="s">
        <v>12</v>
      </c>
      <c r="CE182" s="8" t="s">
        <v>13</v>
      </c>
      <c r="CF182" s="11" t="s">
        <v>14</v>
      </c>
      <c r="CG182" s="2"/>
      <c r="CH182" s="2"/>
      <c r="CI182" s="2"/>
      <c r="CJ182" s="2"/>
      <c r="CK182" s="2"/>
      <c r="CL182" s="4" t="s">
        <v>8</v>
      </c>
      <c r="CM182" s="5"/>
      <c r="CN182" s="5"/>
      <c r="CO182" s="5"/>
      <c r="CP182" s="6"/>
      <c r="CQ182" s="7" t="s">
        <v>9</v>
      </c>
      <c r="CR182" s="7"/>
      <c r="CS182" s="7"/>
      <c r="CT182" s="7"/>
      <c r="CU182" s="8" t="s">
        <v>10</v>
      </c>
      <c r="CV182" s="9" t="s">
        <v>11</v>
      </c>
      <c r="CW182" s="9"/>
      <c r="CX182" s="9"/>
      <c r="CY182" s="10" t="s">
        <v>12</v>
      </c>
      <c r="CZ182" s="8" t="s">
        <v>13</v>
      </c>
      <c r="DA182" s="11" t="s">
        <v>14</v>
      </c>
      <c r="DB182" s="2"/>
      <c r="DC182" s="2"/>
      <c r="DD182" s="2"/>
      <c r="DE182" s="2"/>
      <c r="DF182" s="2"/>
      <c r="DG182" s="4" t="s">
        <v>8</v>
      </c>
      <c r="DH182" s="5"/>
      <c r="DI182" s="5"/>
      <c r="DJ182" s="5"/>
      <c r="DK182" s="6"/>
      <c r="DL182" s="7" t="s">
        <v>9</v>
      </c>
      <c r="DM182" s="7"/>
      <c r="DN182" s="7"/>
      <c r="DO182" s="7"/>
      <c r="DP182" s="8" t="s">
        <v>10</v>
      </c>
      <c r="DQ182" s="9" t="s">
        <v>11</v>
      </c>
      <c r="DR182" s="9"/>
      <c r="DS182" s="9"/>
      <c r="DT182" s="10" t="s">
        <v>12</v>
      </c>
      <c r="DU182" s="8" t="s">
        <v>13</v>
      </c>
      <c r="DV182" s="11" t="s">
        <v>14</v>
      </c>
      <c r="DW182" s="2"/>
      <c r="DX182" s="2"/>
      <c r="DY182" s="2"/>
      <c r="DZ182" s="2"/>
      <c r="EA182" s="2"/>
      <c r="EB182" s="4" t="s">
        <v>8</v>
      </c>
      <c r="EC182" s="5"/>
      <c r="ED182" s="5"/>
      <c r="EE182" s="5"/>
      <c r="EF182" s="6"/>
      <c r="EG182" s="7" t="s">
        <v>9</v>
      </c>
      <c r="EH182" s="7"/>
      <c r="EI182" s="7"/>
      <c r="EJ182" s="7"/>
      <c r="EK182" s="8" t="s">
        <v>10</v>
      </c>
      <c r="EL182" s="9" t="s">
        <v>11</v>
      </c>
      <c r="EM182" s="9"/>
      <c r="EN182" s="9"/>
      <c r="EO182" s="10" t="s">
        <v>12</v>
      </c>
      <c r="EP182" s="8" t="s">
        <v>13</v>
      </c>
      <c r="EQ182" s="11" t="s">
        <v>14</v>
      </c>
    </row>
    <row r="183" customHeight="1" spans="1:147">
      <c r="A183" s="1" t="s">
        <v>15</v>
      </c>
      <c r="B183" s="1" t="s">
        <v>16</v>
      </c>
      <c r="C183" s="1" t="s">
        <v>17</v>
      </c>
      <c r="D183" s="1" t="s">
        <v>18</v>
      </c>
      <c r="E183" s="1" t="s">
        <v>19</v>
      </c>
      <c r="F183" s="12" t="s">
        <v>20</v>
      </c>
      <c r="G183" s="12" t="s">
        <v>21</v>
      </c>
      <c r="H183" s="13" t="s">
        <v>22</v>
      </c>
      <c r="I183" s="14" t="s">
        <v>23</v>
      </c>
      <c r="J183" s="15" t="s">
        <v>8</v>
      </c>
      <c r="K183" s="12" t="s">
        <v>24</v>
      </c>
      <c r="L183" s="12" t="s">
        <v>20</v>
      </c>
      <c r="M183" s="12" t="s">
        <v>25</v>
      </c>
      <c r="N183" s="7" t="s">
        <v>26</v>
      </c>
      <c r="O183" s="16"/>
      <c r="P183" s="12" t="s">
        <v>27</v>
      </c>
      <c r="Q183" s="12" t="s">
        <v>28</v>
      </c>
      <c r="R183" s="9" t="s">
        <v>29</v>
      </c>
      <c r="S183" s="10" t="s">
        <v>30</v>
      </c>
      <c r="T183" s="16"/>
      <c r="U183" s="17"/>
      <c r="V183" s="1" t="s">
        <v>15</v>
      </c>
      <c r="W183" s="1" t="s">
        <v>16</v>
      </c>
      <c r="X183" s="1" t="s">
        <v>17</v>
      </c>
      <c r="Y183" s="1" t="s">
        <v>18</v>
      </c>
      <c r="Z183" s="1" t="s">
        <v>19</v>
      </c>
      <c r="AA183" s="12" t="s">
        <v>20</v>
      </c>
      <c r="AB183" s="12" t="s">
        <v>21</v>
      </c>
      <c r="AC183" s="13" t="s">
        <v>22</v>
      </c>
      <c r="AD183" s="14" t="s">
        <v>23</v>
      </c>
      <c r="AE183" s="15" t="s">
        <v>8</v>
      </c>
      <c r="AF183" s="12" t="s">
        <v>24</v>
      </c>
      <c r="AG183" s="12" t="s">
        <v>20</v>
      </c>
      <c r="AH183" s="12" t="s">
        <v>25</v>
      </c>
      <c r="AI183" s="7" t="s">
        <v>26</v>
      </c>
      <c r="AJ183" s="16"/>
      <c r="AK183" s="12" t="s">
        <v>27</v>
      </c>
      <c r="AL183" s="12" t="s">
        <v>28</v>
      </c>
      <c r="AM183" s="9" t="s">
        <v>29</v>
      </c>
      <c r="AN183" s="10" t="s">
        <v>30</v>
      </c>
      <c r="AO183" s="16"/>
      <c r="AP183" s="17"/>
      <c r="AQ183" s="1" t="s">
        <v>15</v>
      </c>
      <c r="AR183" s="1" t="s">
        <v>16</v>
      </c>
      <c r="AS183" s="1" t="s">
        <v>17</v>
      </c>
      <c r="AT183" s="1" t="s">
        <v>18</v>
      </c>
      <c r="AU183" s="1" t="s">
        <v>19</v>
      </c>
      <c r="AV183" s="12" t="s">
        <v>20</v>
      </c>
      <c r="AW183" s="12" t="s">
        <v>21</v>
      </c>
      <c r="AX183" s="13" t="s">
        <v>22</v>
      </c>
      <c r="AY183" s="14" t="s">
        <v>23</v>
      </c>
      <c r="AZ183" s="15" t="s">
        <v>8</v>
      </c>
      <c r="BA183" s="12" t="s">
        <v>24</v>
      </c>
      <c r="BB183" s="12" t="s">
        <v>20</v>
      </c>
      <c r="BC183" s="12" t="s">
        <v>25</v>
      </c>
      <c r="BD183" s="7" t="s">
        <v>26</v>
      </c>
      <c r="BE183" s="16"/>
      <c r="BF183" s="12" t="s">
        <v>27</v>
      </c>
      <c r="BG183" s="12" t="s">
        <v>28</v>
      </c>
      <c r="BH183" s="9" t="s">
        <v>29</v>
      </c>
      <c r="BI183" s="10" t="s">
        <v>30</v>
      </c>
      <c r="BJ183" s="16"/>
      <c r="BK183" s="17"/>
      <c r="BL183" s="1" t="s">
        <v>15</v>
      </c>
      <c r="BM183" s="1" t="s">
        <v>16</v>
      </c>
      <c r="BN183" s="1" t="s">
        <v>17</v>
      </c>
      <c r="BO183" s="1" t="s">
        <v>18</v>
      </c>
      <c r="BP183" s="1" t="s">
        <v>19</v>
      </c>
      <c r="BQ183" s="12" t="s">
        <v>20</v>
      </c>
      <c r="BR183" s="12" t="s">
        <v>21</v>
      </c>
      <c r="BS183" s="13" t="s">
        <v>22</v>
      </c>
      <c r="BT183" s="14" t="s">
        <v>23</v>
      </c>
      <c r="BU183" s="15" t="s">
        <v>8</v>
      </c>
      <c r="BV183" s="12" t="s">
        <v>24</v>
      </c>
      <c r="BW183" s="12" t="s">
        <v>20</v>
      </c>
      <c r="BX183" s="12" t="s">
        <v>25</v>
      </c>
      <c r="BY183" s="7" t="s">
        <v>26</v>
      </c>
      <c r="BZ183" s="16"/>
      <c r="CA183" s="12" t="s">
        <v>27</v>
      </c>
      <c r="CB183" s="12" t="s">
        <v>28</v>
      </c>
      <c r="CC183" s="9" t="s">
        <v>29</v>
      </c>
      <c r="CD183" s="10" t="s">
        <v>30</v>
      </c>
      <c r="CE183" s="16"/>
      <c r="CF183" s="17"/>
      <c r="CG183" s="1" t="s">
        <v>15</v>
      </c>
      <c r="CH183" s="1" t="s">
        <v>16</v>
      </c>
      <c r="CI183" s="1" t="s">
        <v>17</v>
      </c>
      <c r="CJ183" s="1" t="s">
        <v>18</v>
      </c>
      <c r="CK183" s="1" t="s">
        <v>19</v>
      </c>
      <c r="CL183" s="12" t="s">
        <v>20</v>
      </c>
      <c r="CM183" s="12" t="s">
        <v>21</v>
      </c>
      <c r="CN183" s="13" t="s">
        <v>22</v>
      </c>
      <c r="CO183" s="14" t="s">
        <v>23</v>
      </c>
      <c r="CP183" s="15" t="s">
        <v>8</v>
      </c>
      <c r="CQ183" s="12" t="s">
        <v>24</v>
      </c>
      <c r="CR183" s="12" t="s">
        <v>20</v>
      </c>
      <c r="CS183" s="12" t="s">
        <v>25</v>
      </c>
      <c r="CT183" s="7" t="s">
        <v>26</v>
      </c>
      <c r="CU183" s="16"/>
      <c r="CV183" s="12" t="s">
        <v>27</v>
      </c>
      <c r="CW183" s="12" t="s">
        <v>28</v>
      </c>
      <c r="CX183" s="9" t="s">
        <v>29</v>
      </c>
      <c r="CY183" s="10" t="s">
        <v>30</v>
      </c>
      <c r="CZ183" s="16"/>
      <c r="DA183" s="17"/>
      <c r="DB183" s="1" t="s">
        <v>15</v>
      </c>
      <c r="DC183" s="1" t="s">
        <v>16</v>
      </c>
      <c r="DD183" s="1" t="s">
        <v>17</v>
      </c>
      <c r="DE183" s="1" t="s">
        <v>18</v>
      </c>
      <c r="DF183" s="1" t="s">
        <v>19</v>
      </c>
      <c r="DG183" s="12" t="s">
        <v>20</v>
      </c>
      <c r="DH183" s="12" t="s">
        <v>21</v>
      </c>
      <c r="DI183" s="13" t="s">
        <v>22</v>
      </c>
      <c r="DJ183" s="14" t="s">
        <v>23</v>
      </c>
      <c r="DK183" s="15" t="s">
        <v>8</v>
      </c>
      <c r="DL183" s="12" t="s">
        <v>24</v>
      </c>
      <c r="DM183" s="12" t="s">
        <v>20</v>
      </c>
      <c r="DN183" s="12" t="s">
        <v>25</v>
      </c>
      <c r="DO183" s="7" t="s">
        <v>26</v>
      </c>
      <c r="DP183" s="16"/>
      <c r="DQ183" s="12" t="s">
        <v>27</v>
      </c>
      <c r="DR183" s="12" t="s">
        <v>28</v>
      </c>
      <c r="DS183" s="9" t="s">
        <v>29</v>
      </c>
      <c r="DT183" s="10" t="s">
        <v>30</v>
      </c>
      <c r="DU183" s="16"/>
      <c r="DV183" s="17"/>
      <c r="DW183" s="1" t="s">
        <v>15</v>
      </c>
      <c r="DX183" s="1" t="s">
        <v>16</v>
      </c>
      <c r="DY183" s="1" t="s">
        <v>17</v>
      </c>
      <c r="DZ183" s="1" t="s">
        <v>18</v>
      </c>
      <c r="EA183" s="1" t="s">
        <v>19</v>
      </c>
      <c r="EB183" s="12" t="s">
        <v>20</v>
      </c>
      <c r="EC183" s="12" t="s">
        <v>21</v>
      </c>
      <c r="ED183" s="13" t="s">
        <v>22</v>
      </c>
      <c r="EE183" s="14" t="s">
        <v>23</v>
      </c>
      <c r="EF183" s="15" t="s">
        <v>8</v>
      </c>
      <c r="EG183" s="12" t="s">
        <v>24</v>
      </c>
      <c r="EH183" s="12" t="s">
        <v>20</v>
      </c>
      <c r="EI183" s="12" t="s">
        <v>25</v>
      </c>
      <c r="EJ183" s="7" t="s">
        <v>26</v>
      </c>
      <c r="EK183" s="16"/>
      <c r="EL183" s="12" t="s">
        <v>27</v>
      </c>
      <c r="EM183" s="12" t="s">
        <v>28</v>
      </c>
      <c r="EN183" s="9" t="s">
        <v>29</v>
      </c>
      <c r="EO183" s="10" t="s">
        <v>30</v>
      </c>
      <c r="EP183" s="16"/>
      <c r="EQ183" s="17"/>
    </row>
    <row r="184" customHeight="1" spans="1:147">
      <c r="A184" s="18">
        <f>N202</f>
        <v>2355772.90986717</v>
      </c>
      <c r="B184" s="18">
        <f>K251</f>
        <v>260066.15196786</v>
      </c>
      <c r="C184" s="18">
        <f>N232</f>
        <v>531353.598944371</v>
      </c>
      <c r="D184" s="18">
        <f>M267</f>
        <v>91641.79763424</v>
      </c>
      <c r="E184" s="18">
        <v>18</v>
      </c>
      <c r="F184" s="12">
        <v>1374</v>
      </c>
      <c r="G184" s="12">
        <v>1.728</v>
      </c>
      <c r="H184" s="13">
        <v>1.35</v>
      </c>
      <c r="I184" s="14">
        <v>1.24</v>
      </c>
      <c r="J184" s="15">
        <f t="shared" ref="J184:J201" si="238">F184*G184*H184*I184</f>
        <v>3974.531328</v>
      </c>
      <c r="K184" s="12">
        <v>1</v>
      </c>
      <c r="L184" s="12">
        <v>1374</v>
      </c>
      <c r="M184" s="12">
        <v>0.83</v>
      </c>
      <c r="N184" s="19">
        <f t="shared" ref="N184:N201" si="239">1+6*L184/(L184+2000)+M184</f>
        <v>4.273390634262</v>
      </c>
      <c r="O184" s="20">
        <v>5936</v>
      </c>
      <c r="P184" s="12">
        <v>0.99</v>
      </c>
      <c r="Q184" s="12">
        <v>3.34</v>
      </c>
      <c r="R184" s="9">
        <f t="shared" ref="R184:R201" si="240">1+P184*Q184</f>
        <v>4.3066</v>
      </c>
      <c r="S184" s="10">
        <v>1.225</v>
      </c>
      <c r="T184" s="20">
        <v>1</v>
      </c>
      <c r="U184" s="21">
        <f t="shared" ref="U184:U201" si="241">((J184*K184*N184)+O184)*R184*S184*T184</f>
        <v>120920.232749358</v>
      </c>
      <c r="V184" s="18">
        <f>AI202</f>
        <v>2391109.50351517</v>
      </c>
      <c r="W184" s="18">
        <f>AF251</f>
        <v>260066.15196786</v>
      </c>
      <c r="X184" s="18">
        <f>AI232</f>
        <v>675401.994888449</v>
      </c>
      <c r="Y184" s="18">
        <f>AH267</f>
        <v>91641.79763424</v>
      </c>
      <c r="Z184" s="18">
        <v>18</v>
      </c>
      <c r="AA184" s="12">
        <v>1374</v>
      </c>
      <c r="AB184" s="12">
        <v>1.728</v>
      </c>
      <c r="AC184" s="13">
        <v>1.35</v>
      </c>
      <c r="AD184" s="14">
        <v>1.24</v>
      </c>
      <c r="AE184" s="15">
        <f t="shared" ref="AE184:AE201" si="242">AA184*AB184*AC184*AD184</f>
        <v>3974.531328</v>
      </c>
      <c r="AF184" s="12">
        <v>1</v>
      </c>
      <c r="AG184" s="12">
        <v>1374</v>
      </c>
      <c r="AH184" s="12">
        <v>0.83</v>
      </c>
      <c r="AI184" s="19">
        <f t="shared" ref="AI184:AI201" si="243">1+6*AG184/(AG184+2000)+AH184</f>
        <v>4.273390634262</v>
      </c>
      <c r="AJ184" s="20">
        <v>5936</v>
      </c>
      <c r="AK184" s="12">
        <v>0.99</v>
      </c>
      <c r="AL184" s="12">
        <v>3.34</v>
      </c>
      <c r="AM184" s="9">
        <f t="shared" ref="AM184:AM201" si="244">1+AK184*AL184</f>
        <v>4.3066</v>
      </c>
      <c r="AN184" s="10">
        <v>1.225</v>
      </c>
      <c r="AO184" s="22">
        <v>1.015</v>
      </c>
      <c r="AP184" s="21">
        <f t="shared" ref="AP184:AP201" si="245">((AE184*AF184*AI184)+AJ184)*AM184*AN184*AO184</f>
        <v>122734.036240599</v>
      </c>
      <c r="AQ184" s="18">
        <f>BD202</f>
        <v>2355772.90986717</v>
      </c>
      <c r="AR184" s="18">
        <f>BA251</f>
        <v>260066.15196786</v>
      </c>
      <c r="AS184" s="18">
        <f>BD232</f>
        <v>740143.385954708</v>
      </c>
      <c r="AT184" s="18">
        <f>BC267</f>
        <v>110094.5172096</v>
      </c>
      <c r="AU184" s="18">
        <v>18</v>
      </c>
      <c r="AV184" s="12">
        <v>1374</v>
      </c>
      <c r="AW184" s="12">
        <v>1.728</v>
      </c>
      <c r="AX184" s="13">
        <v>1.35</v>
      </c>
      <c r="AY184" s="14">
        <v>1.24</v>
      </c>
      <c r="AZ184" s="15">
        <f t="shared" ref="AZ184:AZ201" si="246">AV184*AW184*AX184*AY184</f>
        <v>3974.531328</v>
      </c>
      <c r="BA184" s="12">
        <v>1</v>
      </c>
      <c r="BB184" s="12">
        <v>1374</v>
      </c>
      <c r="BC184" s="12">
        <v>0.83</v>
      </c>
      <c r="BD184" s="19">
        <f t="shared" ref="BD184:BD201" si="247">1+6*BB184/(BB184+2000)+BC184</f>
        <v>4.273390634262</v>
      </c>
      <c r="BE184" s="20">
        <v>5936</v>
      </c>
      <c r="BF184" s="12">
        <v>0.99</v>
      </c>
      <c r="BG184" s="12">
        <v>3.34</v>
      </c>
      <c r="BH184" s="9">
        <f t="shared" ref="BH184:BH201" si="248">1+BF184*BG184</f>
        <v>4.3066</v>
      </c>
      <c r="BI184" s="10">
        <v>1.225</v>
      </c>
      <c r="BJ184" s="20">
        <v>1</v>
      </c>
      <c r="BK184" s="21">
        <f t="shared" ref="BK184:BK201" si="249">((AZ184*BA184*BD184)+BE184)*BH184*BI184*BJ184</f>
        <v>120920.232749358</v>
      </c>
      <c r="BL184" s="18">
        <f>BY202</f>
        <v>2391109.50351517</v>
      </c>
      <c r="BM184" s="18">
        <f>BV251</f>
        <v>260066.15196786</v>
      </c>
      <c r="BN184" s="18">
        <f>BY232</f>
        <v>940991.575378704</v>
      </c>
      <c r="BO184" s="18">
        <f>BX267</f>
        <v>110094.5172096</v>
      </c>
      <c r="BP184" s="18">
        <v>18</v>
      </c>
      <c r="BQ184" s="12">
        <v>1374</v>
      </c>
      <c r="BR184" s="12">
        <v>1.728</v>
      </c>
      <c r="BS184" s="13">
        <v>1.35</v>
      </c>
      <c r="BT184" s="14">
        <v>1.24</v>
      </c>
      <c r="BU184" s="15">
        <f t="shared" ref="BU184:BU201" si="250">BQ184*BR184*BS184*BT184</f>
        <v>3974.531328</v>
      </c>
      <c r="BV184" s="12">
        <v>1</v>
      </c>
      <c r="BW184" s="12">
        <v>1374</v>
      </c>
      <c r="BX184" s="12">
        <v>0.83</v>
      </c>
      <c r="BY184" s="19">
        <f t="shared" ref="BY184:BY201" si="251">1+6*BW184/(BW184+2000)+BX184</f>
        <v>4.273390634262</v>
      </c>
      <c r="BZ184" s="20">
        <v>5936</v>
      </c>
      <c r="CA184" s="12">
        <v>0.99</v>
      </c>
      <c r="CB184" s="12">
        <v>3.34</v>
      </c>
      <c r="CC184" s="9">
        <f t="shared" ref="CC184:CC201" si="252">1+CA184*CB184</f>
        <v>4.3066</v>
      </c>
      <c r="CD184" s="10">
        <v>1.225</v>
      </c>
      <c r="CE184" s="22">
        <v>1.015</v>
      </c>
      <c r="CF184" s="21">
        <f t="shared" ref="CF184:CF201" si="253">((BU184*BV184*BY184)+BZ184)*CC184*CD184*CE184</f>
        <v>122734.036240599</v>
      </c>
      <c r="CG184" s="18">
        <f>CT202</f>
        <v>2834927.97711885</v>
      </c>
      <c r="CH184" s="18">
        <f>CQ251</f>
        <v>279182.58879651</v>
      </c>
      <c r="CI184" s="18">
        <f>CT232</f>
        <v>859916.103735949</v>
      </c>
      <c r="CJ184" s="18">
        <f>CS267</f>
        <v>106843.87717632</v>
      </c>
      <c r="CK184" s="18">
        <v>18</v>
      </c>
      <c r="CL184" s="12">
        <f>1374+145</f>
        <v>1519</v>
      </c>
      <c r="CM184" s="12">
        <v>1.728</v>
      </c>
      <c r="CN184" s="13">
        <v>1.35</v>
      </c>
      <c r="CO184" s="14">
        <v>1.24</v>
      </c>
      <c r="CP184" s="15">
        <f t="shared" ref="CP184:CP201" si="254">CL184*CM184*CN184*CO184</f>
        <v>4393.968768</v>
      </c>
      <c r="CQ184" s="12">
        <v>1</v>
      </c>
      <c r="CR184" s="12">
        <f t="shared" ref="CR184:CR201" si="255">1374+145</f>
        <v>1519</v>
      </c>
      <c r="CS184" s="12">
        <v>0.83</v>
      </c>
      <c r="CT184" s="19">
        <f t="shared" ref="CT184:CT201" si="256">1+6*CR184/(CR184+2000)+CS184</f>
        <v>4.41994032395567</v>
      </c>
      <c r="CU184" s="20">
        <v>5936</v>
      </c>
      <c r="CV184" s="12">
        <v>0.99</v>
      </c>
      <c r="CW184" s="12">
        <v>3.34</v>
      </c>
      <c r="CX184" s="9">
        <f t="shared" ref="CX184:CX201" si="257">1+CV184*CW184</f>
        <v>4.3066</v>
      </c>
      <c r="CY184" s="10">
        <v>1.225</v>
      </c>
      <c r="CZ184" s="22">
        <v>1.085</v>
      </c>
      <c r="DA184" s="21">
        <f t="shared" ref="DA184:DA201" si="258">((CP184*CQ184*CT184)+CU184)*CX184*CY184*CZ184</f>
        <v>145144.171028702</v>
      </c>
      <c r="DB184" s="18">
        <f>DO202</f>
        <v>2834927.97711885</v>
      </c>
      <c r="DC184" s="18">
        <f>DL251</f>
        <v>279182.58879651</v>
      </c>
      <c r="DD184" s="18">
        <f>DO232</f>
        <v>1198267.31854107</v>
      </c>
      <c r="DE184" s="18">
        <f>DN267</f>
        <v>128207.3578992</v>
      </c>
      <c r="DF184" s="18">
        <v>18</v>
      </c>
      <c r="DG184" s="12">
        <f t="shared" ref="DG184:DG201" si="259">1374+145</f>
        <v>1519</v>
      </c>
      <c r="DH184" s="12">
        <v>1.728</v>
      </c>
      <c r="DI184" s="13">
        <v>1.35</v>
      </c>
      <c r="DJ184" s="14">
        <v>1.24</v>
      </c>
      <c r="DK184" s="15">
        <f t="shared" ref="DK184:DK201" si="260">DG184*DH184*DI184*DJ184</f>
        <v>4393.968768</v>
      </c>
      <c r="DL184" s="12">
        <v>1</v>
      </c>
      <c r="DM184" s="12">
        <f t="shared" ref="DM184:DM201" si="261">1374+145</f>
        <v>1519</v>
      </c>
      <c r="DN184" s="12">
        <v>0.83</v>
      </c>
      <c r="DO184" s="19">
        <f t="shared" ref="DO184:DO201" si="262">1+6*DM184/(DM184+2000)+DN184</f>
        <v>4.41994032395567</v>
      </c>
      <c r="DP184" s="20">
        <v>5936</v>
      </c>
      <c r="DQ184" s="12">
        <v>0.99</v>
      </c>
      <c r="DR184" s="12">
        <v>3.34</v>
      </c>
      <c r="DS184" s="9">
        <f t="shared" ref="DS184:DS201" si="263">1+DQ184*DR184</f>
        <v>4.3066</v>
      </c>
      <c r="DT184" s="10">
        <v>1.225</v>
      </c>
      <c r="DU184" s="22">
        <v>1.085</v>
      </c>
      <c r="DV184" s="21">
        <f t="shared" ref="DV184:DV201" si="264">((DK184*DL184*DO184)+DP184)*DS184*DT184*DU184</f>
        <v>145144.171028702</v>
      </c>
      <c r="DW184" s="18">
        <f>EJ202</f>
        <v>3771295.46129101</v>
      </c>
      <c r="DX184" s="18">
        <f>EG251</f>
        <v>331567.03069371</v>
      </c>
      <c r="DY184" s="18">
        <f>EJ232</f>
        <v>1796347.40865262</v>
      </c>
      <c r="DZ184" s="18">
        <f>EI267</f>
        <v>158187.6429552</v>
      </c>
      <c r="EA184" s="18">
        <v>18</v>
      </c>
      <c r="EB184" s="12">
        <f t="shared" ref="EB184:EB201" si="265">1374+145</f>
        <v>1519</v>
      </c>
      <c r="EC184" s="12">
        <v>1.728</v>
      </c>
      <c r="ED184" s="13">
        <v>1.35</v>
      </c>
      <c r="EE184" s="14">
        <v>1.24</v>
      </c>
      <c r="EF184" s="15">
        <f t="shared" ref="EF184:EF201" si="266">EB184*EC184*ED184*EE184</f>
        <v>4393.968768</v>
      </c>
      <c r="EG184" s="12">
        <v>1</v>
      </c>
      <c r="EH184" s="12">
        <f t="shared" ref="EH184:EH201" si="267">1374+145</f>
        <v>1519</v>
      </c>
      <c r="EI184" s="12">
        <v>0.92</v>
      </c>
      <c r="EJ184" s="19">
        <f t="shared" ref="EJ184:EJ201" si="268">1+6*EH184/(EH184+2000)+EI184</f>
        <v>4.50994032395567</v>
      </c>
      <c r="EK184" s="20">
        <v>5936</v>
      </c>
      <c r="EL184" s="12">
        <v>0.99</v>
      </c>
      <c r="EM184" s="12">
        <v>4.14</v>
      </c>
      <c r="EN184" s="9">
        <f t="shared" ref="EN184:EN201" si="269">1+EL184*EM184</f>
        <v>5.0986</v>
      </c>
      <c r="EO184" s="10">
        <v>1.225</v>
      </c>
      <c r="EP184" s="22">
        <v>1.2</v>
      </c>
      <c r="EQ184" s="21">
        <f t="shared" ref="EQ184:EQ201" si="270">((EF184*EG184*EJ184)+EK184)*EN184*EO184*EP184</f>
        <v>193013.770635751</v>
      </c>
    </row>
    <row r="185" customHeight="1" spans="1:147">
      <c r="A185" s="23" t="s">
        <v>31</v>
      </c>
      <c r="B185" s="23"/>
      <c r="C185" s="23"/>
      <c r="D185" s="24" t="s">
        <v>32</v>
      </c>
      <c r="E185" s="24"/>
      <c r="F185" s="12">
        <v>1374</v>
      </c>
      <c r="G185" s="12">
        <v>1.728</v>
      </c>
      <c r="H185" s="13">
        <v>1.35</v>
      </c>
      <c r="I185" s="14">
        <v>1.24</v>
      </c>
      <c r="J185" s="15">
        <f t="shared" si="238"/>
        <v>3974.531328</v>
      </c>
      <c r="K185" s="12">
        <v>1</v>
      </c>
      <c r="L185" s="12">
        <v>1374</v>
      </c>
      <c r="M185" s="12">
        <v>0.83</v>
      </c>
      <c r="N185" s="19">
        <f t="shared" si="239"/>
        <v>4.273390634262</v>
      </c>
      <c r="O185" s="20">
        <v>5936</v>
      </c>
      <c r="P185" s="12">
        <v>0.99</v>
      </c>
      <c r="Q185" s="12">
        <v>3.34</v>
      </c>
      <c r="R185" s="9">
        <f t="shared" si="240"/>
        <v>4.3066</v>
      </c>
      <c r="S185" s="10">
        <v>1.225</v>
      </c>
      <c r="T185" s="20">
        <v>1</v>
      </c>
      <c r="U185" s="21">
        <f t="shared" si="241"/>
        <v>120920.232749358</v>
      </c>
      <c r="V185" s="23" t="s">
        <v>31</v>
      </c>
      <c r="W185" s="23"/>
      <c r="X185" s="23"/>
      <c r="Y185" s="24" t="s">
        <v>32</v>
      </c>
      <c r="Z185" s="24"/>
      <c r="AA185" s="12">
        <v>1374</v>
      </c>
      <c r="AB185" s="12">
        <v>1.728</v>
      </c>
      <c r="AC185" s="13">
        <v>1.35</v>
      </c>
      <c r="AD185" s="14">
        <v>1.24</v>
      </c>
      <c r="AE185" s="15">
        <f t="shared" si="242"/>
        <v>3974.531328</v>
      </c>
      <c r="AF185" s="12">
        <v>1</v>
      </c>
      <c r="AG185" s="12">
        <v>1374</v>
      </c>
      <c r="AH185" s="12">
        <v>0.83</v>
      </c>
      <c r="AI185" s="19">
        <f t="shared" si="243"/>
        <v>4.273390634262</v>
      </c>
      <c r="AJ185" s="20">
        <v>5936</v>
      </c>
      <c r="AK185" s="12">
        <v>0.99</v>
      </c>
      <c r="AL185" s="12">
        <v>3.34</v>
      </c>
      <c r="AM185" s="9">
        <f t="shared" si="244"/>
        <v>4.3066</v>
      </c>
      <c r="AN185" s="10">
        <v>1.225</v>
      </c>
      <c r="AO185" s="22">
        <v>1.015</v>
      </c>
      <c r="AP185" s="21">
        <f t="shared" si="245"/>
        <v>122734.036240599</v>
      </c>
      <c r="AQ185" s="23" t="s">
        <v>31</v>
      </c>
      <c r="AR185" s="23"/>
      <c r="AS185" s="23"/>
      <c r="AT185" s="24" t="s">
        <v>32</v>
      </c>
      <c r="AU185" s="24"/>
      <c r="AV185" s="12">
        <v>1374</v>
      </c>
      <c r="AW185" s="12">
        <v>1.728</v>
      </c>
      <c r="AX185" s="13">
        <v>1.35</v>
      </c>
      <c r="AY185" s="14">
        <v>1.24</v>
      </c>
      <c r="AZ185" s="15">
        <f t="shared" si="246"/>
        <v>3974.531328</v>
      </c>
      <c r="BA185" s="12">
        <v>1</v>
      </c>
      <c r="BB185" s="12">
        <v>1374</v>
      </c>
      <c r="BC185" s="12">
        <v>0.83</v>
      </c>
      <c r="BD185" s="19">
        <f t="shared" si="247"/>
        <v>4.273390634262</v>
      </c>
      <c r="BE185" s="20">
        <v>5936</v>
      </c>
      <c r="BF185" s="12">
        <v>0.99</v>
      </c>
      <c r="BG185" s="12">
        <v>3.34</v>
      </c>
      <c r="BH185" s="9">
        <f t="shared" si="248"/>
        <v>4.3066</v>
      </c>
      <c r="BI185" s="10">
        <v>1.225</v>
      </c>
      <c r="BJ185" s="20">
        <v>1</v>
      </c>
      <c r="BK185" s="21">
        <f t="shared" si="249"/>
        <v>120920.232749358</v>
      </c>
      <c r="BL185" s="23" t="s">
        <v>31</v>
      </c>
      <c r="BM185" s="23"/>
      <c r="BN185" s="23"/>
      <c r="BO185" s="24" t="s">
        <v>32</v>
      </c>
      <c r="BP185" s="24"/>
      <c r="BQ185" s="12">
        <v>1374</v>
      </c>
      <c r="BR185" s="12">
        <v>1.728</v>
      </c>
      <c r="BS185" s="13">
        <v>1.35</v>
      </c>
      <c r="BT185" s="14">
        <v>1.24</v>
      </c>
      <c r="BU185" s="15">
        <f t="shared" si="250"/>
        <v>3974.531328</v>
      </c>
      <c r="BV185" s="12">
        <v>1</v>
      </c>
      <c r="BW185" s="12">
        <v>1374</v>
      </c>
      <c r="BX185" s="12">
        <v>0.83</v>
      </c>
      <c r="BY185" s="19">
        <f t="shared" si="251"/>
        <v>4.273390634262</v>
      </c>
      <c r="BZ185" s="20">
        <v>5936</v>
      </c>
      <c r="CA185" s="12">
        <v>0.99</v>
      </c>
      <c r="CB185" s="12">
        <v>3.34</v>
      </c>
      <c r="CC185" s="9">
        <f t="shared" si="252"/>
        <v>4.3066</v>
      </c>
      <c r="CD185" s="10">
        <v>1.225</v>
      </c>
      <c r="CE185" s="22">
        <v>1.015</v>
      </c>
      <c r="CF185" s="21">
        <f t="shared" si="253"/>
        <v>122734.036240599</v>
      </c>
      <c r="CG185" s="23" t="s">
        <v>31</v>
      </c>
      <c r="CH185" s="23"/>
      <c r="CI185" s="23"/>
      <c r="CJ185" s="24" t="s">
        <v>32</v>
      </c>
      <c r="CK185" s="24"/>
      <c r="CL185" s="12">
        <f>1374+145</f>
        <v>1519</v>
      </c>
      <c r="CM185" s="12">
        <v>1.728</v>
      </c>
      <c r="CN185" s="13">
        <v>1.35</v>
      </c>
      <c r="CO185" s="14">
        <v>1.24</v>
      </c>
      <c r="CP185" s="15">
        <f t="shared" si="254"/>
        <v>4393.968768</v>
      </c>
      <c r="CQ185" s="12">
        <v>1</v>
      </c>
      <c r="CR185" s="12">
        <f t="shared" si="255"/>
        <v>1519</v>
      </c>
      <c r="CS185" s="12">
        <v>0.83</v>
      </c>
      <c r="CT185" s="19">
        <f t="shared" si="256"/>
        <v>4.41994032395567</v>
      </c>
      <c r="CU185" s="20">
        <v>5936</v>
      </c>
      <c r="CV185" s="12">
        <v>0.99</v>
      </c>
      <c r="CW185" s="12">
        <v>3.34</v>
      </c>
      <c r="CX185" s="9">
        <f t="shared" si="257"/>
        <v>4.3066</v>
      </c>
      <c r="CY185" s="10">
        <v>1.225</v>
      </c>
      <c r="CZ185" s="22">
        <v>1.085</v>
      </c>
      <c r="DA185" s="21">
        <f t="shared" si="258"/>
        <v>145144.171028702</v>
      </c>
      <c r="DB185" s="23" t="s">
        <v>31</v>
      </c>
      <c r="DC185" s="23"/>
      <c r="DD185" s="23"/>
      <c r="DE185" s="24" t="s">
        <v>32</v>
      </c>
      <c r="DF185" s="24"/>
      <c r="DG185" s="12">
        <f t="shared" si="259"/>
        <v>1519</v>
      </c>
      <c r="DH185" s="12">
        <v>1.728</v>
      </c>
      <c r="DI185" s="13">
        <v>1.35</v>
      </c>
      <c r="DJ185" s="14">
        <v>1.24</v>
      </c>
      <c r="DK185" s="15">
        <f t="shared" si="260"/>
        <v>4393.968768</v>
      </c>
      <c r="DL185" s="12">
        <v>1</v>
      </c>
      <c r="DM185" s="12">
        <f t="shared" si="261"/>
        <v>1519</v>
      </c>
      <c r="DN185" s="12">
        <v>0.83</v>
      </c>
      <c r="DO185" s="19">
        <f t="shared" si="262"/>
        <v>4.41994032395567</v>
      </c>
      <c r="DP185" s="20">
        <v>5936</v>
      </c>
      <c r="DQ185" s="12">
        <v>0.99</v>
      </c>
      <c r="DR185" s="12">
        <v>3.34</v>
      </c>
      <c r="DS185" s="9">
        <f t="shared" si="263"/>
        <v>4.3066</v>
      </c>
      <c r="DT185" s="10">
        <v>1.225</v>
      </c>
      <c r="DU185" s="22">
        <v>1.085</v>
      </c>
      <c r="DV185" s="21">
        <f t="shared" si="264"/>
        <v>145144.171028702</v>
      </c>
      <c r="DW185" s="23" t="s">
        <v>31</v>
      </c>
      <c r="DX185" s="23"/>
      <c r="DY185" s="23"/>
      <c r="DZ185" s="24" t="s">
        <v>32</v>
      </c>
      <c r="EA185" s="24"/>
      <c r="EB185" s="12">
        <f t="shared" si="265"/>
        <v>1519</v>
      </c>
      <c r="EC185" s="12">
        <v>1.728</v>
      </c>
      <c r="ED185" s="13">
        <v>1.35</v>
      </c>
      <c r="EE185" s="14">
        <v>1.24</v>
      </c>
      <c r="EF185" s="15">
        <f t="shared" si="266"/>
        <v>4393.968768</v>
      </c>
      <c r="EG185" s="12">
        <v>1</v>
      </c>
      <c r="EH185" s="12">
        <f t="shared" si="267"/>
        <v>1519</v>
      </c>
      <c r="EI185" s="12">
        <v>0.92</v>
      </c>
      <c r="EJ185" s="19">
        <f t="shared" si="268"/>
        <v>4.50994032395567</v>
      </c>
      <c r="EK185" s="20">
        <v>5936</v>
      </c>
      <c r="EL185" s="12">
        <v>0.99</v>
      </c>
      <c r="EM185" s="12">
        <v>4.14</v>
      </c>
      <c r="EN185" s="9">
        <f t="shared" si="269"/>
        <v>5.0986</v>
      </c>
      <c r="EO185" s="10">
        <v>1.225</v>
      </c>
      <c r="EP185" s="22">
        <v>1.2</v>
      </c>
      <c r="EQ185" s="21">
        <f t="shared" si="270"/>
        <v>193013.770635751</v>
      </c>
    </row>
    <row r="186" customHeight="1" spans="1:147">
      <c r="A186" s="23"/>
      <c r="B186" s="23"/>
      <c r="C186" s="23"/>
      <c r="D186" s="24"/>
      <c r="E186" s="24"/>
      <c r="F186" s="12">
        <v>1374</v>
      </c>
      <c r="G186" s="12">
        <v>2.304</v>
      </c>
      <c r="H186" s="13">
        <v>1.35</v>
      </c>
      <c r="I186" s="14">
        <v>1.24</v>
      </c>
      <c r="J186" s="15">
        <f t="shared" si="238"/>
        <v>5299.375104</v>
      </c>
      <c r="K186" s="12">
        <v>1</v>
      </c>
      <c r="L186" s="12">
        <v>1374</v>
      </c>
      <c r="M186" s="12">
        <v>0.83</v>
      </c>
      <c r="N186" s="19">
        <f t="shared" si="239"/>
        <v>4.273390634262</v>
      </c>
      <c r="O186" s="20">
        <v>5936</v>
      </c>
      <c r="P186" s="12">
        <v>0.99</v>
      </c>
      <c r="Q186" s="12">
        <v>3.34</v>
      </c>
      <c r="R186" s="9">
        <f t="shared" si="240"/>
        <v>4.3066</v>
      </c>
      <c r="S186" s="10">
        <v>1.225</v>
      </c>
      <c r="T186" s="20">
        <v>1</v>
      </c>
      <c r="U186" s="21">
        <f t="shared" si="241"/>
        <v>150788.352812478</v>
      </c>
      <c r="V186" s="23"/>
      <c r="W186" s="23"/>
      <c r="X186" s="23"/>
      <c r="Y186" s="24"/>
      <c r="Z186" s="24"/>
      <c r="AA186" s="12">
        <v>1374</v>
      </c>
      <c r="AB186" s="12">
        <v>2.304</v>
      </c>
      <c r="AC186" s="13">
        <v>1.35</v>
      </c>
      <c r="AD186" s="14">
        <v>1.24</v>
      </c>
      <c r="AE186" s="15">
        <f t="shared" si="242"/>
        <v>5299.375104</v>
      </c>
      <c r="AF186" s="12">
        <v>1</v>
      </c>
      <c r="AG186" s="12">
        <v>1374</v>
      </c>
      <c r="AH186" s="12">
        <v>0.83</v>
      </c>
      <c r="AI186" s="19">
        <f t="shared" si="243"/>
        <v>4.273390634262</v>
      </c>
      <c r="AJ186" s="20">
        <v>5936</v>
      </c>
      <c r="AK186" s="12">
        <v>0.99</v>
      </c>
      <c r="AL186" s="12">
        <v>3.34</v>
      </c>
      <c r="AM186" s="9">
        <f t="shared" si="244"/>
        <v>4.3066</v>
      </c>
      <c r="AN186" s="10">
        <v>1.225</v>
      </c>
      <c r="AO186" s="22">
        <v>1.015</v>
      </c>
      <c r="AP186" s="21">
        <f t="shared" si="245"/>
        <v>153050.178104665</v>
      </c>
      <c r="AQ186" s="23"/>
      <c r="AR186" s="23"/>
      <c r="AS186" s="23"/>
      <c r="AT186" s="24"/>
      <c r="AU186" s="24"/>
      <c r="AV186" s="12">
        <v>1374</v>
      </c>
      <c r="AW186" s="12">
        <v>2.304</v>
      </c>
      <c r="AX186" s="13">
        <v>1.35</v>
      </c>
      <c r="AY186" s="14">
        <v>1.24</v>
      </c>
      <c r="AZ186" s="15">
        <f t="shared" si="246"/>
        <v>5299.375104</v>
      </c>
      <c r="BA186" s="12">
        <v>1</v>
      </c>
      <c r="BB186" s="12">
        <v>1374</v>
      </c>
      <c r="BC186" s="12">
        <v>0.83</v>
      </c>
      <c r="BD186" s="19">
        <f t="shared" si="247"/>
        <v>4.273390634262</v>
      </c>
      <c r="BE186" s="20">
        <v>5936</v>
      </c>
      <c r="BF186" s="12">
        <v>0.99</v>
      </c>
      <c r="BG186" s="12">
        <v>3.34</v>
      </c>
      <c r="BH186" s="9">
        <f t="shared" si="248"/>
        <v>4.3066</v>
      </c>
      <c r="BI186" s="10">
        <v>1.225</v>
      </c>
      <c r="BJ186" s="20">
        <v>1</v>
      </c>
      <c r="BK186" s="21">
        <f t="shared" si="249"/>
        <v>150788.352812478</v>
      </c>
      <c r="BL186" s="23"/>
      <c r="BM186" s="23"/>
      <c r="BN186" s="23"/>
      <c r="BO186" s="24"/>
      <c r="BP186" s="24"/>
      <c r="BQ186" s="12">
        <v>1374</v>
      </c>
      <c r="BR186" s="12">
        <v>2.304</v>
      </c>
      <c r="BS186" s="13">
        <v>1.35</v>
      </c>
      <c r="BT186" s="14">
        <v>1.24</v>
      </c>
      <c r="BU186" s="15">
        <f t="shared" si="250"/>
        <v>5299.375104</v>
      </c>
      <c r="BV186" s="12">
        <v>1</v>
      </c>
      <c r="BW186" s="12">
        <v>1374</v>
      </c>
      <c r="BX186" s="12">
        <v>0.83</v>
      </c>
      <c r="BY186" s="19">
        <f t="shared" si="251"/>
        <v>4.273390634262</v>
      </c>
      <c r="BZ186" s="20">
        <v>5936</v>
      </c>
      <c r="CA186" s="12">
        <v>0.99</v>
      </c>
      <c r="CB186" s="12">
        <v>3.34</v>
      </c>
      <c r="CC186" s="9">
        <f t="shared" si="252"/>
        <v>4.3066</v>
      </c>
      <c r="CD186" s="10">
        <v>1.225</v>
      </c>
      <c r="CE186" s="22">
        <v>1.015</v>
      </c>
      <c r="CF186" s="21">
        <f t="shared" si="253"/>
        <v>153050.178104665</v>
      </c>
      <c r="CG186" s="23"/>
      <c r="CH186" s="23"/>
      <c r="CI186" s="23"/>
      <c r="CJ186" s="24"/>
      <c r="CK186" s="24"/>
      <c r="CL186" s="12">
        <f t="shared" ref="CL186:CL195" si="271">1374+145</f>
        <v>1519</v>
      </c>
      <c r="CM186" s="12">
        <v>2.304</v>
      </c>
      <c r="CN186" s="13">
        <v>1.35</v>
      </c>
      <c r="CO186" s="14">
        <v>1.24</v>
      </c>
      <c r="CP186" s="15">
        <f t="shared" si="254"/>
        <v>5858.625024</v>
      </c>
      <c r="CQ186" s="12">
        <v>1</v>
      </c>
      <c r="CR186" s="12">
        <f t="shared" si="255"/>
        <v>1519</v>
      </c>
      <c r="CS186" s="12">
        <v>0.83</v>
      </c>
      <c r="CT186" s="19">
        <f t="shared" si="256"/>
        <v>4.41994032395567</v>
      </c>
      <c r="CU186" s="20">
        <v>5936</v>
      </c>
      <c r="CV186" s="12">
        <v>0.99</v>
      </c>
      <c r="CW186" s="12">
        <v>3.34</v>
      </c>
      <c r="CX186" s="9">
        <f t="shared" si="257"/>
        <v>4.3066</v>
      </c>
      <c r="CY186" s="10">
        <v>1.225</v>
      </c>
      <c r="CZ186" s="22">
        <v>1.085</v>
      </c>
      <c r="DA186" s="21">
        <f t="shared" si="258"/>
        <v>182199.65412907</v>
      </c>
      <c r="DB186" s="23"/>
      <c r="DC186" s="23"/>
      <c r="DD186" s="23"/>
      <c r="DE186" s="24"/>
      <c r="DF186" s="24"/>
      <c r="DG186" s="12">
        <f t="shared" si="259"/>
        <v>1519</v>
      </c>
      <c r="DH186" s="12">
        <v>2.304</v>
      </c>
      <c r="DI186" s="13">
        <v>1.35</v>
      </c>
      <c r="DJ186" s="14">
        <v>1.24</v>
      </c>
      <c r="DK186" s="15">
        <f t="shared" si="260"/>
        <v>5858.625024</v>
      </c>
      <c r="DL186" s="12">
        <v>1</v>
      </c>
      <c r="DM186" s="12">
        <f t="shared" si="261"/>
        <v>1519</v>
      </c>
      <c r="DN186" s="12">
        <v>0.83</v>
      </c>
      <c r="DO186" s="19">
        <f t="shared" si="262"/>
        <v>4.41994032395567</v>
      </c>
      <c r="DP186" s="20">
        <v>5936</v>
      </c>
      <c r="DQ186" s="12">
        <v>0.99</v>
      </c>
      <c r="DR186" s="12">
        <v>3.34</v>
      </c>
      <c r="DS186" s="9">
        <f t="shared" si="263"/>
        <v>4.3066</v>
      </c>
      <c r="DT186" s="10">
        <v>1.225</v>
      </c>
      <c r="DU186" s="22">
        <v>1.085</v>
      </c>
      <c r="DV186" s="21">
        <f t="shared" si="264"/>
        <v>182199.65412907</v>
      </c>
      <c r="DW186" s="23"/>
      <c r="DX186" s="23"/>
      <c r="DY186" s="23"/>
      <c r="DZ186" s="24"/>
      <c r="EA186" s="24"/>
      <c r="EB186" s="12">
        <f t="shared" si="265"/>
        <v>1519</v>
      </c>
      <c r="EC186" s="12">
        <v>2.304</v>
      </c>
      <c r="ED186" s="13">
        <v>1.35</v>
      </c>
      <c r="EE186" s="14">
        <v>1.24</v>
      </c>
      <c r="EF186" s="15">
        <f t="shared" si="266"/>
        <v>5858.625024</v>
      </c>
      <c r="EG186" s="12">
        <v>1</v>
      </c>
      <c r="EH186" s="12">
        <f t="shared" si="267"/>
        <v>1519</v>
      </c>
      <c r="EI186" s="12">
        <v>0.92</v>
      </c>
      <c r="EJ186" s="19">
        <f t="shared" si="268"/>
        <v>4.50994032395567</v>
      </c>
      <c r="EK186" s="20">
        <v>5936</v>
      </c>
      <c r="EL186" s="12">
        <v>0.99</v>
      </c>
      <c r="EM186" s="12">
        <v>4.14</v>
      </c>
      <c r="EN186" s="9">
        <f t="shared" si="269"/>
        <v>5.0986</v>
      </c>
      <c r="EO186" s="10">
        <v>1.225</v>
      </c>
      <c r="EP186" s="22">
        <v>1.2</v>
      </c>
      <c r="EQ186" s="21">
        <f t="shared" si="270"/>
        <v>242521.702277001</v>
      </c>
    </row>
    <row r="187" customHeight="1" spans="1:147">
      <c r="A187" s="25">
        <f>SUM(A184:D184)</f>
        <v>3238834.45841364</v>
      </c>
      <c r="B187" s="25"/>
      <c r="C187" s="25"/>
      <c r="D187" s="26">
        <f>A187/E184</f>
        <v>179935.247689647</v>
      </c>
      <c r="E187" s="26"/>
      <c r="F187" s="12">
        <v>1374</v>
      </c>
      <c r="G187" s="12">
        <v>1.728</v>
      </c>
      <c r="H187" s="13">
        <v>1.35</v>
      </c>
      <c r="I187" s="14">
        <v>1.24</v>
      </c>
      <c r="J187" s="15">
        <f t="shared" si="238"/>
        <v>3974.531328</v>
      </c>
      <c r="K187" s="12">
        <v>1</v>
      </c>
      <c r="L187" s="12">
        <v>1374</v>
      </c>
      <c r="M187" s="12">
        <v>0.83</v>
      </c>
      <c r="N187" s="19">
        <f t="shared" si="239"/>
        <v>4.273390634262</v>
      </c>
      <c r="O187" s="20">
        <v>5936</v>
      </c>
      <c r="P187" s="12">
        <v>0.99</v>
      </c>
      <c r="Q187" s="12">
        <v>3.34</v>
      </c>
      <c r="R187" s="9">
        <f t="shared" si="240"/>
        <v>4.3066</v>
      </c>
      <c r="S187" s="10">
        <v>1.225</v>
      </c>
      <c r="T187" s="20">
        <v>1</v>
      </c>
      <c r="U187" s="21">
        <f t="shared" si="241"/>
        <v>120920.232749358</v>
      </c>
      <c r="V187" s="25">
        <f>SUM(V184:Y184)</f>
        <v>3418219.44800572</v>
      </c>
      <c r="W187" s="25"/>
      <c r="X187" s="25"/>
      <c r="Y187" s="26">
        <f>V187/Z184</f>
        <v>189901.080444762</v>
      </c>
      <c r="Z187" s="26"/>
      <c r="AA187" s="12">
        <v>1374</v>
      </c>
      <c r="AB187" s="12">
        <v>1.728</v>
      </c>
      <c r="AC187" s="13">
        <v>1.35</v>
      </c>
      <c r="AD187" s="14">
        <v>1.24</v>
      </c>
      <c r="AE187" s="15">
        <f t="shared" si="242"/>
        <v>3974.531328</v>
      </c>
      <c r="AF187" s="12">
        <v>1</v>
      </c>
      <c r="AG187" s="12">
        <v>1374</v>
      </c>
      <c r="AH187" s="12">
        <v>0.83</v>
      </c>
      <c r="AI187" s="19">
        <f t="shared" si="243"/>
        <v>4.273390634262</v>
      </c>
      <c r="AJ187" s="20">
        <v>5936</v>
      </c>
      <c r="AK187" s="12">
        <v>0.99</v>
      </c>
      <c r="AL187" s="12">
        <v>3.34</v>
      </c>
      <c r="AM187" s="9">
        <f t="shared" si="244"/>
        <v>4.3066</v>
      </c>
      <c r="AN187" s="10">
        <v>1.225</v>
      </c>
      <c r="AO187" s="22">
        <v>1.015</v>
      </c>
      <c r="AP187" s="21">
        <f t="shared" si="245"/>
        <v>122734.036240599</v>
      </c>
      <c r="AQ187" s="25">
        <f>SUM(AQ184:AT184)</f>
        <v>3466076.96499934</v>
      </c>
      <c r="AR187" s="25"/>
      <c r="AS187" s="25"/>
      <c r="AT187" s="26">
        <f>AQ187/AU184</f>
        <v>192559.831388852</v>
      </c>
      <c r="AU187" s="26"/>
      <c r="AV187" s="12">
        <v>1374</v>
      </c>
      <c r="AW187" s="12">
        <v>1.728</v>
      </c>
      <c r="AX187" s="13">
        <v>1.35</v>
      </c>
      <c r="AY187" s="14">
        <v>1.24</v>
      </c>
      <c r="AZ187" s="15">
        <f t="shared" si="246"/>
        <v>3974.531328</v>
      </c>
      <c r="BA187" s="12">
        <v>1</v>
      </c>
      <c r="BB187" s="12">
        <v>1374</v>
      </c>
      <c r="BC187" s="12">
        <v>0.83</v>
      </c>
      <c r="BD187" s="19">
        <f t="shared" si="247"/>
        <v>4.273390634262</v>
      </c>
      <c r="BE187" s="20">
        <v>5936</v>
      </c>
      <c r="BF187" s="12">
        <v>0.99</v>
      </c>
      <c r="BG187" s="12">
        <v>3.34</v>
      </c>
      <c r="BH187" s="9">
        <f t="shared" si="248"/>
        <v>4.3066</v>
      </c>
      <c r="BI187" s="10">
        <v>1.225</v>
      </c>
      <c r="BJ187" s="20">
        <v>1</v>
      </c>
      <c r="BK187" s="21">
        <f t="shared" si="249"/>
        <v>120920.232749358</v>
      </c>
      <c r="BL187" s="25">
        <f>SUM(BL184:BO184)</f>
        <v>3702261.74807134</v>
      </c>
      <c r="BM187" s="25"/>
      <c r="BN187" s="25"/>
      <c r="BO187" s="26">
        <f>BL187/BP184</f>
        <v>205681.208226185</v>
      </c>
      <c r="BP187" s="26"/>
      <c r="BQ187" s="12">
        <v>1374</v>
      </c>
      <c r="BR187" s="12">
        <v>1.728</v>
      </c>
      <c r="BS187" s="13">
        <v>1.35</v>
      </c>
      <c r="BT187" s="14">
        <v>1.24</v>
      </c>
      <c r="BU187" s="15">
        <f t="shared" si="250"/>
        <v>3974.531328</v>
      </c>
      <c r="BV187" s="12">
        <v>1</v>
      </c>
      <c r="BW187" s="12">
        <v>1374</v>
      </c>
      <c r="BX187" s="12">
        <v>0.83</v>
      </c>
      <c r="BY187" s="19">
        <f t="shared" si="251"/>
        <v>4.273390634262</v>
      </c>
      <c r="BZ187" s="20">
        <v>5936</v>
      </c>
      <c r="CA187" s="12">
        <v>0.99</v>
      </c>
      <c r="CB187" s="12">
        <v>3.34</v>
      </c>
      <c r="CC187" s="9">
        <f t="shared" si="252"/>
        <v>4.3066</v>
      </c>
      <c r="CD187" s="10">
        <v>1.225</v>
      </c>
      <c r="CE187" s="22">
        <v>1.015</v>
      </c>
      <c r="CF187" s="21">
        <f t="shared" si="253"/>
        <v>122734.036240599</v>
      </c>
      <c r="CG187" s="25">
        <f>SUM(CG184:CJ184)</f>
        <v>4080870.54682763</v>
      </c>
      <c r="CH187" s="25"/>
      <c r="CI187" s="25"/>
      <c r="CJ187" s="26">
        <f>CG187/CK184</f>
        <v>226715.030379313</v>
      </c>
      <c r="CK187" s="26"/>
      <c r="CL187" s="12">
        <f t="shared" si="271"/>
        <v>1519</v>
      </c>
      <c r="CM187" s="12">
        <v>1.728</v>
      </c>
      <c r="CN187" s="13">
        <v>1.35</v>
      </c>
      <c r="CO187" s="14">
        <v>1.24</v>
      </c>
      <c r="CP187" s="15">
        <f t="shared" si="254"/>
        <v>4393.968768</v>
      </c>
      <c r="CQ187" s="12">
        <v>1</v>
      </c>
      <c r="CR187" s="12">
        <f t="shared" si="255"/>
        <v>1519</v>
      </c>
      <c r="CS187" s="12">
        <v>0.83</v>
      </c>
      <c r="CT187" s="19">
        <f t="shared" si="256"/>
        <v>4.41994032395567</v>
      </c>
      <c r="CU187" s="20">
        <v>5936</v>
      </c>
      <c r="CV187" s="12">
        <v>0.99</v>
      </c>
      <c r="CW187" s="12">
        <v>3.34</v>
      </c>
      <c r="CX187" s="9">
        <f t="shared" si="257"/>
        <v>4.3066</v>
      </c>
      <c r="CY187" s="10">
        <v>1.225</v>
      </c>
      <c r="CZ187" s="22">
        <v>1.085</v>
      </c>
      <c r="DA187" s="21">
        <f t="shared" si="258"/>
        <v>145144.171028702</v>
      </c>
      <c r="DB187" s="25">
        <f>SUM(DB184:DE184)</f>
        <v>4440585.24235562</v>
      </c>
      <c r="DC187" s="25"/>
      <c r="DD187" s="25"/>
      <c r="DE187" s="26">
        <f>DB187/DF184</f>
        <v>246699.180130868</v>
      </c>
      <c r="DF187" s="26"/>
      <c r="DG187" s="12">
        <f t="shared" si="259"/>
        <v>1519</v>
      </c>
      <c r="DH187" s="12">
        <v>1.728</v>
      </c>
      <c r="DI187" s="13">
        <v>1.35</v>
      </c>
      <c r="DJ187" s="14">
        <v>1.24</v>
      </c>
      <c r="DK187" s="15">
        <f t="shared" si="260"/>
        <v>4393.968768</v>
      </c>
      <c r="DL187" s="12">
        <v>1</v>
      </c>
      <c r="DM187" s="12">
        <f t="shared" si="261"/>
        <v>1519</v>
      </c>
      <c r="DN187" s="12">
        <v>0.83</v>
      </c>
      <c r="DO187" s="19">
        <f t="shared" si="262"/>
        <v>4.41994032395567</v>
      </c>
      <c r="DP187" s="20">
        <v>5936</v>
      </c>
      <c r="DQ187" s="12">
        <v>0.99</v>
      </c>
      <c r="DR187" s="12">
        <v>3.34</v>
      </c>
      <c r="DS187" s="9">
        <f t="shared" si="263"/>
        <v>4.3066</v>
      </c>
      <c r="DT187" s="10">
        <v>1.225</v>
      </c>
      <c r="DU187" s="22">
        <v>1.085</v>
      </c>
      <c r="DV187" s="21">
        <f t="shared" si="264"/>
        <v>145144.171028702</v>
      </c>
      <c r="DW187" s="25">
        <f>SUM(DW184:DZ184)</f>
        <v>6057397.54359254</v>
      </c>
      <c r="DX187" s="25"/>
      <c r="DY187" s="25"/>
      <c r="DZ187" s="26">
        <f>DW187/EA184</f>
        <v>336522.085755141</v>
      </c>
      <c r="EA187" s="26"/>
      <c r="EB187" s="12">
        <f t="shared" si="265"/>
        <v>1519</v>
      </c>
      <c r="EC187" s="12">
        <v>1.728</v>
      </c>
      <c r="ED187" s="13">
        <v>1.35</v>
      </c>
      <c r="EE187" s="14">
        <v>1.24</v>
      </c>
      <c r="EF187" s="15">
        <f t="shared" si="266"/>
        <v>4393.968768</v>
      </c>
      <c r="EG187" s="12">
        <v>1</v>
      </c>
      <c r="EH187" s="12">
        <f t="shared" si="267"/>
        <v>1519</v>
      </c>
      <c r="EI187" s="12">
        <v>0.92</v>
      </c>
      <c r="EJ187" s="19">
        <f t="shared" si="268"/>
        <v>4.50994032395567</v>
      </c>
      <c r="EK187" s="20">
        <v>5936</v>
      </c>
      <c r="EL187" s="12">
        <v>0.99</v>
      </c>
      <c r="EM187" s="12">
        <v>4.14</v>
      </c>
      <c r="EN187" s="9">
        <f t="shared" si="269"/>
        <v>5.0986</v>
      </c>
      <c r="EO187" s="10">
        <v>1.225</v>
      </c>
      <c r="EP187" s="22">
        <v>1.2</v>
      </c>
      <c r="EQ187" s="21">
        <f t="shared" si="270"/>
        <v>193013.770635751</v>
      </c>
    </row>
    <row r="188" customHeight="1" spans="1:147">
      <c r="A188" s="25"/>
      <c r="B188" s="25"/>
      <c r="C188" s="25"/>
      <c r="D188" s="26"/>
      <c r="E188" s="26"/>
      <c r="F188" s="12">
        <v>1374</v>
      </c>
      <c r="G188" s="12">
        <v>1.728</v>
      </c>
      <c r="H188" s="13">
        <v>1.35</v>
      </c>
      <c r="I188" s="14">
        <v>1.24</v>
      </c>
      <c r="J188" s="15">
        <f t="shared" si="238"/>
        <v>3974.531328</v>
      </c>
      <c r="K188" s="12">
        <v>1</v>
      </c>
      <c r="L188" s="12">
        <v>1374</v>
      </c>
      <c r="M188" s="12">
        <v>0.83</v>
      </c>
      <c r="N188" s="19">
        <f t="shared" si="239"/>
        <v>4.273390634262</v>
      </c>
      <c r="O188" s="20">
        <v>5936</v>
      </c>
      <c r="P188" s="12">
        <v>0.99</v>
      </c>
      <c r="Q188" s="12">
        <v>3.34</v>
      </c>
      <c r="R188" s="9">
        <f t="shared" si="240"/>
        <v>4.3066</v>
      </c>
      <c r="S188" s="10">
        <v>1.225</v>
      </c>
      <c r="T188" s="20">
        <v>1</v>
      </c>
      <c r="U188" s="21">
        <f t="shared" si="241"/>
        <v>120920.232749358</v>
      </c>
      <c r="V188" s="25"/>
      <c r="W188" s="25"/>
      <c r="X188" s="25"/>
      <c r="Y188" s="26"/>
      <c r="Z188" s="26"/>
      <c r="AA188" s="12">
        <v>1374</v>
      </c>
      <c r="AB188" s="12">
        <v>1.728</v>
      </c>
      <c r="AC188" s="13">
        <v>1.35</v>
      </c>
      <c r="AD188" s="14">
        <v>1.24</v>
      </c>
      <c r="AE188" s="15">
        <f t="shared" si="242"/>
        <v>3974.531328</v>
      </c>
      <c r="AF188" s="12">
        <v>1</v>
      </c>
      <c r="AG188" s="12">
        <v>1374</v>
      </c>
      <c r="AH188" s="12">
        <v>0.83</v>
      </c>
      <c r="AI188" s="19">
        <f t="shared" si="243"/>
        <v>4.273390634262</v>
      </c>
      <c r="AJ188" s="20">
        <v>5936</v>
      </c>
      <c r="AK188" s="12">
        <v>0.99</v>
      </c>
      <c r="AL188" s="12">
        <v>3.34</v>
      </c>
      <c r="AM188" s="9">
        <f t="shared" si="244"/>
        <v>4.3066</v>
      </c>
      <c r="AN188" s="10">
        <v>1.225</v>
      </c>
      <c r="AO188" s="22">
        <v>1.015</v>
      </c>
      <c r="AP188" s="21">
        <f t="shared" si="245"/>
        <v>122734.036240599</v>
      </c>
      <c r="AQ188" s="25"/>
      <c r="AR188" s="25"/>
      <c r="AS188" s="25"/>
      <c r="AT188" s="26"/>
      <c r="AU188" s="26"/>
      <c r="AV188" s="12">
        <v>1374</v>
      </c>
      <c r="AW188" s="12">
        <v>1.728</v>
      </c>
      <c r="AX188" s="13">
        <v>1.35</v>
      </c>
      <c r="AY188" s="14">
        <v>1.24</v>
      </c>
      <c r="AZ188" s="15">
        <f t="shared" si="246"/>
        <v>3974.531328</v>
      </c>
      <c r="BA188" s="12">
        <v>1</v>
      </c>
      <c r="BB188" s="12">
        <v>1374</v>
      </c>
      <c r="BC188" s="12">
        <v>0.83</v>
      </c>
      <c r="BD188" s="19">
        <f t="shared" si="247"/>
        <v>4.273390634262</v>
      </c>
      <c r="BE188" s="20">
        <v>5936</v>
      </c>
      <c r="BF188" s="12">
        <v>0.99</v>
      </c>
      <c r="BG188" s="12">
        <v>3.34</v>
      </c>
      <c r="BH188" s="9">
        <f t="shared" si="248"/>
        <v>4.3066</v>
      </c>
      <c r="BI188" s="10">
        <v>1.225</v>
      </c>
      <c r="BJ188" s="20">
        <v>1</v>
      </c>
      <c r="BK188" s="21">
        <f t="shared" si="249"/>
        <v>120920.232749358</v>
      </c>
      <c r="BL188" s="25"/>
      <c r="BM188" s="25"/>
      <c r="BN188" s="25"/>
      <c r="BO188" s="26"/>
      <c r="BP188" s="26"/>
      <c r="BQ188" s="12">
        <v>1374</v>
      </c>
      <c r="BR188" s="12">
        <v>1.728</v>
      </c>
      <c r="BS188" s="13">
        <v>1.35</v>
      </c>
      <c r="BT188" s="14">
        <v>1.24</v>
      </c>
      <c r="BU188" s="15">
        <f t="shared" si="250"/>
        <v>3974.531328</v>
      </c>
      <c r="BV188" s="12">
        <v>1</v>
      </c>
      <c r="BW188" s="12">
        <v>1374</v>
      </c>
      <c r="BX188" s="12">
        <v>0.83</v>
      </c>
      <c r="BY188" s="19">
        <f t="shared" si="251"/>
        <v>4.273390634262</v>
      </c>
      <c r="BZ188" s="20">
        <v>5936</v>
      </c>
      <c r="CA188" s="12">
        <v>0.99</v>
      </c>
      <c r="CB188" s="12">
        <v>3.34</v>
      </c>
      <c r="CC188" s="9">
        <f t="shared" si="252"/>
        <v>4.3066</v>
      </c>
      <c r="CD188" s="10">
        <v>1.225</v>
      </c>
      <c r="CE188" s="22">
        <v>1.015</v>
      </c>
      <c r="CF188" s="21">
        <f t="shared" si="253"/>
        <v>122734.036240599</v>
      </c>
      <c r="CG188" s="25"/>
      <c r="CH188" s="25"/>
      <c r="CI188" s="25"/>
      <c r="CJ188" s="26"/>
      <c r="CK188" s="26"/>
      <c r="CL188" s="12">
        <f t="shared" si="271"/>
        <v>1519</v>
      </c>
      <c r="CM188" s="12">
        <v>1.728</v>
      </c>
      <c r="CN188" s="13">
        <v>1.35</v>
      </c>
      <c r="CO188" s="14">
        <v>1.24</v>
      </c>
      <c r="CP188" s="15">
        <f t="shared" si="254"/>
        <v>4393.968768</v>
      </c>
      <c r="CQ188" s="12">
        <v>1</v>
      </c>
      <c r="CR188" s="12">
        <f t="shared" si="255"/>
        <v>1519</v>
      </c>
      <c r="CS188" s="12">
        <v>0.83</v>
      </c>
      <c r="CT188" s="19">
        <f t="shared" si="256"/>
        <v>4.41994032395567</v>
      </c>
      <c r="CU188" s="20">
        <v>5936</v>
      </c>
      <c r="CV188" s="12">
        <v>0.99</v>
      </c>
      <c r="CW188" s="12">
        <v>3.34</v>
      </c>
      <c r="CX188" s="9">
        <f t="shared" si="257"/>
        <v>4.3066</v>
      </c>
      <c r="CY188" s="10">
        <v>1.225</v>
      </c>
      <c r="CZ188" s="22">
        <v>1.085</v>
      </c>
      <c r="DA188" s="21">
        <f t="shared" si="258"/>
        <v>145144.171028702</v>
      </c>
      <c r="DB188" s="25"/>
      <c r="DC188" s="25"/>
      <c r="DD188" s="25"/>
      <c r="DE188" s="26"/>
      <c r="DF188" s="26"/>
      <c r="DG188" s="12">
        <f t="shared" si="259"/>
        <v>1519</v>
      </c>
      <c r="DH188" s="12">
        <v>1.728</v>
      </c>
      <c r="DI188" s="13">
        <v>1.35</v>
      </c>
      <c r="DJ188" s="14">
        <v>1.24</v>
      </c>
      <c r="DK188" s="15">
        <f t="shared" si="260"/>
        <v>4393.968768</v>
      </c>
      <c r="DL188" s="12">
        <v>1</v>
      </c>
      <c r="DM188" s="12">
        <f t="shared" si="261"/>
        <v>1519</v>
      </c>
      <c r="DN188" s="12">
        <v>0.83</v>
      </c>
      <c r="DO188" s="19">
        <f t="shared" si="262"/>
        <v>4.41994032395567</v>
      </c>
      <c r="DP188" s="20">
        <v>5936</v>
      </c>
      <c r="DQ188" s="12">
        <v>0.99</v>
      </c>
      <c r="DR188" s="12">
        <v>3.34</v>
      </c>
      <c r="DS188" s="9">
        <f t="shared" si="263"/>
        <v>4.3066</v>
      </c>
      <c r="DT188" s="10">
        <v>1.225</v>
      </c>
      <c r="DU188" s="22">
        <v>1.085</v>
      </c>
      <c r="DV188" s="21">
        <f t="shared" si="264"/>
        <v>145144.171028702</v>
      </c>
      <c r="DW188" s="25"/>
      <c r="DX188" s="25"/>
      <c r="DY188" s="25"/>
      <c r="DZ188" s="26"/>
      <c r="EA188" s="26"/>
      <c r="EB188" s="12">
        <f t="shared" si="265"/>
        <v>1519</v>
      </c>
      <c r="EC188" s="12">
        <v>1.728</v>
      </c>
      <c r="ED188" s="13">
        <v>1.35</v>
      </c>
      <c r="EE188" s="14">
        <v>1.24</v>
      </c>
      <c r="EF188" s="15">
        <f t="shared" si="266"/>
        <v>4393.968768</v>
      </c>
      <c r="EG188" s="12">
        <v>1</v>
      </c>
      <c r="EH188" s="12">
        <f t="shared" si="267"/>
        <v>1519</v>
      </c>
      <c r="EI188" s="12">
        <v>0.92</v>
      </c>
      <c r="EJ188" s="19">
        <f t="shared" si="268"/>
        <v>4.50994032395567</v>
      </c>
      <c r="EK188" s="20">
        <v>5936</v>
      </c>
      <c r="EL188" s="12">
        <v>0.99</v>
      </c>
      <c r="EM188" s="12">
        <v>4.14</v>
      </c>
      <c r="EN188" s="9">
        <f t="shared" si="269"/>
        <v>5.0986</v>
      </c>
      <c r="EO188" s="10">
        <v>1.225</v>
      </c>
      <c r="EP188" s="22">
        <v>1.2</v>
      </c>
      <c r="EQ188" s="21">
        <f t="shared" si="270"/>
        <v>193013.770635751</v>
      </c>
    </row>
    <row r="189" customHeight="1" spans="1:147">
      <c r="A189" s="27"/>
      <c r="B189" s="27"/>
      <c r="C189" s="27"/>
      <c r="D189" s="27"/>
      <c r="E189" s="27"/>
      <c r="F189" s="12">
        <v>1374</v>
      </c>
      <c r="G189" s="12">
        <v>2.304</v>
      </c>
      <c r="H189" s="13">
        <v>1.35</v>
      </c>
      <c r="I189" s="14">
        <v>1.24</v>
      </c>
      <c r="J189" s="15">
        <f t="shared" si="238"/>
        <v>5299.375104</v>
      </c>
      <c r="K189" s="12">
        <v>1</v>
      </c>
      <c r="L189" s="12">
        <v>1374</v>
      </c>
      <c r="M189" s="12">
        <v>0.83</v>
      </c>
      <c r="N189" s="19">
        <f t="shared" si="239"/>
        <v>4.273390634262</v>
      </c>
      <c r="O189" s="20">
        <v>5936</v>
      </c>
      <c r="P189" s="12">
        <v>0.99</v>
      </c>
      <c r="Q189" s="12">
        <v>3.34</v>
      </c>
      <c r="R189" s="9">
        <f t="shared" si="240"/>
        <v>4.3066</v>
      </c>
      <c r="S189" s="10">
        <v>1.225</v>
      </c>
      <c r="T189" s="20">
        <v>1</v>
      </c>
      <c r="U189" s="21">
        <f t="shared" si="241"/>
        <v>150788.352812478</v>
      </c>
      <c r="V189" s="27"/>
      <c r="W189" s="27"/>
      <c r="X189" s="27"/>
      <c r="Y189" s="27"/>
      <c r="Z189" s="27"/>
      <c r="AA189" s="12">
        <v>1374</v>
      </c>
      <c r="AB189" s="12">
        <v>2.304</v>
      </c>
      <c r="AC189" s="13">
        <v>1.35</v>
      </c>
      <c r="AD189" s="14">
        <v>1.24</v>
      </c>
      <c r="AE189" s="15">
        <f t="shared" si="242"/>
        <v>5299.375104</v>
      </c>
      <c r="AF189" s="12">
        <v>1</v>
      </c>
      <c r="AG189" s="12">
        <v>1374</v>
      </c>
      <c r="AH189" s="12">
        <v>0.83</v>
      </c>
      <c r="AI189" s="19">
        <f t="shared" si="243"/>
        <v>4.273390634262</v>
      </c>
      <c r="AJ189" s="20">
        <v>5936</v>
      </c>
      <c r="AK189" s="12">
        <v>0.99</v>
      </c>
      <c r="AL189" s="12">
        <v>3.34</v>
      </c>
      <c r="AM189" s="9">
        <f t="shared" si="244"/>
        <v>4.3066</v>
      </c>
      <c r="AN189" s="10">
        <v>1.225</v>
      </c>
      <c r="AO189" s="22">
        <v>1.015</v>
      </c>
      <c r="AP189" s="21">
        <f t="shared" si="245"/>
        <v>153050.178104665</v>
      </c>
      <c r="AQ189" s="27"/>
      <c r="AR189" s="27"/>
      <c r="AS189" s="27"/>
      <c r="AT189" s="27"/>
      <c r="AU189" s="27"/>
      <c r="AV189" s="12">
        <v>1374</v>
      </c>
      <c r="AW189" s="12">
        <v>2.304</v>
      </c>
      <c r="AX189" s="13">
        <v>1.35</v>
      </c>
      <c r="AY189" s="14">
        <v>1.24</v>
      </c>
      <c r="AZ189" s="15">
        <f t="shared" si="246"/>
        <v>5299.375104</v>
      </c>
      <c r="BA189" s="12">
        <v>1</v>
      </c>
      <c r="BB189" s="12">
        <v>1374</v>
      </c>
      <c r="BC189" s="12">
        <v>0.83</v>
      </c>
      <c r="BD189" s="19">
        <f t="shared" si="247"/>
        <v>4.273390634262</v>
      </c>
      <c r="BE189" s="20">
        <v>5936</v>
      </c>
      <c r="BF189" s="12">
        <v>0.99</v>
      </c>
      <c r="BG189" s="12">
        <v>3.34</v>
      </c>
      <c r="BH189" s="9">
        <f t="shared" si="248"/>
        <v>4.3066</v>
      </c>
      <c r="BI189" s="10">
        <v>1.225</v>
      </c>
      <c r="BJ189" s="20">
        <v>1</v>
      </c>
      <c r="BK189" s="21">
        <f t="shared" si="249"/>
        <v>150788.352812478</v>
      </c>
      <c r="BL189" s="27"/>
      <c r="BM189" s="27"/>
      <c r="BN189" s="27"/>
      <c r="BO189" s="27"/>
      <c r="BP189" s="27"/>
      <c r="BQ189" s="12">
        <v>1374</v>
      </c>
      <c r="BR189" s="12">
        <v>2.304</v>
      </c>
      <c r="BS189" s="13">
        <v>1.35</v>
      </c>
      <c r="BT189" s="14">
        <v>1.24</v>
      </c>
      <c r="BU189" s="15">
        <f t="shared" si="250"/>
        <v>5299.375104</v>
      </c>
      <c r="BV189" s="12">
        <v>1</v>
      </c>
      <c r="BW189" s="12">
        <v>1374</v>
      </c>
      <c r="BX189" s="12">
        <v>0.83</v>
      </c>
      <c r="BY189" s="19">
        <f t="shared" si="251"/>
        <v>4.273390634262</v>
      </c>
      <c r="BZ189" s="20">
        <v>5936</v>
      </c>
      <c r="CA189" s="12">
        <v>0.99</v>
      </c>
      <c r="CB189" s="12">
        <v>3.34</v>
      </c>
      <c r="CC189" s="9">
        <f t="shared" si="252"/>
        <v>4.3066</v>
      </c>
      <c r="CD189" s="10">
        <v>1.225</v>
      </c>
      <c r="CE189" s="22">
        <v>1.015</v>
      </c>
      <c r="CF189" s="21">
        <f t="shared" si="253"/>
        <v>153050.178104665</v>
      </c>
      <c r="CG189" s="27"/>
      <c r="CH189" s="27"/>
      <c r="CI189" s="27"/>
      <c r="CJ189" s="27"/>
      <c r="CK189" s="27"/>
      <c r="CL189" s="12">
        <f t="shared" si="271"/>
        <v>1519</v>
      </c>
      <c r="CM189" s="12">
        <v>2.304</v>
      </c>
      <c r="CN189" s="13">
        <v>1.35</v>
      </c>
      <c r="CO189" s="14">
        <v>1.24</v>
      </c>
      <c r="CP189" s="15">
        <f t="shared" si="254"/>
        <v>5858.625024</v>
      </c>
      <c r="CQ189" s="12">
        <v>1</v>
      </c>
      <c r="CR189" s="12">
        <f t="shared" si="255"/>
        <v>1519</v>
      </c>
      <c r="CS189" s="12">
        <v>0.83</v>
      </c>
      <c r="CT189" s="19">
        <f t="shared" si="256"/>
        <v>4.41994032395567</v>
      </c>
      <c r="CU189" s="20">
        <v>5936</v>
      </c>
      <c r="CV189" s="12">
        <v>0.99</v>
      </c>
      <c r="CW189" s="12">
        <v>3.34</v>
      </c>
      <c r="CX189" s="9">
        <f t="shared" si="257"/>
        <v>4.3066</v>
      </c>
      <c r="CY189" s="10">
        <v>1.225</v>
      </c>
      <c r="CZ189" s="22">
        <v>1.085</v>
      </c>
      <c r="DA189" s="21">
        <f t="shared" si="258"/>
        <v>182199.65412907</v>
      </c>
      <c r="DB189" s="27"/>
      <c r="DC189" s="27"/>
      <c r="DD189" s="27"/>
      <c r="DE189" s="27"/>
      <c r="DF189" s="27"/>
      <c r="DG189" s="12">
        <f t="shared" si="259"/>
        <v>1519</v>
      </c>
      <c r="DH189" s="12">
        <v>2.304</v>
      </c>
      <c r="DI189" s="13">
        <v>1.35</v>
      </c>
      <c r="DJ189" s="14">
        <v>1.24</v>
      </c>
      <c r="DK189" s="15">
        <f t="shared" si="260"/>
        <v>5858.625024</v>
      </c>
      <c r="DL189" s="12">
        <v>1</v>
      </c>
      <c r="DM189" s="12">
        <f t="shared" si="261"/>
        <v>1519</v>
      </c>
      <c r="DN189" s="12">
        <v>0.83</v>
      </c>
      <c r="DO189" s="19">
        <f t="shared" si="262"/>
        <v>4.41994032395567</v>
      </c>
      <c r="DP189" s="20">
        <v>5936</v>
      </c>
      <c r="DQ189" s="12">
        <v>0.99</v>
      </c>
      <c r="DR189" s="12">
        <v>3.34</v>
      </c>
      <c r="DS189" s="9">
        <f t="shared" si="263"/>
        <v>4.3066</v>
      </c>
      <c r="DT189" s="10">
        <v>1.225</v>
      </c>
      <c r="DU189" s="22">
        <v>1.085</v>
      </c>
      <c r="DV189" s="21">
        <f t="shared" si="264"/>
        <v>182199.65412907</v>
      </c>
      <c r="DW189" s="27"/>
      <c r="DX189" s="27"/>
      <c r="DY189" s="27"/>
      <c r="DZ189" s="27"/>
      <c r="EA189" s="27"/>
      <c r="EB189" s="12">
        <f t="shared" si="265"/>
        <v>1519</v>
      </c>
      <c r="EC189" s="12">
        <v>2.304</v>
      </c>
      <c r="ED189" s="13">
        <v>1.35</v>
      </c>
      <c r="EE189" s="14">
        <v>1.24</v>
      </c>
      <c r="EF189" s="15">
        <f t="shared" si="266"/>
        <v>5858.625024</v>
      </c>
      <c r="EG189" s="12">
        <v>1</v>
      </c>
      <c r="EH189" s="12">
        <f t="shared" si="267"/>
        <v>1519</v>
      </c>
      <c r="EI189" s="12">
        <v>0.92</v>
      </c>
      <c r="EJ189" s="19">
        <f t="shared" si="268"/>
        <v>4.50994032395567</v>
      </c>
      <c r="EK189" s="20">
        <v>5936</v>
      </c>
      <c r="EL189" s="12">
        <v>0.99</v>
      </c>
      <c r="EM189" s="12">
        <v>4.14</v>
      </c>
      <c r="EN189" s="9">
        <f t="shared" si="269"/>
        <v>5.0986</v>
      </c>
      <c r="EO189" s="10">
        <v>1.225</v>
      </c>
      <c r="EP189" s="22">
        <v>1.2</v>
      </c>
      <c r="EQ189" s="21">
        <f t="shared" si="270"/>
        <v>242521.702277001</v>
      </c>
    </row>
    <row r="190" customHeight="1" spans="1:147">
      <c r="A190" s="27"/>
      <c r="B190" s="27"/>
      <c r="C190" s="27"/>
      <c r="D190" s="27"/>
      <c r="E190" s="27"/>
      <c r="F190" s="12">
        <v>1374</v>
      </c>
      <c r="G190" s="12">
        <v>1.728</v>
      </c>
      <c r="H190" s="13">
        <v>1.35</v>
      </c>
      <c r="I190" s="14">
        <v>1.24</v>
      </c>
      <c r="J190" s="15">
        <f t="shared" si="238"/>
        <v>3974.531328</v>
      </c>
      <c r="K190" s="12">
        <v>1</v>
      </c>
      <c r="L190" s="12">
        <v>1374</v>
      </c>
      <c r="M190" s="12">
        <v>0.83</v>
      </c>
      <c r="N190" s="19">
        <f t="shared" si="239"/>
        <v>4.273390634262</v>
      </c>
      <c r="O190" s="20">
        <v>5936</v>
      </c>
      <c r="P190" s="12">
        <v>0.99</v>
      </c>
      <c r="Q190" s="12">
        <v>3.34</v>
      </c>
      <c r="R190" s="9">
        <f t="shared" si="240"/>
        <v>4.3066</v>
      </c>
      <c r="S190" s="10">
        <v>1.225</v>
      </c>
      <c r="T190" s="20">
        <v>1</v>
      </c>
      <c r="U190" s="21">
        <f t="shared" si="241"/>
        <v>120920.232749358</v>
      </c>
      <c r="V190" s="27"/>
      <c r="W190" s="27"/>
      <c r="X190" s="27"/>
      <c r="Y190" s="27"/>
      <c r="Z190" s="27"/>
      <c r="AA190" s="12">
        <v>1374</v>
      </c>
      <c r="AB190" s="12">
        <v>1.728</v>
      </c>
      <c r="AC190" s="13">
        <v>1.35</v>
      </c>
      <c r="AD190" s="14">
        <v>1.24</v>
      </c>
      <c r="AE190" s="15">
        <f t="shared" si="242"/>
        <v>3974.531328</v>
      </c>
      <c r="AF190" s="12">
        <v>1</v>
      </c>
      <c r="AG190" s="12">
        <v>1374</v>
      </c>
      <c r="AH190" s="12">
        <v>0.83</v>
      </c>
      <c r="AI190" s="19">
        <f t="shared" si="243"/>
        <v>4.273390634262</v>
      </c>
      <c r="AJ190" s="20">
        <v>5936</v>
      </c>
      <c r="AK190" s="12">
        <v>0.99</v>
      </c>
      <c r="AL190" s="12">
        <v>3.34</v>
      </c>
      <c r="AM190" s="9">
        <f t="shared" si="244"/>
        <v>4.3066</v>
      </c>
      <c r="AN190" s="10">
        <v>1.225</v>
      </c>
      <c r="AO190" s="22">
        <v>1.015</v>
      </c>
      <c r="AP190" s="21">
        <f t="shared" si="245"/>
        <v>122734.036240599</v>
      </c>
      <c r="AQ190" s="27"/>
      <c r="AR190" s="27"/>
      <c r="AS190" s="27"/>
      <c r="AT190" s="27"/>
      <c r="AU190" s="27"/>
      <c r="AV190" s="12">
        <v>1374</v>
      </c>
      <c r="AW190" s="12">
        <v>1.728</v>
      </c>
      <c r="AX190" s="13">
        <v>1.35</v>
      </c>
      <c r="AY190" s="14">
        <v>1.24</v>
      </c>
      <c r="AZ190" s="15">
        <f t="shared" si="246"/>
        <v>3974.531328</v>
      </c>
      <c r="BA190" s="12">
        <v>1</v>
      </c>
      <c r="BB190" s="12">
        <v>1374</v>
      </c>
      <c r="BC190" s="12">
        <v>0.83</v>
      </c>
      <c r="BD190" s="19">
        <f t="shared" si="247"/>
        <v>4.273390634262</v>
      </c>
      <c r="BE190" s="20">
        <v>5936</v>
      </c>
      <c r="BF190" s="12">
        <v>0.99</v>
      </c>
      <c r="BG190" s="12">
        <v>3.34</v>
      </c>
      <c r="BH190" s="9">
        <f t="shared" si="248"/>
        <v>4.3066</v>
      </c>
      <c r="BI190" s="10">
        <v>1.225</v>
      </c>
      <c r="BJ190" s="20">
        <v>1</v>
      </c>
      <c r="BK190" s="21">
        <f t="shared" si="249"/>
        <v>120920.232749358</v>
      </c>
      <c r="BL190" s="27"/>
      <c r="BM190" s="27"/>
      <c r="BN190" s="27"/>
      <c r="BO190" s="27"/>
      <c r="BP190" s="27"/>
      <c r="BQ190" s="12">
        <v>1374</v>
      </c>
      <c r="BR190" s="12">
        <v>1.728</v>
      </c>
      <c r="BS190" s="13">
        <v>1.35</v>
      </c>
      <c r="BT190" s="14">
        <v>1.24</v>
      </c>
      <c r="BU190" s="15">
        <f t="shared" si="250"/>
        <v>3974.531328</v>
      </c>
      <c r="BV190" s="12">
        <v>1</v>
      </c>
      <c r="BW190" s="12">
        <v>1374</v>
      </c>
      <c r="BX190" s="12">
        <v>0.83</v>
      </c>
      <c r="BY190" s="19">
        <f t="shared" si="251"/>
        <v>4.273390634262</v>
      </c>
      <c r="BZ190" s="20">
        <v>5936</v>
      </c>
      <c r="CA190" s="12">
        <v>0.99</v>
      </c>
      <c r="CB190" s="12">
        <v>3.34</v>
      </c>
      <c r="CC190" s="9">
        <f t="shared" si="252"/>
        <v>4.3066</v>
      </c>
      <c r="CD190" s="10">
        <v>1.225</v>
      </c>
      <c r="CE190" s="22">
        <v>1.015</v>
      </c>
      <c r="CF190" s="21">
        <f t="shared" si="253"/>
        <v>122734.036240599</v>
      </c>
      <c r="CG190" s="27"/>
      <c r="CH190" s="27"/>
      <c r="CI190" s="27"/>
      <c r="CJ190" s="27"/>
      <c r="CK190" s="27"/>
      <c r="CL190" s="12">
        <f t="shared" si="271"/>
        <v>1519</v>
      </c>
      <c r="CM190" s="12">
        <v>1.728</v>
      </c>
      <c r="CN190" s="13">
        <v>1.35</v>
      </c>
      <c r="CO190" s="14">
        <v>1.24</v>
      </c>
      <c r="CP190" s="15">
        <f t="shared" si="254"/>
        <v>4393.968768</v>
      </c>
      <c r="CQ190" s="12">
        <v>1</v>
      </c>
      <c r="CR190" s="12">
        <f t="shared" si="255"/>
        <v>1519</v>
      </c>
      <c r="CS190" s="12">
        <v>0.83</v>
      </c>
      <c r="CT190" s="19">
        <f t="shared" si="256"/>
        <v>4.41994032395567</v>
      </c>
      <c r="CU190" s="20">
        <v>5936</v>
      </c>
      <c r="CV190" s="12">
        <v>0.99</v>
      </c>
      <c r="CW190" s="12">
        <v>3.34</v>
      </c>
      <c r="CX190" s="9">
        <f t="shared" si="257"/>
        <v>4.3066</v>
      </c>
      <c r="CY190" s="10">
        <v>1.225</v>
      </c>
      <c r="CZ190" s="22">
        <v>1.085</v>
      </c>
      <c r="DA190" s="21">
        <f t="shared" si="258"/>
        <v>145144.171028702</v>
      </c>
      <c r="DB190" s="27"/>
      <c r="DC190" s="27"/>
      <c r="DD190" s="27"/>
      <c r="DE190" s="27"/>
      <c r="DF190" s="27"/>
      <c r="DG190" s="12">
        <f t="shared" si="259"/>
        <v>1519</v>
      </c>
      <c r="DH190" s="12">
        <v>1.728</v>
      </c>
      <c r="DI190" s="13">
        <v>1.35</v>
      </c>
      <c r="DJ190" s="14">
        <v>1.24</v>
      </c>
      <c r="DK190" s="15">
        <f t="shared" si="260"/>
        <v>4393.968768</v>
      </c>
      <c r="DL190" s="12">
        <v>1</v>
      </c>
      <c r="DM190" s="12">
        <f t="shared" si="261"/>
        <v>1519</v>
      </c>
      <c r="DN190" s="12">
        <v>0.83</v>
      </c>
      <c r="DO190" s="19">
        <f t="shared" si="262"/>
        <v>4.41994032395567</v>
      </c>
      <c r="DP190" s="20">
        <v>5936</v>
      </c>
      <c r="DQ190" s="12">
        <v>0.99</v>
      </c>
      <c r="DR190" s="12">
        <v>3.34</v>
      </c>
      <c r="DS190" s="9">
        <f t="shared" si="263"/>
        <v>4.3066</v>
      </c>
      <c r="DT190" s="10">
        <v>1.225</v>
      </c>
      <c r="DU190" s="22">
        <v>1.085</v>
      </c>
      <c r="DV190" s="21">
        <f t="shared" si="264"/>
        <v>145144.171028702</v>
      </c>
      <c r="DW190" s="27"/>
      <c r="DX190" s="27"/>
      <c r="DY190" s="27"/>
      <c r="DZ190" s="27"/>
      <c r="EA190" s="27"/>
      <c r="EB190" s="12">
        <f t="shared" si="265"/>
        <v>1519</v>
      </c>
      <c r="EC190" s="12">
        <v>1.728</v>
      </c>
      <c r="ED190" s="13">
        <v>1.35</v>
      </c>
      <c r="EE190" s="14">
        <v>1.24</v>
      </c>
      <c r="EF190" s="15">
        <f t="shared" si="266"/>
        <v>4393.968768</v>
      </c>
      <c r="EG190" s="12">
        <v>1</v>
      </c>
      <c r="EH190" s="12">
        <f t="shared" si="267"/>
        <v>1519</v>
      </c>
      <c r="EI190" s="12">
        <v>0.92</v>
      </c>
      <c r="EJ190" s="19">
        <f t="shared" si="268"/>
        <v>4.50994032395567</v>
      </c>
      <c r="EK190" s="20">
        <v>5936</v>
      </c>
      <c r="EL190" s="12">
        <v>0.99</v>
      </c>
      <c r="EM190" s="12">
        <v>4.14</v>
      </c>
      <c r="EN190" s="9">
        <f t="shared" si="269"/>
        <v>5.0986</v>
      </c>
      <c r="EO190" s="10">
        <v>1.225</v>
      </c>
      <c r="EP190" s="22">
        <v>1.2</v>
      </c>
      <c r="EQ190" s="21">
        <f t="shared" si="270"/>
        <v>193013.770635751</v>
      </c>
    </row>
    <row r="191" customHeight="1" spans="1:147">
      <c r="F191" s="12">
        <v>1374</v>
      </c>
      <c r="G191" s="12">
        <v>1.728</v>
      </c>
      <c r="H191" s="13">
        <v>1.35</v>
      </c>
      <c r="I191" s="14">
        <v>1.24</v>
      </c>
      <c r="J191" s="15">
        <f t="shared" si="238"/>
        <v>3974.531328</v>
      </c>
      <c r="K191" s="12">
        <v>1</v>
      </c>
      <c r="L191" s="12">
        <v>1374</v>
      </c>
      <c r="M191" s="12">
        <v>0.83</v>
      </c>
      <c r="N191" s="19">
        <f t="shared" si="239"/>
        <v>4.273390634262</v>
      </c>
      <c r="O191" s="20">
        <v>5936</v>
      </c>
      <c r="P191" s="12">
        <v>0.99</v>
      </c>
      <c r="Q191" s="12">
        <v>3.34</v>
      </c>
      <c r="R191" s="9">
        <f t="shared" si="240"/>
        <v>4.3066</v>
      </c>
      <c r="S191" s="10">
        <v>1.225</v>
      </c>
      <c r="T191" s="20">
        <v>1</v>
      </c>
      <c r="U191" s="21">
        <f t="shared" si="241"/>
        <v>120920.232749358</v>
      </c>
      <c r="AA191" s="12">
        <v>1374</v>
      </c>
      <c r="AB191" s="12">
        <v>1.728</v>
      </c>
      <c r="AC191" s="13">
        <v>1.35</v>
      </c>
      <c r="AD191" s="14">
        <v>1.24</v>
      </c>
      <c r="AE191" s="15">
        <f t="shared" si="242"/>
        <v>3974.531328</v>
      </c>
      <c r="AF191" s="12">
        <v>1</v>
      </c>
      <c r="AG191" s="12">
        <v>1374</v>
      </c>
      <c r="AH191" s="12">
        <v>0.83</v>
      </c>
      <c r="AI191" s="19">
        <f t="shared" si="243"/>
        <v>4.273390634262</v>
      </c>
      <c r="AJ191" s="20">
        <v>5936</v>
      </c>
      <c r="AK191" s="12">
        <v>0.99</v>
      </c>
      <c r="AL191" s="12">
        <v>3.34</v>
      </c>
      <c r="AM191" s="9">
        <f t="shared" si="244"/>
        <v>4.3066</v>
      </c>
      <c r="AN191" s="10">
        <v>1.225</v>
      </c>
      <c r="AO191" s="22">
        <v>1.015</v>
      </c>
      <c r="AP191" s="21">
        <f t="shared" si="245"/>
        <v>122734.036240599</v>
      </c>
      <c r="AV191" s="12">
        <v>1374</v>
      </c>
      <c r="AW191" s="12">
        <v>1.728</v>
      </c>
      <c r="AX191" s="13">
        <v>1.35</v>
      </c>
      <c r="AY191" s="14">
        <v>1.24</v>
      </c>
      <c r="AZ191" s="15">
        <f t="shared" si="246"/>
        <v>3974.531328</v>
      </c>
      <c r="BA191" s="12">
        <v>1</v>
      </c>
      <c r="BB191" s="12">
        <v>1374</v>
      </c>
      <c r="BC191" s="12">
        <v>0.83</v>
      </c>
      <c r="BD191" s="19">
        <f t="shared" si="247"/>
        <v>4.273390634262</v>
      </c>
      <c r="BE191" s="20">
        <v>5936</v>
      </c>
      <c r="BF191" s="12">
        <v>0.99</v>
      </c>
      <c r="BG191" s="12">
        <v>3.34</v>
      </c>
      <c r="BH191" s="9">
        <f t="shared" si="248"/>
        <v>4.3066</v>
      </c>
      <c r="BI191" s="10">
        <v>1.225</v>
      </c>
      <c r="BJ191" s="20">
        <v>1</v>
      </c>
      <c r="BK191" s="21">
        <f t="shared" si="249"/>
        <v>120920.232749358</v>
      </c>
      <c r="BQ191" s="12">
        <v>1374</v>
      </c>
      <c r="BR191" s="12">
        <v>1.728</v>
      </c>
      <c r="BS191" s="13">
        <v>1.35</v>
      </c>
      <c r="BT191" s="14">
        <v>1.24</v>
      </c>
      <c r="BU191" s="15">
        <f t="shared" si="250"/>
        <v>3974.531328</v>
      </c>
      <c r="BV191" s="12">
        <v>1</v>
      </c>
      <c r="BW191" s="12">
        <v>1374</v>
      </c>
      <c r="BX191" s="12">
        <v>0.83</v>
      </c>
      <c r="BY191" s="19">
        <f t="shared" si="251"/>
        <v>4.273390634262</v>
      </c>
      <c r="BZ191" s="20">
        <v>5936</v>
      </c>
      <c r="CA191" s="12">
        <v>0.99</v>
      </c>
      <c r="CB191" s="12">
        <v>3.34</v>
      </c>
      <c r="CC191" s="9">
        <f t="shared" si="252"/>
        <v>4.3066</v>
      </c>
      <c r="CD191" s="10">
        <v>1.225</v>
      </c>
      <c r="CE191" s="22">
        <v>1.015</v>
      </c>
      <c r="CF191" s="21">
        <f t="shared" si="253"/>
        <v>122734.036240599</v>
      </c>
      <c r="CL191" s="12">
        <f t="shared" si="271"/>
        <v>1519</v>
      </c>
      <c r="CM191" s="12">
        <v>1.728</v>
      </c>
      <c r="CN191" s="13">
        <v>1.35</v>
      </c>
      <c r="CO191" s="14">
        <v>1.24</v>
      </c>
      <c r="CP191" s="15">
        <f t="shared" si="254"/>
        <v>4393.968768</v>
      </c>
      <c r="CQ191" s="12">
        <v>1</v>
      </c>
      <c r="CR191" s="12">
        <f t="shared" si="255"/>
        <v>1519</v>
      </c>
      <c r="CS191" s="12">
        <v>0.83</v>
      </c>
      <c r="CT191" s="19">
        <f t="shared" si="256"/>
        <v>4.41994032395567</v>
      </c>
      <c r="CU191" s="20">
        <v>5936</v>
      </c>
      <c r="CV191" s="12">
        <v>0.99</v>
      </c>
      <c r="CW191" s="12">
        <v>3.34</v>
      </c>
      <c r="CX191" s="9">
        <f t="shared" si="257"/>
        <v>4.3066</v>
      </c>
      <c r="CY191" s="10">
        <v>1.225</v>
      </c>
      <c r="CZ191" s="22">
        <v>1.085</v>
      </c>
      <c r="DA191" s="21">
        <f t="shared" si="258"/>
        <v>145144.171028702</v>
      </c>
      <c r="DG191" s="12">
        <f t="shared" si="259"/>
        <v>1519</v>
      </c>
      <c r="DH191" s="12">
        <v>1.728</v>
      </c>
      <c r="DI191" s="13">
        <v>1.35</v>
      </c>
      <c r="DJ191" s="14">
        <v>1.24</v>
      </c>
      <c r="DK191" s="15">
        <f t="shared" si="260"/>
        <v>4393.968768</v>
      </c>
      <c r="DL191" s="12">
        <v>1</v>
      </c>
      <c r="DM191" s="12">
        <f t="shared" si="261"/>
        <v>1519</v>
      </c>
      <c r="DN191" s="12">
        <v>0.83</v>
      </c>
      <c r="DO191" s="19">
        <f t="shared" si="262"/>
        <v>4.41994032395567</v>
      </c>
      <c r="DP191" s="20">
        <v>5936</v>
      </c>
      <c r="DQ191" s="12">
        <v>0.99</v>
      </c>
      <c r="DR191" s="12">
        <v>3.34</v>
      </c>
      <c r="DS191" s="9">
        <f t="shared" si="263"/>
        <v>4.3066</v>
      </c>
      <c r="DT191" s="10">
        <v>1.225</v>
      </c>
      <c r="DU191" s="22">
        <v>1.085</v>
      </c>
      <c r="DV191" s="21">
        <f t="shared" si="264"/>
        <v>145144.171028702</v>
      </c>
      <c r="EB191" s="12">
        <f t="shared" si="265"/>
        <v>1519</v>
      </c>
      <c r="EC191" s="12">
        <v>1.728</v>
      </c>
      <c r="ED191" s="13">
        <v>1.35</v>
      </c>
      <c r="EE191" s="14">
        <v>1.24</v>
      </c>
      <c r="EF191" s="15">
        <f t="shared" si="266"/>
        <v>4393.968768</v>
      </c>
      <c r="EG191" s="12">
        <v>1</v>
      </c>
      <c r="EH191" s="12">
        <f t="shared" si="267"/>
        <v>1519</v>
      </c>
      <c r="EI191" s="12">
        <v>0.92</v>
      </c>
      <c r="EJ191" s="19">
        <f t="shared" si="268"/>
        <v>4.50994032395567</v>
      </c>
      <c r="EK191" s="20">
        <v>5936</v>
      </c>
      <c r="EL191" s="12">
        <v>0.99</v>
      </c>
      <c r="EM191" s="12">
        <v>4.14</v>
      </c>
      <c r="EN191" s="9">
        <f t="shared" si="269"/>
        <v>5.0986</v>
      </c>
      <c r="EO191" s="10">
        <v>1.225</v>
      </c>
      <c r="EP191" s="22">
        <v>1.2</v>
      </c>
      <c r="EQ191" s="21">
        <f t="shared" si="270"/>
        <v>193013.770635751</v>
      </c>
    </row>
    <row r="192" customHeight="1" spans="1:147">
      <c r="F192" s="12">
        <v>1374</v>
      </c>
      <c r="G192" s="12">
        <v>2.304</v>
      </c>
      <c r="H192" s="13">
        <v>1.35</v>
      </c>
      <c r="I192" s="14">
        <v>1.24</v>
      </c>
      <c r="J192" s="15">
        <f t="shared" si="238"/>
        <v>5299.375104</v>
      </c>
      <c r="K192" s="12">
        <v>1</v>
      </c>
      <c r="L192" s="12">
        <v>1374</v>
      </c>
      <c r="M192" s="12">
        <v>0.83</v>
      </c>
      <c r="N192" s="19">
        <f t="shared" si="239"/>
        <v>4.273390634262</v>
      </c>
      <c r="O192" s="20">
        <v>5936</v>
      </c>
      <c r="P192" s="12">
        <v>0.99</v>
      </c>
      <c r="Q192" s="12">
        <v>3.34</v>
      </c>
      <c r="R192" s="9">
        <f t="shared" si="240"/>
        <v>4.3066</v>
      </c>
      <c r="S192" s="10">
        <v>1.225</v>
      </c>
      <c r="T192" s="20">
        <v>1</v>
      </c>
      <c r="U192" s="21">
        <f t="shared" si="241"/>
        <v>150788.352812478</v>
      </c>
      <c r="AA192" s="12">
        <v>1374</v>
      </c>
      <c r="AB192" s="12">
        <v>2.304</v>
      </c>
      <c r="AC192" s="13">
        <v>1.35</v>
      </c>
      <c r="AD192" s="14">
        <v>1.24</v>
      </c>
      <c r="AE192" s="15">
        <f t="shared" si="242"/>
        <v>5299.375104</v>
      </c>
      <c r="AF192" s="12">
        <v>1</v>
      </c>
      <c r="AG192" s="12">
        <v>1374</v>
      </c>
      <c r="AH192" s="12">
        <v>0.83</v>
      </c>
      <c r="AI192" s="19">
        <f t="shared" si="243"/>
        <v>4.273390634262</v>
      </c>
      <c r="AJ192" s="20">
        <v>5936</v>
      </c>
      <c r="AK192" s="12">
        <v>0.99</v>
      </c>
      <c r="AL192" s="12">
        <v>3.34</v>
      </c>
      <c r="AM192" s="9">
        <f t="shared" si="244"/>
        <v>4.3066</v>
      </c>
      <c r="AN192" s="10">
        <v>1.225</v>
      </c>
      <c r="AO192" s="22">
        <v>1.015</v>
      </c>
      <c r="AP192" s="21">
        <f t="shared" si="245"/>
        <v>153050.178104665</v>
      </c>
      <c r="AV192" s="12">
        <v>1374</v>
      </c>
      <c r="AW192" s="12">
        <v>2.304</v>
      </c>
      <c r="AX192" s="13">
        <v>1.35</v>
      </c>
      <c r="AY192" s="14">
        <v>1.24</v>
      </c>
      <c r="AZ192" s="15">
        <f t="shared" si="246"/>
        <v>5299.375104</v>
      </c>
      <c r="BA192" s="12">
        <v>1</v>
      </c>
      <c r="BB192" s="12">
        <v>1374</v>
      </c>
      <c r="BC192" s="12">
        <v>0.83</v>
      </c>
      <c r="BD192" s="19">
        <f t="shared" si="247"/>
        <v>4.273390634262</v>
      </c>
      <c r="BE192" s="20">
        <v>5936</v>
      </c>
      <c r="BF192" s="12">
        <v>0.99</v>
      </c>
      <c r="BG192" s="12">
        <v>3.34</v>
      </c>
      <c r="BH192" s="9">
        <f t="shared" si="248"/>
        <v>4.3066</v>
      </c>
      <c r="BI192" s="10">
        <v>1.225</v>
      </c>
      <c r="BJ192" s="20">
        <v>1</v>
      </c>
      <c r="BK192" s="21">
        <f t="shared" si="249"/>
        <v>150788.352812478</v>
      </c>
      <c r="BQ192" s="12">
        <v>1374</v>
      </c>
      <c r="BR192" s="12">
        <v>2.304</v>
      </c>
      <c r="BS192" s="13">
        <v>1.35</v>
      </c>
      <c r="BT192" s="14">
        <v>1.24</v>
      </c>
      <c r="BU192" s="15">
        <f t="shared" si="250"/>
        <v>5299.375104</v>
      </c>
      <c r="BV192" s="12">
        <v>1</v>
      </c>
      <c r="BW192" s="12">
        <v>1374</v>
      </c>
      <c r="BX192" s="12">
        <v>0.83</v>
      </c>
      <c r="BY192" s="19">
        <f t="shared" si="251"/>
        <v>4.273390634262</v>
      </c>
      <c r="BZ192" s="20">
        <v>5936</v>
      </c>
      <c r="CA192" s="12">
        <v>0.99</v>
      </c>
      <c r="CB192" s="12">
        <v>3.34</v>
      </c>
      <c r="CC192" s="9">
        <f t="shared" si="252"/>
        <v>4.3066</v>
      </c>
      <c r="CD192" s="10">
        <v>1.225</v>
      </c>
      <c r="CE192" s="22">
        <v>1.015</v>
      </c>
      <c r="CF192" s="21">
        <f t="shared" si="253"/>
        <v>153050.178104665</v>
      </c>
      <c r="CL192" s="12">
        <f t="shared" si="271"/>
        <v>1519</v>
      </c>
      <c r="CM192" s="12">
        <v>2.304</v>
      </c>
      <c r="CN192" s="13">
        <v>1.35</v>
      </c>
      <c r="CO192" s="14">
        <v>1.24</v>
      </c>
      <c r="CP192" s="15">
        <f t="shared" si="254"/>
        <v>5858.625024</v>
      </c>
      <c r="CQ192" s="12">
        <v>1</v>
      </c>
      <c r="CR192" s="12">
        <f t="shared" si="255"/>
        <v>1519</v>
      </c>
      <c r="CS192" s="12">
        <v>0.83</v>
      </c>
      <c r="CT192" s="19">
        <f t="shared" si="256"/>
        <v>4.41994032395567</v>
      </c>
      <c r="CU192" s="20">
        <v>5936</v>
      </c>
      <c r="CV192" s="12">
        <v>0.99</v>
      </c>
      <c r="CW192" s="12">
        <v>3.34</v>
      </c>
      <c r="CX192" s="9">
        <f t="shared" si="257"/>
        <v>4.3066</v>
      </c>
      <c r="CY192" s="10">
        <v>1.225</v>
      </c>
      <c r="CZ192" s="22">
        <v>1.085</v>
      </c>
      <c r="DA192" s="21">
        <f t="shared" si="258"/>
        <v>182199.65412907</v>
      </c>
      <c r="DG192" s="12">
        <f t="shared" si="259"/>
        <v>1519</v>
      </c>
      <c r="DH192" s="12">
        <v>2.304</v>
      </c>
      <c r="DI192" s="13">
        <v>1.35</v>
      </c>
      <c r="DJ192" s="14">
        <v>1.24</v>
      </c>
      <c r="DK192" s="15">
        <f t="shared" si="260"/>
        <v>5858.625024</v>
      </c>
      <c r="DL192" s="12">
        <v>1</v>
      </c>
      <c r="DM192" s="12">
        <f t="shared" si="261"/>
        <v>1519</v>
      </c>
      <c r="DN192" s="12">
        <v>0.83</v>
      </c>
      <c r="DO192" s="19">
        <f t="shared" si="262"/>
        <v>4.41994032395567</v>
      </c>
      <c r="DP192" s="20">
        <v>5936</v>
      </c>
      <c r="DQ192" s="12">
        <v>0.99</v>
      </c>
      <c r="DR192" s="12">
        <v>3.34</v>
      </c>
      <c r="DS192" s="9">
        <f t="shared" si="263"/>
        <v>4.3066</v>
      </c>
      <c r="DT192" s="10">
        <v>1.225</v>
      </c>
      <c r="DU192" s="22">
        <v>1.085</v>
      </c>
      <c r="DV192" s="21">
        <f t="shared" si="264"/>
        <v>182199.65412907</v>
      </c>
      <c r="EB192" s="12">
        <f t="shared" si="265"/>
        <v>1519</v>
      </c>
      <c r="EC192" s="12">
        <v>2.304</v>
      </c>
      <c r="ED192" s="13">
        <v>1.35</v>
      </c>
      <c r="EE192" s="14">
        <v>1.24</v>
      </c>
      <c r="EF192" s="15">
        <f t="shared" si="266"/>
        <v>5858.625024</v>
      </c>
      <c r="EG192" s="12">
        <v>1</v>
      </c>
      <c r="EH192" s="12">
        <f t="shared" si="267"/>
        <v>1519</v>
      </c>
      <c r="EI192" s="12">
        <v>0.92</v>
      </c>
      <c r="EJ192" s="19">
        <f t="shared" si="268"/>
        <v>4.50994032395567</v>
      </c>
      <c r="EK192" s="20">
        <v>5936</v>
      </c>
      <c r="EL192" s="12">
        <v>0.99</v>
      </c>
      <c r="EM192" s="12">
        <v>4.14</v>
      </c>
      <c r="EN192" s="9">
        <f t="shared" si="269"/>
        <v>5.0986</v>
      </c>
      <c r="EO192" s="10">
        <v>1.225</v>
      </c>
      <c r="EP192" s="22">
        <v>1.2</v>
      </c>
      <c r="EQ192" s="21">
        <f t="shared" si="270"/>
        <v>242521.702277001</v>
      </c>
    </row>
    <row r="193" customHeight="1" spans="6:147">
      <c r="F193" s="12">
        <v>1374</v>
      </c>
      <c r="G193" s="12">
        <v>1.728</v>
      </c>
      <c r="H193" s="13">
        <v>1.35</v>
      </c>
      <c r="I193" s="14">
        <v>1.24</v>
      </c>
      <c r="J193" s="15">
        <f t="shared" si="238"/>
        <v>3974.531328</v>
      </c>
      <c r="K193" s="12">
        <v>1</v>
      </c>
      <c r="L193" s="12">
        <v>1374</v>
      </c>
      <c r="M193" s="12">
        <v>0.83</v>
      </c>
      <c r="N193" s="19">
        <f t="shared" si="239"/>
        <v>4.273390634262</v>
      </c>
      <c r="O193" s="20">
        <v>5936</v>
      </c>
      <c r="P193" s="12">
        <v>0.99</v>
      </c>
      <c r="Q193" s="12">
        <v>3.34</v>
      </c>
      <c r="R193" s="9">
        <f t="shared" si="240"/>
        <v>4.3066</v>
      </c>
      <c r="S193" s="10">
        <v>1.225</v>
      </c>
      <c r="T193" s="20">
        <v>1</v>
      </c>
      <c r="U193" s="21">
        <f t="shared" si="241"/>
        <v>120920.232749358</v>
      </c>
      <c r="AA193" s="12">
        <v>1374</v>
      </c>
      <c r="AB193" s="12">
        <v>1.728</v>
      </c>
      <c r="AC193" s="13">
        <v>1.35</v>
      </c>
      <c r="AD193" s="14">
        <v>1.24</v>
      </c>
      <c r="AE193" s="15">
        <f t="shared" si="242"/>
        <v>3974.531328</v>
      </c>
      <c r="AF193" s="12">
        <v>1</v>
      </c>
      <c r="AG193" s="12">
        <v>1374</v>
      </c>
      <c r="AH193" s="12">
        <v>0.83</v>
      </c>
      <c r="AI193" s="19">
        <f t="shared" si="243"/>
        <v>4.273390634262</v>
      </c>
      <c r="AJ193" s="20">
        <v>5936</v>
      </c>
      <c r="AK193" s="12">
        <v>0.99</v>
      </c>
      <c r="AL193" s="12">
        <v>3.34</v>
      </c>
      <c r="AM193" s="9">
        <f t="shared" si="244"/>
        <v>4.3066</v>
      </c>
      <c r="AN193" s="10">
        <v>1.225</v>
      </c>
      <c r="AO193" s="22">
        <v>1.015</v>
      </c>
      <c r="AP193" s="21">
        <f t="shared" si="245"/>
        <v>122734.036240599</v>
      </c>
      <c r="AV193" s="12">
        <v>1374</v>
      </c>
      <c r="AW193" s="12">
        <v>1.728</v>
      </c>
      <c r="AX193" s="13">
        <v>1.35</v>
      </c>
      <c r="AY193" s="14">
        <v>1.24</v>
      </c>
      <c r="AZ193" s="15">
        <f t="shared" si="246"/>
        <v>3974.531328</v>
      </c>
      <c r="BA193" s="12">
        <v>1</v>
      </c>
      <c r="BB193" s="12">
        <v>1374</v>
      </c>
      <c r="BC193" s="12">
        <v>0.83</v>
      </c>
      <c r="BD193" s="19">
        <f t="shared" si="247"/>
        <v>4.273390634262</v>
      </c>
      <c r="BE193" s="20">
        <v>5936</v>
      </c>
      <c r="BF193" s="12">
        <v>0.99</v>
      </c>
      <c r="BG193" s="12">
        <v>3.34</v>
      </c>
      <c r="BH193" s="9">
        <f t="shared" si="248"/>
        <v>4.3066</v>
      </c>
      <c r="BI193" s="10">
        <v>1.225</v>
      </c>
      <c r="BJ193" s="20">
        <v>1</v>
      </c>
      <c r="BK193" s="21">
        <f t="shared" si="249"/>
        <v>120920.232749358</v>
      </c>
      <c r="BQ193" s="12">
        <v>1374</v>
      </c>
      <c r="BR193" s="12">
        <v>1.728</v>
      </c>
      <c r="BS193" s="13">
        <v>1.35</v>
      </c>
      <c r="BT193" s="14">
        <v>1.24</v>
      </c>
      <c r="BU193" s="15">
        <f t="shared" si="250"/>
        <v>3974.531328</v>
      </c>
      <c r="BV193" s="12">
        <v>1</v>
      </c>
      <c r="BW193" s="12">
        <v>1374</v>
      </c>
      <c r="BX193" s="12">
        <v>0.83</v>
      </c>
      <c r="BY193" s="19">
        <f t="shared" si="251"/>
        <v>4.273390634262</v>
      </c>
      <c r="BZ193" s="20">
        <v>5936</v>
      </c>
      <c r="CA193" s="12">
        <v>0.99</v>
      </c>
      <c r="CB193" s="12">
        <v>3.34</v>
      </c>
      <c r="CC193" s="9">
        <f t="shared" si="252"/>
        <v>4.3066</v>
      </c>
      <c r="CD193" s="10">
        <v>1.225</v>
      </c>
      <c r="CE193" s="22">
        <v>1.015</v>
      </c>
      <c r="CF193" s="21">
        <f t="shared" si="253"/>
        <v>122734.036240599</v>
      </c>
      <c r="CL193" s="12">
        <f t="shared" si="271"/>
        <v>1519</v>
      </c>
      <c r="CM193" s="12">
        <v>1.728</v>
      </c>
      <c r="CN193" s="13">
        <v>1.35</v>
      </c>
      <c r="CO193" s="14">
        <v>1.24</v>
      </c>
      <c r="CP193" s="15">
        <f t="shared" si="254"/>
        <v>4393.968768</v>
      </c>
      <c r="CQ193" s="12">
        <v>1</v>
      </c>
      <c r="CR193" s="12">
        <f t="shared" si="255"/>
        <v>1519</v>
      </c>
      <c r="CS193" s="12">
        <v>0.83</v>
      </c>
      <c r="CT193" s="19">
        <f t="shared" si="256"/>
        <v>4.41994032395567</v>
      </c>
      <c r="CU193" s="20">
        <v>5936</v>
      </c>
      <c r="CV193" s="12">
        <v>0.99</v>
      </c>
      <c r="CW193" s="12">
        <v>3.34</v>
      </c>
      <c r="CX193" s="9">
        <f t="shared" si="257"/>
        <v>4.3066</v>
      </c>
      <c r="CY193" s="10">
        <v>1.225</v>
      </c>
      <c r="CZ193" s="22">
        <v>1.085</v>
      </c>
      <c r="DA193" s="21">
        <f t="shared" si="258"/>
        <v>145144.171028702</v>
      </c>
      <c r="DG193" s="12">
        <f t="shared" si="259"/>
        <v>1519</v>
      </c>
      <c r="DH193" s="12">
        <v>1.728</v>
      </c>
      <c r="DI193" s="13">
        <v>1.35</v>
      </c>
      <c r="DJ193" s="14">
        <v>1.24</v>
      </c>
      <c r="DK193" s="15">
        <f t="shared" si="260"/>
        <v>4393.968768</v>
      </c>
      <c r="DL193" s="12">
        <v>1</v>
      </c>
      <c r="DM193" s="12">
        <f t="shared" si="261"/>
        <v>1519</v>
      </c>
      <c r="DN193" s="12">
        <v>0.83</v>
      </c>
      <c r="DO193" s="19">
        <f t="shared" si="262"/>
        <v>4.41994032395567</v>
      </c>
      <c r="DP193" s="20">
        <v>5936</v>
      </c>
      <c r="DQ193" s="12">
        <v>0.99</v>
      </c>
      <c r="DR193" s="12">
        <v>3.34</v>
      </c>
      <c r="DS193" s="9">
        <f t="shared" si="263"/>
        <v>4.3066</v>
      </c>
      <c r="DT193" s="10">
        <v>1.225</v>
      </c>
      <c r="DU193" s="22">
        <v>1.085</v>
      </c>
      <c r="DV193" s="21">
        <f t="shared" si="264"/>
        <v>145144.171028702</v>
      </c>
      <c r="EB193" s="12">
        <f t="shared" si="265"/>
        <v>1519</v>
      </c>
      <c r="EC193" s="12">
        <v>1.728</v>
      </c>
      <c r="ED193" s="13">
        <v>1.35</v>
      </c>
      <c r="EE193" s="14">
        <v>1.24</v>
      </c>
      <c r="EF193" s="15">
        <f t="shared" si="266"/>
        <v>4393.968768</v>
      </c>
      <c r="EG193" s="12">
        <v>1</v>
      </c>
      <c r="EH193" s="12">
        <f t="shared" si="267"/>
        <v>1519</v>
      </c>
      <c r="EI193" s="12">
        <v>0.92</v>
      </c>
      <c r="EJ193" s="19">
        <f t="shared" si="268"/>
        <v>4.50994032395567</v>
      </c>
      <c r="EK193" s="20">
        <v>5936</v>
      </c>
      <c r="EL193" s="12">
        <v>0.99</v>
      </c>
      <c r="EM193" s="12">
        <v>4.14</v>
      </c>
      <c r="EN193" s="9">
        <f t="shared" si="269"/>
        <v>5.0986</v>
      </c>
      <c r="EO193" s="10">
        <v>1.225</v>
      </c>
      <c r="EP193" s="22">
        <v>1.2</v>
      </c>
      <c r="EQ193" s="21">
        <f t="shared" si="270"/>
        <v>193013.770635751</v>
      </c>
    </row>
    <row r="194" customHeight="1" spans="6:147">
      <c r="F194" s="12">
        <v>1374</v>
      </c>
      <c r="G194" s="12">
        <v>1.728</v>
      </c>
      <c r="H194" s="13">
        <v>1.35</v>
      </c>
      <c r="I194" s="14">
        <v>1.24</v>
      </c>
      <c r="J194" s="15">
        <f t="shared" si="238"/>
        <v>3974.531328</v>
      </c>
      <c r="K194" s="12">
        <v>1</v>
      </c>
      <c r="L194" s="12">
        <v>1374</v>
      </c>
      <c r="M194" s="12">
        <v>0.83</v>
      </c>
      <c r="N194" s="19">
        <f t="shared" si="239"/>
        <v>4.273390634262</v>
      </c>
      <c r="O194" s="20">
        <v>5936</v>
      </c>
      <c r="P194" s="12">
        <v>0.99</v>
      </c>
      <c r="Q194" s="12">
        <v>3.34</v>
      </c>
      <c r="R194" s="9">
        <f t="shared" si="240"/>
        <v>4.3066</v>
      </c>
      <c r="S194" s="10">
        <v>1.225</v>
      </c>
      <c r="T194" s="20">
        <v>1</v>
      </c>
      <c r="U194" s="21">
        <f t="shared" si="241"/>
        <v>120920.232749358</v>
      </c>
      <c r="AA194" s="12">
        <v>1374</v>
      </c>
      <c r="AB194" s="12">
        <v>1.728</v>
      </c>
      <c r="AC194" s="13">
        <v>1.35</v>
      </c>
      <c r="AD194" s="14">
        <v>1.24</v>
      </c>
      <c r="AE194" s="15">
        <f t="shared" si="242"/>
        <v>3974.531328</v>
      </c>
      <c r="AF194" s="12">
        <v>1</v>
      </c>
      <c r="AG194" s="12">
        <v>1374</v>
      </c>
      <c r="AH194" s="12">
        <v>0.83</v>
      </c>
      <c r="AI194" s="19">
        <f t="shared" si="243"/>
        <v>4.273390634262</v>
      </c>
      <c r="AJ194" s="20">
        <v>5936</v>
      </c>
      <c r="AK194" s="12">
        <v>0.99</v>
      </c>
      <c r="AL194" s="12">
        <v>3.34</v>
      </c>
      <c r="AM194" s="9">
        <f t="shared" si="244"/>
        <v>4.3066</v>
      </c>
      <c r="AN194" s="10">
        <v>1.225</v>
      </c>
      <c r="AO194" s="22">
        <v>1.015</v>
      </c>
      <c r="AP194" s="21">
        <f t="shared" si="245"/>
        <v>122734.036240599</v>
      </c>
      <c r="AV194" s="12">
        <v>1374</v>
      </c>
      <c r="AW194" s="12">
        <v>1.728</v>
      </c>
      <c r="AX194" s="13">
        <v>1.35</v>
      </c>
      <c r="AY194" s="14">
        <v>1.24</v>
      </c>
      <c r="AZ194" s="15">
        <f t="shared" si="246"/>
        <v>3974.531328</v>
      </c>
      <c r="BA194" s="12">
        <v>1</v>
      </c>
      <c r="BB194" s="12">
        <v>1374</v>
      </c>
      <c r="BC194" s="12">
        <v>0.83</v>
      </c>
      <c r="BD194" s="19">
        <f t="shared" si="247"/>
        <v>4.273390634262</v>
      </c>
      <c r="BE194" s="20">
        <v>5936</v>
      </c>
      <c r="BF194" s="12">
        <v>0.99</v>
      </c>
      <c r="BG194" s="12">
        <v>3.34</v>
      </c>
      <c r="BH194" s="9">
        <f t="shared" si="248"/>
        <v>4.3066</v>
      </c>
      <c r="BI194" s="10">
        <v>1.225</v>
      </c>
      <c r="BJ194" s="20">
        <v>1</v>
      </c>
      <c r="BK194" s="21">
        <f t="shared" si="249"/>
        <v>120920.232749358</v>
      </c>
      <c r="BQ194" s="12">
        <v>1374</v>
      </c>
      <c r="BR194" s="12">
        <v>1.728</v>
      </c>
      <c r="BS194" s="13">
        <v>1.35</v>
      </c>
      <c r="BT194" s="14">
        <v>1.24</v>
      </c>
      <c r="BU194" s="15">
        <f t="shared" si="250"/>
        <v>3974.531328</v>
      </c>
      <c r="BV194" s="12">
        <v>1</v>
      </c>
      <c r="BW194" s="12">
        <v>1374</v>
      </c>
      <c r="BX194" s="12">
        <v>0.83</v>
      </c>
      <c r="BY194" s="19">
        <f t="shared" si="251"/>
        <v>4.273390634262</v>
      </c>
      <c r="BZ194" s="20">
        <v>5936</v>
      </c>
      <c r="CA194" s="12">
        <v>0.99</v>
      </c>
      <c r="CB194" s="12">
        <v>3.34</v>
      </c>
      <c r="CC194" s="9">
        <f t="shared" si="252"/>
        <v>4.3066</v>
      </c>
      <c r="CD194" s="10">
        <v>1.225</v>
      </c>
      <c r="CE194" s="22">
        <v>1.015</v>
      </c>
      <c r="CF194" s="21">
        <f t="shared" si="253"/>
        <v>122734.036240599</v>
      </c>
      <c r="CL194" s="12">
        <f t="shared" si="271"/>
        <v>1519</v>
      </c>
      <c r="CM194" s="12">
        <v>1.728</v>
      </c>
      <c r="CN194" s="13">
        <v>1.35</v>
      </c>
      <c r="CO194" s="14">
        <v>1.24</v>
      </c>
      <c r="CP194" s="15">
        <f t="shared" si="254"/>
        <v>4393.968768</v>
      </c>
      <c r="CQ194" s="12">
        <v>1</v>
      </c>
      <c r="CR194" s="12">
        <f t="shared" si="255"/>
        <v>1519</v>
      </c>
      <c r="CS194" s="12">
        <v>0.83</v>
      </c>
      <c r="CT194" s="19">
        <f t="shared" si="256"/>
        <v>4.41994032395567</v>
      </c>
      <c r="CU194" s="20">
        <v>5936</v>
      </c>
      <c r="CV194" s="12">
        <v>0.99</v>
      </c>
      <c r="CW194" s="12">
        <v>3.34</v>
      </c>
      <c r="CX194" s="9">
        <f t="shared" si="257"/>
        <v>4.3066</v>
      </c>
      <c r="CY194" s="10">
        <v>1.225</v>
      </c>
      <c r="CZ194" s="22">
        <v>1.085</v>
      </c>
      <c r="DA194" s="21">
        <f t="shared" si="258"/>
        <v>145144.171028702</v>
      </c>
      <c r="DG194" s="12">
        <f t="shared" si="259"/>
        <v>1519</v>
      </c>
      <c r="DH194" s="12">
        <v>1.728</v>
      </c>
      <c r="DI194" s="13">
        <v>1.35</v>
      </c>
      <c r="DJ194" s="14">
        <v>1.24</v>
      </c>
      <c r="DK194" s="15">
        <f t="shared" si="260"/>
        <v>4393.968768</v>
      </c>
      <c r="DL194" s="12">
        <v>1</v>
      </c>
      <c r="DM194" s="12">
        <f t="shared" si="261"/>
        <v>1519</v>
      </c>
      <c r="DN194" s="12">
        <v>0.83</v>
      </c>
      <c r="DO194" s="19">
        <f t="shared" si="262"/>
        <v>4.41994032395567</v>
      </c>
      <c r="DP194" s="20">
        <v>5936</v>
      </c>
      <c r="DQ194" s="12">
        <v>0.99</v>
      </c>
      <c r="DR194" s="12">
        <v>3.34</v>
      </c>
      <c r="DS194" s="9">
        <f t="shared" si="263"/>
        <v>4.3066</v>
      </c>
      <c r="DT194" s="10">
        <v>1.225</v>
      </c>
      <c r="DU194" s="22">
        <v>1.085</v>
      </c>
      <c r="DV194" s="21">
        <f t="shared" si="264"/>
        <v>145144.171028702</v>
      </c>
      <c r="EB194" s="12">
        <f t="shared" si="265"/>
        <v>1519</v>
      </c>
      <c r="EC194" s="12">
        <v>1.728</v>
      </c>
      <c r="ED194" s="13">
        <v>1.35</v>
      </c>
      <c r="EE194" s="14">
        <v>1.24</v>
      </c>
      <c r="EF194" s="15">
        <f t="shared" si="266"/>
        <v>4393.968768</v>
      </c>
      <c r="EG194" s="12">
        <v>1</v>
      </c>
      <c r="EH194" s="12">
        <f t="shared" si="267"/>
        <v>1519</v>
      </c>
      <c r="EI194" s="12">
        <v>0.92</v>
      </c>
      <c r="EJ194" s="19">
        <f t="shared" si="268"/>
        <v>4.50994032395567</v>
      </c>
      <c r="EK194" s="20">
        <v>5936</v>
      </c>
      <c r="EL194" s="12">
        <v>0.99</v>
      </c>
      <c r="EM194" s="12">
        <v>4.14</v>
      </c>
      <c r="EN194" s="9">
        <f t="shared" si="269"/>
        <v>5.0986</v>
      </c>
      <c r="EO194" s="10">
        <v>1.225</v>
      </c>
      <c r="EP194" s="22">
        <v>1.2</v>
      </c>
      <c r="EQ194" s="21">
        <f t="shared" si="270"/>
        <v>193013.770635751</v>
      </c>
    </row>
    <row r="195" customHeight="1" spans="6:147">
      <c r="F195" s="12">
        <v>1374</v>
      </c>
      <c r="G195" s="12">
        <v>2.304</v>
      </c>
      <c r="H195" s="13">
        <v>1.35</v>
      </c>
      <c r="I195" s="14">
        <v>1.24</v>
      </c>
      <c r="J195" s="15">
        <f t="shared" si="238"/>
        <v>5299.375104</v>
      </c>
      <c r="K195" s="12">
        <v>1</v>
      </c>
      <c r="L195" s="12">
        <v>1374</v>
      </c>
      <c r="M195" s="12">
        <v>0.83</v>
      </c>
      <c r="N195" s="19">
        <f t="shared" si="239"/>
        <v>4.273390634262</v>
      </c>
      <c r="O195" s="20">
        <v>5936</v>
      </c>
      <c r="P195" s="12">
        <v>0.99</v>
      </c>
      <c r="Q195" s="12">
        <v>3.34</v>
      </c>
      <c r="R195" s="9">
        <f t="shared" si="240"/>
        <v>4.3066</v>
      </c>
      <c r="S195" s="10">
        <v>1.225</v>
      </c>
      <c r="T195" s="20">
        <v>1</v>
      </c>
      <c r="U195" s="21">
        <f t="shared" si="241"/>
        <v>150788.352812478</v>
      </c>
      <c r="AA195" s="12">
        <v>1374</v>
      </c>
      <c r="AB195" s="12">
        <v>2.304</v>
      </c>
      <c r="AC195" s="13">
        <v>1.35</v>
      </c>
      <c r="AD195" s="14">
        <v>1.24</v>
      </c>
      <c r="AE195" s="15">
        <f t="shared" si="242"/>
        <v>5299.375104</v>
      </c>
      <c r="AF195" s="12">
        <v>1</v>
      </c>
      <c r="AG195" s="12">
        <v>1374</v>
      </c>
      <c r="AH195" s="12">
        <v>0.83</v>
      </c>
      <c r="AI195" s="19">
        <f t="shared" si="243"/>
        <v>4.273390634262</v>
      </c>
      <c r="AJ195" s="20">
        <v>5936</v>
      </c>
      <c r="AK195" s="12">
        <v>0.99</v>
      </c>
      <c r="AL195" s="12">
        <v>3.34</v>
      </c>
      <c r="AM195" s="9">
        <f t="shared" si="244"/>
        <v>4.3066</v>
      </c>
      <c r="AN195" s="10">
        <v>1.225</v>
      </c>
      <c r="AO195" s="22">
        <v>1.015</v>
      </c>
      <c r="AP195" s="21">
        <f t="shared" si="245"/>
        <v>153050.178104665</v>
      </c>
      <c r="AV195" s="12">
        <v>1374</v>
      </c>
      <c r="AW195" s="12">
        <v>2.304</v>
      </c>
      <c r="AX195" s="13">
        <v>1.35</v>
      </c>
      <c r="AY195" s="14">
        <v>1.24</v>
      </c>
      <c r="AZ195" s="15">
        <f t="shared" si="246"/>
        <v>5299.375104</v>
      </c>
      <c r="BA195" s="12">
        <v>1</v>
      </c>
      <c r="BB195" s="12">
        <v>1374</v>
      </c>
      <c r="BC195" s="12">
        <v>0.83</v>
      </c>
      <c r="BD195" s="19">
        <f t="shared" si="247"/>
        <v>4.273390634262</v>
      </c>
      <c r="BE195" s="20">
        <v>5936</v>
      </c>
      <c r="BF195" s="12">
        <v>0.99</v>
      </c>
      <c r="BG195" s="12">
        <v>3.34</v>
      </c>
      <c r="BH195" s="9">
        <f t="shared" si="248"/>
        <v>4.3066</v>
      </c>
      <c r="BI195" s="10">
        <v>1.225</v>
      </c>
      <c r="BJ195" s="20">
        <v>1</v>
      </c>
      <c r="BK195" s="21">
        <f t="shared" si="249"/>
        <v>150788.352812478</v>
      </c>
      <c r="BQ195" s="12">
        <v>1374</v>
      </c>
      <c r="BR195" s="12">
        <v>2.304</v>
      </c>
      <c r="BS195" s="13">
        <v>1.35</v>
      </c>
      <c r="BT195" s="14">
        <v>1.24</v>
      </c>
      <c r="BU195" s="15">
        <f t="shared" si="250"/>
        <v>5299.375104</v>
      </c>
      <c r="BV195" s="12">
        <v>1</v>
      </c>
      <c r="BW195" s="12">
        <v>1374</v>
      </c>
      <c r="BX195" s="12">
        <v>0.83</v>
      </c>
      <c r="BY195" s="19">
        <f t="shared" si="251"/>
        <v>4.273390634262</v>
      </c>
      <c r="BZ195" s="20">
        <v>5936</v>
      </c>
      <c r="CA195" s="12">
        <v>0.99</v>
      </c>
      <c r="CB195" s="12">
        <v>3.34</v>
      </c>
      <c r="CC195" s="9">
        <f t="shared" si="252"/>
        <v>4.3066</v>
      </c>
      <c r="CD195" s="10">
        <v>1.225</v>
      </c>
      <c r="CE195" s="22">
        <v>1.015</v>
      </c>
      <c r="CF195" s="21">
        <f t="shared" si="253"/>
        <v>153050.178104665</v>
      </c>
      <c r="CL195" s="12">
        <f t="shared" si="271"/>
        <v>1519</v>
      </c>
      <c r="CM195" s="12">
        <v>2.304</v>
      </c>
      <c r="CN195" s="13">
        <v>1.35</v>
      </c>
      <c r="CO195" s="14">
        <v>1.24</v>
      </c>
      <c r="CP195" s="15">
        <f t="shared" si="254"/>
        <v>5858.625024</v>
      </c>
      <c r="CQ195" s="12">
        <v>1</v>
      </c>
      <c r="CR195" s="12">
        <f t="shared" si="255"/>
        <v>1519</v>
      </c>
      <c r="CS195" s="12">
        <v>0.83</v>
      </c>
      <c r="CT195" s="19">
        <f t="shared" si="256"/>
        <v>4.41994032395567</v>
      </c>
      <c r="CU195" s="20">
        <v>5936</v>
      </c>
      <c r="CV195" s="12">
        <v>0.99</v>
      </c>
      <c r="CW195" s="12">
        <v>3.34</v>
      </c>
      <c r="CX195" s="9">
        <f t="shared" si="257"/>
        <v>4.3066</v>
      </c>
      <c r="CY195" s="10">
        <v>1.225</v>
      </c>
      <c r="CZ195" s="22">
        <v>1.085</v>
      </c>
      <c r="DA195" s="21">
        <f t="shared" si="258"/>
        <v>182199.65412907</v>
      </c>
      <c r="DG195" s="12">
        <f t="shared" si="259"/>
        <v>1519</v>
      </c>
      <c r="DH195" s="12">
        <v>2.304</v>
      </c>
      <c r="DI195" s="13">
        <v>1.35</v>
      </c>
      <c r="DJ195" s="14">
        <v>1.24</v>
      </c>
      <c r="DK195" s="15">
        <f t="shared" si="260"/>
        <v>5858.625024</v>
      </c>
      <c r="DL195" s="12">
        <v>1</v>
      </c>
      <c r="DM195" s="12">
        <f t="shared" si="261"/>
        <v>1519</v>
      </c>
      <c r="DN195" s="12">
        <v>0.83</v>
      </c>
      <c r="DO195" s="19">
        <f t="shared" si="262"/>
        <v>4.41994032395567</v>
      </c>
      <c r="DP195" s="20">
        <v>5936</v>
      </c>
      <c r="DQ195" s="12">
        <v>0.99</v>
      </c>
      <c r="DR195" s="12">
        <v>3.34</v>
      </c>
      <c r="DS195" s="9">
        <f t="shared" si="263"/>
        <v>4.3066</v>
      </c>
      <c r="DT195" s="10">
        <v>1.225</v>
      </c>
      <c r="DU195" s="22">
        <v>1.085</v>
      </c>
      <c r="DV195" s="21">
        <f t="shared" si="264"/>
        <v>182199.65412907</v>
      </c>
      <c r="EB195" s="12">
        <f t="shared" si="265"/>
        <v>1519</v>
      </c>
      <c r="EC195" s="12">
        <v>2.304</v>
      </c>
      <c r="ED195" s="13">
        <v>1.35</v>
      </c>
      <c r="EE195" s="14">
        <v>1.24</v>
      </c>
      <c r="EF195" s="15">
        <f t="shared" si="266"/>
        <v>5858.625024</v>
      </c>
      <c r="EG195" s="12">
        <v>1</v>
      </c>
      <c r="EH195" s="12">
        <f t="shared" si="267"/>
        <v>1519</v>
      </c>
      <c r="EI195" s="12">
        <v>0.92</v>
      </c>
      <c r="EJ195" s="19">
        <f t="shared" si="268"/>
        <v>4.50994032395567</v>
      </c>
      <c r="EK195" s="20">
        <v>5936</v>
      </c>
      <c r="EL195" s="12">
        <v>0.99</v>
      </c>
      <c r="EM195" s="12">
        <v>4.14</v>
      </c>
      <c r="EN195" s="9">
        <f t="shared" si="269"/>
        <v>5.0986</v>
      </c>
      <c r="EO195" s="10">
        <v>1.225</v>
      </c>
      <c r="EP195" s="22">
        <v>1.2</v>
      </c>
      <c r="EQ195" s="21">
        <f t="shared" si="270"/>
        <v>242521.702277001</v>
      </c>
    </row>
    <row r="196" customHeight="1" spans="6:147">
      <c r="F196" s="12">
        <v>1374</v>
      </c>
      <c r="G196" s="12">
        <v>1.728</v>
      </c>
      <c r="H196" s="13">
        <v>1.35</v>
      </c>
      <c r="I196" s="14">
        <v>1.24</v>
      </c>
      <c r="J196" s="15">
        <f t="shared" si="238"/>
        <v>3974.531328</v>
      </c>
      <c r="K196" s="12">
        <v>1</v>
      </c>
      <c r="L196" s="12">
        <v>1374</v>
      </c>
      <c r="M196" s="12">
        <v>0.83</v>
      </c>
      <c r="N196" s="19">
        <f t="shared" si="239"/>
        <v>4.273390634262</v>
      </c>
      <c r="O196" s="20">
        <v>5936</v>
      </c>
      <c r="P196" s="12">
        <v>0.99</v>
      </c>
      <c r="Q196" s="12">
        <v>3.34</v>
      </c>
      <c r="R196" s="9">
        <f t="shared" si="240"/>
        <v>4.3066</v>
      </c>
      <c r="S196" s="10">
        <v>1.225</v>
      </c>
      <c r="T196" s="20">
        <v>1</v>
      </c>
      <c r="U196" s="21">
        <f t="shared" si="241"/>
        <v>120920.232749358</v>
      </c>
      <c r="AA196" s="12">
        <v>1374</v>
      </c>
      <c r="AB196" s="12">
        <v>1.728</v>
      </c>
      <c r="AC196" s="13">
        <v>1.35</v>
      </c>
      <c r="AD196" s="14">
        <v>1.24</v>
      </c>
      <c r="AE196" s="15">
        <f t="shared" si="242"/>
        <v>3974.531328</v>
      </c>
      <c r="AF196" s="12">
        <v>1</v>
      </c>
      <c r="AG196" s="12">
        <v>1374</v>
      </c>
      <c r="AH196" s="12">
        <v>0.83</v>
      </c>
      <c r="AI196" s="19">
        <f t="shared" si="243"/>
        <v>4.273390634262</v>
      </c>
      <c r="AJ196" s="20">
        <v>5936</v>
      </c>
      <c r="AK196" s="12">
        <v>0.99</v>
      </c>
      <c r="AL196" s="12">
        <v>3.34</v>
      </c>
      <c r="AM196" s="9">
        <f t="shared" si="244"/>
        <v>4.3066</v>
      </c>
      <c r="AN196" s="10">
        <v>1.225</v>
      </c>
      <c r="AO196" s="22">
        <v>1.015</v>
      </c>
      <c r="AP196" s="21">
        <f t="shared" si="245"/>
        <v>122734.036240599</v>
      </c>
      <c r="AV196" s="12">
        <v>1374</v>
      </c>
      <c r="AW196" s="12">
        <v>1.728</v>
      </c>
      <c r="AX196" s="13">
        <v>1.35</v>
      </c>
      <c r="AY196" s="14">
        <v>1.24</v>
      </c>
      <c r="AZ196" s="15">
        <f t="shared" si="246"/>
        <v>3974.531328</v>
      </c>
      <c r="BA196" s="12">
        <v>1</v>
      </c>
      <c r="BB196" s="12">
        <v>1374</v>
      </c>
      <c r="BC196" s="12">
        <v>0.83</v>
      </c>
      <c r="BD196" s="19">
        <f t="shared" si="247"/>
        <v>4.273390634262</v>
      </c>
      <c r="BE196" s="20">
        <v>5936</v>
      </c>
      <c r="BF196" s="12">
        <v>0.99</v>
      </c>
      <c r="BG196" s="12">
        <v>3.34</v>
      </c>
      <c r="BH196" s="9">
        <f t="shared" si="248"/>
        <v>4.3066</v>
      </c>
      <c r="BI196" s="10">
        <v>1.225</v>
      </c>
      <c r="BJ196" s="20">
        <v>1</v>
      </c>
      <c r="BK196" s="21">
        <f t="shared" si="249"/>
        <v>120920.232749358</v>
      </c>
      <c r="BQ196" s="12">
        <v>1374</v>
      </c>
      <c r="BR196" s="12">
        <v>1.728</v>
      </c>
      <c r="BS196" s="13">
        <v>1.35</v>
      </c>
      <c r="BT196" s="14">
        <v>1.24</v>
      </c>
      <c r="BU196" s="15">
        <f t="shared" si="250"/>
        <v>3974.531328</v>
      </c>
      <c r="BV196" s="12">
        <v>1</v>
      </c>
      <c r="BW196" s="12">
        <v>1374</v>
      </c>
      <c r="BX196" s="12">
        <v>0.83</v>
      </c>
      <c r="BY196" s="19">
        <f t="shared" si="251"/>
        <v>4.273390634262</v>
      </c>
      <c r="BZ196" s="20">
        <v>5936</v>
      </c>
      <c r="CA196" s="12">
        <v>0.99</v>
      </c>
      <c r="CB196" s="12">
        <v>3.34</v>
      </c>
      <c r="CC196" s="9">
        <f t="shared" si="252"/>
        <v>4.3066</v>
      </c>
      <c r="CD196" s="10">
        <v>1.225</v>
      </c>
      <c r="CE196" s="22">
        <v>1.015</v>
      </c>
      <c r="CF196" s="21">
        <f t="shared" si="253"/>
        <v>122734.036240599</v>
      </c>
      <c r="CL196" s="12">
        <f t="shared" ref="CL196:CL201" si="272">1374+145</f>
        <v>1519</v>
      </c>
      <c r="CM196" s="12">
        <v>1.728</v>
      </c>
      <c r="CN196" s="13">
        <v>1.35</v>
      </c>
      <c r="CO196" s="14">
        <v>1.24</v>
      </c>
      <c r="CP196" s="15">
        <f t="shared" si="254"/>
        <v>4393.968768</v>
      </c>
      <c r="CQ196" s="12">
        <v>1</v>
      </c>
      <c r="CR196" s="12">
        <f t="shared" si="255"/>
        <v>1519</v>
      </c>
      <c r="CS196" s="12">
        <v>0.83</v>
      </c>
      <c r="CT196" s="19">
        <f t="shared" si="256"/>
        <v>4.41994032395567</v>
      </c>
      <c r="CU196" s="20">
        <v>5936</v>
      </c>
      <c r="CV196" s="12">
        <v>0.99</v>
      </c>
      <c r="CW196" s="12">
        <v>3.34</v>
      </c>
      <c r="CX196" s="9">
        <f t="shared" si="257"/>
        <v>4.3066</v>
      </c>
      <c r="CY196" s="10">
        <v>1.225</v>
      </c>
      <c r="CZ196" s="22">
        <v>1.085</v>
      </c>
      <c r="DA196" s="21">
        <f t="shared" si="258"/>
        <v>145144.171028702</v>
      </c>
      <c r="DG196" s="12">
        <f t="shared" si="259"/>
        <v>1519</v>
      </c>
      <c r="DH196" s="12">
        <v>1.728</v>
      </c>
      <c r="DI196" s="13">
        <v>1.35</v>
      </c>
      <c r="DJ196" s="14">
        <v>1.24</v>
      </c>
      <c r="DK196" s="15">
        <f t="shared" si="260"/>
        <v>4393.968768</v>
      </c>
      <c r="DL196" s="12">
        <v>1</v>
      </c>
      <c r="DM196" s="12">
        <f t="shared" si="261"/>
        <v>1519</v>
      </c>
      <c r="DN196" s="12">
        <v>0.83</v>
      </c>
      <c r="DO196" s="19">
        <f t="shared" si="262"/>
        <v>4.41994032395567</v>
      </c>
      <c r="DP196" s="20">
        <v>5936</v>
      </c>
      <c r="DQ196" s="12">
        <v>0.99</v>
      </c>
      <c r="DR196" s="12">
        <v>3.34</v>
      </c>
      <c r="DS196" s="9">
        <f t="shared" si="263"/>
        <v>4.3066</v>
      </c>
      <c r="DT196" s="10">
        <v>1.225</v>
      </c>
      <c r="DU196" s="22">
        <v>1.085</v>
      </c>
      <c r="DV196" s="21">
        <f t="shared" si="264"/>
        <v>145144.171028702</v>
      </c>
      <c r="EB196" s="12">
        <f t="shared" si="265"/>
        <v>1519</v>
      </c>
      <c r="EC196" s="12">
        <v>1.728</v>
      </c>
      <c r="ED196" s="13">
        <v>1.35</v>
      </c>
      <c r="EE196" s="14">
        <v>1.24</v>
      </c>
      <c r="EF196" s="15">
        <f t="shared" si="266"/>
        <v>4393.968768</v>
      </c>
      <c r="EG196" s="12">
        <v>1</v>
      </c>
      <c r="EH196" s="12">
        <f t="shared" si="267"/>
        <v>1519</v>
      </c>
      <c r="EI196" s="12">
        <v>0.92</v>
      </c>
      <c r="EJ196" s="19">
        <f t="shared" si="268"/>
        <v>4.50994032395567</v>
      </c>
      <c r="EK196" s="20">
        <v>5936</v>
      </c>
      <c r="EL196" s="12">
        <v>0.99</v>
      </c>
      <c r="EM196" s="12">
        <v>4.14</v>
      </c>
      <c r="EN196" s="9">
        <f t="shared" si="269"/>
        <v>5.0986</v>
      </c>
      <c r="EO196" s="10">
        <v>1.225</v>
      </c>
      <c r="EP196" s="22">
        <v>1.2</v>
      </c>
      <c r="EQ196" s="21">
        <f t="shared" si="270"/>
        <v>193013.770635751</v>
      </c>
    </row>
    <row r="197" customHeight="1" spans="6:147">
      <c r="F197" s="12">
        <v>1374</v>
      </c>
      <c r="G197" s="12">
        <v>1.728</v>
      </c>
      <c r="H197" s="13">
        <v>1.35</v>
      </c>
      <c r="I197" s="14">
        <v>1.24</v>
      </c>
      <c r="J197" s="15">
        <f t="shared" si="238"/>
        <v>3974.531328</v>
      </c>
      <c r="K197" s="12">
        <v>1</v>
      </c>
      <c r="L197" s="12">
        <v>1374</v>
      </c>
      <c r="M197" s="12">
        <v>0.83</v>
      </c>
      <c r="N197" s="19">
        <f t="shared" si="239"/>
        <v>4.273390634262</v>
      </c>
      <c r="O197" s="20">
        <v>5936</v>
      </c>
      <c r="P197" s="12">
        <v>0.99</v>
      </c>
      <c r="Q197" s="12">
        <v>3.34</v>
      </c>
      <c r="R197" s="9">
        <f t="shared" si="240"/>
        <v>4.3066</v>
      </c>
      <c r="S197" s="10">
        <v>1.225</v>
      </c>
      <c r="T197" s="20">
        <v>1</v>
      </c>
      <c r="U197" s="21">
        <f t="shared" si="241"/>
        <v>120920.232749358</v>
      </c>
      <c r="AA197" s="12">
        <v>1374</v>
      </c>
      <c r="AB197" s="12">
        <v>1.728</v>
      </c>
      <c r="AC197" s="13">
        <v>1.35</v>
      </c>
      <c r="AD197" s="14">
        <v>1.24</v>
      </c>
      <c r="AE197" s="15">
        <f t="shared" si="242"/>
        <v>3974.531328</v>
      </c>
      <c r="AF197" s="12">
        <v>1</v>
      </c>
      <c r="AG197" s="12">
        <v>1374</v>
      </c>
      <c r="AH197" s="12">
        <v>0.83</v>
      </c>
      <c r="AI197" s="19">
        <f t="shared" si="243"/>
        <v>4.273390634262</v>
      </c>
      <c r="AJ197" s="20">
        <v>5936</v>
      </c>
      <c r="AK197" s="12">
        <v>0.99</v>
      </c>
      <c r="AL197" s="12">
        <v>3.34</v>
      </c>
      <c r="AM197" s="9">
        <f t="shared" si="244"/>
        <v>4.3066</v>
      </c>
      <c r="AN197" s="10">
        <v>1.225</v>
      </c>
      <c r="AO197" s="22">
        <v>1.015</v>
      </c>
      <c r="AP197" s="21">
        <f t="shared" si="245"/>
        <v>122734.036240599</v>
      </c>
      <c r="AV197" s="12">
        <v>1374</v>
      </c>
      <c r="AW197" s="12">
        <v>1.728</v>
      </c>
      <c r="AX197" s="13">
        <v>1.35</v>
      </c>
      <c r="AY197" s="14">
        <v>1.24</v>
      </c>
      <c r="AZ197" s="15">
        <f t="shared" si="246"/>
        <v>3974.531328</v>
      </c>
      <c r="BA197" s="12">
        <v>1</v>
      </c>
      <c r="BB197" s="12">
        <v>1374</v>
      </c>
      <c r="BC197" s="12">
        <v>0.83</v>
      </c>
      <c r="BD197" s="19">
        <f t="shared" si="247"/>
        <v>4.273390634262</v>
      </c>
      <c r="BE197" s="20">
        <v>5936</v>
      </c>
      <c r="BF197" s="12">
        <v>0.99</v>
      </c>
      <c r="BG197" s="12">
        <v>3.34</v>
      </c>
      <c r="BH197" s="9">
        <f t="shared" si="248"/>
        <v>4.3066</v>
      </c>
      <c r="BI197" s="10">
        <v>1.225</v>
      </c>
      <c r="BJ197" s="20">
        <v>1</v>
      </c>
      <c r="BK197" s="21">
        <f t="shared" si="249"/>
        <v>120920.232749358</v>
      </c>
      <c r="BQ197" s="12">
        <v>1374</v>
      </c>
      <c r="BR197" s="12">
        <v>1.728</v>
      </c>
      <c r="BS197" s="13">
        <v>1.35</v>
      </c>
      <c r="BT197" s="14">
        <v>1.24</v>
      </c>
      <c r="BU197" s="15">
        <f t="shared" si="250"/>
        <v>3974.531328</v>
      </c>
      <c r="BV197" s="12">
        <v>1</v>
      </c>
      <c r="BW197" s="12">
        <v>1374</v>
      </c>
      <c r="BX197" s="12">
        <v>0.83</v>
      </c>
      <c r="BY197" s="19">
        <f t="shared" si="251"/>
        <v>4.273390634262</v>
      </c>
      <c r="BZ197" s="20">
        <v>5936</v>
      </c>
      <c r="CA197" s="12">
        <v>0.99</v>
      </c>
      <c r="CB197" s="12">
        <v>3.34</v>
      </c>
      <c r="CC197" s="9">
        <f t="shared" si="252"/>
        <v>4.3066</v>
      </c>
      <c r="CD197" s="10">
        <v>1.225</v>
      </c>
      <c r="CE197" s="22">
        <v>1.015</v>
      </c>
      <c r="CF197" s="21">
        <f t="shared" si="253"/>
        <v>122734.036240599</v>
      </c>
      <c r="CL197" s="12">
        <f t="shared" si="272"/>
        <v>1519</v>
      </c>
      <c r="CM197" s="12">
        <v>1.728</v>
      </c>
      <c r="CN197" s="13">
        <v>1.35</v>
      </c>
      <c r="CO197" s="14">
        <v>1.24</v>
      </c>
      <c r="CP197" s="15">
        <f t="shared" si="254"/>
        <v>4393.968768</v>
      </c>
      <c r="CQ197" s="12">
        <v>1</v>
      </c>
      <c r="CR197" s="12">
        <f t="shared" si="255"/>
        <v>1519</v>
      </c>
      <c r="CS197" s="12">
        <v>0.83</v>
      </c>
      <c r="CT197" s="19">
        <f t="shared" si="256"/>
        <v>4.41994032395567</v>
      </c>
      <c r="CU197" s="20">
        <v>5936</v>
      </c>
      <c r="CV197" s="12">
        <v>0.99</v>
      </c>
      <c r="CW197" s="12">
        <v>3.34</v>
      </c>
      <c r="CX197" s="9">
        <f t="shared" si="257"/>
        <v>4.3066</v>
      </c>
      <c r="CY197" s="10">
        <v>1.225</v>
      </c>
      <c r="CZ197" s="22">
        <v>1.085</v>
      </c>
      <c r="DA197" s="21">
        <f t="shared" si="258"/>
        <v>145144.171028702</v>
      </c>
      <c r="DG197" s="12">
        <f t="shared" si="259"/>
        <v>1519</v>
      </c>
      <c r="DH197" s="12">
        <v>1.728</v>
      </c>
      <c r="DI197" s="13">
        <v>1.35</v>
      </c>
      <c r="DJ197" s="14">
        <v>1.24</v>
      </c>
      <c r="DK197" s="15">
        <f t="shared" si="260"/>
        <v>4393.968768</v>
      </c>
      <c r="DL197" s="12">
        <v>1</v>
      </c>
      <c r="DM197" s="12">
        <f t="shared" si="261"/>
        <v>1519</v>
      </c>
      <c r="DN197" s="12">
        <v>0.83</v>
      </c>
      <c r="DO197" s="19">
        <f t="shared" si="262"/>
        <v>4.41994032395567</v>
      </c>
      <c r="DP197" s="20">
        <v>5936</v>
      </c>
      <c r="DQ197" s="12">
        <v>0.99</v>
      </c>
      <c r="DR197" s="12">
        <v>3.34</v>
      </c>
      <c r="DS197" s="9">
        <f t="shared" si="263"/>
        <v>4.3066</v>
      </c>
      <c r="DT197" s="10">
        <v>1.225</v>
      </c>
      <c r="DU197" s="22">
        <v>1.085</v>
      </c>
      <c r="DV197" s="21">
        <f t="shared" si="264"/>
        <v>145144.171028702</v>
      </c>
      <c r="EB197" s="12">
        <f t="shared" si="265"/>
        <v>1519</v>
      </c>
      <c r="EC197" s="12">
        <v>1.728</v>
      </c>
      <c r="ED197" s="13">
        <v>1.35</v>
      </c>
      <c r="EE197" s="14">
        <v>1.24</v>
      </c>
      <c r="EF197" s="15">
        <f t="shared" si="266"/>
        <v>4393.968768</v>
      </c>
      <c r="EG197" s="12">
        <v>1</v>
      </c>
      <c r="EH197" s="12">
        <f t="shared" si="267"/>
        <v>1519</v>
      </c>
      <c r="EI197" s="12">
        <v>0.92</v>
      </c>
      <c r="EJ197" s="19">
        <f t="shared" si="268"/>
        <v>4.50994032395567</v>
      </c>
      <c r="EK197" s="20">
        <v>5936</v>
      </c>
      <c r="EL197" s="12">
        <v>0.99</v>
      </c>
      <c r="EM197" s="12">
        <v>4.14</v>
      </c>
      <c r="EN197" s="9">
        <f t="shared" si="269"/>
        <v>5.0986</v>
      </c>
      <c r="EO197" s="10">
        <v>1.225</v>
      </c>
      <c r="EP197" s="22">
        <v>1.2</v>
      </c>
      <c r="EQ197" s="21">
        <f t="shared" si="270"/>
        <v>193013.770635751</v>
      </c>
    </row>
    <row r="198" customHeight="1" spans="6:147">
      <c r="F198" s="12">
        <v>1374</v>
      </c>
      <c r="G198" s="12">
        <v>2.304</v>
      </c>
      <c r="H198" s="13">
        <v>1.35</v>
      </c>
      <c r="I198" s="14">
        <v>1.24</v>
      </c>
      <c r="J198" s="15">
        <f t="shared" si="238"/>
        <v>5299.375104</v>
      </c>
      <c r="K198" s="12">
        <v>1</v>
      </c>
      <c r="L198" s="12">
        <v>1374</v>
      </c>
      <c r="M198" s="12">
        <v>0.83</v>
      </c>
      <c r="N198" s="19">
        <f t="shared" si="239"/>
        <v>4.273390634262</v>
      </c>
      <c r="O198" s="20">
        <v>5936</v>
      </c>
      <c r="P198" s="12">
        <v>0.99</v>
      </c>
      <c r="Q198" s="12">
        <v>3.34</v>
      </c>
      <c r="R198" s="9">
        <f t="shared" si="240"/>
        <v>4.3066</v>
      </c>
      <c r="S198" s="10">
        <v>1.225</v>
      </c>
      <c r="T198" s="20">
        <v>1</v>
      </c>
      <c r="U198" s="21">
        <f t="shared" si="241"/>
        <v>150788.352812478</v>
      </c>
      <c r="AA198" s="12">
        <v>1374</v>
      </c>
      <c r="AB198" s="12">
        <v>2.304</v>
      </c>
      <c r="AC198" s="13">
        <v>1.35</v>
      </c>
      <c r="AD198" s="14">
        <v>1.24</v>
      </c>
      <c r="AE198" s="15">
        <f t="shared" si="242"/>
        <v>5299.375104</v>
      </c>
      <c r="AF198" s="12">
        <v>1</v>
      </c>
      <c r="AG198" s="12">
        <v>1374</v>
      </c>
      <c r="AH198" s="12">
        <v>0.83</v>
      </c>
      <c r="AI198" s="19">
        <f t="shared" si="243"/>
        <v>4.273390634262</v>
      </c>
      <c r="AJ198" s="20">
        <v>5936</v>
      </c>
      <c r="AK198" s="12">
        <v>0.99</v>
      </c>
      <c r="AL198" s="12">
        <v>3.34</v>
      </c>
      <c r="AM198" s="9">
        <f t="shared" si="244"/>
        <v>4.3066</v>
      </c>
      <c r="AN198" s="10">
        <v>1.225</v>
      </c>
      <c r="AO198" s="22">
        <v>1.015</v>
      </c>
      <c r="AP198" s="21">
        <f t="shared" si="245"/>
        <v>153050.178104665</v>
      </c>
      <c r="AV198" s="12">
        <v>1374</v>
      </c>
      <c r="AW198" s="12">
        <v>2.304</v>
      </c>
      <c r="AX198" s="13">
        <v>1.35</v>
      </c>
      <c r="AY198" s="14">
        <v>1.24</v>
      </c>
      <c r="AZ198" s="15">
        <f t="shared" si="246"/>
        <v>5299.375104</v>
      </c>
      <c r="BA198" s="12">
        <v>1</v>
      </c>
      <c r="BB198" s="12">
        <v>1374</v>
      </c>
      <c r="BC198" s="12">
        <v>0.83</v>
      </c>
      <c r="BD198" s="19">
        <f t="shared" si="247"/>
        <v>4.273390634262</v>
      </c>
      <c r="BE198" s="20">
        <v>5936</v>
      </c>
      <c r="BF198" s="12">
        <v>0.99</v>
      </c>
      <c r="BG198" s="12">
        <v>3.34</v>
      </c>
      <c r="BH198" s="9">
        <f t="shared" si="248"/>
        <v>4.3066</v>
      </c>
      <c r="BI198" s="10">
        <v>1.225</v>
      </c>
      <c r="BJ198" s="20">
        <v>1</v>
      </c>
      <c r="BK198" s="21">
        <f t="shared" si="249"/>
        <v>150788.352812478</v>
      </c>
      <c r="BQ198" s="12">
        <v>1374</v>
      </c>
      <c r="BR198" s="12">
        <v>2.304</v>
      </c>
      <c r="BS198" s="13">
        <v>1.35</v>
      </c>
      <c r="BT198" s="14">
        <v>1.24</v>
      </c>
      <c r="BU198" s="15">
        <f t="shared" si="250"/>
        <v>5299.375104</v>
      </c>
      <c r="BV198" s="12">
        <v>1</v>
      </c>
      <c r="BW198" s="12">
        <v>1374</v>
      </c>
      <c r="BX198" s="12">
        <v>0.83</v>
      </c>
      <c r="BY198" s="19">
        <f t="shared" si="251"/>
        <v>4.273390634262</v>
      </c>
      <c r="BZ198" s="20">
        <v>5936</v>
      </c>
      <c r="CA198" s="12">
        <v>0.99</v>
      </c>
      <c r="CB198" s="12">
        <v>3.34</v>
      </c>
      <c r="CC198" s="9">
        <f t="shared" si="252"/>
        <v>4.3066</v>
      </c>
      <c r="CD198" s="10">
        <v>1.225</v>
      </c>
      <c r="CE198" s="22">
        <v>1.015</v>
      </c>
      <c r="CF198" s="21">
        <f t="shared" si="253"/>
        <v>153050.178104665</v>
      </c>
      <c r="CL198" s="12">
        <f t="shared" si="272"/>
        <v>1519</v>
      </c>
      <c r="CM198" s="12">
        <v>2.304</v>
      </c>
      <c r="CN198" s="13">
        <v>1.35</v>
      </c>
      <c r="CO198" s="14">
        <v>1.24</v>
      </c>
      <c r="CP198" s="15">
        <f t="shared" si="254"/>
        <v>5858.625024</v>
      </c>
      <c r="CQ198" s="12">
        <v>1</v>
      </c>
      <c r="CR198" s="12">
        <f t="shared" si="255"/>
        <v>1519</v>
      </c>
      <c r="CS198" s="12">
        <v>0.83</v>
      </c>
      <c r="CT198" s="19">
        <f t="shared" si="256"/>
        <v>4.41994032395567</v>
      </c>
      <c r="CU198" s="20">
        <v>5936</v>
      </c>
      <c r="CV198" s="12">
        <v>0.99</v>
      </c>
      <c r="CW198" s="12">
        <v>3.34</v>
      </c>
      <c r="CX198" s="9">
        <f t="shared" si="257"/>
        <v>4.3066</v>
      </c>
      <c r="CY198" s="10">
        <v>1.225</v>
      </c>
      <c r="CZ198" s="22">
        <v>1.085</v>
      </c>
      <c r="DA198" s="21">
        <f t="shared" si="258"/>
        <v>182199.65412907</v>
      </c>
      <c r="DG198" s="12">
        <f t="shared" si="259"/>
        <v>1519</v>
      </c>
      <c r="DH198" s="12">
        <v>2.304</v>
      </c>
      <c r="DI198" s="13">
        <v>1.35</v>
      </c>
      <c r="DJ198" s="14">
        <v>1.24</v>
      </c>
      <c r="DK198" s="15">
        <f t="shared" si="260"/>
        <v>5858.625024</v>
      </c>
      <c r="DL198" s="12">
        <v>1</v>
      </c>
      <c r="DM198" s="12">
        <f t="shared" si="261"/>
        <v>1519</v>
      </c>
      <c r="DN198" s="12">
        <v>0.83</v>
      </c>
      <c r="DO198" s="19">
        <f t="shared" si="262"/>
        <v>4.41994032395567</v>
      </c>
      <c r="DP198" s="20">
        <v>5936</v>
      </c>
      <c r="DQ198" s="12">
        <v>0.99</v>
      </c>
      <c r="DR198" s="12">
        <v>3.34</v>
      </c>
      <c r="DS198" s="9">
        <f t="shared" si="263"/>
        <v>4.3066</v>
      </c>
      <c r="DT198" s="10">
        <v>1.225</v>
      </c>
      <c r="DU198" s="22">
        <v>1.085</v>
      </c>
      <c r="DV198" s="21">
        <f t="shared" si="264"/>
        <v>182199.65412907</v>
      </c>
      <c r="EB198" s="12">
        <f t="shared" si="265"/>
        <v>1519</v>
      </c>
      <c r="EC198" s="12">
        <v>2.304</v>
      </c>
      <c r="ED198" s="13">
        <v>1.35</v>
      </c>
      <c r="EE198" s="14">
        <v>1.24</v>
      </c>
      <c r="EF198" s="15">
        <f t="shared" si="266"/>
        <v>5858.625024</v>
      </c>
      <c r="EG198" s="12">
        <v>1</v>
      </c>
      <c r="EH198" s="12">
        <f t="shared" si="267"/>
        <v>1519</v>
      </c>
      <c r="EI198" s="12">
        <v>0.92</v>
      </c>
      <c r="EJ198" s="19">
        <f t="shared" si="268"/>
        <v>4.50994032395567</v>
      </c>
      <c r="EK198" s="20">
        <v>5936</v>
      </c>
      <c r="EL198" s="12">
        <v>0.99</v>
      </c>
      <c r="EM198" s="12">
        <v>4.14</v>
      </c>
      <c r="EN198" s="9">
        <f t="shared" si="269"/>
        <v>5.0986</v>
      </c>
      <c r="EO198" s="10">
        <v>1.225</v>
      </c>
      <c r="EP198" s="22">
        <v>1.2</v>
      </c>
      <c r="EQ198" s="21">
        <f t="shared" si="270"/>
        <v>242521.702277001</v>
      </c>
    </row>
    <row r="199" customHeight="1" spans="6:147">
      <c r="F199" s="12">
        <v>1374</v>
      </c>
      <c r="G199" s="12">
        <v>1.728</v>
      </c>
      <c r="H199" s="13">
        <v>1.35</v>
      </c>
      <c r="I199" s="14">
        <v>1.24</v>
      </c>
      <c r="J199" s="15">
        <f t="shared" si="238"/>
        <v>3974.531328</v>
      </c>
      <c r="K199" s="12">
        <v>1</v>
      </c>
      <c r="L199" s="12">
        <v>1374</v>
      </c>
      <c r="M199" s="12">
        <v>0.83</v>
      </c>
      <c r="N199" s="19">
        <f t="shared" si="239"/>
        <v>4.273390634262</v>
      </c>
      <c r="O199" s="20">
        <v>5936</v>
      </c>
      <c r="P199" s="12">
        <v>0.99</v>
      </c>
      <c r="Q199" s="12">
        <v>3.34</v>
      </c>
      <c r="R199" s="9">
        <f t="shared" si="240"/>
        <v>4.3066</v>
      </c>
      <c r="S199" s="10">
        <v>1.225</v>
      </c>
      <c r="T199" s="20">
        <v>1</v>
      </c>
      <c r="U199" s="21">
        <f t="shared" si="241"/>
        <v>120920.232749358</v>
      </c>
      <c r="AA199" s="12">
        <v>1374</v>
      </c>
      <c r="AB199" s="12">
        <v>1.728</v>
      </c>
      <c r="AC199" s="13">
        <v>1.35</v>
      </c>
      <c r="AD199" s="14">
        <v>1.24</v>
      </c>
      <c r="AE199" s="15">
        <f t="shared" si="242"/>
        <v>3974.531328</v>
      </c>
      <c r="AF199" s="12">
        <v>1</v>
      </c>
      <c r="AG199" s="12">
        <v>1374</v>
      </c>
      <c r="AH199" s="12">
        <v>0.83</v>
      </c>
      <c r="AI199" s="19">
        <f t="shared" si="243"/>
        <v>4.273390634262</v>
      </c>
      <c r="AJ199" s="20">
        <v>5936</v>
      </c>
      <c r="AK199" s="12">
        <v>0.99</v>
      </c>
      <c r="AL199" s="12">
        <v>3.34</v>
      </c>
      <c r="AM199" s="9">
        <f t="shared" si="244"/>
        <v>4.3066</v>
      </c>
      <c r="AN199" s="10">
        <v>1.225</v>
      </c>
      <c r="AO199" s="22">
        <v>1.015</v>
      </c>
      <c r="AP199" s="21">
        <f t="shared" si="245"/>
        <v>122734.036240599</v>
      </c>
      <c r="AV199" s="12">
        <v>1374</v>
      </c>
      <c r="AW199" s="12">
        <v>1.728</v>
      </c>
      <c r="AX199" s="13">
        <v>1.35</v>
      </c>
      <c r="AY199" s="14">
        <v>1.24</v>
      </c>
      <c r="AZ199" s="15">
        <f t="shared" si="246"/>
        <v>3974.531328</v>
      </c>
      <c r="BA199" s="12">
        <v>1</v>
      </c>
      <c r="BB199" s="12">
        <v>1374</v>
      </c>
      <c r="BC199" s="12">
        <v>0.83</v>
      </c>
      <c r="BD199" s="19">
        <f t="shared" si="247"/>
        <v>4.273390634262</v>
      </c>
      <c r="BE199" s="20">
        <v>5936</v>
      </c>
      <c r="BF199" s="12">
        <v>0.99</v>
      </c>
      <c r="BG199" s="12">
        <v>3.34</v>
      </c>
      <c r="BH199" s="9">
        <f t="shared" si="248"/>
        <v>4.3066</v>
      </c>
      <c r="BI199" s="10">
        <v>1.225</v>
      </c>
      <c r="BJ199" s="20">
        <v>1</v>
      </c>
      <c r="BK199" s="21">
        <f t="shared" si="249"/>
        <v>120920.232749358</v>
      </c>
      <c r="BQ199" s="12">
        <v>1374</v>
      </c>
      <c r="BR199" s="12">
        <v>1.728</v>
      </c>
      <c r="BS199" s="13">
        <v>1.35</v>
      </c>
      <c r="BT199" s="14">
        <v>1.24</v>
      </c>
      <c r="BU199" s="15">
        <f t="shared" si="250"/>
        <v>3974.531328</v>
      </c>
      <c r="BV199" s="12">
        <v>1</v>
      </c>
      <c r="BW199" s="12">
        <v>1374</v>
      </c>
      <c r="BX199" s="12">
        <v>0.83</v>
      </c>
      <c r="BY199" s="19">
        <f t="shared" si="251"/>
        <v>4.273390634262</v>
      </c>
      <c r="BZ199" s="20">
        <v>5936</v>
      </c>
      <c r="CA199" s="12">
        <v>0.99</v>
      </c>
      <c r="CB199" s="12">
        <v>3.34</v>
      </c>
      <c r="CC199" s="9">
        <f t="shared" si="252"/>
        <v>4.3066</v>
      </c>
      <c r="CD199" s="10">
        <v>1.225</v>
      </c>
      <c r="CE199" s="22">
        <v>1.015</v>
      </c>
      <c r="CF199" s="21">
        <f t="shared" si="253"/>
        <v>122734.036240599</v>
      </c>
      <c r="CL199" s="12">
        <f t="shared" si="272"/>
        <v>1519</v>
      </c>
      <c r="CM199" s="12">
        <v>1.728</v>
      </c>
      <c r="CN199" s="13">
        <v>1.35</v>
      </c>
      <c r="CO199" s="14">
        <v>1.24</v>
      </c>
      <c r="CP199" s="15">
        <f t="shared" si="254"/>
        <v>4393.968768</v>
      </c>
      <c r="CQ199" s="12">
        <v>1</v>
      </c>
      <c r="CR199" s="12">
        <f t="shared" si="255"/>
        <v>1519</v>
      </c>
      <c r="CS199" s="12">
        <v>0.83</v>
      </c>
      <c r="CT199" s="19">
        <f t="shared" si="256"/>
        <v>4.41994032395567</v>
      </c>
      <c r="CU199" s="20">
        <v>5936</v>
      </c>
      <c r="CV199" s="12">
        <v>0.99</v>
      </c>
      <c r="CW199" s="12">
        <v>3.34</v>
      </c>
      <c r="CX199" s="9">
        <f t="shared" si="257"/>
        <v>4.3066</v>
      </c>
      <c r="CY199" s="10">
        <v>1.225</v>
      </c>
      <c r="CZ199" s="22">
        <v>1.085</v>
      </c>
      <c r="DA199" s="21">
        <f t="shared" si="258"/>
        <v>145144.171028702</v>
      </c>
      <c r="DG199" s="12">
        <f t="shared" si="259"/>
        <v>1519</v>
      </c>
      <c r="DH199" s="12">
        <v>1.728</v>
      </c>
      <c r="DI199" s="13">
        <v>1.35</v>
      </c>
      <c r="DJ199" s="14">
        <v>1.24</v>
      </c>
      <c r="DK199" s="15">
        <f t="shared" si="260"/>
        <v>4393.968768</v>
      </c>
      <c r="DL199" s="12">
        <v>1</v>
      </c>
      <c r="DM199" s="12">
        <f t="shared" si="261"/>
        <v>1519</v>
      </c>
      <c r="DN199" s="12">
        <v>0.83</v>
      </c>
      <c r="DO199" s="19">
        <f t="shared" si="262"/>
        <v>4.41994032395567</v>
      </c>
      <c r="DP199" s="20">
        <v>5936</v>
      </c>
      <c r="DQ199" s="12">
        <v>0.99</v>
      </c>
      <c r="DR199" s="12">
        <v>3.34</v>
      </c>
      <c r="DS199" s="9">
        <f t="shared" si="263"/>
        <v>4.3066</v>
      </c>
      <c r="DT199" s="10">
        <v>1.225</v>
      </c>
      <c r="DU199" s="22">
        <v>1.085</v>
      </c>
      <c r="DV199" s="21">
        <f t="shared" si="264"/>
        <v>145144.171028702</v>
      </c>
      <c r="EB199" s="12">
        <f t="shared" si="265"/>
        <v>1519</v>
      </c>
      <c r="EC199" s="12">
        <v>1.728</v>
      </c>
      <c r="ED199" s="13">
        <v>1.35</v>
      </c>
      <c r="EE199" s="14">
        <v>1.24</v>
      </c>
      <c r="EF199" s="15">
        <f t="shared" si="266"/>
        <v>4393.968768</v>
      </c>
      <c r="EG199" s="12">
        <v>1</v>
      </c>
      <c r="EH199" s="12">
        <f t="shared" si="267"/>
        <v>1519</v>
      </c>
      <c r="EI199" s="12">
        <v>0.92</v>
      </c>
      <c r="EJ199" s="19">
        <f t="shared" si="268"/>
        <v>4.50994032395567</v>
      </c>
      <c r="EK199" s="20">
        <v>5936</v>
      </c>
      <c r="EL199" s="12">
        <v>0.99</v>
      </c>
      <c r="EM199" s="12">
        <v>4.14</v>
      </c>
      <c r="EN199" s="9">
        <f t="shared" si="269"/>
        <v>5.0986</v>
      </c>
      <c r="EO199" s="10">
        <v>1.225</v>
      </c>
      <c r="EP199" s="22">
        <v>1.2</v>
      </c>
      <c r="EQ199" s="21">
        <f t="shared" si="270"/>
        <v>193013.770635751</v>
      </c>
    </row>
    <row r="200" customHeight="1" spans="6:147">
      <c r="F200" s="12">
        <v>1374</v>
      </c>
      <c r="G200" s="12">
        <v>1.728</v>
      </c>
      <c r="H200" s="13">
        <v>1.35</v>
      </c>
      <c r="I200" s="14">
        <v>1.24</v>
      </c>
      <c r="J200" s="15">
        <f t="shared" si="238"/>
        <v>3974.531328</v>
      </c>
      <c r="K200" s="12">
        <v>1</v>
      </c>
      <c r="L200" s="12">
        <v>1374</v>
      </c>
      <c r="M200" s="12">
        <v>0.83</v>
      </c>
      <c r="N200" s="19">
        <f t="shared" si="239"/>
        <v>4.273390634262</v>
      </c>
      <c r="O200" s="20">
        <v>5936</v>
      </c>
      <c r="P200" s="12">
        <v>0.99</v>
      </c>
      <c r="Q200" s="12">
        <v>3.34</v>
      </c>
      <c r="R200" s="9">
        <f t="shared" si="240"/>
        <v>4.3066</v>
      </c>
      <c r="S200" s="10">
        <v>1.225</v>
      </c>
      <c r="T200" s="20">
        <v>1</v>
      </c>
      <c r="U200" s="21">
        <f t="shared" si="241"/>
        <v>120920.232749358</v>
      </c>
      <c r="AA200" s="12">
        <v>1374</v>
      </c>
      <c r="AB200" s="12">
        <v>1.728</v>
      </c>
      <c r="AC200" s="13">
        <v>1.35</v>
      </c>
      <c r="AD200" s="14">
        <v>1.24</v>
      </c>
      <c r="AE200" s="15">
        <f t="shared" si="242"/>
        <v>3974.531328</v>
      </c>
      <c r="AF200" s="12">
        <v>1</v>
      </c>
      <c r="AG200" s="12">
        <v>1374</v>
      </c>
      <c r="AH200" s="12">
        <v>0.83</v>
      </c>
      <c r="AI200" s="19">
        <f t="shared" si="243"/>
        <v>4.273390634262</v>
      </c>
      <c r="AJ200" s="20">
        <v>5936</v>
      </c>
      <c r="AK200" s="12">
        <v>0.99</v>
      </c>
      <c r="AL200" s="12">
        <v>3.34</v>
      </c>
      <c r="AM200" s="9">
        <f t="shared" si="244"/>
        <v>4.3066</v>
      </c>
      <c r="AN200" s="10">
        <v>1.225</v>
      </c>
      <c r="AO200" s="22">
        <v>1.015</v>
      </c>
      <c r="AP200" s="21">
        <f t="shared" si="245"/>
        <v>122734.036240599</v>
      </c>
      <c r="AV200" s="12">
        <v>1374</v>
      </c>
      <c r="AW200" s="12">
        <v>1.728</v>
      </c>
      <c r="AX200" s="13">
        <v>1.35</v>
      </c>
      <c r="AY200" s="14">
        <v>1.24</v>
      </c>
      <c r="AZ200" s="15">
        <f t="shared" si="246"/>
        <v>3974.531328</v>
      </c>
      <c r="BA200" s="12">
        <v>1</v>
      </c>
      <c r="BB200" s="12">
        <v>1374</v>
      </c>
      <c r="BC200" s="12">
        <v>0.83</v>
      </c>
      <c r="BD200" s="19">
        <f t="shared" si="247"/>
        <v>4.273390634262</v>
      </c>
      <c r="BE200" s="20">
        <v>5936</v>
      </c>
      <c r="BF200" s="12">
        <v>0.99</v>
      </c>
      <c r="BG200" s="12">
        <v>3.34</v>
      </c>
      <c r="BH200" s="9">
        <f t="shared" si="248"/>
        <v>4.3066</v>
      </c>
      <c r="BI200" s="10">
        <v>1.225</v>
      </c>
      <c r="BJ200" s="20">
        <v>1</v>
      </c>
      <c r="BK200" s="21">
        <f t="shared" si="249"/>
        <v>120920.232749358</v>
      </c>
      <c r="BQ200" s="12">
        <v>1374</v>
      </c>
      <c r="BR200" s="12">
        <v>1.728</v>
      </c>
      <c r="BS200" s="13">
        <v>1.35</v>
      </c>
      <c r="BT200" s="14">
        <v>1.24</v>
      </c>
      <c r="BU200" s="15">
        <f t="shared" si="250"/>
        <v>3974.531328</v>
      </c>
      <c r="BV200" s="12">
        <v>1</v>
      </c>
      <c r="BW200" s="12">
        <v>1374</v>
      </c>
      <c r="BX200" s="12">
        <v>0.83</v>
      </c>
      <c r="BY200" s="19">
        <f t="shared" si="251"/>
        <v>4.273390634262</v>
      </c>
      <c r="BZ200" s="20">
        <v>5936</v>
      </c>
      <c r="CA200" s="12">
        <v>0.99</v>
      </c>
      <c r="CB200" s="12">
        <v>3.34</v>
      </c>
      <c r="CC200" s="9">
        <f t="shared" si="252"/>
        <v>4.3066</v>
      </c>
      <c r="CD200" s="10">
        <v>1.225</v>
      </c>
      <c r="CE200" s="22">
        <v>1.015</v>
      </c>
      <c r="CF200" s="21">
        <f t="shared" si="253"/>
        <v>122734.036240599</v>
      </c>
      <c r="CL200" s="12">
        <f t="shared" si="272"/>
        <v>1519</v>
      </c>
      <c r="CM200" s="12">
        <v>1.728</v>
      </c>
      <c r="CN200" s="13">
        <v>1.35</v>
      </c>
      <c r="CO200" s="14">
        <v>1.24</v>
      </c>
      <c r="CP200" s="15">
        <f t="shared" si="254"/>
        <v>4393.968768</v>
      </c>
      <c r="CQ200" s="12">
        <v>1</v>
      </c>
      <c r="CR200" s="12">
        <f t="shared" si="255"/>
        <v>1519</v>
      </c>
      <c r="CS200" s="12">
        <v>0.83</v>
      </c>
      <c r="CT200" s="19">
        <f t="shared" si="256"/>
        <v>4.41994032395567</v>
      </c>
      <c r="CU200" s="20">
        <v>5936</v>
      </c>
      <c r="CV200" s="12">
        <v>0.99</v>
      </c>
      <c r="CW200" s="12">
        <v>3.34</v>
      </c>
      <c r="CX200" s="9">
        <f t="shared" si="257"/>
        <v>4.3066</v>
      </c>
      <c r="CY200" s="10">
        <v>1.225</v>
      </c>
      <c r="CZ200" s="22">
        <v>1.085</v>
      </c>
      <c r="DA200" s="21">
        <f t="shared" si="258"/>
        <v>145144.171028702</v>
      </c>
      <c r="DG200" s="12">
        <f t="shared" si="259"/>
        <v>1519</v>
      </c>
      <c r="DH200" s="12">
        <v>1.728</v>
      </c>
      <c r="DI200" s="13">
        <v>1.35</v>
      </c>
      <c r="DJ200" s="14">
        <v>1.24</v>
      </c>
      <c r="DK200" s="15">
        <f t="shared" si="260"/>
        <v>4393.968768</v>
      </c>
      <c r="DL200" s="12">
        <v>1</v>
      </c>
      <c r="DM200" s="12">
        <f t="shared" si="261"/>
        <v>1519</v>
      </c>
      <c r="DN200" s="12">
        <v>0.83</v>
      </c>
      <c r="DO200" s="19">
        <f t="shared" si="262"/>
        <v>4.41994032395567</v>
      </c>
      <c r="DP200" s="20">
        <v>5936</v>
      </c>
      <c r="DQ200" s="12">
        <v>0.99</v>
      </c>
      <c r="DR200" s="12">
        <v>3.34</v>
      </c>
      <c r="DS200" s="9">
        <f t="shared" si="263"/>
        <v>4.3066</v>
      </c>
      <c r="DT200" s="10">
        <v>1.225</v>
      </c>
      <c r="DU200" s="22">
        <v>1.085</v>
      </c>
      <c r="DV200" s="21">
        <f t="shared" si="264"/>
        <v>145144.171028702</v>
      </c>
      <c r="EB200" s="12">
        <f t="shared" si="265"/>
        <v>1519</v>
      </c>
      <c r="EC200" s="12">
        <v>1.728</v>
      </c>
      <c r="ED200" s="13">
        <v>1.35</v>
      </c>
      <c r="EE200" s="14">
        <v>1.24</v>
      </c>
      <c r="EF200" s="15">
        <f t="shared" si="266"/>
        <v>4393.968768</v>
      </c>
      <c r="EG200" s="12">
        <v>1</v>
      </c>
      <c r="EH200" s="12">
        <f t="shared" si="267"/>
        <v>1519</v>
      </c>
      <c r="EI200" s="12">
        <v>0.92</v>
      </c>
      <c r="EJ200" s="19">
        <f t="shared" si="268"/>
        <v>4.50994032395567</v>
      </c>
      <c r="EK200" s="20">
        <v>5936</v>
      </c>
      <c r="EL200" s="12">
        <v>0.99</v>
      </c>
      <c r="EM200" s="12">
        <v>4.14</v>
      </c>
      <c r="EN200" s="9">
        <f t="shared" si="269"/>
        <v>5.0986</v>
      </c>
      <c r="EO200" s="10">
        <v>1.225</v>
      </c>
      <c r="EP200" s="22">
        <v>1.2</v>
      </c>
      <c r="EQ200" s="21">
        <f t="shared" si="270"/>
        <v>193013.770635751</v>
      </c>
    </row>
    <row r="201" customHeight="1" spans="6:147">
      <c r="F201" s="12">
        <v>1374</v>
      </c>
      <c r="G201" s="12">
        <v>2.304</v>
      </c>
      <c r="H201" s="13">
        <v>1.35</v>
      </c>
      <c r="I201" s="14">
        <v>1.24</v>
      </c>
      <c r="J201" s="15">
        <f t="shared" si="238"/>
        <v>5299.375104</v>
      </c>
      <c r="K201" s="12">
        <v>1</v>
      </c>
      <c r="L201" s="12">
        <v>1374</v>
      </c>
      <c r="M201" s="12">
        <v>0.83</v>
      </c>
      <c r="N201" s="19">
        <f t="shared" si="239"/>
        <v>4.273390634262</v>
      </c>
      <c r="O201" s="20">
        <v>5936</v>
      </c>
      <c r="P201" s="12">
        <v>0.99</v>
      </c>
      <c r="Q201" s="12">
        <v>3.34</v>
      </c>
      <c r="R201" s="9">
        <f t="shared" si="240"/>
        <v>4.3066</v>
      </c>
      <c r="S201" s="10">
        <v>1.225</v>
      </c>
      <c r="T201" s="20">
        <v>1</v>
      </c>
      <c r="U201" s="21">
        <f t="shared" si="241"/>
        <v>150788.352812478</v>
      </c>
      <c r="AA201" s="12">
        <v>1374</v>
      </c>
      <c r="AB201" s="12">
        <v>2.304</v>
      </c>
      <c r="AC201" s="13">
        <v>1.35</v>
      </c>
      <c r="AD201" s="14">
        <v>1.24</v>
      </c>
      <c r="AE201" s="15">
        <f t="shared" si="242"/>
        <v>5299.375104</v>
      </c>
      <c r="AF201" s="12">
        <v>1</v>
      </c>
      <c r="AG201" s="12">
        <v>1374</v>
      </c>
      <c r="AH201" s="12">
        <v>0.83</v>
      </c>
      <c r="AI201" s="19">
        <f t="shared" si="243"/>
        <v>4.273390634262</v>
      </c>
      <c r="AJ201" s="20">
        <v>5936</v>
      </c>
      <c r="AK201" s="12">
        <v>0.99</v>
      </c>
      <c r="AL201" s="12">
        <v>3.34</v>
      </c>
      <c r="AM201" s="9">
        <f t="shared" si="244"/>
        <v>4.3066</v>
      </c>
      <c r="AN201" s="10">
        <v>1.225</v>
      </c>
      <c r="AO201" s="22">
        <v>1.015</v>
      </c>
      <c r="AP201" s="21">
        <f t="shared" si="245"/>
        <v>153050.178104665</v>
      </c>
      <c r="AV201" s="12">
        <v>1374</v>
      </c>
      <c r="AW201" s="12">
        <v>2.304</v>
      </c>
      <c r="AX201" s="13">
        <v>1.35</v>
      </c>
      <c r="AY201" s="14">
        <v>1.24</v>
      </c>
      <c r="AZ201" s="15">
        <f t="shared" si="246"/>
        <v>5299.375104</v>
      </c>
      <c r="BA201" s="12">
        <v>1</v>
      </c>
      <c r="BB201" s="12">
        <v>1374</v>
      </c>
      <c r="BC201" s="12">
        <v>0.83</v>
      </c>
      <c r="BD201" s="19">
        <f t="shared" si="247"/>
        <v>4.273390634262</v>
      </c>
      <c r="BE201" s="20">
        <v>5936</v>
      </c>
      <c r="BF201" s="12">
        <v>0.99</v>
      </c>
      <c r="BG201" s="12">
        <v>3.34</v>
      </c>
      <c r="BH201" s="9">
        <f t="shared" si="248"/>
        <v>4.3066</v>
      </c>
      <c r="BI201" s="10">
        <v>1.225</v>
      </c>
      <c r="BJ201" s="20">
        <v>1</v>
      </c>
      <c r="BK201" s="21">
        <f t="shared" si="249"/>
        <v>150788.352812478</v>
      </c>
      <c r="BQ201" s="12">
        <v>1374</v>
      </c>
      <c r="BR201" s="12">
        <v>2.304</v>
      </c>
      <c r="BS201" s="13">
        <v>1.35</v>
      </c>
      <c r="BT201" s="14">
        <v>1.24</v>
      </c>
      <c r="BU201" s="15">
        <f t="shared" si="250"/>
        <v>5299.375104</v>
      </c>
      <c r="BV201" s="12">
        <v>1</v>
      </c>
      <c r="BW201" s="12">
        <v>1374</v>
      </c>
      <c r="BX201" s="12">
        <v>0.83</v>
      </c>
      <c r="BY201" s="19">
        <f t="shared" si="251"/>
        <v>4.273390634262</v>
      </c>
      <c r="BZ201" s="20">
        <v>5936</v>
      </c>
      <c r="CA201" s="12">
        <v>0.99</v>
      </c>
      <c r="CB201" s="12">
        <v>3.34</v>
      </c>
      <c r="CC201" s="9">
        <f t="shared" si="252"/>
        <v>4.3066</v>
      </c>
      <c r="CD201" s="10">
        <v>1.225</v>
      </c>
      <c r="CE201" s="22">
        <v>1.015</v>
      </c>
      <c r="CF201" s="21">
        <f t="shared" si="253"/>
        <v>153050.178104665</v>
      </c>
      <c r="CL201" s="12">
        <f t="shared" si="272"/>
        <v>1519</v>
      </c>
      <c r="CM201" s="12">
        <v>2.304</v>
      </c>
      <c r="CN201" s="13">
        <v>1.35</v>
      </c>
      <c r="CO201" s="14">
        <v>1.24</v>
      </c>
      <c r="CP201" s="15">
        <f t="shared" si="254"/>
        <v>5858.625024</v>
      </c>
      <c r="CQ201" s="12">
        <v>1</v>
      </c>
      <c r="CR201" s="12">
        <f t="shared" si="255"/>
        <v>1519</v>
      </c>
      <c r="CS201" s="12">
        <v>0.83</v>
      </c>
      <c r="CT201" s="19">
        <f t="shared" si="256"/>
        <v>4.41994032395567</v>
      </c>
      <c r="CU201" s="20">
        <v>5936</v>
      </c>
      <c r="CV201" s="12">
        <v>0.99</v>
      </c>
      <c r="CW201" s="12">
        <v>3.34</v>
      </c>
      <c r="CX201" s="9">
        <f t="shared" si="257"/>
        <v>4.3066</v>
      </c>
      <c r="CY201" s="10">
        <v>1.225</v>
      </c>
      <c r="CZ201" s="22">
        <v>1.085</v>
      </c>
      <c r="DA201" s="21">
        <f t="shared" si="258"/>
        <v>182199.65412907</v>
      </c>
      <c r="DG201" s="12">
        <f t="shared" si="259"/>
        <v>1519</v>
      </c>
      <c r="DH201" s="12">
        <v>2.304</v>
      </c>
      <c r="DI201" s="13">
        <v>1.35</v>
      </c>
      <c r="DJ201" s="14">
        <v>1.24</v>
      </c>
      <c r="DK201" s="15">
        <f t="shared" si="260"/>
        <v>5858.625024</v>
      </c>
      <c r="DL201" s="12">
        <v>1</v>
      </c>
      <c r="DM201" s="12">
        <f t="shared" si="261"/>
        <v>1519</v>
      </c>
      <c r="DN201" s="12">
        <v>0.83</v>
      </c>
      <c r="DO201" s="19">
        <f t="shared" si="262"/>
        <v>4.41994032395567</v>
      </c>
      <c r="DP201" s="20">
        <v>5936</v>
      </c>
      <c r="DQ201" s="12">
        <v>0.99</v>
      </c>
      <c r="DR201" s="12">
        <v>3.34</v>
      </c>
      <c r="DS201" s="9">
        <f t="shared" si="263"/>
        <v>4.3066</v>
      </c>
      <c r="DT201" s="10">
        <v>1.225</v>
      </c>
      <c r="DU201" s="22">
        <v>1.085</v>
      </c>
      <c r="DV201" s="21">
        <f t="shared" si="264"/>
        <v>182199.65412907</v>
      </c>
      <c r="EB201" s="12">
        <f t="shared" si="265"/>
        <v>1519</v>
      </c>
      <c r="EC201" s="12">
        <v>2.304</v>
      </c>
      <c r="ED201" s="13">
        <v>1.35</v>
      </c>
      <c r="EE201" s="14">
        <v>1.24</v>
      </c>
      <c r="EF201" s="15">
        <f t="shared" si="266"/>
        <v>5858.625024</v>
      </c>
      <c r="EG201" s="12">
        <v>1</v>
      </c>
      <c r="EH201" s="12">
        <f t="shared" si="267"/>
        <v>1519</v>
      </c>
      <c r="EI201" s="12">
        <v>0.92</v>
      </c>
      <c r="EJ201" s="19">
        <f t="shared" si="268"/>
        <v>4.50994032395567</v>
      </c>
      <c r="EK201" s="20">
        <v>5936</v>
      </c>
      <c r="EL201" s="12">
        <v>0.99</v>
      </c>
      <c r="EM201" s="12">
        <v>4.14</v>
      </c>
      <c r="EN201" s="9">
        <f t="shared" si="269"/>
        <v>5.0986</v>
      </c>
      <c r="EO201" s="10">
        <v>1.225</v>
      </c>
      <c r="EP201" s="22">
        <v>1.2</v>
      </c>
      <c r="EQ201" s="21">
        <f t="shared" si="270"/>
        <v>242521.702277001</v>
      </c>
    </row>
    <row r="202" customHeight="1" spans="6:147">
      <c r="F202" s="28" t="s">
        <v>1</v>
      </c>
      <c r="G202" s="29"/>
      <c r="H202" s="29"/>
      <c r="I202" s="29"/>
      <c r="J202" s="29"/>
      <c r="K202" s="29"/>
      <c r="L202" s="29"/>
      <c r="M202" s="29"/>
      <c r="N202" s="30">
        <f>SUM(U184:U201)</f>
        <v>2355772.90986717</v>
      </c>
      <c r="O202" s="30"/>
      <c r="P202" s="30"/>
      <c r="Q202" s="30"/>
      <c r="R202" s="30"/>
      <c r="S202" s="30"/>
      <c r="T202" s="30"/>
      <c r="U202" s="30"/>
      <c r="AA202" s="28" t="s">
        <v>1</v>
      </c>
      <c r="AB202" s="29"/>
      <c r="AC202" s="29"/>
      <c r="AD202" s="29"/>
      <c r="AE202" s="29"/>
      <c r="AF202" s="29"/>
      <c r="AG202" s="29"/>
      <c r="AH202" s="29"/>
      <c r="AI202" s="30">
        <f>SUM(AP184:AP201)</f>
        <v>2391109.50351517</v>
      </c>
      <c r="AJ202" s="30"/>
      <c r="AK202" s="30"/>
      <c r="AL202" s="30"/>
      <c r="AM202" s="30"/>
      <c r="AN202" s="30"/>
      <c r="AO202" s="30"/>
      <c r="AP202" s="30"/>
      <c r="AV202" s="28" t="s">
        <v>1</v>
      </c>
      <c r="AW202" s="29"/>
      <c r="AX202" s="29"/>
      <c r="AY202" s="29"/>
      <c r="AZ202" s="29"/>
      <c r="BA202" s="29"/>
      <c r="BB202" s="29"/>
      <c r="BC202" s="29"/>
      <c r="BD202" s="30">
        <f>SUM(BK184:BK201)</f>
        <v>2355772.90986717</v>
      </c>
      <c r="BE202" s="30"/>
      <c r="BF202" s="30"/>
      <c r="BG202" s="30"/>
      <c r="BH202" s="30"/>
      <c r="BI202" s="30"/>
      <c r="BJ202" s="30"/>
      <c r="BK202" s="30"/>
      <c r="BQ202" s="28" t="s">
        <v>1</v>
      </c>
      <c r="BR202" s="29"/>
      <c r="BS202" s="29"/>
      <c r="BT202" s="29"/>
      <c r="BU202" s="29"/>
      <c r="BV202" s="29"/>
      <c r="BW202" s="29"/>
      <c r="BX202" s="29"/>
      <c r="BY202" s="30">
        <f>SUM(CF184:CF201)</f>
        <v>2391109.50351517</v>
      </c>
      <c r="BZ202" s="30"/>
      <c r="CA202" s="30"/>
      <c r="CB202" s="30"/>
      <c r="CC202" s="30"/>
      <c r="CD202" s="30"/>
      <c r="CE202" s="30"/>
      <c r="CF202" s="30"/>
      <c r="CL202" s="28" t="s">
        <v>1</v>
      </c>
      <c r="CM202" s="29"/>
      <c r="CN202" s="29"/>
      <c r="CO202" s="29"/>
      <c r="CP202" s="29"/>
      <c r="CQ202" s="29"/>
      <c r="CR202" s="29"/>
      <c r="CS202" s="29"/>
      <c r="CT202" s="30">
        <f>SUM(DA184:DA201)</f>
        <v>2834927.97711885</v>
      </c>
      <c r="CU202" s="30"/>
      <c r="CV202" s="30"/>
      <c r="CW202" s="30"/>
      <c r="CX202" s="30"/>
      <c r="CY202" s="30"/>
      <c r="CZ202" s="30"/>
      <c r="DA202" s="30"/>
      <c r="DG202" s="28" t="s">
        <v>1</v>
      </c>
      <c r="DH202" s="29"/>
      <c r="DI202" s="29"/>
      <c r="DJ202" s="29"/>
      <c r="DK202" s="29"/>
      <c r="DL202" s="29"/>
      <c r="DM202" s="29"/>
      <c r="DN202" s="29"/>
      <c r="DO202" s="30">
        <f>SUM(DV184:DV201)</f>
        <v>2834927.97711885</v>
      </c>
      <c r="DP202" s="30"/>
      <c r="DQ202" s="30"/>
      <c r="DR202" s="30"/>
      <c r="DS202" s="30"/>
      <c r="DT202" s="30"/>
      <c r="DU202" s="30"/>
      <c r="DV202" s="30"/>
      <c r="EB202" s="28" t="s">
        <v>1</v>
      </c>
      <c r="EC202" s="29"/>
      <c r="ED202" s="29"/>
      <c r="EE202" s="29"/>
      <c r="EF202" s="29"/>
      <c r="EG202" s="29"/>
      <c r="EH202" s="29"/>
      <c r="EI202" s="29"/>
      <c r="EJ202" s="30">
        <f>SUM(EQ184:EQ201)</f>
        <v>3771295.46129101</v>
      </c>
      <c r="EK202" s="30"/>
      <c r="EL202" s="30"/>
      <c r="EM202" s="30"/>
      <c r="EN202" s="30"/>
      <c r="EO202" s="30"/>
      <c r="EP202" s="30"/>
      <c r="EQ202" s="30"/>
    </row>
    <row r="203" customHeight="1" spans="6:147">
      <c r="F203" s="29"/>
      <c r="G203" s="29"/>
      <c r="H203" s="29"/>
      <c r="I203" s="29"/>
      <c r="J203" s="29"/>
      <c r="K203" s="29"/>
      <c r="L203" s="29"/>
      <c r="M203" s="29"/>
      <c r="N203" s="30"/>
      <c r="O203" s="30"/>
      <c r="P203" s="30"/>
      <c r="Q203" s="30"/>
      <c r="R203" s="30"/>
      <c r="S203" s="30"/>
      <c r="T203" s="30"/>
      <c r="U203" s="30"/>
      <c r="AA203" s="29"/>
      <c r="AB203" s="29"/>
      <c r="AC203" s="29"/>
      <c r="AD203" s="29"/>
      <c r="AE203" s="29"/>
      <c r="AF203" s="29"/>
      <c r="AG203" s="29"/>
      <c r="AH203" s="29"/>
      <c r="AI203" s="30"/>
      <c r="AJ203" s="30"/>
      <c r="AK203" s="30"/>
      <c r="AL203" s="30"/>
      <c r="AM203" s="30"/>
      <c r="AN203" s="30"/>
      <c r="AO203" s="30"/>
      <c r="AP203" s="30"/>
      <c r="AV203" s="29"/>
      <c r="AW203" s="29"/>
      <c r="AX203" s="29"/>
      <c r="AY203" s="29"/>
      <c r="AZ203" s="29"/>
      <c r="BA203" s="29"/>
      <c r="BB203" s="29"/>
      <c r="BC203" s="29"/>
      <c r="BD203" s="30"/>
      <c r="BE203" s="30"/>
      <c r="BF203" s="30"/>
      <c r="BG203" s="30"/>
      <c r="BH203" s="30"/>
      <c r="BI203" s="30"/>
      <c r="BJ203" s="30"/>
      <c r="BK203" s="30"/>
      <c r="BQ203" s="29"/>
      <c r="BR203" s="29"/>
      <c r="BS203" s="29"/>
      <c r="BT203" s="29"/>
      <c r="BU203" s="29"/>
      <c r="BV203" s="29"/>
      <c r="BW203" s="29"/>
      <c r="BX203" s="29"/>
      <c r="BY203" s="30"/>
      <c r="BZ203" s="30"/>
      <c r="CA203" s="30"/>
      <c r="CB203" s="30"/>
      <c r="CC203" s="30"/>
      <c r="CD203" s="30"/>
      <c r="CE203" s="30"/>
      <c r="CF203" s="30"/>
      <c r="CL203" s="29"/>
      <c r="CM203" s="29"/>
      <c r="CN203" s="29"/>
      <c r="CO203" s="29"/>
      <c r="CP203" s="29"/>
      <c r="CQ203" s="29"/>
      <c r="CR203" s="29"/>
      <c r="CS203" s="29"/>
      <c r="CT203" s="30"/>
      <c r="CU203" s="30"/>
      <c r="CV203" s="30"/>
      <c r="CW203" s="30"/>
      <c r="CX203" s="30"/>
      <c r="CY203" s="30"/>
      <c r="CZ203" s="30"/>
      <c r="DA203" s="30"/>
      <c r="DG203" s="29"/>
      <c r="DH203" s="29"/>
      <c r="DI203" s="29"/>
      <c r="DJ203" s="29"/>
      <c r="DK203" s="29"/>
      <c r="DL203" s="29"/>
      <c r="DM203" s="29"/>
      <c r="DN203" s="29"/>
      <c r="DO203" s="30"/>
      <c r="DP203" s="30"/>
      <c r="DQ203" s="30"/>
      <c r="DR203" s="30"/>
      <c r="DS203" s="30"/>
      <c r="DT203" s="30"/>
      <c r="DU203" s="30"/>
      <c r="DV203" s="30"/>
      <c r="EB203" s="29"/>
      <c r="EC203" s="29"/>
      <c r="ED203" s="29"/>
      <c r="EE203" s="29"/>
      <c r="EF203" s="29"/>
      <c r="EG203" s="29"/>
      <c r="EH203" s="29"/>
      <c r="EI203" s="29"/>
      <c r="EJ203" s="30"/>
      <c r="EK203" s="30"/>
      <c r="EL203" s="30"/>
      <c r="EM203" s="30"/>
      <c r="EN203" s="30"/>
      <c r="EO203" s="30"/>
      <c r="EP203" s="30"/>
      <c r="EQ203" s="30"/>
    </row>
    <row r="204" customHeight="1" spans="6:147">
      <c r="F204" s="3" t="s">
        <v>33</v>
      </c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AA204" s="3" t="s">
        <v>33</v>
      </c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V204" s="3" t="s">
        <v>33</v>
      </c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Q204" s="3" t="s">
        <v>33</v>
      </c>
      <c r="BR204" s="3"/>
      <c r="BS204" s="3"/>
      <c r="BT204" s="3"/>
      <c r="BU204" s="3"/>
      <c r="BV204" s="3"/>
      <c r="BW204" s="3"/>
      <c r="BX204" s="3"/>
      <c r="BY204" s="3"/>
      <c r="BZ204" s="3"/>
      <c r="CA204" s="3"/>
      <c r="CB204" s="3"/>
      <c r="CC204" s="3"/>
      <c r="CD204" s="3"/>
      <c r="CE204" s="3"/>
      <c r="CF204" s="3"/>
      <c r="CL204" s="3" t="s">
        <v>33</v>
      </c>
      <c r="CM204" s="3"/>
      <c r="CN204" s="3"/>
      <c r="CO204" s="3"/>
      <c r="CP204" s="3"/>
      <c r="CQ204" s="3"/>
      <c r="CR204" s="3"/>
      <c r="CS204" s="3"/>
      <c r="CT204" s="3"/>
      <c r="CU204" s="3"/>
      <c r="CV204" s="3"/>
      <c r="CW204" s="3"/>
      <c r="CX204" s="3"/>
      <c r="CY204" s="3"/>
      <c r="CZ204" s="3"/>
      <c r="DA204" s="3"/>
      <c r="DG204" s="3" t="s">
        <v>33</v>
      </c>
      <c r="DH204" s="3"/>
      <c r="DI204" s="3"/>
      <c r="DJ204" s="3"/>
      <c r="DK204" s="3"/>
      <c r="DL204" s="3"/>
      <c r="DM204" s="3"/>
      <c r="DN204" s="3"/>
      <c r="DO204" s="3"/>
      <c r="DP204" s="3"/>
      <c r="DQ204" s="3"/>
      <c r="DR204" s="3"/>
      <c r="DS204" s="3"/>
      <c r="DT204" s="3"/>
      <c r="DU204" s="3"/>
      <c r="DV204" s="3"/>
      <c r="EB204" s="3" t="s">
        <v>33</v>
      </c>
      <c r="EC204" s="3"/>
      <c r="ED204" s="3"/>
      <c r="EE204" s="3"/>
      <c r="EF204" s="3"/>
      <c r="EG204" s="3"/>
      <c r="EH204" s="3"/>
      <c r="EI204" s="3"/>
      <c r="EJ204" s="3"/>
      <c r="EK204" s="3"/>
      <c r="EL204" s="3"/>
      <c r="EM204" s="3"/>
      <c r="EN204" s="3"/>
      <c r="EO204" s="3"/>
      <c r="EP204" s="3"/>
      <c r="EQ204" s="3"/>
    </row>
    <row r="205" customHeight="1" spans="6:147">
      <c r="F205" s="4" t="s">
        <v>8</v>
      </c>
      <c r="G205" s="5"/>
      <c r="H205" s="5"/>
      <c r="I205" s="5"/>
      <c r="J205" s="6"/>
      <c r="K205" s="7" t="s">
        <v>9</v>
      </c>
      <c r="L205" s="7"/>
      <c r="M205" s="7"/>
      <c r="N205" s="7"/>
      <c r="O205" s="8" t="s">
        <v>10</v>
      </c>
      <c r="P205" s="9" t="s">
        <v>11</v>
      </c>
      <c r="Q205" s="9"/>
      <c r="R205" s="9"/>
      <c r="S205" s="10" t="s">
        <v>12</v>
      </c>
      <c r="T205" s="8" t="s">
        <v>13</v>
      </c>
      <c r="U205" s="11" t="s">
        <v>14</v>
      </c>
      <c r="AA205" s="4" t="s">
        <v>8</v>
      </c>
      <c r="AB205" s="5"/>
      <c r="AC205" s="5"/>
      <c r="AD205" s="5"/>
      <c r="AE205" s="6"/>
      <c r="AF205" s="7" t="s">
        <v>9</v>
      </c>
      <c r="AG205" s="7"/>
      <c r="AH205" s="7"/>
      <c r="AI205" s="7"/>
      <c r="AJ205" s="8" t="s">
        <v>10</v>
      </c>
      <c r="AK205" s="9" t="s">
        <v>11</v>
      </c>
      <c r="AL205" s="9"/>
      <c r="AM205" s="9"/>
      <c r="AN205" s="10" t="s">
        <v>12</v>
      </c>
      <c r="AO205" s="8" t="s">
        <v>13</v>
      </c>
      <c r="AP205" s="11" t="s">
        <v>14</v>
      </c>
      <c r="AV205" s="4" t="s">
        <v>8</v>
      </c>
      <c r="AW205" s="5"/>
      <c r="AX205" s="5"/>
      <c r="AY205" s="5"/>
      <c r="AZ205" s="6"/>
      <c r="BA205" s="7" t="s">
        <v>9</v>
      </c>
      <c r="BB205" s="7"/>
      <c r="BC205" s="7"/>
      <c r="BD205" s="7"/>
      <c r="BE205" s="8" t="s">
        <v>10</v>
      </c>
      <c r="BF205" s="9" t="s">
        <v>11</v>
      </c>
      <c r="BG205" s="9"/>
      <c r="BH205" s="9"/>
      <c r="BI205" s="10" t="s">
        <v>12</v>
      </c>
      <c r="BJ205" s="8" t="s">
        <v>13</v>
      </c>
      <c r="BK205" s="11" t="s">
        <v>14</v>
      </c>
      <c r="BQ205" s="4" t="s">
        <v>8</v>
      </c>
      <c r="BR205" s="5"/>
      <c r="BS205" s="5"/>
      <c r="BT205" s="5"/>
      <c r="BU205" s="6"/>
      <c r="BV205" s="7" t="s">
        <v>9</v>
      </c>
      <c r="BW205" s="7"/>
      <c r="BX205" s="7"/>
      <c r="BY205" s="7"/>
      <c r="BZ205" s="8" t="s">
        <v>10</v>
      </c>
      <c r="CA205" s="9" t="s">
        <v>11</v>
      </c>
      <c r="CB205" s="9"/>
      <c r="CC205" s="9"/>
      <c r="CD205" s="10" t="s">
        <v>12</v>
      </c>
      <c r="CE205" s="8" t="s">
        <v>13</v>
      </c>
      <c r="CF205" s="11" t="s">
        <v>14</v>
      </c>
      <c r="CL205" s="4" t="s">
        <v>8</v>
      </c>
      <c r="CM205" s="5"/>
      <c r="CN205" s="5"/>
      <c r="CO205" s="5"/>
      <c r="CP205" s="6"/>
      <c r="CQ205" s="7" t="s">
        <v>9</v>
      </c>
      <c r="CR205" s="7"/>
      <c r="CS205" s="7"/>
      <c r="CT205" s="7"/>
      <c r="CU205" s="8" t="s">
        <v>10</v>
      </c>
      <c r="CV205" s="9" t="s">
        <v>11</v>
      </c>
      <c r="CW205" s="9"/>
      <c r="CX205" s="9"/>
      <c r="CY205" s="10" t="s">
        <v>12</v>
      </c>
      <c r="CZ205" s="8" t="s">
        <v>13</v>
      </c>
      <c r="DA205" s="11" t="s">
        <v>14</v>
      </c>
      <c r="DG205" s="4" t="s">
        <v>8</v>
      </c>
      <c r="DH205" s="5"/>
      <c r="DI205" s="5"/>
      <c r="DJ205" s="5"/>
      <c r="DK205" s="6"/>
      <c r="DL205" s="7" t="s">
        <v>9</v>
      </c>
      <c r="DM205" s="7"/>
      <c r="DN205" s="7"/>
      <c r="DO205" s="7"/>
      <c r="DP205" s="8" t="s">
        <v>10</v>
      </c>
      <c r="DQ205" s="9" t="s">
        <v>11</v>
      </c>
      <c r="DR205" s="9"/>
      <c r="DS205" s="9"/>
      <c r="DT205" s="10" t="s">
        <v>12</v>
      </c>
      <c r="DU205" s="8" t="s">
        <v>13</v>
      </c>
      <c r="DV205" s="11" t="s">
        <v>14</v>
      </c>
      <c r="EB205" s="4" t="s">
        <v>8</v>
      </c>
      <c r="EC205" s="5"/>
      <c r="ED205" s="5"/>
      <c r="EE205" s="5"/>
      <c r="EF205" s="6"/>
      <c r="EG205" s="7" t="s">
        <v>9</v>
      </c>
      <c r="EH205" s="7"/>
      <c r="EI205" s="7"/>
      <c r="EJ205" s="7"/>
      <c r="EK205" s="8" t="s">
        <v>10</v>
      </c>
      <c r="EL205" s="9" t="s">
        <v>11</v>
      </c>
      <c r="EM205" s="9"/>
      <c r="EN205" s="9"/>
      <c r="EO205" s="10" t="s">
        <v>12</v>
      </c>
      <c r="EP205" s="8" t="s">
        <v>13</v>
      </c>
      <c r="EQ205" s="11" t="s">
        <v>14</v>
      </c>
    </row>
    <row r="206" customHeight="1" spans="6:147">
      <c r="F206" s="12" t="s">
        <v>34</v>
      </c>
      <c r="G206" s="12" t="s">
        <v>21</v>
      </c>
      <c r="H206" s="13" t="s">
        <v>22</v>
      </c>
      <c r="I206" s="14" t="s">
        <v>23</v>
      </c>
      <c r="J206" s="15" t="s">
        <v>8</v>
      </c>
      <c r="K206" s="12" t="s">
        <v>24</v>
      </c>
      <c r="L206" s="12" t="s">
        <v>20</v>
      </c>
      <c r="M206" s="12" t="s">
        <v>25</v>
      </c>
      <c r="N206" s="7" t="s">
        <v>26</v>
      </c>
      <c r="O206" s="16"/>
      <c r="P206" s="12" t="s">
        <v>27</v>
      </c>
      <c r="Q206" s="12" t="s">
        <v>28</v>
      </c>
      <c r="R206" s="9" t="s">
        <v>29</v>
      </c>
      <c r="S206" s="10" t="s">
        <v>30</v>
      </c>
      <c r="T206" s="16"/>
      <c r="U206" s="17"/>
      <c r="AA206" s="12" t="s">
        <v>34</v>
      </c>
      <c r="AB206" s="12" t="s">
        <v>21</v>
      </c>
      <c r="AC206" s="13" t="s">
        <v>22</v>
      </c>
      <c r="AD206" s="14" t="s">
        <v>23</v>
      </c>
      <c r="AE206" s="15" t="s">
        <v>8</v>
      </c>
      <c r="AF206" s="12" t="s">
        <v>24</v>
      </c>
      <c r="AG206" s="12" t="s">
        <v>20</v>
      </c>
      <c r="AH206" s="12" t="s">
        <v>25</v>
      </c>
      <c r="AI206" s="7" t="s">
        <v>26</v>
      </c>
      <c r="AJ206" s="16"/>
      <c r="AK206" s="12" t="s">
        <v>27</v>
      </c>
      <c r="AL206" s="12" t="s">
        <v>28</v>
      </c>
      <c r="AM206" s="9" t="s">
        <v>29</v>
      </c>
      <c r="AN206" s="10" t="s">
        <v>30</v>
      </c>
      <c r="AO206" s="16"/>
      <c r="AP206" s="17"/>
      <c r="AV206" s="12" t="s">
        <v>34</v>
      </c>
      <c r="AW206" s="12" t="s">
        <v>21</v>
      </c>
      <c r="AX206" s="13" t="s">
        <v>22</v>
      </c>
      <c r="AY206" s="14" t="s">
        <v>23</v>
      </c>
      <c r="AZ206" s="15" t="s">
        <v>8</v>
      </c>
      <c r="BA206" s="12" t="s">
        <v>24</v>
      </c>
      <c r="BB206" s="12" t="s">
        <v>20</v>
      </c>
      <c r="BC206" s="12" t="s">
        <v>25</v>
      </c>
      <c r="BD206" s="7" t="s">
        <v>26</v>
      </c>
      <c r="BE206" s="16"/>
      <c r="BF206" s="12" t="s">
        <v>27</v>
      </c>
      <c r="BG206" s="12" t="s">
        <v>28</v>
      </c>
      <c r="BH206" s="9" t="s">
        <v>29</v>
      </c>
      <c r="BI206" s="10" t="s">
        <v>30</v>
      </c>
      <c r="BJ206" s="16"/>
      <c r="BK206" s="17"/>
      <c r="BQ206" s="12" t="s">
        <v>34</v>
      </c>
      <c r="BR206" s="12" t="s">
        <v>21</v>
      </c>
      <c r="BS206" s="13" t="s">
        <v>22</v>
      </c>
      <c r="BT206" s="14" t="s">
        <v>23</v>
      </c>
      <c r="BU206" s="15" t="s">
        <v>8</v>
      </c>
      <c r="BV206" s="12" t="s">
        <v>24</v>
      </c>
      <c r="BW206" s="12" t="s">
        <v>20</v>
      </c>
      <c r="BX206" s="12" t="s">
        <v>25</v>
      </c>
      <c r="BY206" s="7" t="s">
        <v>26</v>
      </c>
      <c r="BZ206" s="16"/>
      <c r="CA206" s="12" t="s">
        <v>27</v>
      </c>
      <c r="CB206" s="12" t="s">
        <v>28</v>
      </c>
      <c r="CC206" s="9" t="s">
        <v>29</v>
      </c>
      <c r="CD206" s="10" t="s">
        <v>30</v>
      </c>
      <c r="CE206" s="16"/>
      <c r="CF206" s="17"/>
      <c r="CL206" s="12" t="s">
        <v>34</v>
      </c>
      <c r="CM206" s="12" t="s">
        <v>21</v>
      </c>
      <c r="CN206" s="13" t="s">
        <v>22</v>
      </c>
      <c r="CO206" s="14" t="s">
        <v>23</v>
      </c>
      <c r="CP206" s="15" t="s">
        <v>8</v>
      </c>
      <c r="CQ206" s="12" t="s">
        <v>24</v>
      </c>
      <c r="CR206" s="12" t="s">
        <v>20</v>
      </c>
      <c r="CS206" s="12" t="s">
        <v>25</v>
      </c>
      <c r="CT206" s="7" t="s">
        <v>26</v>
      </c>
      <c r="CU206" s="16"/>
      <c r="CV206" s="12" t="s">
        <v>27</v>
      </c>
      <c r="CW206" s="12" t="s">
        <v>28</v>
      </c>
      <c r="CX206" s="9" t="s">
        <v>29</v>
      </c>
      <c r="CY206" s="10" t="s">
        <v>30</v>
      </c>
      <c r="CZ206" s="16"/>
      <c r="DA206" s="17"/>
      <c r="DG206" s="12" t="s">
        <v>34</v>
      </c>
      <c r="DH206" s="12" t="s">
        <v>21</v>
      </c>
      <c r="DI206" s="13" t="s">
        <v>22</v>
      </c>
      <c r="DJ206" s="14" t="s">
        <v>23</v>
      </c>
      <c r="DK206" s="15" t="s">
        <v>8</v>
      </c>
      <c r="DL206" s="12" t="s">
        <v>24</v>
      </c>
      <c r="DM206" s="12" t="s">
        <v>20</v>
      </c>
      <c r="DN206" s="12" t="s">
        <v>25</v>
      </c>
      <c r="DO206" s="7" t="s">
        <v>26</v>
      </c>
      <c r="DP206" s="16"/>
      <c r="DQ206" s="12" t="s">
        <v>27</v>
      </c>
      <c r="DR206" s="12" t="s">
        <v>28</v>
      </c>
      <c r="DS206" s="9" t="s">
        <v>29</v>
      </c>
      <c r="DT206" s="10" t="s">
        <v>30</v>
      </c>
      <c r="DU206" s="16"/>
      <c r="DV206" s="17"/>
      <c r="EB206" s="12" t="s">
        <v>34</v>
      </c>
      <c r="EC206" s="12" t="s">
        <v>21</v>
      </c>
      <c r="ED206" s="13" t="s">
        <v>22</v>
      </c>
      <c r="EE206" s="14" t="s">
        <v>23</v>
      </c>
      <c r="EF206" s="15" t="s">
        <v>8</v>
      </c>
      <c r="EG206" s="12" t="s">
        <v>24</v>
      </c>
      <c r="EH206" s="12" t="s">
        <v>20</v>
      </c>
      <c r="EI206" s="12" t="s">
        <v>25</v>
      </c>
      <c r="EJ206" s="7" t="s">
        <v>26</v>
      </c>
      <c r="EK206" s="16"/>
      <c r="EL206" s="12" t="s">
        <v>27</v>
      </c>
      <c r="EM206" s="12" t="s">
        <v>28</v>
      </c>
      <c r="EN206" s="9" t="s">
        <v>29</v>
      </c>
      <c r="EO206" s="10" t="s">
        <v>30</v>
      </c>
      <c r="EP206" s="16"/>
      <c r="EQ206" s="17"/>
    </row>
    <row r="207" customHeight="1" spans="6:147">
      <c r="F207" s="12">
        <v>35434</v>
      </c>
      <c r="G207" s="12">
        <v>0.0253</v>
      </c>
      <c r="H207" s="13">
        <v>1.35</v>
      </c>
      <c r="I207" s="14">
        <v>1</v>
      </c>
      <c r="J207" s="15">
        <f t="shared" ref="J207:J231" si="273">F207*G207*H207*I207</f>
        <v>1210.24827</v>
      </c>
      <c r="K207" s="12">
        <v>1</v>
      </c>
      <c r="L207" s="12">
        <v>280</v>
      </c>
      <c r="M207" s="12">
        <v>1.43</v>
      </c>
      <c r="N207" s="19">
        <f t="shared" ref="N207:N231" si="274">1+6*L207/(L207+2000)+M207</f>
        <v>3.16684210526316</v>
      </c>
      <c r="O207" s="20">
        <v>5936</v>
      </c>
      <c r="P207" s="12">
        <v>0.99</v>
      </c>
      <c r="Q207" s="12">
        <v>1.98</v>
      </c>
      <c r="R207" s="9">
        <f t="shared" ref="R207:R231" si="275">1+P207*Q207</f>
        <v>2.9602</v>
      </c>
      <c r="S207" s="10">
        <v>1.225</v>
      </c>
      <c r="T207" s="20">
        <v>1</v>
      </c>
      <c r="U207" s="21">
        <f t="shared" ref="U207:U231" si="276">((J207*K207*N207)+O207)*R207*S207*T207</f>
        <v>35423.5732629581</v>
      </c>
      <c r="AA207" s="12">
        <v>35434</v>
      </c>
      <c r="AB207" s="12">
        <v>0.0253</v>
      </c>
      <c r="AC207" s="13">
        <v>1.35</v>
      </c>
      <c r="AD207" s="14">
        <v>1</v>
      </c>
      <c r="AE207" s="15">
        <f t="shared" ref="AE207:AE231" si="277">AA207*AB207*AC207*AD207</f>
        <v>1210.24827</v>
      </c>
      <c r="AF207" s="12">
        <v>1</v>
      </c>
      <c r="AG207" s="12">
        <v>280</v>
      </c>
      <c r="AH207" s="12">
        <v>1.43</v>
      </c>
      <c r="AI207" s="19">
        <f t="shared" ref="AI207:AI231" si="278">1+6*AG207/(AG207+2000)+AH207</f>
        <v>3.16684210526316</v>
      </c>
      <c r="AJ207" s="20">
        <v>5936</v>
      </c>
      <c r="AK207" s="12">
        <v>0.99</v>
      </c>
      <c r="AL207" s="12">
        <v>1.98</v>
      </c>
      <c r="AM207" s="9">
        <f t="shared" ref="AM207:AM231" si="279">1+AK207*AL207</f>
        <v>2.9602</v>
      </c>
      <c r="AN207" s="10">
        <v>1.225</v>
      </c>
      <c r="AO207" s="22">
        <v>1.015</v>
      </c>
      <c r="AP207" s="21">
        <f t="shared" ref="AP207:AP231" si="280">((AE207*AF207*AI207)+AJ207)*AM207*AN207*AO207</f>
        <v>35954.9268619024</v>
      </c>
      <c r="AV207" s="12">
        <v>35728</v>
      </c>
      <c r="AW207" s="12">
        <v>0.0253</v>
      </c>
      <c r="AX207" s="13">
        <v>1.35</v>
      </c>
      <c r="AY207" s="14">
        <v>1</v>
      </c>
      <c r="AZ207" s="15">
        <f t="shared" ref="AZ207:AZ231" si="281">AV207*AW207*AX207*AY207</f>
        <v>1220.28984</v>
      </c>
      <c r="BA207" s="12">
        <v>1</v>
      </c>
      <c r="BB207" s="12">
        <v>280</v>
      </c>
      <c r="BC207" s="12">
        <v>1.43</v>
      </c>
      <c r="BD207" s="19">
        <f t="shared" ref="BD207:BD231" si="282">1+6*BB207/(BB207+2000)+BC207</f>
        <v>3.16684210526316</v>
      </c>
      <c r="BE207" s="20">
        <v>5936</v>
      </c>
      <c r="BF207" s="12">
        <v>1</v>
      </c>
      <c r="BG207" s="12">
        <v>3.11</v>
      </c>
      <c r="BH207" s="9">
        <f t="shared" ref="BH207:BH231" si="283">1+BF207*BG207</f>
        <v>4.11</v>
      </c>
      <c r="BI207" s="10">
        <v>1.225</v>
      </c>
      <c r="BJ207" s="20">
        <v>1</v>
      </c>
      <c r="BK207" s="21">
        <f t="shared" ref="BK207:BK231" si="284">((AZ207*BA207*BD207)+BE207)*BH207*BI207*BJ207</f>
        <v>49342.8923969805</v>
      </c>
      <c r="BQ207" s="12">
        <v>35728</v>
      </c>
      <c r="BR207" s="12">
        <v>0.0253</v>
      </c>
      <c r="BS207" s="13">
        <v>1.35</v>
      </c>
      <c r="BT207" s="14">
        <v>1</v>
      </c>
      <c r="BU207" s="15">
        <f t="shared" ref="BU207:BU231" si="285">BQ207*BR207*BS207*BT207</f>
        <v>1220.28984</v>
      </c>
      <c r="BV207" s="12">
        <v>1</v>
      </c>
      <c r="BW207" s="12">
        <v>280</v>
      </c>
      <c r="BX207" s="12">
        <v>1.43</v>
      </c>
      <c r="BY207" s="19">
        <f t="shared" ref="BY207:BY231" si="286">1+6*BW207/(BW207+2000)+BX207</f>
        <v>3.16684210526316</v>
      </c>
      <c r="BZ207" s="20">
        <v>5936</v>
      </c>
      <c r="CA207" s="12">
        <v>1</v>
      </c>
      <c r="CB207" s="12">
        <v>3.11</v>
      </c>
      <c r="CC207" s="9">
        <f t="shared" ref="CC207:CC231" si="287">1+CA207*CB207</f>
        <v>4.11</v>
      </c>
      <c r="CD207" s="10">
        <v>1.225</v>
      </c>
      <c r="CE207" s="22">
        <v>1.015</v>
      </c>
      <c r="CF207" s="21">
        <f t="shared" ref="CF207:CF231" si="288">((BU207*BV207*BY207)+BZ207)*CC207*CD207*CE207</f>
        <v>50083.0357829352</v>
      </c>
      <c r="CL207" s="12">
        <v>41312</v>
      </c>
      <c r="CM207" s="12">
        <v>0.0253</v>
      </c>
      <c r="CN207" s="13">
        <v>1.35</v>
      </c>
      <c r="CO207" s="14">
        <v>1</v>
      </c>
      <c r="CP207" s="15">
        <f t="shared" ref="CP207:CP231" si="289">CL207*CM207*CN207*CO207</f>
        <v>1411.01136</v>
      </c>
      <c r="CQ207" s="12">
        <v>1</v>
      </c>
      <c r="CR207" s="12">
        <v>280</v>
      </c>
      <c r="CS207" s="12">
        <v>1.43</v>
      </c>
      <c r="CT207" s="19">
        <f t="shared" ref="CT207:CT231" si="290">1+6*CR207/(CR207+2000)+CS207</f>
        <v>3.16684210526316</v>
      </c>
      <c r="CU207" s="20">
        <v>5936</v>
      </c>
      <c r="CV207" s="12">
        <v>0.99</v>
      </c>
      <c r="CW207" s="12">
        <v>1.98</v>
      </c>
      <c r="CX207" s="9">
        <f t="shared" ref="CX207:CX231" si="291">1+CV207*CW207</f>
        <v>2.9602</v>
      </c>
      <c r="CY207" s="10">
        <v>1.225</v>
      </c>
      <c r="CZ207" s="22">
        <v>1.085</v>
      </c>
      <c r="DA207" s="21">
        <f t="shared" ref="DA207:DA231" si="292">((CP207*CQ207*CT207)+CU207)*CX207*CY207*CZ207</f>
        <v>40936.0577286539</v>
      </c>
      <c r="DG207" s="12">
        <v>41606</v>
      </c>
      <c r="DH207" s="12">
        <v>0.0253</v>
      </c>
      <c r="DI207" s="13">
        <v>1.35</v>
      </c>
      <c r="DJ207" s="14">
        <v>1</v>
      </c>
      <c r="DK207" s="15">
        <f t="shared" ref="DK207:DK231" si="293">DG207*DH207*DI207*DJ207</f>
        <v>1421.05293</v>
      </c>
      <c r="DL207" s="12">
        <v>1</v>
      </c>
      <c r="DM207" s="12">
        <v>280</v>
      </c>
      <c r="DN207" s="12">
        <v>1.43</v>
      </c>
      <c r="DO207" s="19">
        <f t="shared" ref="DO207:DO231" si="294">1+6*DM207/(DM207+2000)+DN207</f>
        <v>3.16684210526316</v>
      </c>
      <c r="DP207" s="20">
        <v>5936</v>
      </c>
      <c r="DQ207" s="12">
        <v>1</v>
      </c>
      <c r="DR207" s="12">
        <v>3.11</v>
      </c>
      <c r="DS207" s="9">
        <f t="shared" ref="DS207:DS231" si="295">1+DQ207*DR207</f>
        <v>4.11</v>
      </c>
      <c r="DT207" s="10">
        <v>1.225</v>
      </c>
      <c r="DU207" s="22">
        <v>1.085</v>
      </c>
      <c r="DV207" s="21">
        <f t="shared" ref="DV207:DV231" si="296">((DK207*DL207*DO207)+DP207)*DS207*DT207*DU207</f>
        <v>57010.1433904427</v>
      </c>
      <c r="EB207" s="12">
        <v>41606</v>
      </c>
      <c r="EC207" s="12">
        <v>0.02992</v>
      </c>
      <c r="ED207" s="13">
        <v>1.35</v>
      </c>
      <c r="EE207" s="14">
        <v>1</v>
      </c>
      <c r="EF207" s="15">
        <f t="shared" ref="EF207:EF231" si="297">EB207*EC207*ED207*EE207</f>
        <v>1680.549552</v>
      </c>
      <c r="EG207" s="12">
        <v>1</v>
      </c>
      <c r="EH207" s="12">
        <v>280</v>
      </c>
      <c r="EI207" s="12">
        <v>1.52</v>
      </c>
      <c r="EJ207" s="19">
        <f t="shared" ref="EJ207:EJ231" si="298">1+6*EH207/(EH207+2000)+EI207</f>
        <v>3.25684210526316</v>
      </c>
      <c r="EK207" s="20">
        <f t="shared" ref="EK207:EK211" si="299">5936+EB207*0.025</f>
        <v>6976.15</v>
      </c>
      <c r="EL207" s="12">
        <v>1</v>
      </c>
      <c r="EM207" s="12">
        <v>3.91</v>
      </c>
      <c r="EN207" s="9">
        <f t="shared" ref="EN207:EN231" si="300">1+EL207*EM207</f>
        <v>4.91</v>
      </c>
      <c r="EO207" s="10">
        <v>1.225</v>
      </c>
      <c r="EP207" s="22">
        <v>1.2</v>
      </c>
      <c r="EQ207" s="21">
        <f t="shared" ref="EQ207:EQ231" si="301">((EF207*EG207*EJ207)+EK207)*EN207*EO207*EP207</f>
        <v>89856.2836861047</v>
      </c>
    </row>
    <row r="208" customHeight="1" spans="6:147">
      <c r="F208" s="12">
        <v>35434</v>
      </c>
      <c r="G208" s="12">
        <v>0.0253</v>
      </c>
      <c r="H208" s="13">
        <v>1.35</v>
      </c>
      <c r="I208" s="14">
        <v>1</v>
      </c>
      <c r="J208" s="15">
        <f t="shared" si="273"/>
        <v>1210.24827</v>
      </c>
      <c r="K208" s="12">
        <v>1</v>
      </c>
      <c r="L208" s="12">
        <v>280</v>
      </c>
      <c r="M208" s="12">
        <v>1.43</v>
      </c>
      <c r="N208" s="19">
        <f t="shared" si="274"/>
        <v>3.16684210526316</v>
      </c>
      <c r="O208" s="20">
        <v>5936</v>
      </c>
      <c r="P208" s="12">
        <v>0.99</v>
      </c>
      <c r="Q208" s="12">
        <v>1.98</v>
      </c>
      <c r="R208" s="9">
        <f t="shared" si="275"/>
        <v>2.9602</v>
      </c>
      <c r="S208" s="10">
        <v>1.225</v>
      </c>
      <c r="T208" s="20">
        <v>1</v>
      </c>
      <c r="U208" s="21">
        <f t="shared" si="276"/>
        <v>35423.5732629581</v>
      </c>
      <c r="AA208" s="12">
        <v>35434</v>
      </c>
      <c r="AB208" s="12">
        <v>0.0253</v>
      </c>
      <c r="AC208" s="13">
        <v>1.35</v>
      </c>
      <c r="AD208" s="14">
        <v>1</v>
      </c>
      <c r="AE208" s="15">
        <f t="shared" si="277"/>
        <v>1210.24827</v>
      </c>
      <c r="AF208" s="12">
        <v>1</v>
      </c>
      <c r="AG208" s="12">
        <v>280</v>
      </c>
      <c r="AH208" s="12">
        <v>1.43</v>
      </c>
      <c r="AI208" s="19">
        <f t="shared" si="278"/>
        <v>3.16684210526316</v>
      </c>
      <c r="AJ208" s="20">
        <v>5936</v>
      </c>
      <c r="AK208" s="12">
        <v>0.99</v>
      </c>
      <c r="AL208" s="12">
        <v>1.98</v>
      </c>
      <c r="AM208" s="9">
        <f t="shared" si="279"/>
        <v>2.9602</v>
      </c>
      <c r="AN208" s="10">
        <v>1.225</v>
      </c>
      <c r="AO208" s="22">
        <v>1.015</v>
      </c>
      <c r="AP208" s="21">
        <f t="shared" si="280"/>
        <v>35954.9268619024</v>
      </c>
      <c r="AV208" s="12">
        <v>35728</v>
      </c>
      <c r="AW208" s="12">
        <v>0.0253</v>
      </c>
      <c r="AX208" s="13">
        <v>1.35</v>
      </c>
      <c r="AY208" s="14">
        <v>1</v>
      </c>
      <c r="AZ208" s="15">
        <f t="shared" si="281"/>
        <v>1220.28984</v>
      </c>
      <c r="BA208" s="12">
        <v>1</v>
      </c>
      <c r="BB208" s="12">
        <v>280</v>
      </c>
      <c r="BC208" s="12">
        <v>1.43</v>
      </c>
      <c r="BD208" s="19">
        <f t="shared" si="282"/>
        <v>3.16684210526316</v>
      </c>
      <c r="BE208" s="20">
        <v>5936</v>
      </c>
      <c r="BF208" s="12">
        <v>1</v>
      </c>
      <c r="BG208" s="12">
        <v>3.11</v>
      </c>
      <c r="BH208" s="9">
        <f t="shared" si="283"/>
        <v>4.11</v>
      </c>
      <c r="BI208" s="10">
        <v>1.225</v>
      </c>
      <c r="BJ208" s="20">
        <v>1</v>
      </c>
      <c r="BK208" s="21">
        <f t="shared" si="284"/>
        <v>49342.8923969805</v>
      </c>
      <c r="BQ208" s="12">
        <v>35728</v>
      </c>
      <c r="BR208" s="12">
        <v>0.0253</v>
      </c>
      <c r="BS208" s="13">
        <v>1.35</v>
      </c>
      <c r="BT208" s="14">
        <v>1</v>
      </c>
      <c r="BU208" s="15">
        <f t="shared" si="285"/>
        <v>1220.28984</v>
      </c>
      <c r="BV208" s="12">
        <v>1</v>
      </c>
      <c r="BW208" s="12">
        <v>280</v>
      </c>
      <c r="BX208" s="12">
        <v>1.43</v>
      </c>
      <c r="BY208" s="19">
        <f t="shared" si="286"/>
        <v>3.16684210526316</v>
      </c>
      <c r="BZ208" s="20">
        <v>5936</v>
      </c>
      <c r="CA208" s="12">
        <v>1</v>
      </c>
      <c r="CB208" s="12">
        <v>3.11</v>
      </c>
      <c r="CC208" s="9">
        <f t="shared" si="287"/>
        <v>4.11</v>
      </c>
      <c r="CD208" s="10">
        <v>1.225</v>
      </c>
      <c r="CE208" s="22">
        <v>1.015</v>
      </c>
      <c r="CF208" s="21">
        <f t="shared" si="288"/>
        <v>50083.0357829352</v>
      </c>
      <c r="CL208" s="12">
        <v>41312</v>
      </c>
      <c r="CM208" s="12">
        <v>0.0253</v>
      </c>
      <c r="CN208" s="13">
        <v>1.35</v>
      </c>
      <c r="CO208" s="14">
        <v>1</v>
      </c>
      <c r="CP208" s="15">
        <f t="shared" si="289"/>
        <v>1411.01136</v>
      </c>
      <c r="CQ208" s="12">
        <v>1</v>
      </c>
      <c r="CR208" s="12">
        <v>280</v>
      </c>
      <c r="CS208" s="12">
        <v>1.43</v>
      </c>
      <c r="CT208" s="19">
        <f t="shared" si="290"/>
        <v>3.16684210526316</v>
      </c>
      <c r="CU208" s="20">
        <v>5936</v>
      </c>
      <c r="CV208" s="12">
        <v>0.99</v>
      </c>
      <c r="CW208" s="12">
        <v>1.98</v>
      </c>
      <c r="CX208" s="9">
        <f t="shared" si="291"/>
        <v>2.9602</v>
      </c>
      <c r="CY208" s="10">
        <v>1.225</v>
      </c>
      <c r="CZ208" s="22">
        <v>1.085</v>
      </c>
      <c r="DA208" s="21">
        <f t="shared" si="292"/>
        <v>40936.0577286539</v>
      </c>
      <c r="DG208" s="12">
        <v>41606</v>
      </c>
      <c r="DH208" s="12">
        <v>0.0253</v>
      </c>
      <c r="DI208" s="13">
        <v>1.35</v>
      </c>
      <c r="DJ208" s="14">
        <v>1</v>
      </c>
      <c r="DK208" s="15">
        <f t="shared" si="293"/>
        <v>1421.05293</v>
      </c>
      <c r="DL208" s="12">
        <v>1</v>
      </c>
      <c r="DM208" s="12">
        <v>280</v>
      </c>
      <c r="DN208" s="12">
        <v>1.43</v>
      </c>
      <c r="DO208" s="19">
        <f t="shared" si="294"/>
        <v>3.16684210526316</v>
      </c>
      <c r="DP208" s="20">
        <v>5936</v>
      </c>
      <c r="DQ208" s="12">
        <v>1</v>
      </c>
      <c r="DR208" s="12">
        <v>3.11</v>
      </c>
      <c r="DS208" s="9">
        <f t="shared" si="295"/>
        <v>4.11</v>
      </c>
      <c r="DT208" s="10">
        <v>1.225</v>
      </c>
      <c r="DU208" s="22">
        <v>1.085</v>
      </c>
      <c r="DV208" s="21">
        <f t="shared" si="296"/>
        <v>57010.1433904427</v>
      </c>
      <c r="EB208" s="12">
        <v>41606</v>
      </c>
      <c r="EC208" s="12">
        <v>0.02992</v>
      </c>
      <c r="ED208" s="13">
        <v>1.35</v>
      </c>
      <c r="EE208" s="14">
        <v>1</v>
      </c>
      <c r="EF208" s="15">
        <f t="shared" si="297"/>
        <v>1680.549552</v>
      </c>
      <c r="EG208" s="12">
        <v>1</v>
      </c>
      <c r="EH208" s="12">
        <v>280</v>
      </c>
      <c r="EI208" s="12">
        <v>1.52</v>
      </c>
      <c r="EJ208" s="19">
        <f t="shared" si="298"/>
        <v>3.25684210526316</v>
      </c>
      <c r="EK208" s="20">
        <f t="shared" si="299"/>
        <v>6976.15</v>
      </c>
      <c r="EL208" s="12">
        <v>1</v>
      </c>
      <c r="EM208" s="12">
        <v>3.91</v>
      </c>
      <c r="EN208" s="9">
        <f t="shared" si="300"/>
        <v>4.91</v>
      </c>
      <c r="EO208" s="10">
        <v>1.225</v>
      </c>
      <c r="EP208" s="22">
        <v>1.2</v>
      </c>
      <c r="EQ208" s="21">
        <f t="shared" si="301"/>
        <v>89856.2836861047</v>
      </c>
    </row>
    <row r="209" customHeight="1" spans="6:147">
      <c r="F209" s="12">
        <v>35434</v>
      </c>
      <c r="G209" s="12">
        <v>0.0253</v>
      </c>
      <c r="H209" s="13">
        <v>1.35</v>
      </c>
      <c r="I209" s="14">
        <v>1</v>
      </c>
      <c r="J209" s="15">
        <f t="shared" si="273"/>
        <v>1210.24827</v>
      </c>
      <c r="K209" s="12">
        <v>1</v>
      </c>
      <c r="L209" s="12">
        <v>280</v>
      </c>
      <c r="M209" s="12">
        <v>1.43</v>
      </c>
      <c r="N209" s="19">
        <f t="shared" si="274"/>
        <v>3.16684210526316</v>
      </c>
      <c r="O209" s="20">
        <v>5936</v>
      </c>
      <c r="P209" s="12">
        <v>0.99</v>
      </c>
      <c r="Q209" s="12">
        <v>1.98</v>
      </c>
      <c r="R209" s="9">
        <f t="shared" si="275"/>
        <v>2.9602</v>
      </c>
      <c r="S209" s="10">
        <v>1.225</v>
      </c>
      <c r="T209" s="20">
        <v>1</v>
      </c>
      <c r="U209" s="21">
        <f t="shared" si="276"/>
        <v>35423.5732629581</v>
      </c>
      <c r="AA209" s="12">
        <v>35434</v>
      </c>
      <c r="AB209" s="12">
        <v>0.0253</v>
      </c>
      <c r="AC209" s="13">
        <v>1.35</v>
      </c>
      <c r="AD209" s="14">
        <v>1</v>
      </c>
      <c r="AE209" s="15">
        <f t="shared" si="277"/>
        <v>1210.24827</v>
      </c>
      <c r="AF209" s="12">
        <v>1</v>
      </c>
      <c r="AG209" s="12">
        <v>280</v>
      </c>
      <c r="AH209" s="12">
        <v>1.43</v>
      </c>
      <c r="AI209" s="19">
        <f t="shared" si="278"/>
        <v>3.16684210526316</v>
      </c>
      <c r="AJ209" s="20">
        <v>5936</v>
      </c>
      <c r="AK209" s="12">
        <v>0.99</v>
      </c>
      <c r="AL209" s="12">
        <v>1.98</v>
      </c>
      <c r="AM209" s="9">
        <f t="shared" si="279"/>
        <v>2.9602</v>
      </c>
      <c r="AN209" s="10">
        <v>1.225</v>
      </c>
      <c r="AO209" s="22">
        <v>1.015</v>
      </c>
      <c r="AP209" s="21">
        <f t="shared" si="280"/>
        <v>35954.9268619024</v>
      </c>
      <c r="AV209" s="12">
        <v>35728</v>
      </c>
      <c r="AW209" s="12">
        <v>0.0253</v>
      </c>
      <c r="AX209" s="13">
        <v>1.35</v>
      </c>
      <c r="AY209" s="14">
        <v>1</v>
      </c>
      <c r="AZ209" s="15">
        <f t="shared" si="281"/>
        <v>1220.28984</v>
      </c>
      <c r="BA209" s="12">
        <v>1</v>
      </c>
      <c r="BB209" s="12">
        <v>280</v>
      </c>
      <c r="BC209" s="12">
        <v>1.43</v>
      </c>
      <c r="BD209" s="19">
        <f t="shared" si="282"/>
        <v>3.16684210526316</v>
      </c>
      <c r="BE209" s="20">
        <v>5936</v>
      </c>
      <c r="BF209" s="12">
        <v>1</v>
      </c>
      <c r="BG209" s="12">
        <v>3.11</v>
      </c>
      <c r="BH209" s="9">
        <f t="shared" si="283"/>
        <v>4.11</v>
      </c>
      <c r="BI209" s="10">
        <v>1.225</v>
      </c>
      <c r="BJ209" s="20">
        <v>1</v>
      </c>
      <c r="BK209" s="21">
        <f t="shared" si="284"/>
        <v>49342.8923969805</v>
      </c>
      <c r="BQ209" s="12">
        <v>35728</v>
      </c>
      <c r="BR209" s="12">
        <v>0.0253</v>
      </c>
      <c r="BS209" s="13">
        <v>1.35</v>
      </c>
      <c r="BT209" s="14">
        <v>1</v>
      </c>
      <c r="BU209" s="15">
        <f t="shared" si="285"/>
        <v>1220.28984</v>
      </c>
      <c r="BV209" s="12">
        <v>1</v>
      </c>
      <c r="BW209" s="12">
        <v>280</v>
      </c>
      <c r="BX209" s="12">
        <v>1.43</v>
      </c>
      <c r="BY209" s="19">
        <f t="shared" si="286"/>
        <v>3.16684210526316</v>
      </c>
      <c r="BZ209" s="20">
        <v>5936</v>
      </c>
      <c r="CA209" s="12">
        <v>1</v>
      </c>
      <c r="CB209" s="12">
        <v>3.11</v>
      </c>
      <c r="CC209" s="9">
        <f t="shared" si="287"/>
        <v>4.11</v>
      </c>
      <c r="CD209" s="10">
        <v>1.225</v>
      </c>
      <c r="CE209" s="22">
        <v>1.015</v>
      </c>
      <c r="CF209" s="21">
        <f t="shared" si="288"/>
        <v>50083.0357829352</v>
      </c>
      <c r="CL209" s="12">
        <v>41312</v>
      </c>
      <c r="CM209" s="12">
        <v>0.0253</v>
      </c>
      <c r="CN209" s="13">
        <v>1.35</v>
      </c>
      <c r="CO209" s="14">
        <v>1</v>
      </c>
      <c r="CP209" s="15">
        <f t="shared" si="289"/>
        <v>1411.01136</v>
      </c>
      <c r="CQ209" s="12">
        <v>1</v>
      </c>
      <c r="CR209" s="12">
        <v>280</v>
      </c>
      <c r="CS209" s="12">
        <v>1.43</v>
      </c>
      <c r="CT209" s="19">
        <f t="shared" si="290"/>
        <v>3.16684210526316</v>
      </c>
      <c r="CU209" s="20">
        <v>5936</v>
      </c>
      <c r="CV209" s="12">
        <v>0.99</v>
      </c>
      <c r="CW209" s="12">
        <v>1.98</v>
      </c>
      <c r="CX209" s="9">
        <f t="shared" si="291"/>
        <v>2.9602</v>
      </c>
      <c r="CY209" s="10">
        <v>1.225</v>
      </c>
      <c r="CZ209" s="22">
        <v>1.085</v>
      </c>
      <c r="DA209" s="21">
        <f t="shared" si="292"/>
        <v>40936.0577286539</v>
      </c>
      <c r="DG209" s="12">
        <v>41606</v>
      </c>
      <c r="DH209" s="12">
        <v>0.0253</v>
      </c>
      <c r="DI209" s="13">
        <v>1.35</v>
      </c>
      <c r="DJ209" s="14">
        <v>1</v>
      </c>
      <c r="DK209" s="15">
        <f t="shared" si="293"/>
        <v>1421.05293</v>
      </c>
      <c r="DL209" s="12">
        <v>1</v>
      </c>
      <c r="DM209" s="12">
        <v>280</v>
      </c>
      <c r="DN209" s="12">
        <v>1.43</v>
      </c>
      <c r="DO209" s="19">
        <f t="shared" si="294"/>
        <v>3.16684210526316</v>
      </c>
      <c r="DP209" s="20">
        <v>5936</v>
      </c>
      <c r="DQ209" s="12">
        <v>1</v>
      </c>
      <c r="DR209" s="12">
        <v>3.11</v>
      </c>
      <c r="DS209" s="9">
        <f t="shared" si="295"/>
        <v>4.11</v>
      </c>
      <c r="DT209" s="10">
        <v>1.225</v>
      </c>
      <c r="DU209" s="22">
        <v>1.085</v>
      </c>
      <c r="DV209" s="21">
        <f t="shared" si="296"/>
        <v>57010.1433904427</v>
      </c>
      <c r="EB209" s="12">
        <v>41606</v>
      </c>
      <c r="EC209" s="12">
        <v>0.02992</v>
      </c>
      <c r="ED209" s="13">
        <v>1.35</v>
      </c>
      <c r="EE209" s="14">
        <v>1</v>
      </c>
      <c r="EF209" s="15">
        <f t="shared" si="297"/>
        <v>1680.549552</v>
      </c>
      <c r="EG209" s="12">
        <v>1</v>
      </c>
      <c r="EH209" s="12">
        <v>280</v>
      </c>
      <c r="EI209" s="12">
        <v>1.52</v>
      </c>
      <c r="EJ209" s="19">
        <f t="shared" si="298"/>
        <v>3.25684210526316</v>
      </c>
      <c r="EK209" s="20">
        <f t="shared" si="299"/>
        <v>6976.15</v>
      </c>
      <c r="EL209" s="12">
        <v>1</v>
      </c>
      <c r="EM209" s="12">
        <v>3.91</v>
      </c>
      <c r="EN209" s="9">
        <f t="shared" si="300"/>
        <v>4.91</v>
      </c>
      <c r="EO209" s="10">
        <v>1.225</v>
      </c>
      <c r="EP209" s="22">
        <v>1.2</v>
      </c>
      <c r="EQ209" s="21">
        <f t="shared" si="301"/>
        <v>89856.2836861047</v>
      </c>
    </row>
    <row r="210" customHeight="1" spans="6:147">
      <c r="F210" s="12">
        <v>35434</v>
      </c>
      <c r="G210" s="12">
        <v>0.0253</v>
      </c>
      <c r="H210" s="13">
        <v>1.35</v>
      </c>
      <c r="I210" s="14">
        <v>1</v>
      </c>
      <c r="J210" s="15">
        <f t="shared" si="273"/>
        <v>1210.24827</v>
      </c>
      <c r="K210" s="12">
        <v>1</v>
      </c>
      <c r="L210" s="12">
        <v>280</v>
      </c>
      <c r="M210" s="12">
        <v>1.43</v>
      </c>
      <c r="N210" s="19">
        <f t="shared" si="274"/>
        <v>3.16684210526316</v>
      </c>
      <c r="O210" s="20">
        <v>5936</v>
      </c>
      <c r="P210" s="12">
        <v>0.99</v>
      </c>
      <c r="Q210" s="12">
        <v>1.98</v>
      </c>
      <c r="R210" s="9">
        <f t="shared" si="275"/>
        <v>2.9602</v>
      </c>
      <c r="S210" s="10">
        <v>1.225</v>
      </c>
      <c r="T210" s="20">
        <v>1</v>
      </c>
      <c r="U210" s="21">
        <f t="shared" si="276"/>
        <v>35423.5732629581</v>
      </c>
      <c r="AA210" s="12">
        <v>35434</v>
      </c>
      <c r="AB210" s="12">
        <v>0.0253</v>
      </c>
      <c r="AC210" s="13">
        <v>1.35</v>
      </c>
      <c r="AD210" s="14">
        <v>1</v>
      </c>
      <c r="AE210" s="15">
        <f t="shared" si="277"/>
        <v>1210.24827</v>
      </c>
      <c r="AF210" s="12">
        <v>1</v>
      </c>
      <c r="AG210" s="12">
        <v>280</v>
      </c>
      <c r="AH210" s="12">
        <v>1.43</v>
      </c>
      <c r="AI210" s="19">
        <f t="shared" si="278"/>
        <v>3.16684210526316</v>
      </c>
      <c r="AJ210" s="20">
        <v>5936</v>
      </c>
      <c r="AK210" s="12">
        <v>0.99</v>
      </c>
      <c r="AL210" s="12">
        <v>1.98</v>
      </c>
      <c r="AM210" s="9">
        <f t="shared" si="279"/>
        <v>2.9602</v>
      </c>
      <c r="AN210" s="10">
        <v>1.225</v>
      </c>
      <c r="AO210" s="22">
        <v>1.015</v>
      </c>
      <c r="AP210" s="21">
        <f t="shared" si="280"/>
        <v>35954.9268619024</v>
      </c>
      <c r="AV210" s="12">
        <v>35728</v>
      </c>
      <c r="AW210" s="12">
        <v>0.0253</v>
      </c>
      <c r="AX210" s="13">
        <v>1.35</v>
      </c>
      <c r="AY210" s="14">
        <v>1</v>
      </c>
      <c r="AZ210" s="15">
        <f t="shared" si="281"/>
        <v>1220.28984</v>
      </c>
      <c r="BA210" s="12">
        <v>1</v>
      </c>
      <c r="BB210" s="12">
        <v>280</v>
      </c>
      <c r="BC210" s="12">
        <v>1.43</v>
      </c>
      <c r="BD210" s="19">
        <f t="shared" si="282"/>
        <v>3.16684210526316</v>
      </c>
      <c r="BE210" s="20">
        <v>5936</v>
      </c>
      <c r="BF210" s="12">
        <v>1</v>
      </c>
      <c r="BG210" s="12">
        <v>3.11</v>
      </c>
      <c r="BH210" s="9">
        <f t="shared" si="283"/>
        <v>4.11</v>
      </c>
      <c r="BI210" s="10">
        <v>1.225</v>
      </c>
      <c r="BJ210" s="20">
        <v>1</v>
      </c>
      <c r="BK210" s="21">
        <f t="shared" si="284"/>
        <v>49342.8923969805</v>
      </c>
      <c r="BQ210" s="12">
        <v>35728</v>
      </c>
      <c r="BR210" s="12">
        <v>0.0253</v>
      </c>
      <c r="BS210" s="13">
        <v>1.35</v>
      </c>
      <c r="BT210" s="14">
        <v>1</v>
      </c>
      <c r="BU210" s="15">
        <f t="shared" si="285"/>
        <v>1220.28984</v>
      </c>
      <c r="BV210" s="12">
        <v>1</v>
      </c>
      <c r="BW210" s="12">
        <v>280</v>
      </c>
      <c r="BX210" s="12">
        <v>1.43</v>
      </c>
      <c r="BY210" s="19">
        <f t="shared" si="286"/>
        <v>3.16684210526316</v>
      </c>
      <c r="BZ210" s="20">
        <v>5936</v>
      </c>
      <c r="CA210" s="12">
        <v>1</v>
      </c>
      <c r="CB210" s="12">
        <v>3.11</v>
      </c>
      <c r="CC210" s="9">
        <f t="shared" si="287"/>
        <v>4.11</v>
      </c>
      <c r="CD210" s="10">
        <v>1.225</v>
      </c>
      <c r="CE210" s="22">
        <v>1.015</v>
      </c>
      <c r="CF210" s="21">
        <f t="shared" si="288"/>
        <v>50083.0357829352</v>
      </c>
      <c r="CL210" s="12">
        <v>41312</v>
      </c>
      <c r="CM210" s="12">
        <v>0.0253</v>
      </c>
      <c r="CN210" s="13">
        <v>1.35</v>
      </c>
      <c r="CO210" s="14">
        <v>1</v>
      </c>
      <c r="CP210" s="15">
        <f t="shared" si="289"/>
        <v>1411.01136</v>
      </c>
      <c r="CQ210" s="12">
        <v>1</v>
      </c>
      <c r="CR210" s="12">
        <v>280</v>
      </c>
      <c r="CS210" s="12">
        <v>1.43</v>
      </c>
      <c r="CT210" s="19">
        <f t="shared" si="290"/>
        <v>3.16684210526316</v>
      </c>
      <c r="CU210" s="20">
        <v>5936</v>
      </c>
      <c r="CV210" s="12">
        <v>0.99</v>
      </c>
      <c r="CW210" s="12">
        <v>1.98</v>
      </c>
      <c r="CX210" s="9">
        <f t="shared" si="291"/>
        <v>2.9602</v>
      </c>
      <c r="CY210" s="10">
        <v>1.225</v>
      </c>
      <c r="CZ210" s="22">
        <v>1.085</v>
      </c>
      <c r="DA210" s="21">
        <f t="shared" si="292"/>
        <v>40936.0577286539</v>
      </c>
      <c r="DG210" s="12">
        <v>41606</v>
      </c>
      <c r="DH210" s="12">
        <v>0.0253</v>
      </c>
      <c r="DI210" s="13">
        <v>1.35</v>
      </c>
      <c r="DJ210" s="14">
        <v>1</v>
      </c>
      <c r="DK210" s="15">
        <f t="shared" si="293"/>
        <v>1421.05293</v>
      </c>
      <c r="DL210" s="12">
        <v>1</v>
      </c>
      <c r="DM210" s="12">
        <v>280</v>
      </c>
      <c r="DN210" s="12">
        <v>1.43</v>
      </c>
      <c r="DO210" s="19">
        <f t="shared" si="294"/>
        <v>3.16684210526316</v>
      </c>
      <c r="DP210" s="20">
        <v>5936</v>
      </c>
      <c r="DQ210" s="12">
        <v>1</v>
      </c>
      <c r="DR210" s="12">
        <v>3.11</v>
      </c>
      <c r="DS210" s="9">
        <f t="shared" si="295"/>
        <v>4.11</v>
      </c>
      <c r="DT210" s="10">
        <v>1.225</v>
      </c>
      <c r="DU210" s="22">
        <v>1.085</v>
      </c>
      <c r="DV210" s="21">
        <f t="shared" si="296"/>
        <v>57010.1433904427</v>
      </c>
      <c r="EB210" s="12">
        <v>41606</v>
      </c>
      <c r="EC210" s="12">
        <v>0.02992</v>
      </c>
      <c r="ED210" s="13">
        <v>1.35</v>
      </c>
      <c r="EE210" s="14">
        <v>1</v>
      </c>
      <c r="EF210" s="15">
        <f t="shared" si="297"/>
        <v>1680.549552</v>
      </c>
      <c r="EG210" s="12">
        <v>1</v>
      </c>
      <c r="EH210" s="12">
        <v>280</v>
      </c>
      <c r="EI210" s="12">
        <v>1.52</v>
      </c>
      <c r="EJ210" s="19">
        <f t="shared" si="298"/>
        <v>3.25684210526316</v>
      </c>
      <c r="EK210" s="20">
        <f t="shared" si="299"/>
        <v>6976.15</v>
      </c>
      <c r="EL210" s="12">
        <v>1</v>
      </c>
      <c r="EM210" s="12">
        <v>3.91</v>
      </c>
      <c r="EN210" s="9">
        <f t="shared" si="300"/>
        <v>4.91</v>
      </c>
      <c r="EO210" s="10">
        <v>1.225</v>
      </c>
      <c r="EP210" s="22">
        <v>1.2</v>
      </c>
      <c r="EQ210" s="21">
        <f t="shared" si="301"/>
        <v>89856.2836861047</v>
      </c>
    </row>
    <row r="211" customHeight="1" spans="6:147">
      <c r="F211" s="12">
        <v>35434</v>
      </c>
      <c r="G211" s="12">
        <v>0.0253</v>
      </c>
      <c r="H211" s="13">
        <v>1.35</v>
      </c>
      <c r="I211" s="14">
        <v>1</v>
      </c>
      <c r="J211" s="15">
        <f t="shared" si="273"/>
        <v>1210.24827</v>
      </c>
      <c r="K211" s="12">
        <v>1</v>
      </c>
      <c r="L211" s="12">
        <v>280</v>
      </c>
      <c r="M211" s="12">
        <v>1.43</v>
      </c>
      <c r="N211" s="19">
        <f t="shared" si="274"/>
        <v>3.16684210526316</v>
      </c>
      <c r="O211" s="20">
        <v>5936</v>
      </c>
      <c r="P211" s="12">
        <v>0.99</v>
      </c>
      <c r="Q211" s="12">
        <v>1.98</v>
      </c>
      <c r="R211" s="9">
        <f t="shared" si="275"/>
        <v>2.9602</v>
      </c>
      <c r="S211" s="10">
        <v>1.225</v>
      </c>
      <c r="T211" s="20">
        <v>1</v>
      </c>
      <c r="U211" s="21">
        <f t="shared" si="276"/>
        <v>35423.5732629581</v>
      </c>
      <c r="AA211" s="12">
        <v>35434</v>
      </c>
      <c r="AB211" s="12">
        <v>0.0253</v>
      </c>
      <c r="AC211" s="13">
        <v>1.35</v>
      </c>
      <c r="AD211" s="14">
        <v>1</v>
      </c>
      <c r="AE211" s="15">
        <f t="shared" si="277"/>
        <v>1210.24827</v>
      </c>
      <c r="AF211" s="12">
        <v>1</v>
      </c>
      <c r="AG211" s="12">
        <v>280</v>
      </c>
      <c r="AH211" s="12">
        <v>1.43</v>
      </c>
      <c r="AI211" s="19">
        <f t="shared" si="278"/>
        <v>3.16684210526316</v>
      </c>
      <c r="AJ211" s="20">
        <v>5936</v>
      </c>
      <c r="AK211" s="12">
        <v>0.99</v>
      </c>
      <c r="AL211" s="12">
        <v>1.98</v>
      </c>
      <c r="AM211" s="9">
        <f t="shared" si="279"/>
        <v>2.9602</v>
      </c>
      <c r="AN211" s="10">
        <v>1.225</v>
      </c>
      <c r="AO211" s="22">
        <v>1.015</v>
      </c>
      <c r="AP211" s="21">
        <f t="shared" si="280"/>
        <v>35954.9268619024</v>
      </c>
      <c r="AV211" s="12">
        <v>35728</v>
      </c>
      <c r="AW211" s="12">
        <v>0.0253</v>
      </c>
      <c r="AX211" s="13">
        <v>1.35</v>
      </c>
      <c r="AY211" s="14">
        <v>1</v>
      </c>
      <c r="AZ211" s="15">
        <f t="shared" si="281"/>
        <v>1220.28984</v>
      </c>
      <c r="BA211" s="12">
        <v>1</v>
      </c>
      <c r="BB211" s="12">
        <v>280</v>
      </c>
      <c r="BC211" s="12">
        <v>1.43</v>
      </c>
      <c r="BD211" s="19">
        <f t="shared" si="282"/>
        <v>3.16684210526316</v>
      </c>
      <c r="BE211" s="20">
        <v>5936</v>
      </c>
      <c r="BF211" s="12">
        <v>1</v>
      </c>
      <c r="BG211" s="12">
        <v>3.11</v>
      </c>
      <c r="BH211" s="9">
        <f t="shared" si="283"/>
        <v>4.11</v>
      </c>
      <c r="BI211" s="10">
        <v>1.225</v>
      </c>
      <c r="BJ211" s="20">
        <v>1</v>
      </c>
      <c r="BK211" s="21">
        <f t="shared" si="284"/>
        <v>49342.8923969805</v>
      </c>
      <c r="BQ211" s="12">
        <v>35728</v>
      </c>
      <c r="BR211" s="12">
        <v>0.0253</v>
      </c>
      <c r="BS211" s="13">
        <v>1.35</v>
      </c>
      <c r="BT211" s="14">
        <v>1</v>
      </c>
      <c r="BU211" s="15">
        <f t="shared" si="285"/>
        <v>1220.28984</v>
      </c>
      <c r="BV211" s="12">
        <v>1</v>
      </c>
      <c r="BW211" s="12">
        <v>280</v>
      </c>
      <c r="BX211" s="12">
        <v>1.43</v>
      </c>
      <c r="BY211" s="19">
        <f t="shared" si="286"/>
        <v>3.16684210526316</v>
      </c>
      <c r="BZ211" s="20">
        <v>5936</v>
      </c>
      <c r="CA211" s="12">
        <v>1</v>
      </c>
      <c r="CB211" s="12">
        <v>3.11</v>
      </c>
      <c r="CC211" s="9">
        <f t="shared" si="287"/>
        <v>4.11</v>
      </c>
      <c r="CD211" s="10">
        <v>1.225</v>
      </c>
      <c r="CE211" s="22">
        <v>1.015</v>
      </c>
      <c r="CF211" s="21">
        <f t="shared" si="288"/>
        <v>50083.0357829352</v>
      </c>
      <c r="CL211" s="12">
        <v>41312</v>
      </c>
      <c r="CM211" s="12">
        <v>0.0253</v>
      </c>
      <c r="CN211" s="13">
        <v>1.35</v>
      </c>
      <c r="CO211" s="14">
        <v>1</v>
      </c>
      <c r="CP211" s="15">
        <f t="shared" si="289"/>
        <v>1411.01136</v>
      </c>
      <c r="CQ211" s="12">
        <v>1</v>
      </c>
      <c r="CR211" s="12">
        <v>280</v>
      </c>
      <c r="CS211" s="12">
        <v>1.43</v>
      </c>
      <c r="CT211" s="19">
        <f t="shared" si="290"/>
        <v>3.16684210526316</v>
      </c>
      <c r="CU211" s="20">
        <v>5936</v>
      </c>
      <c r="CV211" s="12">
        <v>0.99</v>
      </c>
      <c r="CW211" s="12">
        <v>1.98</v>
      </c>
      <c r="CX211" s="9">
        <f t="shared" si="291"/>
        <v>2.9602</v>
      </c>
      <c r="CY211" s="10">
        <v>1.225</v>
      </c>
      <c r="CZ211" s="22">
        <v>1.085</v>
      </c>
      <c r="DA211" s="21">
        <f t="shared" si="292"/>
        <v>40936.0577286539</v>
      </c>
      <c r="DG211" s="12">
        <v>41606</v>
      </c>
      <c r="DH211" s="12">
        <v>0.0253</v>
      </c>
      <c r="DI211" s="13">
        <v>1.35</v>
      </c>
      <c r="DJ211" s="14">
        <v>1</v>
      </c>
      <c r="DK211" s="15">
        <f t="shared" si="293"/>
        <v>1421.05293</v>
      </c>
      <c r="DL211" s="12">
        <v>1</v>
      </c>
      <c r="DM211" s="12">
        <v>280</v>
      </c>
      <c r="DN211" s="12">
        <v>1.43</v>
      </c>
      <c r="DO211" s="19">
        <f t="shared" si="294"/>
        <v>3.16684210526316</v>
      </c>
      <c r="DP211" s="20">
        <v>5936</v>
      </c>
      <c r="DQ211" s="12">
        <v>1</v>
      </c>
      <c r="DR211" s="12">
        <v>3.11</v>
      </c>
      <c r="DS211" s="9">
        <f t="shared" si="295"/>
        <v>4.11</v>
      </c>
      <c r="DT211" s="10">
        <v>1.225</v>
      </c>
      <c r="DU211" s="22">
        <v>1.085</v>
      </c>
      <c r="DV211" s="21">
        <f t="shared" si="296"/>
        <v>57010.1433904427</v>
      </c>
      <c r="EB211" s="12">
        <v>41606</v>
      </c>
      <c r="EC211" s="12">
        <v>0.02992</v>
      </c>
      <c r="ED211" s="13">
        <v>1.35</v>
      </c>
      <c r="EE211" s="14">
        <v>1</v>
      </c>
      <c r="EF211" s="15">
        <f t="shared" si="297"/>
        <v>1680.549552</v>
      </c>
      <c r="EG211" s="12">
        <v>1</v>
      </c>
      <c r="EH211" s="12">
        <v>280</v>
      </c>
      <c r="EI211" s="12">
        <v>1.52</v>
      </c>
      <c r="EJ211" s="19">
        <f t="shared" si="298"/>
        <v>3.25684210526316</v>
      </c>
      <c r="EK211" s="20">
        <f t="shared" si="299"/>
        <v>6976.15</v>
      </c>
      <c r="EL211" s="12">
        <v>1</v>
      </c>
      <c r="EM211" s="12">
        <v>3.91</v>
      </c>
      <c r="EN211" s="9">
        <f t="shared" si="300"/>
        <v>4.91</v>
      </c>
      <c r="EO211" s="10">
        <v>1.225</v>
      </c>
      <c r="EP211" s="22">
        <v>1.2</v>
      </c>
      <c r="EQ211" s="21">
        <f t="shared" si="301"/>
        <v>89856.2836861047</v>
      </c>
    </row>
    <row r="212" customHeight="1" spans="6:147">
      <c r="F212" s="12">
        <v>35434</v>
      </c>
      <c r="G212" s="12">
        <v>0.0253</v>
      </c>
      <c r="H212" s="13">
        <v>1.35</v>
      </c>
      <c r="I212" s="14">
        <v>1</v>
      </c>
      <c r="J212" s="15">
        <f t="shared" si="273"/>
        <v>1210.24827</v>
      </c>
      <c r="K212" s="12">
        <v>1</v>
      </c>
      <c r="L212" s="12">
        <v>280</v>
      </c>
      <c r="M212" s="12">
        <v>1.43</v>
      </c>
      <c r="N212" s="19">
        <f t="shared" si="274"/>
        <v>3.16684210526316</v>
      </c>
      <c r="O212" s="20">
        <v>5936</v>
      </c>
      <c r="P212" s="12">
        <v>0.99</v>
      </c>
      <c r="Q212" s="12">
        <v>1.98</v>
      </c>
      <c r="R212" s="9">
        <f t="shared" si="275"/>
        <v>2.9602</v>
      </c>
      <c r="S212" s="10">
        <v>1.225</v>
      </c>
      <c r="T212" s="20">
        <v>1</v>
      </c>
      <c r="U212" s="21">
        <f t="shared" si="276"/>
        <v>35423.5732629581</v>
      </c>
      <c r="AA212" s="12">
        <v>35434</v>
      </c>
      <c r="AB212" s="12">
        <v>0.0253</v>
      </c>
      <c r="AC212" s="13">
        <v>1.35</v>
      </c>
      <c r="AD212" s="14">
        <v>1</v>
      </c>
      <c r="AE212" s="15">
        <f t="shared" si="277"/>
        <v>1210.24827</v>
      </c>
      <c r="AF212" s="12">
        <v>1</v>
      </c>
      <c r="AG212" s="12">
        <v>280</v>
      </c>
      <c r="AH212" s="12">
        <v>1.43</v>
      </c>
      <c r="AI212" s="19">
        <f t="shared" si="278"/>
        <v>3.16684210526316</v>
      </c>
      <c r="AJ212" s="20">
        <v>5936</v>
      </c>
      <c r="AK212" s="12">
        <v>0.99</v>
      </c>
      <c r="AL212" s="12">
        <v>1.98</v>
      </c>
      <c r="AM212" s="9">
        <f t="shared" si="279"/>
        <v>2.9602</v>
      </c>
      <c r="AN212" s="10">
        <v>1.225</v>
      </c>
      <c r="AO212" s="22">
        <v>1.015</v>
      </c>
      <c r="AP212" s="21">
        <f t="shared" si="280"/>
        <v>35954.9268619024</v>
      </c>
      <c r="AV212" s="12">
        <v>35728</v>
      </c>
      <c r="AW212" s="12">
        <v>0.0253</v>
      </c>
      <c r="AX212" s="13">
        <v>1.35</v>
      </c>
      <c r="AY212" s="14">
        <v>1</v>
      </c>
      <c r="AZ212" s="15">
        <f t="shared" si="281"/>
        <v>1220.28984</v>
      </c>
      <c r="BA212" s="12">
        <v>1</v>
      </c>
      <c r="BB212" s="12">
        <v>280</v>
      </c>
      <c r="BC212" s="12">
        <v>1.43</v>
      </c>
      <c r="BD212" s="19">
        <f t="shared" si="282"/>
        <v>3.16684210526316</v>
      </c>
      <c r="BE212" s="20">
        <v>5936</v>
      </c>
      <c r="BF212" s="12">
        <v>1</v>
      </c>
      <c r="BG212" s="12">
        <v>3.11</v>
      </c>
      <c r="BH212" s="9">
        <f t="shared" si="283"/>
        <v>4.11</v>
      </c>
      <c r="BI212" s="10">
        <v>1.225</v>
      </c>
      <c r="BJ212" s="20">
        <v>1</v>
      </c>
      <c r="BK212" s="21">
        <f t="shared" si="284"/>
        <v>49342.8923969805</v>
      </c>
      <c r="BQ212" s="12">
        <v>35728</v>
      </c>
      <c r="BR212" s="12">
        <v>0.0253</v>
      </c>
      <c r="BS212" s="13">
        <v>1.35</v>
      </c>
      <c r="BT212" s="14">
        <v>1</v>
      </c>
      <c r="BU212" s="15">
        <f t="shared" si="285"/>
        <v>1220.28984</v>
      </c>
      <c r="BV212" s="12">
        <v>1</v>
      </c>
      <c r="BW212" s="12">
        <v>280</v>
      </c>
      <c r="BX212" s="12">
        <v>1.43</v>
      </c>
      <c r="BY212" s="19">
        <f t="shared" si="286"/>
        <v>3.16684210526316</v>
      </c>
      <c r="BZ212" s="20">
        <v>5936</v>
      </c>
      <c r="CA212" s="12">
        <v>1</v>
      </c>
      <c r="CB212" s="12">
        <v>3.11</v>
      </c>
      <c r="CC212" s="9">
        <f t="shared" si="287"/>
        <v>4.11</v>
      </c>
      <c r="CD212" s="10">
        <v>1.225</v>
      </c>
      <c r="CE212" s="22">
        <v>1.015</v>
      </c>
      <c r="CF212" s="21">
        <f t="shared" si="288"/>
        <v>50083.0357829352</v>
      </c>
      <c r="CL212" s="12">
        <v>41312</v>
      </c>
      <c r="CM212" s="12">
        <v>0.0253</v>
      </c>
      <c r="CN212" s="13">
        <v>1.35</v>
      </c>
      <c r="CO212" s="14">
        <v>1</v>
      </c>
      <c r="CP212" s="15">
        <f t="shared" si="289"/>
        <v>1411.01136</v>
      </c>
      <c r="CQ212" s="12">
        <v>1</v>
      </c>
      <c r="CR212" s="12">
        <v>280</v>
      </c>
      <c r="CS212" s="12">
        <v>1.43</v>
      </c>
      <c r="CT212" s="19">
        <f t="shared" si="290"/>
        <v>3.16684210526316</v>
      </c>
      <c r="CU212" s="20">
        <v>5936</v>
      </c>
      <c r="CV212" s="12">
        <v>0.99</v>
      </c>
      <c r="CW212" s="12">
        <v>1.98</v>
      </c>
      <c r="CX212" s="9">
        <f t="shared" si="291"/>
        <v>2.9602</v>
      </c>
      <c r="CY212" s="10">
        <v>1.225</v>
      </c>
      <c r="CZ212" s="22">
        <v>1.085</v>
      </c>
      <c r="DA212" s="21">
        <f t="shared" si="292"/>
        <v>40936.0577286539</v>
      </c>
      <c r="DG212" s="12">
        <v>41606</v>
      </c>
      <c r="DH212" s="12">
        <v>0.0253</v>
      </c>
      <c r="DI212" s="13">
        <v>1.35</v>
      </c>
      <c r="DJ212" s="14">
        <v>1</v>
      </c>
      <c r="DK212" s="15">
        <f t="shared" si="293"/>
        <v>1421.05293</v>
      </c>
      <c r="DL212" s="12">
        <v>1</v>
      </c>
      <c r="DM212" s="12">
        <v>280</v>
      </c>
      <c r="DN212" s="12">
        <v>1.43</v>
      </c>
      <c r="DO212" s="19">
        <f t="shared" si="294"/>
        <v>3.16684210526316</v>
      </c>
      <c r="DP212" s="20">
        <v>5936</v>
      </c>
      <c r="DQ212" s="12">
        <v>1</v>
      </c>
      <c r="DR212" s="12">
        <v>3.11</v>
      </c>
      <c r="DS212" s="9">
        <f t="shared" si="295"/>
        <v>4.11</v>
      </c>
      <c r="DT212" s="10">
        <v>1.225</v>
      </c>
      <c r="DU212" s="22">
        <v>1.085</v>
      </c>
      <c r="DV212" s="21">
        <f t="shared" si="296"/>
        <v>57010.1433904427</v>
      </c>
      <c r="EB212" s="12">
        <v>41606</v>
      </c>
      <c r="EC212" s="12">
        <v>0.02992</v>
      </c>
      <c r="ED212" s="13">
        <v>1.35</v>
      </c>
      <c r="EE212" s="14">
        <v>1</v>
      </c>
      <c r="EF212" s="15">
        <f t="shared" si="297"/>
        <v>1680.549552</v>
      </c>
      <c r="EG212" s="12">
        <v>1</v>
      </c>
      <c r="EH212" s="12">
        <v>280</v>
      </c>
      <c r="EI212" s="12">
        <v>1.52</v>
      </c>
      <c r="EJ212" s="19">
        <f t="shared" si="298"/>
        <v>3.25684210526316</v>
      </c>
      <c r="EK212" s="20">
        <v>5936</v>
      </c>
      <c r="EL212" s="12">
        <v>1</v>
      </c>
      <c r="EM212" s="12">
        <v>3.91</v>
      </c>
      <c r="EN212" s="9">
        <f t="shared" si="300"/>
        <v>4.91</v>
      </c>
      <c r="EO212" s="10">
        <v>1.225</v>
      </c>
      <c r="EP212" s="22">
        <v>1.2</v>
      </c>
      <c r="EQ212" s="21">
        <f t="shared" si="301"/>
        <v>82348.7930311047</v>
      </c>
    </row>
    <row r="213" customHeight="1" spans="6:147">
      <c r="F213" s="12">
        <v>35434</v>
      </c>
      <c r="G213" s="12">
        <v>0.0253</v>
      </c>
      <c r="H213" s="13">
        <v>1.35</v>
      </c>
      <c r="I213" s="14">
        <v>1</v>
      </c>
      <c r="J213" s="15">
        <f t="shared" si="273"/>
        <v>1210.24827</v>
      </c>
      <c r="K213" s="12">
        <v>1</v>
      </c>
      <c r="L213" s="12">
        <v>280</v>
      </c>
      <c r="M213" s="12">
        <v>1.43</v>
      </c>
      <c r="N213" s="19">
        <f t="shared" si="274"/>
        <v>3.16684210526316</v>
      </c>
      <c r="O213" s="20">
        <v>5936</v>
      </c>
      <c r="P213" s="12">
        <v>0.99</v>
      </c>
      <c r="Q213" s="12">
        <v>1.98</v>
      </c>
      <c r="R213" s="9">
        <f t="shared" si="275"/>
        <v>2.9602</v>
      </c>
      <c r="S213" s="10">
        <v>1.225</v>
      </c>
      <c r="T213" s="20">
        <v>1</v>
      </c>
      <c r="U213" s="21">
        <f t="shared" si="276"/>
        <v>35423.5732629581</v>
      </c>
      <c r="AA213" s="12">
        <v>35434</v>
      </c>
      <c r="AB213" s="12">
        <v>0.0253</v>
      </c>
      <c r="AC213" s="13">
        <v>1.35</v>
      </c>
      <c r="AD213" s="14">
        <v>1</v>
      </c>
      <c r="AE213" s="15">
        <f t="shared" si="277"/>
        <v>1210.24827</v>
      </c>
      <c r="AF213" s="12">
        <v>1</v>
      </c>
      <c r="AG213" s="12">
        <v>280</v>
      </c>
      <c r="AH213" s="12">
        <v>1.43</v>
      </c>
      <c r="AI213" s="19">
        <f t="shared" si="278"/>
        <v>3.16684210526316</v>
      </c>
      <c r="AJ213" s="20">
        <v>5936</v>
      </c>
      <c r="AK213" s="12">
        <v>0.99</v>
      </c>
      <c r="AL213" s="12">
        <v>1.98</v>
      </c>
      <c r="AM213" s="9">
        <f t="shared" si="279"/>
        <v>2.9602</v>
      </c>
      <c r="AN213" s="10">
        <v>1.225</v>
      </c>
      <c r="AO213" s="22">
        <v>1.015</v>
      </c>
      <c r="AP213" s="21">
        <f t="shared" si="280"/>
        <v>35954.9268619024</v>
      </c>
      <c r="AV213" s="12">
        <v>35728</v>
      </c>
      <c r="AW213" s="12">
        <v>0.0253</v>
      </c>
      <c r="AX213" s="13">
        <v>1.35</v>
      </c>
      <c r="AY213" s="14">
        <v>1</v>
      </c>
      <c r="AZ213" s="15">
        <f t="shared" si="281"/>
        <v>1220.28984</v>
      </c>
      <c r="BA213" s="12">
        <v>1</v>
      </c>
      <c r="BB213" s="12">
        <v>280</v>
      </c>
      <c r="BC213" s="12">
        <v>1.43</v>
      </c>
      <c r="BD213" s="19">
        <f t="shared" si="282"/>
        <v>3.16684210526316</v>
      </c>
      <c r="BE213" s="20">
        <v>5936</v>
      </c>
      <c r="BF213" s="12">
        <v>1</v>
      </c>
      <c r="BG213" s="12">
        <v>3.11</v>
      </c>
      <c r="BH213" s="9">
        <f t="shared" si="283"/>
        <v>4.11</v>
      </c>
      <c r="BI213" s="10">
        <v>1.225</v>
      </c>
      <c r="BJ213" s="20">
        <v>1</v>
      </c>
      <c r="BK213" s="21">
        <f t="shared" si="284"/>
        <v>49342.8923969805</v>
      </c>
      <c r="BQ213" s="12">
        <v>35728</v>
      </c>
      <c r="BR213" s="12">
        <v>0.0253</v>
      </c>
      <c r="BS213" s="13">
        <v>1.35</v>
      </c>
      <c r="BT213" s="14">
        <v>1</v>
      </c>
      <c r="BU213" s="15">
        <f t="shared" si="285"/>
        <v>1220.28984</v>
      </c>
      <c r="BV213" s="12">
        <v>1</v>
      </c>
      <c r="BW213" s="12">
        <v>280</v>
      </c>
      <c r="BX213" s="12">
        <v>1.43</v>
      </c>
      <c r="BY213" s="19">
        <f t="shared" si="286"/>
        <v>3.16684210526316</v>
      </c>
      <c r="BZ213" s="20">
        <v>5936</v>
      </c>
      <c r="CA213" s="12">
        <v>1</v>
      </c>
      <c r="CB213" s="12">
        <v>3.11</v>
      </c>
      <c r="CC213" s="9">
        <f t="shared" si="287"/>
        <v>4.11</v>
      </c>
      <c r="CD213" s="10">
        <v>1.225</v>
      </c>
      <c r="CE213" s="22">
        <v>1.015</v>
      </c>
      <c r="CF213" s="21">
        <f t="shared" si="288"/>
        <v>50083.0357829352</v>
      </c>
      <c r="CL213" s="12">
        <v>41312</v>
      </c>
      <c r="CM213" s="12">
        <v>0.0253</v>
      </c>
      <c r="CN213" s="13">
        <v>1.35</v>
      </c>
      <c r="CO213" s="14">
        <v>1</v>
      </c>
      <c r="CP213" s="15">
        <f t="shared" si="289"/>
        <v>1411.01136</v>
      </c>
      <c r="CQ213" s="12">
        <v>1</v>
      </c>
      <c r="CR213" s="12">
        <v>280</v>
      </c>
      <c r="CS213" s="12">
        <v>1.43</v>
      </c>
      <c r="CT213" s="19">
        <f t="shared" si="290"/>
        <v>3.16684210526316</v>
      </c>
      <c r="CU213" s="20">
        <v>5936</v>
      </c>
      <c r="CV213" s="12">
        <v>0.99</v>
      </c>
      <c r="CW213" s="12">
        <v>1.98</v>
      </c>
      <c r="CX213" s="9">
        <f t="shared" si="291"/>
        <v>2.9602</v>
      </c>
      <c r="CY213" s="10">
        <v>1.225</v>
      </c>
      <c r="CZ213" s="22">
        <v>1.085</v>
      </c>
      <c r="DA213" s="21">
        <f t="shared" si="292"/>
        <v>40936.0577286539</v>
      </c>
      <c r="DG213" s="12">
        <v>41606</v>
      </c>
      <c r="DH213" s="12">
        <v>0.0253</v>
      </c>
      <c r="DI213" s="13">
        <v>1.35</v>
      </c>
      <c r="DJ213" s="14">
        <v>1</v>
      </c>
      <c r="DK213" s="15">
        <f t="shared" si="293"/>
        <v>1421.05293</v>
      </c>
      <c r="DL213" s="12">
        <v>1</v>
      </c>
      <c r="DM213" s="12">
        <v>280</v>
      </c>
      <c r="DN213" s="12">
        <v>1.43</v>
      </c>
      <c r="DO213" s="19">
        <f t="shared" si="294"/>
        <v>3.16684210526316</v>
      </c>
      <c r="DP213" s="20">
        <v>5936</v>
      </c>
      <c r="DQ213" s="12">
        <v>1</v>
      </c>
      <c r="DR213" s="12">
        <v>3.11</v>
      </c>
      <c r="DS213" s="9">
        <f t="shared" si="295"/>
        <v>4.11</v>
      </c>
      <c r="DT213" s="10">
        <v>1.225</v>
      </c>
      <c r="DU213" s="22">
        <v>1.085</v>
      </c>
      <c r="DV213" s="21">
        <f t="shared" si="296"/>
        <v>57010.1433904427</v>
      </c>
      <c r="EB213" s="12">
        <v>41606</v>
      </c>
      <c r="EC213" s="12">
        <v>0.02992</v>
      </c>
      <c r="ED213" s="13">
        <v>1.35</v>
      </c>
      <c r="EE213" s="14">
        <v>1</v>
      </c>
      <c r="EF213" s="15">
        <f t="shared" si="297"/>
        <v>1680.549552</v>
      </c>
      <c r="EG213" s="12">
        <v>1</v>
      </c>
      <c r="EH213" s="12">
        <v>280</v>
      </c>
      <c r="EI213" s="12">
        <v>1.52</v>
      </c>
      <c r="EJ213" s="19">
        <f t="shared" si="298"/>
        <v>3.25684210526316</v>
      </c>
      <c r="EK213" s="20">
        <v>5936</v>
      </c>
      <c r="EL213" s="12">
        <v>1</v>
      </c>
      <c r="EM213" s="12">
        <v>3.91</v>
      </c>
      <c r="EN213" s="9">
        <f t="shared" si="300"/>
        <v>4.91</v>
      </c>
      <c r="EO213" s="10">
        <v>1.225</v>
      </c>
      <c r="EP213" s="22">
        <v>1.2</v>
      </c>
      <c r="EQ213" s="21">
        <f t="shared" si="301"/>
        <v>82348.7930311047</v>
      </c>
    </row>
    <row r="214" customHeight="1" spans="6:147">
      <c r="F214" s="12">
        <v>35434</v>
      </c>
      <c r="G214" s="12">
        <v>0.0253</v>
      </c>
      <c r="H214" s="13">
        <v>1.35</v>
      </c>
      <c r="I214" s="14">
        <v>1</v>
      </c>
      <c r="J214" s="15">
        <f t="shared" si="273"/>
        <v>1210.24827</v>
      </c>
      <c r="K214" s="12">
        <v>1</v>
      </c>
      <c r="L214" s="12">
        <v>280</v>
      </c>
      <c r="M214" s="12">
        <v>1.43</v>
      </c>
      <c r="N214" s="19">
        <f t="shared" si="274"/>
        <v>3.16684210526316</v>
      </c>
      <c r="O214" s="20">
        <v>5936</v>
      </c>
      <c r="P214" s="12">
        <v>0.99</v>
      </c>
      <c r="Q214" s="12">
        <v>1.98</v>
      </c>
      <c r="R214" s="9">
        <f t="shared" si="275"/>
        <v>2.9602</v>
      </c>
      <c r="S214" s="10">
        <v>1.225</v>
      </c>
      <c r="T214" s="20">
        <v>1</v>
      </c>
      <c r="U214" s="21">
        <f t="shared" si="276"/>
        <v>35423.5732629581</v>
      </c>
      <c r="AA214" s="12">
        <v>35434</v>
      </c>
      <c r="AB214" s="12">
        <v>0.0253</v>
      </c>
      <c r="AC214" s="13">
        <v>1.35</v>
      </c>
      <c r="AD214" s="14">
        <v>1</v>
      </c>
      <c r="AE214" s="15">
        <f t="shared" si="277"/>
        <v>1210.24827</v>
      </c>
      <c r="AF214" s="12">
        <v>1</v>
      </c>
      <c r="AG214" s="12">
        <v>280</v>
      </c>
      <c r="AH214" s="12">
        <v>1.43</v>
      </c>
      <c r="AI214" s="19">
        <f t="shared" si="278"/>
        <v>3.16684210526316</v>
      </c>
      <c r="AJ214" s="20">
        <v>5936</v>
      </c>
      <c r="AK214" s="12">
        <v>0.99</v>
      </c>
      <c r="AL214" s="12">
        <v>1.98</v>
      </c>
      <c r="AM214" s="9">
        <f t="shared" si="279"/>
        <v>2.9602</v>
      </c>
      <c r="AN214" s="10">
        <v>1.225</v>
      </c>
      <c r="AO214" s="22">
        <v>1.015</v>
      </c>
      <c r="AP214" s="21">
        <f t="shared" si="280"/>
        <v>35954.9268619024</v>
      </c>
      <c r="AV214" s="12">
        <v>35728</v>
      </c>
      <c r="AW214" s="12">
        <v>0.0253</v>
      </c>
      <c r="AX214" s="13">
        <v>1.35</v>
      </c>
      <c r="AY214" s="14">
        <v>1</v>
      </c>
      <c r="AZ214" s="15">
        <f t="shared" si="281"/>
        <v>1220.28984</v>
      </c>
      <c r="BA214" s="12">
        <v>1</v>
      </c>
      <c r="BB214" s="12">
        <v>280</v>
      </c>
      <c r="BC214" s="12">
        <v>1.43</v>
      </c>
      <c r="BD214" s="19">
        <f t="shared" si="282"/>
        <v>3.16684210526316</v>
      </c>
      <c r="BE214" s="20">
        <v>5936</v>
      </c>
      <c r="BF214" s="12">
        <v>1</v>
      </c>
      <c r="BG214" s="12">
        <v>3.11</v>
      </c>
      <c r="BH214" s="9">
        <f t="shared" si="283"/>
        <v>4.11</v>
      </c>
      <c r="BI214" s="10">
        <v>1.225</v>
      </c>
      <c r="BJ214" s="20">
        <v>1</v>
      </c>
      <c r="BK214" s="21">
        <f t="shared" si="284"/>
        <v>49342.8923969805</v>
      </c>
      <c r="BQ214" s="12">
        <v>35728</v>
      </c>
      <c r="BR214" s="12">
        <v>0.0253</v>
      </c>
      <c r="BS214" s="13">
        <v>1.35</v>
      </c>
      <c r="BT214" s="14">
        <v>1</v>
      </c>
      <c r="BU214" s="15">
        <f t="shared" si="285"/>
        <v>1220.28984</v>
      </c>
      <c r="BV214" s="12">
        <v>1</v>
      </c>
      <c r="BW214" s="12">
        <v>280</v>
      </c>
      <c r="BX214" s="12">
        <v>1.43</v>
      </c>
      <c r="BY214" s="19">
        <f t="shared" si="286"/>
        <v>3.16684210526316</v>
      </c>
      <c r="BZ214" s="20">
        <v>5936</v>
      </c>
      <c r="CA214" s="12">
        <v>1</v>
      </c>
      <c r="CB214" s="12">
        <v>3.11</v>
      </c>
      <c r="CC214" s="9">
        <f t="shared" si="287"/>
        <v>4.11</v>
      </c>
      <c r="CD214" s="10">
        <v>1.225</v>
      </c>
      <c r="CE214" s="22">
        <v>1.015</v>
      </c>
      <c r="CF214" s="21">
        <f t="shared" si="288"/>
        <v>50083.0357829352</v>
      </c>
      <c r="CL214" s="12">
        <v>41312</v>
      </c>
      <c r="CM214" s="12">
        <v>0.0253</v>
      </c>
      <c r="CN214" s="13">
        <v>1.35</v>
      </c>
      <c r="CO214" s="14">
        <v>1</v>
      </c>
      <c r="CP214" s="15">
        <f t="shared" si="289"/>
        <v>1411.01136</v>
      </c>
      <c r="CQ214" s="12">
        <v>1</v>
      </c>
      <c r="CR214" s="12">
        <v>280</v>
      </c>
      <c r="CS214" s="12">
        <v>1.43</v>
      </c>
      <c r="CT214" s="19">
        <f t="shared" si="290"/>
        <v>3.16684210526316</v>
      </c>
      <c r="CU214" s="20">
        <v>5936</v>
      </c>
      <c r="CV214" s="12">
        <v>0.99</v>
      </c>
      <c r="CW214" s="12">
        <v>1.98</v>
      </c>
      <c r="CX214" s="9">
        <f t="shared" si="291"/>
        <v>2.9602</v>
      </c>
      <c r="CY214" s="10">
        <v>1.225</v>
      </c>
      <c r="CZ214" s="22">
        <v>1.085</v>
      </c>
      <c r="DA214" s="21">
        <f t="shared" si="292"/>
        <v>40936.0577286539</v>
      </c>
      <c r="DG214" s="12">
        <v>41606</v>
      </c>
      <c r="DH214" s="12">
        <v>0.0253</v>
      </c>
      <c r="DI214" s="13">
        <v>1.35</v>
      </c>
      <c r="DJ214" s="14">
        <v>1</v>
      </c>
      <c r="DK214" s="15">
        <f t="shared" si="293"/>
        <v>1421.05293</v>
      </c>
      <c r="DL214" s="12">
        <v>1</v>
      </c>
      <c r="DM214" s="12">
        <v>280</v>
      </c>
      <c r="DN214" s="12">
        <v>1.43</v>
      </c>
      <c r="DO214" s="19">
        <f t="shared" si="294"/>
        <v>3.16684210526316</v>
      </c>
      <c r="DP214" s="20">
        <v>5936</v>
      </c>
      <c r="DQ214" s="12">
        <v>1</v>
      </c>
      <c r="DR214" s="12">
        <v>3.11</v>
      </c>
      <c r="DS214" s="9">
        <f t="shared" si="295"/>
        <v>4.11</v>
      </c>
      <c r="DT214" s="10">
        <v>1.225</v>
      </c>
      <c r="DU214" s="22">
        <v>1.085</v>
      </c>
      <c r="DV214" s="21">
        <f t="shared" si="296"/>
        <v>57010.1433904427</v>
      </c>
      <c r="EB214" s="12">
        <v>41606</v>
      </c>
      <c r="EC214" s="12">
        <v>0.02992</v>
      </c>
      <c r="ED214" s="13">
        <v>1.35</v>
      </c>
      <c r="EE214" s="14">
        <v>1</v>
      </c>
      <c r="EF214" s="15">
        <f t="shared" si="297"/>
        <v>1680.549552</v>
      </c>
      <c r="EG214" s="12">
        <v>1</v>
      </c>
      <c r="EH214" s="12">
        <v>280</v>
      </c>
      <c r="EI214" s="12">
        <v>1.52</v>
      </c>
      <c r="EJ214" s="19">
        <f t="shared" si="298"/>
        <v>3.25684210526316</v>
      </c>
      <c r="EK214" s="20">
        <v>5936</v>
      </c>
      <c r="EL214" s="12">
        <v>1</v>
      </c>
      <c r="EM214" s="12">
        <v>3.91</v>
      </c>
      <c r="EN214" s="9">
        <f t="shared" si="300"/>
        <v>4.91</v>
      </c>
      <c r="EO214" s="10">
        <v>1.225</v>
      </c>
      <c r="EP214" s="22">
        <v>1.2</v>
      </c>
      <c r="EQ214" s="21">
        <f t="shared" si="301"/>
        <v>82348.7930311047</v>
      </c>
    </row>
    <row r="215" customHeight="1" spans="6:147">
      <c r="F215" s="12">
        <v>35434</v>
      </c>
      <c r="G215" s="12">
        <v>0.0253</v>
      </c>
      <c r="H215" s="13">
        <v>1.35</v>
      </c>
      <c r="I215" s="14">
        <v>1</v>
      </c>
      <c r="J215" s="15">
        <f t="shared" si="273"/>
        <v>1210.24827</v>
      </c>
      <c r="K215" s="12">
        <v>1</v>
      </c>
      <c r="L215" s="12">
        <v>280</v>
      </c>
      <c r="M215" s="12">
        <v>1.43</v>
      </c>
      <c r="N215" s="19">
        <f t="shared" si="274"/>
        <v>3.16684210526316</v>
      </c>
      <c r="O215" s="20">
        <v>5936</v>
      </c>
      <c r="P215" s="12">
        <v>0.99</v>
      </c>
      <c r="Q215" s="12">
        <v>1.98</v>
      </c>
      <c r="R215" s="9">
        <f t="shared" si="275"/>
        <v>2.9602</v>
      </c>
      <c r="S215" s="10">
        <v>1.225</v>
      </c>
      <c r="T215" s="20">
        <v>1</v>
      </c>
      <c r="U215" s="21">
        <f t="shared" si="276"/>
        <v>35423.5732629581</v>
      </c>
      <c r="AA215" s="12">
        <v>35434</v>
      </c>
      <c r="AB215" s="12">
        <v>0.0253</v>
      </c>
      <c r="AC215" s="13">
        <v>1.35</v>
      </c>
      <c r="AD215" s="14">
        <v>1</v>
      </c>
      <c r="AE215" s="15">
        <f t="shared" si="277"/>
        <v>1210.24827</v>
      </c>
      <c r="AF215" s="12">
        <v>1</v>
      </c>
      <c r="AG215" s="12">
        <v>280</v>
      </c>
      <c r="AH215" s="12">
        <v>1.43</v>
      </c>
      <c r="AI215" s="19">
        <f t="shared" si="278"/>
        <v>3.16684210526316</v>
      </c>
      <c r="AJ215" s="20">
        <v>5936</v>
      </c>
      <c r="AK215" s="12">
        <v>0.99</v>
      </c>
      <c r="AL215" s="12">
        <v>1.98</v>
      </c>
      <c r="AM215" s="9">
        <f t="shared" si="279"/>
        <v>2.9602</v>
      </c>
      <c r="AN215" s="10">
        <v>1.225</v>
      </c>
      <c r="AO215" s="22">
        <v>1.015</v>
      </c>
      <c r="AP215" s="21">
        <f t="shared" si="280"/>
        <v>35954.9268619024</v>
      </c>
      <c r="AV215" s="12">
        <v>35728</v>
      </c>
      <c r="AW215" s="12">
        <v>0.0253</v>
      </c>
      <c r="AX215" s="13">
        <v>1.35</v>
      </c>
      <c r="AY215" s="14">
        <v>1</v>
      </c>
      <c r="AZ215" s="15">
        <f t="shared" si="281"/>
        <v>1220.28984</v>
      </c>
      <c r="BA215" s="12">
        <v>1</v>
      </c>
      <c r="BB215" s="12">
        <v>280</v>
      </c>
      <c r="BC215" s="12">
        <v>1.43</v>
      </c>
      <c r="BD215" s="19">
        <f t="shared" si="282"/>
        <v>3.16684210526316</v>
      </c>
      <c r="BE215" s="20">
        <v>5936</v>
      </c>
      <c r="BF215" s="12">
        <v>1</v>
      </c>
      <c r="BG215" s="12">
        <v>3.11</v>
      </c>
      <c r="BH215" s="9">
        <f t="shared" si="283"/>
        <v>4.11</v>
      </c>
      <c r="BI215" s="10">
        <v>1.225</v>
      </c>
      <c r="BJ215" s="20">
        <v>1</v>
      </c>
      <c r="BK215" s="21">
        <f t="shared" si="284"/>
        <v>49342.8923969805</v>
      </c>
      <c r="BQ215" s="12">
        <v>35728</v>
      </c>
      <c r="BR215" s="12">
        <v>0.0253</v>
      </c>
      <c r="BS215" s="13">
        <v>1.35</v>
      </c>
      <c r="BT215" s="14">
        <v>1</v>
      </c>
      <c r="BU215" s="15">
        <f t="shared" si="285"/>
        <v>1220.28984</v>
      </c>
      <c r="BV215" s="12">
        <v>1</v>
      </c>
      <c r="BW215" s="12">
        <v>280</v>
      </c>
      <c r="BX215" s="12">
        <v>1.43</v>
      </c>
      <c r="BY215" s="19">
        <f t="shared" si="286"/>
        <v>3.16684210526316</v>
      </c>
      <c r="BZ215" s="20">
        <v>5936</v>
      </c>
      <c r="CA215" s="12">
        <v>1</v>
      </c>
      <c r="CB215" s="12">
        <v>3.11</v>
      </c>
      <c r="CC215" s="9">
        <f t="shared" si="287"/>
        <v>4.11</v>
      </c>
      <c r="CD215" s="10">
        <v>1.225</v>
      </c>
      <c r="CE215" s="22">
        <v>1.015</v>
      </c>
      <c r="CF215" s="21">
        <f t="shared" si="288"/>
        <v>50083.0357829352</v>
      </c>
      <c r="CL215" s="12">
        <v>41312</v>
      </c>
      <c r="CM215" s="12">
        <v>0.0253</v>
      </c>
      <c r="CN215" s="13">
        <v>1.35</v>
      </c>
      <c r="CO215" s="14">
        <v>1</v>
      </c>
      <c r="CP215" s="15">
        <f t="shared" si="289"/>
        <v>1411.01136</v>
      </c>
      <c r="CQ215" s="12">
        <v>1</v>
      </c>
      <c r="CR215" s="12">
        <v>280</v>
      </c>
      <c r="CS215" s="12">
        <v>1.43</v>
      </c>
      <c r="CT215" s="19">
        <f t="shared" si="290"/>
        <v>3.16684210526316</v>
      </c>
      <c r="CU215" s="20">
        <v>5936</v>
      </c>
      <c r="CV215" s="12">
        <v>0.99</v>
      </c>
      <c r="CW215" s="12">
        <v>1.98</v>
      </c>
      <c r="CX215" s="9">
        <f t="shared" si="291"/>
        <v>2.9602</v>
      </c>
      <c r="CY215" s="10">
        <v>1.225</v>
      </c>
      <c r="CZ215" s="22">
        <v>1.085</v>
      </c>
      <c r="DA215" s="21">
        <f t="shared" si="292"/>
        <v>40936.0577286539</v>
      </c>
      <c r="DG215" s="12">
        <v>41606</v>
      </c>
      <c r="DH215" s="12">
        <v>0.0253</v>
      </c>
      <c r="DI215" s="13">
        <v>1.35</v>
      </c>
      <c r="DJ215" s="14">
        <v>1</v>
      </c>
      <c r="DK215" s="15">
        <f t="shared" si="293"/>
        <v>1421.05293</v>
      </c>
      <c r="DL215" s="12">
        <v>1</v>
      </c>
      <c r="DM215" s="12">
        <v>280</v>
      </c>
      <c r="DN215" s="12">
        <v>1.43</v>
      </c>
      <c r="DO215" s="19">
        <f t="shared" si="294"/>
        <v>3.16684210526316</v>
      </c>
      <c r="DP215" s="20">
        <v>5936</v>
      </c>
      <c r="DQ215" s="12">
        <v>1</v>
      </c>
      <c r="DR215" s="12">
        <v>3.11</v>
      </c>
      <c r="DS215" s="9">
        <f t="shared" si="295"/>
        <v>4.11</v>
      </c>
      <c r="DT215" s="10">
        <v>1.225</v>
      </c>
      <c r="DU215" s="22">
        <v>1.085</v>
      </c>
      <c r="DV215" s="21">
        <f t="shared" si="296"/>
        <v>57010.1433904427</v>
      </c>
      <c r="EB215" s="12">
        <v>41606</v>
      </c>
      <c r="EC215" s="12">
        <v>0.02992</v>
      </c>
      <c r="ED215" s="13">
        <v>1.35</v>
      </c>
      <c r="EE215" s="14">
        <v>1</v>
      </c>
      <c r="EF215" s="15">
        <f t="shared" si="297"/>
        <v>1680.549552</v>
      </c>
      <c r="EG215" s="12">
        <v>1</v>
      </c>
      <c r="EH215" s="12">
        <v>280</v>
      </c>
      <c r="EI215" s="12">
        <v>1.52</v>
      </c>
      <c r="EJ215" s="19">
        <f t="shared" si="298"/>
        <v>3.25684210526316</v>
      </c>
      <c r="EK215" s="20">
        <v>5936</v>
      </c>
      <c r="EL215" s="12">
        <v>1</v>
      </c>
      <c r="EM215" s="12">
        <v>3.91</v>
      </c>
      <c r="EN215" s="9">
        <f t="shared" si="300"/>
        <v>4.91</v>
      </c>
      <c r="EO215" s="10">
        <v>1.225</v>
      </c>
      <c r="EP215" s="22">
        <v>1.2</v>
      </c>
      <c r="EQ215" s="21">
        <f t="shared" si="301"/>
        <v>82348.7930311047</v>
      </c>
    </row>
    <row r="216" customHeight="1" spans="6:147">
      <c r="F216" s="12">
        <v>35434</v>
      </c>
      <c r="G216" s="12">
        <v>0.0253</v>
      </c>
      <c r="H216" s="13">
        <v>1.35</v>
      </c>
      <c r="I216" s="14">
        <v>1</v>
      </c>
      <c r="J216" s="15">
        <f t="shared" si="273"/>
        <v>1210.24827</v>
      </c>
      <c r="K216" s="12">
        <v>1</v>
      </c>
      <c r="L216" s="12">
        <v>280</v>
      </c>
      <c r="M216" s="12">
        <v>1.43</v>
      </c>
      <c r="N216" s="19">
        <f t="shared" si="274"/>
        <v>3.16684210526316</v>
      </c>
      <c r="O216" s="20">
        <v>5936</v>
      </c>
      <c r="P216" s="12">
        <v>0.99</v>
      </c>
      <c r="Q216" s="12">
        <v>1.98</v>
      </c>
      <c r="R216" s="9">
        <f t="shared" si="275"/>
        <v>2.9602</v>
      </c>
      <c r="S216" s="10">
        <v>1.225</v>
      </c>
      <c r="T216" s="20">
        <v>1</v>
      </c>
      <c r="U216" s="21">
        <f t="shared" si="276"/>
        <v>35423.5732629581</v>
      </c>
      <c r="AA216" s="12">
        <v>35434</v>
      </c>
      <c r="AB216" s="12">
        <v>0.0253</v>
      </c>
      <c r="AC216" s="13">
        <v>1.35</v>
      </c>
      <c r="AD216" s="14">
        <v>1</v>
      </c>
      <c r="AE216" s="15">
        <f t="shared" si="277"/>
        <v>1210.24827</v>
      </c>
      <c r="AF216" s="12">
        <v>1</v>
      </c>
      <c r="AG216" s="12">
        <v>280</v>
      </c>
      <c r="AH216" s="12">
        <v>1.43</v>
      </c>
      <c r="AI216" s="19">
        <f t="shared" si="278"/>
        <v>3.16684210526316</v>
      </c>
      <c r="AJ216" s="20">
        <v>5936</v>
      </c>
      <c r="AK216" s="12">
        <v>0.99</v>
      </c>
      <c r="AL216" s="12">
        <v>1.98</v>
      </c>
      <c r="AM216" s="9">
        <f t="shared" si="279"/>
        <v>2.9602</v>
      </c>
      <c r="AN216" s="10">
        <v>1.225</v>
      </c>
      <c r="AO216" s="22">
        <v>1.015</v>
      </c>
      <c r="AP216" s="21">
        <f t="shared" si="280"/>
        <v>35954.9268619024</v>
      </c>
      <c r="AV216" s="12">
        <v>35728</v>
      </c>
      <c r="AW216" s="12">
        <v>0.0253</v>
      </c>
      <c r="AX216" s="13">
        <v>1.35</v>
      </c>
      <c r="AY216" s="14">
        <v>1</v>
      </c>
      <c r="AZ216" s="15">
        <f t="shared" si="281"/>
        <v>1220.28984</v>
      </c>
      <c r="BA216" s="12">
        <v>1</v>
      </c>
      <c r="BB216" s="12">
        <v>280</v>
      </c>
      <c r="BC216" s="12">
        <v>1.43</v>
      </c>
      <c r="BD216" s="19">
        <f t="shared" si="282"/>
        <v>3.16684210526316</v>
      </c>
      <c r="BE216" s="20">
        <v>5936</v>
      </c>
      <c r="BF216" s="12">
        <v>1</v>
      </c>
      <c r="BG216" s="12">
        <v>3.11</v>
      </c>
      <c r="BH216" s="9">
        <f t="shared" si="283"/>
        <v>4.11</v>
      </c>
      <c r="BI216" s="10">
        <v>1.225</v>
      </c>
      <c r="BJ216" s="20">
        <v>1</v>
      </c>
      <c r="BK216" s="21">
        <f t="shared" si="284"/>
        <v>49342.8923969805</v>
      </c>
      <c r="BQ216" s="12">
        <v>35728</v>
      </c>
      <c r="BR216" s="12">
        <v>0.0253</v>
      </c>
      <c r="BS216" s="13">
        <v>1.35</v>
      </c>
      <c r="BT216" s="14">
        <v>1</v>
      </c>
      <c r="BU216" s="15">
        <f t="shared" si="285"/>
        <v>1220.28984</v>
      </c>
      <c r="BV216" s="12">
        <v>1</v>
      </c>
      <c r="BW216" s="12">
        <v>280</v>
      </c>
      <c r="BX216" s="12">
        <v>1.43</v>
      </c>
      <c r="BY216" s="19">
        <f t="shared" si="286"/>
        <v>3.16684210526316</v>
      </c>
      <c r="BZ216" s="20">
        <v>5936</v>
      </c>
      <c r="CA216" s="12">
        <v>1</v>
      </c>
      <c r="CB216" s="12">
        <v>3.11</v>
      </c>
      <c r="CC216" s="9">
        <f t="shared" si="287"/>
        <v>4.11</v>
      </c>
      <c r="CD216" s="10">
        <v>1.225</v>
      </c>
      <c r="CE216" s="22">
        <v>1.015</v>
      </c>
      <c r="CF216" s="21">
        <f t="shared" si="288"/>
        <v>50083.0357829352</v>
      </c>
      <c r="CL216" s="12">
        <v>41312</v>
      </c>
      <c r="CM216" s="12">
        <v>0.0253</v>
      </c>
      <c r="CN216" s="13">
        <v>1.35</v>
      </c>
      <c r="CO216" s="14">
        <v>1</v>
      </c>
      <c r="CP216" s="15">
        <f t="shared" si="289"/>
        <v>1411.01136</v>
      </c>
      <c r="CQ216" s="12">
        <v>1</v>
      </c>
      <c r="CR216" s="12">
        <v>280</v>
      </c>
      <c r="CS216" s="12">
        <v>1.43</v>
      </c>
      <c r="CT216" s="19">
        <f t="shared" si="290"/>
        <v>3.16684210526316</v>
      </c>
      <c r="CU216" s="20">
        <v>5936</v>
      </c>
      <c r="CV216" s="12">
        <v>0.99</v>
      </c>
      <c r="CW216" s="12">
        <v>1.98</v>
      </c>
      <c r="CX216" s="9">
        <f t="shared" si="291"/>
        <v>2.9602</v>
      </c>
      <c r="CY216" s="10">
        <v>1.225</v>
      </c>
      <c r="CZ216" s="22">
        <v>1.085</v>
      </c>
      <c r="DA216" s="21">
        <f t="shared" si="292"/>
        <v>40936.0577286539</v>
      </c>
      <c r="DG216" s="12">
        <v>41606</v>
      </c>
      <c r="DH216" s="12">
        <v>0.0253</v>
      </c>
      <c r="DI216" s="13">
        <v>1.35</v>
      </c>
      <c r="DJ216" s="14">
        <v>1</v>
      </c>
      <c r="DK216" s="15">
        <f t="shared" si="293"/>
        <v>1421.05293</v>
      </c>
      <c r="DL216" s="12">
        <v>1</v>
      </c>
      <c r="DM216" s="12">
        <v>280</v>
      </c>
      <c r="DN216" s="12">
        <v>1.43</v>
      </c>
      <c r="DO216" s="19">
        <f t="shared" si="294"/>
        <v>3.16684210526316</v>
      </c>
      <c r="DP216" s="20">
        <v>5936</v>
      </c>
      <c r="DQ216" s="12">
        <v>1</v>
      </c>
      <c r="DR216" s="12">
        <v>3.11</v>
      </c>
      <c r="DS216" s="9">
        <f t="shared" si="295"/>
        <v>4.11</v>
      </c>
      <c r="DT216" s="10">
        <v>1.225</v>
      </c>
      <c r="DU216" s="22">
        <v>1.085</v>
      </c>
      <c r="DV216" s="21">
        <f t="shared" si="296"/>
        <v>57010.1433904427</v>
      </c>
      <c r="EB216" s="12">
        <v>41606</v>
      </c>
      <c r="EC216" s="12">
        <v>0.02992</v>
      </c>
      <c r="ED216" s="13">
        <v>1.35</v>
      </c>
      <c r="EE216" s="14">
        <v>1</v>
      </c>
      <c r="EF216" s="15">
        <f t="shared" si="297"/>
        <v>1680.549552</v>
      </c>
      <c r="EG216" s="12">
        <v>1</v>
      </c>
      <c r="EH216" s="12">
        <v>280</v>
      </c>
      <c r="EI216" s="12">
        <v>1.52</v>
      </c>
      <c r="EJ216" s="19">
        <f t="shared" si="298"/>
        <v>3.25684210526316</v>
      </c>
      <c r="EK216" s="20">
        <v>5936</v>
      </c>
      <c r="EL216" s="12">
        <v>1</v>
      </c>
      <c r="EM216" s="12">
        <v>3.91</v>
      </c>
      <c r="EN216" s="9">
        <f t="shared" si="300"/>
        <v>4.91</v>
      </c>
      <c r="EO216" s="10">
        <v>1.225</v>
      </c>
      <c r="EP216" s="22">
        <v>1.2</v>
      </c>
      <c r="EQ216" s="21">
        <f t="shared" si="301"/>
        <v>82348.7930311047</v>
      </c>
    </row>
    <row r="217" customHeight="1" spans="6:147">
      <c r="F217" s="12">
        <v>35434</v>
      </c>
      <c r="G217" s="12">
        <v>0.0253</v>
      </c>
      <c r="H217" s="13">
        <v>1.35</v>
      </c>
      <c r="I217" s="14">
        <v>1</v>
      </c>
      <c r="J217" s="15">
        <f t="shared" si="273"/>
        <v>1210.24827</v>
      </c>
      <c r="K217" s="12">
        <v>1</v>
      </c>
      <c r="L217" s="12">
        <v>280</v>
      </c>
      <c r="M217" s="12">
        <v>1.43</v>
      </c>
      <c r="N217" s="19">
        <f t="shared" si="274"/>
        <v>3.16684210526316</v>
      </c>
      <c r="O217" s="20">
        <v>5936</v>
      </c>
      <c r="P217" s="12">
        <v>0.99</v>
      </c>
      <c r="Q217" s="12">
        <v>1.98</v>
      </c>
      <c r="R217" s="9">
        <f t="shared" si="275"/>
        <v>2.9602</v>
      </c>
      <c r="S217" s="10">
        <v>1.225</v>
      </c>
      <c r="T217" s="20">
        <v>1</v>
      </c>
      <c r="U217" s="21">
        <f t="shared" si="276"/>
        <v>35423.5732629581</v>
      </c>
      <c r="AA217" s="12">
        <v>35434</v>
      </c>
      <c r="AB217" s="12">
        <v>0.0253</v>
      </c>
      <c r="AC217" s="13">
        <v>1.35</v>
      </c>
      <c r="AD217" s="14">
        <v>1</v>
      </c>
      <c r="AE217" s="15">
        <f t="shared" si="277"/>
        <v>1210.24827</v>
      </c>
      <c r="AF217" s="12">
        <v>1</v>
      </c>
      <c r="AG217" s="12">
        <v>280</v>
      </c>
      <c r="AH217" s="12">
        <v>1.43</v>
      </c>
      <c r="AI217" s="19">
        <f t="shared" si="278"/>
        <v>3.16684210526316</v>
      </c>
      <c r="AJ217" s="20">
        <v>5936</v>
      </c>
      <c r="AK217" s="12">
        <v>0.99</v>
      </c>
      <c r="AL217" s="12">
        <v>1.98</v>
      </c>
      <c r="AM217" s="9">
        <f t="shared" si="279"/>
        <v>2.9602</v>
      </c>
      <c r="AN217" s="10">
        <v>1.225</v>
      </c>
      <c r="AO217" s="22">
        <v>1.015</v>
      </c>
      <c r="AP217" s="21">
        <f t="shared" si="280"/>
        <v>35954.9268619024</v>
      </c>
      <c r="AV217" s="12">
        <v>35728</v>
      </c>
      <c r="AW217" s="12">
        <v>0.0253</v>
      </c>
      <c r="AX217" s="13">
        <v>1.35</v>
      </c>
      <c r="AY217" s="14">
        <v>1</v>
      </c>
      <c r="AZ217" s="15">
        <f t="shared" si="281"/>
        <v>1220.28984</v>
      </c>
      <c r="BA217" s="12">
        <v>1</v>
      </c>
      <c r="BB217" s="12">
        <v>280</v>
      </c>
      <c r="BC217" s="12">
        <v>1.43</v>
      </c>
      <c r="BD217" s="19">
        <f t="shared" si="282"/>
        <v>3.16684210526316</v>
      </c>
      <c r="BE217" s="20">
        <v>5936</v>
      </c>
      <c r="BF217" s="12">
        <v>1</v>
      </c>
      <c r="BG217" s="12">
        <v>3.11</v>
      </c>
      <c r="BH217" s="9">
        <f t="shared" si="283"/>
        <v>4.11</v>
      </c>
      <c r="BI217" s="10">
        <v>1.225</v>
      </c>
      <c r="BJ217" s="20">
        <v>1</v>
      </c>
      <c r="BK217" s="21">
        <f t="shared" si="284"/>
        <v>49342.8923969805</v>
      </c>
      <c r="BQ217" s="12">
        <v>35728</v>
      </c>
      <c r="BR217" s="12">
        <v>0.0253</v>
      </c>
      <c r="BS217" s="13">
        <v>1.35</v>
      </c>
      <c r="BT217" s="14">
        <v>1</v>
      </c>
      <c r="BU217" s="15">
        <f t="shared" si="285"/>
        <v>1220.28984</v>
      </c>
      <c r="BV217" s="12">
        <v>1</v>
      </c>
      <c r="BW217" s="12">
        <v>280</v>
      </c>
      <c r="BX217" s="12">
        <v>1.43</v>
      </c>
      <c r="BY217" s="19">
        <f t="shared" si="286"/>
        <v>3.16684210526316</v>
      </c>
      <c r="BZ217" s="20">
        <v>5936</v>
      </c>
      <c r="CA217" s="12">
        <v>1</v>
      </c>
      <c r="CB217" s="12">
        <v>3.11</v>
      </c>
      <c r="CC217" s="9">
        <f t="shared" si="287"/>
        <v>4.11</v>
      </c>
      <c r="CD217" s="10">
        <v>1.225</v>
      </c>
      <c r="CE217" s="22">
        <v>1.015</v>
      </c>
      <c r="CF217" s="21">
        <f t="shared" si="288"/>
        <v>50083.0357829352</v>
      </c>
      <c r="CL217" s="12">
        <v>41312</v>
      </c>
      <c r="CM217" s="12">
        <v>0.0253</v>
      </c>
      <c r="CN217" s="13">
        <v>1.35</v>
      </c>
      <c r="CO217" s="14">
        <v>1</v>
      </c>
      <c r="CP217" s="15">
        <f t="shared" si="289"/>
        <v>1411.01136</v>
      </c>
      <c r="CQ217" s="12">
        <v>1</v>
      </c>
      <c r="CR217" s="12">
        <v>280</v>
      </c>
      <c r="CS217" s="12">
        <v>1.43</v>
      </c>
      <c r="CT217" s="19">
        <f t="shared" si="290"/>
        <v>3.16684210526316</v>
      </c>
      <c r="CU217" s="20">
        <v>5936</v>
      </c>
      <c r="CV217" s="12">
        <v>0.99</v>
      </c>
      <c r="CW217" s="12">
        <v>1.98</v>
      </c>
      <c r="CX217" s="9">
        <f t="shared" si="291"/>
        <v>2.9602</v>
      </c>
      <c r="CY217" s="10">
        <v>1.225</v>
      </c>
      <c r="CZ217" s="22">
        <v>1.085</v>
      </c>
      <c r="DA217" s="21">
        <f t="shared" si="292"/>
        <v>40936.0577286539</v>
      </c>
      <c r="DG217" s="12">
        <v>41606</v>
      </c>
      <c r="DH217" s="12">
        <v>0.0253</v>
      </c>
      <c r="DI217" s="13">
        <v>1.35</v>
      </c>
      <c r="DJ217" s="14">
        <v>1</v>
      </c>
      <c r="DK217" s="15">
        <f t="shared" si="293"/>
        <v>1421.05293</v>
      </c>
      <c r="DL217" s="12">
        <v>1</v>
      </c>
      <c r="DM217" s="12">
        <v>280</v>
      </c>
      <c r="DN217" s="12">
        <v>1.43</v>
      </c>
      <c r="DO217" s="19">
        <f t="shared" si="294"/>
        <v>3.16684210526316</v>
      </c>
      <c r="DP217" s="20">
        <v>5936</v>
      </c>
      <c r="DQ217" s="12">
        <v>1</v>
      </c>
      <c r="DR217" s="12">
        <v>3.11</v>
      </c>
      <c r="DS217" s="9">
        <f t="shared" si="295"/>
        <v>4.11</v>
      </c>
      <c r="DT217" s="10">
        <v>1.225</v>
      </c>
      <c r="DU217" s="22">
        <v>1.085</v>
      </c>
      <c r="DV217" s="21">
        <f t="shared" si="296"/>
        <v>57010.1433904427</v>
      </c>
      <c r="EB217" s="12">
        <v>41606</v>
      </c>
      <c r="EC217" s="12">
        <v>0.02992</v>
      </c>
      <c r="ED217" s="13">
        <v>1.35</v>
      </c>
      <c r="EE217" s="14">
        <v>1</v>
      </c>
      <c r="EF217" s="15">
        <f t="shared" si="297"/>
        <v>1680.549552</v>
      </c>
      <c r="EG217" s="12">
        <v>1</v>
      </c>
      <c r="EH217" s="12">
        <v>280</v>
      </c>
      <c r="EI217" s="12">
        <v>1.52</v>
      </c>
      <c r="EJ217" s="19">
        <f t="shared" si="298"/>
        <v>3.25684210526316</v>
      </c>
      <c r="EK217" s="20">
        <v>5936</v>
      </c>
      <c r="EL217" s="12">
        <v>1</v>
      </c>
      <c r="EM217" s="12">
        <v>3.91</v>
      </c>
      <c r="EN217" s="9">
        <f t="shared" si="300"/>
        <v>4.91</v>
      </c>
      <c r="EO217" s="10">
        <v>1.225</v>
      </c>
      <c r="EP217" s="22">
        <v>1.2</v>
      </c>
      <c r="EQ217" s="21">
        <f t="shared" si="301"/>
        <v>82348.7930311047</v>
      </c>
    </row>
    <row r="218" customHeight="1" spans="6:147">
      <c r="F218" s="12">
        <v>35434</v>
      </c>
      <c r="G218" s="12">
        <v>0.0253</v>
      </c>
      <c r="H218" s="13">
        <v>1.35</v>
      </c>
      <c r="I218" s="14">
        <v>1</v>
      </c>
      <c r="J218" s="15">
        <f t="shared" si="273"/>
        <v>1210.24827</v>
      </c>
      <c r="K218" s="12">
        <v>1</v>
      </c>
      <c r="L218" s="12">
        <v>280</v>
      </c>
      <c r="M218" s="12">
        <v>1.43</v>
      </c>
      <c r="N218" s="19">
        <f t="shared" si="274"/>
        <v>3.16684210526316</v>
      </c>
      <c r="O218" s="20">
        <v>5936</v>
      </c>
      <c r="P218" s="12">
        <v>0.99</v>
      </c>
      <c r="Q218" s="12">
        <v>1.98</v>
      </c>
      <c r="R218" s="9">
        <f t="shared" si="275"/>
        <v>2.9602</v>
      </c>
      <c r="S218" s="10">
        <v>1.225</v>
      </c>
      <c r="T218" s="20">
        <v>1</v>
      </c>
      <c r="U218" s="21">
        <f t="shared" si="276"/>
        <v>35423.5732629581</v>
      </c>
      <c r="AA218" s="12">
        <v>35434</v>
      </c>
      <c r="AB218" s="12">
        <v>0.0253</v>
      </c>
      <c r="AC218" s="13">
        <v>1.35</v>
      </c>
      <c r="AD218" s="14">
        <v>1</v>
      </c>
      <c r="AE218" s="15">
        <f t="shared" si="277"/>
        <v>1210.24827</v>
      </c>
      <c r="AF218" s="12">
        <v>1</v>
      </c>
      <c r="AG218" s="12">
        <v>280</v>
      </c>
      <c r="AH218" s="12">
        <v>1.43</v>
      </c>
      <c r="AI218" s="19">
        <f t="shared" si="278"/>
        <v>3.16684210526316</v>
      </c>
      <c r="AJ218" s="20">
        <v>5936</v>
      </c>
      <c r="AK218" s="12">
        <v>0.99</v>
      </c>
      <c r="AL218" s="12">
        <v>1.98</v>
      </c>
      <c r="AM218" s="9">
        <f t="shared" si="279"/>
        <v>2.9602</v>
      </c>
      <c r="AN218" s="10">
        <v>1.225</v>
      </c>
      <c r="AO218" s="22">
        <v>1.015</v>
      </c>
      <c r="AP218" s="21">
        <f t="shared" si="280"/>
        <v>35954.9268619024</v>
      </c>
      <c r="AV218" s="12">
        <v>35728</v>
      </c>
      <c r="AW218" s="12">
        <v>0.0253</v>
      </c>
      <c r="AX218" s="13">
        <v>1.35</v>
      </c>
      <c r="AY218" s="14">
        <v>1</v>
      </c>
      <c r="AZ218" s="15">
        <f t="shared" si="281"/>
        <v>1220.28984</v>
      </c>
      <c r="BA218" s="12">
        <v>1</v>
      </c>
      <c r="BB218" s="12">
        <v>280</v>
      </c>
      <c r="BC218" s="12">
        <v>1.43</v>
      </c>
      <c r="BD218" s="19">
        <f t="shared" si="282"/>
        <v>3.16684210526316</v>
      </c>
      <c r="BE218" s="20">
        <v>5936</v>
      </c>
      <c r="BF218" s="12">
        <v>1</v>
      </c>
      <c r="BG218" s="12">
        <v>3.11</v>
      </c>
      <c r="BH218" s="9">
        <f t="shared" si="283"/>
        <v>4.11</v>
      </c>
      <c r="BI218" s="10">
        <v>1.225</v>
      </c>
      <c r="BJ218" s="20">
        <v>1</v>
      </c>
      <c r="BK218" s="21">
        <f t="shared" si="284"/>
        <v>49342.8923969805</v>
      </c>
      <c r="BQ218" s="12">
        <v>35728</v>
      </c>
      <c r="BR218" s="12">
        <v>0.0253</v>
      </c>
      <c r="BS218" s="13">
        <v>1.35</v>
      </c>
      <c r="BT218" s="14">
        <v>1</v>
      </c>
      <c r="BU218" s="15">
        <f t="shared" si="285"/>
        <v>1220.28984</v>
      </c>
      <c r="BV218" s="12">
        <v>1</v>
      </c>
      <c r="BW218" s="12">
        <v>280</v>
      </c>
      <c r="BX218" s="12">
        <v>1.43</v>
      </c>
      <c r="BY218" s="19">
        <f t="shared" si="286"/>
        <v>3.16684210526316</v>
      </c>
      <c r="BZ218" s="20">
        <v>5936</v>
      </c>
      <c r="CA218" s="12">
        <v>1</v>
      </c>
      <c r="CB218" s="12">
        <v>3.11</v>
      </c>
      <c r="CC218" s="9">
        <f t="shared" si="287"/>
        <v>4.11</v>
      </c>
      <c r="CD218" s="10">
        <v>1.225</v>
      </c>
      <c r="CE218" s="22">
        <v>1.015</v>
      </c>
      <c r="CF218" s="21">
        <f t="shared" si="288"/>
        <v>50083.0357829352</v>
      </c>
      <c r="CL218" s="12">
        <v>41312</v>
      </c>
      <c r="CM218" s="12">
        <v>0.0253</v>
      </c>
      <c r="CN218" s="13">
        <v>1.35</v>
      </c>
      <c r="CO218" s="14">
        <v>1</v>
      </c>
      <c r="CP218" s="15">
        <f t="shared" si="289"/>
        <v>1411.01136</v>
      </c>
      <c r="CQ218" s="12">
        <v>1</v>
      </c>
      <c r="CR218" s="12">
        <v>280</v>
      </c>
      <c r="CS218" s="12">
        <v>1.43</v>
      </c>
      <c r="CT218" s="19">
        <f t="shared" si="290"/>
        <v>3.16684210526316</v>
      </c>
      <c r="CU218" s="20">
        <v>5936</v>
      </c>
      <c r="CV218" s="12">
        <v>0.99</v>
      </c>
      <c r="CW218" s="12">
        <v>1.98</v>
      </c>
      <c r="CX218" s="9">
        <f t="shared" si="291"/>
        <v>2.9602</v>
      </c>
      <c r="CY218" s="10">
        <v>1.225</v>
      </c>
      <c r="CZ218" s="22">
        <v>1.085</v>
      </c>
      <c r="DA218" s="21">
        <f t="shared" si="292"/>
        <v>40936.0577286539</v>
      </c>
      <c r="DG218" s="12">
        <v>41606</v>
      </c>
      <c r="DH218" s="12">
        <v>0.0253</v>
      </c>
      <c r="DI218" s="13">
        <v>1.35</v>
      </c>
      <c r="DJ218" s="14">
        <v>1</v>
      </c>
      <c r="DK218" s="15">
        <f t="shared" si="293"/>
        <v>1421.05293</v>
      </c>
      <c r="DL218" s="12">
        <v>1</v>
      </c>
      <c r="DM218" s="12">
        <v>280</v>
      </c>
      <c r="DN218" s="12">
        <v>1.43</v>
      </c>
      <c r="DO218" s="19">
        <f t="shared" si="294"/>
        <v>3.16684210526316</v>
      </c>
      <c r="DP218" s="20">
        <v>5936</v>
      </c>
      <c r="DQ218" s="12">
        <v>1</v>
      </c>
      <c r="DR218" s="12">
        <v>3.11</v>
      </c>
      <c r="DS218" s="9">
        <f t="shared" si="295"/>
        <v>4.11</v>
      </c>
      <c r="DT218" s="10">
        <v>1.225</v>
      </c>
      <c r="DU218" s="22">
        <v>1.085</v>
      </c>
      <c r="DV218" s="21">
        <f t="shared" si="296"/>
        <v>57010.1433904427</v>
      </c>
      <c r="EB218" s="12">
        <v>41606</v>
      </c>
      <c r="EC218" s="12">
        <v>0.02992</v>
      </c>
      <c r="ED218" s="13">
        <v>1.35</v>
      </c>
      <c r="EE218" s="14">
        <v>1</v>
      </c>
      <c r="EF218" s="15">
        <f t="shared" si="297"/>
        <v>1680.549552</v>
      </c>
      <c r="EG218" s="12">
        <v>1</v>
      </c>
      <c r="EH218" s="12">
        <v>280</v>
      </c>
      <c r="EI218" s="12">
        <v>1.52</v>
      </c>
      <c r="EJ218" s="19">
        <f t="shared" si="298"/>
        <v>3.25684210526316</v>
      </c>
      <c r="EK218" s="20">
        <v>5936</v>
      </c>
      <c r="EL218" s="12">
        <v>1</v>
      </c>
      <c r="EM218" s="12">
        <v>3.91</v>
      </c>
      <c r="EN218" s="9">
        <f t="shared" si="300"/>
        <v>4.91</v>
      </c>
      <c r="EO218" s="10">
        <v>1.225</v>
      </c>
      <c r="EP218" s="22">
        <v>1.2</v>
      </c>
      <c r="EQ218" s="21">
        <f t="shared" si="301"/>
        <v>82348.7930311047</v>
      </c>
    </row>
    <row r="219" customHeight="1" spans="6:147">
      <c r="F219" s="12">
        <v>35434</v>
      </c>
      <c r="G219" s="12">
        <v>0.0253</v>
      </c>
      <c r="H219" s="13">
        <v>1.35</v>
      </c>
      <c r="I219" s="14">
        <v>1</v>
      </c>
      <c r="J219" s="15">
        <f t="shared" si="273"/>
        <v>1210.24827</v>
      </c>
      <c r="K219" s="12">
        <v>1</v>
      </c>
      <c r="L219" s="12">
        <v>280</v>
      </c>
      <c r="M219" s="12">
        <v>1.43</v>
      </c>
      <c r="N219" s="19">
        <f t="shared" si="274"/>
        <v>3.16684210526316</v>
      </c>
      <c r="O219" s="20">
        <v>5936</v>
      </c>
      <c r="P219" s="12">
        <v>0.99</v>
      </c>
      <c r="Q219" s="12">
        <v>1.98</v>
      </c>
      <c r="R219" s="9">
        <f t="shared" si="275"/>
        <v>2.9602</v>
      </c>
      <c r="S219" s="10">
        <v>1.225</v>
      </c>
      <c r="T219" s="20">
        <v>1</v>
      </c>
      <c r="U219" s="21">
        <f t="shared" si="276"/>
        <v>35423.5732629581</v>
      </c>
      <c r="AA219" s="12">
        <v>35434</v>
      </c>
      <c r="AB219" s="12">
        <v>0.0253</v>
      </c>
      <c r="AC219" s="13">
        <v>1.35</v>
      </c>
      <c r="AD219" s="14">
        <v>1</v>
      </c>
      <c r="AE219" s="15">
        <f t="shared" si="277"/>
        <v>1210.24827</v>
      </c>
      <c r="AF219" s="12">
        <v>1</v>
      </c>
      <c r="AG219" s="12">
        <v>280</v>
      </c>
      <c r="AH219" s="12">
        <v>1.43</v>
      </c>
      <c r="AI219" s="19">
        <f t="shared" si="278"/>
        <v>3.16684210526316</v>
      </c>
      <c r="AJ219" s="20">
        <v>5936</v>
      </c>
      <c r="AK219" s="12">
        <v>0.99</v>
      </c>
      <c r="AL219" s="12">
        <v>1.98</v>
      </c>
      <c r="AM219" s="9">
        <f t="shared" si="279"/>
        <v>2.9602</v>
      </c>
      <c r="AN219" s="10">
        <v>1.225</v>
      </c>
      <c r="AO219" s="22">
        <v>1.015</v>
      </c>
      <c r="AP219" s="21">
        <f t="shared" si="280"/>
        <v>35954.9268619024</v>
      </c>
      <c r="AV219" s="12">
        <v>35728</v>
      </c>
      <c r="AW219" s="12">
        <v>0.0253</v>
      </c>
      <c r="AX219" s="13">
        <v>1.35</v>
      </c>
      <c r="AY219" s="14">
        <v>1</v>
      </c>
      <c r="AZ219" s="15">
        <f t="shared" si="281"/>
        <v>1220.28984</v>
      </c>
      <c r="BA219" s="12">
        <v>1</v>
      </c>
      <c r="BB219" s="12">
        <v>280</v>
      </c>
      <c r="BC219" s="12">
        <v>1.43</v>
      </c>
      <c r="BD219" s="19">
        <f t="shared" si="282"/>
        <v>3.16684210526316</v>
      </c>
      <c r="BE219" s="20">
        <v>5936</v>
      </c>
      <c r="BF219" s="12">
        <v>1</v>
      </c>
      <c r="BG219" s="12">
        <v>3.11</v>
      </c>
      <c r="BH219" s="9">
        <f t="shared" si="283"/>
        <v>4.11</v>
      </c>
      <c r="BI219" s="10">
        <v>1.225</v>
      </c>
      <c r="BJ219" s="20">
        <v>1</v>
      </c>
      <c r="BK219" s="21">
        <f t="shared" si="284"/>
        <v>49342.8923969805</v>
      </c>
      <c r="BQ219" s="12">
        <v>35728</v>
      </c>
      <c r="BR219" s="12">
        <v>0.0253</v>
      </c>
      <c r="BS219" s="13">
        <v>1.35</v>
      </c>
      <c r="BT219" s="14">
        <v>1</v>
      </c>
      <c r="BU219" s="15">
        <f t="shared" si="285"/>
        <v>1220.28984</v>
      </c>
      <c r="BV219" s="12">
        <v>1</v>
      </c>
      <c r="BW219" s="12">
        <v>280</v>
      </c>
      <c r="BX219" s="12">
        <v>1.43</v>
      </c>
      <c r="BY219" s="19">
        <f t="shared" si="286"/>
        <v>3.16684210526316</v>
      </c>
      <c r="BZ219" s="20">
        <v>5936</v>
      </c>
      <c r="CA219" s="12">
        <v>1</v>
      </c>
      <c r="CB219" s="12">
        <v>3.11</v>
      </c>
      <c r="CC219" s="9">
        <f t="shared" si="287"/>
        <v>4.11</v>
      </c>
      <c r="CD219" s="10">
        <v>1.225</v>
      </c>
      <c r="CE219" s="22">
        <v>1.015</v>
      </c>
      <c r="CF219" s="21">
        <f t="shared" si="288"/>
        <v>50083.0357829352</v>
      </c>
      <c r="CL219" s="12">
        <v>41312</v>
      </c>
      <c r="CM219" s="12">
        <v>0.0253</v>
      </c>
      <c r="CN219" s="13">
        <v>1.35</v>
      </c>
      <c r="CO219" s="14">
        <v>1</v>
      </c>
      <c r="CP219" s="15">
        <f t="shared" si="289"/>
        <v>1411.01136</v>
      </c>
      <c r="CQ219" s="12">
        <v>1</v>
      </c>
      <c r="CR219" s="12">
        <v>280</v>
      </c>
      <c r="CS219" s="12">
        <v>1.43</v>
      </c>
      <c r="CT219" s="19">
        <f t="shared" si="290"/>
        <v>3.16684210526316</v>
      </c>
      <c r="CU219" s="20">
        <v>5936</v>
      </c>
      <c r="CV219" s="12">
        <v>0.99</v>
      </c>
      <c r="CW219" s="12">
        <v>1.98</v>
      </c>
      <c r="CX219" s="9">
        <f t="shared" si="291"/>
        <v>2.9602</v>
      </c>
      <c r="CY219" s="10">
        <v>1.225</v>
      </c>
      <c r="CZ219" s="22">
        <v>1.085</v>
      </c>
      <c r="DA219" s="21">
        <f t="shared" si="292"/>
        <v>40936.0577286539</v>
      </c>
      <c r="DG219" s="12">
        <v>41606</v>
      </c>
      <c r="DH219" s="12">
        <v>0.0253</v>
      </c>
      <c r="DI219" s="13">
        <v>1.35</v>
      </c>
      <c r="DJ219" s="14">
        <v>1</v>
      </c>
      <c r="DK219" s="15">
        <f t="shared" si="293"/>
        <v>1421.05293</v>
      </c>
      <c r="DL219" s="12">
        <v>1</v>
      </c>
      <c r="DM219" s="12">
        <v>280</v>
      </c>
      <c r="DN219" s="12">
        <v>1.43</v>
      </c>
      <c r="DO219" s="19">
        <f t="shared" si="294"/>
        <v>3.16684210526316</v>
      </c>
      <c r="DP219" s="20">
        <v>5936</v>
      </c>
      <c r="DQ219" s="12">
        <v>1</v>
      </c>
      <c r="DR219" s="12">
        <v>3.11</v>
      </c>
      <c r="DS219" s="9">
        <f t="shared" si="295"/>
        <v>4.11</v>
      </c>
      <c r="DT219" s="10">
        <v>1.225</v>
      </c>
      <c r="DU219" s="22">
        <v>1.085</v>
      </c>
      <c r="DV219" s="21">
        <f t="shared" si="296"/>
        <v>57010.1433904427</v>
      </c>
      <c r="EB219" s="12">
        <v>41606</v>
      </c>
      <c r="EC219" s="12">
        <v>0.02992</v>
      </c>
      <c r="ED219" s="13">
        <v>1.35</v>
      </c>
      <c r="EE219" s="14">
        <v>1</v>
      </c>
      <c r="EF219" s="15">
        <f t="shared" si="297"/>
        <v>1680.549552</v>
      </c>
      <c r="EG219" s="12">
        <v>1</v>
      </c>
      <c r="EH219" s="12">
        <v>280</v>
      </c>
      <c r="EI219" s="12">
        <v>1.52</v>
      </c>
      <c r="EJ219" s="19">
        <f t="shared" si="298"/>
        <v>3.25684210526316</v>
      </c>
      <c r="EK219" s="20">
        <v>5936</v>
      </c>
      <c r="EL219" s="12">
        <v>1</v>
      </c>
      <c r="EM219" s="12">
        <v>3.91</v>
      </c>
      <c r="EN219" s="9">
        <f t="shared" si="300"/>
        <v>4.91</v>
      </c>
      <c r="EO219" s="10">
        <v>1.225</v>
      </c>
      <c r="EP219" s="22">
        <v>1.2</v>
      </c>
      <c r="EQ219" s="21">
        <f t="shared" si="301"/>
        <v>82348.7930311047</v>
      </c>
    </row>
    <row r="220" customHeight="1" spans="6:147">
      <c r="F220" s="12">
        <v>35434</v>
      </c>
      <c r="G220" s="12">
        <v>0.0253</v>
      </c>
      <c r="H220" s="13">
        <v>1.35</v>
      </c>
      <c r="I220" s="14">
        <v>1</v>
      </c>
      <c r="J220" s="15">
        <f t="shared" si="273"/>
        <v>1210.24827</v>
      </c>
      <c r="K220" s="12">
        <v>1</v>
      </c>
      <c r="L220" s="12">
        <v>280</v>
      </c>
      <c r="M220" s="12">
        <v>1.43</v>
      </c>
      <c r="N220" s="19">
        <f t="shared" si="274"/>
        <v>3.16684210526316</v>
      </c>
      <c r="O220" s="20">
        <v>5936</v>
      </c>
      <c r="P220" s="12">
        <v>0.99</v>
      </c>
      <c r="Q220" s="12">
        <v>1.98</v>
      </c>
      <c r="R220" s="9">
        <f t="shared" si="275"/>
        <v>2.9602</v>
      </c>
      <c r="S220" s="10">
        <v>1.225</v>
      </c>
      <c r="T220" s="20">
        <v>1</v>
      </c>
      <c r="U220" s="21">
        <f t="shared" si="276"/>
        <v>35423.5732629581</v>
      </c>
      <c r="AA220" s="12">
        <v>35434</v>
      </c>
      <c r="AB220" s="12">
        <v>0.0253</v>
      </c>
      <c r="AC220" s="13">
        <v>1.35</v>
      </c>
      <c r="AD220" s="14">
        <v>1</v>
      </c>
      <c r="AE220" s="15">
        <f t="shared" si="277"/>
        <v>1210.24827</v>
      </c>
      <c r="AF220" s="12">
        <v>1</v>
      </c>
      <c r="AG220" s="12">
        <v>280</v>
      </c>
      <c r="AH220" s="12">
        <v>1.43</v>
      </c>
      <c r="AI220" s="19">
        <f t="shared" si="278"/>
        <v>3.16684210526316</v>
      </c>
      <c r="AJ220" s="20">
        <v>5936</v>
      </c>
      <c r="AK220" s="12">
        <v>0.99</v>
      </c>
      <c r="AL220" s="12">
        <v>1.98</v>
      </c>
      <c r="AM220" s="9">
        <f t="shared" si="279"/>
        <v>2.9602</v>
      </c>
      <c r="AN220" s="10">
        <v>1.225</v>
      </c>
      <c r="AO220" s="22">
        <v>1.015</v>
      </c>
      <c r="AP220" s="21">
        <f t="shared" si="280"/>
        <v>35954.9268619024</v>
      </c>
      <c r="AV220" s="12">
        <v>35728</v>
      </c>
      <c r="AW220" s="12">
        <v>0.0253</v>
      </c>
      <c r="AX220" s="13">
        <v>1.35</v>
      </c>
      <c r="AY220" s="14">
        <v>1</v>
      </c>
      <c r="AZ220" s="15">
        <f t="shared" si="281"/>
        <v>1220.28984</v>
      </c>
      <c r="BA220" s="12">
        <v>1</v>
      </c>
      <c r="BB220" s="12">
        <v>280</v>
      </c>
      <c r="BC220" s="12">
        <v>1.43</v>
      </c>
      <c r="BD220" s="19">
        <f t="shared" si="282"/>
        <v>3.16684210526316</v>
      </c>
      <c r="BE220" s="20">
        <v>5936</v>
      </c>
      <c r="BF220" s="12">
        <v>1</v>
      </c>
      <c r="BG220" s="12">
        <v>3.11</v>
      </c>
      <c r="BH220" s="9">
        <f t="shared" si="283"/>
        <v>4.11</v>
      </c>
      <c r="BI220" s="10">
        <v>1.225</v>
      </c>
      <c r="BJ220" s="20">
        <v>1</v>
      </c>
      <c r="BK220" s="21">
        <f t="shared" si="284"/>
        <v>49342.8923969805</v>
      </c>
      <c r="BQ220" s="12">
        <v>35728</v>
      </c>
      <c r="BR220" s="12">
        <v>0.0253</v>
      </c>
      <c r="BS220" s="13">
        <v>1.35</v>
      </c>
      <c r="BT220" s="14">
        <v>1</v>
      </c>
      <c r="BU220" s="15">
        <f t="shared" si="285"/>
        <v>1220.28984</v>
      </c>
      <c r="BV220" s="12">
        <v>1</v>
      </c>
      <c r="BW220" s="12">
        <v>280</v>
      </c>
      <c r="BX220" s="12">
        <v>1.43</v>
      </c>
      <c r="BY220" s="19">
        <f t="shared" si="286"/>
        <v>3.16684210526316</v>
      </c>
      <c r="BZ220" s="20">
        <v>5936</v>
      </c>
      <c r="CA220" s="12">
        <v>1</v>
      </c>
      <c r="CB220" s="12">
        <v>3.11</v>
      </c>
      <c r="CC220" s="9">
        <f t="shared" si="287"/>
        <v>4.11</v>
      </c>
      <c r="CD220" s="10">
        <v>1.225</v>
      </c>
      <c r="CE220" s="22">
        <v>1.015</v>
      </c>
      <c r="CF220" s="21">
        <f t="shared" si="288"/>
        <v>50083.0357829352</v>
      </c>
      <c r="CL220" s="12">
        <v>41312</v>
      </c>
      <c r="CM220" s="12">
        <v>0.0253</v>
      </c>
      <c r="CN220" s="13">
        <v>1.35</v>
      </c>
      <c r="CO220" s="14">
        <v>1</v>
      </c>
      <c r="CP220" s="15">
        <f t="shared" si="289"/>
        <v>1411.01136</v>
      </c>
      <c r="CQ220" s="12">
        <v>1</v>
      </c>
      <c r="CR220" s="12">
        <v>280</v>
      </c>
      <c r="CS220" s="12">
        <v>1.43</v>
      </c>
      <c r="CT220" s="19">
        <f t="shared" si="290"/>
        <v>3.16684210526316</v>
      </c>
      <c r="CU220" s="20">
        <v>5936</v>
      </c>
      <c r="CV220" s="12">
        <v>0.99</v>
      </c>
      <c r="CW220" s="12">
        <v>1.98</v>
      </c>
      <c r="CX220" s="9">
        <f t="shared" si="291"/>
        <v>2.9602</v>
      </c>
      <c r="CY220" s="10">
        <v>1.225</v>
      </c>
      <c r="CZ220" s="22">
        <v>1.085</v>
      </c>
      <c r="DA220" s="21">
        <f t="shared" si="292"/>
        <v>40936.0577286539</v>
      </c>
      <c r="DG220" s="12">
        <v>41606</v>
      </c>
      <c r="DH220" s="12">
        <v>0.0253</v>
      </c>
      <c r="DI220" s="13">
        <v>1.35</v>
      </c>
      <c r="DJ220" s="14">
        <v>1</v>
      </c>
      <c r="DK220" s="15">
        <f t="shared" si="293"/>
        <v>1421.05293</v>
      </c>
      <c r="DL220" s="12">
        <v>1</v>
      </c>
      <c r="DM220" s="12">
        <v>280</v>
      </c>
      <c r="DN220" s="12">
        <v>1.43</v>
      </c>
      <c r="DO220" s="19">
        <f t="shared" si="294"/>
        <v>3.16684210526316</v>
      </c>
      <c r="DP220" s="20">
        <v>5936</v>
      </c>
      <c r="DQ220" s="12">
        <v>1</v>
      </c>
      <c r="DR220" s="12">
        <v>3.11</v>
      </c>
      <c r="DS220" s="9">
        <f t="shared" si="295"/>
        <v>4.11</v>
      </c>
      <c r="DT220" s="10">
        <v>1.225</v>
      </c>
      <c r="DU220" s="22">
        <v>1.085</v>
      </c>
      <c r="DV220" s="21">
        <f t="shared" si="296"/>
        <v>57010.1433904427</v>
      </c>
      <c r="EB220" s="12">
        <v>41606</v>
      </c>
      <c r="EC220" s="12">
        <v>0.02992</v>
      </c>
      <c r="ED220" s="13">
        <v>1.35</v>
      </c>
      <c r="EE220" s="14">
        <v>1</v>
      </c>
      <c r="EF220" s="15">
        <f t="shared" si="297"/>
        <v>1680.549552</v>
      </c>
      <c r="EG220" s="12">
        <v>1</v>
      </c>
      <c r="EH220" s="12">
        <v>280</v>
      </c>
      <c r="EI220" s="12">
        <v>1.52</v>
      </c>
      <c r="EJ220" s="19">
        <f t="shared" si="298"/>
        <v>3.25684210526316</v>
      </c>
      <c r="EK220" s="20">
        <v>5936</v>
      </c>
      <c r="EL220" s="12">
        <v>1</v>
      </c>
      <c r="EM220" s="12">
        <v>3.91</v>
      </c>
      <c r="EN220" s="9">
        <f t="shared" si="300"/>
        <v>4.91</v>
      </c>
      <c r="EO220" s="10">
        <v>1.225</v>
      </c>
      <c r="EP220" s="22">
        <v>1.2</v>
      </c>
      <c r="EQ220" s="21">
        <f t="shared" si="301"/>
        <v>82348.7930311047</v>
      </c>
    </row>
    <row r="221" customHeight="1" spans="6:147">
      <c r="F221" s="12">
        <v>35434</v>
      </c>
      <c r="G221" s="12">
        <v>0.0253</v>
      </c>
      <c r="H221" s="13">
        <v>1.35</v>
      </c>
      <c r="I221" s="14">
        <v>1</v>
      </c>
      <c r="J221" s="15">
        <f t="shared" si="273"/>
        <v>1210.24827</v>
      </c>
      <c r="K221" s="12">
        <v>1</v>
      </c>
      <c r="L221" s="12">
        <v>280</v>
      </c>
      <c r="M221" s="12">
        <v>1.43</v>
      </c>
      <c r="N221" s="19">
        <f t="shared" si="274"/>
        <v>3.16684210526316</v>
      </c>
      <c r="O221" s="20">
        <v>5936</v>
      </c>
      <c r="P221" s="12">
        <v>0.99</v>
      </c>
      <c r="Q221" s="12">
        <v>1.98</v>
      </c>
      <c r="R221" s="9">
        <f t="shared" si="275"/>
        <v>2.9602</v>
      </c>
      <c r="S221" s="10">
        <v>1.225</v>
      </c>
      <c r="T221" s="20">
        <v>1</v>
      </c>
      <c r="U221" s="21">
        <f t="shared" si="276"/>
        <v>35423.5732629581</v>
      </c>
      <c r="AA221" s="12">
        <v>35434</v>
      </c>
      <c r="AB221" s="12">
        <v>0.0253</v>
      </c>
      <c r="AC221" s="13">
        <v>1.35</v>
      </c>
      <c r="AD221" s="14">
        <v>1</v>
      </c>
      <c r="AE221" s="15">
        <f t="shared" si="277"/>
        <v>1210.24827</v>
      </c>
      <c r="AF221" s="12">
        <v>1</v>
      </c>
      <c r="AG221" s="12">
        <v>280</v>
      </c>
      <c r="AH221" s="12">
        <v>1.43</v>
      </c>
      <c r="AI221" s="19">
        <f t="shared" si="278"/>
        <v>3.16684210526316</v>
      </c>
      <c r="AJ221" s="20">
        <v>5936</v>
      </c>
      <c r="AK221" s="12">
        <v>0.99</v>
      </c>
      <c r="AL221" s="12">
        <v>1.98</v>
      </c>
      <c r="AM221" s="9">
        <f t="shared" si="279"/>
        <v>2.9602</v>
      </c>
      <c r="AN221" s="10">
        <v>1.225</v>
      </c>
      <c r="AO221" s="22">
        <v>1.015</v>
      </c>
      <c r="AP221" s="21">
        <f t="shared" si="280"/>
        <v>35954.9268619024</v>
      </c>
      <c r="AV221" s="12">
        <v>35728</v>
      </c>
      <c r="AW221" s="12">
        <v>0.0253</v>
      </c>
      <c r="AX221" s="13">
        <v>1.35</v>
      </c>
      <c r="AY221" s="14">
        <v>1</v>
      </c>
      <c r="AZ221" s="15">
        <f t="shared" si="281"/>
        <v>1220.28984</v>
      </c>
      <c r="BA221" s="12">
        <v>1</v>
      </c>
      <c r="BB221" s="12">
        <v>280</v>
      </c>
      <c r="BC221" s="12">
        <v>1.43</v>
      </c>
      <c r="BD221" s="19">
        <f t="shared" si="282"/>
        <v>3.16684210526316</v>
      </c>
      <c r="BE221" s="20">
        <v>5936</v>
      </c>
      <c r="BF221" s="12">
        <v>1</v>
      </c>
      <c r="BG221" s="12">
        <v>3.11</v>
      </c>
      <c r="BH221" s="9">
        <f t="shared" si="283"/>
        <v>4.11</v>
      </c>
      <c r="BI221" s="10">
        <v>1.225</v>
      </c>
      <c r="BJ221" s="20">
        <v>1</v>
      </c>
      <c r="BK221" s="21">
        <f t="shared" si="284"/>
        <v>49342.8923969805</v>
      </c>
      <c r="BQ221" s="12">
        <v>35728</v>
      </c>
      <c r="BR221" s="12">
        <v>0.0253</v>
      </c>
      <c r="BS221" s="13">
        <v>1.35</v>
      </c>
      <c r="BT221" s="14">
        <v>1</v>
      </c>
      <c r="BU221" s="15">
        <f t="shared" si="285"/>
        <v>1220.28984</v>
      </c>
      <c r="BV221" s="12">
        <v>1</v>
      </c>
      <c r="BW221" s="12">
        <v>280</v>
      </c>
      <c r="BX221" s="12">
        <v>1.43</v>
      </c>
      <c r="BY221" s="19">
        <f t="shared" si="286"/>
        <v>3.16684210526316</v>
      </c>
      <c r="BZ221" s="20">
        <v>5936</v>
      </c>
      <c r="CA221" s="12">
        <v>1</v>
      </c>
      <c r="CB221" s="12">
        <v>3.11</v>
      </c>
      <c r="CC221" s="9">
        <f t="shared" si="287"/>
        <v>4.11</v>
      </c>
      <c r="CD221" s="10">
        <v>1.225</v>
      </c>
      <c r="CE221" s="22">
        <v>1.015</v>
      </c>
      <c r="CF221" s="21">
        <f t="shared" si="288"/>
        <v>50083.0357829352</v>
      </c>
      <c r="CL221" s="12">
        <v>41312</v>
      </c>
      <c r="CM221" s="12">
        <v>0.0253</v>
      </c>
      <c r="CN221" s="13">
        <v>1.35</v>
      </c>
      <c r="CO221" s="14">
        <v>1</v>
      </c>
      <c r="CP221" s="15">
        <f t="shared" si="289"/>
        <v>1411.01136</v>
      </c>
      <c r="CQ221" s="12">
        <v>1</v>
      </c>
      <c r="CR221" s="12">
        <v>280</v>
      </c>
      <c r="CS221" s="12">
        <v>1.43</v>
      </c>
      <c r="CT221" s="19">
        <f t="shared" si="290"/>
        <v>3.16684210526316</v>
      </c>
      <c r="CU221" s="20">
        <v>5936</v>
      </c>
      <c r="CV221" s="12">
        <v>0.99</v>
      </c>
      <c r="CW221" s="12">
        <v>1.98</v>
      </c>
      <c r="CX221" s="9">
        <f t="shared" si="291"/>
        <v>2.9602</v>
      </c>
      <c r="CY221" s="10">
        <v>1.225</v>
      </c>
      <c r="CZ221" s="22">
        <v>1.085</v>
      </c>
      <c r="DA221" s="21">
        <f t="shared" si="292"/>
        <v>40936.0577286539</v>
      </c>
      <c r="DG221" s="12">
        <v>41606</v>
      </c>
      <c r="DH221" s="12">
        <v>0.0253</v>
      </c>
      <c r="DI221" s="13">
        <v>1.35</v>
      </c>
      <c r="DJ221" s="14">
        <v>1</v>
      </c>
      <c r="DK221" s="15">
        <f t="shared" si="293"/>
        <v>1421.05293</v>
      </c>
      <c r="DL221" s="12">
        <v>1</v>
      </c>
      <c r="DM221" s="12">
        <v>280</v>
      </c>
      <c r="DN221" s="12">
        <v>1.43</v>
      </c>
      <c r="DO221" s="19">
        <f t="shared" si="294"/>
        <v>3.16684210526316</v>
      </c>
      <c r="DP221" s="20">
        <v>5936</v>
      </c>
      <c r="DQ221" s="12">
        <v>1</v>
      </c>
      <c r="DR221" s="12">
        <v>3.11</v>
      </c>
      <c r="DS221" s="9">
        <f t="shared" si="295"/>
        <v>4.11</v>
      </c>
      <c r="DT221" s="10">
        <v>1.225</v>
      </c>
      <c r="DU221" s="22">
        <v>1.085</v>
      </c>
      <c r="DV221" s="21">
        <f t="shared" si="296"/>
        <v>57010.1433904427</v>
      </c>
      <c r="EB221" s="12">
        <v>41606</v>
      </c>
      <c r="EC221" s="12">
        <v>0.02992</v>
      </c>
      <c r="ED221" s="13">
        <v>1.35</v>
      </c>
      <c r="EE221" s="14">
        <v>1</v>
      </c>
      <c r="EF221" s="15">
        <f t="shared" si="297"/>
        <v>1680.549552</v>
      </c>
      <c r="EG221" s="12">
        <v>1</v>
      </c>
      <c r="EH221" s="12">
        <v>280</v>
      </c>
      <c r="EI221" s="12">
        <v>1.52</v>
      </c>
      <c r="EJ221" s="19">
        <f t="shared" si="298"/>
        <v>3.25684210526316</v>
      </c>
      <c r="EK221" s="20">
        <v>5936</v>
      </c>
      <c r="EL221" s="12">
        <v>1</v>
      </c>
      <c r="EM221" s="12">
        <v>3.91</v>
      </c>
      <c r="EN221" s="9">
        <f t="shared" si="300"/>
        <v>4.91</v>
      </c>
      <c r="EO221" s="10">
        <v>1.225</v>
      </c>
      <c r="EP221" s="22">
        <v>1.2</v>
      </c>
      <c r="EQ221" s="21">
        <f t="shared" si="301"/>
        <v>82348.7930311047</v>
      </c>
    </row>
    <row r="222" customHeight="1" spans="6:147">
      <c r="F222" s="12">
        <v>35434</v>
      </c>
      <c r="G222" s="12">
        <v>0</v>
      </c>
      <c r="H222" s="13">
        <v>1.35</v>
      </c>
      <c r="I222" s="14">
        <v>1</v>
      </c>
      <c r="J222" s="15">
        <f t="shared" si="273"/>
        <v>0</v>
      </c>
      <c r="K222" s="12">
        <v>1</v>
      </c>
      <c r="L222" s="12">
        <v>280</v>
      </c>
      <c r="M222" s="12">
        <v>1.43</v>
      </c>
      <c r="N222" s="19">
        <f t="shared" si="274"/>
        <v>3.16684210526316</v>
      </c>
      <c r="O222" s="20">
        <v>0</v>
      </c>
      <c r="P222" s="12">
        <v>0.99</v>
      </c>
      <c r="Q222" s="12">
        <v>1.98</v>
      </c>
      <c r="R222" s="9">
        <f t="shared" si="275"/>
        <v>2.9602</v>
      </c>
      <c r="S222" s="10">
        <v>1.225</v>
      </c>
      <c r="T222" s="20">
        <v>1</v>
      </c>
      <c r="U222" s="21">
        <f t="shared" si="276"/>
        <v>0</v>
      </c>
      <c r="AA222" s="12">
        <v>35434</v>
      </c>
      <c r="AB222" s="12">
        <v>0.0253</v>
      </c>
      <c r="AC222" s="13">
        <v>1.35</v>
      </c>
      <c r="AD222" s="14">
        <v>1</v>
      </c>
      <c r="AE222" s="15">
        <f t="shared" si="277"/>
        <v>1210.24827</v>
      </c>
      <c r="AF222" s="12">
        <v>1</v>
      </c>
      <c r="AG222" s="12">
        <v>280</v>
      </c>
      <c r="AH222" s="12">
        <v>1.43</v>
      </c>
      <c r="AI222" s="19">
        <f t="shared" si="278"/>
        <v>3.16684210526316</v>
      </c>
      <c r="AJ222" s="20">
        <v>5936</v>
      </c>
      <c r="AK222" s="12">
        <v>0.99</v>
      </c>
      <c r="AL222" s="12">
        <v>1.98</v>
      </c>
      <c r="AM222" s="9">
        <f t="shared" si="279"/>
        <v>2.9602</v>
      </c>
      <c r="AN222" s="10">
        <v>1.225</v>
      </c>
      <c r="AO222" s="22">
        <v>1.015</v>
      </c>
      <c r="AP222" s="21">
        <f t="shared" si="280"/>
        <v>35954.9268619024</v>
      </c>
      <c r="AV222" s="12">
        <v>35728</v>
      </c>
      <c r="AW222" s="12">
        <v>0</v>
      </c>
      <c r="AX222" s="13">
        <v>1.35</v>
      </c>
      <c r="AY222" s="14">
        <v>1</v>
      </c>
      <c r="AZ222" s="15">
        <f t="shared" si="281"/>
        <v>0</v>
      </c>
      <c r="BA222" s="12">
        <v>1</v>
      </c>
      <c r="BB222" s="12">
        <v>280</v>
      </c>
      <c r="BC222" s="12">
        <v>1.43</v>
      </c>
      <c r="BD222" s="19">
        <f t="shared" si="282"/>
        <v>3.16684210526316</v>
      </c>
      <c r="BE222" s="20">
        <v>0</v>
      </c>
      <c r="BF222" s="12">
        <v>1</v>
      </c>
      <c r="BG222" s="12">
        <v>3.11</v>
      </c>
      <c r="BH222" s="9">
        <f t="shared" si="283"/>
        <v>4.11</v>
      </c>
      <c r="BI222" s="10">
        <v>1.225</v>
      </c>
      <c r="BJ222" s="20">
        <v>1</v>
      </c>
      <c r="BK222" s="21">
        <f t="shared" si="284"/>
        <v>0</v>
      </c>
      <c r="BQ222" s="12">
        <v>35728</v>
      </c>
      <c r="BR222" s="12">
        <v>0.0253</v>
      </c>
      <c r="BS222" s="13">
        <v>1.35</v>
      </c>
      <c r="BT222" s="14">
        <v>1</v>
      </c>
      <c r="BU222" s="15">
        <f t="shared" si="285"/>
        <v>1220.28984</v>
      </c>
      <c r="BV222" s="12">
        <v>1</v>
      </c>
      <c r="BW222" s="12">
        <v>280</v>
      </c>
      <c r="BX222" s="12">
        <v>1.43</v>
      </c>
      <c r="BY222" s="19">
        <f t="shared" si="286"/>
        <v>3.16684210526316</v>
      </c>
      <c r="BZ222" s="20">
        <v>5936</v>
      </c>
      <c r="CA222" s="12">
        <v>1</v>
      </c>
      <c r="CB222" s="12">
        <v>3.11</v>
      </c>
      <c r="CC222" s="9">
        <f t="shared" si="287"/>
        <v>4.11</v>
      </c>
      <c r="CD222" s="10">
        <v>1.225</v>
      </c>
      <c r="CE222" s="22">
        <v>1.015</v>
      </c>
      <c r="CF222" s="21">
        <f t="shared" si="288"/>
        <v>50083.0357829352</v>
      </c>
      <c r="CL222" s="12">
        <v>41312</v>
      </c>
      <c r="CM222" s="12">
        <v>0.0253</v>
      </c>
      <c r="CN222" s="13">
        <v>1.35</v>
      </c>
      <c r="CO222" s="14">
        <v>1</v>
      </c>
      <c r="CP222" s="15">
        <f t="shared" si="289"/>
        <v>1411.01136</v>
      </c>
      <c r="CQ222" s="12">
        <v>1</v>
      </c>
      <c r="CR222" s="12">
        <v>280</v>
      </c>
      <c r="CS222" s="12">
        <v>1.43</v>
      </c>
      <c r="CT222" s="19">
        <f t="shared" si="290"/>
        <v>3.16684210526316</v>
      </c>
      <c r="CU222" s="20">
        <v>5936</v>
      </c>
      <c r="CV222" s="12">
        <v>0.99</v>
      </c>
      <c r="CW222" s="12">
        <v>1.98</v>
      </c>
      <c r="CX222" s="9">
        <f t="shared" si="291"/>
        <v>2.9602</v>
      </c>
      <c r="CY222" s="10">
        <v>1.225</v>
      </c>
      <c r="CZ222" s="22">
        <v>1.085</v>
      </c>
      <c r="DA222" s="21">
        <f t="shared" si="292"/>
        <v>40936.0577286539</v>
      </c>
      <c r="DG222" s="12">
        <v>41606</v>
      </c>
      <c r="DH222" s="12">
        <v>0.0253</v>
      </c>
      <c r="DI222" s="13">
        <v>1.35</v>
      </c>
      <c r="DJ222" s="14">
        <v>1</v>
      </c>
      <c r="DK222" s="15">
        <f t="shared" si="293"/>
        <v>1421.05293</v>
      </c>
      <c r="DL222" s="12">
        <v>1</v>
      </c>
      <c r="DM222" s="12">
        <v>280</v>
      </c>
      <c r="DN222" s="12">
        <v>1.43</v>
      </c>
      <c r="DO222" s="19">
        <f t="shared" si="294"/>
        <v>3.16684210526316</v>
      </c>
      <c r="DP222" s="20">
        <v>5936</v>
      </c>
      <c r="DQ222" s="12">
        <v>1</v>
      </c>
      <c r="DR222" s="12">
        <v>3.11</v>
      </c>
      <c r="DS222" s="9">
        <f t="shared" si="295"/>
        <v>4.11</v>
      </c>
      <c r="DT222" s="10">
        <v>1.225</v>
      </c>
      <c r="DU222" s="22">
        <v>1.085</v>
      </c>
      <c r="DV222" s="21">
        <f t="shared" si="296"/>
        <v>57010.1433904427</v>
      </c>
      <c r="EB222" s="12">
        <v>41606</v>
      </c>
      <c r="EC222" s="12">
        <v>0.02992</v>
      </c>
      <c r="ED222" s="13">
        <v>1.35</v>
      </c>
      <c r="EE222" s="14">
        <v>1</v>
      </c>
      <c r="EF222" s="15">
        <f t="shared" si="297"/>
        <v>1680.549552</v>
      </c>
      <c r="EG222" s="12">
        <v>1</v>
      </c>
      <c r="EH222" s="12">
        <v>280</v>
      </c>
      <c r="EI222" s="12">
        <v>1.52</v>
      </c>
      <c r="EJ222" s="19">
        <f t="shared" si="298"/>
        <v>3.25684210526316</v>
      </c>
      <c r="EK222" s="20">
        <v>5936</v>
      </c>
      <c r="EL222" s="12">
        <v>1</v>
      </c>
      <c r="EM222" s="12">
        <v>3.91</v>
      </c>
      <c r="EN222" s="9">
        <f t="shared" si="300"/>
        <v>4.91</v>
      </c>
      <c r="EO222" s="10">
        <v>1.225</v>
      </c>
      <c r="EP222" s="22">
        <v>1.2</v>
      </c>
      <c r="EQ222" s="21">
        <f t="shared" si="301"/>
        <v>82348.7930311047</v>
      </c>
    </row>
    <row r="223" customHeight="1" spans="6:147">
      <c r="F223" s="12">
        <v>35434</v>
      </c>
      <c r="G223" s="12">
        <v>0</v>
      </c>
      <c r="H223" s="13">
        <v>1.35</v>
      </c>
      <c r="I223" s="14">
        <v>1</v>
      </c>
      <c r="J223" s="15">
        <f t="shared" si="273"/>
        <v>0</v>
      </c>
      <c r="K223" s="12">
        <v>1</v>
      </c>
      <c r="L223" s="12">
        <v>280</v>
      </c>
      <c r="M223" s="12">
        <v>1.43</v>
      </c>
      <c r="N223" s="19">
        <f t="shared" si="274"/>
        <v>3.16684210526316</v>
      </c>
      <c r="O223" s="20">
        <v>0</v>
      </c>
      <c r="P223" s="12">
        <v>0.99</v>
      </c>
      <c r="Q223" s="12">
        <v>1.98</v>
      </c>
      <c r="R223" s="9">
        <f t="shared" si="275"/>
        <v>2.9602</v>
      </c>
      <c r="S223" s="10">
        <v>1.225</v>
      </c>
      <c r="T223" s="20">
        <v>1</v>
      </c>
      <c r="U223" s="21">
        <f t="shared" si="276"/>
        <v>0</v>
      </c>
      <c r="AA223" s="12">
        <v>35434</v>
      </c>
      <c r="AB223" s="12">
        <v>0.0253</v>
      </c>
      <c r="AC223" s="13">
        <v>1.35</v>
      </c>
      <c r="AD223" s="14">
        <v>1</v>
      </c>
      <c r="AE223" s="15">
        <f t="shared" si="277"/>
        <v>1210.24827</v>
      </c>
      <c r="AF223" s="12">
        <v>1</v>
      </c>
      <c r="AG223" s="12">
        <v>280</v>
      </c>
      <c r="AH223" s="12">
        <v>1.43</v>
      </c>
      <c r="AI223" s="19">
        <f t="shared" si="278"/>
        <v>3.16684210526316</v>
      </c>
      <c r="AJ223" s="20">
        <v>5936</v>
      </c>
      <c r="AK223" s="12">
        <v>0.99</v>
      </c>
      <c r="AL223" s="12">
        <v>1.98</v>
      </c>
      <c r="AM223" s="9">
        <f t="shared" si="279"/>
        <v>2.9602</v>
      </c>
      <c r="AN223" s="10">
        <v>1.225</v>
      </c>
      <c r="AO223" s="22">
        <v>1.015</v>
      </c>
      <c r="AP223" s="21">
        <f t="shared" si="280"/>
        <v>35954.9268619024</v>
      </c>
      <c r="AV223" s="12">
        <v>35728</v>
      </c>
      <c r="AW223" s="12">
        <v>0</v>
      </c>
      <c r="AX223" s="13">
        <v>1.35</v>
      </c>
      <c r="AY223" s="14">
        <v>1</v>
      </c>
      <c r="AZ223" s="15">
        <f t="shared" si="281"/>
        <v>0</v>
      </c>
      <c r="BA223" s="12">
        <v>1</v>
      </c>
      <c r="BB223" s="12">
        <v>280</v>
      </c>
      <c r="BC223" s="12">
        <v>1.43</v>
      </c>
      <c r="BD223" s="19">
        <f t="shared" si="282"/>
        <v>3.16684210526316</v>
      </c>
      <c r="BE223" s="20">
        <v>0</v>
      </c>
      <c r="BF223" s="12">
        <v>1</v>
      </c>
      <c r="BG223" s="12">
        <v>3.11</v>
      </c>
      <c r="BH223" s="9">
        <f t="shared" si="283"/>
        <v>4.11</v>
      </c>
      <c r="BI223" s="10">
        <v>1.225</v>
      </c>
      <c r="BJ223" s="20">
        <v>1</v>
      </c>
      <c r="BK223" s="21">
        <f t="shared" si="284"/>
        <v>0</v>
      </c>
      <c r="BQ223" s="12">
        <v>35728</v>
      </c>
      <c r="BR223" s="12">
        <v>0.0253</v>
      </c>
      <c r="BS223" s="13">
        <v>1.35</v>
      </c>
      <c r="BT223" s="14">
        <v>1</v>
      </c>
      <c r="BU223" s="15">
        <f t="shared" si="285"/>
        <v>1220.28984</v>
      </c>
      <c r="BV223" s="12">
        <v>1</v>
      </c>
      <c r="BW223" s="12">
        <v>280</v>
      </c>
      <c r="BX223" s="12">
        <v>1.43</v>
      </c>
      <c r="BY223" s="19">
        <f t="shared" si="286"/>
        <v>3.16684210526316</v>
      </c>
      <c r="BZ223" s="20">
        <v>5936</v>
      </c>
      <c r="CA223" s="12">
        <v>1</v>
      </c>
      <c r="CB223" s="12">
        <v>3.11</v>
      </c>
      <c r="CC223" s="9">
        <f t="shared" si="287"/>
        <v>4.11</v>
      </c>
      <c r="CD223" s="10">
        <v>1.225</v>
      </c>
      <c r="CE223" s="22">
        <v>1.015</v>
      </c>
      <c r="CF223" s="21">
        <f t="shared" si="288"/>
        <v>50083.0357829352</v>
      </c>
      <c r="CL223" s="12">
        <v>41312</v>
      </c>
      <c r="CM223" s="12">
        <v>0.0253</v>
      </c>
      <c r="CN223" s="13">
        <v>1.35</v>
      </c>
      <c r="CO223" s="14">
        <v>1</v>
      </c>
      <c r="CP223" s="15">
        <f t="shared" si="289"/>
        <v>1411.01136</v>
      </c>
      <c r="CQ223" s="12">
        <v>1</v>
      </c>
      <c r="CR223" s="12">
        <v>280</v>
      </c>
      <c r="CS223" s="12">
        <v>1.43</v>
      </c>
      <c r="CT223" s="19">
        <f t="shared" si="290"/>
        <v>3.16684210526316</v>
      </c>
      <c r="CU223" s="20">
        <v>5936</v>
      </c>
      <c r="CV223" s="12">
        <v>0.99</v>
      </c>
      <c r="CW223" s="12">
        <v>1.98</v>
      </c>
      <c r="CX223" s="9">
        <f t="shared" si="291"/>
        <v>2.9602</v>
      </c>
      <c r="CY223" s="10">
        <v>1.225</v>
      </c>
      <c r="CZ223" s="22">
        <v>1.085</v>
      </c>
      <c r="DA223" s="21">
        <f t="shared" si="292"/>
        <v>40936.0577286539</v>
      </c>
      <c r="DG223" s="12">
        <v>41606</v>
      </c>
      <c r="DH223" s="12">
        <v>0.0253</v>
      </c>
      <c r="DI223" s="13">
        <v>1.35</v>
      </c>
      <c r="DJ223" s="14">
        <v>1</v>
      </c>
      <c r="DK223" s="15">
        <f t="shared" si="293"/>
        <v>1421.05293</v>
      </c>
      <c r="DL223" s="12">
        <v>1</v>
      </c>
      <c r="DM223" s="12">
        <v>280</v>
      </c>
      <c r="DN223" s="12">
        <v>1.43</v>
      </c>
      <c r="DO223" s="19">
        <f t="shared" si="294"/>
        <v>3.16684210526316</v>
      </c>
      <c r="DP223" s="20">
        <v>5936</v>
      </c>
      <c r="DQ223" s="12">
        <v>1</v>
      </c>
      <c r="DR223" s="12">
        <v>3.11</v>
      </c>
      <c r="DS223" s="9">
        <f t="shared" si="295"/>
        <v>4.11</v>
      </c>
      <c r="DT223" s="10">
        <v>1.225</v>
      </c>
      <c r="DU223" s="22">
        <v>1.085</v>
      </c>
      <c r="DV223" s="21">
        <f t="shared" si="296"/>
        <v>57010.1433904427</v>
      </c>
      <c r="EB223" s="12">
        <v>41606</v>
      </c>
      <c r="EC223" s="12">
        <v>0.02992</v>
      </c>
      <c r="ED223" s="13">
        <v>1.35</v>
      </c>
      <c r="EE223" s="14">
        <v>1</v>
      </c>
      <c r="EF223" s="15">
        <f t="shared" si="297"/>
        <v>1680.549552</v>
      </c>
      <c r="EG223" s="12">
        <v>1</v>
      </c>
      <c r="EH223" s="12">
        <v>280</v>
      </c>
      <c r="EI223" s="12">
        <v>1.52</v>
      </c>
      <c r="EJ223" s="19">
        <f t="shared" si="298"/>
        <v>3.25684210526316</v>
      </c>
      <c r="EK223" s="20">
        <v>5936</v>
      </c>
      <c r="EL223" s="12">
        <v>1</v>
      </c>
      <c r="EM223" s="12">
        <v>3.91</v>
      </c>
      <c r="EN223" s="9">
        <f t="shared" si="300"/>
        <v>4.91</v>
      </c>
      <c r="EO223" s="10">
        <v>1.225</v>
      </c>
      <c r="EP223" s="22">
        <v>1.2</v>
      </c>
      <c r="EQ223" s="21">
        <f t="shared" si="301"/>
        <v>82348.7930311047</v>
      </c>
    </row>
    <row r="224" customHeight="1" spans="6:147">
      <c r="F224" s="12">
        <v>35434</v>
      </c>
      <c r="G224" s="12">
        <v>0</v>
      </c>
      <c r="H224" s="13">
        <v>1.35</v>
      </c>
      <c r="I224" s="14">
        <v>1</v>
      </c>
      <c r="J224" s="15">
        <f t="shared" si="273"/>
        <v>0</v>
      </c>
      <c r="K224" s="12">
        <v>1</v>
      </c>
      <c r="L224" s="12">
        <v>280</v>
      </c>
      <c r="M224" s="12">
        <v>1.43</v>
      </c>
      <c r="N224" s="19">
        <f t="shared" si="274"/>
        <v>3.16684210526316</v>
      </c>
      <c r="O224" s="20">
        <v>0</v>
      </c>
      <c r="P224" s="12">
        <v>0.99</v>
      </c>
      <c r="Q224" s="12">
        <v>1.98</v>
      </c>
      <c r="R224" s="9">
        <f t="shared" si="275"/>
        <v>2.9602</v>
      </c>
      <c r="S224" s="10">
        <v>1.225</v>
      </c>
      <c r="T224" s="20">
        <v>1</v>
      </c>
      <c r="U224" s="21">
        <f t="shared" si="276"/>
        <v>0</v>
      </c>
      <c r="AA224" s="12">
        <v>35434</v>
      </c>
      <c r="AB224" s="12">
        <v>0.0253</v>
      </c>
      <c r="AC224" s="13">
        <v>1.35</v>
      </c>
      <c r="AD224" s="14">
        <v>1</v>
      </c>
      <c r="AE224" s="15">
        <f t="shared" si="277"/>
        <v>1210.24827</v>
      </c>
      <c r="AF224" s="12">
        <v>1</v>
      </c>
      <c r="AG224" s="12">
        <v>280</v>
      </c>
      <c r="AH224" s="12">
        <v>1.43</v>
      </c>
      <c r="AI224" s="19">
        <f t="shared" si="278"/>
        <v>3.16684210526316</v>
      </c>
      <c r="AJ224" s="20">
        <v>5936</v>
      </c>
      <c r="AK224" s="12">
        <v>0.99</v>
      </c>
      <c r="AL224" s="12">
        <v>1.98</v>
      </c>
      <c r="AM224" s="9">
        <f t="shared" si="279"/>
        <v>2.9602</v>
      </c>
      <c r="AN224" s="10">
        <v>1.225</v>
      </c>
      <c r="AO224" s="22">
        <v>1.015</v>
      </c>
      <c r="AP224" s="21">
        <f t="shared" si="280"/>
        <v>35954.9268619024</v>
      </c>
      <c r="AV224" s="12">
        <v>35728</v>
      </c>
      <c r="AW224" s="12">
        <v>0</v>
      </c>
      <c r="AX224" s="13">
        <v>1.35</v>
      </c>
      <c r="AY224" s="14">
        <v>1</v>
      </c>
      <c r="AZ224" s="15">
        <f t="shared" si="281"/>
        <v>0</v>
      </c>
      <c r="BA224" s="12">
        <v>1</v>
      </c>
      <c r="BB224" s="12">
        <v>280</v>
      </c>
      <c r="BC224" s="12">
        <v>1.43</v>
      </c>
      <c r="BD224" s="19">
        <f t="shared" si="282"/>
        <v>3.16684210526316</v>
      </c>
      <c r="BE224" s="20">
        <v>0</v>
      </c>
      <c r="BF224" s="12">
        <v>1</v>
      </c>
      <c r="BG224" s="12">
        <v>3.11</v>
      </c>
      <c r="BH224" s="9">
        <f t="shared" si="283"/>
        <v>4.11</v>
      </c>
      <c r="BI224" s="10">
        <v>1.225</v>
      </c>
      <c r="BJ224" s="20">
        <v>1</v>
      </c>
      <c r="BK224" s="21">
        <f t="shared" si="284"/>
        <v>0</v>
      </c>
      <c r="BQ224" s="12">
        <v>35728</v>
      </c>
      <c r="BR224" s="12">
        <v>0.0253</v>
      </c>
      <c r="BS224" s="13">
        <v>1.35</v>
      </c>
      <c r="BT224" s="14">
        <v>1</v>
      </c>
      <c r="BU224" s="15">
        <f t="shared" si="285"/>
        <v>1220.28984</v>
      </c>
      <c r="BV224" s="12">
        <v>1</v>
      </c>
      <c r="BW224" s="12">
        <v>280</v>
      </c>
      <c r="BX224" s="12">
        <v>1.43</v>
      </c>
      <c r="BY224" s="19">
        <f t="shared" si="286"/>
        <v>3.16684210526316</v>
      </c>
      <c r="BZ224" s="20">
        <v>5936</v>
      </c>
      <c r="CA224" s="12">
        <v>1</v>
      </c>
      <c r="CB224" s="12">
        <v>3.11</v>
      </c>
      <c r="CC224" s="9">
        <f t="shared" si="287"/>
        <v>4.11</v>
      </c>
      <c r="CD224" s="10">
        <v>1.225</v>
      </c>
      <c r="CE224" s="22">
        <v>1.015</v>
      </c>
      <c r="CF224" s="21">
        <f t="shared" si="288"/>
        <v>50083.0357829352</v>
      </c>
      <c r="CL224" s="12">
        <v>41312</v>
      </c>
      <c r="CM224" s="12">
        <v>0.0253</v>
      </c>
      <c r="CN224" s="13">
        <v>1.35</v>
      </c>
      <c r="CO224" s="14">
        <v>1</v>
      </c>
      <c r="CP224" s="15">
        <f t="shared" si="289"/>
        <v>1411.01136</v>
      </c>
      <c r="CQ224" s="12">
        <v>1</v>
      </c>
      <c r="CR224" s="12">
        <v>280</v>
      </c>
      <c r="CS224" s="12">
        <v>1.43</v>
      </c>
      <c r="CT224" s="19">
        <f t="shared" si="290"/>
        <v>3.16684210526316</v>
      </c>
      <c r="CU224" s="20">
        <v>5936</v>
      </c>
      <c r="CV224" s="12">
        <v>0.99</v>
      </c>
      <c r="CW224" s="12">
        <v>1.98</v>
      </c>
      <c r="CX224" s="9">
        <f t="shared" si="291"/>
        <v>2.9602</v>
      </c>
      <c r="CY224" s="10">
        <v>1.225</v>
      </c>
      <c r="CZ224" s="22">
        <v>1.085</v>
      </c>
      <c r="DA224" s="21">
        <f t="shared" si="292"/>
        <v>40936.0577286539</v>
      </c>
      <c r="DG224" s="12">
        <v>41606</v>
      </c>
      <c r="DH224" s="12">
        <v>0.0253</v>
      </c>
      <c r="DI224" s="13">
        <v>1.35</v>
      </c>
      <c r="DJ224" s="14">
        <v>1</v>
      </c>
      <c r="DK224" s="15">
        <f t="shared" si="293"/>
        <v>1421.05293</v>
      </c>
      <c r="DL224" s="12">
        <v>1</v>
      </c>
      <c r="DM224" s="12">
        <v>280</v>
      </c>
      <c r="DN224" s="12">
        <v>1.43</v>
      </c>
      <c r="DO224" s="19">
        <f t="shared" si="294"/>
        <v>3.16684210526316</v>
      </c>
      <c r="DP224" s="20">
        <v>5936</v>
      </c>
      <c r="DQ224" s="12">
        <v>1</v>
      </c>
      <c r="DR224" s="12">
        <v>3.11</v>
      </c>
      <c r="DS224" s="9">
        <f t="shared" si="295"/>
        <v>4.11</v>
      </c>
      <c r="DT224" s="10">
        <v>1.225</v>
      </c>
      <c r="DU224" s="22">
        <v>1.085</v>
      </c>
      <c r="DV224" s="21">
        <f t="shared" si="296"/>
        <v>57010.1433904427</v>
      </c>
      <c r="EB224" s="12">
        <v>41606</v>
      </c>
      <c r="EC224" s="12">
        <v>0.02992</v>
      </c>
      <c r="ED224" s="13">
        <v>1.35</v>
      </c>
      <c r="EE224" s="14">
        <v>1</v>
      </c>
      <c r="EF224" s="15">
        <f t="shared" si="297"/>
        <v>1680.549552</v>
      </c>
      <c r="EG224" s="12">
        <v>1</v>
      </c>
      <c r="EH224" s="12">
        <v>280</v>
      </c>
      <c r="EI224" s="12">
        <v>1.52</v>
      </c>
      <c r="EJ224" s="19">
        <f t="shared" si="298"/>
        <v>3.25684210526316</v>
      </c>
      <c r="EK224" s="20">
        <v>5936</v>
      </c>
      <c r="EL224" s="12">
        <v>1</v>
      </c>
      <c r="EM224" s="12">
        <v>3.91</v>
      </c>
      <c r="EN224" s="9">
        <f t="shared" si="300"/>
        <v>4.91</v>
      </c>
      <c r="EO224" s="10">
        <v>1.225</v>
      </c>
      <c r="EP224" s="22">
        <v>1.2</v>
      </c>
      <c r="EQ224" s="21">
        <f t="shared" si="301"/>
        <v>82348.7930311047</v>
      </c>
    </row>
    <row r="225" customHeight="1" spans="6:147">
      <c r="F225" s="12">
        <v>35434</v>
      </c>
      <c r="G225" s="12">
        <v>0</v>
      </c>
      <c r="H225" s="13">
        <v>1.35</v>
      </c>
      <c r="I225" s="14">
        <v>1</v>
      </c>
      <c r="J225" s="15">
        <f t="shared" si="273"/>
        <v>0</v>
      </c>
      <c r="K225" s="12">
        <v>1</v>
      </c>
      <c r="L225" s="12">
        <v>280</v>
      </c>
      <c r="M225" s="12">
        <v>1.43</v>
      </c>
      <c r="N225" s="19">
        <f t="shared" si="274"/>
        <v>3.16684210526316</v>
      </c>
      <c r="O225" s="20">
        <v>0</v>
      </c>
      <c r="P225" s="12">
        <v>0.99</v>
      </c>
      <c r="Q225" s="12">
        <v>1.98</v>
      </c>
      <c r="R225" s="9">
        <f t="shared" si="275"/>
        <v>2.9602</v>
      </c>
      <c r="S225" s="10">
        <v>1.225</v>
      </c>
      <c r="T225" s="20">
        <v>1</v>
      </c>
      <c r="U225" s="21">
        <f t="shared" si="276"/>
        <v>0</v>
      </c>
      <c r="AA225" s="12">
        <v>35434</v>
      </c>
      <c r="AB225" s="12">
        <v>0.0253</v>
      </c>
      <c r="AC225" s="13">
        <v>1.35</v>
      </c>
      <c r="AD225" s="14">
        <v>1</v>
      </c>
      <c r="AE225" s="15">
        <f t="shared" si="277"/>
        <v>1210.24827</v>
      </c>
      <c r="AF225" s="12">
        <v>1</v>
      </c>
      <c r="AG225" s="12">
        <v>280</v>
      </c>
      <c r="AH225" s="12">
        <v>1.43</v>
      </c>
      <c r="AI225" s="19">
        <f t="shared" si="278"/>
        <v>3.16684210526316</v>
      </c>
      <c r="AJ225" s="20">
        <v>0</v>
      </c>
      <c r="AK225" s="12">
        <v>0.99</v>
      </c>
      <c r="AL225" s="12">
        <v>1.98</v>
      </c>
      <c r="AM225" s="9">
        <f t="shared" si="279"/>
        <v>2.9602</v>
      </c>
      <c r="AN225" s="10">
        <v>1.225</v>
      </c>
      <c r="AO225" s="22">
        <v>1.015</v>
      </c>
      <c r="AP225" s="21">
        <f t="shared" si="280"/>
        <v>14106.6556871024</v>
      </c>
      <c r="AV225" s="12">
        <v>35728</v>
      </c>
      <c r="AW225" s="12">
        <v>0</v>
      </c>
      <c r="AX225" s="13">
        <v>1.35</v>
      </c>
      <c r="AY225" s="14">
        <v>1</v>
      </c>
      <c r="AZ225" s="15">
        <f t="shared" si="281"/>
        <v>0</v>
      </c>
      <c r="BA225" s="12">
        <v>1</v>
      </c>
      <c r="BB225" s="12">
        <v>280</v>
      </c>
      <c r="BC225" s="12">
        <v>1.43</v>
      </c>
      <c r="BD225" s="19">
        <f t="shared" si="282"/>
        <v>3.16684210526316</v>
      </c>
      <c r="BE225" s="20">
        <v>0</v>
      </c>
      <c r="BF225" s="12">
        <v>1</v>
      </c>
      <c r="BG225" s="12">
        <v>3.11</v>
      </c>
      <c r="BH225" s="9">
        <f t="shared" si="283"/>
        <v>4.11</v>
      </c>
      <c r="BI225" s="10">
        <v>1.225</v>
      </c>
      <c r="BJ225" s="20">
        <v>1</v>
      </c>
      <c r="BK225" s="21">
        <f t="shared" si="284"/>
        <v>0</v>
      </c>
      <c r="BQ225" s="12">
        <v>35728</v>
      </c>
      <c r="BR225" s="12">
        <v>0.0253</v>
      </c>
      <c r="BS225" s="13">
        <v>1.35</v>
      </c>
      <c r="BT225" s="14">
        <v>1</v>
      </c>
      <c r="BU225" s="15">
        <f t="shared" si="285"/>
        <v>1220.28984</v>
      </c>
      <c r="BV225" s="12">
        <v>1</v>
      </c>
      <c r="BW225" s="12">
        <v>280</v>
      </c>
      <c r="BX225" s="12">
        <v>1.43</v>
      </c>
      <c r="BY225" s="19">
        <f t="shared" si="286"/>
        <v>3.16684210526316</v>
      </c>
      <c r="BZ225" s="20">
        <v>0</v>
      </c>
      <c r="CA225" s="12">
        <v>1</v>
      </c>
      <c r="CB225" s="12">
        <v>3.11</v>
      </c>
      <c r="CC225" s="9">
        <f t="shared" si="287"/>
        <v>4.11</v>
      </c>
      <c r="CD225" s="10">
        <v>1.225</v>
      </c>
      <c r="CE225" s="22">
        <v>1.015</v>
      </c>
      <c r="CF225" s="21">
        <f t="shared" si="288"/>
        <v>19748.4656429352</v>
      </c>
      <c r="CL225" s="12">
        <v>41312</v>
      </c>
      <c r="CM225" s="12">
        <v>0.0253</v>
      </c>
      <c r="CN225" s="13">
        <v>1.35</v>
      </c>
      <c r="CO225" s="14">
        <v>1</v>
      </c>
      <c r="CP225" s="15">
        <f t="shared" si="289"/>
        <v>1411.01136</v>
      </c>
      <c r="CQ225" s="12">
        <v>1</v>
      </c>
      <c r="CR225" s="12">
        <v>280</v>
      </c>
      <c r="CS225" s="12">
        <v>1.43</v>
      </c>
      <c r="CT225" s="19">
        <f t="shared" si="290"/>
        <v>3.16684210526316</v>
      </c>
      <c r="CU225" s="20">
        <v>0</v>
      </c>
      <c r="CV225" s="12">
        <v>0.99</v>
      </c>
      <c r="CW225" s="12">
        <v>1.98</v>
      </c>
      <c r="CX225" s="9">
        <f t="shared" si="291"/>
        <v>2.9602</v>
      </c>
      <c r="CY225" s="10">
        <v>1.225</v>
      </c>
      <c r="CZ225" s="22">
        <v>1.085</v>
      </c>
      <c r="DA225" s="21">
        <f t="shared" si="292"/>
        <v>17581.0092314539</v>
      </c>
      <c r="DG225" s="12">
        <v>41606</v>
      </c>
      <c r="DH225" s="12">
        <v>0.0253</v>
      </c>
      <c r="DI225" s="13">
        <v>1.35</v>
      </c>
      <c r="DJ225" s="14">
        <v>1</v>
      </c>
      <c r="DK225" s="15">
        <f t="shared" si="293"/>
        <v>1421.05293</v>
      </c>
      <c r="DL225" s="12">
        <v>1</v>
      </c>
      <c r="DM225" s="12">
        <v>280</v>
      </c>
      <c r="DN225" s="12">
        <v>1.43</v>
      </c>
      <c r="DO225" s="19">
        <f t="shared" si="294"/>
        <v>3.16684210526316</v>
      </c>
      <c r="DP225" s="20">
        <v>0</v>
      </c>
      <c r="DQ225" s="12">
        <v>1</v>
      </c>
      <c r="DR225" s="12">
        <v>3.11</v>
      </c>
      <c r="DS225" s="9">
        <f t="shared" si="295"/>
        <v>4.11</v>
      </c>
      <c r="DT225" s="10">
        <v>1.225</v>
      </c>
      <c r="DU225" s="22">
        <v>1.085</v>
      </c>
      <c r="DV225" s="21">
        <f t="shared" si="296"/>
        <v>24583.5339304427</v>
      </c>
      <c r="EB225" s="12">
        <v>41606</v>
      </c>
      <c r="EC225" s="12">
        <v>0.02992</v>
      </c>
      <c r="ED225" s="13">
        <v>1.35</v>
      </c>
      <c r="EE225" s="14">
        <v>1</v>
      </c>
      <c r="EF225" s="15">
        <f t="shared" si="297"/>
        <v>1680.549552</v>
      </c>
      <c r="EG225" s="12">
        <v>1</v>
      </c>
      <c r="EH225" s="12">
        <v>280</v>
      </c>
      <c r="EI225" s="12">
        <v>1.52</v>
      </c>
      <c r="EJ225" s="19">
        <f t="shared" si="298"/>
        <v>3.25684210526316</v>
      </c>
      <c r="EK225" s="20">
        <v>0</v>
      </c>
      <c r="EL225" s="12">
        <v>1</v>
      </c>
      <c r="EM225" s="12">
        <v>3.91</v>
      </c>
      <c r="EN225" s="9">
        <f t="shared" si="300"/>
        <v>4.91</v>
      </c>
      <c r="EO225" s="10">
        <v>1.225</v>
      </c>
      <c r="EP225" s="22">
        <v>1.2</v>
      </c>
      <c r="EQ225" s="21">
        <f t="shared" si="301"/>
        <v>39504.5258311046</v>
      </c>
    </row>
    <row r="226" customHeight="1" spans="6:147">
      <c r="F226" s="12">
        <v>35434</v>
      </c>
      <c r="G226" s="12">
        <v>0</v>
      </c>
      <c r="H226" s="13">
        <v>1.35</v>
      </c>
      <c r="I226" s="14">
        <v>1</v>
      </c>
      <c r="J226" s="15">
        <f t="shared" si="273"/>
        <v>0</v>
      </c>
      <c r="K226" s="12">
        <v>1</v>
      </c>
      <c r="L226" s="12">
        <v>280</v>
      </c>
      <c r="M226" s="12">
        <v>1.43</v>
      </c>
      <c r="N226" s="19">
        <f t="shared" si="274"/>
        <v>3.16684210526316</v>
      </c>
      <c r="O226" s="20">
        <v>0</v>
      </c>
      <c r="P226" s="12">
        <v>0.99</v>
      </c>
      <c r="Q226" s="12">
        <v>1.98</v>
      </c>
      <c r="R226" s="9">
        <f t="shared" si="275"/>
        <v>2.9602</v>
      </c>
      <c r="S226" s="10">
        <v>1.225</v>
      </c>
      <c r="T226" s="20">
        <v>1</v>
      </c>
      <c r="U226" s="21">
        <f t="shared" si="276"/>
        <v>0</v>
      </c>
      <c r="AA226" s="12">
        <v>35434</v>
      </c>
      <c r="AB226" s="12">
        <v>0.0253</v>
      </c>
      <c r="AC226" s="13">
        <v>1.35</v>
      </c>
      <c r="AD226" s="14">
        <v>1</v>
      </c>
      <c r="AE226" s="15">
        <f t="shared" si="277"/>
        <v>1210.24827</v>
      </c>
      <c r="AF226" s="12">
        <v>1</v>
      </c>
      <c r="AG226" s="12">
        <v>280</v>
      </c>
      <c r="AH226" s="12">
        <v>1.43</v>
      </c>
      <c r="AI226" s="19">
        <f t="shared" si="278"/>
        <v>3.16684210526316</v>
      </c>
      <c r="AJ226" s="20">
        <v>0</v>
      </c>
      <c r="AK226" s="12">
        <v>0.99</v>
      </c>
      <c r="AL226" s="12">
        <v>1.98</v>
      </c>
      <c r="AM226" s="9">
        <f t="shared" si="279"/>
        <v>2.9602</v>
      </c>
      <c r="AN226" s="10">
        <v>1.225</v>
      </c>
      <c r="AO226" s="22">
        <v>1.015</v>
      </c>
      <c r="AP226" s="21">
        <f t="shared" si="280"/>
        <v>14106.6556871024</v>
      </c>
      <c r="AV226" s="12">
        <v>35728</v>
      </c>
      <c r="AW226" s="12">
        <v>0</v>
      </c>
      <c r="AX226" s="13">
        <v>1.35</v>
      </c>
      <c r="AY226" s="14">
        <v>1</v>
      </c>
      <c r="AZ226" s="15">
        <f t="shared" si="281"/>
        <v>0</v>
      </c>
      <c r="BA226" s="12">
        <v>1</v>
      </c>
      <c r="BB226" s="12">
        <v>280</v>
      </c>
      <c r="BC226" s="12">
        <v>1.43</v>
      </c>
      <c r="BD226" s="19">
        <f t="shared" si="282"/>
        <v>3.16684210526316</v>
      </c>
      <c r="BE226" s="20">
        <v>0</v>
      </c>
      <c r="BF226" s="12">
        <v>1</v>
      </c>
      <c r="BG226" s="12">
        <v>3.11</v>
      </c>
      <c r="BH226" s="9">
        <f t="shared" si="283"/>
        <v>4.11</v>
      </c>
      <c r="BI226" s="10">
        <v>1.225</v>
      </c>
      <c r="BJ226" s="20">
        <v>1</v>
      </c>
      <c r="BK226" s="21">
        <f t="shared" si="284"/>
        <v>0</v>
      </c>
      <c r="BQ226" s="12">
        <v>35728</v>
      </c>
      <c r="BR226" s="12">
        <v>0.0253</v>
      </c>
      <c r="BS226" s="13">
        <v>1.35</v>
      </c>
      <c r="BT226" s="14">
        <v>1</v>
      </c>
      <c r="BU226" s="15">
        <f t="shared" si="285"/>
        <v>1220.28984</v>
      </c>
      <c r="BV226" s="12">
        <v>1</v>
      </c>
      <c r="BW226" s="12">
        <v>280</v>
      </c>
      <c r="BX226" s="12">
        <v>1.43</v>
      </c>
      <c r="BY226" s="19">
        <f t="shared" si="286"/>
        <v>3.16684210526316</v>
      </c>
      <c r="BZ226" s="20">
        <v>0</v>
      </c>
      <c r="CA226" s="12">
        <v>1</v>
      </c>
      <c r="CB226" s="12">
        <v>3.11</v>
      </c>
      <c r="CC226" s="9">
        <f t="shared" si="287"/>
        <v>4.11</v>
      </c>
      <c r="CD226" s="10">
        <v>1.225</v>
      </c>
      <c r="CE226" s="22">
        <v>1.015</v>
      </c>
      <c r="CF226" s="21">
        <f t="shared" si="288"/>
        <v>19748.4656429352</v>
      </c>
      <c r="CL226" s="12">
        <v>41312</v>
      </c>
      <c r="CM226" s="12">
        <v>0.0253</v>
      </c>
      <c r="CN226" s="13">
        <v>1.35</v>
      </c>
      <c r="CO226" s="14">
        <v>1</v>
      </c>
      <c r="CP226" s="15">
        <f t="shared" si="289"/>
        <v>1411.01136</v>
      </c>
      <c r="CQ226" s="12">
        <v>1</v>
      </c>
      <c r="CR226" s="12">
        <v>280</v>
      </c>
      <c r="CS226" s="12">
        <v>1.43</v>
      </c>
      <c r="CT226" s="19">
        <f t="shared" si="290"/>
        <v>3.16684210526316</v>
      </c>
      <c r="CU226" s="20">
        <v>0</v>
      </c>
      <c r="CV226" s="12">
        <v>0.99</v>
      </c>
      <c r="CW226" s="12">
        <v>1.98</v>
      </c>
      <c r="CX226" s="9">
        <f t="shared" si="291"/>
        <v>2.9602</v>
      </c>
      <c r="CY226" s="10">
        <v>1.225</v>
      </c>
      <c r="CZ226" s="22">
        <v>1.085</v>
      </c>
      <c r="DA226" s="21">
        <f t="shared" si="292"/>
        <v>17581.0092314539</v>
      </c>
      <c r="DG226" s="12">
        <v>41606</v>
      </c>
      <c r="DH226" s="12">
        <v>0.0253</v>
      </c>
      <c r="DI226" s="13">
        <v>1.35</v>
      </c>
      <c r="DJ226" s="14">
        <v>1</v>
      </c>
      <c r="DK226" s="15">
        <f t="shared" si="293"/>
        <v>1421.05293</v>
      </c>
      <c r="DL226" s="12">
        <v>1</v>
      </c>
      <c r="DM226" s="12">
        <v>280</v>
      </c>
      <c r="DN226" s="12">
        <v>1.43</v>
      </c>
      <c r="DO226" s="19">
        <f t="shared" si="294"/>
        <v>3.16684210526316</v>
      </c>
      <c r="DP226" s="20">
        <v>0</v>
      </c>
      <c r="DQ226" s="12">
        <v>1</v>
      </c>
      <c r="DR226" s="12">
        <v>3.11</v>
      </c>
      <c r="DS226" s="9">
        <f t="shared" si="295"/>
        <v>4.11</v>
      </c>
      <c r="DT226" s="10">
        <v>1.225</v>
      </c>
      <c r="DU226" s="22">
        <v>1.085</v>
      </c>
      <c r="DV226" s="21">
        <f t="shared" si="296"/>
        <v>24583.5339304427</v>
      </c>
      <c r="EB226" s="12">
        <v>41606</v>
      </c>
      <c r="EC226" s="12">
        <v>0.02992</v>
      </c>
      <c r="ED226" s="13">
        <v>1.35</v>
      </c>
      <c r="EE226" s="14">
        <v>1</v>
      </c>
      <c r="EF226" s="15">
        <f t="shared" si="297"/>
        <v>1680.549552</v>
      </c>
      <c r="EG226" s="12">
        <v>1</v>
      </c>
      <c r="EH226" s="12">
        <v>280</v>
      </c>
      <c r="EI226" s="12">
        <v>1.52</v>
      </c>
      <c r="EJ226" s="19">
        <f t="shared" si="298"/>
        <v>3.25684210526316</v>
      </c>
      <c r="EK226" s="20">
        <v>0</v>
      </c>
      <c r="EL226" s="12">
        <v>1</v>
      </c>
      <c r="EM226" s="12">
        <v>3.91</v>
      </c>
      <c r="EN226" s="9">
        <f t="shared" si="300"/>
        <v>4.91</v>
      </c>
      <c r="EO226" s="10">
        <v>1.225</v>
      </c>
      <c r="EP226" s="22">
        <v>1.2</v>
      </c>
      <c r="EQ226" s="21">
        <f t="shared" si="301"/>
        <v>39504.5258311046</v>
      </c>
    </row>
    <row r="227" customHeight="1" spans="6:147">
      <c r="F227" s="12">
        <v>35434</v>
      </c>
      <c r="G227" s="12">
        <v>0</v>
      </c>
      <c r="H227" s="13">
        <v>1.35</v>
      </c>
      <c r="I227" s="14">
        <v>1</v>
      </c>
      <c r="J227" s="15">
        <f t="shared" si="273"/>
        <v>0</v>
      </c>
      <c r="K227" s="12">
        <v>1</v>
      </c>
      <c r="L227" s="12">
        <v>280</v>
      </c>
      <c r="M227" s="12">
        <v>1.43</v>
      </c>
      <c r="N227" s="19">
        <f t="shared" si="274"/>
        <v>3.16684210526316</v>
      </c>
      <c r="O227" s="20">
        <v>0</v>
      </c>
      <c r="P227" s="12">
        <v>0.99</v>
      </c>
      <c r="Q227" s="12">
        <v>1.98</v>
      </c>
      <c r="R227" s="9">
        <f t="shared" si="275"/>
        <v>2.9602</v>
      </c>
      <c r="S227" s="10">
        <v>1.225</v>
      </c>
      <c r="T227" s="20">
        <v>1</v>
      </c>
      <c r="U227" s="21">
        <f t="shared" si="276"/>
        <v>0</v>
      </c>
      <c r="AA227" s="12">
        <v>35434</v>
      </c>
      <c r="AB227" s="12">
        <v>0</v>
      </c>
      <c r="AC227" s="13">
        <v>1.35</v>
      </c>
      <c r="AD227" s="14">
        <v>1</v>
      </c>
      <c r="AE227" s="15">
        <f t="shared" si="277"/>
        <v>0</v>
      </c>
      <c r="AF227" s="12">
        <v>1</v>
      </c>
      <c r="AG227" s="12">
        <v>280</v>
      </c>
      <c r="AH227" s="12">
        <v>1.43</v>
      </c>
      <c r="AI227" s="19">
        <f t="shared" si="278"/>
        <v>3.16684210526316</v>
      </c>
      <c r="AJ227" s="20">
        <v>0</v>
      </c>
      <c r="AK227" s="12">
        <v>0.99</v>
      </c>
      <c r="AL227" s="12">
        <v>1.98</v>
      </c>
      <c r="AM227" s="9">
        <f t="shared" si="279"/>
        <v>2.9602</v>
      </c>
      <c r="AN227" s="10">
        <v>1.225</v>
      </c>
      <c r="AO227" s="22">
        <v>1.015</v>
      </c>
      <c r="AP227" s="21">
        <f t="shared" si="280"/>
        <v>0</v>
      </c>
      <c r="AV227" s="12">
        <v>35728</v>
      </c>
      <c r="AW227" s="12">
        <v>0</v>
      </c>
      <c r="AX227" s="13">
        <v>1.35</v>
      </c>
      <c r="AY227" s="14">
        <v>1</v>
      </c>
      <c r="AZ227" s="15">
        <f t="shared" si="281"/>
        <v>0</v>
      </c>
      <c r="BA227" s="12">
        <v>1</v>
      </c>
      <c r="BB227" s="12">
        <v>280</v>
      </c>
      <c r="BC227" s="12">
        <v>1.43</v>
      </c>
      <c r="BD227" s="19">
        <f t="shared" si="282"/>
        <v>3.16684210526316</v>
      </c>
      <c r="BE227" s="20">
        <v>0</v>
      </c>
      <c r="BF227" s="12">
        <v>1</v>
      </c>
      <c r="BG227" s="12">
        <v>3.11</v>
      </c>
      <c r="BH227" s="9">
        <f t="shared" si="283"/>
        <v>4.11</v>
      </c>
      <c r="BI227" s="10">
        <v>1.225</v>
      </c>
      <c r="BJ227" s="20">
        <v>1</v>
      </c>
      <c r="BK227" s="21">
        <f t="shared" si="284"/>
        <v>0</v>
      </c>
      <c r="BQ227" s="12">
        <v>35728</v>
      </c>
      <c r="BR227" s="12">
        <v>0</v>
      </c>
      <c r="BS227" s="13">
        <v>1.35</v>
      </c>
      <c r="BT227" s="14">
        <v>1</v>
      </c>
      <c r="BU227" s="15">
        <f t="shared" si="285"/>
        <v>0</v>
      </c>
      <c r="BV227" s="12">
        <v>1</v>
      </c>
      <c r="BW227" s="12">
        <v>280</v>
      </c>
      <c r="BX227" s="12">
        <v>1.43</v>
      </c>
      <c r="BY227" s="19">
        <f t="shared" si="286"/>
        <v>3.16684210526316</v>
      </c>
      <c r="BZ227" s="20">
        <v>0</v>
      </c>
      <c r="CA227" s="12">
        <v>1</v>
      </c>
      <c r="CB227" s="12">
        <v>3.11</v>
      </c>
      <c r="CC227" s="9">
        <f t="shared" si="287"/>
        <v>4.11</v>
      </c>
      <c r="CD227" s="10">
        <v>1.225</v>
      </c>
      <c r="CE227" s="22">
        <v>1.015</v>
      </c>
      <c r="CF227" s="21">
        <f t="shared" si="288"/>
        <v>0</v>
      </c>
      <c r="CL227" s="12">
        <v>41312</v>
      </c>
      <c r="CM227" s="12">
        <v>0.0253</v>
      </c>
      <c r="CN227" s="13">
        <v>1.35</v>
      </c>
      <c r="CO227" s="14">
        <v>1</v>
      </c>
      <c r="CP227" s="15">
        <f t="shared" si="289"/>
        <v>1411.01136</v>
      </c>
      <c r="CQ227" s="12">
        <v>1</v>
      </c>
      <c r="CR227" s="12">
        <v>280</v>
      </c>
      <c r="CS227" s="12">
        <v>1.43</v>
      </c>
      <c r="CT227" s="19">
        <f t="shared" si="290"/>
        <v>3.16684210526316</v>
      </c>
      <c r="CU227" s="20">
        <v>0</v>
      </c>
      <c r="CV227" s="12">
        <v>0.99</v>
      </c>
      <c r="CW227" s="12">
        <v>1.98</v>
      </c>
      <c r="CX227" s="9">
        <f t="shared" si="291"/>
        <v>2.9602</v>
      </c>
      <c r="CY227" s="10">
        <v>1.225</v>
      </c>
      <c r="CZ227" s="22">
        <v>1.085</v>
      </c>
      <c r="DA227" s="21">
        <f t="shared" si="292"/>
        <v>17581.0092314539</v>
      </c>
      <c r="DG227" s="12">
        <v>41606</v>
      </c>
      <c r="DH227" s="12">
        <v>0.0253</v>
      </c>
      <c r="DI227" s="13">
        <v>1.35</v>
      </c>
      <c r="DJ227" s="14">
        <v>1</v>
      </c>
      <c r="DK227" s="15">
        <f t="shared" si="293"/>
        <v>1421.05293</v>
      </c>
      <c r="DL227" s="12">
        <v>1</v>
      </c>
      <c r="DM227" s="12">
        <v>280</v>
      </c>
      <c r="DN227" s="12">
        <v>1.43</v>
      </c>
      <c r="DO227" s="19">
        <f t="shared" si="294"/>
        <v>3.16684210526316</v>
      </c>
      <c r="DP227" s="20">
        <v>0</v>
      </c>
      <c r="DQ227" s="12">
        <v>1</v>
      </c>
      <c r="DR227" s="12">
        <v>3.11</v>
      </c>
      <c r="DS227" s="9">
        <f t="shared" si="295"/>
        <v>4.11</v>
      </c>
      <c r="DT227" s="10">
        <v>1.225</v>
      </c>
      <c r="DU227" s="22">
        <v>1.085</v>
      </c>
      <c r="DV227" s="21">
        <f t="shared" si="296"/>
        <v>24583.5339304427</v>
      </c>
      <c r="EB227" s="12">
        <v>41606</v>
      </c>
      <c r="EC227" s="12">
        <v>0.02992</v>
      </c>
      <c r="ED227" s="13">
        <v>1.35</v>
      </c>
      <c r="EE227" s="14">
        <v>1</v>
      </c>
      <c r="EF227" s="15">
        <f t="shared" si="297"/>
        <v>1680.549552</v>
      </c>
      <c r="EG227" s="12">
        <v>1</v>
      </c>
      <c r="EH227" s="12">
        <v>280</v>
      </c>
      <c r="EI227" s="12">
        <v>1.52</v>
      </c>
      <c r="EJ227" s="19">
        <f t="shared" si="298"/>
        <v>3.25684210526316</v>
      </c>
      <c r="EK227" s="20">
        <v>0</v>
      </c>
      <c r="EL227" s="12">
        <v>1</v>
      </c>
      <c r="EM227" s="12">
        <v>3.91</v>
      </c>
      <c r="EN227" s="9">
        <f t="shared" si="300"/>
        <v>4.91</v>
      </c>
      <c r="EO227" s="10">
        <v>1.225</v>
      </c>
      <c r="EP227" s="22">
        <v>1.2</v>
      </c>
      <c r="EQ227" s="21">
        <f t="shared" si="301"/>
        <v>39504.5258311046</v>
      </c>
    </row>
    <row r="228" customHeight="1" spans="6:147">
      <c r="F228" s="12">
        <v>35434</v>
      </c>
      <c r="G228" s="12">
        <v>0</v>
      </c>
      <c r="H228" s="13">
        <v>1.35</v>
      </c>
      <c r="I228" s="14">
        <v>1</v>
      </c>
      <c r="J228" s="15">
        <f t="shared" si="273"/>
        <v>0</v>
      </c>
      <c r="K228" s="12">
        <v>1</v>
      </c>
      <c r="L228" s="12">
        <v>280</v>
      </c>
      <c r="M228" s="12">
        <v>1.43</v>
      </c>
      <c r="N228" s="19">
        <f t="shared" si="274"/>
        <v>3.16684210526316</v>
      </c>
      <c r="O228" s="20">
        <v>0</v>
      </c>
      <c r="P228" s="12">
        <v>0.99</v>
      </c>
      <c r="Q228" s="12">
        <v>1.98</v>
      </c>
      <c r="R228" s="9">
        <f t="shared" si="275"/>
        <v>2.9602</v>
      </c>
      <c r="S228" s="10">
        <v>1.225</v>
      </c>
      <c r="T228" s="20">
        <v>1</v>
      </c>
      <c r="U228" s="21">
        <f t="shared" si="276"/>
        <v>0</v>
      </c>
      <c r="AA228" s="12">
        <v>35434</v>
      </c>
      <c r="AB228" s="12">
        <v>0</v>
      </c>
      <c r="AC228" s="13">
        <v>1.35</v>
      </c>
      <c r="AD228" s="14">
        <v>1</v>
      </c>
      <c r="AE228" s="15">
        <f t="shared" si="277"/>
        <v>0</v>
      </c>
      <c r="AF228" s="12">
        <v>1</v>
      </c>
      <c r="AG228" s="12">
        <v>280</v>
      </c>
      <c r="AH228" s="12">
        <v>1.43</v>
      </c>
      <c r="AI228" s="19">
        <f t="shared" si="278"/>
        <v>3.16684210526316</v>
      </c>
      <c r="AJ228" s="20">
        <v>0</v>
      </c>
      <c r="AK228" s="12">
        <v>0.99</v>
      </c>
      <c r="AL228" s="12">
        <v>1.98</v>
      </c>
      <c r="AM228" s="9">
        <f t="shared" si="279"/>
        <v>2.9602</v>
      </c>
      <c r="AN228" s="10">
        <v>1.225</v>
      </c>
      <c r="AO228" s="22">
        <v>1.015</v>
      </c>
      <c r="AP228" s="21">
        <f t="shared" si="280"/>
        <v>0</v>
      </c>
      <c r="AV228" s="12">
        <v>35728</v>
      </c>
      <c r="AW228" s="12">
        <v>0</v>
      </c>
      <c r="AX228" s="13">
        <v>1.35</v>
      </c>
      <c r="AY228" s="14">
        <v>1</v>
      </c>
      <c r="AZ228" s="15">
        <f t="shared" si="281"/>
        <v>0</v>
      </c>
      <c r="BA228" s="12">
        <v>1</v>
      </c>
      <c r="BB228" s="12">
        <v>280</v>
      </c>
      <c r="BC228" s="12">
        <v>1.43</v>
      </c>
      <c r="BD228" s="19">
        <f t="shared" si="282"/>
        <v>3.16684210526316</v>
      </c>
      <c r="BE228" s="20">
        <v>0</v>
      </c>
      <c r="BF228" s="12">
        <v>1</v>
      </c>
      <c r="BG228" s="12">
        <v>3.11</v>
      </c>
      <c r="BH228" s="9">
        <f t="shared" si="283"/>
        <v>4.11</v>
      </c>
      <c r="BI228" s="10">
        <v>1.225</v>
      </c>
      <c r="BJ228" s="20">
        <v>1</v>
      </c>
      <c r="BK228" s="21">
        <f t="shared" si="284"/>
        <v>0</v>
      </c>
      <c r="BQ228" s="12">
        <v>35728</v>
      </c>
      <c r="BR228" s="12">
        <v>0</v>
      </c>
      <c r="BS228" s="13">
        <v>1.35</v>
      </c>
      <c r="BT228" s="14">
        <v>1</v>
      </c>
      <c r="BU228" s="15">
        <f t="shared" si="285"/>
        <v>0</v>
      </c>
      <c r="BV228" s="12">
        <v>1</v>
      </c>
      <c r="BW228" s="12">
        <v>280</v>
      </c>
      <c r="BX228" s="12">
        <v>1.43</v>
      </c>
      <c r="BY228" s="19">
        <f t="shared" si="286"/>
        <v>3.16684210526316</v>
      </c>
      <c r="BZ228" s="20">
        <v>0</v>
      </c>
      <c r="CA228" s="12">
        <v>1</v>
      </c>
      <c r="CB228" s="12">
        <v>3.11</v>
      </c>
      <c r="CC228" s="9">
        <f t="shared" si="287"/>
        <v>4.11</v>
      </c>
      <c r="CD228" s="10">
        <v>1.225</v>
      </c>
      <c r="CE228" s="22">
        <v>1.015</v>
      </c>
      <c r="CF228" s="21">
        <f t="shared" si="288"/>
        <v>0</v>
      </c>
      <c r="CL228" s="12">
        <v>41312</v>
      </c>
      <c r="CM228" s="12">
        <v>0.0253</v>
      </c>
      <c r="CN228" s="13">
        <v>1.35</v>
      </c>
      <c r="CO228" s="14">
        <v>1</v>
      </c>
      <c r="CP228" s="15">
        <f t="shared" si="289"/>
        <v>1411.01136</v>
      </c>
      <c r="CQ228" s="12">
        <v>1</v>
      </c>
      <c r="CR228" s="12">
        <v>280</v>
      </c>
      <c r="CS228" s="12">
        <v>1.43</v>
      </c>
      <c r="CT228" s="19">
        <f t="shared" si="290"/>
        <v>3.16684210526316</v>
      </c>
      <c r="CU228" s="20">
        <v>0</v>
      </c>
      <c r="CV228" s="12">
        <v>0.99</v>
      </c>
      <c r="CW228" s="12">
        <v>1.98</v>
      </c>
      <c r="CX228" s="9">
        <f t="shared" si="291"/>
        <v>2.9602</v>
      </c>
      <c r="CY228" s="10">
        <v>1.225</v>
      </c>
      <c r="CZ228" s="22">
        <v>1.085</v>
      </c>
      <c r="DA228" s="21">
        <f t="shared" si="292"/>
        <v>17581.0092314539</v>
      </c>
      <c r="DG228" s="12">
        <v>41606</v>
      </c>
      <c r="DH228" s="12">
        <v>0.0253</v>
      </c>
      <c r="DI228" s="13">
        <v>1.35</v>
      </c>
      <c r="DJ228" s="14">
        <v>1</v>
      </c>
      <c r="DK228" s="15">
        <f t="shared" si="293"/>
        <v>1421.05293</v>
      </c>
      <c r="DL228" s="12">
        <v>1</v>
      </c>
      <c r="DM228" s="12">
        <v>280</v>
      </c>
      <c r="DN228" s="12">
        <v>1.43</v>
      </c>
      <c r="DO228" s="19">
        <f t="shared" si="294"/>
        <v>3.16684210526316</v>
      </c>
      <c r="DP228" s="20">
        <v>0</v>
      </c>
      <c r="DQ228" s="12">
        <v>1</v>
      </c>
      <c r="DR228" s="12">
        <v>3.11</v>
      </c>
      <c r="DS228" s="9">
        <f t="shared" si="295"/>
        <v>4.11</v>
      </c>
      <c r="DT228" s="10">
        <v>1.225</v>
      </c>
      <c r="DU228" s="22">
        <v>1.085</v>
      </c>
      <c r="DV228" s="21">
        <f t="shared" si="296"/>
        <v>24583.5339304427</v>
      </c>
      <c r="EB228" s="12">
        <v>41606</v>
      </c>
      <c r="EC228" s="12">
        <v>0.02992</v>
      </c>
      <c r="ED228" s="13">
        <v>1.35</v>
      </c>
      <c r="EE228" s="14">
        <v>1</v>
      </c>
      <c r="EF228" s="15">
        <f t="shared" si="297"/>
        <v>1680.549552</v>
      </c>
      <c r="EG228" s="12">
        <v>1</v>
      </c>
      <c r="EH228" s="12">
        <v>280</v>
      </c>
      <c r="EI228" s="12">
        <v>1.52</v>
      </c>
      <c r="EJ228" s="19">
        <f t="shared" si="298"/>
        <v>3.25684210526316</v>
      </c>
      <c r="EK228" s="20">
        <v>0</v>
      </c>
      <c r="EL228" s="12">
        <v>1</v>
      </c>
      <c r="EM228" s="12">
        <v>3.91</v>
      </c>
      <c r="EN228" s="9">
        <f t="shared" si="300"/>
        <v>4.91</v>
      </c>
      <c r="EO228" s="10">
        <v>1.225</v>
      </c>
      <c r="EP228" s="22">
        <v>1.2</v>
      </c>
      <c r="EQ228" s="21">
        <f t="shared" si="301"/>
        <v>39504.5258311046</v>
      </c>
    </row>
    <row r="229" customHeight="1" spans="6:147">
      <c r="F229" s="12">
        <v>35434</v>
      </c>
      <c r="G229" s="12">
        <v>0</v>
      </c>
      <c r="H229" s="13">
        <v>1.35</v>
      </c>
      <c r="I229" s="14">
        <v>1</v>
      </c>
      <c r="J229" s="15">
        <f t="shared" si="273"/>
        <v>0</v>
      </c>
      <c r="K229" s="12">
        <v>1</v>
      </c>
      <c r="L229" s="12">
        <v>280</v>
      </c>
      <c r="M229" s="12">
        <v>1.43</v>
      </c>
      <c r="N229" s="19">
        <f t="shared" si="274"/>
        <v>3.16684210526316</v>
      </c>
      <c r="O229" s="20">
        <v>0</v>
      </c>
      <c r="P229" s="12">
        <v>0.99</v>
      </c>
      <c r="Q229" s="12">
        <v>1.98</v>
      </c>
      <c r="R229" s="9">
        <f t="shared" si="275"/>
        <v>2.9602</v>
      </c>
      <c r="S229" s="10">
        <v>1.225</v>
      </c>
      <c r="T229" s="20">
        <v>1</v>
      </c>
      <c r="U229" s="21">
        <f t="shared" si="276"/>
        <v>0</v>
      </c>
      <c r="AA229" s="12">
        <v>35434</v>
      </c>
      <c r="AB229" s="12">
        <v>0</v>
      </c>
      <c r="AC229" s="13">
        <v>1.35</v>
      </c>
      <c r="AD229" s="14">
        <v>1</v>
      </c>
      <c r="AE229" s="15">
        <f t="shared" si="277"/>
        <v>0</v>
      </c>
      <c r="AF229" s="12">
        <v>1</v>
      </c>
      <c r="AG229" s="12">
        <v>280</v>
      </c>
      <c r="AH229" s="12">
        <v>1.43</v>
      </c>
      <c r="AI229" s="19">
        <f t="shared" si="278"/>
        <v>3.16684210526316</v>
      </c>
      <c r="AJ229" s="20">
        <v>0</v>
      </c>
      <c r="AK229" s="12">
        <v>0.99</v>
      </c>
      <c r="AL229" s="12">
        <v>1.98</v>
      </c>
      <c r="AM229" s="9">
        <f t="shared" si="279"/>
        <v>2.9602</v>
      </c>
      <c r="AN229" s="10">
        <v>1.225</v>
      </c>
      <c r="AO229" s="22">
        <v>1.015</v>
      </c>
      <c r="AP229" s="21">
        <f t="shared" si="280"/>
        <v>0</v>
      </c>
      <c r="AV229" s="12">
        <v>35728</v>
      </c>
      <c r="AW229" s="12">
        <v>0</v>
      </c>
      <c r="AX229" s="13">
        <v>1.35</v>
      </c>
      <c r="AY229" s="14">
        <v>1</v>
      </c>
      <c r="AZ229" s="15">
        <f t="shared" si="281"/>
        <v>0</v>
      </c>
      <c r="BA229" s="12">
        <v>1</v>
      </c>
      <c r="BB229" s="12">
        <v>280</v>
      </c>
      <c r="BC229" s="12">
        <v>1.43</v>
      </c>
      <c r="BD229" s="19">
        <f t="shared" si="282"/>
        <v>3.16684210526316</v>
      </c>
      <c r="BE229" s="20">
        <v>0</v>
      </c>
      <c r="BF229" s="12">
        <v>1</v>
      </c>
      <c r="BG229" s="12">
        <v>3.11</v>
      </c>
      <c r="BH229" s="9">
        <f t="shared" si="283"/>
        <v>4.11</v>
      </c>
      <c r="BI229" s="10">
        <v>1.225</v>
      </c>
      <c r="BJ229" s="20">
        <v>1</v>
      </c>
      <c r="BK229" s="21">
        <f t="shared" si="284"/>
        <v>0</v>
      </c>
      <c r="BQ229" s="12">
        <v>35728</v>
      </c>
      <c r="BR229" s="12">
        <v>0</v>
      </c>
      <c r="BS229" s="13">
        <v>1.35</v>
      </c>
      <c r="BT229" s="14">
        <v>1</v>
      </c>
      <c r="BU229" s="15">
        <f t="shared" si="285"/>
        <v>0</v>
      </c>
      <c r="BV229" s="12">
        <v>1</v>
      </c>
      <c r="BW229" s="12">
        <v>280</v>
      </c>
      <c r="BX229" s="12">
        <v>1.43</v>
      </c>
      <c r="BY229" s="19">
        <f t="shared" si="286"/>
        <v>3.16684210526316</v>
      </c>
      <c r="BZ229" s="20">
        <v>0</v>
      </c>
      <c r="CA229" s="12">
        <v>1</v>
      </c>
      <c r="CB229" s="12">
        <v>3.11</v>
      </c>
      <c r="CC229" s="9">
        <f t="shared" si="287"/>
        <v>4.11</v>
      </c>
      <c r="CD229" s="10">
        <v>1.225</v>
      </c>
      <c r="CE229" s="22">
        <v>1.015</v>
      </c>
      <c r="CF229" s="21">
        <f t="shared" si="288"/>
        <v>0</v>
      </c>
      <c r="CL229" s="12">
        <v>41312</v>
      </c>
      <c r="CM229" s="12">
        <v>0.0253</v>
      </c>
      <c r="CN229" s="13">
        <v>1.35</v>
      </c>
      <c r="CO229" s="14">
        <v>1</v>
      </c>
      <c r="CP229" s="15">
        <f t="shared" si="289"/>
        <v>1411.01136</v>
      </c>
      <c r="CQ229" s="12">
        <v>1</v>
      </c>
      <c r="CR229" s="12">
        <v>280</v>
      </c>
      <c r="CS229" s="12">
        <v>1.43</v>
      </c>
      <c r="CT229" s="19">
        <f t="shared" si="290"/>
        <v>3.16684210526316</v>
      </c>
      <c r="CU229" s="20">
        <v>0</v>
      </c>
      <c r="CV229" s="12">
        <v>0.99</v>
      </c>
      <c r="CW229" s="12">
        <v>1.98</v>
      </c>
      <c r="CX229" s="9">
        <f t="shared" si="291"/>
        <v>2.9602</v>
      </c>
      <c r="CY229" s="10">
        <v>1.225</v>
      </c>
      <c r="CZ229" s="22">
        <v>1.085</v>
      </c>
      <c r="DA229" s="21">
        <f t="shared" si="292"/>
        <v>17581.0092314539</v>
      </c>
      <c r="DG229" s="12">
        <v>41606</v>
      </c>
      <c r="DH229" s="12">
        <v>0.0253</v>
      </c>
      <c r="DI229" s="13">
        <v>1.35</v>
      </c>
      <c r="DJ229" s="14">
        <v>1</v>
      </c>
      <c r="DK229" s="15">
        <f t="shared" si="293"/>
        <v>1421.05293</v>
      </c>
      <c r="DL229" s="12">
        <v>1</v>
      </c>
      <c r="DM229" s="12">
        <v>280</v>
      </c>
      <c r="DN229" s="12">
        <v>1.43</v>
      </c>
      <c r="DO229" s="19">
        <f t="shared" si="294"/>
        <v>3.16684210526316</v>
      </c>
      <c r="DP229" s="20">
        <v>0</v>
      </c>
      <c r="DQ229" s="12">
        <v>1</v>
      </c>
      <c r="DR229" s="12">
        <v>3.11</v>
      </c>
      <c r="DS229" s="9">
        <f t="shared" si="295"/>
        <v>4.11</v>
      </c>
      <c r="DT229" s="10">
        <v>1.225</v>
      </c>
      <c r="DU229" s="22">
        <v>1.085</v>
      </c>
      <c r="DV229" s="21">
        <f t="shared" si="296"/>
        <v>24583.5339304427</v>
      </c>
      <c r="EB229" s="12">
        <v>41606</v>
      </c>
      <c r="EC229" s="12">
        <v>0.02992</v>
      </c>
      <c r="ED229" s="13">
        <v>1.35</v>
      </c>
      <c r="EE229" s="14">
        <v>1</v>
      </c>
      <c r="EF229" s="15">
        <f t="shared" si="297"/>
        <v>1680.549552</v>
      </c>
      <c r="EG229" s="12">
        <v>1</v>
      </c>
      <c r="EH229" s="12">
        <v>280</v>
      </c>
      <c r="EI229" s="12">
        <v>1.52</v>
      </c>
      <c r="EJ229" s="19">
        <f t="shared" si="298"/>
        <v>3.25684210526316</v>
      </c>
      <c r="EK229" s="20">
        <v>0</v>
      </c>
      <c r="EL229" s="12">
        <v>1</v>
      </c>
      <c r="EM229" s="12">
        <v>3.91</v>
      </c>
      <c r="EN229" s="9">
        <f t="shared" si="300"/>
        <v>4.91</v>
      </c>
      <c r="EO229" s="10">
        <v>1.225</v>
      </c>
      <c r="EP229" s="22">
        <v>1.2</v>
      </c>
      <c r="EQ229" s="21">
        <f t="shared" si="301"/>
        <v>39504.5258311046</v>
      </c>
    </row>
    <row r="230" customHeight="1" spans="6:147">
      <c r="F230" s="12">
        <v>35434</v>
      </c>
      <c r="G230" s="12">
        <v>0</v>
      </c>
      <c r="H230" s="13">
        <v>1.35</v>
      </c>
      <c r="I230" s="14">
        <v>1</v>
      </c>
      <c r="J230" s="15">
        <f t="shared" si="273"/>
        <v>0</v>
      </c>
      <c r="K230" s="12">
        <v>1</v>
      </c>
      <c r="L230" s="12">
        <v>280</v>
      </c>
      <c r="M230" s="12">
        <v>1.43</v>
      </c>
      <c r="N230" s="19">
        <f t="shared" si="274"/>
        <v>3.16684210526316</v>
      </c>
      <c r="O230" s="20">
        <v>0</v>
      </c>
      <c r="P230" s="12">
        <v>0.99</v>
      </c>
      <c r="Q230" s="12">
        <v>1.98</v>
      </c>
      <c r="R230" s="9">
        <f t="shared" si="275"/>
        <v>2.9602</v>
      </c>
      <c r="S230" s="10">
        <v>1.225</v>
      </c>
      <c r="T230" s="20">
        <v>1</v>
      </c>
      <c r="U230" s="21">
        <f t="shared" si="276"/>
        <v>0</v>
      </c>
      <c r="AA230" s="12">
        <v>35434</v>
      </c>
      <c r="AB230" s="12">
        <v>0</v>
      </c>
      <c r="AC230" s="13">
        <v>1.35</v>
      </c>
      <c r="AD230" s="14">
        <v>1</v>
      </c>
      <c r="AE230" s="15">
        <f t="shared" si="277"/>
        <v>0</v>
      </c>
      <c r="AF230" s="12">
        <v>1</v>
      </c>
      <c r="AG230" s="12">
        <v>280</v>
      </c>
      <c r="AH230" s="12">
        <v>1.43</v>
      </c>
      <c r="AI230" s="19">
        <f t="shared" si="278"/>
        <v>3.16684210526316</v>
      </c>
      <c r="AJ230" s="20">
        <v>0</v>
      </c>
      <c r="AK230" s="12">
        <v>0.99</v>
      </c>
      <c r="AL230" s="12">
        <v>1.98</v>
      </c>
      <c r="AM230" s="9">
        <f t="shared" si="279"/>
        <v>2.9602</v>
      </c>
      <c r="AN230" s="10">
        <v>1.225</v>
      </c>
      <c r="AO230" s="22">
        <v>1.015</v>
      </c>
      <c r="AP230" s="21">
        <f t="shared" si="280"/>
        <v>0</v>
      </c>
      <c r="AV230" s="12">
        <v>35728</v>
      </c>
      <c r="AW230" s="12">
        <v>0</v>
      </c>
      <c r="AX230" s="13">
        <v>1.35</v>
      </c>
      <c r="AY230" s="14">
        <v>1</v>
      </c>
      <c r="AZ230" s="15">
        <f t="shared" si="281"/>
        <v>0</v>
      </c>
      <c r="BA230" s="12">
        <v>1</v>
      </c>
      <c r="BB230" s="12">
        <v>280</v>
      </c>
      <c r="BC230" s="12">
        <v>1.43</v>
      </c>
      <c r="BD230" s="19">
        <f t="shared" si="282"/>
        <v>3.16684210526316</v>
      </c>
      <c r="BE230" s="20">
        <v>0</v>
      </c>
      <c r="BF230" s="12">
        <v>1</v>
      </c>
      <c r="BG230" s="12">
        <v>3.11</v>
      </c>
      <c r="BH230" s="9">
        <f t="shared" si="283"/>
        <v>4.11</v>
      </c>
      <c r="BI230" s="10">
        <v>1.225</v>
      </c>
      <c r="BJ230" s="20">
        <v>1</v>
      </c>
      <c r="BK230" s="21">
        <f t="shared" si="284"/>
        <v>0</v>
      </c>
      <c r="BQ230" s="12">
        <v>35728</v>
      </c>
      <c r="BR230" s="12">
        <v>0</v>
      </c>
      <c r="BS230" s="13">
        <v>1.35</v>
      </c>
      <c r="BT230" s="14">
        <v>1</v>
      </c>
      <c r="BU230" s="15">
        <f t="shared" si="285"/>
        <v>0</v>
      </c>
      <c r="BV230" s="12">
        <v>1</v>
      </c>
      <c r="BW230" s="12">
        <v>280</v>
      </c>
      <c r="BX230" s="12">
        <v>1.43</v>
      </c>
      <c r="BY230" s="19">
        <f t="shared" si="286"/>
        <v>3.16684210526316</v>
      </c>
      <c r="BZ230" s="20">
        <v>0</v>
      </c>
      <c r="CA230" s="12">
        <v>1</v>
      </c>
      <c r="CB230" s="12">
        <v>3.11</v>
      </c>
      <c r="CC230" s="9">
        <f t="shared" si="287"/>
        <v>4.11</v>
      </c>
      <c r="CD230" s="10">
        <v>1.225</v>
      </c>
      <c r="CE230" s="22">
        <v>1.015</v>
      </c>
      <c r="CF230" s="21">
        <f t="shared" si="288"/>
        <v>0</v>
      </c>
      <c r="CL230" s="12">
        <v>41312</v>
      </c>
      <c r="CM230" s="12">
        <v>0.0253</v>
      </c>
      <c r="CN230" s="13">
        <v>1.35</v>
      </c>
      <c r="CO230" s="14">
        <v>1</v>
      </c>
      <c r="CP230" s="15">
        <f t="shared" si="289"/>
        <v>1411.01136</v>
      </c>
      <c r="CQ230" s="12">
        <v>1</v>
      </c>
      <c r="CR230" s="12">
        <v>280</v>
      </c>
      <c r="CS230" s="12">
        <v>1.43</v>
      </c>
      <c r="CT230" s="19">
        <f t="shared" si="290"/>
        <v>3.16684210526316</v>
      </c>
      <c r="CU230" s="20">
        <v>0</v>
      </c>
      <c r="CV230" s="12">
        <v>0.99</v>
      </c>
      <c r="CW230" s="12">
        <v>1.98</v>
      </c>
      <c r="CX230" s="9">
        <f t="shared" si="291"/>
        <v>2.9602</v>
      </c>
      <c r="CY230" s="10">
        <v>1.225</v>
      </c>
      <c r="CZ230" s="22">
        <v>1.085</v>
      </c>
      <c r="DA230" s="21">
        <f t="shared" si="292"/>
        <v>17581.0092314539</v>
      </c>
      <c r="DG230" s="12">
        <v>41606</v>
      </c>
      <c r="DH230" s="12">
        <v>0.0253</v>
      </c>
      <c r="DI230" s="13">
        <v>1.35</v>
      </c>
      <c r="DJ230" s="14">
        <v>1</v>
      </c>
      <c r="DK230" s="15">
        <f t="shared" si="293"/>
        <v>1421.05293</v>
      </c>
      <c r="DL230" s="12">
        <v>1</v>
      </c>
      <c r="DM230" s="12">
        <v>280</v>
      </c>
      <c r="DN230" s="12">
        <v>1.43</v>
      </c>
      <c r="DO230" s="19">
        <f t="shared" si="294"/>
        <v>3.16684210526316</v>
      </c>
      <c r="DP230" s="20">
        <v>0</v>
      </c>
      <c r="DQ230" s="12">
        <v>1</v>
      </c>
      <c r="DR230" s="12">
        <v>3.11</v>
      </c>
      <c r="DS230" s="9">
        <f t="shared" si="295"/>
        <v>4.11</v>
      </c>
      <c r="DT230" s="10">
        <v>1.225</v>
      </c>
      <c r="DU230" s="22">
        <v>1.085</v>
      </c>
      <c r="DV230" s="21">
        <f t="shared" si="296"/>
        <v>24583.5339304427</v>
      </c>
      <c r="EB230" s="12">
        <v>41606</v>
      </c>
      <c r="EC230" s="12">
        <v>0.02992</v>
      </c>
      <c r="ED230" s="13">
        <v>1.35</v>
      </c>
      <c r="EE230" s="14">
        <v>1</v>
      </c>
      <c r="EF230" s="15">
        <f t="shared" si="297"/>
        <v>1680.549552</v>
      </c>
      <c r="EG230" s="12">
        <v>1</v>
      </c>
      <c r="EH230" s="12">
        <v>280</v>
      </c>
      <c r="EI230" s="12">
        <v>1.52</v>
      </c>
      <c r="EJ230" s="19">
        <f t="shared" si="298"/>
        <v>3.25684210526316</v>
      </c>
      <c r="EK230" s="20">
        <v>0</v>
      </c>
      <c r="EL230" s="12">
        <v>1</v>
      </c>
      <c r="EM230" s="12">
        <v>3.91</v>
      </c>
      <c r="EN230" s="9">
        <f t="shared" si="300"/>
        <v>4.91</v>
      </c>
      <c r="EO230" s="10">
        <v>1.225</v>
      </c>
      <c r="EP230" s="22">
        <v>1.2</v>
      </c>
      <c r="EQ230" s="21">
        <f t="shared" si="301"/>
        <v>39504.5258311046</v>
      </c>
    </row>
    <row r="231" customHeight="1" spans="6:147">
      <c r="F231" s="12">
        <v>35434</v>
      </c>
      <c r="G231" s="12">
        <v>0</v>
      </c>
      <c r="H231" s="13">
        <v>1.35</v>
      </c>
      <c r="I231" s="14">
        <v>1</v>
      </c>
      <c r="J231" s="15">
        <f t="shared" si="273"/>
        <v>0</v>
      </c>
      <c r="K231" s="12">
        <v>1</v>
      </c>
      <c r="L231" s="12">
        <v>280</v>
      </c>
      <c r="M231" s="12">
        <v>1.43</v>
      </c>
      <c r="N231" s="19">
        <f t="shared" si="274"/>
        <v>3.16684210526316</v>
      </c>
      <c r="O231" s="20">
        <v>0</v>
      </c>
      <c r="P231" s="12">
        <v>0.99</v>
      </c>
      <c r="Q231" s="12">
        <v>1.98</v>
      </c>
      <c r="R231" s="9">
        <f t="shared" si="275"/>
        <v>2.9602</v>
      </c>
      <c r="S231" s="10">
        <v>1.225</v>
      </c>
      <c r="T231" s="20">
        <v>1</v>
      </c>
      <c r="U231" s="21">
        <f t="shared" si="276"/>
        <v>0</v>
      </c>
      <c r="AA231" s="12">
        <v>35434</v>
      </c>
      <c r="AB231" s="12">
        <v>0</v>
      </c>
      <c r="AC231" s="13">
        <v>1.35</v>
      </c>
      <c r="AD231" s="14">
        <v>1</v>
      </c>
      <c r="AE231" s="15">
        <f t="shared" si="277"/>
        <v>0</v>
      </c>
      <c r="AF231" s="12">
        <v>1</v>
      </c>
      <c r="AG231" s="12">
        <v>280</v>
      </c>
      <c r="AH231" s="12">
        <v>1.43</v>
      </c>
      <c r="AI231" s="19">
        <f t="shared" si="278"/>
        <v>3.16684210526316</v>
      </c>
      <c r="AJ231" s="20">
        <v>0</v>
      </c>
      <c r="AK231" s="12">
        <v>0.99</v>
      </c>
      <c r="AL231" s="12">
        <v>1.98</v>
      </c>
      <c r="AM231" s="9">
        <f t="shared" si="279"/>
        <v>2.9602</v>
      </c>
      <c r="AN231" s="10">
        <v>1.225</v>
      </c>
      <c r="AO231" s="22">
        <v>1.015</v>
      </c>
      <c r="AP231" s="21">
        <f t="shared" si="280"/>
        <v>0</v>
      </c>
      <c r="AV231" s="12">
        <v>35728</v>
      </c>
      <c r="AW231" s="12">
        <v>0</v>
      </c>
      <c r="AX231" s="13">
        <v>1.35</v>
      </c>
      <c r="AY231" s="14">
        <v>1</v>
      </c>
      <c r="AZ231" s="15">
        <f t="shared" si="281"/>
        <v>0</v>
      </c>
      <c r="BA231" s="12">
        <v>1</v>
      </c>
      <c r="BB231" s="12">
        <v>280</v>
      </c>
      <c r="BC231" s="12">
        <v>1.43</v>
      </c>
      <c r="BD231" s="19">
        <f t="shared" si="282"/>
        <v>3.16684210526316</v>
      </c>
      <c r="BE231" s="20">
        <v>0</v>
      </c>
      <c r="BF231" s="12">
        <v>1</v>
      </c>
      <c r="BG231" s="12">
        <v>3.11</v>
      </c>
      <c r="BH231" s="9">
        <f t="shared" si="283"/>
        <v>4.11</v>
      </c>
      <c r="BI231" s="10">
        <v>1.225</v>
      </c>
      <c r="BJ231" s="20">
        <v>1</v>
      </c>
      <c r="BK231" s="21">
        <f t="shared" si="284"/>
        <v>0</v>
      </c>
      <c r="BQ231" s="12">
        <v>35728</v>
      </c>
      <c r="BR231" s="12">
        <v>0</v>
      </c>
      <c r="BS231" s="13">
        <v>1.35</v>
      </c>
      <c r="BT231" s="14">
        <v>1</v>
      </c>
      <c r="BU231" s="15">
        <f t="shared" si="285"/>
        <v>0</v>
      </c>
      <c r="BV231" s="12">
        <v>1</v>
      </c>
      <c r="BW231" s="12">
        <v>280</v>
      </c>
      <c r="BX231" s="12">
        <v>1.43</v>
      </c>
      <c r="BY231" s="19">
        <f t="shared" si="286"/>
        <v>3.16684210526316</v>
      </c>
      <c r="BZ231" s="20">
        <v>0</v>
      </c>
      <c r="CA231" s="12">
        <v>1</v>
      </c>
      <c r="CB231" s="12">
        <v>3.11</v>
      </c>
      <c r="CC231" s="9">
        <f t="shared" si="287"/>
        <v>4.11</v>
      </c>
      <c r="CD231" s="10">
        <v>1.225</v>
      </c>
      <c r="CE231" s="22">
        <v>1.015</v>
      </c>
      <c r="CF231" s="21">
        <f t="shared" si="288"/>
        <v>0</v>
      </c>
      <c r="CL231" s="12">
        <v>41312</v>
      </c>
      <c r="CM231" s="12">
        <v>0.0253</v>
      </c>
      <c r="CN231" s="13">
        <v>1.35</v>
      </c>
      <c r="CO231" s="14">
        <v>1</v>
      </c>
      <c r="CP231" s="15">
        <f t="shared" si="289"/>
        <v>1411.01136</v>
      </c>
      <c r="CQ231" s="12">
        <v>1</v>
      </c>
      <c r="CR231" s="12">
        <v>280</v>
      </c>
      <c r="CS231" s="12">
        <v>1.43</v>
      </c>
      <c r="CT231" s="19">
        <f t="shared" si="290"/>
        <v>3.16684210526316</v>
      </c>
      <c r="CU231" s="20">
        <v>0</v>
      </c>
      <c r="CV231" s="12">
        <v>0.99</v>
      </c>
      <c r="CW231" s="12">
        <v>1.98</v>
      </c>
      <c r="CX231" s="9">
        <f t="shared" si="291"/>
        <v>2.9602</v>
      </c>
      <c r="CY231" s="10">
        <v>1.225</v>
      </c>
      <c r="CZ231" s="22">
        <v>1.085</v>
      </c>
      <c r="DA231" s="21">
        <f t="shared" si="292"/>
        <v>17581.0092314539</v>
      </c>
      <c r="DG231" s="12">
        <v>41606</v>
      </c>
      <c r="DH231" s="12">
        <v>0.0253</v>
      </c>
      <c r="DI231" s="13">
        <v>1.35</v>
      </c>
      <c r="DJ231" s="14">
        <v>1</v>
      </c>
      <c r="DK231" s="15">
        <f t="shared" si="293"/>
        <v>1421.05293</v>
      </c>
      <c r="DL231" s="12">
        <v>1</v>
      </c>
      <c r="DM231" s="12">
        <v>280</v>
      </c>
      <c r="DN231" s="12">
        <v>1.43</v>
      </c>
      <c r="DO231" s="19">
        <f t="shared" si="294"/>
        <v>3.16684210526316</v>
      </c>
      <c r="DP231" s="20">
        <v>0</v>
      </c>
      <c r="DQ231" s="12">
        <v>1</v>
      </c>
      <c r="DR231" s="12">
        <v>3.11</v>
      </c>
      <c r="DS231" s="9">
        <f t="shared" si="295"/>
        <v>4.11</v>
      </c>
      <c r="DT231" s="10">
        <v>1.225</v>
      </c>
      <c r="DU231" s="22">
        <v>1.085</v>
      </c>
      <c r="DV231" s="21">
        <f t="shared" si="296"/>
        <v>24583.5339304427</v>
      </c>
      <c r="EB231" s="12">
        <v>41606</v>
      </c>
      <c r="EC231" s="12">
        <v>0.02992</v>
      </c>
      <c r="ED231" s="13">
        <v>1.35</v>
      </c>
      <c r="EE231" s="14">
        <v>1</v>
      </c>
      <c r="EF231" s="15">
        <f t="shared" si="297"/>
        <v>1680.549552</v>
      </c>
      <c r="EG231" s="12">
        <v>1</v>
      </c>
      <c r="EH231" s="12">
        <v>280</v>
      </c>
      <c r="EI231" s="12">
        <v>1.52</v>
      </c>
      <c r="EJ231" s="19">
        <f t="shared" si="298"/>
        <v>3.25684210526316</v>
      </c>
      <c r="EK231" s="20">
        <v>0</v>
      </c>
      <c r="EL231" s="12">
        <v>1</v>
      </c>
      <c r="EM231" s="12">
        <v>3.91</v>
      </c>
      <c r="EN231" s="9">
        <f t="shared" si="300"/>
        <v>4.91</v>
      </c>
      <c r="EO231" s="10">
        <v>1.225</v>
      </c>
      <c r="EP231" s="22">
        <v>1.2</v>
      </c>
      <c r="EQ231" s="21">
        <f t="shared" si="301"/>
        <v>39504.5258311046</v>
      </c>
    </row>
    <row r="232" customHeight="1" spans="6:147">
      <c r="F232" s="28" t="s">
        <v>33</v>
      </c>
      <c r="G232" s="29"/>
      <c r="H232" s="29"/>
      <c r="I232" s="29"/>
      <c r="J232" s="29"/>
      <c r="K232" s="29"/>
      <c r="L232" s="29"/>
      <c r="M232" s="29"/>
      <c r="N232" s="30">
        <f>SUM(U207:U231)</f>
        <v>531353.598944371</v>
      </c>
      <c r="O232" s="30"/>
      <c r="P232" s="30"/>
      <c r="Q232" s="30"/>
      <c r="R232" s="30"/>
      <c r="S232" s="30"/>
      <c r="T232" s="30"/>
      <c r="U232" s="30"/>
      <c r="AA232" s="28" t="s">
        <v>33</v>
      </c>
      <c r="AB232" s="29"/>
      <c r="AC232" s="29"/>
      <c r="AD232" s="29"/>
      <c r="AE232" s="29"/>
      <c r="AF232" s="29"/>
      <c r="AG232" s="29"/>
      <c r="AH232" s="29"/>
      <c r="AI232" s="30">
        <f>SUM(AP207:AP231)</f>
        <v>675401.994888449</v>
      </c>
      <c r="AJ232" s="30"/>
      <c r="AK232" s="30"/>
      <c r="AL232" s="30"/>
      <c r="AM232" s="30"/>
      <c r="AN232" s="30"/>
      <c r="AO232" s="30"/>
      <c r="AP232" s="30"/>
      <c r="AV232" s="28" t="s">
        <v>33</v>
      </c>
      <c r="AW232" s="29"/>
      <c r="AX232" s="29"/>
      <c r="AY232" s="29"/>
      <c r="AZ232" s="29"/>
      <c r="BA232" s="29"/>
      <c r="BB232" s="29"/>
      <c r="BC232" s="29"/>
      <c r="BD232" s="30">
        <f>SUM(BK207:BK231)</f>
        <v>740143.385954708</v>
      </c>
      <c r="BE232" s="30"/>
      <c r="BF232" s="30"/>
      <c r="BG232" s="30"/>
      <c r="BH232" s="30"/>
      <c r="BI232" s="30"/>
      <c r="BJ232" s="30"/>
      <c r="BK232" s="30"/>
      <c r="BQ232" s="28" t="s">
        <v>33</v>
      </c>
      <c r="BR232" s="29"/>
      <c r="BS232" s="29"/>
      <c r="BT232" s="29"/>
      <c r="BU232" s="29"/>
      <c r="BV232" s="29"/>
      <c r="BW232" s="29"/>
      <c r="BX232" s="29"/>
      <c r="BY232" s="30">
        <f>SUM(CF207:CF231)</f>
        <v>940991.575378704</v>
      </c>
      <c r="BZ232" s="30"/>
      <c r="CA232" s="30"/>
      <c r="CB232" s="30"/>
      <c r="CC232" s="30"/>
      <c r="CD232" s="30"/>
      <c r="CE232" s="30"/>
      <c r="CF232" s="30"/>
      <c r="CL232" s="28" t="s">
        <v>33</v>
      </c>
      <c r="CM232" s="29"/>
      <c r="CN232" s="29"/>
      <c r="CO232" s="29"/>
      <c r="CP232" s="29"/>
      <c r="CQ232" s="29"/>
      <c r="CR232" s="29"/>
      <c r="CS232" s="29"/>
      <c r="CT232" s="30">
        <f>SUM(DA207:DA231)</f>
        <v>859916.103735949</v>
      </c>
      <c r="CU232" s="30"/>
      <c r="CV232" s="30"/>
      <c r="CW232" s="30"/>
      <c r="CX232" s="30"/>
      <c r="CY232" s="30"/>
      <c r="CZ232" s="30"/>
      <c r="DA232" s="30"/>
      <c r="DG232" s="28" t="s">
        <v>33</v>
      </c>
      <c r="DH232" s="29"/>
      <c r="DI232" s="29"/>
      <c r="DJ232" s="29"/>
      <c r="DK232" s="29"/>
      <c r="DL232" s="29"/>
      <c r="DM232" s="29"/>
      <c r="DN232" s="29"/>
      <c r="DO232" s="30">
        <f>SUM(DV207:DV231)</f>
        <v>1198267.31854107</v>
      </c>
      <c r="DP232" s="30"/>
      <c r="DQ232" s="30"/>
      <c r="DR232" s="30"/>
      <c r="DS232" s="30"/>
      <c r="DT232" s="30"/>
      <c r="DU232" s="30"/>
      <c r="DV232" s="30"/>
      <c r="EB232" s="28" t="s">
        <v>33</v>
      </c>
      <c r="EC232" s="29"/>
      <c r="ED232" s="29"/>
      <c r="EE232" s="29"/>
      <c r="EF232" s="29"/>
      <c r="EG232" s="29"/>
      <c r="EH232" s="29"/>
      <c r="EI232" s="29"/>
      <c r="EJ232" s="30">
        <f>SUM(EQ207:EQ231)</f>
        <v>1796347.40865262</v>
      </c>
      <c r="EK232" s="30"/>
      <c r="EL232" s="30"/>
      <c r="EM232" s="30"/>
      <c r="EN232" s="30"/>
      <c r="EO232" s="30"/>
      <c r="EP232" s="30"/>
      <c r="EQ232" s="30"/>
    </row>
    <row r="233" customHeight="1" spans="6:147">
      <c r="F233" s="29"/>
      <c r="G233" s="29"/>
      <c r="H233" s="29"/>
      <c r="I233" s="29"/>
      <c r="J233" s="29"/>
      <c r="K233" s="29"/>
      <c r="L233" s="29"/>
      <c r="M233" s="29"/>
      <c r="N233" s="30"/>
      <c r="O233" s="30"/>
      <c r="P233" s="30"/>
      <c r="Q233" s="30"/>
      <c r="R233" s="30"/>
      <c r="S233" s="30"/>
      <c r="T233" s="30"/>
      <c r="U233" s="30"/>
      <c r="AA233" s="29"/>
      <c r="AB233" s="29"/>
      <c r="AC233" s="29"/>
      <c r="AD233" s="29"/>
      <c r="AE233" s="29"/>
      <c r="AF233" s="29"/>
      <c r="AG233" s="29"/>
      <c r="AH233" s="29"/>
      <c r="AI233" s="30"/>
      <c r="AJ233" s="30"/>
      <c r="AK233" s="30"/>
      <c r="AL233" s="30"/>
      <c r="AM233" s="30"/>
      <c r="AN233" s="30"/>
      <c r="AO233" s="30"/>
      <c r="AP233" s="30"/>
      <c r="AV233" s="29"/>
      <c r="AW233" s="29"/>
      <c r="AX233" s="29"/>
      <c r="AY233" s="29"/>
      <c r="AZ233" s="29"/>
      <c r="BA233" s="29"/>
      <c r="BB233" s="29"/>
      <c r="BC233" s="29"/>
      <c r="BD233" s="30"/>
      <c r="BE233" s="30"/>
      <c r="BF233" s="30"/>
      <c r="BG233" s="30"/>
      <c r="BH233" s="30"/>
      <c r="BI233" s="30"/>
      <c r="BJ233" s="30"/>
      <c r="BK233" s="30"/>
      <c r="BQ233" s="29"/>
      <c r="BR233" s="29"/>
      <c r="BS233" s="29"/>
      <c r="BT233" s="29"/>
      <c r="BU233" s="29"/>
      <c r="BV233" s="29"/>
      <c r="BW233" s="29"/>
      <c r="BX233" s="29"/>
      <c r="BY233" s="30"/>
      <c r="BZ233" s="30"/>
      <c r="CA233" s="30"/>
      <c r="CB233" s="30"/>
      <c r="CC233" s="30"/>
      <c r="CD233" s="30"/>
      <c r="CE233" s="30"/>
      <c r="CF233" s="30"/>
      <c r="CL233" s="29"/>
      <c r="CM233" s="29"/>
      <c r="CN233" s="29"/>
      <c r="CO233" s="29"/>
      <c r="CP233" s="29"/>
      <c r="CQ233" s="29"/>
      <c r="CR233" s="29"/>
      <c r="CS233" s="29"/>
      <c r="CT233" s="30"/>
      <c r="CU233" s="30"/>
      <c r="CV233" s="30"/>
      <c r="CW233" s="30"/>
      <c r="CX233" s="30"/>
      <c r="CY233" s="30"/>
      <c r="CZ233" s="30"/>
      <c r="DA233" s="30"/>
      <c r="DG233" s="29"/>
      <c r="DH233" s="29"/>
      <c r="DI233" s="29"/>
      <c r="DJ233" s="29"/>
      <c r="DK233" s="29"/>
      <c r="DL233" s="29"/>
      <c r="DM233" s="29"/>
      <c r="DN233" s="29"/>
      <c r="DO233" s="30"/>
      <c r="DP233" s="30"/>
      <c r="DQ233" s="30"/>
      <c r="DR233" s="30"/>
      <c r="DS233" s="30"/>
      <c r="DT233" s="30"/>
      <c r="DU233" s="30"/>
      <c r="DV233" s="30"/>
      <c r="EB233" s="29"/>
      <c r="EC233" s="29"/>
      <c r="ED233" s="29"/>
      <c r="EE233" s="29"/>
      <c r="EF233" s="29"/>
      <c r="EG233" s="29"/>
      <c r="EH233" s="29"/>
      <c r="EI233" s="29"/>
      <c r="EJ233" s="30"/>
      <c r="EK233" s="30"/>
      <c r="EL233" s="30"/>
      <c r="EM233" s="30"/>
      <c r="EN233" s="30"/>
      <c r="EO233" s="30"/>
      <c r="EP233" s="30"/>
      <c r="EQ233" s="30"/>
    </row>
    <row r="234" customHeight="1" spans="6:147">
      <c r="F234" s="7"/>
      <c r="G234" s="7"/>
      <c r="H234" s="7"/>
      <c r="I234" s="7"/>
      <c r="J234" s="7"/>
      <c r="K234" s="7"/>
      <c r="L234" s="7"/>
      <c r="M234" s="7"/>
      <c r="N234" s="7"/>
      <c r="O234" s="7"/>
      <c r="P234" s="7"/>
      <c r="Q234" s="7"/>
      <c r="AA234" s="7"/>
      <c r="AB234" s="7"/>
      <c r="AC234" s="7"/>
      <c r="AD234" s="7"/>
      <c r="AE234" s="7"/>
      <c r="AF234" s="7"/>
      <c r="AG234" s="7"/>
      <c r="AH234" s="7"/>
      <c r="AI234" s="7"/>
      <c r="AJ234" s="7"/>
      <c r="AK234" s="7"/>
      <c r="AL234" s="7"/>
      <c r="AV234" s="7"/>
      <c r="AW234" s="7"/>
      <c r="AX234" s="7"/>
      <c r="AY234" s="7"/>
      <c r="AZ234" s="7"/>
      <c r="BA234" s="7"/>
      <c r="BB234" s="7"/>
      <c r="BC234" s="7"/>
      <c r="BD234" s="7"/>
      <c r="BE234" s="7"/>
      <c r="BF234" s="7"/>
      <c r="BG234" s="7"/>
      <c r="BQ234" s="7"/>
      <c r="BR234" s="7"/>
      <c r="BS234" s="7"/>
      <c r="BT234" s="7"/>
      <c r="BU234" s="7"/>
      <c r="BV234" s="7"/>
      <c r="BW234" s="7"/>
      <c r="BX234" s="7"/>
      <c r="BY234" s="7"/>
      <c r="BZ234" s="7"/>
      <c r="CA234" s="7"/>
      <c r="CB234" s="7"/>
      <c r="CL234" s="7"/>
      <c r="CM234" s="7"/>
      <c r="CN234" s="7"/>
      <c r="CO234" s="7"/>
      <c r="CP234" s="7"/>
      <c r="CQ234" s="7"/>
      <c r="CR234" s="7"/>
      <c r="CS234" s="7"/>
      <c r="CT234" s="7"/>
      <c r="CU234" s="7"/>
      <c r="CV234" s="7"/>
      <c r="CW234" s="7"/>
      <c r="DG234" s="7"/>
      <c r="DH234" s="7"/>
      <c r="DI234" s="7"/>
      <c r="DJ234" s="7"/>
      <c r="DK234" s="7"/>
      <c r="DL234" s="7"/>
      <c r="DM234" s="7"/>
      <c r="DN234" s="7"/>
      <c r="DO234" s="7"/>
      <c r="DP234" s="7"/>
      <c r="DQ234" s="7"/>
      <c r="DR234" s="7"/>
      <c r="EB234" s="7"/>
      <c r="EC234" s="7"/>
      <c r="ED234" s="7"/>
      <c r="EE234" s="7"/>
      <c r="EF234" s="7"/>
      <c r="EG234" s="7"/>
      <c r="EH234" s="7"/>
      <c r="EI234" s="7"/>
      <c r="EJ234" s="7"/>
      <c r="EK234" s="7"/>
      <c r="EL234" s="7"/>
      <c r="EM234" s="7"/>
    </row>
    <row r="235" customHeight="1" spans="6:147">
      <c r="F235" s="15" t="s">
        <v>8</v>
      </c>
      <c r="G235" s="15"/>
      <c r="H235" s="15"/>
      <c r="I235" s="15"/>
      <c r="J235" s="15"/>
      <c r="K235" s="9" t="s">
        <v>35</v>
      </c>
      <c r="L235" s="9"/>
      <c r="M235" s="9"/>
      <c r="N235" s="9"/>
      <c r="O235" s="10" t="s">
        <v>36</v>
      </c>
      <c r="P235" s="10"/>
      <c r="Q235" s="31" t="s">
        <v>14</v>
      </c>
      <c r="R235"/>
      <c r="S235"/>
      <c r="T235"/>
      <c r="U235"/>
      <c r="AA235" s="15" t="s">
        <v>8</v>
      </c>
      <c r="AB235" s="15"/>
      <c r="AC235" s="15"/>
      <c r="AD235" s="15"/>
      <c r="AE235" s="15"/>
      <c r="AF235" s="9" t="s">
        <v>35</v>
      </c>
      <c r="AG235" s="9"/>
      <c r="AH235" s="9"/>
      <c r="AI235" s="9"/>
      <c r="AJ235" s="10" t="s">
        <v>36</v>
      </c>
      <c r="AK235" s="10"/>
      <c r="AL235" s="31" t="s">
        <v>14</v>
      </c>
      <c r="AM235"/>
      <c r="AN235"/>
      <c r="AO235"/>
      <c r="AP235"/>
      <c r="AV235" s="15" t="s">
        <v>8</v>
      </c>
      <c r="AW235" s="15"/>
      <c r="AX235" s="15"/>
      <c r="AY235" s="15"/>
      <c r="AZ235" s="15"/>
      <c r="BA235" s="9" t="s">
        <v>35</v>
      </c>
      <c r="BB235" s="9"/>
      <c r="BC235" s="9"/>
      <c r="BD235" s="9"/>
      <c r="BE235" s="10" t="s">
        <v>36</v>
      </c>
      <c r="BF235" s="10"/>
      <c r="BG235" s="31" t="s">
        <v>14</v>
      </c>
      <c r="BH235"/>
      <c r="BI235"/>
      <c r="BJ235"/>
      <c r="BK235"/>
      <c r="BQ235" s="15" t="s">
        <v>8</v>
      </c>
      <c r="BR235" s="15"/>
      <c r="BS235" s="15"/>
      <c r="BT235" s="15"/>
      <c r="BU235" s="15"/>
      <c r="BV235" s="9" t="s">
        <v>35</v>
      </c>
      <c r="BW235" s="9"/>
      <c r="BX235" s="9"/>
      <c r="BY235" s="9"/>
      <c r="BZ235" s="10" t="s">
        <v>36</v>
      </c>
      <c r="CA235" s="10"/>
      <c r="CB235" s="31" t="s">
        <v>14</v>
      </c>
      <c r="CC235"/>
      <c r="CD235"/>
      <c r="CE235"/>
      <c r="CF235"/>
      <c r="CL235" s="15" t="s">
        <v>8</v>
      </c>
      <c r="CM235" s="15"/>
      <c r="CN235" s="15"/>
      <c r="CO235" s="15"/>
      <c r="CP235" s="15"/>
      <c r="CQ235" s="9" t="s">
        <v>35</v>
      </c>
      <c r="CR235" s="9"/>
      <c r="CS235" s="9"/>
      <c r="CT235" s="9"/>
      <c r="CU235" s="10" t="s">
        <v>36</v>
      </c>
      <c r="CV235" s="10"/>
      <c r="CW235" s="31" t="s">
        <v>14</v>
      </c>
      <c r="CX235"/>
      <c r="CY235"/>
      <c r="CZ235"/>
      <c r="DA235"/>
      <c r="DG235" s="15" t="s">
        <v>8</v>
      </c>
      <c r="DH235" s="15"/>
      <c r="DI235" s="15"/>
      <c r="DJ235" s="15"/>
      <c r="DK235" s="15"/>
      <c r="DL235" s="9" t="s">
        <v>35</v>
      </c>
      <c r="DM235" s="9"/>
      <c r="DN235" s="9"/>
      <c r="DO235" s="9"/>
      <c r="DP235" s="10" t="s">
        <v>36</v>
      </c>
      <c r="DQ235" s="10"/>
      <c r="DR235" s="31" t="s">
        <v>14</v>
      </c>
      <c r="DS235"/>
      <c r="DT235"/>
      <c r="DU235"/>
      <c r="DV235"/>
      <c r="EB235" s="15" t="s">
        <v>8</v>
      </c>
      <c r="EC235" s="15"/>
      <c r="ED235" s="15"/>
      <c r="EE235" s="15"/>
      <c r="EF235" s="15"/>
      <c r="EG235" s="9" t="s">
        <v>35</v>
      </c>
      <c r="EH235" s="9"/>
      <c r="EI235" s="9"/>
      <c r="EJ235" s="9"/>
      <c r="EK235" s="10" t="s">
        <v>36</v>
      </c>
      <c r="EL235" s="10"/>
      <c r="EM235" s="31" t="s">
        <v>14</v>
      </c>
      <c r="EN235"/>
      <c r="EO235"/>
      <c r="EP235"/>
      <c r="EQ235"/>
    </row>
    <row r="236" customHeight="1" spans="6:147">
      <c r="F236" s="12" t="s">
        <v>37</v>
      </c>
      <c r="G236" s="12" t="s">
        <v>20</v>
      </c>
      <c r="H236" s="32" t="s">
        <v>38</v>
      </c>
      <c r="I236" s="33" t="s">
        <v>39</v>
      </c>
      <c r="J236" s="15" t="s">
        <v>8</v>
      </c>
      <c r="K236" s="12" t="s">
        <v>40</v>
      </c>
      <c r="L236" s="12" t="s">
        <v>27</v>
      </c>
      <c r="M236" s="12" t="s">
        <v>28</v>
      </c>
      <c r="N236" s="9" t="s">
        <v>41</v>
      </c>
      <c r="O236" s="12" t="s">
        <v>30</v>
      </c>
      <c r="P236" s="12" t="s">
        <v>42</v>
      </c>
      <c r="Q236" s="31"/>
      <c r="R236"/>
      <c r="S236"/>
      <c r="T236"/>
      <c r="U236"/>
      <c r="AA236" s="12" t="s">
        <v>37</v>
      </c>
      <c r="AB236" s="12" t="s">
        <v>20</v>
      </c>
      <c r="AC236" s="32" t="s">
        <v>38</v>
      </c>
      <c r="AD236" s="33" t="s">
        <v>39</v>
      </c>
      <c r="AE236" s="15" t="s">
        <v>8</v>
      </c>
      <c r="AF236" s="12" t="s">
        <v>40</v>
      </c>
      <c r="AG236" s="12" t="s">
        <v>27</v>
      </c>
      <c r="AH236" s="12" t="s">
        <v>28</v>
      </c>
      <c r="AI236" s="9" t="s">
        <v>41</v>
      </c>
      <c r="AJ236" s="12" t="s">
        <v>30</v>
      </c>
      <c r="AK236" s="12" t="s">
        <v>42</v>
      </c>
      <c r="AL236" s="31"/>
      <c r="AM236"/>
      <c r="AN236"/>
      <c r="AO236"/>
      <c r="AP236"/>
      <c r="AV236" s="12" t="s">
        <v>37</v>
      </c>
      <c r="AW236" s="12" t="s">
        <v>20</v>
      </c>
      <c r="AX236" s="32" t="s">
        <v>38</v>
      </c>
      <c r="AY236" s="33" t="s">
        <v>39</v>
      </c>
      <c r="AZ236" s="15" t="s">
        <v>8</v>
      </c>
      <c r="BA236" s="12" t="s">
        <v>40</v>
      </c>
      <c r="BB236" s="12" t="s">
        <v>27</v>
      </c>
      <c r="BC236" s="12" t="s">
        <v>28</v>
      </c>
      <c r="BD236" s="9" t="s">
        <v>41</v>
      </c>
      <c r="BE236" s="12" t="s">
        <v>30</v>
      </c>
      <c r="BF236" s="12" t="s">
        <v>42</v>
      </c>
      <c r="BG236" s="31"/>
      <c r="BH236"/>
      <c r="BI236"/>
      <c r="BJ236"/>
      <c r="BK236"/>
      <c r="BQ236" s="12" t="s">
        <v>37</v>
      </c>
      <c r="BR236" s="12" t="s">
        <v>20</v>
      </c>
      <c r="BS236" s="32" t="s">
        <v>38</v>
      </c>
      <c r="BT236" s="33" t="s">
        <v>39</v>
      </c>
      <c r="BU236" s="15" t="s">
        <v>8</v>
      </c>
      <c r="BV236" s="12" t="s">
        <v>40</v>
      </c>
      <c r="BW236" s="12" t="s">
        <v>27</v>
      </c>
      <c r="BX236" s="12" t="s">
        <v>28</v>
      </c>
      <c r="BY236" s="9" t="s">
        <v>41</v>
      </c>
      <c r="BZ236" s="12" t="s">
        <v>30</v>
      </c>
      <c r="CA236" s="12" t="s">
        <v>42</v>
      </c>
      <c r="CB236" s="31"/>
      <c r="CC236"/>
      <c r="CD236"/>
      <c r="CE236"/>
      <c r="CF236"/>
      <c r="CL236" s="12" t="s">
        <v>37</v>
      </c>
      <c r="CM236" s="12" t="s">
        <v>20</v>
      </c>
      <c r="CN236" s="32" t="s">
        <v>38</v>
      </c>
      <c r="CO236" s="33" t="s">
        <v>39</v>
      </c>
      <c r="CP236" s="15" t="s">
        <v>8</v>
      </c>
      <c r="CQ236" s="12" t="s">
        <v>40</v>
      </c>
      <c r="CR236" s="12" t="s">
        <v>27</v>
      </c>
      <c r="CS236" s="12" t="s">
        <v>28</v>
      </c>
      <c r="CT236" s="9" t="s">
        <v>41</v>
      </c>
      <c r="CU236" s="12" t="s">
        <v>30</v>
      </c>
      <c r="CV236" s="12" t="s">
        <v>42</v>
      </c>
      <c r="CW236" s="31"/>
      <c r="CX236"/>
      <c r="CY236"/>
      <c r="CZ236"/>
      <c r="DA236"/>
      <c r="DG236" s="12" t="s">
        <v>37</v>
      </c>
      <c r="DH236" s="12" t="s">
        <v>20</v>
      </c>
      <c r="DI236" s="32" t="s">
        <v>38</v>
      </c>
      <c r="DJ236" s="33" t="s">
        <v>39</v>
      </c>
      <c r="DK236" s="15" t="s">
        <v>8</v>
      </c>
      <c r="DL236" s="12" t="s">
        <v>40</v>
      </c>
      <c r="DM236" s="12" t="s">
        <v>27</v>
      </c>
      <c r="DN236" s="12" t="s">
        <v>28</v>
      </c>
      <c r="DO236" s="9" t="s">
        <v>41</v>
      </c>
      <c r="DP236" s="12" t="s">
        <v>30</v>
      </c>
      <c r="DQ236" s="12" t="s">
        <v>42</v>
      </c>
      <c r="DR236" s="31"/>
      <c r="DS236"/>
      <c r="DT236"/>
      <c r="DU236"/>
      <c r="DV236"/>
      <c r="EB236" s="12" t="s">
        <v>37</v>
      </c>
      <c r="EC236" s="12" t="s">
        <v>20</v>
      </c>
      <c r="ED236" s="32" t="s">
        <v>38</v>
      </c>
      <c r="EE236" s="33" t="s">
        <v>39</v>
      </c>
      <c r="EF236" s="15" t="s">
        <v>8</v>
      </c>
      <c r="EG236" s="12" t="s">
        <v>40</v>
      </c>
      <c r="EH236" s="12" t="s">
        <v>27</v>
      </c>
      <c r="EI236" s="12" t="s">
        <v>28</v>
      </c>
      <c r="EJ236" s="9" t="s">
        <v>41</v>
      </c>
      <c r="EK236" s="12" t="s">
        <v>30</v>
      </c>
      <c r="EL236" s="12" t="s">
        <v>42</v>
      </c>
      <c r="EM236" s="31"/>
      <c r="EN236"/>
      <c r="EO236"/>
      <c r="EP236"/>
      <c r="EQ236"/>
    </row>
    <row r="237" customHeight="1" spans="6:147">
      <c r="F237" s="12">
        <v>1197</v>
      </c>
      <c r="G237" s="12">
        <v>1374</v>
      </c>
      <c r="H237" s="32">
        <v>0.444</v>
      </c>
      <c r="I237" s="33">
        <v>0.887</v>
      </c>
      <c r="J237" s="34">
        <f t="shared" ref="J237:J250" si="302">F237*H237+G237*I237</f>
        <v>1750.206</v>
      </c>
      <c r="K237" s="12">
        <v>1</v>
      </c>
      <c r="L237" s="12">
        <v>0.89</v>
      </c>
      <c r="M237" s="12">
        <v>3.14</v>
      </c>
      <c r="N237" s="35">
        <f t="shared" ref="N237:N250" si="303">1+L237*M237</f>
        <v>3.7946</v>
      </c>
      <c r="O237" s="12">
        <v>1.225</v>
      </c>
      <c r="P237" s="12">
        <v>0.5</v>
      </c>
      <c r="Q237" s="36">
        <f t="shared" ref="Q237:Q250" si="304">J237*K237*N237*O237*P237</f>
        <v>4067.815658655</v>
      </c>
      <c r="R237"/>
      <c r="S237"/>
      <c r="T237"/>
      <c r="U237"/>
      <c r="AA237" s="12">
        <v>1197</v>
      </c>
      <c r="AB237" s="12">
        <v>1374</v>
      </c>
      <c r="AC237" s="32">
        <v>0.444</v>
      </c>
      <c r="AD237" s="33">
        <v>0.887</v>
      </c>
      <c r="AE237" s="34">
        <f t="shared" ref="AE237:AE250" si="305">AA237*AC237+AB237*AD237</f>
        <v>1750.206</v>
      </c>
      <c r="AF237" s="12">
        <v>1</v>
      </c>
      <c r="AG237" s="12">
        <v>0.89</v>
      </c>
      <c r="AH237" s="12">
        <v>3.14</v>
      </c>
      <c r="AI237" s="35">
        <f t="shared" ref="AI237:AI250" si="306">1+AG237*AH237</f>
        <v>3.7946</v>
      </c>
      <c r="AJ237" s="12">
        <v>1.225</v>
      </c>
      <c r="AK237" s="12">
        <v>0.5</v>
      </c>
      <c r="AL237" s="36">
        <f t="shared" ref="AL237:AL250" si="307">AE237*AF237*AI237*AJ237*AK237</f>
        <v>4067.815658655</v>
      </c>
      <c r="AM237"/>
      <c r="AN237"/>
      <c r="AO237"/>
      <c r="AP237"/>
      <c r="AV237" s="12">
        <v>1197</v>
      </c>
      <c r="AW237" s="12">
        <v>1374</v>
      </c>
      <c r="AX237" s="32">
        <v>0.444</v>
      </c>
      <c r="AY237" s="33">
        <v>0.887</v>
      </c>
      <c r="AZ237" s="34">
        <f t="shared" ref="AZ237:AZ250" si="308">AV237*AX237+AW237*AY237</f>
        <v>1750.206</v>
      </c>
      <c r="BA237" s="12">
        <v>1</v>
      </c>
      <c r="BB237" s="12">
        <v>0.89</v>
      </c>
      <c r="BC237" s="12">
        <v>3.14</v>
      </c>
      <c r="BD237" s="35">
        <f t="shared" ref="BD237:BD250" si="309">1+BB237*BC237</f>
        <v>3.7946</v>
      </c>
      <c r="BE237" s="12">
        <v>1.225</v>
      </c>
      <c r="BF237" s="12">
        <v>0.5</v>
      </c>
      <c r="BG237" s="36">
        <f t="shared" ref="BG237:BG250" si="310">AZ237*BA237*BD237*BE237*BF237</f>
        <v>4067.815658655</v>
      </c>
      <c r="BH237"/>
      <c r="BI237"/>
      <c r="BJ237"/>
      <c r="BK237"/>
      <c r="BQ237" s="12">
        <v>1197</v>
      </c>
      <c r="BR237" s="12">
        <v>1374</v>
      </c>
      <c r="BS237" s="32">
        <v>0.444</v>
      </c>
      <c r="BT237" s="33">
        <v>0.887</v>
      </c>
      <c r="BU237" s="34">
        <f t="shared" ref="BU237:BU250" si="311">BQ237*BS237+BR237*BT237</f>
        <v>1750.206</v>
      </c>
      <c r="BV237" s="12">
        <v>1</v>
      </c>
      <c r="BW237" s="12">
        <v>0.89</v>
      </c>
      <c r="BX237" s="12">
        <v>3.14</v>
      </c>
      <c r="BY237" s="35">
        <f t="shared" ref="BY237:BY250" si="312">1+BW237*BX237</f>
        <v>3.7946</v>
      </c>
      <c r="BZ237" s="12">
        <v>1.225</v>
      </c>
      <c r="CA237" s="12">
        <v>0.5</v>
      </c>
      <c r="CB237" s="36">
        <f t="shared" ref="CB237:CB250" si="313">BU237*BV237*BY237*BZ237*CA237</f>
        <v>4067.815658655</v>
      </c>
      <c r="CC237"/>
      <c r="CD237"/>
      <c r="CE237"/>
      <c r="CF237"/>
      <c r="CL237" s="12">
        <v>1197</v>
      </c>
      <c r="CM237" s="12">
        <f t="shared" ref="CM237:CM243" si="314">1374+145</f>
        <v>1519</v>
      </c>
      <c r="CN237" s="32">
        <v>0.444</v>
      </c>
      <c r="CO237" s="33">
        <v>0.887</v>
      </c>
      <c r="CP237" s="34">
        <f t="shared" ref="CP237:CP250" si="315">CL237*CN237+CM237*CO237</f>
        <v>1878.821</v>
      </c>
      <c r="CQ237" s="12">
        <v>1</v>
      </c>
      <c r="CR237" s="12">
        <v>0.89</v>
      </c>
      <c r="CS237" s="12">
        <v>3.14</v>
      </c>
      <c r="CT237" s="35">
        <f t="shared" ref="CT237:CT250" si="316">1+CR237*CS237</f>
        <v>3.7946</v>
      </c>
      <c r="CU237" s="12">
        <v>1.225</v>
      </c>
      <c r="CV237" s="12">
        <v>0.5</v>
      </c>
      <c r="CW237" s="36">
        <f t="shared" ref="CW237:CW250" si="317">CP237*CQ237*CT237*CU237*CV237</f>
        <v>4366.7416770425</v>
      </c>
      <c r="CX237"/>
      <c r="CY237"/>
      <c r="CZ237"/>
      <c r="DA237"/>
      <c r="DG237" s="12">
        <v>1197</v>
      </c>
      <c r="DH237" s="12">
        <f t="shared" ref="DH237:DH250" si="318">1374+145</f>
        <v>1519</v>
      </c>
      <c r="DI237" s="32">
        <v>0.444</v>
      </c>
      <c r="DJ237" s="33">
        <v>0.887</v>
      </c>
      <c r="DK237" s="34">
        <f t="shared" ref="DK237:DK250" si="319">DG237*DI237+DH237*DJ237</f>
        <v>1878.821</v>
      </c>
      <c r="DL237" s="12">
        <v>1</v>
      </c>
      <c r="DM237" s="12">
        <v>0.89</v>
      </c>
      <c r="DN237" s="12">
        <v>3.14</v>
      </c>
      <c r="DO237" s="35">
        <f t="shared" ref="DO237:DO250" si="320">1+DM237*DN237</f>
        <v>3.7946</v>
      </c>
      <c r="DP237" s="12">
        <v>1.225</v>
      </c>
      <c r="DQ237" s="12">
        <v>0.5</v>
      </c>
      <c r="DR237" s="36">
        <f t="shared" ref="DR237:DR250" si="321">DK237*DL237*DO237*DP237*DQ237</f>
        <v>4366.7416770425</v>
      </c>
      <c r="DS237"/>
      <c r="DT237"/>
      <c r="DU237"/>
      <c r="DV237"/>
      <c r="EB237" s="12">
        <v>1197</v>
      </c>
      <c r="EC237" s="12">
        <f t="shared" ref="EC237:EC250" si="322">1374+145</f>
        <v>1519</v>
      </c>
      <c r="ED237" s="32">
        <v>0.444</v>
      </c>
      <c r="EE237" s="33">
        <v>0.887</v>
      </c>
      <c r="EF237" s="34">
        <f t="shared" ref="EF237:EF250" si="323">EB237*ED237+EC237*EE237</f>
        <v>1878.821</v>
      </c>
      <c r="EG237" s="12">
        <v>1</v>
      </c>
      <c r="EH237" s="12">
        <v>0.89</v>
      </c>
      <c r="EI237" s="12">
        <v>3.94</v>
      </c>
      <c r="EJ237" s="35">
        <f t="shared" ref="EJ237:EJ250" si="324">1+EH237*EI237</f>
        <v>4.5066</v>
      </c>
      <c r="EK237" s="12">
        <v>1.225</v>
      </c>
      <c r="EL237" s="12">
        <v>0.5</v>
      </c>
      <c r="EM237" s="36">
        <f t="shared" ref="EM237:EM250" si="325">EF237*EG237*EJ237*EK237*EL237</f>
        <v>5186.0955151425</v>
      </c>
      <c r="EN237"/>
      <c r="EO237"/>
      <c r="EP237"/>
      <c r="EQ237"/>
    </row>
    <row r="238" customHeight="1" spans="6:147">
      <c r="F238" s="12">
        <v>1197</v>
      </c>
      <c r="G238" s="12">
        <v>1374</v>
      </c>
      <c r="H238" s="32">
        <v>0.577</v>
      </c>
      <c r="I238" s="33">
        <v>1.153</v>
      </c>
      <c r="J238" s="34">
        <f t="shared" si="302"/>
        <v>2274.891</v>
      </c>
      <c r="K238" s="12">
        <v>1</v>
      </c>
      <c r="L238" s="12">
        <v>0.89</v>
      </c>
      <c r="M238" s="12">
        <v>3.14</v>
      </c>
      <c r="N238" s="35">
        <f t="shared" si="303"/>
        <v>3.7946</v>
      </c>
      <c r="O238" s="12">
        <v>1.225</v>
      </c>
      <c r="P238" s="12">
        <v>0.5</v>
      </c>
      <c r="Q238" s="36">
        <f t="shared" si="304"/>
        <v>5287.2846005175</v>
      </c>
      <c r="R238"/>
      <c r="S238"/>
      <c r="T238"/>
      <c r="U238"/>
      <c r="AA238" s="12">
        <v>1197</v>
      </c>
      <c r="AB238" s="12">
        <v>1374</v>
      </c>
      <c r="AC238" s="32">
        <v>0.577</v>
      </c>
      <c r="AD238" s="33">
        <v>1.153</v>
      </c>
      <c r="AE238" s="34">
        <f t="shared" si="305"/>
        <v>2274.891</v>
      </c>
      <c r="AF238" s="12">
        <v>1</v>
      </c>
      <c r="AG238" s="12">
        <v>0.89</v>
      </c>
      <c r="AH238" s="12">
        <v>3.14</v>
      </c>
      <c r="AI238" s="35">
        <f t="shared" si="306"/>
        <v>3.7946</v>
      </c>
      <c r="AJ238" s="12">
        <v>1.225</v>
      </c>
      <c r="AK238" s="12">
        <v>0.5</v>
      </c>
      <c r="AL238" s="36">
        <f t="shared" si="307"/>
        <v>5287.2846005175</v>
      </c>
      <c r="AM238"/>
      <c r="AN238"/>
      <c r="AO238"/>
      <c r="AP238"/>
      <c r="AV238" s="12">
        <v>1197</v>
      </c>
      <c r="AW238" s="12">
        <v>1374</v>
      </c>
      <c r="AX238" s="32">
        <v>0.577</v>
      </c>
      <c r="AY238" s="33">
        <v>1.153</v>
      </c>
      <c r="AZ238" s="34">
        <f t="shared" si="308"/>
        <v>2274.891</v>
      </c>
      <c r="BA238" s="12">
        <v>1</v>
      </c>
      <c r="BB238" s="12">
        <v>0.89</v>
      </c>
      <c r="BC238" s="12">
        <v>3.14</v>
      </c>
      <c r="BD238" s="35">
        <f t="shared" si="309"/>
        <v>3.7946</v>
      </c>
      <c r="BE238" s="12">
        <v>1.225</v>
      </c>
      <c r="BF238" s="12">
        <v>0.5</v>
      </c>
      <c r="BG238" s="36">
        <f t="shared" si="310"/>
        <v>5287.2846005175</v>
      </c>
      <c r="BH238"/>
      <c r="BI238"/>
      <c r="BJ238"/>
      <c r="BK238"/>
      <c r="BQ238" s="12">
        <v>1197</v>
      </c>
      <c r="BR238" s="12">
        <v>1374</v>
      </c>
      <c r="BS238" s="32">
        <v>0.577</v>
      </c>
      <c r="BT238" s="33">
        <v>1.153</v>
      </c>
      <c r="BU238" s="34">
        <f t="shared" si="311"/>
        <v>2274.891</v>
      </c>
      <c r="BV238" s="12">
        <v>1</v>
      </c>
      <c r="BW238" s="12">
        <v>0.89</v>
      </c>
      <c r="BX238" s="12">
        <v>3.14</v>
      </c>
      <c r="BY238" s="35">
        <f t="shared" si="312"/>
        <v>3.7946</v>
      </c>
      <c r="BZ238" s="12">
        <v>1.225</v>
      </c>
      <c r="CA238" s="12">
        <v>0.5</v>
      </c>
      <c r="CB238" s="36">
        <f t="shared" si="313"/>
        <v>5287.2846005175</v>
      </c>
      <c r="CC238"/>
      <c r="CD238"/>
      <c r="CE238"/>
      <c r="CF238"/>
      <c r="CL238" s="12">
        <v>1197</v>
      </c>
      <c r="CM238" s="12">
        <f t="shared" si="314"/>
        <v>1519</v>
      </c>
      <c r="CN238" s="32">
        <v>0.577</v>
      </c>
      <c r="CO238" s="33">
        <v>1.153</v>
      </c>
      <c r="CP238" s="34">
        <f t="shared" si="315"/>
        <v>2442.076</v>
      </c>
      <c r="CQ238" s="12">
        <v>1</v>
      </c>
      <c r="CR238" s="12">
        <v>0.89</v>
      </c>
      <c r="CS238" s="12">
        <v>3.14</v>
      </c>
      <c r="CT238" s="35">
        <f t="shared" si="316"/>
        <v>3.7946</v>
      </c>
      <c r="CU238" s="12">
        <v>1.225</v>
      </c>
      <c r="CV238" s="12">
        <v>0.5</v>
      </c>
      <c r="CW238" s="36">
        <f t="shared" si="317"/>
        <v>5675.85472363</v>
      </c>
      <c r="CX238"/>
      <c r="CY238"/>
      <c r="CZ238"/>
      <c r="DA238"/>
      <c r="DG238" s="12">
        <v>1197</v>
      </c>
      <c r="DH238" s="12">
        <f t="shared" si="318"/>
        <v>1519</v>
      </c>
      <c r="DI238" s="32">
        <v>0.577</v>
      </c>
      <c r="DJ238" s="33">
        <v>1.153</v>
      </c>
      <c r="DK238" s="34">
        <f t="shared" si="319"/>
        <v>2442.076</v>
      </c>
      <c r="DL238" s="12">
        <v>1</v>
      </c>
      <c r="DM238" s="12">
        <v>0.89</v>
      </c>
      <c r="DN238" s="12">
        <v>3.14</v>
      </c>
      <c r="DO238" s="35">
        <f t="shared" si="320"/>
        <v>3.7946</v>
      </c>
      <c r="DP238" s="12">
        <v>1.225</v>
      </c>
      <c r="DQ238" s="12">
        <v>0.5</v>
      </c>
      <c r="DR238" s="36">
        <f t="shared" si="321"/>
        <v>5675.85472363</v>
      </c>
      <c r="DS238"/>
      <c r="DT238"/>
      <c r="DU238"/>
      <c r="DV238"/>
      <c r="EB238" s="12">
        <v>1197</v>
      </c>
      <c r="EC238" s="12">
        <f t="shared" si="322"/>
        <v>1519</v>
      </c>
      <c r="ED238" s="32">
        <v>0.577</v>
      </c>
      <c r="EE238" s="33">
        <v>1.153</v>
      </c>
      <c r="EF238" s="34">
        <f t="shared" si="323"/>
        <v>2442.076</v>
      </c>
      <c r="EG238" s="12">
        <v>1</v>
      </c>
      <c r="EH238" s="12">
        <v>0.89</v>
      </c>
      <c r="EI238" s="12">
        <v>3.94</v>
      </c>
      <c r="EJ238" s="35">
        <f t="shared" si="324"/>
        <v>4.5066</v>
      </c>
      <c r="EK238" s="12">
        <v>1.225</v>
      </c>
      <c r="EL238" s="12">
        <v>0.5</v>
      </c>
      <c r="EM238" s="36">
        <f t="shared" si="325"/>
        <v>6740.84406723</v>
      </c>
      <c r="EN238"/>
      <c r="EO238"/>
      <c r="EP238"/>
      <c r="EQ238"/>
    </row>
    <row r="239" customHeight="1" spans="6:147">
      <c r="F239" s="12">
        <v>1197</v>
      </c>
      <c r="G239" s="12">
        <v>1374</v>
      </c>
      <c r="H239" s="32">
        <v>0.444</v>
      </c>
      <c r="I239" s="33">
        <v>0.887</v>
      </c>
      <c r="J239" s="34">
        <f t="shared" si="302"/>
        <v>1750.206</v>
      </c>
      <c r="K239" s="12">
        <v>1</v>
      </c>
      <c r="L239" s="12">
        <v>0.89</v>
      </c>
      <c r="M239" s="12">
        <v>3.14</v>
      </c>
      <c r="N239" s="35">
        <f t="shared" si="303"/>
        <v>3.7946</v>
      </c>
      <c r="O239" s="12">
        <v>1.225</v>
      </c>
      <c r="P239" s="12">
        <v>0.5</v>
      </c>
      <c r="Q239" s="36">
        <f t="shared" si="304"/>
        <v>4067.815658655</v>
      </c>
      <c r="R239"/>
      <c r="S239"/>
      <c r="T239"/>
      <c r="U239"/>
      <c r="AA239" s="12">
        <v>1197</v>
      </c>
      <c r="AB239" s="12">
        <v>1374</v>
      </c>
      <c r="AC239" s="32">
        <v>0.444</v>
      </c>
      <c r="AD239" s="33">
        <v>0.887</v>
      </c>
      <c r="AE239" s="34">
        <f t="shared" si="305"/>
        <v>1750.206</v>
      </c>
      <c r="AF239" s="12">
        <v>1</v>
      </c>
      <c r="AG239" s="12">
        <v>0.89</v>
      </c>
      <c r="AH239" s="12">
        <v>3.14</v>
      </c>
      <c r="AI239" s="35">
        <f t="shared" si="306"/>
        <v>3.7946</v>
      </c>
      <c r="AJ239" s="12">
        <v>1.225</v>
      </c>
      <c r="AK239" s="12">
        <v>0.5</v>
      </c>
      <c r="AL239" s="36">
        <f t="shared" si="307"/>
        <v>4067.815658655</v>
      </c>
      <c r="AM239"/>
      <c r="AN239"/>
      <c r="AO239"/>
      <c r="AP239"/>
      <c r="AV239" s="12">
        <v>1197</v>
      </c>
      <c r="AW239" s="12">
        <v>1374</v>
      </c>
      <c r="AX239" s="32">
        <v>0.444</v>
      </c>
      <c r="AY239" s="33">
        <v>0.887</v>
      </c>
      <c r="AZ239" s="34">
        <f t="shared" si="308"/>
        <v>1750.206</v>
      </c>
      <c r="BA239" s="12">
        <v>1</v>
      </c>
      <c r="BB239" s="12">
        <v>0.89</v>
      </c>
      <c r="BC239" s="12">
        <v>3.14</v>
      </c>
      <c r="BD239" s="35">
        <f t="shared" si="309"/>
        <v>3.7946</v>
      </c>
      <c r="BE239" s="12">
        <v>1.225</v>
      </c>
      <c r="BF239" s="12">
        <v>0.5</v>
      </c>
      <c r="BG239" s="36">
        <f t="shared" si="310"/>
        <v>4067.815658655</v>
      </c>
      <c r="BH239"/>
      <c r="BI239"/>
      <c r="BJ239"/>
      <c r="BK239"/>
      <c r="BQ239" s="12">
        <v>1197</v>
      </c>
      <c r="BR239" s="12">
        <v>1374</v>
      </c>
      <c r="BS239" s="32">
        <v>0.444</v>
      </c>
      <c r="BT239" s="33">
        <v>0.887</v>
      </c>
      <c r="BU239" s="34">
        <f t="shared" si="311"/>
        <v>1750.206</v>
      </c>
      <c r="BV239" s="12">
        <v>1</v>
      </c>
      <c r="BW239" s="12">
        <v>0.89</v>
      </c>
      <c r="BX239" s="12">
        <v>3.14</v>
      </c>
      <c r="BY239" s="35">
        <f t="shared" si="312"/>
        <v>3.7946</v>
      </c>
      <c r="BZ239" s="12">
        <v>1.225</v>
      </c>
      <c r="CA239" s="12">
        <v>0.5</v>
      </c>
      <c r="CB239" s="36">
        <f t="shared" si="313"/>
        <v>4067.815658655</v>
      </c>
      <c r="CC239"/>
      <c r="CD239"/>
      <c r="CE239"/>
      <c r="CF239"/>
      <c r="CL239" s="12">
        <v>1197</v>
      </c>
      <c r="CM239" s="12">
        <f t="shared" si="314"/>
        <v>1519</v>
      </c>
      <c r="CN239" s="32">
        <v>0.444</v>
      </c>
      <c r="CO239" s="33">
        <v>0.887</v>
      </c>
      <c r="CP239" s="34">
        <f t="shared" si="315"/>
        <v>1878.821</v>
      </c>
      <c r="CQ239" s="12">
        <v>1</v>
      </c>
      <c r="CR239" s="12">
        <v>0.89</v>
      </c>
      <c r="CS239" s="12">
        <v>3.14</v>
      </c>
      <c r="CT239" s="35">
        <f t="shared" si="316"/>
        <v>3.7946</v>
      </c>
      <c r="CU239" s="12">
        <v>1.225</v>
      </c>
      <c r="CV239" s="12">
        <v>0.5</v>
      </c>
      <c r="CW239" s="36">
        <f t="shared" si="317"/>
        <v>4366.7416770425</v>
      </c>
      <c r="CX239"/>
      <c r="CY239"/>
      <c r="CZ239"/>
      <c r="DA239"/>
      <c r="DG239" s="12">
        <v>1197</v>
      </c>
      <c r="DH239" s="12">
        <f t="shared" si="318"/>
        <v>1519</v>
      </c>
      <c r="DI239" s="32">
        <v>0.444</v>
      </c>
      <c r="DJ239" s="33">
        <v>0.887</v>
      </c>
      <c r="DK239" s="34">
        <f t="shared" si="319"/>
        <v>1878.821</v>
      </c>
      <c r="DL239" s="12">
        <v>1</v>
      </c>
      <c r="DM239" s="12">
        <v>0.89</v>
      </c>
      <c r="DN239" s="12">
        <v>3.14</v>
      </c>
      <c r="DO239" s="35">
        <f t="shared" si="320"/>
        <v>3.7946</v>
      </c>
      <c r="DP239" s="12">
        <v>1.225</v>
      </c>
      <c r="DQ239" s="12">
        <v>0.5</v>
      </c>
      <c r="DR239" s="36">
        <f t="shared" si="321"/>
        <v>4366.7416770425</v>
      </c>
      <c r="DS239"/>
      <c r="DT239"/>
      <c r="DU239"/>
      <c r="DV239"/>
      <c r="EB239" s="12">
        <v>1197</v>
      </c>
      <c r="EC239" s="12">
        <f t="shared" si="322"/>
        <v>1519</v>
      </c>
      <c r="ED239" s="32">
        <v>0.444</v>
      </c>
      <c r="EE239" s="33">
        <v>0.887</v>
      </c>
      <c r="EF239" s="34">
        <f t="shared" si="323"/>
        <v>1878.821</v>
      </c>
      <c r="EG239" s="12">
        <v>1</v>
      </c>
      <c r="EH239" s="12">
        <v>0.89</v>
      </c>
      <c r="EI239" s="12">
        <v>3.94</v>
      </c>
      <c r="EJ239" s="35">
        <f t="shared" si="324"/>
        <v>4.5066</v>
      </c>
      <c r="EK239" s="12">
        <v>1.225</v>
      </c>
      <c r="EL239" s="12">
        <v>0.5</v>
      </c>
      <c r="EM239" s="36">
        <f t="shared" si="325"/>
        <v>5186.0955151425</v>
      </c>
      <c r="EN239"/>
      <c r="EO239"/>
      <c r="EP239"/>
      <c r="EQ239"/>
    </row>
    <row r="240" customHeight="1" spans="6:147">
      <c r="F240" s="12">
        <v>1197</v>
      </c>
      <c r="G240" s="12">
        <v>1374</v>
      </c>
      <c r="H240" s="32">
        <v>0.577</v>
      </c>
      <c r="I240" s="33">
        <v>1.153</v>
      </c>
      <c r="J240" s="34">
        <f t="shared" si="302"/>
        <v>2274.891</v>
      </c>
      <c r="K240" s="12">
        <v>1</v>
      </c>
      <c r="L240" s="12">
        <v>0.89</v>
      </c>
      <c r="M240" s="12">
        <v>3.14</v>
      </c>
      <c r="N240" s="35">
        <f t="shared" si="303"/>
        <v>3.7946</v>
      </c>
      <c r="O240" s="12">
        <v>1.225</v>
      </c>
      <c r="P240" s="12">
        <v>0.5</v>
      </c>
      <c r="Q240" s="36">
        <f t="shared" si="304"/>
        <v>5287.2846005175</v>
      </c>
      <c r="R240"/>
      <c r="S240"/>
      <c r="T240"/>
      <c r="U240"/>
      <c r="AA240" s="12">
        <v>1197</v>
      </c>
      <c r="AB240" s="12">
        <v>1374</v>
      </c>
      <c r="AC240" s="32">
        <v>0.577</v>
      </c>
      <c r="AD240" s="33">
        <v>1.153</v>
      </c>
      <c r="AE240" s="34">
        <f t="shared" si="305"/>
        <v>2274.891</v>
      </c>
      <c r="AF240" s="12">
        <v>1</v>
      </c>
      <c r="AG240" s="12">
        <v>0.89</v>
      </c>
      <c r="AH240" s="12">
        <v>3.14</v>
      </c>
      <c r="AI240" s="35">
        <f t="shared" si="306"/>
        <v>3.7946</v>
      </c>
      <c r="AJ240" s="12">
        <v>1.225</v>
      </c>
      <c r="AK240" s="12">
        <v>0.5</v>
      </c>
      <c r="AL240" s="36">
        <f t="shared" si="307"/>
        <v>5287.2846005175</v>
      </c>
      <c r="AM240"/>
      <c r="AN240"/>
      <c r="AO240"/>
      <c r="AP240"/>
      <c r="AV240" s="12">
        <v>1197</v>
      </c>
      <c r="AW240" s="12">
        <v>1374</v>
      </c>
      <c r="AX240" s="32">
        <v>0.577</v>
      </c>
      <c r="AY240" s="33">
        <v>1.153</v>
      </c>
      <c r="AZ240" s="34">
        <f t="shared" si="308"/>
        <v>2274.891</v>
      </c>
      <c r="BA240" s="12">
        <v>1</v>
      </c>
      <c r="BB240" s="12">
        <v>0.89</v>
      </c>
      <c r="BC240" s="12">
        <v>3.14</v>
      </c>
      <c r="BD240" s="35">
        <f t="shared" si="309"/>
        <v>3.7946</v>
      </c>
      <c r="BE240" s="12">
        <v>1.225</v>
      </c>
      <c r="BF240" s="12">
        <v>0.5</v>
      </c>
      <c r="BG240" s="36">
        <f t="shared" si="310"/>
        <v>5287.2846005175</v>
      </c>
      <c r="BH240"/>
      <c r="BI240"/>
      <c r="BJ240"/>
      <c r="BK240"/>
      <c r="BQ240" s="12">
        <v>1197</v>
      </c>
      <c r="BR240" s="12">
        <v>1374</v>
      </c>
      <c r="BS240" s="32">
        <v>0.577</v>
      </c>
      <c r="BT240" s="33">
        <v>1.153</v>
      </c>
      <c r="BU240" s="34">
        <f t="shared" si="311"/>
        <v>2274.891</v>
      </c>
      <c r="BV240" s="12">
        <v>1</v>
      </c>
      <c r="BW240" s="12">
        <v>0.89</v>
      </c>
      <c r="BX240" s="12">
        <v>3.14</v>
      </c>
      <c r="BY240" s="35">
        <f t="shared" si="312"/>
        <v>3.7946</v>
      </c>
      <c r="BZ240" s="12">
        <v>1.225</v>
      </c>
      <c r="CA240" s="12">
        <v>0.5</v>
      </c>
      <c r="CB240" s="36">
        <f t="shared" si="313"/>
        <v>5287.2846005175</v>
      </c>
      <c r="CC240"/>
      <c r="CD240"/>
      <c r="CE240"/>
      <c r="CF240"/>
      <c r="CL240" s="12">
        <v>1197</v>
      </c>
      <c r="CM240" s="12">
        <f t="shared" si="314"/>
        <v>1519</v>
      </c>
      <c r="CN240" s="32">
        <v>0.577</v>
      </c>
      <c r="CO240" s="33">
        <v>1.153</v>
      </c>
      <c r="CP240" s="34">
        <f t="shared" si="315"/>
        <v>2442.076</v>
      </c>
      <c r="CQ240" s="12">
        <v>1</v>
      </c>
      <c r="CR240" s="12">
        <v>0.89</v>
      </c>
      <c r="CS240" s="12">
        <v>3.14</v>
      </c>
      <c r="CT240" s="35">
        <f t="shared" si="316"/>
        <v>3.7946</v>
      </c>
      <c r="CU240" s="12">
        <v>1.225</v>
      </c>
      <c r="CV240" s="12">
        <v>0.5</v>
      </c>
      <c r="CW240" s="36">
        <f t="shared" si="317"/>
        <v>5675.85472363</v>
      </c>
      <c r="CX240"/>
      <c r="CY240"/>
      <c r="CZ240"/>
      <c r="DA240"/>
      <c r="DG240" s="12">
        <v>1197</v>
      </c>
      <c r="DH240" s="12">
        <f t="shared" si="318"/>
        <v>1519</v>
      </c>
      <c r="DI240" s="32">
        <v>0.577</v>
      </c>
      <c r="DJ240" s="33">
        <v>1.153</v>
      </c>
      <c r="DK240" s="34">
        <f t="shared" si="319"/>
        <v>2442.076</v>
      </c>
      <c r="DL240" s="12">
        <v>1</v>
      </c>
      <c r="DM240" s="12">
        <v>0.89</v>
      </c>
      <c r="DN240" s="12">
        <v>3.14</v>
      </c>
      <c r="DO240" s="35">
        <f t="shared" si="320"/>
        <v>3.7946</v>
      </c>
      <c r="DP240" s="12">
        <v>1.225</v>
      </c>
      <c r="DQ240" s="12">
        <v>0.5</v>
      </c>
      <c r="DR240" s="36">
        <f t="shared" si="321"/>
        <v>5675.85472363</v>
      </c>
      <c r="DS240"/>
      <c r="DT240"/>
      <c r="DU240"/>
      <c r="DV240"/>
      <c r="EB240" s="12">
        <v>1197</v>
      </c>
      <c r="EC240" s="12">
        <f t="shared" si="322"/>
        <v>1519</v>
      </c>
      <c r="ED240" s="32">
        <v>0.577</v>
      </c>
      <c r="EE240" s="33">
        <v>1.153</v>
      </c>
      <c r="EF240" s="34">
        <f t="shared" si="323"/>
        <v>2442.076</v>
      </c>
      <c r="EG240" s="12">
        <v>1</v>
      </c>
      <c r="EH240" s="12">
        <v>0.89</v>
      </c>
      <c r="EI240" s="12">
        <v>3.94</v>
      </c>
      <c r="EJ240" s="35">
        <f t="shared" si="324"/>
        <v>4.5066</v>
      </c>
      <c r="EK240" s="12">
        <v>1.225</v>
      </c>
      <c r="EL240" s="12">
        <v>0.5</v>
      </c>
      <c r="EM240" s="36">
        <f t="shared" si="325"/>
        <v>6740.84406723</v>
      </c>
      <c r="EN240"/>
      <c r="EO240"/>
      <c r="EP240"/>
      <c r="EQ240"/>
    </row>
    <row r="241" customHeight="1" spans="6:147">
      <c r="F241" s="12">
        <v>1197</v>
      </c>
      <c r="G241" s="12">
        <v>1374</v>
      </c>
      <c r="H241" s="32">
        <v>0.444</v>
      </c>
      <c r="I241" s="33">
        <v>0.887</v>
      </c>
      <c r="J241" s="34">
        <f t="shared" si="302"/>
        <v>1750.206</v>
      </c>
      <c r="K241" s="12">
        <v>1</v>
      </c>
      <c r="L241" s="12">
        <v>0.89</v>
      </c>
      <c r="M241" s="12">
        <v>3.14</v>
      </c>
      <c r="N241" s="35">
        <f t="shared" si="303"/>
        <v>3.7946</v>
      </c>
      <c r="O241" s="12">
        <v>1.225</v>
      </c>
      <c r="P241" s="12">
        <v>0.5</v>
      </c>
      <c r="Q241" s="36">
        <f t="shared" si="304"/>
        <v>4067.815658655</v>
      </c>
      <c r="R241"/>
      <c r="S241"/>
      <c r="T241"/>
      <c r="U241"/>
      <c r="AA241" s="12">
        <v>1197</v>
      </c>
      <c r="AB241" s="12">
        <v>1374</v>
      </c>
      <c r="AC241" s="32">
        <v>0.444</v>
      </c>
      <c r="AD241" s="33">
        <v>0.887</v>
      </c>
      <c r="AE241" s="34">
        <f t="shared" si="305"/>
        <v>1750.206</v>
      </c>
      <c r="AF241" s="12">
        <v>1</v>
      </c>
      <c r="AG241" s="12">
        <v>0.89</v>
      </c>
      <c r="AH241" s="12">
        <v>3.14</v>
      </c>
      <c r="AI241" s="35">
        <f t="shared" si="306"/>
        <v>3.7946</v>
      </c>
      <c r="AJ241" s="12">
        <v>1.225</v>
      </c>
      <c r="AK241" s="12">
        <v>0.5</v>
      </c>
      <c r="AL241" s="36">
        <f t="shared" si="307"/>
        <v>4067.815658655</v>
      </c>
      <c r="AM241"/>
      <c r="AN241"/>
      <c r="AO241"/>
      <c r="AP241"/>
      <c r="AV241" s="12">
        <v>1197</v>
      </c>
      <c r="AW241" s="12">
        <v>1374</v>
      </c>
      <c r="AX241" s="32">
        <v>0.444</v>
      </c>
      <c r="AY241" s="33">
        <v>0.887</v>
      </c>
      <c r="AZ241" s="34">
        <f t="shared" si="308"/>
        <v>1750.206</v>
      </c>
      <c r="BA241" s="12">
        <v>1</v>
      </c>
      <c r="BB241" s="12">
        <v>0.89</v>
      </c>
      <c r="BC241" s="12">
        <v>3.14</v>
      </c>
      <c r="BD241" s="35">
        <f t="shared" si="309"/>
        <v>3.7946</v>
      </c>
      <c r="BE241" s="12">
        <v>1.225</v>
      </c>
      <c r="BF241" s="12">
        <v>0.5</v>
      </c>
      <c r="BG241" s="36">
        <f t="shared" si="310"/>
        <v>4067.815658655</v>
      </c>
      <c r="BH241"/>
      <c r="BI241"/>
      <c r="BJ241"/>
      <c r="BK241"/>
      <c r="BQ241" s="12">
        <v>1197</v>
      </c>
      <c r="BR241" s="12">
        <v>1374</v>
      </c>
      <c r="BS241" s="32">
        <v>0.444</v>
      </c>
      <c r="BT241" s="33">
        <v>0.887</v>
      </c>
      <c r="BU241" s="34">
        <f t="shared" si="311"/>
        <v>1750.206</v>
      </c>
      <c r="BV241" s="12">
        <v>1</v>
      </c>
      <c r="BW241" s="12">
        <v>0.89</v>
      </c>
      <c r="BX241" s="12">
        <v>3.14</v>
      </c>
      <c r="BY241" s="35">
        <f t="shared" si="312"/>
        <v>3.7946</v>
      </c>
      <c r="BZ241" s="12">
        <v>1.225</v>
      </c>
      <c r="CA241" s="12">
        <v>0.5</v>
      </c>
      <c r="CB241" s="36">
        <f t="shared" si="313"/>
        <v>4067.815658655</v>
      </c>
      <c r="CC241"/>
      <c r="CD241"/>
      <c r="CE241"/>
      <c r="CF241"/>
      <c r="CL241" s="12">
        <v>1197</v>
      </c>
      <c r="CM241" s="12">
        <f t="shared" si="314"/>
        <v>1519</v>
      </c>
      <c r="CN241" s="32">
        <v>0.444</v>
      </c>
      <c r="CO241" s="33">
        <v>0.887</v>
      </c>
      <c r="CP241" s="34">
        <f t="shared" si="315"/>
        <v>1878.821</v>
      </c>
      <c r="CQ241" s="12">
        <v>1</v>
      </c>
      <c r="CR241" s="12">
        <v>0.89</v>
      </c>
      <c r="CS241" s="12">
        <v>3.14</v>
      </c>
      <c r="CT241" s="35">
        <f t="shared" si="316"/>
        <v>3.7946</v>
      </c>
      <c r="CU241" s="12">
        <v>1.225</v>
      </c>
      <c r="CV241" s="12">
        <v>0.5</v>
      </c>
      <c r="CW241" s="36">
        <f t="shared" si="317"/>
        <v>4366.7416770425</v>
      </c>
      <c r="CX241"/>
      <c r="CY241"/>
      <c r="CZ241"/>
      <c r="DA241"/>
      <c r="DG241" s="12">
        <v>1197</v>
      </c>
      <c r="DH241" s="12">
        <f t="shared" si="318"/>
        <v>1519</v>
      </c>
      <c r="DI241" s="32">
        <v>0.444</v>
      </c>
      <c r="DJ241" s="33">
        <v>0.887</v>
      </c>
      <c r="DK241" s="34">
        <f t="shared" si="319"/>
        <v>1878.821</v>
      </c>
      <c r="DL241" s="12">
        <v>1</v>
      </c>
      <c r="DM241" s="12">
        <v>0.89</v>
      </c>
      <c r="DN241" s="12">
        <v>3.14</v>
      </c>
      <c r="DO241" s="35">
        <f t="shared" si="320"/>
        <v>3.7946</v>
      </c>
      <c r="DP241" s="12">
        <v>1.225</v>
      </c>
      <c r="DQ241" s="12">
        <v>0.5</v>
      </c>
      <c r="DR241" s="36">
        <f t="shared" si="321"/>
        <v>4366.7416770425</v>
      </c>
      <c r="DS241"/>
      <c r="DT241"/>
      <c r="DU241"/>
      <c r="DV241"/>
      <c r="EB241" s="12">
        <v>1197</v>
      </c>
      <c r="EC241" s="12">
        <f t="shared" si="322"/>
        <v>1519</v>
      </c>
      <c r="ED241" s="32">
        <v>0.444</v>
      </c>
      <c r="EE241" s="33">
        <v>0.887</v>
      </c>
      <c r="EF241" s="34">
        <f t="shared" si="323"/>
        <v>1878.821</v>
      </c>
      <c r="EG241" s="12">
        <v>1</v>
      </c>
      <c r="EH241" s="12">
        <v>0.89</v>
      </c>
      <c r="EI241" s="12">
        <v>3.94</v>
      </c>
      <c r="EJ241" s="35">
        <f t="shared" si="324"/>
        <v>4.5066</v>
      </c>
      <c r="EK241" s="12">
        <v>1.225</v>
      </c>
      <c r="EL241" s="12">
        <v>0.5</v>
      </c>
      <c r="EM241" s="36">
        <f t="shared" si="325"/>
        <v>5186.0955151425</v>
      </c>
      <c r="EN241"/>
      <c r="EO241"/>
      <c r="EP241"/>
      <c r="EQ241"/>
    </row>
    <row r="242" customHeight="1" spans="6:147">
      <c r="F242" s="12">
        <v>1197</v>
      </c>
      <c r="G242" s="12">
        <v>1374</v>
      </c>
      <c r="H242" s="32">
        <v>0.577</v>
      </c>
      <c r="I242" s="33">
        <v>1.153</v>
      </c>
      <c r="J242" s="34">
        <f t="shared" si="302"/>
        <v>2274.891</v>
      </c>
      <c r="K242" s="12">
        <v>1</v>
      </c>
      <c r="L242" s="12">
        <v>0.89</v>
      </c>
      <c r="M242" s="12">
        <v>3.14</v>
      </c>
      <c r="N242" s="35">
        <f t="shared" si="303"/>
        <v>3.7946</v>
      </c>
      <c r="O242" s="12">
        <v>1.225</v>
      </c>
      <c r="P242" s="12">
        <v>0.5</v>
      </c>
      <c r="Q242" s="36">
        <f t="shared" si="304"/>
        <v>5287.2846005175</v>
      </c>
      <c r="R242"/>
      <c r="S242"/>
      <c r="T242"/>
      <c r="U242"/>
      <c r="AA242" s="12">
        <v>1197</v>
      </c>
      <c r="AB242" s="12">
        <v>1374</v>
      </c>
      <c r="AC242" s="32">
        <v>0.577</v>
      </c>
      <c r="AD242" s="33">
        <v>1.153</v>
      </c>
      <c r="AE242" s="34">
        <f t="shared" si="305"/>
        <v>2274.891</v>
      </c>
      <c r="AF242" s="12">
        <v>1</v>
      </c>
      <c r="AG242" s="12">
        <v>0.89</v>
      </c>
      <c r="AH242" s="12">
        <v>3.14</v>
      </c>
      <c r="AI242" s="35">
        <f t="shared" si="306"/>
        <v>3.7946</v>
      </c>
      <c r="AJ242" s="12">
        <v>1.225</v>
      </c>
      <c r="AK242" s="12">
        <v>0.5</v>
      </c>
      <c r="AL242" s="36">
        <f t="shared" si="307"/>
        <v>5287.2846005175</v>
      </c>
      <c r="AM242"/>
      <c r="AN242"/>
      <c r="AO242"/>
      <c r="AP242"/>
      <c r="AV242" s="12">
        <v>1197</v>
      </c>
      <c r="AW242" s="12">
        <v>1374</v>
      </c>
      <c r="AX242" s="32">
        <v>0.577</v>
      </c>
      <c r="AY242" s="33">
        <v>1.153</v>
      </c>
      <c r="AZ242" s="34">
        <f t="shared" si="308"/>
        <v>2274.891</v>
      </c>
      <c r="BA242" s="12">
        <v>1</v>
      </c>
      <c r="BB242" s="12">
        <v>0.89</v>
      </c>
      <c r="BC242" s="12">
        <v>3.14</v>
      </c>
      <c r="BD242" s="35">
        <f t="shared" si="309"/>
        <v>3.7946</v>
      </c>
      <c r="BE242" s="12">
        <v>1.225</v>
      </c>
      <c r="BF242" s="12">
        <v>0.5</v>
      </c>
      <c r="BG242" s="36">
        <f t="shared" si="310"/>
        <v>5287.2846005175</v>
      </c>
      <c r="BH242"/>
      <c r="BI242"/>
      <c r="BJ242"/>
      <c r="BK242"/>
      <c r="BQ242" s="12">
        <v>1197</v>
      </c>
      <c r="BR242" s="12">
        <v>1374</v>
      </c>
      <c r="BS242" s="32">
        <v>0.577</v>
      </c>
      <c r="BT242" s="33">
        <v>1.153</v>
      </c>
      <c r="BU242" s="34">
        <f t="shared" si="311"/>
        <v>2274.891</v>
      </c>
      <c r="BV242" s="12">
        <v>1</v>
      </c>
      <c r="BW242" s="12">
        <v>0.89</v>
      </c>
      <c r="BX242" s="12">
        <v>3.14</v>
      </c>
      <c r="BY242" s="35">
        <f t="shared" si="312"/>
        <v>3.7946</v>
      </c>
      <c r="BZ242" s="12">
        <v>1.225</v>
      </c>
      <c r="CA242" s="12">
        <v>0.5</v>
      </c>
      <c r="CB242" s="36">
        <f t="shared" si="313"/>
        <v>5287.2846005175</v>
      </c>
      <c r="CC242"/>
      <c r="CD242"/>
      <c r="CE242"/>
      <c r="CF242"/>
      <c r="CL242" s="12">
        <v>1197</v>
      </c>
      <c r="CM242" s="12">
        <f t="shared" si="314"/>
        <v>1519</v>
      </c>
      <c r="CN242" s="32">
        <v>0.577</v>
      </c>
      <c r="CO242" s="33">
        <v>1.153</v>
      </c>
      <c r="CP242" s="34">
        <f t="shared" si="315"/>
        <v>2442.076</v>
      </c>
      <c r="CQ242" s="12">
        <v>1</v>
      </c>
      <c r="CR242" s="12">
        <v>0.89</v>
      </c>
      <c r="CS242" s="12">
        <v>3.14</v>
      </c>
      <c r="CT242" s="35">
        <f t="shared" si="316"/>
        <v>3.7946</v>
      </c>
      <c r="CU242" s="12">
        <v>1.225</v>
      </c>
      <c r="CV242" s="12">
        <v>0.5</v>
      </c>
      <c r="CW242" s="36">
        <f t="shared" si="317"/>
        <v>5675.85472363</v>
      </c>
      <c r="CX242"/>
      <c r="CY242"/>
      <c r="CZ242"/>
      <c r="DA242"/>
      <c r="DG242" s="12">
        <v>1197</v>
      </c>
      <c r="DH242" s="12">
        <f t="shared" si="318"/>
        <v>1519</v>
      </c>
      <c r="DI242" s="32">
        <v>0.577</v>
      </c>
      <c r="DJ242" s="33">
        <v>1.153</v>
      </c>
      <c r="DK242" s="34">
        <f t="shared" si="319"/>
        <v>2442.076</v>
      </c>
      <c r="DL242" s="12">
        <v>1</v>
      </c>
      <c r="DM242" s="12">
        <v>0.89</v>
      </c>
      <c r="DN242" s="12">
        <v>3.14</v>
      </c>
      <c r="DO242" s="35">
        <f t="shared" si="320"/>
        <v>3.7946</v>
      </c>
      <c r="DP242" s="12">
        <v>1.225</v>
      </c>
      <c r="DQ242" s="12">
        <v>0.5</v>
      </c>
      <c r="DR242" s="36">
        <f t="shared" si="321"/>
        <v>5675.85472363</v>
      </c>
      <c r="DS242"/>
      <c r="DT242"/>
      <c r="DU242"/>
      <c r="DV242"/>
      <c r="EB242" s="12">
        <v>1197</v>
      </c>
      <c r="EC242" s="12">
        <f t="shared" si="322"/>
        <v>1519</v>
      </c>
      <c r="ED242" s="32">
        <v>0.577</v>
      </c>
      <c r="EE242" s="33">
        <v>1.153</v>
      </c>
      <c r="EF242" s="34">
        <f t="shared" si="323"/>
        <v>2442.076</v>
      </c>
      <c r="EG242" s="12">
        <v>1</v>
      </c>
      <c r="EH242" s="12">
        <v>0.89</v>
      </c>
      <c r="EI242" s="12">
        <v>3.94</v>
      </c>
      <c r="EJ242" s="35">
        <f t="shared" si="324"/>
        <v>4.5066</v>
      </c>
      <c r="EK242" s="12">
        <v>1.225</v>
      </c>
      <c r="EL242" s="12">
        <v>0.5</v>
      </c>
      <c r="EM242" s="36">
        <f t="shared" si="325"/>
        <v>6740.84406723</v>
      </c>
      <c r="EN242"/>
      <c r="EO242"/>
      <c r="EP242"/>
      <c r="EQ242"/>
    </row>
    <row r="243" customHeight="1" spans="6:147">
      <c r="F243" s="12">
        <v>1197</v>
      </c>
      <c r="G243" s="12">
        <v>1374</v>
      </c>
      <c r="H243" s="32">
        <v>0.444</v>
      </c>
      <c r="I243" s="33">
        <v>0.887</v>
      </c>
      <c r="J243" s="34">
        <f t="shared" si="302"/>
        <v>1750.206</v>
      </c>
      <c r="K243" s="12">
        <v>1</v>
      </c>
      <c r="L243" s="12">
        <v>0.89</v>
      </c>
      <c r="M243" s="12">
        <v>3.14</v>
      </c>
      <c r="N243" s="35">
        <f t="shared" si="303"/>
        <v>3.7946</v>
      </c>
      <c r="O243" s="12">
        <v>1.225</v>
      </c>
      <c r="P243" s="12">
        <v>0.5</v>
      </c>
      <c r="Q243" s="36">
        <f t="shared" si="304"/>
        <v>4067.815658655</v>
      </c>
      <c r="R243"/>
      <c r="S243"/>
      <c r="T243"/>
      <c r="U243"/>
      <c r="AA243" s="12">
        <v>1197</v>
      </c>
      <c r="AB243" s="12">
        <v>1374</v>
      </c>
      <c r="AC243" s="32">
        <v>0.444</v>
      </c>
      <c r="AD243" s="33">
        <v>0.887</v>
      </c>
      <c r="AE243" s="34">
        <f t="shared" si="305"/>
        <v>1750.206</v>
      </c>
      <c r="AF243" s="12">
        <v>1</v>
      </c>
      <c r="AG243" s="12">
        <v>0.89</v>
      </c>
      <c r="AH243" s="12">
        <v>3.14</v>
      </c>
      <c r="AI243" s="35">
        <f t="shared" si="306"/>
        <v>3.7946</v>
      </c>
      <c r="AJ243" s="12">
        <v>1.225</v>
      </c>
      <c r="AK243" s="12">
        <v>0.5</v>
      </c>
      <c r="AL243" s="36">
        <f t="shared" si="307"/>
        <v>4067.815658655</v>
      </c>
      <c r="AM243"/>
      <c r="AN243"/>
      <c r="AO243"/>
      <c r="AP243"/>
      <c r="AV243" s="12">
        <v>1197</v>
      </c>
      <c r="AW243" s="12">
        <v>1374</v>
      </c>
      <c r="AX243" s="32">
        <v>0.444</v>
      </c>
      <c r="AY243" s="33">
        <v>0.887</v>
      </c>
      <c r="AZ243" s="34">
        <f t="shared" si="308"/>
        <v>1750.206</v>
      </c>
      <c r="BA243" s="12">
        <v>1</v>
      </c>
      <c r="BB243" s="12">
        <v>0.89</v>
      </c>
      <c r="BC243" s="12">
        <v>3.14</v>
      </c>
      <c r="BD243" s="35">
        <f t="shared" si="309"/>
        <v>3.7946</v>
      </c>
      <c r="BE243" s="12">
        <v>1.225</v>
      </c>
      <c r="BF243" s="12">
        <v>0.5</v>
      </c>
      <c r="BG243" s="36">
        <f t="shared" si="310"/>
        <v>4067.815658655</v>
      </c>
      <c r="BH243"/>
      <c r="BI243"/>
      <c r="BJ243"/>
      <c r="BK243"/>
      <c r="BQ243" s="12">
        <v>1197</v>
      </c>
      <c r="BR243" s="12">
        <v>1374</v>
      </c>
      <c r="BS243" s="32">
        <v>0.444</v>
      </c>
      <c r="BT243" s="33">
        <v>0.887</v>
      </c>
      <c r="BU243" s="34">
        <f t="shared" si="311"/>
        <v>1750.206</v>
      </c>
      <c r="BV243" s="12">
        <v>1</v>
      </c>
      <c r="BW243" s="12">
        <v>0.89</v>
      </c>
      <c r="BX243" s="12">
        <v>3.14</v>
      </c>
      <c r="BY243" s="35">
        <f t="shared" si="312"/>
        <v>3.7946</v>
      </c>
      <c r="BZ243" s="12">
        <v>1.225</v>
      </c>
      <c r="CA243" s="12">
        <v>0.5</v>
      </c>
      <c r="CB243" s="36">
        <f t="shared" si="313"/>
        <v>4067.815658655</v>
      </c>
      <c r="CC243"/>
      <c r="CD243"/>
      <c r="CE243"/>
      <c r="CF243"/>
      <c r="CL243" s="12">
        <v>1197</v>
      </c>
      <c r="CM243" s="12">
        <f t="shared" si="314"/>
        <v>1519</v>
      </c>
      <c r="CN243" s="32">
        <v>0.444</v>
      </c>
      <c r="CO243" s="33">
        <v>0.887</v>
      </c>
      <c r="CP243" s="34">
        <f t="shared" si="315"/>
        <v>1878.821</v>
      </c>
      <c r="CQ243" s="12">
        <v>1</v>
      </c>
      <c r="CR243" s="12">
        <v>0.89</v>
      </c>
      <c r="CS243" s="12">
        <v>3.14</v>
      </c>
      <c r="CT243" s="35">
        <f t="shared" si="316"/>
        <v>3.7946</v>
      </c>
      <c r="CU243" s="12">
        <v>1.225</v>
      </c>
      <c r="CV243" s="12">
        <v>0.5</v>
      </c>
      <c r="CW243" s="36">
        <f t="shared" si="317"/>
        <v>4366.7416770425</v>
      </c>
      <c r="CX243"/>
      <c r="CY243"/>
      <c r="CZ243"/>
      <c r="DA243"/>
      <c r="DG243" s="12">
        <v>1197</v>
      </c>
      <c r="DH243" s="12">
        <f t="shared" si="318"/>
        <v>1519</v>
      </c>
      <c r="DI243" s="32">
        <v>0.444</v>
      </c>
      <c r="DJ243" s="33">
        <v>0.887</v>
      </c>
      <c r="DK243" s="34">
        <f t="shared" si="319"/>
        <v>1878.821</v>
      </c>
      <c r="DL243" s="12">
        <v>1</v>
      </c>
      <c r="DM243" s="12">
        <v>0.89</v>
      </c>
      <c r="DN243" s="12">
        <v>3.14</v>
      </c>
      <c r="DO243" s="35">
        <f t="shared" si="320"/>
        <v>3.7946</v>
      </c>
      <c r="DP243" s="12">
        <v>1.225</v>
      </c>
      <c r="DQ243" s="12">
        <v>0.5</v>
      </c>
      <c r="DR243" s="36">
        <f t="shared" si="321"/>
        <v>4366.7416770425</v>
      </c>
      <c r="DS243"/>
      <c r="DT243"/>
      <c r="DU243"/>
      <c r="DV243"/>
      <c r="EB243" s="12">
        <v>1197</v>
      </c>
      <c r="EC243" s="12">
        <f t="shared" si="322"/>
        <v>1519</v>
      </c>
      <c r="ED243" s="32">
        <v>0.444</v>
      </c>
      <c r="EE243" s="33">
        <v>0.887</v>
      </c>
      <c r="EF243" s="34">
        <f t="shared" si="323"/>
        <v>1878.821</v>
      </c>
      <c r="EG243" s="12">
        <v>1</v>
      </c>
      <c r="EH243" s="12">
        <v>0.89</v>
      </c>
      <c r="EI243" s="12">
        <v>3.94</v>
      </c>
      <c r="EJ243" s="35">
        <f t="shared" si="324"/>
        <v>4.5066</v>
      </c>
      <c r="EK243" s="12">
        <v>1.225</v>
      </c>
      <c r="EL243" s="12">
        <v>0.5</v>
      </c>
      <c r="EM243" s="36">
        <f t="shared" si="325"/>
        <v>5186.0955151425</v>
      </c>
      <c r="EN243"/>
      <c r="EO243"/>
      <c r="EP243"/>
      <c r="EQ243"/>
    </row>
    <row r="244" customHeight="1" spans="6:147">
      <c r="F244" s="12">
        <v>1197</v>
      </c>
      <c r="G244" s="12">
        <v>1374</v>
      </c>
      <c r="H244" s="32">
        <v>0.577</v>
      </c>
      <c r="I244" s="33">
        <v>1.153</v>
      </c>
      <c r="J244" s="34">
        <f t="shared" si="302"/>
        <v>2274.891</v>
      </c>
      <c r="K244" s="12">
        <v>1</v>
      </c>
      <c r="L244" s="12">
        <v>0.89</v>
      </c>
      <c r="M244" s="12">
        <v>3.14</v>
      </c>
      <c r="N244" s="35">
        <f t="shared" si="303"/>
        <v>3.7946</v>
      </c>
      <c r="O244" s="12">
        <v>1.225</v>
      </c>
      <c r="P244" s="12">
        <v>0.5</v>
      </c>
      <c r="Q244" s="36">
        <f t="shared" si="304"/>
        <v>5287.2846005175</v>
      </c>
      <c r="R244"/>
      <c r="S244"/>
      <c r="T244"/>
      <c r="U244"/>
      <c r="AA244" s="12">
        <v>1197</v>
      </c>
      <c r="AB244" s="12">
        <v>1374</v>
      </c>
      <c r="AC244" s="32">
        <v>0.577</v>
      </c>
      <c r="AD244" s="33">
        <v>1.153</v>
      </c>
      <c r="AE244" s="34">
        <f t="shared" si="305"/>
        <v>2274.891</v>
      </c>
      <c r="AF244" s="12">
        <v>1</v>
      </c>
      <c r="AG244" s="12">
        <v>0.89</v>
      </c>
      <c r="AH244" s="12">
        <v>3.14</v>
      </c>
      <c r="AI244" s="35">
        <f t="shared" si="306"/>
        <v>3.7946</v>
      </c>
      <c r="AJ244" s="12">
        <v>1.225</v>
      </c>
      <c r="AK244" s="12">
        <v>0.5</v>
      </c>
      <c r="AL244" s="36">
        <f t="shared" si="307"/>
        <v>5287.2846005175</v>
      </c>
      <c r="AM244"/>
      <c r="AN244"/>
      <c r="AO244"/>
      <c r="AP244"/>
      <c r="AV244" s="12">
        <v>1197</v>
      </c>
      <c r="AW244" s="12">
        <v>1374</v>
      </c>
      <c r="AX244" s="32">
        <v>0.577</v>
      </c>
      <c r="AY244" s="33">
        <v>1.153</v>
      </c>
      <c r="AZ244" s="34">
        <f t="shared" si="308"/>
        <v>2274.891</v>
      </c>
      <c r="BA244" s="12">
        <v>1</v>
      </c>
      <c r="BB244" s="12">
        <v>0.89</v>
      </c>
      <c r="BC244" s="12">
        <v>3.14</v>
      </c>
      <c r="BD244" s="35">
        <f t="shared" si="309"/>
        <v>3.7946</v>
      </c>
      <c r="BE244" s="12">
        <v>1.225</v>
      </c>
      <c r="BF244" s="12">
        <v>0.5</v>
      </c>
      <c r="BG244" s="36">
        <f t="shared" si="310"/>
        <v>5287.2846005175</v>
      </c>
      <c r="BH244"/>
      <c r="BI244"/>
      <c r="BJ244"/>
      <c r="BK244"/>
      <c r="BQ244" s="12">
        <v>1197</v>
      </c>
      <c r="BR244" s="12">
        <v>1374</v>
      </c>
      <c r="BS244" s="32">
        <v>0.577</v>
      </c>
      <c r="BT244" s="33">
        <v>1.153</v>
      </c>
      <c r="BU244" s="34">
        <f t="shared" si="311"/>
        <v>2274.891</v>
      </c>
      <c r="BV244" s="12">
        <v>1</v>
      </c>
      <c r="BW244" s="12">
        <v>0.89</v>
      </c>
      <c r="BX244" s="12">
        <v>3.14</v>
      </c>
      <c r="BY244" s="35">
        <f t="shared" si="312"/>
        <v>3.7946</v>
      </c>
      <c r="BZ244" s="12">
        <v>1.225</v>
      </c>
      <c r="CA244" s="12">
        <v>0.5</v>
      </c>
      <c r="CB244" s="36">
        <f t="shared" si="313"/>
        <v>5287.2846005175</v>
      </c>
      <c r="CC244"/>
      <c r="CD244"/>
      <c r="CE244"/>
      <c r="CF244"/>
      <c r="CL244" s="12">
        <v>1197</v>
      </c>
      <c r="CM244" s="12">
        <f t="shared" ref="CM244:CM250" si="326">1374+145</f>
        <v>1519</v>
      </c>
      <c r="CN244" s="32">
        <v>0.577</v>
      </c>
      <c r="CO244" s="33">
        <v>1.153</v>
      </c>
      <c r="CP244" s="34">
        <f t="shared" si="315"/>
        <v>2442.076</v>
      </c>
      <c r="CQ244" s="12">
        <v>1</v>
      </c>
      <c r="CR244" s="12">
        <v>0.89</v>
      </c>
      <c r="CS244" s="12">
        <v>3.14</v>
      </c>
      <c r="CT244" s="35">
        <f t="shared" si="316"/>
        <v>3.7946</v>
      </c>
      <c r="CU244" s="12">
        <v>1.225</v>
      </c>
      <c r="CV244" s="12">
        <v>0.5</v>
      </c>
      <c r="CW244" s="36">
        <f t="shared" si="317"/>
        <v>5675.85472363</v>
      </c>
      <c r="CX244"/>
      <c r="CY244"/>
      <c r="CZ244"/>
      <c r="DA244"/>
      <c r="DG244" s="12">
        <v>1197</v>
      </c>
      <c r="DH244" s="12">
        <f t="shared" si="318"/>
        <v>1519</v>
      </c>
      <c r="DI244" s="32">
        <v>0.577</v>
      </c>
      <c r="DJ244" s="33">
        <v>1.153</v>
      </c>
      <c r="DK244" s="34">
        <f t="shared" si="319"/>
        <v>2442.076</v>
      </c>
      <c r="DL244" s="12">
        <v>1</v>
      </c>
      <c r="DM244" s="12">
        <v>0.89</v>
      </c>
      <c r="DN244" s="12">
        <v>3.14</v>
      </c>
      <c r="DO244" s="35">
        <f t="shared" si="320"/>
        <v>3.7946</v>
      </c>
      <c r="DP244" s="12">
        <v>1.225</v>
      </c>
      <c r="DQ244" s="12">
        <v>0.5</v>
      </c>
      <c r="DR244" s="36">
        <f t="shared" si="321"/>
        <v>5675.85472363</v>
      </c>
      <c r="DS244"/>
      <c r="DT244"/>
      <c r="DU244"/>
      <c r="DV244"/>
      <c r="EB244" s="12">
        <v>1197</v>
      </c>
      <c r="EC244" s="12">
        <f t="shared" si="322"/>
        <v>1519</v>
      </c>
      <c r="ED244" s="32">
        <v>0.577</v>
      </c>
      <c r="EE244" s="33">
        <v>1.153</v>
      </c>
      <c r="EF244" s="34">
        <f t="shared" si="323"/>
        <v>2442.076</v>
      </c>
      <c r="EG244" s="12">
        <v>1</v>
      </c>
      <c r="EH244" s="12">
        <v>0.89</v>
      </c>
      <c r="EI244" s="12">
        <v>3.94</v>
      </c>
      <c r="EJ244" s="35">
        <f t="shared" si="324"/>
        <v>4.5066</v>
      </c>
      <c r="EK244" s="12">
        <v>1.225</v>
      </c>
      <c r="EL244" s="12">
        <v>0.5</v>
      </c>
      <c r="EM244" s="36">
        <f t="shared" si="325"/>
        <v>6740.84406723</v>
      </c>
      <c r="EN244"/>
      <c r="EO244"/>
      <c r="EP244"/>
      <c r="EQ244"/>
    </row>
    <row r="245" customHeight="1" spans="6:147">
      <c r="F245" s="12">
        <v>1197</v>
      </c>
      <c r="G245" s="12">
        <v>1374</v>
      </c>
      <c r="H245" s="32">
        <v>0.444</v>
      </c>
      <c r="I245" s="33">
        <v>0.887</v>
      </c>
      <c r="J245" s="34">
        <f t="shared" si="302"/>
        <v>1750.206</v>
      </c>
      <c r="K245" s="12">
        <v>1</v>
      </c>
      <c r="L245" s="12">
        <v>0.89</v>
      </c>
      <c r="M245" s="12">
        <v>3.14</v>
      </c>
      <c r="N245" s="35">
        <f t="shared" si="303"/>
        <v>3.7946</v>
      </c>
      <c r="O245" s="12">
        <v>1.225</v>
      </c>
      <c r="P245" s="12">
        <v>0.5</v>
      </c>
      <c r="Q245" s="36">
        <f t="shared" si="304"/>
        <v>4067.815658655</v>
      </c>
      <c r="R245"/>
      <c r="S245"/>
      <c r="T245"/>
      <c r="U245"/>
      <c r="AA245" s="12">
        <v>1197</v>
      </c>
      <c r="AB245" s="12">
        <v>1374</v>
      </c>
      <c r="AC245" s="32">
        <v>0.444</v>
      </c>
      <c r="AD245" s="33">
        <v>0.887</v>
      </c>
      <c r="AE245" s="34">
        <f t="shared" si="305"/>
        <v>1750.206</v>
      </c>
      <c r="AF245" s="12">
        <v>1</v>
      </c>
      <c r="AG245" s="12">
        <v>0.89</v>
      </c>
      <c r="AH245" s="12">
        <v>3.14</v>
      </c>
      <c r="AI245" s="35">
        <f t="shared" si="306"/>
        <v>3.7946</v>
      </c>
      <c r="AJ245" s="12">
        <v>1.225</v>
      </c>
      <c r="AK245" s="12">
        <v>0.5</v>
      </c>
      <c r="AL245" s="36">
        <f t="shared" si="307"/>
        <v>4067.815658655</v>
      </c>
      <c r="AM245"/>
      <c r="AN245"/>
      <c r="AO245"/>
      <c r="AP245"/>
      <c r="AV245" s="12">
        <v>1197</v>
      </c>
      <c r="AW245" s="12">
        <v>1374</v>
      </c>
      <c r="AX245" s="32">
        <v>0.444</v>
      </c>
      <c r="AY245" s="33">
        <v>0.887</v>
      </c>
      <c r="AZ245" s="34">
        <f t="shared" si="308"/>
        <v>1750.206</v>
      </c>
      <c r="BA245" s="12">
        <v>1</v>
      </c>
      <c r="BB245" s="12">
        <v>0.89</v>
      </c>
      <c r="BC245" s="12">
        <v>3.14</v>
      </c>
      <c r="BD245" s="35">
        <f t="shared" si="309"/>
        <v>3.7946</v>
      </c>
      <c r="BE245" s="12">
        <v>1.225</v>
      </c>
      <c r="BF245" s="12">
        <v>0.5</v>
      </c>
      <c r="BG245" s="36">
        <f t="shared" si="310"/>
        <v>4067.815658655</v>
      </c>
      <c r="BH245"/>
      <c r="BI245"/>
      <c r="BJ245"/>
      <c r="BK245"/>
      <c r="BQ245" s="12">
        <v>1197</v>
      </c>
      <c r="BR245" s="12">
        <v>1374</v>
      </c>
      <c r="BS245" s="32">
        <v>0.444</v>
      </c>
      <c r="BT245" s="33">
        <v>0.887</v>
      </c>
      <c r="BU245" s="34">
        <f t="shared" si="311"/>
        <v>1750.206</v>
      </c>
      <c r="BV245" s="12">
        <v>1</v>
      </c>
      <c r="BW245" s="12">
        <v>0.89</v>
      </c>
      <c r="BX245" s="12">
        <v>3.14</v>
      </c>
      <c r="BY245" s="35">
        <f t="shared" si="312"/>
        <v>3.7946</v>
      </c>
      <c r="BZ245" s="12">
        <v>1.225</v>
      </c>
      <c r="CA245" s="12">
        <v>0.5</v>
      </c>
      <c r="CB245" s="36">
        <f t="shared" si="313"/>
        <v>4067.815658655</v>
      </c>
      <c r="CC245"/>
      <c r="CD245"/>
      <c r="CE245"/>
      <c r="CF245"/>
      <c r="CL245" s="12">
        <v>1197</v>
      </c>
      <c r="CM245" s="12">
        <f t="shared" si="326"/>
        <v>1519</v>
      </c>
      <c r="CN245" s="32">
        <v>0.444</v>
      </c>
      <c r="CO245" s="33">
        <v>0.887</v>
      </c>
      <c r="CP245" s="34">
        <f t="shared" si="315"/>
        <v>1878.821</v>
      </c>
      <c r="CQ245" s="12">
        <v>1</v>
      </c>
      <c r="CR245" s="12">
        <v>0.89</v>
      </c>
      <c r="CS245" s="12">
        <v>3.14</v>
      </c>
      <c r="CT245" s="35">
        <f t="shared" si="316"/>
        <v>3.7946</v>
      </c>
      <c r="CU245" s="12">
        <v>1.225</v>
      </c>
      <c r="CV245" s="12">
        <v>0.5</v>
      </c>
      <c r="CW245" s="36">
        <f t="shared" si="317"/>
        <v>4366.7416770425</v>
      </c>
      <c r="CX245"/>
      <c r="CY245"/>
      <c r="CZ245"/>
      <c r="DA245"/>
      <c r="DG245" s="12">
        <v>1197</v>
      </c>
      <c r="DH245" s="12">
        <f t="shared" si="318"/>
        <v>1519</v>
      </c>
      <c r="DI245" s="32">
        <v>0.444</v>
      </c>
      <c r="DJ245" s="33">
        <v>0.887</v>
      </c>
      <c r="DK245" s="34">
        <f t="shared" si="319"/>
        <v>1878.821</v>
      </c>
      <c r="DL245" s="12">
        <v>1</v>
      </c>
      <c r="DM245" s="12">
        <v>0.89</v>
      </c>
      <c r="DN245" s="12">
        <v>3.14</v>
      </c>
      <c r="DO245" s="35">
        <f t="shared" si="320"/>
        <v>3.7946</v>
      </c>
      <c r="DP245" s="12">
        <v>1.225</v>
      </c>
      <c r="DQ245" s="12">
        <v>0.5</v>
      </c>
      <c r="DR245" s="36">
        <f t="shared" si="321"/>
        <v>4366.7416770425</v>
      </c>
      <c r="DS245"/>
      <c r="DT245"/>
      <c r="DU245"/>
      <c r="DV245"/>
      <c r="EB245" s="12">
        <v>1197</v>
      </c>
      <c r="EC245" s="12">
        <f t="shared" si="322"/>
        <v>1519</v>
      </c>
      <c r="ED245" s="32">
        <v>0.444</v>
      </c>
      <c r="EE245" s="33">
        <v>0.887</v>
      </c>
      <c r="EF245" s="34">
        <f t="shared" si="323"/>
        <v>1878.821</v>
      </c>
      <c r="EG245" s="12">
        <v>1</v>
      </c>
      <c r="EH245" s="12">
        <v>0.89</v>
      </c>
      <c r="EI245" s="12">
        <v>3.94</v>
      </c>
      <c r="EJ245" s="35">
        <f t="shared" si="324"/>
        <v>4.5066</v>
      </c>
      <c r="EK245" s="12">
        <v>1.225</v>
      </c>
      <c r="EL245" s="12">
        <v>0.5</v>
      </c>
      <c r="EM245" s="36">
        <f t="shared" si="325"/>
        <v>5186.0955151425</v>
      </c>
      <c r="EN245"/>
      <c r="EO245"/>
      <c r="EP245"/>
      <c r="EQ245"/>
    </row>
    <row r="246" customHeight="1" spans="6:147">
      <c r="F246" s="12">
        <v>1197</v>
      </c>
      <c r="G246" s="12">
        <v>1374</v>
      </c>
      <c r="H246" s="32">
        <v>0.577</v>
      </c>
      <c r="I246" s="33">
        <v>1.153</v>
      </c>
      <c r="J246" s="34">
        <f t="shared" si="302"/>
        <v>2274.891</v>
      </c>
      <c r="K246" s="12">
        <v>1</v>
      </c>
      <c r="L246" s="12">
        <v>0.89</v>
      </c>
      <c r="M246" s="12">
        <v>3.14</v>
      </c>
      <c r="N246" s="35">
        <f t="shared" si="303"/>
        <v>3.7946</v>
      </c>
      <c r="O246" s="12">
        <v>1.225</v>
      </c>
      <c r="P246" s="12">
        <v>0.5</v>
      </c>
      <c r="Q246" s="36">
        <f t="shared" si="304"/>
        <v>5287.2846005175</v>
      </c>
      <c r="R246"/>
      <c r="S246"/>
      <c r="T246"/>
      <c r="U246"/>
      <c r="AA246" s="12">
        <v>1197</v>
      </c>
      <c r="AB246" s="12">
        <v>1374</v>
      </c>
      <c r="AC246" s="32">
        <v>0.577</v>
      </c>
      <c r="AD246" s="33">
        <v>1.153</v>
      </c>
      <c r="AE246" s="34">
        <f t="shared" si="305"/>
        <v>2274.891</v>
      </c>
      <c r="AF246" s="12">
        <v>1</v>
      </c>
      <c r="AG246" s="12">
        <v>0.89</v>
      </c>
      <c r="AH246" s="12">
        <v>3.14</v>
      </c>
      <c r="AI246" s="35">
        <f t="shared" si="306"/>
        <v>3.7946</v>
      </c>
      <c r="AJ246" s="12">
        <v>1.225</v>
      </c>
      <c r="AK246" s="12">
        <v>0.5</v>
      </c>
      <c r="AL246" s="36">
        <f t="shared" si="307"/>
        <v>5287.2846005175</v>
      </c>
      <c r="AM246"/>
      <c r="AN246"/>
      <c r="AO246"/>
      <c r="AP246"/>
      <c r="AV246" s="12">
        <v>1197</v>
      </c>
      <c r="AW246" s="12">
        <v>1374</v>
      </c>
      <c r="AX246" s="32">
        <v>0.577</v>
      </c>
      <c r="AY246" s="33">
        <v>1.153</v>
      </c>
      <c r="AZ246" s="34">
        <f t="shared" si="308"/>
        <v>2274.891</v>
      </c>
      <c r="BA246" s="12">
        <v>1</v>
      </c>
      <c r="BB246" s="12">
        <v>0.89</v>
      </c>
      <c r="BC246" s="12">
        <v>3.14</v>
      </c>
      <c r="BD246" s="35">
        <f t="shared" si="309"/>
        <v>3.7946</v>
      </c>
      <c r="BE246" s="12">
        <v>1.225</v>
      </c>
      <c r="BF246" s="12">
        <v>0.5</v>
      </c>
      <c r="BG246" s="36">
        <f t="shared" si="310"/>
        <v>5287.2846005175</v>
      </c>
      <c r="BH246"/>
      <c r="BI246"/>
      <c r="BJ246"/>
      <c r="BK246"/>
      <c r="BQ246" s="12">
        <v>1197</v>
      </c>
      <c r="BR246" s="12">
        <v>1374</v>
      </c>
      <c r="BS246" s="32">
        <v>0.577</v>
      </c>
      <c r="BT246" s="33">
        <v>1.153</v>
      </c>
      <c r="BU246" s="34">
        <f t="shared" si="311"/>
        <v>2274.891</v>
      </c>
      <c r="BV246" s="12">
        <v>1</v>
      </c>
      <c r="BW246" s="12">
        <v>0.89</v>
      </c>
      <c r="BX246" s="12">
        <v>3.14</v>
      </c>
      <c r="BY246" s="35">
        <f t="shared" si="312"/>
        <v>3.7946</v>
      </c>
      <c r="BZ246" s="12">
        <v>1.225</v>
      </c>
      <c r="CA246" s="12">
        <v>0.5</v>
      </c>
      <c r="CB246" s="36">
        <f t="shared" si="313"/>
        <v>5287.2846005175</v>
      </c>
      <c r="CC246"/>
      <c r="CD246"/>
      <c r="CE246"/>
      <c r="CF246"/>
      <c r="CL246" s="12">
        <v>1197</v>
      </c>
      <c r="CM246" s="12">
        <f t="shared" si="326"/>
        <v>1519</v>
      </c>
      <c r="CN246" s="32">
        <v>0.577</v>
      </c>
      <c r="CO246" s="33">
        <v>1.153</v>
      </c>
      <c r="CP246" s="34">
        <f t="shared" si="315"/>
        <v>2442.076</v>
      </c>
      <c r="CQ246" s="12">
        <v>1</v>
      </c>
      <c r="CR246" s="12">
        <v>0.89</v>
      </c>
      <c r="CS246" s="12">
        <v>3.14</v>
      </c>
      <c r="CT246" s="35">
        <f t="shared" si="316"/>
        <v>3.7946</v>
      </c>
      <c r="CU246" s="12">
        <v>1.225</v>
      </c>
      <c r="CV246" s="12">
        <v>0.5</v>
      </c>
      <c r="CW246" s="36">
        <f t="shared" si="317"/>
        <v>5675.85472363</v>
      </c>
      <c r="CX246"/>
      <c r="CY246"/>
      <c r="CZ246"/>
      <c r="DA246"/>
      <c r="DG246" s="12">
        <v>1197</v>
      </c>
      <c r="DH246" s="12">
        <f t="shared" si="318"/>
        <v>1519</v>
      </c>
      <c r="DI246" s="32">
        <v>0.577</v>
      </c>
      <c r="DJ246" s="33">
        <v>1.153</v>
      </c>
      <c r="DK246" s="34">
        <f t="shared" si="319"/>
        <v>2442.076</v>
      </c>
      <c r="DL246" s="12">
        <v>1</v>
      </c>
      <c r="DM246" s="12">
        <v>0.89</v>
      </c>
      <c r="DN246" s="12">
        <v>3.14</v>
      </c>
      <c r="DO246" s="35">
        <f t="shared" si="320"/>
        <v>3.7946</v>
      </c>
      <c r="DP246" s="12">
        <v>1.225</v>
      </c>
      <c r="DQ246" s="12">
        <v>0.5</v>
      </c>
      <c r="DR246" s="36">
        <f t="shared" si="321"/>
        <v>5675.85472363</v>
      </c>
      <c r="DS246"/>
      <c r="DT246"/>
      <c r="DU246"/>
      <c r="DV246"/>
      <c r="EB246" s="12">
        <v>1197</v>
      </c>
      <c r="EC246" s="12">
        <f t="shared" si="322"/>
        <v>1519</v>
      </c>
      <c r="ED246" s="32">
        <v>0.577</v>
      </c>
      <c r="EE246" s="33">
        <v>1.153</v>
      </c>
      <c r="EF246" s="34">
        <f t="shared" si="323"/>
        <v>2442.076</v>
      </c>
      <c r="EG246" s="12">
        <v>1</v>
      </c>
      <c r="EH246" s="12">
        <v>0.89</v>
      </c>
      <c r="EI246" s="12">
        <v>3.94</v>
      </c>
      <c r="EJ246" s="35">
        <f t="shared" si="324"/>
        <v>4.5066</v>
      </c>
      <c r="EK246" s="12">
        <v>1.225</v>
      </c>
      <c r="EL246" s="12">
        <v>0.5</v>
      </c>
      <c r="EM246" s="36">
        <f t="shared" si="325"/>
        <v>6740.84406723</v>
      </c>
      <c r="EN246"/>
      <c r="EO246"/>
      <c r="EP246"/>
      <c r="EQ246"/>
    </row>
    <row r="247" customHeight="1" spans="6:147">
      <c r="F247" s="12">
        <v>1197</v>
      </c>
      <c r="G247" s="12">
        <v>1374</v>
      </c>
      <c r="H247" s="32">
        <v>0.444</v>
      </c>
      <c r="I247" s="33">
        <v>0.887</v>
      </c>
      <c r="J247" s="34">
        <f t="shared" si="302"/>
        <v>1750.206</v>
      </c>
      <c r="K247" s="12">
        <v>1</v>
      </c>
      <c r="L247" s="12">
        <v>0.89</v>
      </c>
      <c r="M247" s="12">
        <v>3.14</v>
      </c>
      <c r="N247" s="35">
        <f t="shared" si="303"/>
        <v>3.7946</v>
      </c>
      <c r="O247" s="12">
        <v>1.225</v>
      </c>
      <c r="P247" s="12">
        <v>0.5</v>
      </c>
      <c r="Q247" s="36">
        <f t="shared" si="304"/>
        <v>4067.815658655</v>
      </c>
      <c r="R247"/>
      <c r="S247"/>
      <c r="T247"/>
      <c r="U247"/>
      <c r="AA247" s="12">
        <v>1197</v>
      </c>
      <c r="AB247" s="12">
        <v>1374</v>
      </c>
      <c r="AC247" s="32">
        <v>0.444</v>
      </c>
      <c r="AD247" s="33">
        <v>0.887</v>
      </c>
      <c r="AE247" s="34">
        <f t="shared" si="305"/>
        <v>1750.206</v>
      </c>
      <c r="AF247" s="12">
        <v>1</v>
      </c>
      <c r="AG247" s="12">
        <v>0.89</v>
      </c>
      <c r="AH247" s="12">
        <v>3.14</v>
      </c>
      <c r="AI247" s="35">
        <f t="shared" si="306"/>
        <v>3.7946</v>
      </c>
      <c r="AJ247" s="12">
        <v>1.225</v>
      </c>
      <c r="AK247" s="12">
        <v>0.5</v>
      </c>
      <c r="AL247" s="36">
        <f t="shared" si="307"/>
        <v>4067.815658655</v>
      </c>
      <c r="AM247"/>
      <c r="AN247"/>
      <c r="AO247"/>
      <c r="AP247"/>
      <c r="AV247" s="12">
        <v>1197</v>
      </c>
      <c r="AW247" s="12">
        <v>1374</v>
      </c>
      <c r="AX247" s="32">
        <v>0.444</v>
      </c>
      <c r="AY247" s="33">
        <v>0.887</v>
      </c>
      <c r="AZ247" s="34">
        <f t="shared" si="308"/>
        <v>1750.206</v>
      </c>
      <c r="BA247" s="12">
        <v>1</v>
      </c>
      <c r="BB247" s="12">
        <v>0.89</v>
      </c>
      <c r="BC247" s="12">
        <v>3.14</v>
      </c>
      <c r="BD247" s="35">
        <f t="shared" si="309"/>
        <v>3.7946</v>
      </c>
      <c r="BE247" s="12">
        <v>1.225</v>
      </c>
      <c r="BF247" s="12">
        <v>0.5</v>
      </c>
      <c r="BG247" s="36">
        <f t="shared" si="310"/>
        <v>4067.815658655</v>
      </c>
      <c r="BH247"/>
      <c r="BI247"/>
      <c r="BJ247"/>
      <c r="BK247"/>
      <c r="BQ247" s="12">
        <v>1197</v>
      </c>
      <c r="BR247" s="12">
        <v>1374</v>
      </c>
      <c r="BS247" s="32">
        <v>0.444</v>
      </c>
      <c r="BT247" s="33">
        <v>0.887</v>
      </c>
      <c r="BU247" s="34">
        <f t="shared" si="311"/>
        <v>1750.206</v>
      </c>
      <c r="BV247" s="12">
        <v>1</v>
      </c>
      <c r="BW247" s="12">
        <v>0.89</v>
      </c>
      <c r="BX247" s="12">
        <v>3.14</v>
      </c>
      <c r="BY247" s="35">
        <f t="shared" si="312"/>
        <v>3.7946</v>
      </c>
      <c r="BZ247" s="12">
        <v>1.225</v>
      </c>
      <c r="CA247" s="12">
        <v>0.5</v>
      </c>
      <c r="CB247" s="36">
        <f t="shared" si="313"/>
        <v>4067.815658655</v>
      </c>
      <c r="CC247"/>
      <c r="CD247"/>
      <c r="CE247"/>
      <c r="CF247"/>
      <c r="CL247" s="12">
        <v>1197</v>
      </c>
      <c r="CM247" s="12">
        <f t="shared" si="326"/>
        <v>1519</v>
      </c>
      <c r="CN247" s="32">
        <v>0.444</v>
      </c>
      <c r="CO247" s="33">
        <v>0.887</v>
      </c>
      <c r="CP247" s="34">
        <f t="shared" si="315"/>
        <v>1878.821</v>
      </c>
      <c r="CQ247" s="12">
        <v>1</v>
      </c>
      <c r="CR247" s="12">
        <v>0.89</v>
      </c>
      <c r="CS247" s="12">
        <v>3.14</v>
      </c>
      <c r="CT247" s="35">
        <f t="shared" si="316"/>
        <v>3.7946</v>
      </c>
      <c r="CU247" s="12">
        <v>1.225</v>
      </c>
      <c r="CV247" s="12">
        <v>0.5</v>
      </c>
      <c r="CW247" s="36">
        <f t="shared" si="317"/>
        <v>4366.7416770425</v>
      </c>
      <c r="CX247"/>
      <c r="CY247"/>
      <c r="CZ247"/>
      <c r="DA247"/>
      <c r="DG247" s="12">
        <v>1197</v>
      </c>
      <c r="DH247" s="12">
        <f t="shared" si="318"/>
        <v>1519</v>
      </c>
      <c r="DI247" s="32">
        <v>0.444</v>
      </c>
      <c r="DJ247" s="33">
        <v>0.887</v>
      </c>
      <c r="DK247" s="34">
        <f t="shared" si="319"/>
        <v>1878.821</v>
      </c>
      <c r="DL247" s="12">
        <v>1</v>
      </c>
      <c r="DM247" s="12">
        <v>0.89</v>
      </c>
      <c r="DN247" s="12">
        <v>3.14</v>
      </c>
      <c r="DO247" s="35">
        <f t="shared" si="320"/>
        <v>3.7946</v>
      </c>
      <c r="DP247" s="12">
        <v>1.225</v>
      </c>
      <c r="DQ247" s="12">
        <v>0.5</v>
      </c>
      <c r="DR247" s="36">
        <f t="shared" si="321"/>
        <v>4366.7416770425</v>
      </c>
      <c r="DS247"/>
      <c r="DT247"/>
      <c r="DU247"/>
      <c r="DV247"/>
      <c r="EB247" s="12">
        <v>1197</v>
      </c>
      <c r="EC247" s="12">
        <f t="shared" si="322"/>
        <v>1519</v>
      </c>
      <c r="ED247" s="32">
        <v>0.444</v>
      </c>
      <c r="EE247" s="33">
        <v>0.887</v>
      </c>
      <c r="EF247" s="34">
        <f t="shared" si="323"/>
        <v>1878.821</v>
      </c>
      <c r="EG247" s="12">
        <v>1</v>
      </c>
      <c r="EH247" s="12">
        <v>0.89</v>
      </c>
      <c r="EI247" s="12">
        <v>3.94</v>
      </c>
      <c r="EJ247" s="35">
        <f t="shared" si="324"/>
        <v>4.5066</v>
      </c>
      <c r="EK247" s="12">
        <v>1.225</v>
      </c>
      <c r="EL247" s="12">
        <v>0.5</v>
      </c>
      <c r="EM247" s="36">
        <f t="shared" si="325"/>
        <v>5186.0955151425</v>
      </c>
      <c r="EN247"/>
      <c r="EO247"/>
      <c r="EP247"/>
      <c r="EQ247"/>
    </row>
    <row r="248" customHeight="1" spans="6:147">
      <c r="F248" s="12">
        <v>1197</v>
      </c>
      <c r="G248" s="12">
        <v>1374</v>
      </c>
      <c r="H248" s="32">
        <v>0.577</v>
      </c>
      <c r="I248" s="33">
        <v>1.153</v>
      </c>
      <c r="J248" s="34">
        <f t="shared" si="302"/>
        <v>2274.891</v>
      </c>
      <c r="K248" s="12">
        <v>1</v>
      </c>
      <c r="L248" s="12">
        <v>0.89</v>
      </c>
      <c r="M248" s="12">
        <v>3.14</v>
      </c>
      <c r="N248" s="35">
        <f t="shared" si="303"/>
        <v>3.7946</v>
      </c>
      <c r="O248" s="12">
        <v>1.225</v>
      </c>
      <c r="P248" s="12">
        <v>0.5</v>
      </c>
      <c r="Q248" s="36">
        <f t="shared" si="304"/>
        <v>5287.2846005175</v>
      </c>
      <c r="R248"/>
      <c r="S248"/>
      <c r="T248"/>
      <c r="U248"/>
      <c r="AA248" s="12">
        <v>1197</v>
      </c>
      <c r="AB248" s="12">
        <v>1374</v>
      </c>
      <c r="AC248" s="32">
        <v>0.577</v>
      </c>
      <c r="AD248" s="33">
        <v>1.153</v>
      </c>
      <c r="AE248" s="34">
        <f t="shared" si="305"/>
        <v>2274.891</v>
      </c>
      <c r="AF248" s="12">
        <v>1</v>
      </c>
      <c r="AG248" s="12">
        <v>0.89</v>
      </c>
      <c r="AH248" s="12">
        <v>3.14</v>
      </c>
      <c r="AI248" s="35">
        <f t="shared" si="306"/>
        <v>3.7946</v>
      </c>
      <c r="AJ248" s="12">
        <v>1.225</v>
      </c>
      <c r="AK248" s="12">
        <v>0.5</v>
      </c>
      <c r="AL248" s="36">
        <f t="shared" si="307"/>
        <v>5287.2846005175</v>
      </c>
      <c r="AM248"/>
      <c r="AN248"/>
      <c r="AO248"/>
      <c r="AP248"/>
      <c r="AV248" s="12">
        <v>1197</v>
      </c>
      <c r="AW248" s="12">
        <v>1374</v>
      </c>
      <c r="AX248" s="32">
        <v>0.577</v>
      </c>
      <c r="AY248" s="33">
        <v>1.153</v>
      </c>
      <c r="AZ248" s="34">
        <f t="shared" si="308"/>
        <v>2274.891</v>
      </c>
      <c r="BA248" s="12">
        <v>1</v>
      </c>
      <c r="BB248" s="12">
        <v>0.89</v>
      </c>
      <c r="BC248" s="12">
        <v>3.14</v>
      </c>
      <c r="BD248" s="35">
        <f t="shared" si="309"/>
        <v>3.7946</v>
      </c>
      <c r="BE248" s="12">
        <v>1.225</v>
      </c>
      <c r="BF248" s="12">
        <v>0.5</v>
      </c>
      <c r="BG248" s="36">
        <f t="shared" si="310"/>
        <v>5287.2846005175</v>
      </c>
      <c r="BH248"/>
      <c r="BI248"/>
      <c r="BJ248"/>
      <c r="BK248"/>
      <c r="BQ248" s="12">
        <v>1197</v>
      </c>
      <c r="BR248" s="12">
        <v>1374</v>
      </c>
      <c r="BS248" s="32">
        <v>0.577</v>
      </c>
      <c r="BT248" s="33">
        <v>1.153</v>
      </c>
      <c r="BU248" s="34">
        <f t="shared" si="311"/>
        <v>2274.891</v>
      </c>
      <c r="BV248" s="12">
        <v>1</v>
      </c>
      <c r="BW248" s="12">
        <v>0.89</v>
      </c>
      <c r="BX248" s="12">
        <v>3.14</v>
      </c>
      <c r="BY248" s="35">
        <f t="shared" si="312"/>
        <v>3.7946</v>
      </c>
      <c r="BZ248" s="12">
        <v>1.225</v>
      </c>
      <c r="CA248" s="12">
        <v>0.5</v>
      </c>
      <c r="CB248" s="36">
        <f t="shared" si="313"/>
        <v>5287.2846005175</v>
      </c>
      <c r="CC248"/>
      <c r="CD248"/>
      <c r="CE248"/>
      <c r="CF248"/>
      <c r="CL248" s="12">
        <v>1197</v>
      </c>
      <c r="CM248" s="12">
        <f t="shared" si="326"/>
        <v>1519</v>
      </c>
      <c r="CN248" s="32">
        <v>0.577</v>
      </c>
      <c r="CO248" s="33">
        <v>1.153</v>
      </c>
      <c r="CP248" s="34">
        <f t="shared" si="315"/>
        <v>2442.076</v>
      </c>
      <c r="CQ248" s="12">
        <v>1</v>
      </c>
      <c r="CR248" s="12">
        <v>0.89</v>
      </c>
      <c r="CS248" s="12">
        <v>3.14</v>
      </c>
      <c r="CT248" s="35">
        <f t="shared" si="316"/>
        <v>3.7946</v>
      </c>
      <c r="CU248" s="12">
        <v>1.225</v>
      </c>
      <c r="CV248" s="12">
        <v>0.5</v>
      </c>
      <c r="CW248" s="36">
        <f t="shared" si="317"/>
        <v>5675.85472363</v>
      </c>
      <c r="CX248"/>
      <c r="CY248"/>
      <c r="CZ248"/>
      <c r="DA248"/>
      <c r="DG248" s="12">
        <v>1197</v>
      </c>
      <c r="DH248" s="12">
        <f t="shared" si="318"/>
        <v>1519</v>
      </c>
      <c r="DI248" s="32">
        <v>0.577</v>
      </c>
      <c r="DJ248" s="33">
        <v>1.153</v>
      </c>
      <c r="DK248" s="34">
        <f t="shared" si="319"/>
        <v>2442.076</v>
      </c>
      <c r="DL248" s="12">
        <v>1</v>
      </c>
      <c r="DM248" s="12">
        <v>0.89</v>
      </c>
      <c r="DN248" s="12">
        <v>3.14</v>
      </c>
      <c r="DO248" s="35">
        <f t="shared" si="320"/>
        <v>3.7946</v>
      </c>
      <c r="DP248" s="12">
        <v>1.225</v>
      </c>
      <c r="DQ248" s="12">
        <v>0.5</v>
      </c>
      <c r="DR248" s="36">
        <f t="shared" si="321"/>
        <v>5675.85472363</v>
      </c>
      <c r="DS248"/>
      <c r="DT248"/>
      <c r="DU248"/>
      <c r="DV248"/>
      <c r="EB248" s="12">
        <v>1197</v>
      </c>
      <c r="EC248" s="12">
        <f t="shared" si="322"/>
        <v>1519</v>
      </c>
      <c r="ED248" s="32">
        <v>0.577</v>
      </c>
      <c r="EE248" s="33">
        <v>1.153</v>
      </c>
      <c r="EF248" s="34">
        <f t="shared" si="323"/>
        <v>2442.076</v>
      </c>
      <c r="EG248" s="12">
        <v>1</v>
      </c>
      <c r="EH248" s="12">
        <v>0.89</v>
      </c>
      <c r="EI248" s="12">
        <v>3.94</v>
      </c>
      <c r="EJ248" s="35">
        <f t="shared" si="324"/>
        <v>4.5066</v>
      </c>
      <c r="EK248" s="12">
        <v>1.225</v>
      </c>
      <c r="EL248" s="12">
        <v>0.5</v>
      </c>
      <c r="EM248" s="36">
        <f t="shared" si="325"/>
        <v>6740.84406723</v>
      </c>
      <c r="EN248"/>
      <c r="EO248"/>
      <c r="EP248"/>
      <c r="EQ248"/>
    </row>
    <row r="249" customHeight="1" spans="6:147">
      <c r="F249" s="12">
        <v>1197</v>
      </c>
      <c r="G249" s="12">
        <v>1374</v>
      </c>
      <c r="H249" s="32">
        <v>4.04</v>
      </c>
      <c r="I249" s="33">
        <v>8.09</v>
      </c>
      <c r="J249" s="34">
        <f t="shared" si="302"/>
        <v>15951.54</v>
      </c>
      <c r="K249" s="12">
        <v>2.2</v>
      </c>
      <c r="L249" s="12">
        <v>0.89</v>
      </c>
      <c r="M249" s="12">
        <v>3.14</v>
      </c>
      <c r="N249" s="35">
        <f t="shared" si="303"/>
        <v>3.7946</v>
      </c>
      <c r="O249" s="12">
        <v>1.225</v>
      </c>
      <c r="P249" s="12">
        <v>0.5</v>
      </c>
      <c r="Q249" s="36">
        <f t="shared" si="304"/>
        <v>81563.78918919</v>
      </c>
      <c r="R249"/>
      <c r="S249"/>
      <c r="T249"/>
      <c r="U249"/>
      <c r="AA249" s="12">
        <v>1197</v>
      </c>
      <c r="AB249" s="12">
        <v>1374</v>
      </c>
      <c r="AC249" s="32">
        <v>4.04</v>
      </c>
      <c r="AD249" s="33">
        <v>8.09</v>
      </c>
      <c r="AE249" s="34">
        <f t="shared" si="305"/>
        <v>15951.54</v>
      </c>
      <c r="AF249" s="12">
        <v>2.2</v>
      </c>
      <c r="AG249" s="12">
        <v>0.89</v>
      </c>
      <c r="AH249" s="12">
        <v>3.14</v>
      </c>
      <c r="AI249" s="35">
        <f t="shared" si="306"/>
        <v>3.7946</v>
      </c>
      <c r="AJ249" s="12">
        <v>1.225</v>
      </c>
      <c r="AK249" s="12">
        <v>0.5</v>
      </c>
      <c r="AL249" s="36">
        <f t="shared" si="307"/>
        <v>81563.78918919</v>
      </c>
      <c r="AM249"/>
      <c r="AN249"/>
      <c r="AO249"/>
      <c r="AP249"/>
      <c r="AV249" s="12">
        <v>1197</v>
      </c>
      <c r="AW249" s="12">
        <v>1374</v>
      </c>
      <c r="AX249" s="32">
        <v>4.04</v>
      </c>
      <c r="AY249" s="33">
        <v>8.09</v>
      </c>
      <c r="AZ249" s="34">
        <f t="shared" si="308"/>
        <v>15951.54</v>
      </c>
      <c r="BA249" s="12">
        <v>2.2</v>
      </c>
      <c r="BB249" s="12">
        <v>0.89</v>
      </c>
      <c r="BC249" s="12">
        <v>3.14</v>
      </c>
      <c r="BD249" s="35">
        <f t="shared" si="309"/>
        <v>3.7946</v>
      </c>
      <c r="BE249" s="12">
        <v>1.225</v>
      </c>
      <c r="BF249" s="12">
        <v>0.5</v>
      </c>
      <c r="BG249" s="36">
        <f t="shared" si="310"/>
        <v>81563.78918919</v>
      </c>
      <c r="BH249"/>
      <c r="BI249"/>
      <c r="BJ249"/>
      <c r="BK249"/>
      <c r="BQ249" s="12">
        <v>1197</v>
      </c>
      <c r="BR249" s="12">
        <v>1374</v>
      </c>
      <c r="BS249" s="32">
        <v>4.04</v>
      </c>
      <c r="BT249" s="33">
        <v>8.09</v>
      </c>
      <c r="BU249" s="34">
        <f t="shared" si="311"/>
        <v>15951.54</v>
      </c>
      <c r="BV249" s="12">
        <v>2.2</v>
      </c>
      <c r="BW249" s="12">
        <v>0.89</v>
      </c>
      <c r="BX249" s="12">
        <v>3.14</v>
      </c>
      <c r="BY249" s="35">
        <f t="shared" si="312"/>
        <v>3.7946</v>
      </c>
      <c r="BZ249" s="12">
        <v>1.225</v>
      </c>
      <c r="CA249" s="12">
        <v>0.5</v>
      </c>
      <c r="CB249" s="36">
        <f t="shared" si="313"/>
        <v>81563.78918919</v>
      </c>
      <c r="CC249"/>
      <c r="CD249"/>
      <c r="CE249"/>
      <c r="CF249"/>
      <c r="CL249" s="12">
        <v>1197</v>
      </c>
      <c r="CM249" s="12">
        <f t="shared" si="326"/>
        <v>1519</v>
      </c>
      <c r="CN249" s="32">
        <v>4.04</v>
      </c>
      <c r="CO249" s="33">
        <v>8.09</v>
      </c>
      <c r="CP249" s="34">
        <f t="shared" si="315"/>
        <v>17124.59</v>
      </c>
      <c r="CQ249" s="12">
        <v>2.2</v>
      </c>
      <c r="CR249" s="12">
        <v>0.89</v>
      </c>
      <c r="CS249" s="12">
        <v>3.14</v>
      </c>
      <c r="CT249" s="35">
        <f t="shared" si="316"/>
        <v>3.7946</v>
      </c>
      <c r="CU249" s="12">
        <v>1.225</v>
      </c>
      <c r="CV249" s="12">
        <v>0.5</v>
      </c>
      <c r="CW249" s="36">
        <f t="shared" si="317"/>
        <v>87561.856015865</v>
      </c>
      <c r="CX249"/>
      <c r="CY249"/>
      <c r="CZ249"/>
      <c r="DA249"/>
      <c r="DG249" s="12">
        <v>1197</v>
      </c>
      <c r="DH249" s="12">
        <f t="shared" si="318"/>
        <v>1519</v>
      </c>
      <c r="DI249" s="32">
        <v>4.04</v>
      </c>
      <c r="DJ249" s="33">
        <v>8.09</v>
      </c>
      <c r="DK249" s="34">
        <f t="shared" si="319"/>
        <v>17124.59</v>
      </c>
      <c r="DL249" s="12">
        <v>2.2</v>
      </c>
      <c r="DM249" s="12">
        <v>0.89</v>
      </c>
      <c r="DN249" s="12">
        <v>3.14</v>
      </c>
      <c r="DO249" s="35">
        <f t="shared" si="320"/>
        <v>3.7946</v>
      </c>
      <c r="DP249" s="12">
        <v>1.225</v>
      </c>
      <c r="DQ249" s="12">
        <v>0.5</v>
      </c>
      <c r="DR249" s="36">
        <f t="shared" si="321"/>
        <v>87561.856015865</v>
      </c>
      <c r="DS249"/>
      <c r="DT249"/>
      <c r="DU249"/>
      <c r="DV249"/>
      <c r="EB249" s="12">
        <v>1197</v>
      </c>
      <c r="EC249" s="12">
        <f t="shared" si="322"/>
        <v>1519</v>
      </c>
      <c r="ED249" s="32">
        <v>4.04</v>
      </c>
      <c r="EE249" s="33">
        <v>8.09</v>
      </c>
      <c r="EF249" s="34">
        <f t="shared" si="323"/>
        <v>17124.59</v>
      </c>
      <c r="EG249" s="12">
        <v>2.2</v>
      </c>
      <c r="EH249" s="12">
        <v>0.89</v>
      </c>
      <c r="EI249" s="12">
        <v>3.94</v>
      </c>
      <c r="EJ249" s="35">
        <f t="shared" si="324"/>
        <v>4.5066</v>
      </c>
      <c r="EK249" s="12">
        <v>1.225</v>
      </c>
      <c r="EL249" s="12">
        <v>0.5</v>
      </c>
      <c r="EM249" s="36">
        <f t="shared" si="325"/>
        <v>103991.530153665</v>
      </c>
      <c r="EN249"/>
      <c r="EO249"/>
      <c r="EP249"/>
      <c r="EQ249"/>
    </row>
    <row r="250" customHeight="1" spans="6:147">
      <c r="F250" s="12">
        <v>1197</v>
      </c>
      <c r="G250" s="12">
        <v>1374</v>
      </c>
      <c r="H250" s="32">
        <v>6.07</v>
      </c>
      <c r="I250" s="33">
        <v>12.13</v>
      </c>
      <c r="J250" s="34">
        <f t="shared" si="302"/>
        <v>23932.41</v>
      </c>
      <c r="K250" s="12">
        <v>2.2</v>
      </c>
      <c r="L250" s="12">
        <v>0.89</v>
      </c>
      <c r="M250" s="12">
        <v>3.14</v>
      </c>
      <c r="N250" s="35">
        <f t="shared" si="303"/>
        <v>3.7946</v>
      </c>
      <c r="O250" s="12">
        <v>1.225</v>
      </c>
      <c r="P250" s="12">
        <v>0.5</v>
      </c>
      <c r="Q250" s="36">
        <f t="shared" si="304"/>
        <v>122371.761223635</v>
      </c>
      <c r="R250"/>
      <c r="S250"/>
      <c r="T250"/>
      <c r="U250"/>
      <c r="AA250" s="12">
        <v>1197</v>
      </c>
      <c r="AB250" s="12">
        <v>1374</v>
      </c>
      <c r="AC250" s="32">
        <v>6.07</v>
      </c>
      <c r="AD250" s="33">
        <v>12.13</v>
      </c>
      <c r="AE250" s="34">
        <f t="shared" si="305"/>
        <v>23932.41</v>
      </c>
      <c r="AF250" s="12">
        <v>2.2</v>
      </c>
      <c r="AG250" s="12">
        <v>0.89</v>
      </c>
      <c r="AH250" s="12">
        <v>3.14</v>
      </c>
      <c r="AI250" s="35">
        <f t="shared" si="306"/>
        <v>3.7946</v>
      </c>
      <c r="AJ250" s="12">
        <v>1.225</v>
      </c>
      <c r="AK250" s="12">
        <v>0.5</v>
      </c>
      <c r="AL250" s="36">
        <f t="shared" si="307"/>
        <v>122371.761223635</v>
      </c>
      <c r="AM250"/>
      <c r="AN250"/>
      <c r="AO250"/>
      <c r="AP250"/>
      <c r="AV250" s="12">
        <v>1197</v>
      </c>
      <c r="AW250" s="12">
        <v>1374</v>
      </c>
      <c r="AX250" s="32">
        <v>6.07</v>
      </c>
      <c r="AY250" s="33">
        <v>12.13</v>
      </c>
      <c r="AZ250" s="34">
        <f t="shared" si="308"/>
        <v>23932.41</v>
      </c>
      <c r="BA250" s="12">
        <v>2.2</v>
      </c>
      <c r="BB250" s="12">
        <v>0.89</v>
      </c>
      <c r="BC250" s="12">
        <v>3.14</v>
      </c>
      <c r="BD250" s="35">
        <f t="shared" si="309"/>
        <v>3.7946</v>
      </c>
      <c r="BE250" s="12">
        <v>1.225</v>
      </c>
      <c r="BF250" s="12">
        <v>0.5</v>
      </c>
      <c r="BG250" s="36">
        <f t="shared" si="310"/>
        <v>122371.761223635</v>
      </c>
      <c r="BH250"/>
      <c r="BI250"/>
      <c r="BJ250"/>
      <c r="BK250"/>
      <c r="BQ250" s="12">
        <v>1197</v>
      </c>
      <c r="BR250" s="12">
        <v>1374</v>
      </c>
      <c r="BS250" s="32">
        <v>6.07</v>
      </c>
      <c r="BT250" s="33">
        <v>12.13</v>
      </c>
      <c r="BU250" s="34">
        <f t="shared" si="311"/>
        <v>23932.41</v>
      </c>
      <c r="BV250" s="12">
        <v>2.2</v>
      </c>
      <c r="BW250" s="12">
        <v>0.89</v>
      </c>
      <c r="BX250" s="12">
        <v>3.14</v>
      </c>
      <c r="BY250" s="35">
        <f t="shared" si="312"/>
        <v>3.7946</v>
      </c>
      <c r="BZ250" s="12">
        <v>1.225</v>
      </c>
      <c r="CA250" s="12">
        <v>0.5</v>
      </c>
      <c r="CB250" s="36">
        <f t="shared" si="313"/>
        <v>122371.761223635</v>
      </c>
      <c r="CC250"/>
      <c r="CD250"/>
      <c r="CE250"/>
      <c r="CF250"/>
      <c r="CL250" s="12">
        <v>1197</v>
      </c>
      <c r="CM250" s="12">
        <f t="shared" si="326"/>
        <v>1519</v>
      </c>
      <c r="CN250" s="32">
        <v>6.07</v>
      </c>
      <c r="CO250" s="33">
        <v>12.13</v>
      </c>
      <c r="CP250" s="34">
        <f t="shared" si="315"/>
        <v>25691.26</v>
      </c>
      <c r="CQ250" s="12">
        <v>2.2</v>
      </c>
      <c r="CR250" s="12">
        <v>0.89</v>
      </c>
      <c r="CS250" s="12">
        <v>3.14</v>
      </c>
      <c r="CT250" s="35">
        <f t="shared" si="316"/>
        <v>3.7946</v>
      </c>
      <c r="CU250" s="12">
        <v>1.225</v>
      </c>
      <c r="CV250" s="12">
        <v>0.5</v>
      </c>
      <c r="CW250" s="36">
        <f t="shared" si="317"/>
        <v>131365.15437661</v>
      </c>
      <c r="CX250"/>
      <c r="CY250"/>
      <c r="CZ250"/>
      <c r="DA250"/>
      <c r="DG250" s="12">
        <v>1197</v>
      </c>
      <c r="DH250" s="12">
        <f t="shared" si="318"/>
        <v>1519</v>
      </c>
      <c r="DI250" s="32">
        <v>6.07</v>
      </c>
      <c r="DJ250" s="33">
        <v>12.13</v>
      </c>
      <c r="DK250" s="34">
        <f t="shared" si="319"/>
        <v>25691.26</v>
      </c>
      <c r="DL250" s="12">
        <v>2.2</v>
      </c>
      <c r="DM250" s="12">
        <v>0.89</v>
      </c>
      <c r="DN250" s="12">
        <v>3.14</v>
      </c>
      <c r="DO250" s="35">
        <f t="shared" si="320"/>
        <v>3.7946</v>
      </c>
      <c r="DP250" s="12">
        <v>1.225</v>
      </c>
      <c r="DQ250" s="12">
        <v>0.5</v>
      </c>
      <c r="DR250" s="36">
        <f t="shared" si="321"/>
        <v>131365.15437661</v>
      </c>
      <c r="DS250"/>
      <c r="DT250"/>
      <c r="DU250"/>
      <c r="DV250"/>
      <c r="EB250" s="12">
        <v>1197</v>
      </c>
      <c r="EC250" s="12">
        <f t="shared" si="322"/>
        <v>1519</v>
      </c>
      <c r="ED250" s="32">
        <v>6.07</v>
      </c>
      <c r="EE250" s="33">
        <v>12.13</v>
      </c>
      <c r="EF250" s="34">
        <f t="shared" si="323"/>
        <v>25691.26</v>
      </c>
      <c r="EG250" s="12">
        <v>2.2</v>
      </c>
      <c r="EH250" s="12">
        <v>0.89</v>
      </c>
      <c r="EI250" s="12">
        <v>3.94</v>
      </c>
      <c r="EJ250" s="35">
        <f t="shared" si="324"/>
        <v>4.5066</v>
      </c>
      <c r="EK250" s="12">
        <v>1.225</v>
      </c>
      <c r="EL250" s="12">
        <v>0.5</v>
      </c>
      <c r="EM250" s="36">
        <f t="shared" si="325"/>
        <v>156013.86304581</v>
      </c>
      <c r="EN250"/>
      <c r="EO250"/>
      <c r="EP250"/>
      <c r="EQ250"/>
    </row>
    <row r="251" customHeight="1" spans="6:147">
      <c r="F251" s="37" t="s">
        <v>43</v>
      </c>
      <c r="G251" s="37"/>
      <c r="H251" s="37"/>
      <c r="I251" s="37"/>
      <c r="J251" s="37"/>
      <c r="K251" s="38">
        <f>SUM(Q237:Q250)</f>
        <v>260066.15196786</v>
      </c>
      <c r="L251" s="38"/>
      <c r="M251" s="38"/>
      <c r="N251" s="38"/>
      <c r="O251" s="38"/>
      <c r="P251" s="38"/>
      <c r="Q251" s="38"/>
      <c r="R251"/>
      <c r="S251"/>
      <c r="T251"/>
      <c r="U251"/>
      <c r="AA251" s="37" t="s">
        <v>43</v>
      </c>
      <c r="AB251" s="37"/>
      <c r="AC251" s="37"/>
      <c r="AD251" s="37"/>
      <c r="AE251" s="37"/>
      <c r="AF251" s="38">
        <f>SUM(AL237:AL250)</f>
        <v>260066.15196786</v>
      </c>
      <c r="AG251" s="38"/>
      <c r="AH251" s="38"/>
      <c r="AI251" s="38"/>
      <c r="AJ251" s="38"/>
      <c r="AK251" s="38"/>
      <c r="AL251" s="38"/>
      <c r="AM251"/>
      <c r="AN251"/>
      <c r="AO251"/>
      <c r="AP251"/>
      <c r="AV251" s="37" t="s">
        <v>43</v>
      </c>
      <c r="AW251" s="37"/>
      <c r="AX251" s="37"/>
      <c r="AY251" s="37"/>
      <c r="AZ251" s="37"/>
      <c r="BA251" s="38">
        <f>SUM(BG237:BG250)</f>
        <v>260066.15196786</v>
      </c>
      <c r="BB251" s="38"/>
      <c r="BC251" s="38"/>
      <c r="BD251" s="38"/>
      <c r="BE251" s="38"/>
      <c r="BF251" s="38"/>
      <c r="BG251" s="38"/>
      <c r="BH251"/>
      <c r="BI251"/>
      <c r="BJ251"/>
      <c r="BK251"/>
      <c r="BQ251" s="37" t="s">
        <v>43</v>
      </c>
      <c r="BR251" s="37"/>
      <c r="BS251" s="37"/>
      <c r="BT251" s="37"/>
      <c r="BU251" s="37"/>
      <c r="BV251" s="38">
        <f>SUM(CB237:CB250)</f>
        <v>260066.15196786</v>
      </c>
      <c r="BW251" s="38"/>
      <c r="BX251" s="38"/>
      <c r="BY251" s="38"/>
      <c r="BZ251" s="38"/>
      <c r="CA251" s="38"/>
      <c r="CB251" s="38"/>
      <c r="CC251"/>
      <c r="CD251"/>
      <c r="CE251"/>
      <c r="CF251"/>
      <c r="CL251" s="37" t="s">
        <v>43</v>
      </c>
      <c r="CM251" s="37"/>
      <c r="CN251" s="37"/>
      <c r="CO251" s="37"/>
      <c r="CP251" s="37"/>
      <c r="CQ251" s="38">
        <f>SUM(CW237:CW250)</f>
        <v>279182.58879651</v>
      </c>
      <c r="CR251" s="38"/>
      <c r="CS251" s="38"/>
      <c r="CT251" s="38"/>
      <c r="CU251" s="38"/>
      <c r="CV251" s="38"/>
      <c r="CW251" s="38"/>
      <c r="CX251"/>
      <c r="CY251"/>
      <c r="CZ251"/>
      <c r="DA251"/>
      <c r="DG251" s="37" t="s">
        <v>43</v>
      </c>
      <c r="DH251" s="37"/>
      <c r="DI251" s="37"/>
      <c r="DJ251" s="37"/>
      <c r="DK251" s="37"/>
      <c r="DL251" s="38">
        <f>SUM(DR237:DR250)</f>
        <v>279182.58879651</v>
      </c>
      <c r="DM251" s="38"/>
      <c r="DN251" s="38"/>
      <c r="DO251" s="38"/>
      <c r="DP251" s="38"/>
      <c r="DQ251" s="38"/>
      <c r="DR251" s="38"/>
      <c r="DS251"/>
      <c r="DT251"/>
      <c r="DU251"/>
      <c r="DV251"/>
      <c r="EB251" s="37" t="s">
        <v>43</v>
      </c>
      <c r="EC251" s="37"/>
      <c r="ED251" s="37"/>
      <c r="EE251" s="37"/>
      <c r="EF251" s="37"/>
      <c r="EG251" s="38">
        <f>SUM(EM237:EM250)</f>
        <v>331567.03069371</v>
      </c>
      <c r="EH251" s="38"/>
      <c r="EI251" s="38"/>
      <c r="EJ251" s="38"/>
      <c r="EK251" s="38"/>
      <c r="EL251" s="38"/>
      <c r="EM251" s="38"/>
      <c r="EN251"/>
      <c r="EO251"/>
      <c r="EP251"/>
      <c r="EQ251"/>
    </row>
    <row r="252" customHeight="1" spans="6:147">
      <c r="F252" s="37"/>
      <c r="G252" s="37"/>
      <c r="H252" s="37"/>
      <c r="I252" s="37"/>
      <c r="J252" s="37"/>
      <c r="K252" s="38"/>
      <c r="L252" s="38"/>
      <c r="M252" s="38"/>
      <c r="N252" s="38"/>
      <c r="O252" s="38"/>
      <c r="P252" s="38"/>
      <c r="Q252" s="38"/>
      <c r="R252"/>
      <c r="S252"/>
      <c r="T252"/>
      <c r="U252"/>
      <c r="AA252" s="37"/>
      <c r="AB252" s="37"/>
      <c r="AC252" s="37"/>
      <c r="AD252" s="37"/>
      <c r="AE252" s="37"/>
      <c r="AF252" s="38"/>
      <c r="AG252" s="38"/>
      <c r="AH252" s="38"/>
      <c r="AI252" s="38"/>
      <c r="AJ252" s="38"/>
      <c r="AK252" s="38"/>
      <c r="AL252" s="38"/>
      <c r="AM252"/>
      <c r="AN252"/>
      <c r="AO252"/>
      <c r="AP252"/>
      <c r="AV252" s="37"/>
      <c r="AW252" s="37"/>
      <c r="AX252" s="37"/>
      <c r="AY252" s="37"/>
      <c r="AZ252" s="37"/>
      <c r="BA252" s="38"/>
      <c r="BB252" s="38"/>
      <c r="BC252" s="38"/>
      <c r="BD252" s="38"/>
      <c r="BE252" s="38"/>
      <c r="BF252" s="38"/>
      <c r="BG252" s="38"/>
      <c r="BH252"/>
      <c r="BI252"/>
      <c r="BJ252"/>
      <c r="BK252"/>
      <c r="BQ252" s="37"/>
      <c r="BR252" s="37"/>
      <c r="BS252" s="37"/>
      <c r="BT252" s="37"/>
      <c r="BU252" s="37"/>
      <c r="BV252" s="38"/>
      <c r="BW252" s="38"/>
      <c r="BX252" s="38"/>
      <c r="BY252" s="38"/>
      <c r="BZ252" s="38"/>
      <c r="CA252" s="38"/>
      <c r="CB252" s="38"/>
      <c r="CC252"/>
      <c r="CD252"/>
      <c r="CE252"/>
      <c r="CF252"/>
      <c r="CL252" s="37"/>
      <c r="CM252" s="37"/>
      <c r="CN252" s="37"/>
      <c r="CO252" s="37"/>
      <c r="CP252" s="37"/>
      <c r="CQ252" s="38"/>
      <c r="CR252" s="38"/>
      <c r="CS252" s="38"/>
      <c r="CT252" s="38"/>
      <c r="CU252" s="38"/>
      <c r="CV252" s="38"/>
      <c r="CW252" s="38"/>
      <c r="CX252"/>
      <c r="CY252"/>
      <c r="CZ252"/>
      <c r="DA252"/>
      <c r="DG252" s="37"/>
      <c r="DH252" s="37"/>
      <c r="DI252" s="37"/>
      <c r="DJ252" s="37"/>
      <c r="DK252" s="37"/>
      <c r="DL252" s="38"/>
      <c r="DM252" s="38"/>
      <c r="DN252" s="38"/>
      <c r="DO252" s="38"/>
      <c r="DP252" s="38"/>
      <c r="DQ252" s="38"/>
      <c r="DR252" s="38"/>
      <c r="DS252"/>
      <c r="DT252"/>
      <c r="DU252"/>
      <c r="DV252"/>
      <c r="EB252" s="37"/>
      <c r="EC252" s="37"/>
      <c r="ED252" s="37"/>
      <c r="EE252" s="37"/>
      <c r="EF252" s="37"/>
      <c r="EG252" s="38"/>
      <c r="EH252" s="38"/>
      <c r="EI252" s="38"/>
      <c r="EJ252" s="38"/>
      <c r="EK252" s="38"/>
      <c r="EL252" s="38"/>
      <c r="EM252" s="38"/>
      <c r="EN252"/>
      <c r="EO252"/>
      <c r="EP252"/>
      <c r="EQ252"/>
    </row>
    <row r="253" customHeight="1" spans="6:147">
      <c r="F253" s="37"/>
      <c r="G253" s="37"/>
      <c r="H253" s="37"/>
      <c r="I253" s="37"/>
      <c r="J253" s="37"/>
      <c r="K253" s="38"/>
      <c r="L253" s="38"/>
      <c r="M253" s="38"/>
      <c r="N253" s="38"/>
      <c r="O253" s="38"/>
      <c r="P253" s="38"/>
      <c r="Q253" s="38"/>
      <c r="R253"/>
      <c r="S253"/>
      <c r="T253"/>
      <c r="U253"/>
      <c r="AA253" s="37"/>
      <c r="AB253" s="37"/>
      <c r="AC253" s="37"/>
      <c r="AD253" s="37"/>
      <c r="AE253" s="37"/>
      <c r="AF253" s="38"/>
      <c r="AG253" s="38"/>
      <c r="AH253" s="38"/>
      <c r="AI253" s="38"/>
      <c r="AJ253" s="38"/>
      <c r="AK253" s="38"/>
      <c r="AL253" s="38"/>
      <c r="AM253"/>
      <c r="AN253"/>
      <c r="AO253"/>
      <c r="AP253"/>
      <c r="AV253" s="37"/>
      <c r="AW253" s="37"/>
      <c r="AX253" s="37"/>
      <c r="AY253" s="37"/>
      <c r="AZ253" s="37"/>
      <c r="BA253" s="38"/>
      <c r="BB253" s="38"/>
      <c r="BC253" s="38"/>
      <c r="BD253" s="38"/>
      <c r="BE253" s="38"/>
      <c r="BF253" s="38"/>
      <c r="BG253" s="38"/>
      <c r="BH253"/>
      <c r="BI253"/>
      <c r="BJ253"/>
      <c r="BK253"/>
      <c r="BQ253" s="37"/>
      <c r="BR253" s="37"/>
      <c r="BS253" s="37"/>
      <c r="BT253" s="37"/>
      <c r="BU253" s="37"/>
      <c r="BV253" s="38"/>
      <c r="BW253" s="38"/>
      <c r="BX253" s="38"/>
      <c r="BY253" s="38"/>
      <c r="BZ253" s="38"/>
      <c r="CA253" s="38"/>
      <c r="CB253" s="38"/>
      <c r="CC253"/>
      <c r="CD253"/>
      <c r="CE253"/>
      <c r="CF253"/>
      <c r="CL253" s="37"/>
      <c r="CM253" s="37"/>
      <c r="CN253" s="37"/>
      <c r="CO253" s="37"/>
      <c r="CP253" s="37"/>
      <c r="CQ253" s="38"/>
      <c r="CR253" s="38"/>
      <c r="CS253" s="38"/>
      <c r="CT253" s="38"/>
      <c r="CU253" s="38"/>
      <c r="CV253" s="38"/>
      <c r="CW253" s="38"/>
      <c r="CX253"/>
      <c r="CY253"/>
      <c r="CZ253"/>
      <c r="DA253"/>
      <c r="DG253" s="37"/>
      <c r="DH253" s="37"/>
      <c r="DI253" s="37"/>
      <c r="DJ253" s="37"/>
      <c r="DK253" s="37"/>
      <c r="DL253" s="38"/>
      <c r="DM253" s="38"/>
      <c r="DN253" s="38"/>
      <c r="DO253" s="38"/>
      <c r="DP253" s="38"/>
      <c r="DQ253" s="38"/>
      <c r="DR253" s="38"/>
      <c r="DS253"/>
      <c r="DT253"/>
      <c r="DU253"/>
      <c r="DV253"/>
      <c r="EB253" s="37"/>
      <c r="EC253" s="37"/>
      <c r="ED253" s="37"/>
      <c r="EE253" s="37"/>
      <c r="EF253" s="37"/>
      <c r="EG253" s="38"/>
      <c r="EH253" s="38"/>
      <c r="EI253" s="38"/>
      <c r="EJ253" s="38"/>
      <c r="EK253" s="38"/>
      <c r="EL253" s="38"/>
      <c r="EM253" s="38"/>
      <c r="EN253"/>
      <c r="EO253"/>
      <c r="EP253"/>
      <c r="EQ253"/>
    </row>
    <row r="254" customHeight="1" spans="6:147">
      <c r="F254" s="39" t="s">
        <v>18</v>
      </c>
      <c r="G254" s="39"/>
      <c r="H254" s="39"/>
      <c r="I254" s="39"/>
      <c r="J254" s="39"/>
      <c r="K254" s="39"/>
      <c r="L254" s="39"/>
      <c r="M254" s="39"/>
      <c r="N254" s="39"/>
      <c r="O254" s="39"/>
      <c r="P254" s="39"/>
      <c r="Q254" s="39"/>
      <c r="R254"/>
      <c r="S254"/>
      <c r="T254"/>
      <c r="U254"/>
      <c r="AA254" s="39" t="s">
        <v>18</v>
      </c>
      <c r="AB254" s="39"/>
      <c r="AC254" s="39"/>
      <c r="AD254" s="39"/>
      <c r="AE254" s="39"/>
      <c r="AF254" s="39"/>
      <c r="AG254" s="39"/>
      <c r="AH254" s="39"/>
      <c r="AI254" s="39"/>
      <c r="AJ254" s="39"/>
      <c r="AK254" s="39"/>
      <c r="AL254" s="39"/>
      <c r="AM254"/>
      <c r="AN254"/>
      <c r="AO254"/>
      <c r="AP254"/>
      <c r="AV254" s="39" t="s">
        <v>18</v>
      </c>
      <c r="AW254" s="39"/>
      <c r="AX254" s="39"/>
      <c r="AY254" s="39"/>
      <c r="AZ254" s="39"/>
      <c r="BA254" s="39"/>
      <c r="BB254" s="39"/>
      <c r="BC254" s="39"/>
      <c r="BD254" s="39"/>
      <c r="BE254" s="39"/>
      <c r="BF254" s="39"/>
      <c r="BG254" s="39"/>
      <c r="BH254"/>
      <c r="BI254"/>
      <c r="BJ254"/>
      <c r="BK254"/>
      <c r="BQ254" s="39" t="s">
        <v>18</v>
      </c>
      <c r="BR254" s="39"/>
      <c r="BS254" s="39"/>
      <c r="BT254" s="39"/>
      <c r="BU254" s="39"/>
      <c r="BV254" s="39"/>
      <c r="BW254" s="39"/>
      <c r="BX254" s="39"/>
      <c r="BY254" s="39"/>
      <c r="BZ254" s="39"/>
      <c r="CA254" s="39"/>
      <c r="CB254" s="39"/>
      <c r="CC254"/>
      <c r="CD254"/>
      <c r="CE254"/>
      <c r="CF254"/>
      <c r="CL254" s="39" t="s">
        <v>18</v>
      </c>
      <c r="CM254" s="39"/>
      <c r="CN254" s="39"/>
      <c r="CO254" s="39"/>
      <c r="CP254" s="39"/>
      <c r="CQ254" s="39"/>
      <c r="CR254" s="39"/>
      <c r="CS254" s="39"/>
      <c r="CT254" s="39"/>
      <c r="CU254" s="39"/>
      <c r="CV254" s="39"/>
      <c r="CW254" s="39"/>
      <c r="CX254"/>
      <c r="CY254"/>
      <c r="CZ254"/>
      <c r="DA254"/>
      <c r="DG254" s="39" t="s">
        <v>18</v>
      </c>
      <c r="DH254" s="39"/>
      <c r="DI254" s="39"/>
      <c r="DJ254" s="39"/>
      <c r="DK254" s="39"/>
      <c r="DL254" s="39"/>
      <c r="DM254" s="39"/>
      <c r="DN254" s="39"/>
      <c r="DO254" s="39"/>
      <c r="DP254" s="39"/>
      <c r="DQ254" s="39"/>
      <c r="DR254" s="39"/>
      <c r="DS254"/>
      <c r="DT254"/>
      <c r="DU254"/>
      <c r="DV254"/>
      <c r="EB254" s="39" t="s">
        <v>18</v>
      </c>
      <c r="EC254" s="39"/>
      <c r="ED254" s="39"/>
      <c r="EE254" s="39"/>
      <c r="EF254" s="39"/>
      <c r="EG254" s="39"/>
      <c r="EH254" s="39"/>
      <c r="EI254" s="39"/>
      <c r="EJ254" s="39"/>
      <c r="EK254" s="39"/>
      <c r="EL254" s="39"/>
      <c r="EM254" s="39"/>
      <c r="EN254"/>
      <c r="EO254"/>
      <c r="EP254"/>
      <c r="EQ254"/>
    </row>
    <row r="255" customHeight="1" spans="6:147">
      <c r="F255" s="15" t="s">
        <v>8</v>
      </c>
      <c r="G255" s="15"/>
      <c r="H255" s="15"/>
      <c r="I255" s="15"/>
      <c r="J255" s="15"/>
      <c r="K255" s="9" t="s">
        <v>35</v>
      </c>
      <c r="L255" s="9"/>
      <c r="M255" s="9"/>
      <c r="N255" s="9"/>
      <c r="O255" s="10" t="s">
        <v>36</v>
      </c>
      <c r="P255" s="10"/>
      <c r="Q255" s="40" t="s">
        <v>14</v>
      </c>
      <c r="R255"/>
      <c r="S255"/>
      <c r="T255"/>
      <c r="U255"/>
      <c r="AA255" s="15" t="s">
        <v>8</v>
      </c>
      <c r="AB255" s="15"/>
      <c r="AC255" s="15"/>
      <c r="AD255" s="15"/>
      <c r="AE255" s="15"/>
      <c r="AF255" s="9" t="s">
        <v>35</v>
      </c>
      <c r="AG255" s="9"/>
      <c r="AH255" s="9"/>
      <c r="AI255" s="9"/>
      <c r="AJ255" s="10" t="s">
        <v>36</v>
      </c>
      <c r="AK255" s="10"/>
      <c r="AL255" s="40" t="s">
        <v>14</v>
      </c>
      <c r="AM255"/>
      <c r="AN255"/>
      <c r="AO255"/>
      <c r="AP255"/>
      <c r="AV255" s="15" t="s">
        <v>8</v>
      </c>
      <c r="AW255" s="15"/>
      <c r="AX255" s="15"/>
      <c r="AY255" s="15"/>
      <c r="AZ255" s="15"/>
      <c r="BA255" s="9" t="s">
        <v>35</v>
      </c>
      <c r="BB255" s="9"/>
      <c r="BC255" s="9"/>
      <c r="BD255" s="9"/>
      <c r="BE255" s="10" t="s">
        <v>36</v>
      </c>
      <c r="BF255" s="10"/>
      <c r="BG255" s="40" t="s">
        <v>14</v>
      </c>
      <c r="BH255"/>
      <c r="BI255"/>
      <c r="BJ255"/>
      <c r="BK255"/>
      <c r="BQ255" s="15" t="s">
        <v>8</v>
      </c>
      <c r="BR255" s="15"/>
      <c r="BS255" s="15"/>
      <c r="BT255" s="15"/>
      <c r="BU255" s="15"/>
      <c r="BV255" s="9" t="s">
        <v>35</v>
      </c>
      <c r="BW255" s="9"/>
      <c r="BX255" s="9"/>
      <c r="BY255" s="9"/>
      <c r="BZ255" s="10" t="s">
        <v>36</v>
      </c>
      <c r="CA255" s="10"/>
      <c r="CB255" s="40" t="s">
        <v>14</v>
      </c>
      <c r="CC255"/>
      <c r="CD255"/>
      <c r="CE255"/>
      <c r="CF255"/>
      <c r="CL255" s="15" t="s">
        <v>8</v>
      </c>
      <c r="CM255" s="15"/>
      <c r="CN255" s="15"/>
      <c r="CO255" s="15"/>
      <c r="CP255" s="15"/>
      <c r="CQ255" s="9" t="s">
        <v>35</v>
      </c>
      <c r="CR255" s="9"/>
      <c r="CS255" s="9"/>
      <c r="CT255" s="9"/>
      <c r="CU255" s="10" t="s">
        <v>36</v>
      </c>
      <c r="CV255" s="10"/>
      <c r="CW255" s="40" t="s">
        <v>14</v>
      </c>
      <c r="CX255"/>
      <c r="CY255"/>
      <c r="CZ255"/>
      <c r="DA255"/>
      <c r="DG255" s="15" t="s">
        <v>8</v>
      </c>
      <c r="DH255" s="15"/>
      <c r="DI255" s="15"/>
      <c r="DJ255" s="15"/>
      <c r="DK255" s="15"/>
      <c r="DL255" s="9" t="s">
        <v>35</v>
      </c>
      <c r="DM255" s="9"/>
      <c r="DN255" s="9"/>
      <c r="DO255" s="9"/>
      <c r="DP255" s="10" t="s">
        <v>36</v>
      </c>
      <c r="DQ255" s="10"/>
      <c r="DR255" s="40" t="s">
        <v>14</v>
      </c>
      <c r="DS255"/>
      <c r="DT255"/>
      <c r="DU255"/>
      <c r="DV255"/>
      <c r="EB255" s="15" t="s">
        <v>8</v>
      </c>
      <c r="EC255" s="15"/>
      <c r="ED255" s="15"/>
      <c r="EE255" s="15"/>
      <c r="EF255" s="15"/>
      <c r="EG255" s="9" t="s">
        <v>35</v>
      </c>
      <c r="EH255" s="9"/>
      <c r="EI255" s="9"/>
      <c r="EJ255" s="9"/>
      <c r="EK255" s="10" t="s">
        <v>36</v>
      </c>
      <c r="EL255" s="10"/>
      <c r="EM255" s="40" t="s">
        <v>14</v>
      </c>
      <c r="EN255"/>
      <c r="EO255"/>
      <c r="EP255"/>
      <c r="EQ255"/>
    </row>
    <row r="256" customHeight="1" spans="6:147">
      <c r="F256" s="15" t="s">
        <v>44</v>
      </c>
      <c r="G256" s="15" t="s">
        <v>45</v>
      </c>
      <c r="H256" s="15" t="s">
        <v>46</v>
      </c>
      <c r="I256" s="15" t="s">
        <v>47</v>
      </c>
      <c r="J256" s="15" t="s">
        <v>8</v>
      </c>
      <c r="K256" s="9" t="s">
        <v>40</v>
      </c>
      <c r="L256" s="9" t="s">
        <v>27</v>
      </c>
      <c r="M256" s="9" t="s">
        <v>28</v>
      </c>
      <c r="N256" s="35" t="s">
        <v>29</v>
      </c>
      <c r="O256" s="10" t="s">
        <v>48</v>
      </c>
      <c r="P256" s="10" t="s">
        <v>49</v>
      </c>
      <c r="Q256" s="40"/>
      <c r="R256"/>
      <c r="S256"/>
      <c r="T256"/>
      <c r="U256"/>
      <c r="AA256" s="15" t="s">
        <v>44</v>
      </c>
      <c r="AB256" s="15" t="s">
        <v>45</v>
      </c>
      <c r="AC256" s="15" t="s">
        <v>46</v>
      </c>
      <c r="AD256" s="15" t="s">
        <v>47</v>
      </c>
      <c r="AE256" s="15" t="s">
        <v>8</v>
      </c>
      <c r="AF256" s="9" t="s">
        <v>40</v>
      </c>
      <c r="AG256" s="9" t="s">
        <v>27</v>
      </c>
      <c r="AH256" s="9" t="s">
        <v>28</v>
      </c>
      <c r="AI256" s="35" t="s">
        <v>29</v>
      </c>
      <c r="AJ256" s="10" t="s">
        <v>48</v>
      </c>
      <c r="AK256" s="10" t="s">
        <v>49</v>
      </c>
      <c r="AL256" s="40"/>
      <c r="AM256"/>
      <c r="AN256"/>
      <c r="AO256"/>
      <c r="AP256"/>
      <c r="AV256" s="15" t="s">
        <v>44</v>
      </c>
      <c r="AW256" s="15" t="s">
        <v>45</v>
      </c>
      <c r="AX256" s="15" t="s">
        <v>46</v>
      </c>
      <c r="AY256" s="15" t="s">
        <v>47</v>
      </c>
      <c r="AZ256" s="15" t="s">
        <v>8</v>
      </c>
      <c r="BA256" s="9" t="s">
        <v>40</v>
      </c>
      <c r="BB256" s="9" t="s">
        <v>27</v>
      </c>
      <c r="BC256" s="9" t="s">
        <v>28</v>
      </c>
      <c r="BD256" s="35" t="s">
        <v>29</v>
      </c>
      <c r="BE256" s="10" t="s">
        <v>48</v>
      </c>
      <c r="BF256" s="10" t="s">
        <v>49</v>
      </c>
      <c r="BG256" s="40"/>
      <c r="BH256"/>
      <c r="BI256"/>
      <c r="BJ256"/>
      <c r="BK256"/>
      <c r="BQ256" s="15" t="s">
        <v>44</v>
      </c>
      <c r="BR256" s="15" t="s">
        <v>45</v>
      </c>
      <c r="BS256" s="15" t="s">
        <v>46</v>
      </c>
      <c r="BT256" s="15" t="s">
        <v>47</v>
      </c>
      <c r="BU256" s="15" t="s">
        <v>8</v>
      </c>
      <c r="BV256" s="9" t="s">
        <v>40</v>
      </c>
      <c r="BW256" s="9" t="s">
        <v>27</v>
      </c>
      <c r="BX256" s="9" t="s">
        <v>28</v>
      </c>
      <c r="BY256" s="35" t="s">
        <v>29</v>
      </c>
      <c r="BZ256" s="10" t="s">
        <v>48</v>
      </c>
      <c r="CA256" s="10" t="s">
        <v>49</v>
      </c>
      <c r="CB256" s="40"/>
      <c r="CC256"/>
      <c r="CD256"/>
      <c r="CE256"/>
      <c r="CF256"/>
      <c r="CL256" s="15" t="s">
        <v>44</v>
      </c>
      <c r="CM256" s="15" t="s">
        <v>45</v>
      </c>
      <c r="CN256" s="15" t="s">
        <v>46</v>
      </c>
      <c r="CO256" s="15" t="s">
        <v>47</v>
      </c>
      <c r="CP256" s="15" t="s">
        <v>8</v>
      </c>
      <c r="CQ256" s="9" t="s">
        <v>40</v>
      </c>
      <c r="CR256" s="9" t="s">
        <v>27</v>
      </c>
      <c r="CS256" s="9" t="s">
        <v>28</v>
      </c>
      <c r="CT256" s="35" t="s">
        <v>29</v>
      </c>
      <c r="CU256" s="10" t="s">
        <v>48</v>
      </c>
      <c r="CV256" s="10" t="s">
        <v>49</v>
      </c>
      <c r="CW256" s="40"/>
      <c r="CX256"/>
      <c r="CY256"/>
      <c r="CZ256"/>
      <c r="DA256"/>
      <c r="DG256" s="15" t="s">
        <v>44</v>
      </c>
      <c r="DH256" s="15" t="s">
        <v>45</v>
      </c>
      <c r="DI256" s="15" t="s">
        <v>46</v>
      </c>
      <c r="DJ256" s="15" t="s">
        <v>47</v>
      </c>
      <c r="DK256" s="15" t="s">
        <v>8</v>
      </c>
      <c r="DL256" s="9" t="s">
        <v>40</v>
      </c>
      <c r="DM256" s="9" t="s">
        <v>27</v>
      </c>
      <c r="DN256" s="9" t="s">
        <v>28</v>
      </c>
      <c r="DO256" s="35" t="s">
        <v>29</v>
      </c>
      <c r="DP256" s="10" t="s">
        <v>48</v>
      </c>
      <c r="DQ256" s="10" t="s">
        <v>49</v>
      </c>
      <c r="DR256" s="40"/>
      <c r="DS256"/>
      <c r="DT256"/>
      <c r="DU256"/>
      <c r="DV256"/>
      <c r="EB256" s="15" t="s">
        <v>44</v>
      </c>
      <c r="EC256" s="15" t="s">
        <v>45</v>
      </c>
      <c r="ED256" s="15" t="s">
        <v>46</v>
      </c>
      <c r="EE256" s="15" t="s">
        <v>47</v>
      </c>
      <c r="EF256" s="15" t="s">
        <v>8</v>
      </c>
      <c r="EG256" s="9" t="s">
        <v>40</v>
      </c>
      <c r="EH256" s="9" t="s">
        <v>27</v>
      </c>
      <c r="EI256" s="9" t="s">
        <v>28</v>
      </c>
      <c r="EJ256" s="35" t="s">
        <v>29</v>
      </c>
      <c r="EK256" s="10" t="s">
        <v>48</v>
      </c>
      <c r="EL256" s="10" t="s">
        <v>49</v>
      </c>
      <c r="EM256" s="40"/>
      <c r="EN256"/>
      <c r="EO256"/>
      <c r="EP256"/>
      <c r="EQ256"/>
    </row>
    <row r="257" customHeight="1" spans="1:147">
      <c r="F257" s="12">
        <v>35434</v>
      </c>
      <c r="G257" s="13">
        <v>0.168</v>
      </c>
      <c r="H257" s="12">
        <v>1</v>
      </c>
      <c r="I257" s="12">
        <v>0</v>
      </c>
      <c r="J257" s="15">
        <f t="shared" ref="J257:J266" si="327">F257*G257*H257+I257</f>
        <v>5952.912</v>
      </c>
      <c r="K257" s="12">
        <v>1</v>
      </c>
      <c r="L257" s="12">
        <v>0.89</v>
      </c>
      <c r="M257" s="12">
        <v>1.78</v>
      </c>
      <c r="N257" s="35">
        <f t="shared" ref="N257:N266" si="328">L257*M257+1</f>
        <v>2.5842</v>
      </c>
      <c r="O257" s="12">
        <v>0.9</v>
      </c>
      <c r="P257" s="10">
        <v>0.5</v>
      </c>
      <c r="Q257" s="41">
        <f t="shared" ref="Q257:Q266" si="329">J257*K257*N257*O257*P257</f>
        <v>6922.58183568</v>
      </c>
      <c r="R257"/>
      <c r="S257"/>
      <c r="T257"/>
      <c r="U257"/>
      <c r="AA257" s="12">
        <v>35434</v>
      </c>
      <c r="AB257" s="13">
        <v>0.168</v>
      </c>
      <c r="AC257" s="12">
        <v>1</v>
      </c>
      <c r="AD257" s="12">
        <v>0</v>
      </c>
      <c r="AE257" s="15">
        <f t="shared" ref="AE257:AE266" si="330">AA257*AB257*AC257+AD257</f>
        <v>5952.912</v>
      </c>
      <c r="AF257" s="12">
        <v>1</v>
      </c>
      <c r="AG257" s="12">
        <v>0.89</v>
      </c>
      <c r="AH257" s="12">
        <v>1.78</v>
      </c>
      <c r="AI257" s="35">
        <f t="shared" ref="AI257:AI266" si="331">AG257*AH257+1</f>
        <v>2.5842</v>
      </c>
      <c r="AJ257" s="12">
        <v>0.9</v>
      </c>
      <c r="AK257" s="10">
        <v>0.5</v>
      </c>
      <c r="AL257" s="41">
        <f t="shared" ref="AL257:AL266" si="332">AE257*AF257*AI257*AJ257*AK257</f>
        <v>6922.58183568</v>
      </c>
      <c r="AM257"/>
      <c r="AN257"/>
      <c r="AO257"/>
      <c r="AP257"/>
      <c r="AV257" s="12">
        <v>35728</v>
      </c>
      <c r="AW257" s="13">
        <v>0.168</v>
      </c>
      <c r="AX257" s="12">
        <v>1</v>
      </c>
      <c r="AY257" s="12">
        <v>0</v>
      </c>
      <c r="AZ257" s="15">
        <f t="shared" ref="AZ257:AZ266" si="333">AV257*AW257*AX257+AY257</f>
        <v>6002.304</v>
      </c>
      <c r="BA257" s="12">
        <v>1</v>
      </c>
      <c r="BB257" s="12">
        <v>0.9</v>
      </c>
      <c r="BC257" s="12">
        <v>2.31</v>
      </c>
      <c r="BD257" s="35">
        <f t="shared" ref="BD257:BD266" si="334">BB257*BC257+1</f>
        <v>3.079</v>
      </c>
      <c r="BE257" s="12">
        <v>0.9</v>
      </c>
      <c r="BF257" s="10">
        <v>0.5</v>
      </c>
      <c r="BG257" s="41">
        <f t="shared" ref="BG257:BG266" si="335">AZ257*BA257*BD257*BE257*BF257</f>
        <v>8316.4923072</v>
      </c>
      <c r="BH257"/>
      <c r="BI257"/>
      <c r="BJ257"/>
      <c r="BK257"/>
      <c r="BQ257" s="12">
        <v>35728</v>
      </c>
      <c r="BR257" s="13">
        <v>0.168</v>
      </c>
      <c r="BS257" s="12">
        <v>1</v>
      </c>
      <c r="BT257" s="12">
        <v>0</v>
      </c>
      <c r="BU257" s="15">
        <f t="shared" ref="BU257:BU266" si="336">BQ257*BR257*BS257+BT257</f>
        <v>6002.304</v>
      </c>
      <c r="BV257" s="12">
        <v>1</v>
      </c>
      <c r="BW257" s="12">
        <v>0.9</v>
      </c>
      <c r="BX257" s="12">
        <v>2.31</v>
      </c>
      <c r="BY257" s="35">
        <f t="shared" ref="BY257:BY266" si="337">BW257*BX257+1</f>
        <v>3.079</v>
      </c>
      <c r="BZ257" s="12">
        <v>0.9</v>
      </c>
      <c r="CA257" s="10">
        <v>0.5</v>
      </c>
      <c r="CB257" s="41">
        <f t="shared" ref="CB257:CB266" si="338">BU257*BV257*BY257*BZ257*CA257</f>
        <v>8316.4923072</v>
      </c>
      <c r="CC257"/>
      <c r="CD257"/>
      <c r="CE257"/>
      <c r="CF257"/>
      <c r="CL257" s="12">
        <v>41312</v>
      </c>
      <c r="CM257" s="13">
        <v>0.168</v>
      </c>
      <c r="CN257" s="12">
        <v>1</v>
      </c>
      <c r="CO257" s="12">
        <v>0</v>
      </c>
      <c r="CP257" s="15">
        <f t="shared" ref="CP257:CP266" si="339">CL257*CM257*CN257+CO257</f>
        <v>6940.416</v>
      </c>
      <c r="CQ257" s="12">
        <v>1</v>
      </c>
      <c r="CR257" s="12">
        <v>0.89</v>
      </c>
      <c r="CS257" s="12">
        <v>1.78</v>
      </c>
      <c r="CT257" s="35">
        <f t="shared" ref="CT257:CT266" si="340">CR257*CS257+1</f>
        <v>2.5842</v>
      </c>
      <c r="CU257" s="12">
        <v>0.9</v>
      </c>
      <c r="CV257" s="10">
        <v>0.5</v>
      </c>
      <c r="CW257" s="41">
        <f t="shared" ref="CW257:CW266" si="341">CP257*CQ257*CT257*CU257*CV257</f>
        <v>8070.94036224</v>
      </c>
      <c r="CX257"/>
      <c r="CY257"/>
      <c r="CZ257"/>
      <c r="DA257"/>
      <c r="DG257" s="12">
        <v>41606</v>
      </c>
      <c r="DH257" s="13">
        <v>0.168</v>
      </c>
      <c r="DI257" s="12">
        <v>1</v>
      </c>
      <c r="DJ257" s="12">
        <v>0</v>
      </c>
      <c r="DK257" s="15">
        <f t="shared" ref="DK257:DK266" si="342">DG257*DH257*DI257+DJ257</f>
        <v>6989.808</v>
      </c>
      <c r="DL257" s="12">
        <v>1</v>
      </c>
      <c r="DM257" s="12">
        <v>0.9</v>
      </c>
      <c r="DN257" s="12">
        <v>2.31</v>
      </c>
      <c r="DO257" s="35">
        <f t="shared" ref="DO257:DO266" si="343">DM257*DN257+1</f>
        <v>3.079</v>
      </c>
      <c r="DP257" s="12">
        <v>0.9</v>
      </c>
      <c r="DQ257" s="10">
        <v>0.5</v>
      </c>
      <c r="DR257" s="41">
        <f t="shared" ref="DR257:DR266" si="344">DK257*DL257*DO257*DP257*DQ257</f>
        <v>9684.7284744</v>
      </c>
      <c r="DS257"/>
      <c r="DT257"/>
      <c r="DU257"/>
      <c r="DV257"/>
      <c r="EB257" s="12">
        <v>41606</v>
      </c>
      <c r="EC257" s="13">
        <v>0.168</v>
      </c>
      <c r="ED257" s="12">
        <v>1</v>
      </c>
      <c r="EE257" s="12">
        <v>0</v>
      </c>
      <c r="EF257" s="15">
        <f t="shared" ref="EF257:EF266" si="345">EB257*EC257*ED257+EE257</f>
        <v>6989.808</v>
      </c>
      <c r="EG257" s="12">
        <v>1</v>
      </c>
      <c r="EH257" s="12">
        <v>0.9</v>
      </c>
      <c r="EI257" s="12">
        <v>3.11</v>
      </c>
      <c r="EJ257" s="35">
        <f t="shared" ref="EJ257:EJ266" si="346">EH257*EI257+1</f>
        <v>3.799</v>
      </c>
      <c r="EK257" s="12">
        <v>0.9</v>
      </c>
      <c r="EL257" s="10">
        <v>0.5</v>
      </c>
      <c r="EM257" s="41">
        <f t="shared" ref="EM257:EM266" si="347">EF257*EG257*EJ257*EK257*EL257</f>
        <v>11949.4262664</v>
      </c>
      <c r="EN257"/>
      <c r="EO257"/>
      <c r="EP257"/>
      <c r="EQ257"/>
    </row>
    <row r="258" customHeight="1" spans="1:147">
      <c r="F258" s="12">
        <v>35434</v>
      </c>
      <c r="G258" s="13">
        <v>0.168</v>
      </c>
      <c r="H258" s="12">
        <v>1</v>
      </c>
      <c r="I258" s="12">
        <v>0</v>
      </c>
      <c r="J258" s="15">
        <f t="shared" si="327"/>
        <v>5952.912</v>
      </c>
      <c r="K258" s="12">
        <v>1</v>
      </c>
      <c r="L258" s="12">
        <v>0.89</v>
      </c>
      <c r="M258" s="12">
        <v>1.78</v>
      </c>
      <c r="N258" s="35">
        <f t="shared" si="328"/>
        <v>2.5842</v>
      </c>
      <c r="O258" s="12">
        <v>0.9</v>
      </c>
      <c r="P258" s="10">
        <v>0.5</v>
      </c>
      <c r="Q258" s="41">
        <f t="shared" si="329"/>
        <v>6922.58183568</v>
      </c>
      <c r="R258"/>
      <c r="S258"/>
      <c r="T258"/>
      <c r="U258"/>
      <c r="AA258" s="12">
        <v>35434</v>
      </c>
      <c r="AB258" s="13">
        <v>0.168</v>
      </c>
      <c r="AC258" s="12">
        <v>1</v>
      </c>
      <c r="AD258" s="12">
        <v>0</v>
      </c>
      <c r="AE258" s="15">
        <f t="shared" si="330"/>
        <v>5952.912</v>
      </c>
      <c r="AF258" s="12">
        <v>1</v>
      </c>
      <c r="AG258" s="12">
        <v>0.89</v>
      </c>
      <c r="AH258" s="12">
        <v>1.78</v>
      </c>
      <c r="AI258" s="35">
        <f t="shared" si="331"/>
        <v>2.5842</v>
      </c>
      <c r="AJ258" s="12">
        <v>0.9</v>
      </c>
      <c r="AK258" s="10">
        <v>0.5</v>
      </c>
      <c r="AL258" s="41">
        <f t="shared" si="332"/>
        <v>6922.58183568</v>
      </c>
      <c r="AM258"/>
      <c r="AN258"/>
      <c r="AO258"/>
      <c r="AP258"/>
      <c r="AV258" s="12">
        <v>35728</v>
      </c>
      <c r="AW258" s="13">
        <v>0.168</v>
      </c>
      <c r="AX258" s="12">
        <v>1</v>
      </c>
      <c r="AY258" s="12">
        <v>0</v>
      </c>
      <c r="AZ258" s="15">
        <f t="shared" si="333"/>
        <v>6002.304</v>
      </c>
      <c r="BA258" s="12">
        <v>1</v>
      </c>
      <c r="BB258" s="12">
        <v>0.9</v>
      </c>
      <c r="BC258" s="12">
        <v>2.31</v>
      </c>
      <c r="BD258" s="35">
        <f t="shared" si="334"/>
        <v>3.079</v>
      </c>
      <c r="BE258" s="12">
        <v>0.9</v>
      </c>
      <c r="BF258" s="10">
        <v>0.5</v>
      </c>
      <c r="BG258" s="41">
        <f t="shared" si="335"/>
        <v>8316.4923072</v>
      </c>
      <c r="BH258"/>
      <c r="BI258"/>
      <c r="BJ258"/>
      <c r="BK258"/>
      <c r="BQ258" s="12">
        <v>35728</v>
      </c>
      <c r="BR258" s="13">
        <v>0.168</v>
      </c>
      <c r="BS258" s="12">
        <v>1</v>
      </c>
      <c r="BT258" s="12">
        <v>0</v>
      </c>
      <c r="BU258" s="15">
        <f t="shared" si="336"/>
        <v>6002.304</v>
      </c>
      <c r="BV258" s="12">
        <v>1</v>
      </c>
      <c r="BW258" s="12">
        <v>0.9</v>
      </c>
      <c r="BX258" s="12">
        <v>2.31</v>
      </c>
      <c r="BY258" s="35">
        <f t="shared" si="337"/>
        <v>3.079</v>
      </c>
      <c r="BZ258" s="12">
        <v>0.9</v>
      </c>
      <c r="CA258" s="10">
        <v>0.5</v>
      </c>
      <c r="CB258" s="41">
        <f t="shared" si="338"/>
        <v>8316.4923072</v>
      </c>
      <c r="CC258"/>
      <c r="CD258"/>
      <c r="CE258"/>
      <c r="CF258"/>
      <c r="CL258" s="12">
        <v>41312</v>
      </c>
      <c r="CM258" s="13">
        <v>0.168</v>
      </c>
      <c r="CN258" s="12">
        <v>1</v>
      </c>
      <c r="CO258" s="12">
        <v>0</v>
      </c>
      <c r="CP258" s="15">
        <f t="shared" si="339"/>
        <v>6940.416</v>
      </c>
      <c r="CQ258" s="12">
        <v>1</v>
      </c>
      <c r="CR258" s="12">
        <v>0.89</v>
      </c>
      <c r="CS258" s="12">
        <v>1.78</v>
      </c>
      <c r="CT258" s="35">
        <f t="shared" si="340"/>
        <v>2.5842</v>
      </c>
      <c r="CU258" s="12">
        <v>0.9</v>
      </c>
      <c r="CV258" s="10">
        <v>0.5</v>
      </c>
      <c r="CW258" s="41">
        <f t="shared" si="341"/>
        <v>8070.94036224</v>
      </c>
      <c r="CX258"/>
      <c r="CY258"/>
      <c r="CZ258"/>
      <c r="DA258"/>
      <c r="DG258" s="12">
        <v>41606</v>
      </c>
      <c r="DH258" s="13">
        <v>0.168</v>
      </c>
      <c r="DI258" s="12">
        <v>1</v>
      </c>
      <c r="DJ258" s="12">
        <v>0</v>
      </c>
      <c r="DK258" s="15">
        <f t="shared" si="342"/>
        <v>6989.808</v>
      </c>
      <c r="DL258" s="12">
        <v>1</v>
      </c>
      <c r="DM258" s="12">
        <v>0.9</v>
      </c>
      <c r="DN258" s="12">
        <v>2.31</v>
      </c>
      <c r="DO258" s="35">
        <f t="shared" si="343"/>
        <v>3.079</v>
      </c>
      <c r="DP258" s="12">
        <v>0.9</v>
      </c>
      <c r="DQ258" s="10">
        <v>0.5</v>
      </c>
      <c r="DR258" s="41">
        <f t="shared" si="344"/>
        <v>9684.7284744</v>
      </c>
      <c r="DS258"/>
      <c r="DT258"/>
      <c r="DU258"/>
      <c r="DV258"/>
      <c r="EB258" s="12">
        <v>41606</v>
      </c>
      <c r="EC258" s="13">
        <v>0.168</v>
      </c>
      <c r="ED258" s="12">
        <v>1</v>
      </c>
      <c r="EE258" s="12">
        <v>0</v>
      </c>
      <c r="EF258" s="15">
        <f t="shared" si="345"/>
        <v>6989.808</v>
      </c>
      <c r="EG258" s="12">
        <v>1</v>
      </c>
      <c r="EH258" s="12">
        <v>0.9</v>
      </c>
      <c r="EI258" s="12">
        <v>3.11</v>
      </c>
      <c r="EJ258" s="35">
        <f t="shared" si="346"/>
        <v>3.799</v>
      </c>
      <c r="EK258" s="12">
        <v>0.9</v>
      </c>
      <c r="EL258" s="10">
        <v>0.5</v>
      </c>
      <c r="EM258" s="41">
        <f t="shared" si="347"/>
        <v>11949.4262664</v>
      </c>
      <c r="EN258"/>
      <c r="EO258"/>
      <c r="EP258"/>
      <c r="EQ258"/>
    </row>
    <row r="259" customHeight="1" spans="1:147">
      <c r="F259" s="12">
        <v>35434</v>
      </c>
      <c r="G259" s="13">
        <v>0.168</v>
      </c>
      <c r="H259" s="12">
        <v>1</v>
      </c>
      <c r="I259" s="12">
        <v>0</v>
      </c>
      <c r="J259" s="15">
        <f t="shared" si="327"/>
        <v>5952.912</v>
      </c>
      <c r="K259" s="12">
        <v>1</v>
      </c>
      <c r="L259" s="12">
        <v>0.89</v>
      </c>
      <c r="M259" s="12">
        <v>1.78</v>
      </c>
      <c r="N259" s="35">
        <f t="shared" si="328"/>
        <v>2.5842</v>
      </c>
      <c r="O259" s="12">
        <v>0.9</v>
      </c>
      <c r="P259" s="10">
        <v>0.5</v>
      </c>
      <c r="Q259" s="41">
        <f t="shared" si="329"/>
        <v>6922.58183568</v>
      </c>
      <c r="AA259" s="12">
        <v>35434</v>
      </c>
      <c r="AB259" s="13">
        <v>0.168</v>
      </c>
      <c r="AC259" s="12">
        <v>1</v>
      </c>
      <c r="AD259" s="12">
        <v>0</v>
      </c>
      <c r="AE259" s="15">
        <f t="shared" si="330"/>
        <v>5952.912</v>
      </c>
      <c r="AF259" s="12">
        <v>1</v>
      </c>
      <c r="AG259" s="12">
        <v>0.89</v>
      </c>
      <c r="AH259" s="12">
        <v>1.78</v>
      </c>
      <c r="AI259" s="35">
        <f t="shared" si="331"/>
        <v>2.5842</v>
      </c>
      <c r="AJ259" s="12">
        <v>0.9</v>
      </c>
      <c r="AK259" s="10">
        <v>0.5</v>
      </c>
      <c r="AL259" s="41">
        <f t="shared" si="332"/>
        <v>6922.58183568</v>
      </c>
      <c r="AV259" s="12">
        <v>35728</v>
      </c>
      <c r="AW259" s="13">
        <v>0.168</v>
      </c>
      <c r="AX259" s="12">
        <v>1</v>
      </c>
      <c r="AY259" s="12">
        <v>0</v>
      </c>
      <c r="AZ259" s="15">
        <f t="shared" si="333"/>
        <v>6002.304</v>
      </c>
      <c r="BA259" s="12">
        <v>1</v>
      </c>
      <c r="BB259" s="12">
        <v>0.9</v>
      </c>
      <c r="BC259" s="12">
        <v>2.31</v>
      </c>
      <c r="BD259" s="35">
        <f t="shared" si="334"/>
        <v>3.079</v>
      </c>
      <c r="BE259" s="12">
        <v>0.9</v>
      </c>
      <c r="BF259" s="10">
        <v>0.5</v>
      </c>
      <c r="BG259" s="41">
        <f t="shared" si="335"/>
        <v>8316.4923072</v>
      </c>
      <c r="BQ259" s="12">
        <v>35728</v>
      </c>
      <c r="BR259" s="13">
        <v>0.168</v>
      </c>
      <c r="BS259" s="12">
        <v>1</v>
      </c>
      <c r="BT259" s="12">
        <v>0</v>
      </c>
      <c r="BU259" s="15">
        <f t="shared" si="336"/>
        <v>6002.304</v>
      </c>
      <c r="BV259" s="12">
        <v>1</v>
      </c>
      <c r="BW259" s="12">
        <v>0.9</v>
      </c>
      <c r="BX259" s="12">
        <v>2.31</v>
      </c>
      <c r="BY259" s="35">
        <f t="shared" si="337"/>
        <v>3.079</v>
      </c>
      <c r="BZ259" s="12">
        <v>0.9</v>
      </c>
      <c r="CA259" s="10">
        <v>0.5</v>
      </c>
      <c r="CB259" s="41">
        <f t="shared" si="338"/>
        <v>8316.4923072</v>
      </c>
      <c r="CL259" s="12">
        <v>41312</v>
      </c>
      <c r="CM259" s="13">
        <v>0.168</v>
      </c>
      <c r="CN259" s="12">
        <v>1</v>
      </c>
      <c r="CO259" s="12">
        <v>0</v>
      </c>
      <c r="CP259" s="15">
        <f t="shared" si="339"/>
        <v>6940.416</v>
      </c>
      <c r="CQ259" s="12">
        <v>1</v>
      </c>
      <c r="CR259" s="12">
        <v>0.89</v>
      </c>
      <c r="CS259" s="12">
        <v>1.78</v>
      </c>
      <c r="CT259" s="35">
        <f t="shared" si="340"/>
        <v>2.5842</v>
      </c>
      <c r="CU259" s="12">
        <v>0.9</v>
      </c>
      <c r="CV259" s="10">
        <v>0.5</v>
      </c>
      <c r="CW259" s="41">
        <f t="shared" si="341"/>
        <v>8070.94036224</v>
      </c>
      <c r="DG259" s="12">
        <v>41606</v>
      </c>
      <c r="DH259" s="13">
        <v>0.168</v>
      </c>
      <c r="DI259" s="12">
        <v>1</v>
      </c>
      <c r="DJ259" s="12">
        <v>0</v>
      </c>
      <c r="DK259" s="15">
        <f t="shared" si="342"/>
        <v>6989.808</v>
      </c>
      <c r="DL259" s="12">
        <v>1</v>
      </c>
      <c r="DM259" s="12">
        <v>0.9</v>
      </c>
      <c r="DN259" s="12">
        <v>2.31</v>
      </c>
      <c r="DO259" s="35">
        <f t="shared" si="343"/>
        <v>3.079</v>
      </c>
      <c r="DP259" s="12">
        <v>0.9</v>
      </c>
      <c r="DQ259" s="10">
        <v>0.5</v>
      </c>
      <c r="DR259" s="41">
        <f t="shared" si="344"/>
        <v>9684.7284744</v>
      </c>
      <c r="EB259" s="12">
        <v>41606</v>
      </c>
      <c r="EC259" s="13">
        <v>0.168</v>
      </c>
      <c r="ED259" s="12">
        <v>1</v>
      </c>
      <c r="EE259" s="12">
        <v>0</v>
      </c>
      <c r="EF259" s="15">
        <f t="shared" si="345"/>
        <v>6989.808</v>
      </c>
      <c r="EG259" s="12">
        <v>1</v>
      </c>
      <c r="EH259" s="12">
        <v>0.9</v>
      </c>
      <c r="EI259" s="12">
        <v>3.11</v>
      </c>
      <c r="EJ259" s="35">
        <f t="shared" si="346"/>
        <v>3.799</v>
      </c>
      <c r="EK259" s="12">
        <v>0.9</v>
      </c>
      <c r="EL259" s="10">
        <v>0.5</v>
      </c>
      <c r="EM259" s="41">
        <f t="shared" si="347"/>
        <v>11949.4262664</v>
      </c>
    </row>
    <row r="260" customHeight="1" spans="1:147">
      <c r="F260" s="12">
        <v>35434</v>
      </c>
      <c r="G260" s="13">
        <v>0.168</v>
      </c>
      <c r="H260" s="12">
        <v>1</v>
      </c>
      <c r="I260" s="12">
        <v>0</v>
      </c>
      <c r="J260" s="15">
        <f t="shared" si="327"/>
        <v>5952.912</v>
      </c>
      <c r="K260" s="12">
        <v>1</v>
      </c>
      <c r="L260" s="12">
        <v>0.89</v>
      </c>
      <c r="M260" s="12">
        <v>1.78</v>
      </c>
      <c r="N260" s="35">
        <f t="shared" si="328"/>
        <v>2.5842</v>
      </c>
      <c r="O260" s="12">
        <v>0.9</v>
      </c>
      <c r="P260" s="10">
        <v>0.5</v>
      </c>
      <c r="Q260" s="41">
        <f t="shared" si="329"/>
        <v>6922.58183568</v>
      </c>
      <c r="AA260" s="12">
        <v>35434</v>
      </c>
      <c r="AB260" s="13">
        <v>0.168</v>
      </c>
      <c r="AC260" s="12">
        <v>1</v>
      </c>
      <c r="AD260" s="12">
        <v>0</v>
      </c>
      <c r="AE260" s="15">
        <f t="shared" si="330"/>
        <v>5952.912</v>
      </c>
      <c r="AF260" s="12">
        <v>1</v>
      </c>
      <c r="AG260" s="12">
        <v>0.89</v>
      </c>
      <c r="AH260" s="12">
        <v>1.78</v>
      </c>
      <c r="AI260" s="35">
        <f t="shared" si="331"/>
        <v>2.5842</v>
      </c>
      <c r="AJ260" s="12">
        <v>0.9</v>
      </c>
      <c r="AK260" s="10">
        <v>0.5</v>
      </c>
      <c r="AL260" s="41">
        <f t="shared" si="332"/>
        <v>6922.58183568</v>
      </c>
      <c r="AV260" s="12">
        <v>35728</v>
      </c>
      <c r="AW260" s="13">
        <v>0.168</v>
      </c>
      <c r="AX260" s="12">
        <v>1</v>
      </c>
      <c r="AY260" s="12">
        <v>0</v>
      </c>
      <c r="AZ260" s="15">
        <f t="shared" si="333"/>
        <v>6002.304</v>
      </c>
      <c r="BA260" s="12">
        <v>1</v>
      </c>
      <c r="BB260" s="12">
        <v>0.9</v>
      </c>
      <c r="BC260" s="12">
        <v>2.31</v>
      </c>
      <c r="BD260" s="35">
        <f t="shared" si="334"/>
        <v>3.079</v>
      </c>
      <c r="BE260" s="12">
        <v>0.9</v>
      </c>
      <c r="BF260" s="10">
        <v>0.5</v>
      </c>
      <c r="BG260" s="41">
        <f t="shared" si="335"/>
        <v>8316.4923072</v>
      </c>
      <c r="BQ260" s="12">
        <v>35728</v>
      </c>
      <c r="BR260" s="13">
        <v>0.168</v>
      </c>
      <c r="BS260" s="12">
        <v>1</v>
      </c>
      <c r="BT260" s="12">
        <v>0</v>
      </c>
      <c r="BU260" s="15">
        <f t="shared" si="336"/>
        <v>6002.304</v>
      </c>
      <c r="BV260" s="12">
        <v>1</v>
      </c>
      <c r="BW260" s="12">
        <v>0.9</v>
      </c>
      <c r="BX260" s="12">
        <v>2.31</v>
      </c>
      <c r="BY260" s="35">
        <f t="shared" si="337"/>
        <v>3.079</v>
      </c>
      <c r="BZ260" s="12">
        <v>0.9</v>
      </c>
      <c r="CA260" s="10">
        <v>0.5</v>
      </c>
      <c r="CB260" s="41">
        <f t="shared" si="338"/>
        <v>8316.4923072</v>
      </c>
      <c r="CL260" s="12">
        <v>41312</v>
      </c>
      <c r="CM260" s="13">
        <v>0.168</v>
      </c>
      <c r="CN260" s="12">
        <v>1</v>
      </c>
      <c r="CO260" s="12">
        <v>0</v>
      </c>
      <c r="CP260" s="15">
        <f t="shared" si="339"/>
        <v>6940.416</v>
      </c>
      <c r="CQ260" s="12">
        <v>1</v>
      </c>
      <c r="CR260" s="12">
        <v>0.89</v>
      </c>
      <c r="CS260" s="12">
        <v>1.78</v>
      </c>
      <c r="CT260" s="35">
        <f t="shared" si="340"/>
        <v>2.5842</v>
      </c>
      <c r="CU260" s="12">
        <v>0.9</v>
      </c>
      <c r="CV260" s="10">
        <v>0.5</v>
      </c>
      <c r="CW260" s="41">
        <f t="shared" si="341"/>
        <v>8070.94036224</v>
      </c>
      <c r="DG260" s="12">
        <v>41606</v>
      </c>
      <c r="DH260" s="13">
        <v>0.168</v>
      </c>
      <c r="DI260" s="12">
        <v>1</v>
      </c>
      <c r="DJ260" s="12">
        <v>0</v>
      </c>
      <c r="DK260" s="15">
        <f t="shared" si="342"/>
        <v>6989.808</v>
      </c>
      <c r="DL260" s="12">
        <v>1</v>
      </c>
      <c r="DM260" s="12">
        <v>0.9</v>
      </c>
      <c r="DN260" s="12">
        <v>2.31</v>
      </c>
      <c r="DO260" s="35">
        <f t="shared" si="343"/>
        <v>3.079</v>
      </c>
      <c r="DP260" s="12">
        <v>0.9</v>
      </c>
      <c r="DQ260" s="10">
        <v>0.5</v>
      </c>
      <c r="DR260" s="41">
        <f t="shared" si="344"/>
        <v>9684.7284744</v>
      </c>
      <c r="EB260" s="12">
        <v>41606</v>
      </c>
      <c r="EC260" s="13">
        <v>0.168</v>
      </c>
      <c r="ED260" s="12">
        <v>1</v>
      </c>
      <c r="EE260" s="12">
        <v>0</v>
      </c>
      <c r="EF260" s="15">
        <f t="shared" si="345"/>
        <v>6989.808</v>
      </c>
      <c r="EG260" s="12">
        <v>1</v>
      </c>
      <c r="EH260" s="12">
        <v>0.9</v>
      </c>
      <c r="EI260" s="12">
        <v>3.11</v>
      </c>
      <c r="EJ260" s="35">
        <f t="shared" si="346"/>
        <v>3.799</v>
      </c>
      <c r="EK260" s="12">
        <v>0.9</v>
      </c>
      <c r="EL260" s="10">
        <v>0.5</v>
      </c>
      <c r="EM260" s="41">
        <f t="shared" si="347"/>
        <v>11949.4262664</v>
      </c>
    </row>
    <row r="261" customHeight="1" spans="1:147">
      <c r="F261" s="12">
        <v>35434</v>
      </c>
      <c r="G261" s="13">
        <v>0.168</v>
      </c>
      <c r="H261" s="12">
        <v>1</v>
      </c>
      <c r="I261" s="12">
        <v>0</v>
      </c>
      <c r="J261" s="15">
        <f t="shared" si="327"/>
        <v>5952.912</v>
      </c>
      <c r="K261" s="12">
        <v>1</v>
      </c>
      <c r="L261" s="12">
        <v>0.89</v>
      </c>
      <c r="M261" s="12">
        <v>1.78</v>
      </c>
      <c r="N261" s="35">
        <f t="shared" si="328"/>
        <v>2.5842</v>
      </c>
      <c r="O261" s="12">
        <v>0.9</v>
      </c>
      <c r="P261" s="10">
        <v>0.5</v>
      </c>
      <c r="Q261" s="41">
        <f t="shared" si="329"/>
        <v>6922.58183568</v>
      </c>
      <c r="AA261" s="12">
        <v>35434</v>
      </c>
      <c r="AB261" s="13">
        <v>0.168</v>
      </c>
      <c r="AC261" s="12">
        <v>1</v>
      </c>
      <c r="AD261" s="12">
        <v>0</v>
      </c>
      <c r="AE261" s="15">
        <f t="shared" si="330"/>
        <v>5952.912</v>
      </c>
      <c r="AF261" s="12">
        <v>1</v>
      </c>
      <c r="AG261" s="12">
        <v>0.89</v>
      </c>
      <c r="AH261" s="12">
        <v>1.78</v>
      </c>
      <c r="AI261" s="35">
        <f t="shared" si="331"/>
        <v>2.5842</v>
      </c>
      <c r="AJ261" s="12">
        <v>0.9</v>
      </c>
      <c r="AK261" s="10">
        <v>0.5</v>
      </c>
      <c r="AL261" s="41">
        <f t="shared" si="332"/>
        <v>6922.58183568</v>
      </c>
      <c r="AV261" s="12">
        <v>35728</v>
      </c>
      <c r="AW261" s="13">
        <v>0.168</v>
      </c>
      <c r="AX261" s="12">
        <v>1</v>
      </c>
      <c r="AY261" s="12">
        <v>0</v>
      </c>
      <c r="AZ261" s="15">
        <f t="shared" si="333"/>
        <v>6002.304</v>
      </c>
      <c r="BA261" s="12">
        <v>1</v>
      </c>
      <c r="BB261" s="12">
        <v>0.9</v>
      </c>
      <c r="BC261" s="12">
        <v>2.31</v>
      </c>
      <c r="BD261" s="35">
        <f t="shared" si="334"/>
        <v>3.079</v>
      </c>
      <c r="BE261" s="12">
        <v>0.9</v>
      </c>
      <c r="BF261" s="10">
        <v>0.5</v>
      </c>
      <c r="BG261" s="41">
        <f t="shared" si="335"/>
        <v>8316.4923072</v>
      </c>
      <c r="BQ261" s="12">
        <v>35728</v>
      </c>
      <c r="BR261" s="13">
        <v>0.168</v>
      </c>
      <c r="BS261" s="12">
        <v>1</v>
      </c>
      <c r="BT261" s="12">
        <v>0</v>
      </c>
      <c r="BU261" s="15">
        <f t="shared" si="336"/>
        <v>6002.304</v>
      </c>
      <c r="BV261" s="12">
        <v>1</v>
      </c>
      <c r="BW261" s="12">
        <v>0.9</v>
      </c>
      <c r="BX261" s="12">
        <v>2.31</v>
      </c>
      <c r="BY261" s="35">
        <f t="shared" si="337"/>
        <v>3.079</v>
      </c>
      <c r="BZ261" s="12">
        <v>0.9</v>
      </c>
      <c r="CA261" s="10">
        <v>0.5</v>
      </c>
      <c r="CB261" s="41">
        <f t="shared" si="338"/>
        <v>8316.4923072</v>
      </c>
      <c r="CL261" s="12">
        <v>41312</v>
      </c>
      <c r="CM261" s="13">
        <v>0.168</v>
      </c>
      <c r="CN261" s="12">
        <v>1</v>
      </c>
      <c r="CO261" s="12">
        <v>0</v>
      </c>
      <c r="CP261" s="15">
        <f t="shared" si="339"/>
        <v>6940.416</v>
      </c>
      <c r="CQ261" s="12">
        <v>1</v>
      </c>
      <c r="CR261" s="12">
        <v>0.89</v>
      </c>
      <c r="CS261" s="12">
        <v>1.78</v>
      </c>
      <c r="CT261" s="35">
        <f t="shared" si="340"/>
        <v>2.5842</v>
      </c>
      <c r="CU261" s="12">
        <v>0.9</v>
      </c>
      <c r="CV261" s="10">
        <v>0.5</v>
      </c>
      <c r="CW261" s="41">
        <f t="shared" si="341"/>
        <v>8070.94036224</v>
      </c>
      <c r="DG261" s="12">
        <v>41606</v>
      </c>
      <c r="DH261" s="13">
        <v>0.168</v>
      </c>
      <c r="DI261" s="12">
        <v>1</v>
      </c>
      <c r="DJ261" s="12">
        <v>0</v>
      </c>
      <c r="DK261" s="15">
        <f t="shared" si="342"/>
        <v>6989.808</v>
      </c>
      <c r="DL261" s="12">
        <v>1</v>
      </c>
      <c r="DM261" s="12">
        <v>0.9</v>
      </c>
      <c r="DN261" s="12">
        <v>2.31</v>
      </c>
      <c r="DO261" s="35">
        <f t="shared" si="343"/>
        <v>3.079</v>
      </c>
      <c r="DP261" s="12">
        <v>0.9</v>
      </c>
      <c r="DQ261" s="10">
        <v>0.5</v>
      </c>
      <c r="DR261" s="41">
        <f t="shared" si="344"/>
        <v>9684.7284744</v>
      </c>
      <c r="EB261" s="12">
        <v>41606</v>
      </c>
      <c r="EC261" s="13">
        <v>0.168</v>
      </c>
      <c r="ED261" s="12">
        <v>1</v>
      </c>
      <c r="EE261" s="12">
        <v>0</v>
      </c>
      <c r="EF261" s="15">
        <f t="shared" si="345"/>
        <v>6989.808</v>
      </c>
      <c r="EG261" s="12">
        <v>1</v>
      </c>
      <c r="EH261" s="12">
        <v>0.9</v>
      </c>
      <c r="EI261" s="12">
        <v>3.11</v>
      </c>
      <c r="EJ261" s="35">
        <f t="shared" si="346"/>
        <v>3.799</v>
      </c>
      <c r="EK261" s="12">
        <v>0.9</v>
      </c>
      <c r="EL261" s="10">
        <v>0.5</v>
      </c>
      <c r="EM261" s="41">
        <f t="shared" si="347"/>
        <v>11949.4262664</v>
      </c>
    </row>
    <row r="262" customHeight="1" spans="1:147">
      <c r="F262" s="12">
        <v>35434</v>
      </c>
      <c r="G262" s="13">
        <v>0.168</v>
      </c>
      <c r="H262" s="12">
        <v>1</v>
      </c>
      <c r="I262" s="12">
        <v>0</v>
      </c>
      <c r="J262" s="15">
        <f t="shared" si="327"/>
        <v>5952.912</v>
      </c>
      <c r="K262" s="12">
        <v>1</v>
      </c>
      <c r="L262" s="12">
        <v>0.89</v>
      </c>
      <c r="M262" s="12">
        <v>1.78</v>
      </c>
      <c r="N262" s="35">
        <f t="shared" si="328"/>
        <v>2.5842</v>
      </c>
      <c r="O262" s="12">
        <v>0.9</v>
      </c>
      <c r="P262" s="10">
        <v>0.5</v>
      </c>
      <c r="Q262" s="41">
        <f t="shared" si="329"/>
        <v>6922.58183568</v>
      </c>
      <c r="AA262" s="12">
        <v>35434</v>
      </c>
      <c r="AB262" s="13">
        <v>0.168</v>
      </c>
      <c r="AC262" s="12">
        <v>1</v>
      </c>
      <c r="AD262" s="12">
        <v>0</v>
      </c>
      <c r="AE262" s="15">
        <f t="shared" si="330"/>
        <v>5952.912</v>
      </c>
      <c r="AF262" s="12">
        <v>1</v>
      </c>
      <c r="AG262" s="12">
        <v>0.89</v>
      </c>
      <c r="AH262" s="12">
        <v>1.78</v>
      </c>
      <c r="AI262" s="35">
        <f t="shared" si="331"/>
        <v>2.5842</v>
      </c>
      <c r="AJ262" s="12">
        <v>0.9</v>
      </c>
      <c r="AK262" s="10">
        <v>0.5</v>
      </c>
      <c r="AL262" s="41">
        <f t="shared" si="332"/>
        <v>6922.58183568</v>
      </c>
      <c r="AV262" s="12">
        <v>35728</v>
      </c>
      <c r="AW262" s="13">
        <v>0.168</v>
      </c>
      <c r="AX262" s="12">
        <v>1</v>
      </c>
      <c r="AY262" s="12">
        <v>0</v>
      </c>
      <c r="AZ262" s="15">
        <f t="shared" si="333"/>
        <v>6002.304</v>
      </c>
      <c r="BA262" s="12">
        <v>1</v>
      </c>
      <c r="BB262" s="12">
        <v>0.9</v>
      </c>
      <c r="BC262" s="12">
        <v>2.31</v>
      </c>
      <c r="BD262" s="35">
        <f t="shared" si="334"/>
        <v>3.079</v>
      </c>
      <c r="BE262" s="12">
        <v>0.9</v>
      </c>
      <c r="BF262" s="10">
        <v>0.5</v>
      </c>
      <c r="BG262" s="41">
        <f t="shared" si="335"/>
        <v>8316.4923072</v>
      </c>
      <c r="BQ262" s="12">
        <v>35728</v>
      </c>
      <c r="BR262" s="13">
        <v>0.168</v>
      </c>
      <c r="BS262" s="12">
        <v>1</v>
      </c>
      <c r="BT262" s="12">
        <v>0</v>
      </c>
      <c r="BU262" s="15">
        <f t="shared" si="336"/>
        <v>6002.304</v>
      </c>
      <c r="BV262" s="12">
        <v>1</v>
      </c>
      <c r="BW262" s="12">
        <v>0.9</v>
      </c>
      <c r="BX262" s="12">
        <v>2.31</v>
      </c>
      <c r="BY262" s="35">
        <f t="shared" si="337"/>
        <v>3.079</v>
      </c>
      <c r="BZ262" s="12">
        <v>0.9</v>
      </c>
      <c r="CA262" s="10">
        <v>0.5</v>
      </c>
      <c r="CB262" s="41">
        <f t="shared" si="338"/>
        <v>8316.4923072</v>
      </c>
      <c r="CL262" s="12">
        <v>41312</v>
      </c>
      <c r="CM262" s="13">
        <v>0.168</v>
      </c>
      <c r="CN262" s="12">
        <v>1</v>
      </c>
      <c r="CO262" s="12">
        <v>0</v>
      </c>
      <c r="CP262" s="15">
        <f t="shared" si="339"/>
        <v>6940.416</v>
      </c>
      <c r="CQ262" s="12">
        <v>1</v>
      </c>
      <c r="CR262" s="12">
        <v>0.89</v>
      </c>
      <c r="CS262" s="12">
        <v>1.78</v>
      </c>
      <c r="CT262" s="35">
        <f t="shared" si="340"/>
        <v>2.5842</v>
      </c>
      <c r="CU262" s="12">
        <v>0.9</v>
      </c>
      <c r="CV262" s="10">
        <v>0.5</v>
      </c>
      <c r="CW262" s="41">
        <f t="shared" si="341"/>
        <v>8070.94036224</v>
      </c>
      <c r="DG262" s="12">
        <v>41606</v>
      </c>
      <c r="DH262" s="13">
        <v>0.168</v>
      </c>
      <c r="DI262" s="12">
        <v>1</v>
      </c>
      <c r="DJ262" s="12">
        <v>0</v>
      </c>
      <c r="DK262" s="15">
        <f t="shared" si="342"/>
        <v>6989.808</v>
      </c>
      <c r="DL262" s="12">
        <v>1</v>
      </c>
      <c r="DM262" s="12">
        <v>0.9</v>
      </c>
      <c r="DN262" s="12">
        <v>2.31</v>
      </c>
      <c r="DO262" s="35">
        <f t="shared" si="343"/>
        <v>3.079</v>
      </c>
      <c r="DP262" s="12">
        <v>0.9</v>
      </c>
      <c r="DQ262" s="10">
        <v>0.5</v>
      </c>
      <c r="DR262" s="41">
        <f t="shared" si="344"/>
        <v>9684.7284744</v>
      </c>
      <c r="EB262" s="12">
        <v>41606</v>
      </c>
      <c r="EC262" s="13">
        <v>0.168</v>
      </c>
      <c r="ED262" s="12">
        <v>1</v>
      </c>
      <c r="EE262" s="12">
        <v>0</v>
      </c>
      <c r="EF262" s="15">
        <f t="shared" si="345"/>
        <v>6989.808</v>
      </c>
      <c r="EG262" s="12">
        <v>1</v>
      </c>
      <c r="EH262" s="12">
        <v>0.9</v>
      </c>
      <c r="EI262" s="12">
        <v>3.11</v>
      </c>
      <c r="EJ262" s="35">
        <f t="shared" si="346"/>
        <v>3.799</v>
      </c>
      <c r="EK262" s="12">
        <v>0.9</v>
      </c>
      <c r="EL262" s="10">
        <v>0.5</v>
      </c>
      <c r="EM262" s="41">
        <f t="shared" si="347"/>
        <v>11949.4262664</v>
      </c>
    </row>
    <row r="263" customHeight="1" spans="1:147">
      <c r="F263" s="12">
        <v>35434</v>
      </c>
      <c r="G263" s="13">
        <v>0.168</v>
      </c>
      <c r="H263" s="12">
        <v>1</v>
      </c>
      <c r="I263" s="12">
        <v>0</v>
      </c>
      <c r="J263" s="15">
        <f t="shared" si="327"/>
        <v>5952.912</v>
      </c>
      <c r="K263" s="12">
        <v>1</v>
      </c>
      <c r="L263" s="12">
        <v>0.89</v>
      </c>
      <c r="M263" s="12">
        <v>1.78</v>
      </c>
      <c r="N263" s="35">
        <f t="shared" si="328"/>
        <v>2.5842</v>
      </c>
      <c r="O263" s="12">
        <v>0.9</v>
      </c>
      <c r="P263" s="10">
        <v>0.5</v>
      </c>
      <c r="Q263" s="41">
        <f t="shared" si="329"/>
        <v>6922.58183568</v>
      </c>
      <c r="AA263" s="12">
        <v>35434</v>
      </c>
      <c r="AB263" s="13">
        <v>0.168</v>
      </c>
      <c r="AC263" s="12">
        <v>1</v>
      </c>
      <c r="AD263" s="12">
        <v>0</v>
      </c>
      <c r="AE263" s="15">
        <f t="shared" si="330"/>
        <v>5952.912</v>
      </c>
      <c r="AF263" s="12">
        <v>1</v>
      </c>
      <c r="AG263" s="12">
        <v>0.89</v>
      </c>
      <c r="AH263" s="12">
        <v>1.78</v>
      </c>
      <c r="AI263" s="35">
        <f t="shared" si="331"/>
        <v>2.5842</v>
      </c>
      <c r="AJ263" s="12">
        <v>0.9</v>
      </c>
      <c r="AK263" s="10">
        <v>0.5</v>
      </c>
      <c r="AL263" s="41">
        <f t="shared" si="332"/>
        <v>6922.58183568</v>
      </c>
      <c r="AV263" s="12">
        <v>35728</v>
      </c>
      <c r="AW263" s="13">
        <v>0.168</v>
      </c>
      <c r="AX263" s="12">
        <v>1</v>
      </c>
      <c r="AY263" s="12">
        <v>0</v>
      </c>
      <c r="AZ263" s="15">
        <f t="shared" si="333"/>
        <v>6002.304</v>
      </c>
      <c r="BA263" s="12">
        <v>1</v>
      </c>
      <c r="BB263" s="12">
        <v>0.9</v>
      </c>
      <c r="BC263" s="12">
        <v>2.31</v>
      </c>
      <c r="BD263" s="35">
        <f t="shared" si="334"/>
        <v>3.079</v>
      </c>
      <c r="BE263" s="12">
        <v>0.9</v>
      </c>
      <c r="BF263" s="10">
        <v>0.5</v>
      </c>
      <c r="BG263" s="41">
        <f t="shared" si="335"/>
        <v>8316.4923072</v>
      </c>
      <c r="BQ263" s="12">
        <v>35728</v>
      </c>
      <c r="BR263" s="13">
        <v>0.168</v>
      </c>
      <c r="BS263" s="12">
        <v>1</v>
      </c>
      <c r="BT263" s="12">
        <v>0</v>
      </c>
      <c r="BU263" s="15">
        <f t="shared" si="336"/>
        <v>6002.304</v>
      </c>
      <c r="BV263" s="12">
        <v>1</v>
      </c>
      <c r="BW263" s="12">
        <v>0.9</v>
      </c>
      <c r="BX263" s="12">
        <v>2.31</v>
      </c>
      <c r="BY263" s="35">
        <f t="shared" si="337"/>
        <v>3.079</v>
      </c>
      <c r="BZ263" s="12">
        <v>0.9</v>
      </c>
      <c r="CA263" s="10">
        <v>0.5</v>
      </c>
      <c r="CB263" s="41">
        <f t="shared" si="338"/>
        <v>8316.4923072</v>
      </c>
      <c r="CL263" s="12">
        <v>41312</v>
      </c>
      <c r="CM263" s="13">
        <v>0.168</v>
      </c>
      <c r="CN263" s="12">
        <v>1</v>
      </c>
      <c r="CO263" s="12">
        <v>0</v>
      </c>
      <c r="CP263" s="15">
        <f t="shared" si="339"/>
        <v>6940.416</v>
      </c>
      <c r="CQ263" s="12">
        <v>1</v>
      </c>
      <c r="CR263" s="12">
        <v>0.89</v>
      </c>
      <c r="CS263" s="12">
        <v>1.78</v>
      </c>
      <c r="CT263" s="35">
        <f t="shared" si="340"/>
        <v>2.5842</v>
      </c>
      <c r="CU263" s="12">
        <v>0.9</v>
      </c>
      <c r="CV263" s="10">
        <v>0.5</v>
      </c>
      <c r="CW263" s="41">
        <f t="shared" si="341"/>
        <v>8070.94036224</v>
      </c>
      <c r="DG263" s="12">
        <v>41606</v>
      </c>
      <c r="DH263" s="13">
        <v>0.168</v>
      </c>
      <c r="DI263" s="12">
        <v>1</v>
      </c>
      <c r="DJ263" s="12">
        <v>0</v>
      </c>
      <c r="DK263" s="15">
        <f t="shared" si="342"/>
        <v>6989.808</v>
      </c>
      <c r="DL263" s="12">
        <v>1</v>
      </c>
      <c r="DM263" s="12">
        <v>0.9</v>
      </c>
      <c r="DN263" s="12">
        <v>2.31</v>
      </c>
      <c r="DO263" s="35">
        <f t="shared" si="343"/>
        <v>3.079</v>
      </c>
      <c r="DP263" s="12">
        <v>0.9</v>
      </c>
      <c r="DQ263" s="10">
        <v>0.5</v>
      </c>
      <c r="DR263" s="41">
        <f t="shared" si="344"/>
        <v>9684.7284744</v>
      </c>
      <c r="EB263" s="12">
        <v>41606</v>
      </c>
      <c r="EC263" s="13">
        <v>0.168</v>
      </c>
      <c r="ED263" s="12">
        <v>1</v>
      </c>
      <c r="EE263" s="12">
        <v>0</v>
      </c>
      <c r="EF263" s="15">
        <f t="shared" si="345"/>
        <v>6989.808</v>
      </c>
      <c r="EG263" s="12">
        <v>1</v>
      </c>
      <c r="EH263" s="12">
        <v>0.9</v>
      </c>
      <c r="EI263" s="12">
        <v>3.11</v>
      </c>
      <c r="EJ263" s="35">
        <f t="shared" si="346"/>
        <v>3.799</v>
      </c>
      <c r="EK263" s="12">
        <v>0.9</v>
      </c>
      <c r="EL263" s="10">
        <v>0.5</v>
      </c>
      <c r="EM263" s="41">
        <f t="shared" si="347"/>
        <v>11949.4262664</v>
      </c>
    </row>
    <row r="264" customHeight="1" spans="1:147">
      <c r="F264" s="12">
        <v>35434</v>
      </c>
      <c r="G264" s="13">
        <v>0.168</v>
      </c>
      <c r="H264" s="12">
        <v>1</v>
      </c>
      <c r="I264" s="12">
        <v>0</v>
      </c>
      <c r="J264" s="15">
        <f t="shared" si="327"/>
        <v>5952.912</v>
      </c>
      <c r="K264" s="12">
        <v>1</v>
      </c>
      <c r="L264" s="12">
        <v>0.89</v>
      </c>
      <c r="M264" s="12">
        <v>1.78</v>
      </c>
      <c r="N264" s="35">
        <f t="shared" si="328"/>
        <v>2.5842</v>
      </c>
      <c r="O264" s="12">
        <v>0.9</v>
      </c>
      <c r="P264" s="10">
        <v>0.5</v>
      </c>
      <c r="Q264" s="41">
        <f t="shared" si="329"/>
        <v>6922.58183568</v>
      </c>
      <c r="AA264" s="12">
        <v>35434</v>
      </c>
      <c r="AB264" s="13">
        <v>0.168</v>
      </c>
      <c r="AC264" s="12">
        <v>1</v>
      </c>
      <c r="AD264" s="12">
        <v>0</v>
      </c>
      <c r="AE264" s="15">
        <f t="shared" si="330"/>
        <v>5952.912</v>
      </c>
      <c r="AF264" s="12">
        <v>1</v>
      </c>
      <c r="AG264" s="12">
        <v>0.89</v>
      </c>
      <c r="AH264" s="12">
        <v>1.78</v>
      </c>
      <c r="AI264" s="35">
        <f t="shared" si="331"/>
        <v>2.5842</v>
      </c>
      <c r="AJ264" s="12">
        <v>0.9</v>
      </c>
      <c r="AK264" s="10">
        <v>0.5</v>
      </c>
      <c r="AL264" s="41">
        <f t="shared" si="332"/>
        <v>6922.58183568</v>
      </c>
      <c r="AV264" s="12">
        <v>35728</v>
      </c>
      <c r="AW264" s="13">
        <v>0.168</v>
      </c>
      <c r="AX264" s="12">
        <v>1</v>
      </c>
      <c r="AY264" s="12">
        <v>0</v>
      </c>
      <c r="AZ264" s="15">
        <f t="shared" si="333"/>
        <v>6002.304</v>
      </c>
      <c r="BA264" s="12">
        <v>1</v>
      </c>
      <c r="BB264" s="12">
        <v>0.9</v>
      </c>
      <c r="BC264" s="12">
        <v>2.31</v>
      </c>
      <c r="BD264" s="35">
        <f t="shared" si="334"/>
        <v>3.079</v>
      </c>
      <c r="BE264" s="12">
        <v>0.9</v>
      </c>
      <c r="BF264" s="10">
        <v>0.5</v>
      </c>
      <c r="BG264" s="41">
        <f t="shared" si="335"/>
        <v>8316.4923072</v>
      </c>
      <c r="BQ264" s="12">
        <v>35728</v>
      </c>
      <c r="BR264" s="13">
        <v>0.168</v>
      </c>
      <c r="BS264" s="12">
        <v>1</v>
      </c>
      <c r="BT264" s="12">
        <v>0</v>
      </c>
      <c r="BU264" s="15">
        <f t="shared" si="336"/>
        <v>6002.304</v>
      </c>
      <c r="BV264" s="12">
        <v>1</v>
      </c>
      <c r="BW264" s="12">
        <v>0.9</v>
      </c>
      <c r="BX264" s="12">
        <v>2.31</v>
      </c>
      <c r="BY264" s="35">
        <f t="shared" si="337"/>
        <v>3.079</v>
      </c>
      <c r="BZ264" s="12">
        <v>0.9</v>
      </c>
      <c r="CA264" s="10">
        <v>0.5</v>
      </c>
      <c r="CB264" s="41">
        <f t="shared" si="338"/>
        <v>8316.4923072</v>
      </c>
      <c r="CL264" s="12">
        <v>41312</v>
      </c>
      <c r="CM264" s="13">
        <v>0.168</v>
      </c>
      <c r="CN264" s="12">
        <v>1</v>
      </c>
      <c r="CO264" s="12">
        <v>0</v>
      </c>
      <c r="CP264" s="15">
        <f t="shared" si="339"/>
        <v>6940.416</v>
      </c>
      <c r="CQ264" s="12">
        <v>1</v>
      </c>
      <c r="CR264" s="12">
        <v>0.89</v>
      </c>
      <c r="CS264" s="12">
        <v>1.78</v>
      </c>
      <c r="CT264" s="35">
        <f t="shared" si="340"/>
        <v>2.5842</v>
      </c>
      <c r="CU264" s="12">
        <v>0.9</v>
      </c>
      <c r="CV264" s="10">
        <v>0.5</v>
      </c>
      <c r="CW264" s="41">
        <f t="shared" si="341"/>
        <v>8070.94036224</v>
      </c>
      <c r="DG264" s="12">
        <v>41606</v>
      </c>
      <c r="DH264" s="13">
        <v>0.168</v>
      </c>
      <c r="DI264" s="12">
        <v>1</v>
      </c>
      <c r="DJ264" s="12">
        <v>0</v>
      </c>
      <c r="DK264" s="15">
        <f t="shared" si="342"/>
        <v>6989.808</v>
      </c>
      <c r="DL264" s="12">
        <v>1</v>
      </c>
      <c r="DM264" s="12">
        <v>0.9</v>
      </c>
      <c r="DN264" s="12">
        <v>2.31</v>
      </c>
      <c r="DO264" s="35">
        <f t="shared" si="343"/>
        <v>3.079</v>
      </c>
      <c r="DP264" s="12">
        <v>0.9</v>
      </c>
      <c r="DQ264" s="10">
        <v>0.5</v>
      </c>
      <c r="DR264" s="41">
        <f t="shared" si="344"/>
        <v>9684.7284744</v>
      </c>
      <c r="EB264" s="12">
        <v>41606</v>
      </c>
      <c r="EC264" s="13">
        <v>0.168</v>
      </c>
      <c r="ED264" s="12">
        <v>1</v>
      </c>
      <c r="EE264" s="12">
        <v>0</v>
      </c>
      <c r="EF264" s="15">
        <f t="shared" si="345"/>
        <v>6989.808</v>
      </c>
      <c r="EG264" s="12">
        <v>1</v>
      </c>
      <c r="EH264" s="12">
        <v>0.9</v>
      </c>
      <c r="EI264" s="12">
        <v>3.11</v>
      </c>
      <c r="EJ264" s="35">
        <f t="shared" si="346"/>
        <v>3.799</v>
      </c>
      <c r="EK264" s="12">
        <v>0.9</v>
      </c>
      <c r="EL264" s="10">
        <v>0.5</v>
      </c>
      <c r="EM264" s="41">
        <f t="shared" si="347"/>
        <v>11949.4262664</v>
      </c>
    </row>
    <row r="265" customHeight="1" spans="1:147">
      <c r="F265" s="12">
        <v>35434</v>
      </c>
      <c r="G265" s="13">
        <v>0.3</v>
      </c>
      <c r="H265" s="12">
        <v>1</v>
      </c>
      <c r="I265" s="12">
        <v>0</v>
      </c>
      <c r="J265" s="15">
        <f t="shared" si="327"/>
        <v>10630.2</v>
      </c>
      <c r="K265" s="12">
        <v>1</v>
      </c>
      <c r="L265" s="12">
        <v>0.89</v>
      </c>
      <c r="M265" s="12">
        <v>1.78</v>
      </c>
      <c r="N265" s="35">
        <f t="shared" si="328"/>
        <v>2.5842</v>
      </c>
      <c r="O265" s="12">
        <v>0.9</v>
      </c>
      <c r="P265" s="10">
        <v>0.5</v>
      </c>
      <c r="Q265" s="41">
        <f t="shared" si="329"/>
        <v>12361.753278</v>
      </c>
      <c r="AA265" s="12">
        <v>35434</v>
      </c>
      <c r="AB265" s="13">
        <v>0.3</v>
      </c>
      <c r="AC265" s="12">
        <v>1</v>
      </c>
      <c r="AD265" s="12">
        <v>0</v>
      </c>
      <c r="AE265" s="15">
        <f t="shared" si="330"/>
        <v>10630.2</v>
      </c>
      <c r="AF265" s="12">
        <v>1</v>
      </c>
      <c r="AG265" s="12">
        <v>0.89</v>
      </c>
      <c r="AH265" s="12">
        <v>1.78</v>
      </c>
      <c r="AI265" s="35">
        <f t="shared" si="331"/>
        <v>2.5842</v>
      </c>
      <c r="AJ265" s="12">
        <v>0.9</v>
      </c>
      <c r="AK265" s="10">
        <v>0.5</v>
      </c>
      <c r="AL265" s="41">
        <f t="shared" si="332"/>
        <v>12361.753278</v>
      </c>
      <c r="AV265" s="12">
        <v>35728</v>
      </c>
      <c r="AW265" s="13">
        <v>0.3</v>
      </c>
      <c r="AX265" s="12">
        <v>1</v>
      </c>
      <c r="AY265" s="12">
        <v>0</v>
      </c>
      <c r="AZ265" s="15">
        <f t="shared" si="333"/>
        <v>10718.4</v>
      </c>
      <c r="BA265" s="12">
        <v>1</v>
      </c>
      <c r="BB265" s="12">
        <v>0.9</v>
      </c>
      <c r="BC265" s="12">
        <v>2.31</v>
      </c>
      <c r="BD265" s="35">
        <f t="shared" si="334"/>
        <v>3.079</v>
      </c>
      <c r="BE265" s="12">
        <v>0.9</v>
      </c>
      <c r="BF265" s="10">
        <v>0.5</v>
      </c>
      <c r="BG265" s="41">
        <f t="shared" si="335"/>
        <v>14850.87912</v>
      </c>
      <c r="BQ265" s="12">
        <v>35728</v>
      </c>
      <c r="BR265" s="13">
        <v>0.3</v>
      </c>
      <c r="BS265" s="12">
        <v>1</v>
      </c>
      <c r="BT265" s="12">
        <v>0</v>
      </c>
      <c r="BU265" s="15">
        <f t="shared" si="336"/>
        <v>10718.4</v>
      </c>
      <c r="BV265" s="12">
        <v>1</v>
      </c>
      <c r="BW265" s="12">
        <v>0.9</v>
      </c>
      <c r="BX265" s="12">
        <v>2.31</v>
      </c>
      <c r="BY265" s="35">
        <f t="shared" si="337"/>
        <v>3.079</v>
      </c>
      <c r="BZ265" s="12">
        <v>0.9</v>
      </c>
      <c r="CA265" s="10">
        <v>0.5</v>
      </c>
      <c r="CB265" s="41">
        <f t="shared" si="338"/>
        <v>14850.87912</v>
      </c>
      <c r="CL265" s="12">
        <v>41312</v>
      </c>
      <c r="CM265" s="13">
        <v>0.3</v>
      </c>
      <c r="CN265" s="12">
        <v>1</v>
      </c>
      <c r="CO265" s="12">
        <v>0</v>
      </c>
      <c r="CP265" s="15">
        <f t="shared" si="339"/>
        <v>12393.6</v>
      </c>
      <c r="CQ265" s="12">
        <v>1</v>
      </c>
      <c r="CR265" s="12">
        <v>0.89</v>
      </c>
      <c r="CS265" s="12">
        <v>1.78</v>
      </c>
      <c r="CT265" s="35">
        <f t="shared" si="340"/>
        <v>2.5842</v>
      </c>
      <c r="CU265" s="12">
        <v>0.9</v>
      </c>
      <c r="CV265" s="10">
        <v>0.5</v>
      </c>
      <c r="CW265" s="41">
        <f t="shared" si="341"/>
        <v>14412.393504</v>
      </c>
      <c r="DG265" s="12">
        <v>41606</v>
      </c>
      <c r="DH265" s="13">
        <v>0.3</v>
      </c>
      <c r="DI265" s="12">
        <v>1</v>
      </c>
      <c r="DJ265" s="12">
        <v>0</v>
      </c>
      <c r="DK265" s="15">
        <f t="shared" si="342"/>
        <v>12481.8</v>
      </c>
      <c r="DL265" s="12">
        <v>1</v>
      </c>
      <c r="DM265" s="12">
        <v>0.9</v>
      </c>
      <c r="DN265" s="12">
        <v>2.31</v>
      </c>
      <c r="DO265" s="35">
        <f t="shared" si="343"/>
        <v>3.079</v>
      </c>
      <c r="DP265" s="12">
        <v>0.9</v>
      </c>
      <c r="DQ265" s="10">
        <v>0.5</v>
      </c>
      <c r="DR265" s="41">
        <f t="shared" si="344"/>
        <v>17294.15799</v>
      </c>
      <c r="EB265" s="12">
        <v>41606</v>
      </c>
      <c r="EC265" s="13">
        <v>0.3</v>
      </c>
      <c r="ED265" s="12">
        <v>1</v>
      </c>
      <c r="EE265" s="12">
        <v>0</v>
      </c>
      <c r="EF265" s="15">
        <f t="shared" si="345"/>
        <v>12481.8</v>
      </c>
      <c r="EG265" s="12">
        <v>1</v>
      </c>
      <c r="EH265" s="12">
        <v>0.9</v>
      </c>
      <c r="EI265" s="12">
        <v>3.11</v>
      </c>
      <c r="EJ265" s="35">
        <f t="shared" si="346"/>
        <v>3.799</v>
      </c>
      <c r="EK265" s="12">
        <v>0.9</v>
      </c>
      <c r="EL265" s="10">
        <v>0.5</v>
      </c>
      <c r="EM265" s="41">
        <f t="shared" si="347"/>
        <v>21338.26119</v>
      </c>
    </row>
    <row r="266" customHeight="1" spans="1:147">
      <c r="F266" s="12">
        <v>35434</v>
      </c>
      <c r="G266" s="13">
        <v>0.58</v>
      </c>
      <c r="H266" s="12">
        <v>1</v>
      </c>
      <c r="I266" s="12">
        <v>0</v>
      </c>
      <c r="J266" s="15">
        <f t="shared" si="327"/>
        <v>20551.72</v>
      </c>
      <c r="K266" s="12">
        <v>1</v>
      </c>
      <c r="L266" s="12">
        <v>0.89</v>
      </c>
      <c r="M266" s="12">
        <v>1.78</v>
      </c>
      <c r="N266" s="35">
        <f t="shared" si="328"/>
        <v>2.5842</v>
      </c>
      <c r="O266" s="12">
        <v>0.9</v>
      </c>
      <c r="P266" s="10">
        <v>0.5</v>
      </c>
      <c r="Q266" s="41">
        <f t="shared" si="329"/>
        <v>23899.3896708</v>
      </c>
      <c r="AA266" s="12">
        <v>35434</v>
      </c>
      <c r="AB266" s="13">
        <v>0.58</v>
      </c>
      <c r="AC266" s="12">
        <v>1</v>
      </c>
      <c r="AD266" s="12">
        <v>0</v>
      </c>
      <c r="AE266" s="15">
        <f t="shared" si="330"/>
        <v>20551.72</v>
      </c>
      <c r="AF266" s="12">
        <v>1</v>
      </c>
      <c r="AG266" s="12">
        <v>0.89</v>
      </c>
      <c r="AH266" s="12">
        <v>1.78</v>
      </c>
      <c r="AI266" s="35">
        <f t="shared" si="331"/>
        <v>2.5842</v>
      </c>
      <c r="AJ266" s="12">
        <v>0.9</v>
      </c>
      <c r="AK266" s="10">
        <v>0.5</v>
      </c>
      <c r="AL266" s="41">
        <f t="shared" si="332"/>
        <v>23899.3896708</v>
      </c>
      <c r="AV266" s="12">
        <v>35728</v>
      </c>
      <c r="AW266" s="13">
        <v>0.58</v>
      </c>
      <c r="AX266" s="12">
        <v>1</v>
      </c>
      <c r="AY266" s="12">
        <v>0</v>
      </c>
      <c r="AZ266" s="15">
        <f t="shared" si="333"/>
        <v>20722.24</v>
      </c>
      <c r="BA266" s="12">
        <v>1</v>
      </c>
      <c r="BB266" s="12">
        <v>0.9</v>
      </c>
      <c r="BC266" s="12">
        <v>2.31</v>
      </c>
      <c r="BD266" s="35">
        <f t="shared" si="334"/>
        <v>3.079</v>
      </c>
      <c r="BE266" s="12">
        <v>0.9</v>
      </c>
      <c r="BF266" s="10">
        <v>0.5</v>
      </c>
      <c r="BG266" s="41">
        <f t="shared" si="335"/>
        <v>28711.699632</v>
      </c>
      <c r="BQ266" s="12">
        <v>35728</v>
      </c>
      <c r="BR266" s="13">
        <v>0.58</v>
      </c>
      <c r="BS266" s="12">
        <v>1</v>
      </c>
      <c r="BT266" s="12">
        <v>0</v>
      </c>
      <c r="BU266" s="15">
        <f t="shared" si="336"/>
        <v>20722.24</v>
      </c>
      <c r="BV266" s="12">
        <v>1</v>
      </c>
      <c r="BW266" s="12">
        <v>0.9</v>
      </c>
      <c r="BX266" s="12">
        <v>2.31</v>
      </c>
      <c r="BY266" s="35">
        <f t="shared" si="337"/>
        <v>3.079</v>
      </c>
      <c r="BZ266" s="12">
        <v>0.9</v>
      </c>
      <c r="CA266" s="10">
        <v>0.5</v>
      </c>
      <c r="CB266" s="41">
        <f t="shared" si="338"/>
        <v>28711.699632</v>
      </c>
      <c r="CL266" s="12">
        <v>41312</v>
      </c>
      <c r="CM266" s="13">
        <v>0.58</v>
      </c>
      <c r="CN266" s="12">
        <v>1</v>
      </c>
      <c r="CO266" s="12">
        <v>0</v>
      </c>
      <c r="CP266" s="15">
        <f t="shared" si="339"/>
        <v>23960.96</v>
      </c>
      <c r="CQ266" s="12">
        <v>1</v>
      </c>
      <c r="CR266" s="12">
        <v>0.89</v>
      </c>
      <c r="CS266" s="12">
        <v>1.78</v>
      </c>
      <c r="CT266" s="35">
        <f t="shared" si="340"/>
        <v>2.5842</v>
      </c>
      <c r="CU266" s="12">
        <v>0.9</v>
      </c>
      <c r="CV266" s="10">
        <v>0.5</v>
      </c>
      <c r="CW266" s="41">
        <f t="shared" si="341"/>
        <v>27863.9607744</v>
      </c>
      <c r="DG266" s="12">
        <v>41606</v>
      </c>
      <c r="DH266" s="13">
        <v>0.58</v>
      </c>
      <c r="DI266" s="12">
        <v>1</v>
      </c>
      <c r="DJ266" s="12">
        <v>0</v>
      </c>
      <c r="DK266" s="15">
        <f t="shared" si="342"/>
        <v>24131.48</v>
      </c>
      <c r="DL266" s="12">
        <v>1</v>
      </c>
      <c r="DM266" s="12">
        <v>0.9</v>
      </c>
      <c r="DN266" s="12">
        <v>2.31</v>
      </c>
      <c r="DO266" s="35">
        <f t="shared" si="343"/>
        <v>3.079</v>
      </c>
      <c r="DP266" s="12">
        <v>0.9</v>
      </c>
      <c r="DQ266" s="10">
        <v>0.5</v>
      </c>
      <c r="DR266" s="41">
        <f t="shared" si="344"/>
        <v>33435.372114</v>
      </c>
      <c r="EB266" s="12">
        <v>41606</v>
      </c>
      <c r="EC266" s="13">
        <v>0.58</v>
      </c>
      <c r="ED266" s="12">
        <v>1</v>
      </c>
      <c r="EE266" s="12">
        <v>0</v>
      </c>
      <c r="EF266" s="15">
        <f t="shared" si="345"/>
        <v>24131.48</v>
      </c>
      <c r="EG266" s="12">
        <v>1</v>
      </c>
      <c r="EH266" s="12">
        <v>0.9</v>
      </c>
      <c r="EI266" s="12">
        <v>3.11</v>
      </c>
      <c r="EJ266" s="35">
        <f t="shared" si="346"/>
        <v>3.799</v>
      </c>
      <c r="EK266" s="12">
        <v>0.9</v>
      </c>
      <c r="EL266" s="10">
        <v>0.5</v>
      </c>
      <c r="EM266" s="41">
        <f t="shared" si="347"/>
        <v>41253.971634</v>
      </c>
    </row>
    <row r="267" customHeight="1" spans="1:147">
      <c r="F267" s="42" t="s">
        <v>50</v>
      </c>
      <c r="G267" s="37"/>
      <c r="H267" s="37"/>
      <c r="I267" s="37"/>
      <c r="J267" s="37"/>
      <c r="K267" s="37"/>
      <c r="L267" s="37"/>
      <c r="M267" s="38">
        <f>SUM(Q257:Q266)</f>
        <v>91641.79763424</v>
      </c>
      <c r="N267" s="38"/>
      <c r="O267" s="38"/>
      <c r="P267" s="38"/>
      <c r="Q267" s="38"/>
      <c r="AA267" s="42" t="s">
        <v>50</v>
      </c>
      <c r="AB267" s="37"/>
      <c r="AC267" s="37"/>
      <c r="AD267" s="37"/>
      <c r="AE267" s="37"/>
      <c r="AF267" s="37"/>
      <c r="AG267" s="37"/>
      <c r="AH267" s="38">
        <f>SUM(AL257:AL266)</f>
        <v>91641.79763424</v>
      </c>
      <c r="AI267" s="38"/>
      <c r="AJ267" s="38"/>
      <c r="AK267" s="38"/>
      <c r="AL267" s="38"/>
      <c r="AV267" s="42" t="s">
        <v>50</v>
      </c>
      <c r="AW267" s="37"/>
      <c r="AX267" s="37"/>
      <c r="AY267" s="37"/>
      <c r="AZ267" s="37"/>
      <c r="BA267" s="37"/>
      <c r="BB267" s="37"/>
      <c r="BC267" s="38">
        <f>SUM(BG257:BG266)</f>
        <v>110094.5172096</v>
      </c>
      <c r="BD267" s="38"/>
      <c r="BE267" s="38"/>
      <c r="BF267" s="38"/>
      <c r="BG267" s="38"/>
      <c r="BQ267" s="42" t="s">
        <v>50</v>
      </c>
      <c r="BR267" s="37"/>
      <c r="BS267" s="37"/>
      <c r="BT267" s="37"/>
      <c r="BU267" s="37"/>
      <c r="BV267" s="37"/>
      <c r="BW267" s="37"/>
      <c r="BX267" s="38">
        <f>SUM(CB257:CB266)</f>
        <v>110094.5172096</v>
      </c>
      <c r="BY267" s="38"/>
      <c r="BZ267" s="38"/>
      <c r="CA267" s="38"/>
      <c r="CB267" s="38"/>
      <c r="CL267" s="42" t="s">
        <v>50</v>
      </c>
      <c r="CM267" s="37"/>
      <c r="CN267" s="37"/>
      <c r="CO267" s="37"/>
      <c r="CP267" s="37"/>
      <c r="CQ267" s="37"/>
      <c r="CR267" s="37"/>
      <c r="CS267" s="38">
        <f>SUM(CW257:CW266)</f>
        <v>106843.87717632</v>
      </c>
      <c r="CT267" s="38"/>
      <c r="CU267" s="38"/>
      <c r="CV267" s="38"/>
      <c r="CW267" s="38"/>
      <c r="DG267" s="42" t="s">
        <v>50</v>
      </c>
      <c r="DH267" s="37"/>
      <c r="DI267" s="37"/>
      <c r="DJ267" s="37"/>
      <c r="DK267" s="37"/>
      <c r="DL267" s="37"/>
      <c r="DM267" s="37"/>
      <c r="DN267" s="38">
        <f>SUM(DR257:DR266)</f>
        <v>128207.3578992</v>
      </c>
      <c r="DO267" s="38"/>
      <c r="DP267" s="38"/>
      <c r="DQ267" s="38"/>
      <c r="DR267" s="38"/>
      <c r="EB267" s="42" t="s">
        <v>50</v>
      </c>
      <c r="EC267" s="37"/>
      <c r="ED267" s="37"/>
      <c r="EE267" s="37"/>
      <c r="EF267" s="37"/>
      <c r="EG267" s="37"/>
      <c r="EH267" s="37"/>
      <c r="EI267" s="38">
        <f>SUM(EM257:EM266)</f>
        <v>158187.6429552</v>
      </c>
      <c r="EJ267" s="38"/>
      <c r="EK267" s="38"/>
      <c r="EL267" s="38"/>
      <c r="EM267" s="38"/>
    </row>
    <row r="268" customHeight="1" spans="1:147">
      <c r="F268" s="37"/>
      <c r="G268" s="37"/>
      <c r="H268" s="37"/>
      <c r="I268" s="37"/>
      <c r="J268" s="37"/>
      <c r="K268" s="37"/>
      <c r="L268" s="37"/>
      <c r="M268" s="38"/>
      <c r="N268" s="38"/>
      <c r="O268" s="38"/>
      <c r="P268" s="38"/>
      <c r="Q268" s="38"/>
      <c r="AA268" s="37"/>
      <c r="AB268" s="37"/>
      <c r="AC268" s="37"/>
      <c r="AD268" s="37"/>
      <c r="AE268" s="37"/>
      <c r="AF268" s="37"/>
      <c r="AG268" s="37"/>
      <c r="AH268" s="38"/>
      <c r="AI268" s="38"/>
      <c r="AJ268" s="38"/>
      <c r="AK268" s="38"/>
      <c r="AL268" s="38"/>
      <c r="AV268" s="37"/>
      <c r="AW268" s="37"/>
      <c r="AX268" s="37"/>
      <c r="AY268" s="37"/>
      <c r="AZ268" s="37"/>
      <c r="BA268" s="37"/>
      <c r="BB268" s="37"/>
      <c r="BC268" s="38"/>
      <c r="BD268" s="38"/>
      <c r="BE268" s="38"/>
      <c r="BF268" s="38"/>
      <c r="BG268" s="38"/>
      <c r="BQ268" s="37"/>
      <c r="BR268" s="37"/>
      <c r="BS268" s="37"/>
      <c r="BT268" s="37"/>
      <c r="BU268" s="37"/>
      <c r="BV268" s="37"/>
      <c r="BW268" s="37"/>
      <c r="BX268" s="38"/>
      <c r="BY268" s="38"/>
      <c r="BZ268" s="38"/>
      <c r="CA268" s="38"/>
      <c r="CB268" s="38"/>
      <c r="CL268" s="37"/>
      <c r="CM268" s="37"/>
      <c r="CN268" s="37"/>
      <c r="CO268" s="37"/>
      <c r="CP268" s="37"/>
      <c r="CQ268" s="37"/>
      <c r="CR268" s="37"/>
      <c r="CS268" s="38"/>
      <c r="CT268" s="38"/>
      <c r="CU268" s="38"/>
      <c r="CV268" s="38"/>
      <c r="CW268" s="38"/>
      <c r="DG268" s="37"/>
      <c r="DH268" s="37"/>
      <c r="DI268" s="37"/>
      <c r="DJ268" s="37"/>
      <c r="DK268" s="37"/>
      <c r="DL268" s="37"/>
      <c r="DM268" s="37"/>
      <c r="DN268" s="38"/>
      <c r="DO268" s="38"/>
      <c r="DP268" s="38"/>
      <c r="DQ268" s="38"/>
      <c r="DR268" s="38"/>
      <c r="EB268" s="37"/>
      <c r="EC268" s="37"/>
      <c r="ED268" s="37"/>
      <c r="EE268" s="37"/>
      <c r="EF268" s="37"/>
      <c r="EG268" s="37"/>
      <c r="EH268" s="37"/>
      <c r="EI268" s="38"/>
      <c r="EJ268" s="38"/>
      <c r="EK268" s="38"/>
      <c r="EL268" s="38"/>
      <c r="EM268" s="38"/>
    </row>
    <row r="269" customHeight="1" spans="1:147">
      <c r="F269" s="37"/>
      <c r="G269" s="37"/>
      <c r="H269" s="37"/>
      <c r="I269" s="37"/>
      <c r="J269" s="37"/>
      <c r="K269" s="37"/>
      <c r="L269" s="37"/>
      <c r="M269" s="38"/>
      <c r="N269" s="38"/>
      <c r="O269" s="38"/>
      <c r="P269" s="38"/>
      <c r="Q269" s="38"/>
      <c r="AA269" s="37"/>
      <c r="AB269" s="37"/>
      <c r="AC269" s="37"/>
      <c r="AD269" s="37"/>
      <c r="AE269" s="37"/>
      <c r="AF269" s="37"/>
      <c r="AG269" s="37"/>
      <c r="AH269" s="38"/>
      <c r="AI269" s="38"/>
      <c r="AJ269" s="38"/>
      <c r="AK269" s="38"/>
      <c r="AL269" s="38"/>
      <c r="AV269" s="37"/>
      <c r="AW269" s="37"/>
      <c r="AX269" s="37"/>
      <c r="AY269" s="37"/>
      <c r="AZ269" s="37"/>
      <c r="BA269" s="37"/>
      <c r="BB269" s="37"/>
      <c r="BC269" s="38"/>
      <c r="BD269" s="38"/>
      <c r="BE269" s="38"/>
      <c r="BF269" s="38"/>
      <c r="BG269" s="38"/>
      <c r="BQ269" s="37"/>
      <c r="BR269" s="37"/>
      <c r="BS269" s="37"/>
      <c r="BT269" s="37"/>
      <c r="BU269" s="37"/>
      <c r="BV269" s="37"/>
      <c r="BW269" s="37"/>
      <c r="BX269" s="38"/>
      <c r="BY269" s="38"/>
      <c r="BZ269" s="38"/>
      <c r="CA269" s="38"/>
      <c r="CB269" s="38"/>
      <c r="CL269" s="37"/>
      <c r="CM269" s="37"/>
      <c r="CN269" s="37"/>
      <c r="CO269" s="37"/>
      <c r="CP269" s="37"/>
      <c r="CQ269" s="37"/>
      <c r="CR269" s="37"/>
      <c r="CS269" s="38"/>
      <c r="CT269" s="38"/>
      <c r="CU269" s="38"/>
      <c r="CV269" s="38"/>
      <c r="CW269" s="38"/>
      <c r="DG269" s="37"/>
      <c r="DH269" s="37"/>
      <c r="DI269" s="37"/>
      <c r="DJ269" s="37"/>
      <c r="DK269" s="37"/>
      <c r="DL269" s="37"/>
      <c r="DM269" s="37"/>
      <c r="DN269" s="38"/>
      <c r="DO269" s="38"/>
      <c r="DP269" s="38"/>
      <c r="DQ269" s="38"/>
      <c r="DR269" s="38"/>
      <c r="EB269" s="37"/>
      <c r="EC269" s="37"/>
      <c r="ED269" s="37"/>
      <c r="EE269" s="37"/>
      <c r="EF269" s="37"/>
      <c r="EG269" s="37"/>
      <c r="EH269" s="37"/>
      <c r="EI269" s="38"/>
      <c r="EJ269" s="38"/>
      <c r="EK269" s="38"/>
      <c r="EL269" s="38"/>
      <c r="EM269" s="38"/>
    </row>
    <row r="271" customHeight="1" spans="1:147">
      <c r="A271" s="2" t="s">
        <v>65</v>
      </c>
      <c r="B271" s="2"/>
      <c r="C271" s="2"/>
      <c r="D271" s="2"/>
      <c r="E271" s="2"/>
      <c r="F271" s="3" t="s">
        <v>1</v>
      </c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2" t="s">
        <v>66</v>
      </c>
      <c r="W271" s="2"/>
      <c r="X271" s="2"/>
      <c r="Y271" s="2"/>
      <c r="Z271" s="2"/>
      <c r="AA271" s="3" t="s">
        <v>1</v>
      </c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2" t="s">
        <v>67</v>
      </c>
      <c r="AR271" s="2"/>
      <c r="AS271" s="2"/>
      <c r="AT271" s="2"/>
      <c r="AU271" s="2"/>
      <c r="AV271" s="3" t="s">
        <v>1</v>
      </c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2" t="s">
        <v>68</v>
      </c>
      <c r="BM271" s="2"/>
      <c r="BN271" s="2"/>
      <c r="BO271" s="2"/>
      <c r="BP271" s="2"/>
      <c r="BQ271" s="3" t="s">
        <v>1</v>
      </c>
      <c r="BR271" s="3"/>
      <c r="BS271" s="3"/>
      <c r="BT271" s="3"/>
      <c r="BU271" s="3"/>
      <c r="BV271" s="3"/>
      <c r="BW271" s="3"/>
      <c r="BX271" s="3"/>
      <c r="BY271" s="3"/>
      <c r="BZ271" s="3"/>
      <c r="CA271" s="3"/>
      <c r="CB271" s="3"/>
      <c r="CC271" s="3"/>
      <c r="CD271" s="3"/>
      <c r="CE271" s="3"/>
      <c r="CF271" s="3"/>
      <c r="CG271" s="2" t="s">
        <v>69</v>
      </c>
      <c r="CH271" s="2"/>
      <c r="CI271" s="2"/>
      <c r="CJ271" s="2"/>
      <c r="CK271" s="2"/>
      <c r="CL271" s="3" t="s">
        <v>1</v>
      </c>
      <c r="CM271" s="3"/>
      <c r="CN271" s="3"/>
      <c r="CO271" s="3"/>
      <c r="CP271" s="3"/>
      <c r="CQ271" s="3"/>
      <c r="CR271" s="3"/>
      <c r="CS271" s="3"/>
      <c r="CT271" s="3"/>
      <c r="CU271" s="3"/>
      <c r="CV271" s="3"/>
      <c r="CW271" s="3"/>
      <c r="CX271" s="3"/>
      <c r="CY271" s="3"/>
      <c r="CZ271" s="3"/>
      <c r="DA271" s="3"/>
      <c r="DB271" s="2" t="s">
        <v>70</v>
      </c>
      <c r="DC271" s="2"/>
      <c r="DD271" s="2"/>
      <c r="DE271" s="2"/>
      <c r="DF271" s="2"/>
      <c r="DG271" s="3" t="s">
        <v>1</v>
      </c>
      <c r="DH271" s="3"/>
      <c r="DI271" s="3"/>
      <c r="DJ271" s="3"/>
      <c r="DK271" s="3"/>
      <c r="DL271" s="3"/>
      <c r="DM271" s="3"/>
      <c r="DN271" s="3"/>
      <c r="DO271" s="3"/>
      <c r="DP271" s="3"/>
      <c r="DQ271" s="3"/>
      <c r="DR271" s="3"/>
      <c r="DS271" s="3"/>
      <c r="DT271" s="3"/>
      <c r="DU271" s="3"/>
      <c r="DV271" s="3"/>
      <c r="DW271" s="2" t="s">
        <v>71</v>
      </c>
      <c r="DX271" s="2"/>
      <c r="DY271" s="2"/>
      <c r="DZ271" s="2"/>
      <c r="EA271" s="2"/>
      <c r="EB271" s="3" t="s">
        <v>1</v>
      </c>
      <c r="EC271" s="3"/>
      <c r="ED271" s="3"/>
      <c r="EE271" s="3"/>
      <c r="EF271" s="3"/>
      <c r="EG271" s="3"/>
      <c r="EH271" s="3"/>
      <c r="EI271" s="3"/>
      <c r="EJ271" s="3"/>
      <c r="EK271" s="3"/>
      <c r="EL271" s="3"/>
      <c r="EM271" s="3"/>
      <c r="EN271" s="3"/>
      <c r="EO271" s="3"/>
      <c r="EP271" s="3"/>
      <c r="EQ271" s="3"/>
    </row>
    <row r="272" customHeight="1" spans="1:147">
      <c r="A272" s="2"/>
      <c r="B272" s="2"/>
      <c r="C272" s="2"/>
      <c r="D272" s="2"/>
      <c r="E272" s="2"/>
      <c r="F272" s="4" t="s">
        <v>8</v>
      </c>
      <c r="G272" s="5"/>
      <c r="H272" s="5"/>
      <c r="I272" s="5"/>
      <c r="J272" s="6"/>
      <c r="K272" s="7" t="s">
        <v>9</v>
      </c>
      <c r="L272" s="7"/>
      <c r="M272" s="7"/>
      <c r="N272" s="7"/>
      <c r="O272" s="8" t="s">
        <v>10</v>
      </c>
      <c r="P272" s="9" t="s">
        <v>11</v>
      </c>
      <c r="Q272" s="9"/>
      <c r="R272" s="9"/>
      <c r="S272" s="10" t="s">
        <v>12</v>
      </c>
      <c r="T272" s="8" t="s">
        <v>13</v>
      </c>
      <c r="U272" s="11" t="s">
        <v>14</v>
      </c>
      <c r="V272" s="2"/>
      <c r="W272" s="2"/>
      <c r="X272" s="2"/>
      <c r="Y272" s="2"/>
      <c r="Z272" s="2"/>
      <c r="AA272" s="4" t="s">
        <v>8</v>
      </c>
      <c r="AB272" s="5"/>
      <c r="AC272" s="5"/>
      <c r="AD272" s="5"/>
      <c r="AE272" s="6"/>
      <c r="AF272" s="7" t="s">
        <v>9</v>
      </c>
      <c r="AG272" s="7"/>
      <c r="AH272" s="7"/>
      <c r="AI272" s="7"/>
      <c r="AJ272" s="8" t="s">
        <v>10</v>
      </c>
      <c r="AK272" s="9" t="s">
        <v>11</v>
      </c>
      <c r="AL272" s="9"/>
      <c r="AM272" s="9"/>
      <c r="AN272" s="10" t="s">
        <v>12</v>
      </c>
      <c r="AO272" s="8" t="s">
        <v>13</v>
      </c>
      <c r="AP272" s="11" t="s">
        <v>14</v>
      </c>
      <c r="AQ272" s="2"/>
      <c r="AR272" s="2"/>
      <c r="AS272" s="2"/>
      <c r="AT272" s="2"/>
      <c r="AU272" s="2"/>
      <c r="AV272" s="4" t="s">
        <v>8</v>
      </c>
      <c r="AW272" s="5"/>
      <c r="AX272" s="5"/>
      <c r="AY272" s="5"/>
      <c r="AZ272" s="6"/>
      <c r="BA272" s="7" t="s">
        <v>9</v>
      </c>
      <c r="BB272" s="7"/>
      <c r="BC272" s="7"/>
      <c r="BD272" s="7"/>
      <c r="BE272" s="8" t="s">
        <v>10</v>
      </c>
      <c r="BF272" s="9" t="s">
        <v>11</v>
      </c>
      <c r="BG272" s="9"/>
      <c r="BH272" s="9"/>
      <c r="BI272" s="10" t="s">
        <v>12</v>
      </c>
      <c r="BJ272" s="8" t="s">
        <v>13</v>
      </c>
      <c r="BK272" s="11" t="s">
        <v>14</v>
      </c>
      <c r="BL272" s="2"/>
      <c r="BM272" s="2"/>
      <c r="BN272" s="2"/>
      <c r="BO272" s="2"/>
      <c r="BP272" s="2"/>
      <c r="BQ272" s="4" t="s">
        <v>8</v>
      </c>
      <c r="BR272" s="5"/>
      <c r="BS272" s="5"/>
      <c r="BT272" s="5"/>
      <c r="BU272" s="6"/>
      <c r="BV272" s="7" t="s">
        <v>9</v>
      </c>
      <c r="BW272" s="7"/>
      <c r="BX272" s="7"/>
      <c r="BY272" s="7"/>
      <c r="BZ272" s="8" t="s">
        <v>10</v>
      </c>
      <c r="CA272" s="9" t="s">
        <v>11</v>
      </c>
      <c r="CB272" s="9"/>
      <c r="CC272" s="9"/>
      <c r="CD272" s="10" t="s">
        <v>12</v>
      </c>
      <c r="CE272" s="8" t="s">
        <v>13</v>
      </c>
      <c r="CF272" s="11" t="s">
        <v>14</v>
      </c>
      <c r="CG272" s="2"/>
      <c r="CH272" s="2"/>
      <c r="CI272" s="2"/>
      <c r="CJ272" s="2"/>
      <c r="CK272" s="2"/>
      <c r="CL272" s="4" t="s">
        <v>8</v>
      </c>
      <c r="CM272" s="5"/>
      <c r="CN272" s="5"/>
      <c r="CO272" s="5"/>
      <c r="CP272" s="6"/>
      <c r="CQ272" s="7" t="s">
        <v>9</v>
      </c>
      <c r="CR272" s="7"/>
      <c r="CS272" s="7"/>
      <c r="CT272" s="7"/>
      <c r="CU272" s="8" t="s">
        <v>10</v>
      </c>
      <c r="CV272" s="9" t="s">
        <v>11</v>
      </c>
      <c r="CW272" s="9"/>
      <c r="CX272" s="9"/>
      <c r="CY272" s="10" t="s">
        <v>12</v>
      </c>
      <c r="CZ272" s="8" t="s">
        <v>13</v>
      </c>
      <c r="DA272" s="11" t="s">
        <v>14</v>
      </c>
      <c r="DB272" s="2"/>
      <c r="DC272" s="2"/>
      <c r="DD272" s="2"/>
      <c r="DE272" s="2"/>
      <c r="DF272" s="2"/>
      <c r="DG272" s="4" t="s">
        <v>8</v>
      </c>
      <c r="DH272" s="5"/>
      <c r="DI272" s="5"/>
      <c r="DJ272" s="5"/>
      <c r="DK272" s="6"/>
      <c r="DL272" s="7" t="s">
        <v>9</v>
      </c>
      <c r="DM272" s="7"/>
      <c r="DN272" s="7"/>
      <c r="DO272" s="7"/>
      <c r="DP272" s="8" t="s">
        <v>10</v>
      </c>
      <c r="DQ272" s="9" t="s">
        <v>11</v>
      </c>
      <c r="DR272" s="9"/>
      <c r="DS272" s="9"/>
      <c r="DT272" s="10" t="s">
        <v>12</v>
      </c>
      <c r="DU272" s="8" t="s">
        <v>13</v>
      </c>
      <c r="DV272" s="11" t="s">
        <v>14</v>
      </c>
      <c r="DW272" s="2"/>
      <c r="DX272" s="2"/>
      <c r="DY272" s="2"/>
      <c r="DZ272" s="2"/>
      <c r="EA272" s="2"/>
      <c r="EB272" s="4" t="s">
        <v>8</v>
      </c>
      <c r="EC272" s="5"/>
      <c r="ED272" s="5"/>
      <c r="EE272" s="5"/>
      <c r="EF272" s="6"/>
      <c r="EG272" s="7" t="s">
        <v>9</v>
      </c>
      <c r="EH272" s="7"/>
      <c r="EI272" s="7"/>
      <c r="EJ272" s="7"/>
      <c r="EK272" s="8" t="s">
        <v>10</v>
      </c>
      <c r="EL272" s="9" t="s">
        <v>11</v>
      </c>
      <c r="EM272" s="9"/>
      <c r="EN272" s="9"/>
      <c r="EO272" s="10" t="s">
        <v>12</v>
      </c>
      <c r="EP272" s="8" t="s">
        <v>13</v>
      </c>
      <c r="EQ272" s="11" t="s">
        <v>14</v>
      </c>
    </row>
    <row r="273" customHeight="1" spans="1:147">
      <c r="A273" s="1" t="s">
        <v>15</v>
      </c>
      <c r="B273" s="1" t="s">
        <v>16</v>
      </c>
      <c r="C273" s="1" t="s">
        <v>17</v>
      </c>
      <c r="D273" s="1" t="s">
        <v>18</v>
      </c>
      <c r="E273" s="1" t="s">
        <v>19</v>
      </c>
      <c r="F273" s="12" t="s">
        <v>20</v>
      </c>
      <c r="G273" s="12" t="s">
        <v>21</v>
      </c>
      <c r="H273" s="13" t="s">
        <v>22</v>
      </c>
      <c r="I273" s="14" t="s">
        <v>23</v>
      </c>
      <c r="J273" s="15" t="s">
        <v>8</v>
      </c>
      <c r="K273" s="12" t="s">
        <v>24</v>
      </c>
      <c r="L273" s="12" t="s">
        <v>20</v>
      </c>
      <c r="M273" s="12" t="s">
        <v>25</v>
      </c>
      <c r="N273" s="7" t="s">
        <v>26</v>
      </c>
      <c r="O273" s="16"/>
      <c r="P273" s="12" t="s">
        <v>27</v>
      </c>
      <c r="Q273" s="12" t="s">
        <v>28</v>
      </c>
      <c r="R273" s="9" t="s">
        <v>29</v>
      </c>
      <c r="S273" s="10" t="s">
        <v>30</v>
      </c>
      <c r="T273" s="16"/>
      <c r="U273" s="17"/>
      <c r="V273" s="1" t="s">
        <v>15</v>
      </c>
      <c r="W273" s="1" t="s">
        <v>16</v>
      </c>
      <c r="X273" s="1" t="s">
        <v>17</v>
      </c>
      <c r="Y273" s="1" t="s">
        <v>18</v>
      </c>
      <c r="Z273" s="1" t="s">
        <v>19</v>
      </c>
      <c r="AA273" s="12" t="s">
        <v>20</v>
      </c>
      <c r="AB273" s="12" t="s">
        <v>21</v>
      </c>
      <c r="AC273" s="13" t="s">
        <v>22</v>
      </c>
      <c r="AD273" s="14" t="s">
        <v>23</v>
      </c>
      <c r="AE273" s="15" t="s">
        <v>8</v>
      </c>
      <c r="AF273" s="12" t="s">
        <v>24</v>
      </c>
      <c r="AG273" s="12" t="s">
        <v>20</v>
      </c>
      <c r="AH273" s="12" t="s">
        <v>25</v>
      </c>
      <c r="AI273" s="7" t="s">
        <v>26</v>
      </c>
      <c r="AJ273" s="16"/>
      <c r="AK273" s="12" t="s">
        <v>27</v>
      </c>
      <c r="AL273" s="12" t="s">
        <v>28</v>
      </c>
      <c r="AM273" s="9" t="s">
        <v>29</v>
      </c>
      <c r="AN273" s="10" t="s">
        <v>30</v>
      </c>
      <c r="AO273" s="16"/>
      <c r="AP273" s="17"/>
      <c r="AQ273" s="1" t="s">
        <v>15</v>
      </c>
      <c r="AR273" s="1" t="s">
        <v>16</v>
      </c>
      <c r="AS273" s="1" t="s">
        <v>17</v>
      </c>
      <c r="AT273" s="1" t="s">
        <v>18</v>
      </c>
      <c r="AU273" s="1" t="s">
        <v>19</v>
      </c>
      <c r="AV273" s="12" t="s">
        <v>20</v>
      </c>
      <c r="AW273" s="12" t="s">
        <v>21</v>
      </c>
      <c r="AX273" s="13" t="s">
        <v>22</v>
      </c>
      <c r="AY273" s="14" t="s">
        <v>23</v>
      </c>
      <c r="AZ273" s="15" t="s">
        <v>8</v>
      </c>
      <c r="BA273" s="12" t="s">
        <v>24</v>
      </c>
      <c r="BB273" s="12" t="s">
        <v>20</v>
      </c>
      <c r="BC273" s="12" t="s">
        <v>25</v>
      </c>
      <c r="BD273" s="7" t="s">
        <v>26</v>
      </c>
      <c r="BE273" s="16"/>
      <c r="BF273" s="12" t="s">
        <v>27</v>
      </c>
      <c r="BG273" s="12" t="s">
        <v>28</v>
      </c>
      <c r="BH273" s="9" t="s">
        <v>29</v>
      </c>
      <c r="BI273" s="10" t="s">
        <v>30</v>
      </c>
      <c r="BJ273" s="16"/>
      <c r="BK273" s="17"/>
      <c r="BL273" s="1" t="s">
        <v>15</v>
      </c>
      <c r="BM273" s="1" t="s">
        <v>16</v>
      </c>
      <c r="BN273" s="1" t="s">
        <v>17</v>
      </c>
      <c r="BO273" s="1" t="s">
        <v>18</v>
      </c>
      <c r="BP273" s="1" t="s">
        <v>19</v>
      </c>
      <c r="BQ273" s="12" t="s">
        <v>20</v>
      </c>
      <c r="BR273" s="12" t="s">
        <v>21</v>
      </c>
      <c r="BS273" s="13" t="s">
        <v>22</v>
      </c>
      <c r="BT273" s="14" t="s">
        <v>23</v>
      </c>
      <c r="BU273" s="15" t="s">
        <v>8</v>
      </c>
      <c r="BV273" s="12" t="s">
        <v>24</v>
      </c>
      <c r="BW273" s="12" t="s">
        <v>20</v>
      </c>
      <c r="BX273" s="12" t="s">
        <v>25</v>
      </c>
      <c r="BY273" s="7" t="s">
        <v>26</v>
      </c>
      <c r="BZ273" s="16"/>
      <c r="CA273" s="12" t="s">
        <v>27</v>
      </c>
      <c r="CB273" s="12" t="s">
        <v>28</v>
      </c>
      <c r="CC273" s="9" t="s">
        <v>29</v>
      </c>
      <c r="CD273" s="10" t="s">
        <v>30</v>
      </c>
      <c r="CE273" s="16"/>
      <c r="CF273" s="17"/>
      <c r="CG273" s="1" t="s">
        <v>15</v>
      </c>
      <c r="CH273" s="1" t="s">
        <v>16</v>
      </c>
      <c r="CI273" s="1" t="s">
        <v>17</v>
      </c>
      <c r="CJ273" s="1" t="s">
        <v>18</v>
      </c>
      <c r="CK273" s="1" t="s">
        <v>19</v>
      </c>
      <c r="CL273" s="12" t="s">
        <v>20</v>
      </c>
      <c r="CM273" s="12" t="s">
        <v>21</v>
      </c>
      <c r="CN273" s="13" t="s">
        <v>22</v>
      </c>
      <c r="CO273" s="14" t="s">
        <v>23</v>
      </c>
      <c r="CP273" s="15" t="s">
        <v>8</v>
      </c>
      <c r="CQ273" s="12" t="s">
        <v>24</v>
      </c>
      <c r="CR273" s="12" t="s">
        <v>20</v>
      </c>
      <c r="CS273" s="12" t="s">
        <v>25</v>
      </c>
      <c r="CT273" s="7" t="s">
        <v>26</v>
      </c>
      <c r="CU273" s="16"/>
      <c r="CV273" s="12" t="s">
        <v>27</v>
      </c>
      <c r="CW273" s="12" t="s">
        <v>28</v>
      </c>
      <c r="CX273" s="9" t="s">
        <v>29</v>
      </c>
      <c r="CY273" s="10" t="s">
        <v>30</v>
      </c>
      <c r="CZ273" s="16"/>
      <c r="DA273" s="17"/>
      <c r="DB273" s="1" t="s">
        <v>15</v>
      </c>
      <c r="DC273" s="1" t="s">
        <v>16</v>
      </c>
      <c r="DD273" s="1" t="s">
        <v>17</v>
      </c>
      <c r="DE273" s="1" t="s">
        <v>18</v>
      </c>
      <c r="DF273" s="1" t="s">
        <v>19</v>
      </c>
      <c r="DG273" s="12" t="s">
        <v>20</v>
      </c>
      <c r="DH273" s="12" t="s">
        <v>21</v>
      </c>
      <c r="DI273" s="13" t="s">
        <v>22</v>
      </c>
      <c r="DJ273" s="14" t="s">
        <v>23</v>
      </c>
      <c r="DK273" s="15" t="s">
        <v>8</v>
      </c>
      <c r="DL273" s="12" t="s">
        <v>24</v>
      </c>
      <c r="DM273" s="12" t="s">
        <v>20</v>
      </c>
      <c r="DN273" s="12" t="s">
        <v>25</v>
      </c>
      <c r="DO273" s="7" t="s">
        <v>26</v>
      </c>
      <c r="DP273" s="16"/>
      <c r="DQ273" s="12" t="s">
        <v>27</v>
      </c>
      <c r="DR273" s="12" t="s">
        <v>28</v>
      </c>
      <c r="DS273" s="9" t="s">
        <v>29</v>
      </c>
      <c r="DT273" s="10" t="s">
        <v>30</v>
      </c>
      <c r="DU273" s="16"/>
      <c r="DV273" s="17"/>
      <c r="DW273" s="1" t="s">
        <v>15</v>
      </c>
      <c r="DX273" s="1" t="s">
        <v>16</v>
      </c>
      <c r="DY273" s="1" t="s">
        <v>17</v>
      </c>
      <c r="DZ273" s="1" t="s">
        <v>18</v>
      </c>
      <c r="EA273" s="1" t="s">
        <v>19</v>
      </c>
      <c r="EB273" s="12" t="s">
        <v>20</v>
      </c>
      <c r="EC273" s="12" t="s">
        <v>21</v>
      </c>
      <c r="ED273" s="13" t="s">
        <v>22</v>
      </c>
      <c r="EE273" s="14" t="s">
        <v>23</v>
      </c>
      <c r="EF273" s="15" t="s">
        <v>8</v>
      </c>
      <c r="EG273" s="12" t="s">
        <v>24</v>
      </c>
      <c r="EH273" s="12" t="s">
        <v>20</v>
      </c>
      <c r="EI273" s="12" t="s">
        <v>25</v>
      </c>
      <c r="EJ273" s="7" t="s">
        <v>26</v>
      </c>
      <c r="EK273" s="16"/>
      <c r="EL273" s="12" t="s">
        <v>27</v>
      </c>
      <c r="EM273" s="12" t="s">
        <v>28</v>
      </c>
      <c r="EN273" s="9" t="s">
        <v>29</v>
      </c>
      <c r="EO273" s="10" t="s">
        <v>30</v>
      </c>
      <c r="EP273" s="16"/>
      <c r="EQ273" s="17"/>
    </row>
    <row r="274" customHeight="1" spans="1:147">
      <c r="A274" s="18">
        <f>N292</f>
        <v>2915800.16105066</v>
      </c>
      <c r="B274" s="18">
        <f>K341</f>
        <v>260066.15196786</v>
      </c>
      <c r="C274" s="18">
        <f>N322</f>
        <v>531353.598944371</v>
      </c>
      <c r="D274" s="18">
        <f>M357</f>
        <v>91641.79763424</v>
      </c>
      <c r="E274" s="18">
        <v>18</v>
      </c>
      <c r="F274" s="12">
        <v>1374</v>
      </c>
      <c r="G274" s="12">
        <f t="shared" ref="G274:G278" si="348">1.728+0.6</f>
        <v>2.328</v>
      </c>
      <c r="H274" s="13">
        <v>1.35</v>
      </c>
      <c r="I274" s="14">
        <v>1.24</v>
      </c>
      <c r="J274" s="15">
        <f t="shared" ref="J274:J291" si="349">F274*G274*H274*I274</f>
        <v>5354.576928</v>
      </c>
      <c r="K274" s="12">
        <v>1</v>
      </c>
      <c r="L274" s="12">
        <v>1374</v>
      </c>
      <c r="M274" s="12">
        <v>0.83</v>
      </c>
      <c r="N274" s="19">
        <f t="shared" ref="N274:N291" si="350">1+6*L274/(L274+2000)+M274</f>
        <v>4.273390634262</v>
      </c>
      <c r="O274" s="20">
        <v>5936</v>
      </c>
      <c r="P274" s="12">
        <v>0.99</v>
      </c>
      <c r="Q274" s="12">
        <v>3.34</v>
      </c>
      <c r="R274" s="9">
        <f t="shared" ref="R274:R291" si="351">1+P274*Q274</f>
        <v>4.3066</v>
      </c>
      <c r="S274" s="10">
        <v>1.225</v>
      </c>
      <c r="T274" s="20">
        <v>1</v>
      </c>
      <c r="U274" s="21">
        <f t="shared" ref="U274:U291" si="352">((J274*K274*N274)+O274)*R274*S274*T274</f>
        <v>152032.857815108</v>
      </c>
      <c r="V274" s="18">
        <f>AI292</f>
        <v>2959537.16346642</v>
      </c>
      <c r="W274" s="18">
        <f>AF341</f>
        <v>260066.15196786</v>
      </c>
      <c r="X274" s="18">
        <f>AI322</f>
        <v>675401.994888449</v>
      </c>
      <c r="Y274" s="18">
        <f>AH357</f>
        <v>91641.79763424</v>
      </c>
      <c r="Z274" s="18">
        <v>18</v>
      </c>
      <c r="AA274" s="12">
        <v>1374</v>
      </c>
      <c r="AB274" s="12">
        <f t="shared" ref="AB274:AB278" si="353">1.728+0.6</f>
        <v>2.328</v>
      </c>
      <c r="AC274" s="13">
        <v>1.35</v>
      </c>
      <c r="AD274" s="14">
        <v>1.24</v>
      </c>
      <c r="AE274" s="15">
        <f t="shared" ref="AE274:AE291" si="354">AA274*AB274*AC274*AD274</f>
        <v>5354.576928</v>
      </c>
      <c r="AF274" s="12">
        <v>1</v>
      </c>
      <c r="AG274" s="12">
        <v>1374</v>
      </c>
      <c r="AH274" s="12">
        <v>0.83</v>
      </c>
      <c r="AI274" s="19">
        <f t="shared" ref="AI274:AI291" si="355">1+6*AG274/(AG274+2000)+AH274</f>
        <v>4.273390634262</v>
      </c>
      <c r="AJ274" s="20">
        <v>5936</v>
      </c>
      <c r="AK274" s="12">
        <v>0.99</v>
      </c>
      <c r="AL274" s="12">
        <v>3.34</v>
      </c>
      <c r="AM274" s="9">
        <f t="shared" ref="AM274:AM291" si="356">1+AK274*AL274</f>
        <v>4.3066</v>
      </c>
      <c r="AN274" s="10">
        <v>1.225</v>
      </c>
      <c r="AO274" s="22">
        <v>1.015</v>
      </c>
      <c r="AP274" s="21">
        <f t="shared" ref="AP274:AP291" si="357">((AE274*AF274*AI274)+AJ274)*AM274*AN274*AO274</f>
        <v>154313.350682334</v>
      </c>
      <c r="AQ274" s="18">
        <f>BD292</f>
        <v>2915800.16105066</v>
      </c>
      <c r="AR274" s="18">
        <f>BA341</f>
        <v>260066.15196786</v>
      </c>
      <c r="AS274" s="18">
        <f>BD322</f>
        <v>740143.385954708</v>
      </c>
      <c r="AT274" s="18">
        <f>BC357</f>
        <v>110094.5172096</v>
      </c>
      <c r="AU274" s="18">
        <v>18</v>
      </c>
      <c r="AV274" s="12">
        <v>1374</v>
      </c>
      <c r="AW274" s="12">
        <f t="shared" ref="AW274:AW278" si="358">1.728+0.6</f>
        <v>2.328</v>
      </c>
      <c r="AX274" s="13">
        <v>1.35</v>
      </c>
      <c r="AY274" s="14">
        <v>1.24</v>
      </c>
      <c r="AZ274" s="15">
        <f t="shared" ref="AZ274:AZ291" si="359">AV274*AW274*AX274*AY274</f>
        <v>5354.576928</v>
      </c>
      <c r="BA274" s="12">
        <v>1</v>
      </c>
      <c r="BB274" s="12">
        <v>1374</v>
      </c>
      <c r="BC274" s="12">
        <v>0.83</v>
      </c>
      <c r="BD274" s="19">
        <f t="shared" ref="BD274:BD291" si="360">1+6*BB274/(BB274+2000)+BC274</f>
        <v>4.273390634262</v>
      </c>
      <c r="BE274" s="20">
        <v>5936</v>
      </c>
      <c r="BF274" s="12">
        <v>0.99</v>
      </c>
      <c r="BG274" s="12">
        <v>3.34</v>
      </c>
      <c r="BH274" s="9">
        <f t="shared" ref="BH274:BH291" si="361">1+BF274*BG274</f>
        <v>4.3066</v>
      </c>
      <c r="BI274" s="10">
        <v>1.225</v>
      </c>
      <c r="BJ274" s="20">
        <v>1</v>
      </c>
      <c r="BK274" s="21">
        <f t="shared" ref="BK274:BK291" si="362">((AZ274*BA274*BD274)+BE274)*BH274*BI274*BJ274</f>
        <v>152032.857815108</v>
      </c>
      <c r="BL274" s="18">
        <f>BY292</f>
        <v>2959537.16346642</v>
      </c>
      <c r="BM274" s="18">
        <f>BV341</f>
        <v>260066.15196786</v>
      </c>
      <c r="BN274" s="18">
        <f>BY322</f>
        <v>940991.575378704</v>
      </c>
      <c r="BO274" s="18">
        <f>BX357</f>
        <v>110094.5172096</v>
      </c>
      <c r="BP274" s="18">
        <v>18</v>
      </c>
      <c r="BQ274" s="12">
        <v>1374</v>
      </c>
      <c r="BR274" s="12">
        <f t="shared" ref="BR274:BR278" si="363">1.728+0.6</f>
        <v>2.328</v>
      </c>
      <c r="BS274" s="13">
        <v>1.35</v>
      </c>
      <c r="BT274" s="14">
        <v>1.24</v>
      </c>
      <c r="BU274" s="15">
        <f t="shared" ref="BU274:BU291" si="364">BQ274*BR274*BS274*BT274</f>
        <v>5354.576928</v>
      </c>
      <c r="BV274" s="12">
        <v>1</v>
      </c>
      <c r="BW274" s="12">
        <v>1374</v>
      </c>
      <c r="BX274" s="12">
        <v>0.83</v>
      </c>
      <c r="BY274" s="19">
        <f t="shared" ref="BY274:BY291" si="365">1+6*BW274/(BW274+2000)+BX274</f>
        <v>4.273390634262</v>
      </c>
      <c r="BZ274" s="20">
        <v>5936</v>
      </c>
      <c r="CA274" s="12">
        <v>0.99</v>
      </c>
      <c r="CB274" s="12">
        <v>3.34</v>
      </c>
      <c r="CC274" s="9">
        <f t="shared" ref="CC274:CC291" si="366">1+CA274*CB274</f>
        <v>4.3066</v>
      </c>
      <c r="CD274" s="10">
        <v>1.225</v>
      </c>
      <c r="CE274" s="22">
        <v>1.015</v>
      </c>
      <c r="CF274" s="21">
        <f t="shared" ref="CF274:CF291" si="367">((BU274*BV274*BY274)+BZ274)*CC274*CD274*CE274</f>
        <v>154313.350682334</v>
      </c>
      <c r="CG274" s="18">
        <f>CT292</f>
        <v>3529718.28525074</v>
      </c>
      <c r="CH274" s="18">
        <f>CQ341</f>
        <v>279182.58879651</v>
      </c>
      <c r="CI274" s="18">
        <f>CT322</f>
        <v>859916.103735949</v>
      </c>
      <c r="CJ274" s="18">
        <f>CS357</f>
        <v>106843.87717632</v>
      </c>
      <c r="CK274" s="18">
        <v>18</v>
      </c>
      <c r="CL274" s="12">
        <f t="shared" ref="CL274:CL291" si="368">1374+145</f>
        <v>1519</v>
      </c>
      <c r="CM274" s="12">
        <f t="shared" ref="CM274:CM278" si="369">1.728+0.6</f>
        <v>2.328</v>
      </c>
      <c r="CN274" s="13">
        <v>1.35</v>
      </c>
      <c r="CO274" s="14">
        <v>1.24</v>
      </c>
      <c r="CP274" s="15">
        <f t="shared" ref="CP274:CP291" si="370">CL274*CM274*CN274*CO274</f>
        <v>5919.652368</v>
      </c>
      <c r="CQ274" s="12">
        <v>1</v>
      </c>
      <c r="CR274" s="12">
        <f t="shared" ref="CR274:CR291" si="371">1374+145</f>
        <v>1519</v>
      </c>
      <c r="CS274" s="12">
        <v>0.83</v>
      </c>
      <c r="CT274" s="19">
        <f t="shared" ref="CT274:CT291" si="372">1+6*CR274/(CR274+2000)+CS274</f>
        <v>4.41994032395567</v>
      </c>
      <c r="CU274" s="20">
        <v>5936</v>
      </c>
      <c r="CV274" s="12">
        <v>0.99</v>
      </c>
      <c r="CW274" s="12">
        <v>3.34</v>
      </c>
      <c r="CX274" s="9">
        <f t="shared" ref="CX274:CX291" si="373">1+CV274*CW274</f>
        <v>4.3066</v>
      </c>
      <c r="CY274" s="10">
        <v>1.225</v>
      </c>
      <c r="CZ274" s="22">
        <v>1.085</v>
      </c>
      <c r="DA274" s="21">
        <f t="shared" ref="DA274:DA291" si="374">((CP274*CQ274*CT274)+CU274)*CX274*CY274*CZ274</f>
        <v>183743.632591585</v>
      </c>
      <c r="DB274" s="18">
        <f>DO292</f>
        <v>3529718.28525074</v>
      </c>
      <c r="DC274" s="18">
        <f>DL341</f>
        <v>279182.58879651</v>
      </c>
      <c r="DD274" s="18">
        <f>DO322</f>
        <v>1198267.31854107</v>
      </c>
      <c r="DE274" s="18">
        <f>DN357</f>
        <v>128207.3578992</v>
      </c>
      <c r="DF274" s="18">
        <v>18</v>
      </c>
      <c r="DG274" s="12">
        <f t="shared" ref="DG274:DG291" si="375">1374+145</f>
        <v>1519</v>
      </c>
      <c r="DH274" s="12">
        <f t="shared" ref="DH274:DH278" si="376">1.728+0.6</f>
        <v>2.328</v>
      </c>
      <c r="DI274" s="13">
        <v>1.35</v>
      </c>
      <c r="DJ274" s="14">
        <v>1.24</v>
      </c>
      <c r="DK274" s="15">
        <f t="shared" ref="DK274:DK291" si="377">DG274*DH274*DI274*DJ274</f>
        <v>5919.652368</v>
      </c>
      <c r="DL274" s="12">
        <v>1</v>
      </c>
      <c r="DM274" s="12">
        <f t="shared" ref="DM274:DM291" si="378">1374+145</f>
        <v>1519</v>
      </c>
      <c r="DN274" s="12">
        <v>0.83</v>
      </c>
      <c r="DO274" s="19">
        <f t="shared" ref="DO274:DO291" si="379">1+6*DM274/(DM274+2000)+DN274</f>
        <v>4.41994032395567</v>
      </c>
      <c r="DP274" s="20">
        <v>5936</v>
      </c>
      <c r="DQ274" s="12">
        <v>0.99</v>
      </c>
      <c r="DR274" s="12">
        <v>3.34</v>
      </c>
      <c r="DS274" s="9">
        <f t="shared" ref="DS274:DS291" si="380">1+DQ274*DR274</f>
        <v>4.3066</v>
      </c>
      <c r="DT274" s="10">
        <v>1.225</v>
      </c>
      <c r="DU274" s="22">
        <v>1.085</v>
      </c>
      <c r="DV274" s="21">
        <f t="shared" ref="DV274:DV291" si="381">((DK274*DL274*DO274)+DP274)*DS274*DT274*DU274</f>
        <v>183743.632591585</v>
      </c>
      <c r="DW274" s="18">
        <f>EJ292</f>
        <v>4699569.17956446</v>
      </c>
      <c r="DX274" s="18">
        <f>EG341</f>
        <v>331567.03069371</v>
      </c>
      <c r="DY274" s="18">
        <f>EJ322</f>
        <v>1796347.40865262</v>
      </c>
      <c r="DZ274" s="18">
        <f>EI357</f>
        <v>158187.6429552</v>
      </c>
      <c r="EA274" s="18">
        <v>18</v>
      </c>
      <c r="EB274" s="12">
        <f t="shared" ref="EB274:EB291" si="382">1374+145</f>
        <v>1519</v>
      </c>
      <c r="EC274" s="12">
        <f t="shared" ref="EC274:EC278" si="383">1.728+0.6</f>
        <v>2.328</v>
      </c>
      <c r="ED274" s="13">
        <v>1.35</v>
      </c>
      <c r="EE274" s="14">
        <v>1.24</v>
      </c>
      <c r="EF274" s="15">
        <f t="shared" ref="EF274:EF291" si="384">EB274*EC274*ED274*EE274</f>
        <v>5919.652368</v>
      </c>
      <c r="EG274" s="12">
        <v>1</v>
      </c>
      <c r="EH274" s="12">
        <f t="shared" ref="EH274:EH291" si="385">1374+145</f>
        <v>1519</v>
      </c>
      <c r="EI274" s="12">
        <v>0.92</v>
      </c>
      <c r="EJ274" s="19">
        <f t="shared" ref="EJ274:EJ291" si="386">1+6*EH274/(EH274+2000)+EI274</f>
        <v>4.50994032395567</v>
      </c>
      <c r="EK274" s="20">
        <v>5936</v>
      </c>
      <c r="EL274" s="12">
        <v>0.99</v>
      </c>
      <c r="EM274" s="12">
        <v>4.14</v>
      </c>
      <c r="EN274" s="9">
        <f t="shared" ref="EN274:EN291" si="387">1+EL274*EM274</f>
        <v>5.0986</v>
      </c>
      <c r="EO274" s="10">
        <v>1.225</v>
      </c>
      <c r="EP274" s="22">
        <v>1.2</v>
      </c>
      <c r="EQ274" s="21">
        <f t="shared" ref="EQ274:EQ291" si="388">((EF274*EG274*EJ274)+EK274)*EN274*EO274*EP274</f>
        <v>244584.532762053</v>
      </c>
    </row>
    <row r="275" customHeight="1" spans="1:147">
      <c r="A275" s="23" t="s">
        <v>31</v>
      </c>
      <c r="B275" s="23"/>
      <c r="C275" s="23"/>
      <c r="D275" s="24" t="s">
        <v>32</v>
      </c>
      <c r="E275" s="24"/>
      <c r="F275" s="12">
        <v>1374</v>
      </c>
      <c r="G275" s="12">
        <f t="shared" si="348"/>
        <v>2.328</v>
      </c>
      <c r="H275" s="13">
        <v>1.35</v>
      </c>
      <c r="I275" s="14">
        <v>1.24</v>
      </c>
      <c r="J275" s="15">
        <f t="shared" si="349"/>
        <v>5354.576928</v>
      </c>
      <c r="K275" s="12">
        <v>1</v>
      </c>
      <c r="L275" s="12">
        <v>1374</v>
      </c>
      <c r="M275" s="12">
        <v>0.83</v>
      </c>
      <c r="N275" s="19">
        <f t="shared" si="350"/>
        <v>4.273390634262</v>
      </c>
      <c r="O275" s="20">
        <v>5936</v>
      </c>
      <c r="P275" s="12">
        <v>0.99</v>
      </c>
      <c r="Q275" s="12">
        <v>3.34</v>
      </c>
      <c r="R275" s="9">
        <f t="shared" si="351"/>
        <v>4.3066</v>
      </c>
      <c r="S275" s="10">
        <v>1.225</v>
      </c>
      <c r="T275" s="20">
        <v>1</v>
      </c>
      <c r="U275" s="21">
        <f t="shared" si="352"/>
        <v>152032.857815108</v>
      </c>
      <c r="V275" s="23" t="s">
        <v>31</v>
      </c>
      <c r="W275" s="23"/>
      <c r="X275" s="23"/>
      <c r="Y275" s="24" t="s">
        <v>32</v>
      </c>
      <c r="Z275" s="24"/>
      <c r="AA275" s="12">
        <v>1374</v>
      </c>
      <c r="AB275" s="12">
        <f t="shared" si="353"/>
        <v>2.328</v>
      </c>
      <c r="AC275" s="13">
        <v>1.35</v>
      </c>
      <c r="AD275" s="14">
        <v>1.24</v>
      </c>
      <c r="AE275" s="15">
        <f t="shared" si="354"/>
        <v>5354.576928</v>
      </c>
      <c r="AF275" s="12">
        <v>1</v>
      </c>
      <c r="AG275" s="12">
        <v>1374</v>
      </c>
      <c r="AH275" s="12">
        <v>0.83</v>
      </c>
      <c r="AI275" s="19">
        <f t="shared" si="355"/>
        <v>4.273390634262</v>
      </c>
      <c r="AJ275" s="20">
        <v>5936</v>
      </c>
      <c r="AK275" s="12">
        <v>0.99</v>
      </c>
      <c r="AL275" s="12">
        <v>3.34</v>
      </c>
      <c r="AM275" s="9">
        <f t="shared" si="356"/>
        <v>4.3066</v>
      </c>
      <c r="AN275" s="10">
        <v>1.225</v>
      </c>
      <c r="AO275" s="22">
        <v>1.015</v>
      </c>
      <c r="AP275" s="21">
        <f t="shared" si="357"/>
        <v>154313.350682334</v>
      </c>
      <c r="AQ275" s="23" t="s">
        <v>31</v>
      </c>
      <c r="AR275" s="23"/>
      <c r="AS275" s="23"/>
      <c r="AT275" s="24" t="s">
        <v>32</v>
      </c>
      <c r="AU275" s="24"/>
      <c r="AV275" s="12">
        <v>1374</v>
      </c>
      <c r="AW275" s="12">
        <f t="shared" si="358"/>
        <v>2.328</v>
      </c>
      <c r="AX275" s="13">
        <v>1.35</v>
      </c>
      <c r="AY275" s="14">
        <v>1.24</v>
      </c>
      <c r="AZ275" s="15">
        <f t="shared" si="359"/>
        <v>5354.576928</v>
      </c>
      <c r="BA275" s="12">
        <v>1</v>
      </c>
      <c r="BB275" s="12">
        <v>1374</v>
      </c>
      <c r="BC275" s="12">
        <v>0.83</v>
      </c>
      <c r="BD275" s="19">
        <f t="shared" si="360"/>
        <v>4.273390634262</v>
      </c>
      <c r="BE275" s="20">
        <v>5936</v>
      </c>
      <c r="BF275" s="12">
        <v>0.99</v>
      </c>
      <c r="BG275" s="12">
        <v>3.34</v>
      </c>
      <c r="BH275" s="9">
        <f t="shared" si="361"/>
        <v>4.3066</v>
      </c>
      <c r="BI275" s="10">
        <v>1.225</v>
      </c>
      <c r="BJ275" s="20">
        <v>1</v>
      </c>
      <c r="BK275" s="21">
        <f t="shared" si="362"/>
        <v>152032.857815108</v>
      </c>
      <c r="BL275" s="23" t="s">
        <v>31</v>
      </c>
      <c r="BM275" s="23"/>
      <c r="BN275" s="23"/>
      <c r="BO275" s="24" t="s">
        <v>32</v>
      </c>
      <c r="BP275" s="24"/>
      <c r="BQ275" s="12">
        <v>1374</v>
      </c>
      <c r="BR275" s="12">
        <f t="shared" si="363"/>
        <v>2.328</v>
      </c>
      <c r="BS275" s="13">
        <v>1.35</v>
      </c>
      <c r="BT275" s="14">
        <v>1.24</v>
      </c>
      <c r="BU275" s="15">
        <f t="shared" si="364"/>
        <v>5354.576928</v>
      </c>
      <c r="BV275" s="12">
        <v>1</v>
      </c>
      <c r="BW275" s="12">
        <v>1374</v>
      </c>
      <c r="BX275" s="12">
        <v>0.83</v>
      </c>
      <c r="BY275" s="19">
        <f t="shared" si="365"/>
        <v>4.273390634262</v>
      </c>
      <c r="BZ275" s="20">
        <v>5936</v>
      </c>
      <c r="CA275" s="12">
        <v>0.99</v>
      </c>
      <c r="CB275" s="12">
        <v>3.34</v>
      </c>
      <c r="CC275" s="9">
        <f t="shared" si="366"/>
        <v>4.3066</v>
      </c>
      <c r="CD275" s="10">
        <v>1.225</v>
      </c>
      <c r="CE275" s="22">
        <v>1.015</v>
      </c>
      <c r="CF275" s="21">
        <f t="shared" si="367"/>
        <v>154313.350682334</v>
      </c>
      <c r="CG275" s="23" t="s">
        <v>31</v>
      </c>
      <c r="CH275" s="23"/>
      <c r="CI275" s="23"/>
      <c r="CJ275" s="24" t="s">
        <v>32</v>
      </c>
      <c r="CK275" s="24"/>
      <c r="CL275" s="12">
        <f t="shared" si="368"/>
        <v>1519</v>
      </c>
      <c r="CM275" s="12">
        <f t="shared" si="369"/>
        <v>2.328</v>
      </c>
      <c r="CN275" s="13">
        <v>1.35</v>
      </c>
      <c r="CO275" s="14">
        <v>1.24</v>
      </c>
      <c r="CP275" s="15">
        <f t="shared" si="370"/>
        <v>5919.652368</v>
      </c>
      <c r="CQ275" s="12">
        <v>1</v>
      </c>
      <c r="CR275" s="12">
        <f t="shared" si="371"/>
        <v>1519</v>
      </c>
      <c r="CS275" s="12">
        <v>0.83</v>
      </c>
      <c r="CT275" s="19">
        <f t="shared" si="372"/>
        <v>4.41994032395567</v>
      </c>
      <c r="CU275" s="20">
        <v>5936</v>
      </c>
      <c r="CV275" s="12">
        <v>0.99</v>
      </c>
      <c r="CW275" s="12">
        <v>3.34</v>
      </c>
      <c r="CX275" s="9">
        <f t="shared" si="373"/>
        <v>4.3066</v>
      </c>
      <c r="CY275" s="10">
        <v>1.225</v>
      </c>
      <c r="CZ275" s="22">
        <v>1.085</v>
      </c>
      <c r="DA275" s="21">
        <f t="shared" si="374"/>
        <v>183743.632591585</v>
      </c>
      <c r="DB275" s="23" t="s">
        <v>31</v>
      </c>
      <c r="DC275" s="23"/>
      <c r="DD275" s="23"/>
      <c r="DE275" s="24" t="s">
        <v>32</v>
      </c>
      <c r="DF275" s="24"/>
      <c r="DG275" s="12">
        <f t="shared" si="375"/>
        <v>1519</v>
      </c>
      <c r="DH275" s="12">
        <f t="shared" si="376"/>
        <v>2.328</v>
      </c>
      <c r="DI275" s="13">
        <v>1.35</v>
      </c>
      <c r="DJ275" s="14">
        <v>1.24</v>
      </c>
      <c r="DK275" s="15">
        <f t="shared" si="377"/>
        <v>5919.652368</v>
      </c>
      <c r="DL275" s="12">
        <v>1</v>
      </c>
      <c r="DM275" s="12">
        <f t="shared" si="378"/>
        <v>1519</v>
      </c>
      <c r="DN275" s="12">
        <v>0.83</v>
      </c>
      <c r="DO275" s="19">
        <f t="shared" si="379"/>
        <v>4.41994032395567</v>
      </c>
      <c r="DP275" s="20">
        <v>5936</v>
      </c>
      <c r="DQ275" s="12">
        <v>0.99</v>
      </c>
      <c r="DR275" s="12">
        <v>3.34</v>
      </c>
      <c r="DS275" s="9">
        <f t="shared" si="380"/>
        <v>4.3066</v>
      </c>
      <c r="DT275" s="10">
        <v>1.225</v>
      </c>
      <c r="DU275" s="22">
        <v>1.085</v>
      </c>
      <c r="DV275" s="21">
        <f t="shared" si="381"/>
        <v>183743.632591585</v>
      </c>
      <c r="DW275" s="23" t="s">
        <v>31</v>
      </c>
      <c r="DX275" s="23"/>
      <c r="DY275" s="23"/>
      <c r="DZ275" s="24" t="s">
        <v>32</v>
      </c>
      <c r="EA275" s="24"/>
      <c r="EB275" s="12">
        <f t="shared" si="382"/>
        <v>1519</v>
      </c>
      <c r="EC275" s="12">
        <f t="shared" si="383"/>
        <v>2.328</v>
      </c>
      <c r="ED275" s="13">
        <v>1.35</v>
      </c>
      <c r="EE275" s="14">
        <v>1.24</v>
      </c>
      <c r="EF275" s="15">
        <f t="shared" si="384"/>
        <v>5919.652368</v>
      </c>
      <c r="EG275" s="12">
        <v>1</v>
      </c>
      <c r="EH275" s="12">
        <f t="shared" si="385"/>
        <v>1519</v>
      </c>
      <c r="EI275" s="12">
        <v>0.92</v>
      </c>
      <c r="EJ275" s="19">
        <f t="shared" si="386"/>
        <v>4.50994032395567</v>
      </c>
      <c r="EK275" s="20">
        <v>5936</v>
      </c>
      <c r="EL275" s="12">
        <v>0.99</v>
      </c>
      <c r="EM275" s="12">
        <v>4.14</v>
      </c>
      <c r="EN275" s="9">
        <f t="shared" si="387"/>
        <v>5.0986</v>
      </c>
      <c r="EO275" s="10">
        <v>1.225</v>
      </c>
      <c r="EP275" s="22">
        <v>1.2</v>
      </c>
      <c r="EQ275" s="21">
        <f t="shared" si="388"/>
        <v>244584.532762053</v>
      </c>
    </row>
    <row r="276" customHeight="1" spans="1:147">
      <c r="A276" s="23"/>
      <c r="B276" s="23"/>
      <c r="C276" s="23"/>
      <c r="D276" s="24"/>
      <c r="E276" s="24"/>
      <c r="F276" s="12">
        <v>1374</v>
      </c>
      <c r="G276" s="12">
        <f>2.304+0.6</f>
        <v>2.904</v>
      </c>
      <c r="H276" s="13">
        <v>1.35</v>
      </c>
      <c r="I276" s="14">
        <v>1.24</v>
      </c>
      <c r="J276" s="15">
        <f t="shared" si="349"/>
        <v>6679.420704</v>
      </c>
      <c r="K276" s="12">
        <v>1</v>
      </c>
      <c r="L276" s="12">
        <v>1374</v>
      </c>
      <c r="M276" s="12">
        <v>0.83</v>
      </c>
      <c r="N276" s="19">
        <f t="shared" si="350"/>
        <v>4.273390634262</v>
      </c>
      <c r="O276" s="20">
        <v>5936</v>
      </c>
      <c r="P276" s="12">
        <v>0.99</v>
      </c>
      <c r="Q276" s="12">
        <v>3.34</v>
      </c>
      <c r="R276" s="9">
        <f t="shared" si="351"/>
        <v>4.3066</v>
      </c>
      <c r="S276" s="10">
        <v>1.225</v>
      </c>
      <c r="T276" s="20">
        <v>1</v>
      </c>
      <c r="U276" s="21">
        <f t="shared" si="352"/>
        <v>181900.977878227</v>
      </c>
      <c r="V276" s="23"/>
      <c r="W276" s="23"/>
      <c r="X276" s="23"/>
      <c r="Y276" s="24"/>
      <c r="Z276" s="24"/>
      <c r="AA276" s="12">
        <v>1374</v>
      </c>
      <c r="AB276" s="12">
        <f>2.304+0.6</f>
        <v>2.904</v>
      </c>
      <c r="AC276" s="13">
        <v>1.35</v>
      </c>
      <c r="AD276" s="14">
        <v>1.24</v>
      </c>
      <c r="AE276" s="15">
        <f t="shared" si="354"/>
        <v>6679.420704</v>
      </c>
      <c r="AF276" s="12">
        <v>1</v>
      </c>
      <c r="AG276" s="12">
        <v>1374</v>
      </c>
      <c r="AH276" s="12">
        <v>0.83</v>
      </c>
      <c r="AI276" s="19">
        <f t="shared" si="355"/>
        <v>4.273390634262</v>
      </c>
      <c r="AJ276" s="20">
        <v>5936</v>
      </c>
      <c r="AK276" s="12">
        <v>0.99</v>
      </c>
      <c r="AL276" s="12">
        <v>3.34</v>
      </c>
      <c r="AM276" s="9">
        <f t="shared" si="356"/>
        <v>4.3066</v>
      </c>
      <c r="AN276" s="10">
        <v>1.225</v>
      </c>
      <c r="AO276" s="22">
        <v>1.015</v>
      </c>
      <c r="AP276" s="21">
        <f t="shared" si="357"/>
        <v>184629.492546401</v>
      </c>
      <c r="AQ276" s="23"/>
      <c r="AR276" s="23"/>
      <c r="AS276" s="23"/>
      <c r="AT276" s="24"/>
      <c r="AU276" s="24"/>
      <c r="AV276" s="12">
        <v>1374</v>
      </c>
      <c r="AW276" s="12">
        <f>2.304+0.6</f>
        <v>2.904</v>
      </c>
      <c r="AX276" s="13">
        <v>1.35</v>
      </c>
      <c r="AY276" s="14">
        <v>1.24</v>
      </c>
      <c r="AZ276" s="15">
        <f t="shared" si="359"/>
        <v>6679.420704</v>
      </c>
      <c r="BA276" s="12">
        <v>1</v>
      </c>
      <c r="BB276" s="12">
        <v>1374</v>
      </c>
      <c r="BC276" s="12">
        <v>0.83</v>
      </c>
      <c r="BD276" s="19">
        <f t="shared" si="360"/>
        <v>4.273390634262</v>
      </c>
      <c r="BE276" s="20">
        <v>5936</v>
      </c>
      <c r="BF276" s="12">
        <v>0.99</v>
      </c>
      <c r="BG276" s="12">
        <v>3.34</v>
      </c>
      <c r="BH276" s="9">
        <f t="shared" si="361"/>
        <v>4.3066</v>
      </c>
      <c r="BI276" s="10">
        <v>1.225</v>
      </c>
      <c r="BJ276" s="20">
        <v>1</v>
      </c>
      <c r="BK276" s="21">
        <f t="shared" si="362"/>
        <v>181900.977878227</v>
      </c>
      <c r="BL276" s="23"/>
      <c r="BM276" s="23"/>
      <c r="BN276" s="23"/>
      <c r="BO276" s="24"/>
      <c r="BP276" s="24"/>
      <c r="BQ276" s="12">
        <v>1374</v>
      </c>
      <c r="BR276" s="12">
        <f>2.304+0.6</f>
        <v>2.904</v>
      </c>
      <c r="BS276" s="13">
        <v>1.35</v>
      </c>
      <c r="BT276" s="14">
        <v>1.24</v>
      </c>
      <c r="BU276" s="15">
        <f t="shared" si="364"/>
        <v>6679.420704</v>
      </c>
      <c r="BV276" s="12">
        <v>1</v>
      </c>
      <c r="BW276" s="12">
        <v>1374</v>
      </c>
      <c r="BX276" s="12">
        <v>0.83</v>
      </c>
      <c r="BY276" s="19">
        <f t="shared" si="365"/>
        <v>4.273390634262</v>
      </c>
      <c r="BZ276" s="20">
        <v>5936</v>
      </c>
      <c r="CA276" s="12">
        <v>0.99</v>
      </c>
      <c r="CB276" s="12">
        <v>3.34</v>
      </c>
      <c r="CC276" s="9">
        <f t="shared" si="366"/>
        <v>4.3066</v>
      </c>
      <c r="CD276" s="10">
        <v>1.225</v>
      </c>
      <c r="CE276" s="22">
        <v>1.015</v>
      </c>
      <c r="CF276" s="21">
        <f t="shared" si="367"/>
        <v>184629.492546401</v>
      </c>
      <c r="CG276" s="23"/>
      <c r="CH276" s="23"/>
      <c r="CI276" s="23"/>
      <c r="CJ276" s="24"/>
      <c r="CK276" s="24"/>
      <c r="CL276" s="12">
        <f t="shared" si="368"/>
        <v>1519</v>
      </c>
      <c r="CM276" s="12">
        <f>2.304+0.6</f>
        <v>2.904</v>
      </c>
      <c r="CN276" s="13">
        <v>1.35</v>
      </c>
      <c r="CO276" s="14">
        <v>1.24</v>
      </c>
      <c r="CP276" s="15">
        <f t="shared" si="370"/>
        <v>7384.308624</v>
      </c>
      <c r="CQ276" s="12">
        <v>1</v>
      </c>
      <c r="CR276" s="12">
        <f t="shared" si="371"/>
        <v>1519</v>
      </c>
      <c r="CS276" s="12">
        <v>0.83</v>
      </c>
      <c r="CT276" s="19">
        <f t="shared" si="372"/>
        <v>4.41994032395567</v>
      </c>
      <c r="CU276" s="20">
        <v>5936</v>
      </c>
      <c r="CV276" s="12">
        <v>0.99</v>
      </c>
      <c r="CW276" s="12">
        <v>3.34</v>
      </c>
      <c r="CX276" s="9">
        <f t="shared" si="373"/>
        <v>4.3066</v>
      </c>
      <c r="CY276" s="10">
        <v>1.225</v>
      </c>
      <c r="CZ276" s="22">
        <v>1.085</v>
      </c>
      <c r="DA276" s="21">
        <f t="shared" si="374"/>
        <v>220799.115691952</v>
      </c>
      <c r="DB276" s="23"/>
      <c r="DC276" s="23"/>
      <c r="DD276" s="23"/>
      <c r="DE276" s="24"/>
      <c r="DF276" s="24"/>
      <c r="DG276" s="12">
        <f t="shared" si="375"/>
        <v>1519</v>
      </c>
      <c r="DH276" s="12">
        <f>2.304+0.6</f>
        <v>2.904</v>
      </c>
      <c r="DI276" s="13">
        <v>1.35</v>
      </c>
      <c r="DJ276" s="14">
        <v>1.24</v>
      </c>
      <c r="DK276" s="15">
        <f t="shared" si="377"/>
        <v>7384.308624</v>
      </c>
      <c r="DL276" s="12">
        <v>1</v>
      </c>
      <c r="DM276" s="12">
        <f t="shared" si="378"/>
        <v>1519</v>
      </c>
      <c r="DN276" s="12">
        <v>0.83</v>
      </c>
      <c r="DO276" s="19">
        <f t="shared" si="379"/>
        <v>4.41994032395567</v>
      </c>
      <c r="DP276" s="20">
        <v>5936</v>
      </c>
      <c r="DQ276" s="12">
        <v>0.99</v>
      </c>
      <c r="DR276" s="12">
        <v>3.34</v>
      </c>
      <c r="DS276" s="9">
        <f t="shared" si="380"/>
        <v>4.3066</v>
      </c>
      <c r="DT276" s="10">
        <v>1.225</v>
      </c>
      <c r="DU276" s="22">
        <v>1.085</v>
      </c>
      <c r="DV276" s="21">
        <f t="shared" si="381"/>
        <v>220799.115691952</v>
      </c>
      <c r="DW276" s="23"/>
      <c r="DX276" s="23"/>
      <c r="DY276" s="23"/>
      <c r="DZ276" s="24"/>
      <c r="EA276" s="24"/>
      <c r="EB276" s="12">
        <f t="shared" si="382"/>
        <v>1519</v>
      </c>
      <c r="EC276" s="12">
        <f>2.304+0.6</f>
        <v>2.904</v>
      </c>
      <c r="ED276" s="13">
        <v>1.35</v>
      </c>
      <c r="EE276" s="14">
        <v>1.24</v>
      </c>
      <c r="EF276" s="15">
        <f t="shared" si="384"/>
        <v>7384.308624</v>
      </c>
      <c r="EG276" s="12">
        <v>1</v>
      </c>
      <c r="EH276" s="12">
        <f t="shared" si="385"/>
        <v>1519</v>
      </c>
      <c r="EI276" s="12">
        <v>0.92</v>
      </c>
      <c r="EJ276" s="19">
        <f t="shared" si="386"/>
        <v>4.50994032395567</v>
      </c>
      <c r="EK276" s="20">
        <v>5936</v>
      </c>
      <c r="EL276" s="12">
        <v>0.99</v>
      </c>
      <c r="EM276" s="12">
        <v>4.14</v>
      </c>
      <c r="EN276" s="9">
        <f t="shared" si="387"/>
        <v>5.0986</v>
      </c>
      <c r="EO276" s="10">
        <v>1.225</v>
      </c>
      <c r="EP276" s="22">
        <v>1.2</v>
      </c>
      <c r="EQ276" s="21">
        <f t="shared" si="388"/>
        <v>294092.464403303</v>
      </c>
    </row>
    <row r="277" customHeight="1" spans="1:147">
      <c r="A277" s="25">
        <f>SUM(A274:D274)</f>
        <v>3798861.70959713</v>
      </c>
      <c r="B277" s="25"/>
      <c r="C277" s="25"/>
      <c r="D277" s="26">
        <f>A277/E274</f>
        <v>211047.872755396</v>
      </c>
      <c r="E277" s="26"/>
      <c r="F277" s="12">
        <v>1374</v>
      </c>
      <c r="G277" s="12">
        <f t="shared" si="348"/>
        <v>2.328</v>
      </c>
      <c r="H277" s="13">
        <v>1.35</v>
      </c>
      <c r="I277" s="14">
        <v>1.24</v>
      </c>
      <c r="J277" s="15">
        <f t="shared" si="349"/>
        <v>5354.576928</v>
      </c>
      <c r="K277" s="12">
        <v>1</v>
      </c>
      <c r="L277" s="12">
        <v>1374</v>
      </c>
      <c r="M277" s="12">
        <v>0.83</v>
      </c>
      <c r="N277" s="19">
        <f t="shared" si="350"/>
        <v>4.273390634262</v>
      </c>
      <c r="O277" s="20">
        <v>5936</v>
      </c>
      <c r="P277" s="12">
        <v>0.99</v>
      </c>
      <c r="Q277" s="12">
        <v>3.34</v>
      </c>
      <c r="R277" s="9">
        <f t="shared" si="351"/>
        <v>4.3066</v>
      </c>
      <c r="S277" s="10">
        <v>1.225</v>
      </c>
      <c r="T277" s="20">
        <v>1</v>
      </c>
      <c r="U277" s="21">
        <f t="shared" si="352"/>
        <v>152032.857815108</v>
      </c>
      <c r="V277" s="25">
        <f>SUM(V274:Y274)</f>
        <v>3986647.10795696</v>
      </c>
      <c r="W277" s="25"/>
      <c r="X277" s="25"/>
      <c r="Y277" s="26">
        <f>V277/Z274</f>
        <v>221480.394886498</v>
      </c>
      <c r="Z277" s="26"/>
      <c r="AA277" s="12">
        <v>1374</v>
      </c>
      <c r="AB277" s="12">
        <f t="shared" si="353"/>
        <v>2.328</v>
      </c>
      <c r="AC277" s="13">
        <v>1.35</v>
      </c>
      <c r="AD277" s="14">
        <v>1.24</v>
      </c>
      <c r="AE277" s="15">
        <f t="shared" si="354"/>
        <v>5354.576928</v>
      </c>
      <c r="AF277" s="12">
        <v>1</v>
      </c>
      <c r="AG277" s="12">
        <v>1374</v>
      </c>
      <c r="AH277" s="12">
        <v>0.83</v>
      </c>
      <c r="AI277" s="19">
        <f t="shared" si="355"/>
        <v>4.273390634262</v>
      </c>
      <c r="AJ277" s="20">
        <v>5936</v>
      </c>
      <c r="AK277" s="12">
        <v>0.99</v>
      </c>
      <c r="AL277" s="12">
        <v>3.34</v>
      </c>
      <c r="AM277" s="9">
        <f t="shared" si="356"/>
        <v>4.3066</v>
      </c>
      <c r="AN277" s="10">
        <v>1.225</v>
      </c>
      <c r="AO277" s="22">
        <v>1.015</v>
      </c>
      <c r="AP277" s="21">
        <f t="shared" si="357"/>
        <v>154313.350682334</v>
      </c>
      <c r="AQ277" s="25">
        <f>SUM(AQ274:AT274)</f>
        <v>4026104.21618283</v>
      </c>
      <c r="AR277" s="25"/>
      <c r="AS277" s="25"/>
      <c r="AT277" s="26">
        <f>AQ277/AU274</f>
        <v>223672.456454601</v>
      </c>
      <c r="AU277" s="26"/>
      <c r="AV277" s="12">
        <v>1374</v>
      </c>
      <c r="AW277" s="12">
        <f t="shared" si="358"/>
        <v>2.328</v>
      </c>
      <c r="AX277" s="13">
        <v>1.35</v>
      </c>
      <c r="AY277" s="14">
        <v>1.24</v>
      </c>
      <c r="AZ277" s="15">
        <f t="shared" si="359"/>
        <v>5354.576928</v>
      </c>
      <c r="BA277" s="12">
        <v>1</v>
      </c>
      <c r="BB277" s="12">
        <v>1374</v>
      </c>
      <c r="BC277" s="12">
        <v>0.83</v>
      </c>
      <c r="BD277" s="19">
        <f t="shared" si="360"/>
        <v>4.273390634262</v>
      </c>
      <c r="BE277" s="20">
        <v>5936</v>
      </c>
      <c r="BF277" s="12">
        <v>0.99</v>
      </c>
      <c r="BG277" s="12">
        <v>3.34</v>
      </c>
      <c r="BH277" s="9">
        <f t="shared" si="361"/>
        <v>4.3066</v>
      </c>
      <c r="BI277" s="10">
        <v>1.225</v>
      </c>
      <c r="BJ277" s="20">
        <v>1</v>
      </c>
      <c r="BK277" s="21">
        <f t="shared" si="362"/>
        <v>152032.857815108</v>
      </c>
      <c r="BL277" s="25">
        <f>SUM(BL274:BO274)</f>
        <v>4270689.40802258</v>
      </c>
      <c r="BM277" s="25"/>
      <c r="BN277" s="25"/>
      <c r="BO277" s="26">
        <f>BL277/BP274</f>
        <v>237260.522667921</v>
      </c>
      <c r="BP277" s="26"/>
      <c r="BQ277" s="12">
        <v>1374</v>
      </c>
      <c r="BR277" s="12">
        <f t="shared" si="363"/>
        <v>2.328</v>
      </c>
      <c r="BS277" s="13">
        <v>1.35</v>
      </c>
      <c r="BT277" s="14">
        <v>1.24</v>
      </c>
      <c r="BU277" s="15">
        <f t="shared" si="364"/>
        <v>5354.576928</v>
      </c>
      <c r="BV277" s="12">
        <v>1</v>
      </c>
      <c r="BW277" s="12">
        <v>1374</v>
      </c>
      <c r="BX277" s="12">
        <v>0.83</v>
      </c>
      <c r="BY277" s="19">
        <f t="shared" si="365"/>
        <v>4.273390634262</v>
      </c>
      <c r="BZ277" s="20">
        <v>5936</v>
      </c>
      <c r="CA277" s="12">
        <v>0.99</v>
      </c>
      <c r="CB277" s="12">
        <v>3.34</v>
      </c>
      <c r="CC277" s="9">
        <f t="shared" si="366"/>
        <v>4.3066</v>
      </c>
      <c r="CD277" s="10">
        <v>1.225</v>
      </c>
      <c r="CE277" s="22">
        <v>1.015</v>
      </c>
      <c r="CF277" s="21">
        <f t="shared" si="367"/>
        <v>154313.350682334</v>
      </c>
      <c r="CG277" s="25">
        <f>SUM(CG274:CJ274)</f>
        <v>4775660.85495951</v>
      </c>
      <c r="CH277" s="25"/>
      <c r="CI277" s="25"/>
      <c r="CJ277" s="26">
        <f>CG277/CK274</f>
        <v>265314.491942195</v>
      </c>
      <c r="CK277" s="26"/>
      <c r="CL277" s="12">
        <f t="shared" si="368"/>
        <v>1519</v>
      </c>
      <c r="CM277" s="12">
        <f t="shared" si="369"/>
        <v>2.328</v>
      </c>
      <c r="CN277" s="13">
        <v>1.35</v>
      </c>
      <c r="CO277" s="14">
        <v>1.24</v>
      </c>
      <c r="CP277" s="15">
        <f t="shared" si="370"/>
        <v>5919.652368</v>
      </c>
      <c r="CQ277" s="12">
        <v>1</v>
      </c>
      <c r="CR277" s="12">
        <f t="shared" si="371"/>
        <v>1519</v>
      </c>
      <c r="CS277" s="12">
        <v>0.83</v>
      </c>
      <c r="CT277" s="19">
        <f t="shared" si="372"/>
        <v>4.41994032395567</v>
      </c>
      <c r="CU277" s="20">
        <v>5936</v>
      </c>
      <c r="CV277" s="12">
        <v>0.99</v>
      </c>
      <c r="CW277" s="12">
        <v>3.34</v>
      </c>
      <c r="CX277" s="9">
        <f t="shared" si="373"/>
        <v>4.3066</v>
      </c>
      <c r="CY277" s="10">
        <v>1.225</v>
      </c>
      <c r="CZ277" s="22">
        <v>1.085</v>
      </c>
      <c r="DA277" s="21">
        <f t="shared" si="374"/>
        <v>183743.632591585</v>
      </c>
      <c r="DB277" s="25">
        <f>SUM(DB274:DE274)</f>
        <v>5135375.55048751</v>
      </c>
      <c r="DC277" s="25"/>
      <c r="DD277" s="25"/>
      <c r="DE277" s="26">
        <f>DB277/DF274</f>
        <v>285298.641693751</v>
      </c>
      <c r="DF277" s="26"/>
      <c r="DG277" s="12">
        <f t="shared" si="375"/>
        <v>1519</v>
      </c>
      <c r="DH277" s="12">
        <f t="shared" si="376"/>
        <v>2.328</v>
      </c>
      <c r="DI277" s="13">
        <v>1.35</v>
      </c>
      <c r="DJ277" s="14">
        <v>1.24</v>
      </c>
      <c r="DK277" s="15">
        <f t="shared" si="377"/>
        <v>5919.652368</v>
      </c>
      <c r="DL277" s="12">
        <v>1</v>
      </c>
      <c r="DM277" s="12">
        <f t="shared" si="378"/>
        <v>1519</v>
      </c>
      <c r="DN277" s="12">
        <v>0.83</v>
      </c>
      <c r="DO277" s="19">
        <f t="shared" si="379"/>
        <v>4.41994032395567</v>
      </c>
      <c r="DP277" s="20">
        <v>5936</v>
      </c>
      <c r="DQ277" s="12">
        <v>0.99</v>
      </c>
      <c r="DR277" s="12">
        <v>3.34</v>
      </c>
      <c r="DS277" s="9">
        <f t="shared" si="380"/>
        <v>4.3066</v>
      </c>
      <c r="DT277" s="10">
        <v>1.225</v>
      </c>
      <c r="DU277" s="22">
        <v>1.085</v>
      </c>
      <c r="DV277" s="21">
        <f t="shared" si="381"/>
        <v>183743.632591585</v>
      </c>
      <c r="DW277" s="25">
        <f>SUM(DW274:DZ274)</f>
        <v>6985671.26186598</v>
      </c>
      <c r="DX277" s="25"/>
      <c r="DY277" s="25"/>
      <c r="DZ277" s="26">
        <f>DW277/EA274</f>
        <v>388092.847881443</v>
      </c>
      <c r="EA277" s="26"/>
      <c r="EB277" s="12">
        <f t="shared" si="382"/>
        <v>1519</v>
      </c>
      <c r="EC277" s="12">
        <f t="shared" si="383"/>
        <v>2.328</v>
      </c>
      <c r="ED277" s="13">
        <v>1.35</v>
      </c>
      <c r="EE277" s="14">
        <v>1.24</v>
      </c>
      <c r="EF277" s="15">
        <f t="shared" si="384"/>
        <v>5919.652368</v>
      </c>
      <c r="EG277" s="12">
        <v>1</v>
      </c>
      <c r="EH277" s="12">
        <f t="shared" si="385"/>
        <v>1519</v>
      </c>
      <c r="EI277" s="12">
        <v>0.92</v>
      </c>
      <c r="EJ277" s="19">
        <f t="shared" si="386"/>
        <v>4.50994032395567</v>
      </c>
      <c r="EK277" s="20">
        <v>5936</v>
      </c>
      <c r="EL277" s="12">
        <v>0.99</v>
      </c>
      <c r="EM277" s="12">
        <v>4.14</v>
      </c>
      <c r="EN277" s="9">
        <f t="shared" si="387"/>
        <v>5.0986</v>
      </c>
      <c r="EO277" s="10">
        <v>1.225</v>
      </c>
      <c r="EP277" s="22">
        <v>1.2</v>
      </c>
      <c r="EQ277" s="21">
        <f t="shared" si="388"/>
        <v>244584.532762053</v>
      </c>
    </row>
    <row r="278" customHeight="1" spans="1:147">
      <c r="A278" s="25"/>
      <c r="B278" s="25"/>
      <c r="C278" s="25"/>
      <c r="D278" s="26"/>
      <c r="E278" s="26"/>
      <c r="F278" s="12">
        <v>1374</v>
      </c>
      <c r="G278" s="12">
        <f t="shared" si="348"/>
        <v>2.328</v>
      </c>
      <c r="H278" s="13">
        <v>1.35</v>
      </c>
      <c r="I278" s="14">
        <v>1.24</v>
      </c>
      <c r="J278" s="15">
        <f t="shared" si="349"/>
        <v>5354.576928</v>
      </c>
      <c r="K278" s="12">
        <v>1</v>
      </c>
      <c r="L278" s="12">
        <v>1374</v>
      </c>
      <c r="M278" s="12">
        <v>0.83</v>
      </c>
      <c r="N278" s="19">
        <f t="shared" si="350"/>
        <v>4.273390634262</v>
      </c>
      <c r="O278" s="20">
        <v>5936</v>
      </c>
      <c r="P278" s="12">
        <v>0.99</v>
      </c>
      <c r="Q278" s="12">
        <v>3.34</v>
      </c>
      <c r="R278" s="9">
        <f t="shared" si="351"/>
        <v>4.3066</v>
      </c>
      <c r="S278" s="10">
        <v>1.225</v>
      </c>
      <c r="T278" s="20">
        <v>1</v>
      </c>
      <c r="U278" s="21">
        <f t="shared" si="352"/>
        <v>152032.857815108</v>
      </c>
      <c r="V278" s="25"/>
      <c r="W278" s="25"/>
      <c r="X278" s="25"/>
      <c r="Y278" s="26"/>
      <c r="Z278" s="26"/>
      <c r="AA278" s="12">
        <v>1374</v>
      </c>
      <c r="AB278" s="12">
        <f t="shared" si="353"/>
        <v>2.328</v>
      </c>
      <c r="AC278" s="13">
        <v>1.35</v>
      </c>
      <c r="AD278" s="14">
        <v>1.24</v>
      </c>
      <c r="AE278" s="15">
        <f t="shared" si="354"/>
        <v>5354.576928</v>
      </c>
      <c r="AF278" s="12">
        <v>1</v>
      </c>
      <c r="AG278" s="12">
        <v>1374</v>
      </c>
      <c r="AH278" s="12">
        <v>0.83</v>
      </c>
      <c r="AI278" s="19">
        <f t="shared" si="355"/>
        <v>4.273390634262</v>
      </c>
      <c r="AJ278" s="20">
        <v>5936</v>
      </c>
      <c r="AK278" s="12">
        <v>0.99</v>
      </c>
      <c r="AL278" s="12">
        <v>3.34</v>
      </c>
      <c r="AM278" s="9">
        <f t="shared" si="356"/>
        <v>4.3066</v>
      </c>
      <c r="AN278" s="10">
        <v>1.225</v>
      </c>
      <c r="AO278" s="22">
        <v>1.015</v>
      </c>
      <c r="AP278" s="21">
        <f t="shared" si="357"/>
        <v>154313.350682334</v>
      </c>
      <c r="AQ278" s="25"/>
      <c r="AR278" s="25"/>
      <c r="AS278" s="25"/>
      <c r="AT278" s="26"/>
      <c r="AU278" s="26"/>
      <c r="AV278" s="12">
        <v>1374</v>
      </c>
      <c r="AW278" s="12">
        <f t="shared" si="358"/>
        <v>2.328</v>
      </c>
      <c r="AX278" s="13">
        <v>1.35</v>
      </c>
      <c r="AY278" s="14">
        <v>1.24</v>
      </c>
      <c r="AZ278" s="15">
        <f t="shared" si="359"/>
        <v>5354.576928</v>
      </c>
      <c r="BA278" s="12">
        <v>1</v>
      </c>
      <c r="BB278" s="12">
        <v>1374</v>
      </c>
      <c r="BC278" s="12">
        <v>0.83</v>
      </c>
      <c r="BD278" s="19">
        <f t="shared" si="360"/>
        <v>4.273390634262</v>
      </c>
      <c r="BE278" s="20">
        <v>5936</v>
      </c>
      <c r="BF278" s="12">
        <v>0.99</v>
      </c>
      <c r="BG278" s="12">
        <v>3.34</v>
      </c>
      <c r="BH278" s="9">
        <f t="shared" si="361"/>
        <v>4.3066</v>
      </c>
      <c r="BI278" s="10">
        <v>1.225</v>
      </c>
      <c r="BJ278" s="20">
        <v>1</v>
      </c>
      <c r="BK278" s="21">
        <f t="shared" si="362"/>
        <v>152032.857815108</v>
      </c>
      <c r="BL278" s="25"/>
      <c r="BM278" s="25"/>
      <c r="BN278" s="25"/>
      <c r="BO278" s="26"/>
      <c r="BP278" s="26"/>
      <c r="BQ278" s="12">
        <v>1374</v>
      </c>
      <c r="BR278" s="12">
        <f t="shared" si="363"/>
        <v>2.328</v>
      </c>
      <c r="BS278" s="13">
        <v>1.35</v>
      </c>
      <c r="BT278" s="14">
        <v>1.24</v>
      </c>
      <c r="BU278" s="15">
        <f t="shared" si="364"/>
        <v>5354.576928</v>
      </c>
      <c r="BV278" s="12">
        <v>1</v>
      </c>
      <c r="BW278" s="12">
        <v>1374</v>
      </c>
      <c r="BX278" s="12">
        <v>0.83</v>
      </c>
      <c r="BY278" s="19">
        <f t="shared" si="365"/>
        <v>4.273390634262</v>
      </c>
      <c r="BZ278" s="20">
        <v>5936</v>
      </c>
      <c r="CA278" s="12">
        <v>0.99</v>
      </c>
      <c r="CB278" s="12">
        <v>3.34</v>
      </c>
      <c r="CC278" s="9">
        <f t="shared" si="366"/>
        <v>4.3066</v>
      </c>
      <c r="CD278" s="10">
        <v>1.225</v>
      </c>
      <c r="CE278" s="22">
        <v>1.015</v>
      </c>
      <c r="CF278" s="21">
        <f t="shared" si="367"/>
        <v>154313.350682334</v>
      </c>
      <c r="CG278" s="25"/>
      <c r="CH278" s="25"/>
      <c r="CI278" s="25"/>
      <c r="CJ278" s="26"/>
      <c r="CK278" s="26"/>
      <c r="CL278" s="12">
        <f t="shared" si="368"/>
        <v>1519</v>
      </c>
      <c r="CM278" s="12">
        <f t="shared" si="369"/>
        <v>2.328</v>
      </c>
      <c r="CN278" s="13">
        <v>1.35</v>
      </c>
      <c r="CO278" s="14">
        <v>1.24</v>
      </c>
      <c r="CP278" s="15">
        <f t="shared" si="370"/>
        <v>5919.652368</v>
      </c>
      <c r="CQ278" s="12">
        <v>1</v>
      </c>
      <c r="CR278" s="12">
        <f t="shared" si="371"/>
        <v>1519</v>
      </c>
      <c r="CS278" s="12">
        <v>0.83</v>
      </c>
      <c r="CT278" s="19">
        <f t="shared" si="372"/>
        <v>4.41994032395567</v>
      </c>
      <c r="CU278" s="20">
        <v>5936</v>
      </c>
      <c r="CV278" s="12">
        <v>0.99</v>
      </c>
      <c r="CW278" s="12">
        <v>3.34</v>
      </c>
      <c r="CX278" s="9">
        <f t="shared" si="373"/>
        <v>4.3066</v>
      </c>
      <c r="CY278" s="10">
        <v>1.225</v>
      </c>
      <c r="CZ278" s="22">
        <v>1.085</v>
      </c>
      <c r="DA278" s="21">
        <f t="shared" si="374"/>
        <v>183743.632591585</v>
      </c>
      <c r="DB278" s="25"/>
      <c r="DC278" s="25"/>
      <c r="DD278" s="25"/>
      <c r="DE278" s="26"/>
      <c r="DF278" s="26"/>
      <c r="DG278" s="12">
        <f t="shared" si="375"/>
        <v>1519</v>
      </c>
      <c r="DH278" s="12">
        <f t="shared" si="376"/>
        <v>2.328</v>
      </c>
      <c r="DI278" s="13">
        <v>1.35</v>
      </c>
      <c r="DJ278" s="14">
        <v>1.24</v>
      </c>
      <c r="DK278" s="15">
        <f t="shared" si="377"/>
        <v>5919.652368</v>
      </c>
      <c r="DL278" s="12">
        <v>1</v>
      </c>
      <c r="DM278" s="12">
        <f t="shared" si="378"/>
        <v>1519</v>
      </c>
      <c r="DN278" s="12">
        <v>0.83</v>
      </c>
      <c r="DO278" s="19">
        <f t="shared" si="379"/>
        <v>4.41994032395567</v>
      </c>
      <c r="DP278" s="20">
        <v>5936</v>
      </c>
      <c r="DQ278" s="12">
        <v>0.99</v>
      </c>
      <c r="DR278" s="12">
        <v>3.34</v>
      </c>
      <c r="DS278" s="9">
        <f t="shared" si="380"/>
        <v>4.3066</v>
      </c>
      <c r="DT278" s="10">
        <v>1.225</v>
      </c>
      <c r="DU278" s="22">
        <v>1.085</v>
      </c>
      <c r="DV278" s="21">
        <f t="shared" si="381"/>
        <v>183743.632591585</v>
      </c>
      <c r="DW278" s="25"/>
      <c r="DX278" s="25"/>
      <c r="DY278" s="25"/>
      <c r="DZ278" s="26"/>
      <c r="EA278" s="26"/>
      <c r="EB278" s="12">
        <f t="shared" si="382"/>
        <v>1519</v>
      </c>
      <c r="EC278" s="12">
        <f t="shared" si="383"/>
        <v>2.328</v>
      </c>
      <c r="ED278" s="13">
        <v>1.35</v>
      </c>
      <c r="EE278" s="14">
        <v>1.24</v>
      </c>
      <c r="EF278" s="15">
        <f t="shared" si="384"/>
        <v>5919.652368</v>
      </c>
      <c r="EG278" s="12">
        <v>1</v>
      </c>
      <c r="EH278" s="12">
        <f t="shared" si="385"/>
        <v>1519</v>
      </c>
      <c r="EI278" s="12">
        <v>0.92</v>
      </c>
      <c r="EJ278" s="19">
        <f t="shared" si="386"/>
        <v>4.50994032395567</v>
      </c>
      <c r="EK278" s="20">
        <v>5936</v>
      </c>
      <c r="EL278" s="12">
        <v>0.99</v>
      </c>
      <c r="EM278" s="12">
        <v>4.14</v>
      </c>
      <c r="EN278" s="9">
        <f t="shared" si="387"/>
        <v>5.0986</v>
      </c>
      <c r="EO278" s="10">
        <v>1.225</v>
      </c>
      <c r="EP278" s="22">
        <v>1.2</v>
      </c>
      <c r="EQ278" s="21">
        <f t="shared" si="388"/>
        <v>244584.532762053</v>
      </c>
    </row>
    <row r="279" customHeight="1" spans="1:147">
      <c r="A279" s="27"/>
      <c r="B279" s="27"/>
      <c r="C279" s="27"/>
      <c r="D279" s="27"/>
      <c r="E279" s="27"/>
      <c r="F279" s="12">
        <v>1374</v>
      </c>
      <c r="G279" s="12">
        <f>2.304+0.6</f>
        <v>2.904</v>
      </c>
      <c r="H279" s="13">
        <v>1.35</v>
      </c>
      <c r="I279" s="14">
        <v>1.24</v>
      </c>
      <c r="J279" s="15">
        <f t="shared" si="349"/>
        <v>6679.420704</v>
      </c>
      <c r="K279" s="12">
        <v>1</v>
      </c>
      <c r="L279" s="12">
        <v>1374</v>
      </c>
      <c r="M279" s="12">
        <v>0.83</v>
      </c>
      <c r="N279" s="19">
        <f t="shared" si="350"/>
        <v>4.273390634262</v>
      </c>
      <c r="O279" s="20">
        <v>5936</v>
      </c>
      <c r="P279" s="12">
        <v>0.99</v>
      </c>
      <c r="Q279" s="12">
        <v>3.34</v>
      </c>
      <c r="R279" s="9">
        <f t="shared" si="351"/>
        <v>4.3066</v>
      </c>
      <c r="S279" s="10">
        <v>1.225</v>
      </c>
      <c r="T279" s="20">
        <v>1</v>
      </c>
      <c r="U279" s="21">
        <f t="shared" si="352"/>
        <v>181900.977878227</v>
      </c>
      <c r="V279" s="27"/>
      <c r="W279" s="27"/>
      <c r="X279" s="27"/>
      <c r="Y279" s="27"/>
      <c r="Z279" s="27"/>
      <c r="AA279" s="12">
        <v>1374</v>
      </c>
      <c r="AB279" s="12">
        <f>2.304+0.6</f>
        <v>2.904</v>
      </c>
      <c r="AC279" s="13">
        <v>1.35</v>
      </c>
      <c r="AD279" s="14">
        <v>1.24</v>
      </c>
      <c r="AE279" s="15">
        <f t="shared" si="354"/>
        <v>6679.420704</v>
      </c>
      <c r="AF279" s="12">
        <v>1</v>
      </c>
      <c r="AG279" s="12">
        <v>1374</v>
      </c>
      <c r="AH279" s="12">
        <v>0.83</v>
      </c>
      <c r="AI279" s="19">
        <f t="shared" si="355"/>
        <v>4.273390634262</v>
      </c>
      <c r="AJ279" s="20">
        <v>5936</v>
      </c>
      <c r="AK279" s="12">
        <v>0.99</v>
      </c>
      <c r="AL279" s="12">
        <v>3.34</v>
      </c>
      <c r="AM279" s="9">
        <f t="shared" si="356"/>
        <v>4.3066</v>
      </c>
      <c r="AN279" s="10">
        <v>1.225</v>
      </c>
      <c r="AO279" s="22">
        <v>1.015</v>
      </c>
      <c r="AP279" s="21">
        <f t="shared" si="357"/>
        <v>184629.492546401</v>
      </c>
      <c r="AQ279" s="27"/>
      <c r="AR279" s="27"/>
      <c r="AS279" s="27"/>
      <c r="AT279" s="27"/>
      <c r="AU279" s="27"/>
      <c r="AV279" s="12">
        <v>1374</v>
      </c>
      <c r="AW279" s="12">
        <f>2.304+0.6</f>
        <v>2.904</v>
      </c>
      <c r="AX279" s="13">
        <v>1.35</v>
      </c>
      <c r="AY279" s="14">
        <v>1.24</v>
      </c>
      <c r="AZ279" s="15">
        <f t="shared" si="359"/>
        <v>6679.420704</v>
      </c>
      <c r="BA279" s="12">
        <v>1</v>
      </c>
      <c r="BB279" s="12">
        <v>1374</v>
      </c>
      <c r="BC279" s="12">
        <v>0.83</v>
      </c>
      <c r="BD279" s="19">
        <f t="shared" si="360"/>
        <v>4.273390634262</v>
      </c>
      <c r="BE279" s="20">
        <v>5936</v>
      </c>
      <c r="BF279" s="12">
        <v>0.99</v>
      </c>
      <c r="BG279" s="12">
        <v>3.34</v>
      </c>
      <c r="BH279" s="9">
        <f t="shared" si="361"/>
        <v>4.3066</v>
      </c>
      <c r="BI279" s="10">
        <v>1.225</v>
      </c>
      <c r="BJ279" s="20">
        <v>1</v>
      </c>
      <c r="BK279" s="21">
        <f t="shared" si="362"/>
        <v>181900.977878227</v>
      </c>
      <c r="BL279" s="27"/>
      <c r="BM279" s="27"/>
      <c r="BN279" s="27"/>
      <c r="BO279" s="27"/>
      <c r="BP279" s="27"/>
      <c r="BQ279" s="12">
        <v>1374</v>
      </c>
      <c r="BR279" s="12">
        <f>2.304+0.6</f>
        <v>2.904</v>
      </c>
      <c r="BS279" s="13">
        <v>1.35</v>
      </c>
      <c r="BT279" s="14">
        <v>1.24</v>
      </c>
      <c r="BU279" s="15">
        <f t="shared" si="364"/>
        <v>6679.420704</v>
      </c>
      <c r="BV279" s="12">
        <v>1</v>
      </c>
      <c r="BW279" s="12">
        <v>1374</v>
      </c>
      <c r="BX279" s="12">
        <v>0.83</v>
      </c>
      <c r="BY279" s="19">
        <f t="shared" si="365"/>
        <v>4.273390634262</v>
      </c>
      <c r="BZ279" s="20">
        <v>5936</v>
      </c>
      <c r="CA279" s="12">
        <v>0.99</v>
      </c>
      <c r="CB279" s="12">
        <v>3.34</v>
      </c>
      <c r="CC279" s="9">
        <f t="shared" si="366"/>
        <v>4.3066</v>
      </c>
      <c r="CD279" s="10">
        <v>1.225</v>
      </c>
      <c r="CE279" s="22">
        <v>1.015</v>
      </c>
      <c r="CF279" s="21">
        <f t="shared" si="367"/>
        <v>184629.492546401</v>
      </c>
      <c r="CG279" s="27"/>
      <c r="CH279" s="27"/>
      <c r="CI279" s="27"/>
      <c r="CJ279" s="27"/>
      <c r="CK279" s="27"/>
      <c r="CL279" s="12">
        <f t="shared" si="368"/>
        <v>1519</v>
      </c>
      <c r="CM279" s="12">
        <f>2.304+0.6</f>
        <v>2.904</v>
      </c>
      <c r="CN279" s="13">
        <v>1.35</v>
      </c>
      <c r="CO279" s="14">
        <v>1.24</v>
      </c>
      <c r="CP279" s="15">
        <f t="shared" si="370"/>
        <v>7384.308624</v>
      </c>
      <c r="CQ279" s="12">
        <v>1</v>
      </c>
      <c r="CR279" s="12">
        <f t="shared" si="371"/>
        <v>1519</v>
      </c>
      <c r="CS279" s="12">
        <v>0.83</v>
      </c>
      <c r="CT279" s="19">
        <f t="shared" si="372"/>
        <v>4.41994032395567</v>
      </c>
      <c r="CU279" s="20">
        <v>5936</v>
      </c>
      <c r="CV279" s="12">
        <v>0.99</v>
      </c>
      <c r="CW279" s="12">
        <v>3.34</v>
      </c>
      <c r="CX279" s="9">
        <f t="shared" si="373"/>
        <v>4.3066</v>
      </c>
      <c r="CY279" s="10">
        <v>1.225</v>
      </c>
      <c r="CZ279" s="22">
        <v>1.085</v>
      </c>
      <c r="DA279" s="21">
        <f t="shared" si="374"/>
        <v>220799.115691952</v>
      </c>
      <c r="DB279" s="27"/>
      <c r="DC279" s="27"/>
      <c r="DD279" s="27"/>
      <c r="DE279" s="27"/>
      <c r="DF279" s="27"/>
      <c r="DG279" s="12">
        <f t="shared" si="375"/>
        <v>1519</v>
      </c>
      <c r="DH279" s="12">
        <f>2.304+0.6</f>
        <v>2.904</v>
      </c>
      <c r="DI279" s="13">
        <v>1.35</v>
      </c>
      <c r="DJ279" s="14">
        <v>1.24</v>
      </c>
      <c r="DK279" s="15">
        <f t="shared" si="377"/>
        <v>7384.308624</v>
      </c>
      <c r="DL279" s="12">
        <v>1</v>
      </c>
      <c r="DM279" s="12">
        <f t="shared" si="378"/>
        <v>1519</v>
      </c>
      <c r="DN279" s="12">
        <v>0.83</v>
      </c>
      <c r="DO279" s="19">
        <f t="shared" si="379"/>
        <v>4.41994032395567</v>
      </c>
      <c r="DP279" s="20">
        <v>5936</v>
      </c>
      <c r="DQ279" s="12">
        <v>0.99</v>
      </c>
      <c r="DR279" s="12">
        <v>3.34</v>
      </c>
      <c r="DS279" s="9">
        <f t="shared" si="380"/>
        <v>4.3066</v>
      </c>
      <c r="DT279" s="10">
        <v>1.225</v>
      </c>
      <c r="DU279" s="22">
        <v>1.085</v>
      </c>
      <c r="DV279" s="21">
        <f t="shared" si="381"/>
        <v>220799.115691952</v>
      </c>
      <c r="DW279" s="27"/>
      <c r="DX279" s="27"/>
      <c r="DY279" s="27"/>
      <c r="DZ279" s="27"/>
      <c r="EA279" s="27"/>
      <c r="EB279" s="12">
        <f t="shared" si="382"/>
        <v>1519</v>
      </c>
      <c r="EC279" s="12">
        <f>2.304+0.6</f>
        <v>2.904</v>
      </c>
      <c r="ED279" s="13">
        <v>1.35</v>
      </c>
      <c r="EE279" s="14">
        <v>1.24</v>
      </c>
      <c r="EF279" s="15">
        <f t="shared" si="384"/>
        <v>7384.308624</v>
      </c>
      <c r="EG279" s="12">
        <v>1</v>
      </c>
      <c r="EH279" s="12">
        <f t="shared" si="385"/>
        <v>1519</v>
      </c>
      <c r="EI279" s="12">
        <v>0.92</v>
      </c>
      <c r="EJ279" s="19">
        <f t="shared" si="386"/>
        <v>4.50994032395567</v>
      </c>
      <c r="EK279" s="20">
        <v>5936</v>
      </c>
      <c r="EL279" s="12">
        <v>0.99</v>
      </c>
      <c r="EM279" s="12">
        <v>4.14</v>
      </c>
      <c r="EN279" s="9">
        <f t="shared" si="387"/>
        <v>5.0986</v>
      </c>
      <c r="EO279" s="10">
        <v>1.225</v>
      </c>
      <c r="EP279" s="22">
        <v>1.2</v>
      </c>
      <c r="EQ279" s="21">
        <f t="shared" si="388"/>
        <v>294092.464403303</v>
      </c>
    </row>
    <row r="280" customHeight="1" spans="1:147">
      <c r="A280" s="27"/>
      <c r="B280" s="27"/>
      <c r="C280" s="27"/>
      <c r="D280" s="27"/>
      <c r="E280" s="27"/>
      <c r="F280" s="12">
        <v>1374</v>
      </c>
      <c r="G280" s="12">
        <f t="shared" ref="G280:G284" si="389">1.728+0.6</f>
        <v>2.328</v>
      </c>
      <c r="H280" s="13">
        <v>1.35</v>
      </c>
      <c r="I280" s="14">
        <v>1.24</v>
      </c>
      <c r="J280" s="15">
        <f t="shared" si="349"/>
        <v>5354.576928</v>
      </c>
      <c r="K280" s="12">
        <v>1</v>
      </c>
      <c r="L280" s="12">
        <v>1374</v>
      </c>
      <c r="M280" s="12">
        <v>0.83</v>
      </c>
      <c r="N280" s="19">
        <f t="shared" si="350"/>
        <v>4.273390634262</v>
      </c>
      <c r="O280" s="20">
        <v>5936</v>
      </c>
      <c r="P280" s="12">
        <v>0.99</v>
      </c>
      <c r="Q280" s="12">
        <v>3.34</v>
      </c>
      <c r="R280" s="9">
        <f t="shared" si="351"/>
        <v>4.3066</v>
      </c>
      <c r="S280" s="10">
        <v>1.225</v>
      </c>
      <c r="T280" s="20">
        <v>1</v>
      </c>
      <c r="U280" s="21">
        <f t="shared" si="352"/>
        <v>152032.857815108</v>
      </c>
      <c r="V280" s="27"/>
      <c r="W280" s="27"/>
      <c r="X280" s="27"/>
      <c r="Y280" s="27"/>
      <c r="Z280" s="27"/>
      <c r="AA280" s="12">
        <v>1374</v>
      </c>
      <c r="AB280" s="12">
        <f t="shared" ref="AB280:AB284" si="390">1.728+0.6</f>
        <v>2.328</v>
      </c>
      <c r="AC280" s="13">
        <v>1.35</v>
      </c>
      <c r="AD280" s="14">
        <v>1.24</v>
      </c>
      <c r="AE280" s="15">
        <f t="shared" si="354"/>
        <v>5354.576928</v>
      </c>
      <c r="AF280" s="12">
        <v>1</v>
      </c>
      <c r="AG280" s="12">
        <v>1374</v>
      </c>
      <c r="AH280" s="12">
        <v>0.83</v>
      </c>
      <c r="AI280" s="19">
        <f t="shared" si="355"/>
        <v>4.273390634262</v>
      </c>
      <c r="AJ280" s="20">
        <v>5936</v>
      </c>
      <c r="AK280" s="12">
        <v>0.99</v>
      </c>
      <c r="AL280" s="12">
        <v>3.34</v>
      </c>
      <c r="AM280" s="9">
        <f t="shared" si="356"/>
        <v>4.3066</v>
      </c>
      <c r="AN280" s="10">
        <v>1.225</v>
      </c>
      <c r="AO280" s="22">
        <v>1.015</v>
      </c>
      <c r="AP280" s="21">
        <f t="shared" si="357"/>
        <v>154313.350682334</v>
      </c>
      <c r="AQ280" s="27"/>
      <c r="AR280" s="27"/>
      <c r="AS280" s="27"/>
      <c r="AT280" s="27"/>
      <c r="AU280" s="27"/>
      <c r="AV280" s="12">
        <v>1374</v>
      </c>
      <c r="AW280" s="12">
        <f t="shared" ref="AW280:AW284" si="391">1.728+0.6</f>
        <v>2.328</v>
      </c>
      <c r="AX280" s="13">
        <v>1.35</v>
      </c>
      <c r="AY280" s="14">
        <v>1.24</v>
      </c>
      <c r="AZ280" s="15">
        <f t="shared" si="359"/>
        <v>5354.576928</v>
      </c>
      <c r="BA280" s="12">
        <v>1</v>
      </c>
      <c r="BB280" s="12">
        <v>1374</v>
      </c>
      <c r="BC280" s="12">
        <v>0.83</v>
      </c>
      <c r="BD280" s="19">
        <f t="shared" si="360"/>
        <v>4.273390634262</v>
      </c>
      <c r="BE280" s="20">
        <v>5936</v>
      </c>
      <c r="BF280" s="12">
        <v>0.99</v>
      </c>
      <c r="BG280" s="12">
        <v>3.34</v>
      </c>
      <c r="BH280" s="9">
        <f t="shared" si="361"/>
        <v>4.3066</v>
      </c>
      <c r="BI280" s="10">
        <v>1.225</v>
      </c>
      <c r="BJ280" s="20">
        <v>1</v>
      </c>
      <c r="BK280" s="21">
        <f t="shared" si="362"/>
        <v>152032.857815108</v>
      </c>
      <c r="BL280" s="27"/>
      <c r="BM280" s="27"/>
      <c r="BN280" s="27"/>
      <c r="BO280" s="27"/>
      <c r="BP280" s="27"/>
      <c r="BQ280" s="12">
        <v>1374</v>
      </c>
      <c r="BR280" s="12">
        <f t="shared" ref="BR280:BR284" si="392">1.728+0.6</f>
        <v>2.328</v>
      </c>
      <c r="BS280" s="13">
        <v>1.35</v>
      </c>
      <c r="BT280" s="14">
        <v>1.24</v>
      </c>
      <c r="BU280" s="15">
        <f t="shared" si="364"/>
        <v>5354.576928</v>
      </c>
      <c r="BV280" s="12">
        <v>1</v>
      </c>
      <c r="BW280" s="12">
        <v>1374</v>
      </c>
      <c r="BX280" s="12">
        <v>0.83</v>
      </c>
      <c r="BY280" s="19">
        <f t="shared" si="365"/>
        <v>4.273390634262</v>
      </c>
      <c r="BZ280" s="20">
        <v>5936</v>
      </c>
      <c r="CA280" s="12">
        <v>0.99</v>
      </c>
      <c r="CB280" s="12">
        <v>3.34</v>
      </c>
      <c r="CC280" s="9">
        <f t="shared" si="366"/>
        <v>4.3066</v>
      </c>
      <c r="CD280" s="10">
        <v>1.225</v>
      </c>
      <c r="CE280" s="22">
        <v>1.015</v>
      </c>
      <c r="CF280" s="21">
        <f t="shared" si="367"/>
        <v>154313.350682334</v>
      </c>
      <c r="CG280" s="27"/>
      <c r="CH280" s="27"/>
      <c r="CI280" s="27"/>
      <c r="CJ280" s="27"/>
      <c r="CK280" s="27"/>
      <c r="CL280" s="12">
        <f t="shared" si="368"/>
        <v>1519</v>
      </c>
      <c r="CM280" s="12">
        <f t="shared" ref="CM280:CM284" si="393">1.728+0.6</f>
        <v>2.328</v>
      </c>
      <c r="CN280" s="13">
        <v>1.35</v>
      </c>
      <c r="CO280" s="14">
        <v>1.24</v>
      </c>
      <c r="CP280" s="15">
        <f t="shared" si="370"/>
        <v>5919.652368</v>
      </c>
      <c r="CQ280" s="12">
        <v>1</v>
      </c>
      <c r="CR280" s="12">
        <f t="shared" si="371"/>
        <v>1519</v>
      </c>
      <c r="CS280" s="12">
        <v>0.83</v>
      </c>
      <c r="CT280" s="19">
        <f t="shared" si="372"/>
        <v>4.41994032395567</v>
      </c>
      <c r="CU280" s="20">
        <v>5936</v>
      </c>
      <c r="CV280" s="12">
        <v>0.99</v>
      </c>
      <c r="CW280" s="12">
        <v>3.34</v>
      </c>
      <c r="CX280" s="9">
        <f t="shared" si="373"/>
        <v>4.3066</v>
      </c>
      <c r="CY280" s="10">
        <v>1.225</v>
      </c>
      <c r="CZ280" s="22">
        <v>1.085</v>
      </c>
      <c r="DA280" s="21">
        <f t="shared" si="374"/>
        <v>183743.632591585</v>
      </c>
      <c r="DB280" s="27"/>
      <c r="DC280" s="27"/>
      <c r="DD280" s="27"/>
      <c r="DE280" s="27"/>
      <c r="DF280" s="27"/>
      <c r="DG280" s="12">
        <f t="shared" si="375"/>
        <v>1519</v>
      </c>
      <c r="DH280" s="12">
        <f t="shared" ref="DH280:DH284" si="394">1.728+0.6</f>
        <v>2.328</v>
      </c>
      <c r="DI280" s="13">
        <v>1.35</v>
      </c>
      <c r="DJ280" s="14">
        <v>1.24</v>
      </c>
      <c r="DK280" s="15">
        <f t="shared" si="377"/>
        <v>5919.652368</v>
      </c>
      <c r="DL280" s="12">
        <v>1</v>
      </c>
      <c r="DM280" s="12">
        <f t="shared" si="378"/>
        <v>1519</v>
      </c>
      <c r="DN280" s="12">
        <v>0.83</v>
      </c>
      <c r="DO280" s="19">
        <f t="shared" si="379"/>
        <v>4.41994032395567</v>
      </c>
      <c r="DP280" s="20">
        <v>5936</v>
      </c>
      <c r="DQ280" s="12">
        <v>0.99</v>
      </c>
      <c r="DR280" s="12">
        <v>3.34</v>
      </c>
      <c r="DS280" s="9">
        <f t="shared" si="380"/>
        <v>4.3066</v>
      </c>
      <c r="DT280" s="10">
        <v>1.225</v>
      </c>
      <c r="DU280" s="22">
        <v>1.085</v>
      </c>
      <c r="DV280" s="21">
        <f t="shared" si="381"/>
        <v>183743.632591585</v>
      </c>
      <c r="DW280" s="27"/>
      <c r="DX280" s="27"/>
      <c r="DY280" s="27"/>
      <c r="DZ280" s="27"/>
      <c r="EA280" s="27"/>
      <c r="EB280" s="12">
        <f t="shared" si="382"/>
        <v>1519</v>
      </c>
      <c r="EC280" s="12">
        <f t="shared" ref="EC280:EC284" si="395">1.728+0.6</f>
        <v>2.328</v>
      </c>
      <c r="ED280" s="13">
        <v>1.35</v>
      </c>
      <c r="EE280" s="14">
        <v>1.24</v>
      </c>
      <c r="EF280" s="15">
        <f t="shared" si="384"/>
        <v>5919.652368</v>
      </c>
      <c r="EG280" s="12">
        <v>1</v>
      </c>
      <c r="EH280" s="12">
        <f t="shared" si="385"/>
        <v>1519</v>
      </c>
      <c r="EI280" s="12">
        <v>0.92</v>
      </c>
      <c r="EJ280" s="19">
        <f t="shared" si="386"/>
        <v>4.50994032395567</v>
      </c>
      <c r="EK280" s="20">
        <v>5936</v>
      </c>
      <c r="EL280" s="12">
        <v>0.99</v>
      </c>
      <c r="EM280" s="12">
        <v>4.14</v>
      </c>
      <c r="EN280" s="9">
        <f t="shared" si="387"/>
        <v>5.0986</v>
      </c>
      <c r="EO280" s="10">
        <v>1.225</v>
      </c>
      <c r="EP280" s="22">
        <v>1.2</v>
      </c>
      <c r="EQ280" s="21">
        <f t="shared" si="388"/>
        <v>244584.532762053</v>
      </c>
    </row>
    <row r="281" customHeight="1" spans="1:147">
      <c r="F281" s="12">
        <v>1374</v>
      </c>
      <c r="G281" s="12">
        <f t="shared" si="389"/>
        <v>2.328</v>
      </c>
      <c r="H281" s="13">
        <v>1.35</v>
      </c>
      <c r="I281" s="14">
        <v>1.24</v>
      </c>
      <c r="J281" s="15">
        <f t="shared" si="349"/>
        <v>5354.576928</v>
      </c>
      <c r="K281" s="12">
        <v>1</v>
      </c>
      <c r="L281" s="12">
        <v>1374</v>
      </c>
      <c r="M281" s="12">
        <v>0.83</v>
      </c>
      <c r="N281" s="19">
        <f t="shared" si="350"/>
        <v>4.273390634262</v>
      </c>
      <c r="O281" s="20">
        <v>5936</v>
      </c>
      <c r="P281" s="12">
        <v>0.99</v>
      </c>
      <c r="Q281" s="12">
        <v>3.34</v>
      </c>
      <c r="R281" s="9">
        <f t="shared" si="351"/>
        <v>4.3066</v>
      </c>
      <c r="S281" s="10">
        <v>1.225</v>
      </c>
      <c r="T281" s="20">
        <v>1</v>
      </c>
      <c r="U281" s="21">
        <f t="shared" si="352"/>
        <v>152032.857815108</v>
      </c>
      <c r="AA281" s="12">
        <v>1374</v>
      </c>
      <c r="AB281" s="12">
        <f t="shared" si="390"/>
        <v>2.328</v>
      </c>
      <c r="AC281" s="13">
        <v>1.35</v>
      </c>
      <c r="AD281" s="14">
        <v>1.24</v>
      </c>
      <c r="AE281" s="15">
        <f t="shared" si="354"/>
        <v>5354.576928</v>
      </c>
      <c r="AF281" s="12">
        <v>1</v>
      </c>
      <c r="AG281" s="12">
        <v>1374</v>
      </c>
      <c r="AH281" s="12">
        <v>0.83</v>
      </c>
      <c r="AI281" s="19">
        <f t="shared" si="355"/>
        <v>4.273390634262</v>
      </c>
      <c r="AJ281" s="20">
        <v>5936</v>
      </c>
      <c r="AK281" s="12">
        <v>0.99</v>
      </c>
      <c r="AL281" s="12">
        <v>3.34</v>
      </c>
      <c r="AM281" s="9">
        <f t="shared" si="356"/>
        <v>4.3066</v>
      </c>
      <c r="AN281" s="10">
        <v>1.225</v>
      </c>
      <c r="AO281" s="22">
        <v>1.015</v>
      </c>
      <c r="AP281" s="21">
        <f t="shared" si="357"/>
        <v>154313.350682334</v>
      </c>
      <c r="AV281" s="12">
        <v>1374</v>
      </c>
      <c r="AW281" s="12">
        <f t="shared" si="391"/>
        <v>2.328</v>
      </c>
      <c r="AX281" s="13">
        <v>1.35</v>
      </c>
      <c r="AY281" s="14">
        <v>1.24</v>
      </c>
      <c r="AZ281" s="15">
        <f t="shared" si="359"/>
        <v>5354.576928</v>
      </c>
      <c r="BA281" s="12">
        <v>1</v>
      </c>
      <c r="BB281" s="12">
        <v>1374</v>
      </c>
      <c r="BC281" s="12">
        <v>0.83</v>
      </c>
      <c r="BD281" s="19">
        <f t="shared" si="360"/>
        <v>4.273390634262</v>
      </c>
      <c r="BE281" s="20">
        <v>5936</v>
      </c>
      <c r="BF281" s="12">
        <v>0.99</v>
      </c>
      <c r="BG281" s="12">
        <v>3.34</v>
      </c>
      <c r="BH281" s="9">
        <f t="shared" si="361"/>
        <v>4.3066</v>
      </c>
      <c r="BI281" s="10">
        <v>1.225</v>
      </c>
      <c r="BJ281" s="20">
        <v>1</v>
      </c>
      <c r="BK281" s="21">
        <f t="shared" si="362"/>
        <v>152032.857815108</v>
      </c>
      <c r="BQ281" s="12">
        <v>1374</v>
      </c>
      <c r="BR281" s="12">
        <f t="shared" si="392"/>
        <v>2.328</v>
      </c>
      <c r="BS281" s="13">
        <v>1.35</v>
      </c>
      <c r="BT281" s="14">
        <v>1.24</v>
      </c>
      <c r="BU281" s="15">
        <f t="shared" si="364"/>
        <v>5354.576928</v>
      </c>
      <c r="BV281" s="12">
        <v>1</v>
      </c>
      <c r="BW281" s="12">
        <v>1374</v>
      </c>
      <c r="BX281" s="12">
        <v>0.83</v>
      </c>
      <c r="BY281" s="19">
        <f t="shared" si="365"/>
        <v>4.273390634262</v>
      </c>
      <c r="BZ281" s="20">
        <v>5936</v>
      </c>
      <c r="CA281" s="12">
        <v>0.99</v>
      </c>
      <c r="CB281" s="12">
        <v>3.34</v>
      </c>
      <c r="CC281" s="9">
        <f t="shared" si="366"/>
        <v>4.3066</v>
      </c>
      <c r="CD281" s="10">
        <v>1.225</v>
      </c>
      <c r="CE281" s="22">
        <v>1.015</v>
      </c>
      <c r="CF281" s="21">
        <f t="shared" si="367"/>
        <v>154313.350682334</v>
      </c>
      <c r="CL281" s="12">
        <f t="shared" si="368"/>
        <v>1519</v>
      </c>
      <c r="CM281" s="12">
        <f t="shared" si="393"/>
        <v>2.328</v>
      </c>
      <c r="CN281" s="13">
        <v>1.35</v>
      </c>
      <c r="CO281" s="14">
        <v>1.24</v>
      </c>
      <c r="CP281" s="15">
        <f t="shared" si="370"/>
        <v>5919.652368</v>
      </c>
      <c r="CQ281" s="12">
        <v>1</v>
      </c>
      <c r="CR281" s="12">
        <f t="shared" si="371"/>
        <v>1519</v>
      </c>
      <c r="CS281" s="12">
        <v>0.83</v>
      </c>
      <c r="CT281" s="19">
        <f t="shared" si="372"/>
        <v>4.41994032395567</v>
      </c>
      <c r="CU281" s="20">
        <v>5936</v>
      </c>
      <c r="CV281" s="12">
        <v>0.99</v>
      </c>
      <c r="CW281" s="12">
        <v>3.34</v>
      </c>
      <c r="CX281" s="9">
        <f t="shared" si="373"/>
        <v>4.3066</v>
      </c>
      <c r="CY281" s="10">
        <v>1.225</v>
      </c>
      <c r="CZ281" s="22">
        <v>1.085</v>
      </c>
      <c r="DA281" s="21">
        <f t="shared" si="374"/>
        <v>183743.632591585</v>
      </c>
      <c r="DG281" s="12">
        <f t="shared" si="375"/>
        <v>1519</v>
      </c>
      <c r="DH281" s="12">
        <f t="shared" si="394"/>
        <v>2.328</v>
      </c>
      <c r="DI281" s="13">
        <v>1.35</v>
      </c>
      <c r="DJ281" s="14">
        <v>1.24</v>
      </c>
      <c r="DK281" s="15">
        <f t="shared" si="377"/>
        <v>5919.652368</v>
      </c>
      <c r="DL281" s="12">
        <v>1</v>
      </c>
      <c r="DM281" s="12">
        <f t="shared" si="378"/>
        <v>1519</v>
      </c>
      <c r="DN281" s="12">
        <v>0.83</v>
      </c>
      <c r="DO281" s="19">
        <f t="shared" si="379"/>
        <v>4.41994032395567</v>
      </c>
      <c r="DP281" s="20">
        <v>5936</v>
      </c>
      <c r="DQ281" s="12">
        <v>0.99</v>
      </c>
      <c r="DR281" s="12">
        <v>3.34</v>
      </c>
      <c r="DS281" s="9">
        <f t="shared" si="380"/>
        <v>4.3066</v>
      </c>
      <c r="DT281" s="10">
        <v>1.225</v>
      </c>
      <c r="DU281" s="22">
        <v>1.085</v>
      </c>
      <c r="DV281" s="21">
        <f t="shared" si="381"/>
        <v>183743.632591585</v>
      </c>
      <c r="EB281" s="12">
        <f t="shared" si="382"/>
        <v>1519</v>
      </c>
      <c r="EC281" s="12">
        <f t="shared" si="395"/>
        <v>2.328</v>
      </c>
      <c r="ED281" s="13">
        <v>1.35</v>
      </c>
      <c r="EE281" s="14">
        <v>1.24</v>
      </c>
      <c r="EF281" s="15">
        <f t="shared" si="384"/>
        <v>5919.652368</v>
      </c>
      <c r="EG281" s="12">
        <v>1</v>
      </c>
      <c r="EH281" s="12">
        <f t="shared" si="385"/>
        <v>1519</v>
      </c>
      <c r="EI281" s="12">
        <v>0.92</v>
      </c>
      <c r="EJ281" s="19">
        <f t="shared" si="386"/>
        <v>4.50994032395567</v>
      </c>
      <c r="EK281" s="20">
        <v>5936</v>
      </c>
      <c r="EL281" s="12">
        <v>0.99</v>
      </c>
      <c r="EM281" s="12">
        <v>4.14</v>
      </c>
      <c r="EN281" s="9">
        <f t="shared" si="387"/>
        <v>5.0986</v>
      </c>
      <c r="EO281" s="10">
        <v>1.225</v>
      </c>
      <c r="EP281" s="22">
        <v>1.2</v>
      </c>
      <c r="EQ281" s="21">
        <f t="shared" si="388"/>
        <v>244584.532762053</v>
      </c>
    </row>
    <row r="282" customHeight="1" spans="1:147">
      <c r="F282" s="12">
        <v>1374</v>
      </c>
      <c r="G282" s="12">
        <f>2.304+0.6</f>
        <v>2.904</v>
      </c>
      <c r="H282" s="13">
        <v>1.35</v>
      </c>
      <c r="I282" s="14">
        <v>1.24</v>
      </c>
      <c r="J282" s="15">
        <f t="shared" si="349"/>
        <v>6679.420704</v>
      </c>
      <c r="K282" s="12">
        <v>1</v>
      </c>
      <c r="L282" s="12">
        <v>1374</v>
      </c>
      <c r="M282" s="12">
        <v>0.83</v>
      </c>
      <c r="N282" s="19">
        <f t="shared" si="350"/>
        <v>4.273390634262</v>
      </c>
      <c r="O282" s="20">
        <v>5936</v>
      </c>
      <c r="P282" s="12">
        <v>0.99</v>
      </c>
      <c r="Q282" s="12">
        <v>3.34</v>
      </c>
      <c r="R282" s="9">
        <f t="shared" si="351"/>
        <v>4.3066</v>
      </c>
      <c r="S282" s="10">
        <v>1.225</v>
      </c>
      <c r="T282" s="20">
        <v>1</v>
      </c>
      <c r="U282" s="21">
        <f t="shared" si="352"/>
        <v>181900.977878227</v>
      </c>
      <c r="AA282" s="12">
        <v>1374</v>
      </c>
      <c r="AB282" s="12">
        <f>2.304+0.6</f>
        <v>2.904</v>
      </c>
      <c r="AC282" s="13">
        <v>1.35</v>
      </c>
      <c r="AD282" s="14">
        <v>1.24</v>
      </c>
      <c r="AE282" s="15">
        <f t="shared" si="354"/>
        <v>6679.420704</v>
      </c>
      <c r="AF282" s="12">
        <v>1</v>
      </c>
      <c r="AG282" s="12">
        <v>1374</v>
      </c>
      <c r="AH282" s="12">
        <v>0.83</v>
      </c>
      <c r="AI282" s="19">
        <f t="shared" si="355"/>
        <v>4.273390634262</v>
      </c>
      <c r="AJ282" s="20">
        <v>5936</v>
      </c>
      <c r="AK282" s="12">
        <v>0.99</v>
      </c>
      <c r="AL282" s="12">
        <v>3.34</v>
      </c>
      <c r="AM282" s="9">
        <f t="shared" si="356"/>
        <v>4.3066</v>
      </c>
      <c r="AN282" s="10">
        <v>1.225</v>
      </c>
      <c r="AO282" s="22">
        <v>1.015</v>
      </c>
      <c r="AP282" s="21">
        <f t="shared" si="357"/>
        <v>184629.492546401</v>
      </c>
      <c r="AV282" s="12">
        <v>1374</v>
      </c>
      <c r="AW282" s="12">
        <f>2.304+0.6</f>
        <v>2.904</v>
      </c>
      <c r="AX282" s="13">
        <v>1.35</v>
      </c>
      <c r="AY282" s="14">
        <v>1.24</v>
      </c>
      <c r="AZ282" s="15">
        <f t="shared" si="359"/>
        <v>6679.420704</v>
      </c>
      <c r="BA282" s="12">
        <v>1</v>
      </c>
      <c r="BB282" s="12">
        <v>1374</v>
      </c>
      <c r="BC282" s="12">
        <v>0.83</v>
      </c>
      <c r="BD282" s="19">
        <f t="shared" si="360"/>
        <v>4.273390634262</v>
      </c>
      <c r="BE282" s="20">
        <v>5936</v>
      </c>
      <c r="BF282" s="12">
        <v>0.99</v>
      </c>
      <c r="BG282" s="12">
        <v>3.34</v>
      </c>
      <c r="BH282" s="9">
        <f t="shared" si="361"/>
        <v>4.3066</v>
      </c>
      <c r="BI282" s="10">
        <v>1.225</v>
      </c>
      <c r="BJ282" s="20">
        <v>1</v>
      </c>
      <c r="BK282" s="21">
        <f t="shared" si="362"/>
        <v>181900.977878227</v>
      </c>
      <c r="BQ282" s="12">
        <v>1374</v>
      </c>
      <c r="BR282" s="12">
        <f>2.304+0.6</f>
        <v>2.904</v>
      </c>
      <c r="BS282" s="13">
        <v>1.35</v>
      </c>
      <c r="BT282" s="14">
        <v>1.24</v>
      </c>
      <c r="BU282" s="15">
        <f t="shared" si="364"/>
        <v>6679.420704</v>
      </c>
      <c r="BV282" s="12">
        <v>1</v>
      </c>
      <c r="BW282" s="12">
        <v>1374</v>
      </c>
      <c r="BX282" s="12">
        <v>0.83</v>
      </c>
      <c r="BY282" s="19">
        <f t="shared" si="365"/>
        <v>4.273390634262</v>
      </c>
      <c r="BZ282" s="20">
        <v>5936</v>
      </c>
      <c r="CA282" s="12">
        <v>0.99</v>
      </c>
      <c r="CB282" s="12">
        <v>3.34</v>
      </c>
      <c r="CC282" s="9">
        <f t="shared" si="366"/>
        <v>4.3066</v>
      </c>
      <c r="CD282" s="10">
        <v>1.225</v>
      </c>
      <c r="CE282" s="22">
        <v>1.015</v>
      </c>
      <c r="CF282" s="21">
        <f t="shared" si="367"/>
        <v>184629.492546401</v>
      </c>
      <c r="CL282" s="12">
        <f t="shared" si="368"/>
        <v>1519</v>
      </c>
      <c r="CM282" s="12">
        <f>2.304+0.6</f>
        <v>2.904</v>
      </c>
      <c r="CN282" s="13">
        <v>1.35</v>
      </c>
      <c r="CO282" s="14">
        <v>1.24</v>
      </c>
      <c r="CP282" s="15">
        <f t="shared" si="370"/>
        <v>7384.308624</v>
      </c>
      <c r="CQ282" s="12">
        <v>1</v>
      </c>
      <c r="CR282" s="12">
        <f t="shared" si="371"/>
        <v>1519</v>
      </c>
      <c r="CS282" s="12">
        <v>0.83</v>
      </c>
      <c r="CT282" s="19">
        <f t="shared" si="372"/>
        <v>4.41994032395567</v>
      </c>
      <c r="CU282" s="20">
        <v>5936</v>
      </c>
      <c r="CV282" s="12">
        <v>0.99</v>
      </c>
      <c r="CW282" s="12">
        <v>3.34</v>
      </c>
      <c r="CX282" s="9">
        <f t="shared" si="373"/>
        <v>4.3066</v>
      </c>
      <c r="CY282" s="10">
        <v>1.225</v>
      </c>
      <c r="CZ282" s="22">
        <v>1.085</v>
      </c>
      <c r="DA282" s="21">
        <f t="shared" si="374"/>
        <v>220799.115691952</v>
      </c>
      <c r="DG282" s="12">
        <f t="shared" si="375"/>
        <v>1519</v>
      </c>
      <c r="DH282" s="12">
        <f>2.304+0.6</f>
        <v>2.904</v>
      </c>
      <c r="DI282" s="13">
        <v>1.35</v>
      </c>
      <c r="DJ282" s="14">
        <v>1.24</v>
      </c>
      <c r="DK282" s="15">
        <f t="shared" si="377"/>
        <v>7384.308624</v>
      </c>
      <c r="DL282" s="12">
        <v>1</v>
      </c>
      <c r="DM282" s="12">
        <f t="shared" si="378"/>
        <v>1519</v>
      </c>
      <c r="DN282" s="12">
        <v>0.83</v>
      </c>
      <c r="DO282" s="19">
        <f t="shared" si="379"/>
        <v>4.41994032395567</v>
      </c>
      <c r="DP282" s="20">
        <v>5936</v>
      </c>
      <c r="DQ282" s="12">
        <v>0.99</v>
      </c>
      <c r="DR282" s="12">
        <v>3.34</v>
      </c>
      <c r="DS282" s="9">
        <f t="shared" si="380"/>
        <v>4.3066</v>
      </c>
      <c r="DT282" s="10">
        <v>1.225</v>
      </c>
      <c r="DU282" s="22">
        <v>1.085</v>
      </c>
      <c r="DV282" s="21">
        <f t="shared" si="381"/>
        <v>220799.115691952</v>
      </c>
      <c r="EB282" s="12">
        <f t="shared" si="382"/>
        <v>1519</v>
      </c>
      <c r="EC282" s="12">
        <f>2.304+0.6</f>
        <v>2.904</v>
      </c>
      <c r="ED282" s="13">
        <v>1.35</v>
      </c>
      <c r="EE282" s="14">
        <v>1.24</v>
      </c>
      <c r="EF282" s="15">
        <f t="shared" si="384"/>
        <v>7384.308624</v>
      </c>
      <c r="EG282" s="12">
        <v>1</v>
      </c>
      <c r="EH282" s="12">
        <f t="shared" si="385"/>
        <v>1519</v>
      </c>
      <c r="EI282" s="12">
        <v>0.92</v>
      </c>
      <c r="EJ282" s="19">
        <f t="shared" si="386"/>
        <v>4.50994032395567</v>
      </c>
      <c r="EK282" s="20">
        <v>5936</v>
      </c>
      <c r="EL282" s="12">
        <v>0.99</v>
      </c>
      <c r="EM282" s="12">
        <v>4.14</v>
      </c>
      <c r="EN282" s="9">
        <f t="shared" si="387"/>
        <v>5.0986</v>
      </c>
      <c r="EO282" s="10">
        <v>1.225</v>
      </c>
      <c r="EP282" s="22">
        <v>1.2</v>
      </c>
      <c r="EQ282" s="21">
        <f t="shared" si="388"/>
        <v>294092.464403303</v>
      </c>
    </row>
    <row r="283" customHeight="1" spans="1:147">
      <c r="F283" s="12">
        <v>1374</v>
      </c>
      <c r="G283" s="12">
        <f t="shared" si="389"/>
        <v>2.328</v>
      </c>
      <c r="H283" s="13">
        <v>1.35</v>
      </c>
      <c r="I283" s="14">
        <v>1.24</v>
      </c>
      <c r="J283" s="15">
        <f t="shared" si="349"/>
        <v>5354.576928</v>
      </c>
      <c r="K283" s="12">
        <v>1</v>
      </c>
      <c r="L283" s="12">
        <v>1374</v>
      </c>
      <c r="M283" s="12">
        <v>0.83</v>
      </c>
      <c r="N283" s="19">
        <f t="shared" si="350"/>
        <v>4.273390634262</v>
      </c>
      <c r="O283" s="20">
        <v>5936</v>
      </c>
      <c r="P283" s="12">
        <v>0.99</v>
      </c>
      <c r="Q283" s="12">
        <v>3.34</v>
      </c>
      <c r="R283" s="9">
        <f t="shared" si="351"/>
        <v>4.3066</v>
      </c>
      <c r="S283" s="10">
        <v>1.225</v>
      </c>
      <c r="T283" s="20">
        <v>1</v>
      </c>
      <c r="U283" s="21">
        <f t="shared" si="352"/>
        <v>152032.857815108</v>
      </c>
      <c r="AA283" s="12">
        <v>1374</v>
      </c>
      <c r="AB283" s="12">
        <f t="shared" si="390"/>
        <v>2.328</v>
      </c>
      <c r="AC283" s="13">
        <v>1.35</v>
      </c>
      <c r="AD283" s="14">
        <v>1.24</v>
      </c>
      <c r="AE283" s="15">
        <f t="shared" si="354"/>
        <v>5354.576928</v>
      </c>
      <c r="AF283" s="12">
        <v>1</v>
      </c>
      <c r="AG283" s="12">
        <v>1374</v>
      </c>
      <c r="AH283" s="12">
        <v>0.83</v>
      </c>
      <c r="AI283" s="19">
        <f t="shared" si="355"/>
        <v>4.273390634262</v>
      </c>
      <c r="AJ283" s="20">
        <v>5936</v>
      </c>
      <c r="AK283" s="12">
        <v>0.99</v>
      </c>
      <c r="AL283" s="12">
        <v>3.34</v>
      </c>
      <c r="AM283" s="9">
        <f t="shared" si="356"/>
        <v>4.3066</v>
      </c>
      <c r="AN283" s="10">
        <v>1.225</v>
      </c>
      <c r="AO283" s="22">
        <v>1.015</v>
      </c>
      <c r="AP283" s="21">
        <f t="shared" si="357"/>
        <v>154313.350682334</v>
      </c>
      <c r="AV283" s="12">
        <v>1374</v>
      </c>
      <c r="AW283" s="12">
        <f t="shared" si="391"/>
        <v>2.328</v>
      </c>
      <c r="AX283" s="13">
        <v>1.35</v>
      </c>
      <c r="AY283" s="14">
        <v>1.24</v>
      </c>
      <c r="AZ283" s="15">
        <f t="shared" si="359"/>
        <v>5354.576928</v>
      </c>
      <c r="BA283" s="12">
        <v>1</v>
      </c>
      <c r="BB283" s="12">
        <v>1374</v>
      </c>
      <c r="BC283" s="12">
        <v>0.83</v>
      </c>
      <c r="BD283" s="19">
        <f t="shared" si="360"/>
        <v>4.273390634262</v>
      </c>
      <c r="BE283" s="20">
        <v>5936</v>
      </c>
      <c r="BF283" s="12">
        <v>0.99</v>
      </c>
      <c r="BG283" s="12">
        <v>3.34</v>
      </c>
      <c r="BH283" s="9">
        <f t="shared" si="361"/>
        <v>4.3066</v>
      </c>
      <c r="BI283" s="10">
        <v>1.225</v>
      </c>
      <c r="BJ283" s="20">
        <v>1</v>
      </c>
      <c r="BK283" s="21">
        <f t="shared" si="362"/>
        <v>152032.857815108</v>
      </c>
      <c r="BQ283" s="12">
        <v>1374</v>
      </c>
      <c r="BR283" s="12">
        <f t="shared" si="392"/>
        <v>2.328</v>
      </c>
      <c r="BS283" s="13">
        <v>1.35</v>
      </c>
      <c r="BT283" s="14">
        <v>1.24</v>
      </c>
      <c r="BU283" s="15">
        <f t="shared" si="364"/>
        <v>5354.576928</v>
      </c>
      <c r="BV283" s="12">
        <v>1</v>
      </c>
      <c r="BW283" s="12">
        <v>1374</v>
      </c>
      <c r="BX283" s="12">
        <v>0.83</v>
      </c>
      <c r="BY283" s="19">
        <f t="shared" si="365"/>
        <v>4.273390634262</v>
      </c>
      <c r="BZ283" s="20">
        <v>5936</v>
      </c>
      <c r="CA283" s="12">
        <v>0.99</v>
      </c>
      <c r="CB283" s="12">
        <v>3.34</v>
      </c>
      <c r="CC283" s="9">
        <f t="shared" si="366"/>
        <v>4.3066</v>
      </c>
      <c r="CD283" s="10">
        <v>1.225</v>
      </c>
      <c r="CE283" s="22">
        <v>1.015</v>
      </c>
      <c r="CF283" s="21">
        <f t="shared" si="367"/>
        <v>154313.350682334</v>
      </c>
      <c r="CL283" s="12">
        <f t="shared" si="368"/>
        <v>1519</v>
      </c>
      <c r="CM283" s="12">
        <f t="shared" si="393"/>
        <v>2.328</v>
      </c>
      <c r="CN283" s="13">
        <v>1.35</v>
      </c>
      <c r="CO283" s="14">
        <v>1.24</v>
      </c>
      <c r="CP283" s="15">
        <f t="shared" si="370"/>
        <v>5919.652368</v>
      </c>
      <c r="CQ283" s="12">
        <v>1</v>
      </c>
      <c r="CR283" s="12">
        <f t="shared" si="371"/>
        <v>1519</v>
      </c>
      <c r="CS283" s="12">
        <v>0.83</v>
      </c>
      <c r="CT283" s="19">
        <f t="shared" si="372"/>
        <v>4.41994032395567</v>
      </c>
      <c r="CU283" s="20">
        <v>5936</v>
      </c>
      <c r="CV283" s="12">
        <v>0.99</v>
      </c>
      <c r="CW283" s="12">
        <v>3.34</v>
      </c>
      <c r="CX283" s="9">
        <f t="shared" si="373"/>
        <v>4.3066</v>
      </c>
      <c r="CY283" s="10">
        <v>1.225</v>
      </c>
      <c r="CZ283" s="22">
        <v>1.085</v>
      </c>
      <c r="DA283" s="21">
        <f t="shared" si="374"/>
        <v>183743.632591585</v>
      </c>
      <c r="DG283" s="12">
        <f t="shared" si="375"/>
        <v>1519</v>
      </c>
      <c r="DH283" s="12">
        <f t="shared" si="394"/>
        <v>2.328</v>
      </c>
      <c r="DI283" s="13">
        <v>1.35</v>
      </c>
      <c r="DJ283" s="14">
        <v>1.24</v>
      </c>
      <c r="DK283" s="15">
        <f t="shared" si="377"/>
        <v>5919.652368</v>
      </c>
      <c r="DL283" s="12">
        <v>1</v>
      </c>
      <c r="DM283" s="12">
        <f t="shared" si="378"/>
        <v>1519</v>
      </c>
      <c r="DN283" s="12">
        <v>0.83</v>
      </c>
      <c r="DO283" s="19">
        <f t="shared" si="379"/>
        <v>4.41994032395567</v>
      </c>
      <c r="DP283" s="20">
        <v>5936</v>
      </c>
      <c r="DQ283" s="12">
        <v>0.99</v>
      </c>
      <c r="DR283" s="12">
        <v>3.34</v>
      </c>
      <c r="DS283" s="9">
        <f t="shared" si="380"/>
        <v>4.3066</v>
      </c>
      <c r="DT283" s="10">
        <v>1.225</v>
      </c>
      <c r="DU283" s="22">
        <v>1.085</v>
      </c>
      <c r="DV283" s="21">
        <f t="shared" si="381"/>
        <v>183743.632591585</v>
      </c>
      <c r="EB283" s="12">
        <f t="shared" si="382"/>
        <v>1519</v>
      </c>
      <c r="EC283" s="12">
        <f t="shared" si="395"/>
        <v>2.328</v>
      </c>
      <c r="ED283" s="13">
        <v>1.35</v>
      </c>
      <c r="EE283" s="14">
        <v>1.24</v>
      </c>
      <c r="EF283" s="15">
        <f t="shared" si="384"/>
        <v>5919.652368</v>
      </c>
      <c r="EG283" s="12">
        <v>1</v>
      </c>
      <c r="EH283" s="12">
        <f t="shared" si="385"/>
        <v>1519</v>
      </c>
      <c r="EI283" s="12">
        <v>0.92</v>
      </c>
      <c r="EJ283" s="19">
        <f t="shared" si="386"/>
        <v>4.50994032395567</v>
      </c>
      <c r="EK283" s="20">
        <v>5936</v>
      </c>
      <c r="EL283" s="12">
        <v>0.99</v>
      </c>
      <c r="EM283" s="12">
        <v>4.14</v>
      </c>
      <c r="EN283" s="9">
        <f t="shared" si="387"/>
        <v>5.0986</v>
      </c>
      <c r="EO283" s="10">
        <v>1.225</v>
      </c>
      <c r="EP283" s="22">
        <v>1.2</v>
      </c>
      <c r="EQ283" s="21">
        <f t="shared" si="388"/>
        <v>244584.532762053</v>
      </c>
    </row>
    <row r="284" customHeight="1" spans="1:147">
      <c r="F284" s="12">
        <v>1374</v>
      </c>
      <c r="G284" s="12">
        <f t="shared" si="389"/>
        <v>2.328</v>
      </c>
      <c r="H284" s="13">
        <v>1.35</v>
      </c>
      <c r="I284" s="14">
        <v>1.24</v>
      </c>
      <c r="J284" s="15">
        <f t="shared" si="349"/>
        <v>5354.576928</v>
      </c>
      <c r="K284" s="12">
        <v>1</v>
      </c>
      <c r="L284" s="12">
        <v>1374</v>
      </c>
      <c r="M284" s="12">
        <v>0.83</v>
      </c>
      <c r="N284" s="19">
        <f t="shared" si="350"/>
        <v>4.273390634262</v>
      </c>
      <c r="O284" s="20">
        <v>5936</v>
      </c>
      <c r="P284" s="12">
        <v>0.99</v>
      </c>
      <c r="Q284" s="12">
        <v>3.34</v>
      </c>
      <c r="R284" s="9">
        <f t="shared" si="351"/>
        <v>4.3066</v>
      </c>
      <c r="S284" s="10">
        <v>1.225</v>
      </c>
      <c r="T284" s="20">
        <v>1</v>
      </c>
      <c r="U284" s="21">
        <f t="shared" si="352"/>
        <v>152032.857815108</v>
      </c>
      <c r="AA284" s="12">
        <v>1374</v>
      </c>
      <c r="AB284" s="12">
        <f t="shared" si="390"/>
        <v>2.328</v>
      </c>
      <c r="AC284" s="13">
        <v>1.35</v>
      </c>
      <c r="AD284" s="14">
        <v>1.24</v>
      </c>
      <c r="AE284" s="15">
        <f t="shared" si="354"/>
        <v>5354.576928</v>
      </c>
      <c r="AF284" s="12">
        <v>1</v>
      </c>
      <c r="AG284" s="12">
        <v>1374</v>
      </c>
      <c r="AH284" s="12">
        <v>0.83</v>
      </c>
      <c r="AI284" s="19">
        <f t="shared" si="355"/>
        <v>4.273390634262</v>
      </c>
      <c r="AJ284" s="20">
        <v>5936</v>
      </c>
      <c r="AK284" s="12">
        <v>0.99</v>
      </c>
      <c r="AL284" s="12">
        <v>3.34</v>
      </c>
      <c r="AM284" s="9">
        <f t="shared" si="356"/>
        <v>4.3066</v>
      </c>
      <c r="AN284" s="10">
        <v>1.225</v>
      </c>
      <c r="AO284" s="22">
        <v>1.015</v>
      </c>
      <c r="AP284" s="21">
        <f t="shared" si="357"/>
        <v>154313.350682334</v>
      </c>
      <c r="AV284" s="12">
        <v>1374</v>
      </c>
      <c r="AW284" s="12">
        <f t="shared" si="391"/>
        <v>2.328</v>
      </c>
      <c r="AX284" s="13">
        <v>1.35</v>
      </c>
      <c r="AY284" s="14">
        <v>1.24</v>
      </c>
      <c r="AZ284" s="15">
        <f t="shared" si="359"/>
        <v>5354.576928</v>
      </c>
      <c r="BA284" s="12">
        <v>1</v>
      </c>
      <c r="BB284" s="12">
        <v>1374</v>
      </c>
      <c r="BC284" s="12">
        <v>0.83</v>
      </c>
      <c r="BD284" s="19">
        <f t="shared" si="360"/>
        <v>4.273390634262</v>
      </c>
      <c r="BE284" s="20">
        <v>5936</v>
      </c>
      <c r="BF284" s="12">
        <v>0.99</v>
      </c>
      <c r="BG284" s="12">
        <v>3.34</v>
      </c>
      <c r="BH284" s="9">
        <f t="shared" si="361"/>
        <v>4.3066</v>
      </c>
      <c r="BI284" s="10">
        <v>1.225</v>
      </c>
      <c r="BJ284" s="20">
        <v>1</v>
      </c>
      <c r="BK284" s="21">
        <f t="shared" si="362"/>
        <v>152032.857815108</v>
      </c>
      <c r="BQ284" s="12">
        <v>1374</v>
      </c>
      <c r="BR284" s="12">
        <f t="shared" si="392"/>
        <v>2.328</v>
      </c>
      <c r="BS284" s="13">
        <v>1.35</v>
      </c>
      <c r="BT284" s="14">
        <v>1.24</v>
      </c>
      <c r="BU284" s="15">
        <f t="shared" si="364"/>
        <v>5354.576928</v>
      </c>
      <c r="BV284" s="12">
        <v>1</v>
      </c>
      <c r="BW284" s="12">
        <v>1374</v>
      </c>
      <c r="BX284" s="12">
        <v>0.83</v>
      </c>
      <c r="BY284" s="19">
        <f t="shared" si="365"/>
        <v>4.273390634262</v>
      </c>
      <c r="BZ284" s="20">
        <v>5936</v>
      </c>
      <c r="CA284" s="12">
        <v>0.99</v>
      </c>
      <c r="CB284" s="12">
        <v>3.34</v>
      </c>
      <c r="CC284" s="9">
        <f t="shared" si="366"/>
        <v>4.3066</v>
      </c>
      <c r="CD284" s="10">
        <v>1.225</v>
      </c>
      <c r="CE284" s="22">
        <v>1.015</v>
      </c>
      <c r="CF284" s="21">
        <f t="shared" si="367"/>
        <v>154313.350682334</v>
      </c>
      <c r="CL284" s="12">
        <f t="shared" si="368"/>
        <v>1519</v>
      </c>
      <c r="CM284" s="12">
        <f t="shared" si="393"/>
        <v>2.328</v>
      </c>
      <c r="CN284" s="13">
        <v>1.35</v>
      </c>
      <c r="CO284" s="14">
        <v>1.24</v>
      </c>
      <c r="CP284" s="15">
        <f t="shared" si="370"/>
        <v>5919.652368</v>
      </c>
      <c r="CQ284" s="12">
        <v>1</v>
      </c>
      <c r="CR284" s="12">
        <f t="shared" si="371"/>
        <v>1519</v>
      </c>
      <c r="CS284" s="12">
        <v>0.83</v>
      </c>
      <c r="CT284" s="19">
        <f t="shared" si="372"/>
        <v>4.41994032395567</v>
      </c>
      <c r="CU284" s="20">
        <v>5936</v>
      </c>
      <c r="CV284" s="12">
        <v>0.99</v>
      </c>
      <c r="CW284" s="12">
        <v>3.34</v>
      </c>
      <c r="CX284" s="9">
        <f t="shared" si="373"/>
        <v>4.3066</v>
      </c>
      <c r="CY284" s="10">
        <v>1.225</v>
      </c>
      <c r="CZ284" s="22">
        <v>1.085</v>
      </c>
      <c r="DA284" s="21">
        <f t="shared" si="374"/>
        <v>183743.632591585</v>
      </c>
      <c r="DG284" s="12">
        <f t="shared" si="375"/>
        <v>1519</v>
      </c>
      <c r="DH284" s="12">
        <f t="shared" si="394"/>
        <v>2.328</v>
      </c>
      <c r="DI284" s="13">
        <v>1.35</v>
      </c>
      <c r="DJ284" s="14">
        <v>1.24</v>
      </c>
      <c r="DK284" s="15">
        <f t="shared" si="377"/>
        <v>5919.652368</v>
      </c>
      <c r="DL284" s="12">
        <v>1</v>
      </c>
      <c r="DM284" s="12">
        <f t="shared" si="378"/>
        <v>1519</v>
      </c>
      <c r="DN284" s="12">
        <v>0.83</v>
      </c>
      <c r="DO284" s="19">
        <f t="shared" si="379"/>
        <v>4.41994032395567</v>
      </c>
      <c r="DP284" s="20">
        <v>5936</v>
      </c>
      <c r="DQ284" s="12">
        <v>0.99</v>
      </c>
      <c r="DR284" s="12">
        <v>3.34</v>
      </c>
      <c r="DS284" s="9">
        <f t="shared" si="380"/>
        <v>4.3066</v>
      </c>
      <c r="DT284" s="10">
        <v>1.225</v>
      </c>
      <c r="DU284" s="22">
        <v>1.085</v>
      </c>
      <c r="DV284" s="21">
        <f t="shared" si="381"/>
        <v>183743.632591585</v>
      </c>
      <c r="EB284" s="12">
        <f t="shared" si="382"/>
        <v>1519</v>
      </c>
      <c r="EC284" s="12">
        <f t="shared" si="395"/>
        <v>2.328</v>
      </c>
      <c r="ED284" s="13">
        <v>1.35</v>
      </c>
      <c r="EE284" s="14">
        <v>1.24</v>
      </c>
      <c r="EF284" s="15">
        <f t="shared" si="384"/>
        <v>5919.652368</v>
      </c>
      <c r="EG284" s="12">
        <v>1</v>
      </c>
      <c r="EH284" s="12">
        <f t="shared" si="385"/>
        <v>1519</v>
      </c>
      <c r="EI284" s="12">
        <v>0.92</v>
      </c>
      <c r="EJ284" s="19">
        <f t="shared" si="386"/>
        <v>4.50994032395567</v>
      </c>
      <c r="EK284" s="20">
        <v>5936</v>
      </c>
      <c r="EL284" s="12">
        <v>0.99</v>
      </c>
      <c r="EM284" s="12">
        <v>4.14</v>
      </c>
      <c r="EN284" s="9">
        <f t="shared" si="387"/>
        <v>5.0986</v>
      </c>
      <c r="EO284" s="10">
        <v>1.225</v>
      </c>
      <c r="EP284" s="22">
        <v>1.2</v>
      </c>
      <c r="EQ284" s="21">
        <f t="shared" si="388"/>
        <v>244584.532762053</v>
      </c>
    </row>
    <row r="285" customHeight="1" spans="1:147">
      <c r="F285" s="12">
        <v>1374</v>
      </c>
      <c r="G285" s="12">
        <f>2.304+0.6</f>
        <v>2.904</v>
      </c>
      <c r="H285" s="13">
        <v>1.35</v>
      </c>
      <c r="I285" s="14">
        <v>1.24</v>
      </c>
      <c r="J285" s="15">
        <f t="shared" si="349"/>
        <v>6679.420704</v>
      </c>
      <c r="K285" s="12">
        <v>1</v>
      </c>
      <c r="L285" s="12">
        <v>1374</v>
      </c>
      <c r="M285" s="12">
        <v>0.83</v>
      </c>
      <c r="N285" s="19">
        <f t="shared" si="350"/>
        <v>4.273390634262</v>
      </c>
      <c r="O285" s="20">
        <v>5936</v>
      </c>
      <c r="P285" s="12">
        <v>0.99</v>
      </c>
      <c r="Q285" s="12">
        <v>3.34</v>
      </c>
      <c r="R285" s="9">
        <f t="shared" si="351"/>
        <v>4.3066</v>
      </c>
      <c r="S285" s="10">
        <v>1.225</v>
      </c>
      <c r="T285" s="20">
        <v>1</v>
      </c>
      <c r="U285" s="21">
        <f t="shared" si="352"/>
        <v>181900.977878227</v>
      </c>
      <c r="AA285" s="12">
        <v>1374</v>
      </c>
      <c r="AB285" s="12">
        <f>2.304+0.6</f>
        <v>2.904</v>
      </c>
      <c r="AC285" s="13">
        <v>1.35</v>
      </c>
      <c r="AD285" s="14">
        <v>1.24</v>
      </c>
      <c r="AE285" s="15">
        <f t="shared" si="354"/>
        <v>6679.420704</v>
      </c>
      <c r="AF285" s="12">
        <v>1</v>
      </c>
      <c r="AG285" s="12">
        <v>1374</v>
      </c>
      <c r="AH285" s="12">
        <v>0.83</v>
      </c>
      <c r="AI285" s="19">
        <f t="shared" si="355"/>
        <v>4.273390634262</v>
      </c>
      <c r="AJ285" s="20">
        <v>5936</v>
      </c>
      <c r="AK285" s="12">
        <v>0.99</v>
      </c>
      <c r="AL285" s="12">
        <v>3.34</v>
      </c>
      <c r="AM285" s="9">
        <f t="shared" si="356"/>
        <v>4.3066</v>
      </c>
      <c r="AN285" s="10">
        <v>1.225</v>
      </c>
      <c r="AO285" s="22">
        <v>1.015</v>
      </c>
      <c r="AP285" s="21">
        <f t="shared" si="357"/>
        <v>184629.492546401</v>
      </c>
      <c r="AV285" s="12">
        <v>1374</v>
      </c>
      <c r="AW285" s="12">
        <f>2.304+0.6</f>
        <v>2.904</v>
      </c>
      <c r="AX285" s="13">
        <v>1.35</v>
      </c>
      <c r="AY285" s="14">
        <v>1.24</v>
      </c>
      <c r="AZ285" s="15">
        <f t="shared" si="359"/>
        <v>6679.420704</v>
      </c>
      <c r="BA285" s="12">
        <v>1</v>
      </c>
      <c r="BB285" s="12">
        <v>1374</v>
      </c>
      <c r="BC285" s="12">
        <v>0.83</v>
      </c>
      <c r="BD285" s="19">
        <f t="shared" si="360"/>
        <v>4.273390634262</v>
      </c>
      <c r="BE285" s="20">
        <v>5936</v>
      </c>
      <c r="BF285" s="12">
        <v>0.99</v>
      </c>
      <c r="BG285" s="12">
        <v>3.34</v>
      </c>
      <c r="BH285" s="9">
        <f t="shared" si="361"/>
        <v>4.3066</v>
      </c>
      <c r="BI285" s="10">
        <v>1.225</v>
      </c>
      <c r="BJ285" s="20">
        <v>1</v>
      </c>
      <c r="BK285" s="21">
        <f t="shared" si="362"/>
        <v>181900.977878227</v>
      </c>
      <c r="BQ285" s="12">
        <v>1374</v>
      </c>
      <c r="BR285" s="12">
        <f>2.304+0.6</f>
        <v>2.904</v>
      </c>
      <c r="BS285" s="13">
        <v>1.35</v>
      </c>
      <c r="BT285" s="14">
        <v>1.24</v>
      </c>
      <c r="BU285" s="15">
        <f t="shared" si="364"/>
        <v>6679.420704</v>
      </c>
      <c r="BV285" s="12">
        <v>1</v>
      </c>
      <c r="BW285" s="12">
        <v>1374</v>
      </c>
      <c r="BX285" s="12">
        <v>0.83</v>
      </c>
      <c r="BY285" s="19">
        <f t="shared" si="365"/>
        <v>4.273390634262</v>
      </c>
      <c r="BZ285" s="20">
        <v>5936</v>
      </c>
      <c r="CA285" s="12">
        <v>0.99</v>
      </c>
      <c r="CB285" s="12">
        <v>3.34</v>
      </c>
      <c r="CC285" s="9">
        <f t="shared" si="366"/>
        <v>4.3066</v>
      </c>
      <c r="CD285" s="10">
        <v>1.225</v>
      </c>
      <c r="CE285" s="22">
        <v>1.015</v>
      </c>
      <c r="CF285" s="21">
        <f t="shared" si="367"/>
        <v>184629.492546401</v>
      </c>
      <c r="CL285" s="12">
        <f t="shared" si="368"/>
        <v>1519</v>
      </c>
      <c r="CM285" s="12">
        <f>2.304+0.6</f>
        <v>2.904</v>
      </c>
      <c r="CN285" s="13">
        <v>1.35</v>
      </c>
      <c r="CO285" s="14">
        <v>1.24</v>
      </c>
      <c r="CP285" s="15">
        <f t="shared" si="370"/>
        <v>7384.308624</v>
      </c>
      <c r="CQ285" s="12">
        <v>1</v>
      </c>
      <c r="CR285" s="12">
        <f t="shared" si="371"/>
        <v>1519</v>
      </c>
      <c r="CS285" s="12">
        <v>0.83</v>
      </c>
      <c r="CT285" s="19">
        <f t="shared" si="372"/>
        <v>4.41994032395567</v>
      </c>
      <c r="CU285" s="20">
        <v>5936</v>
      </c>
      <c r="CV285" s="12">
        <v>0.99</v>
      </c>
      <c r="CW285" s="12">
        <v>3.34</v>
      </c>
      <c r="CX285" s="9">
        <f t="shared" si="373"/>
        <v>4.3066</v>
      </c>
      <c r="CY285" s="10">
        <v>1.225</v>
      </c>
      <c r="CZ285" s="22">
        <v>1.085</v>
      </c>
      <c r="DA285" s="21">
        <f t="shared" si="374"/>
        <v>220799.115691952</v>
      </c>
      <c r="DG285" s="12">
        <f t="shared" si="375"/>
        <v>1519</v>
      </c>
      <c r="DH285" s="12">
        <f>2.304+0.6</f>
        <v>2.904</v>
      </c>
      <c r="DI285" s="13">
        <v>1.35</v>
      </c>
      <c r="DJ285" s="14">
        <v>1.24</v>
      </c>
      <c r="DK285" s="15">
        <f t="shared" si="377"/>
        <v>7384.308624</v>
      </c>
      <c r="DL285" s="12">
        <v>1</v>
      </c>
      <c r="DM285" s="12">
        <f t="shared" si="378"/>
        <v>1519</v>
      </c>
      <c r="DN285" s="12">
        <v>0.83</v>
      </c>
      <c r="DO285" s="19">
        <f t="shared" si="379"/>
        <v>4.41994032395567</v>
      </c>
      <c r="DP285" s="20">
        <v>5936</v>
      </c>
      <c r="DQ285" s="12">
        <v>0.99</v>
      </c>
      <c r="DR285" s="12">
        <v>3.34</v>
      </c>
      <c r="DS285" s="9">
        <f t="shared" si="380"/>
        <v>4.3066</v>
      </c>
      <c r="DT285" s="10">
        <v>1.225</v>
      </c>
      <c r="DU285" s="22">
        <v>1.085</v>
      </c>
      <c r="DV285" s="21">
        <f t="shared" si="381"/>
        <v>220799.115691952</v>
      </c>
      <c r="EB285" s="12">
        <f t="shared" si="382"/>
        <v>1519</v>
      </c>
      <c r="EC285" s="12">
        <f>2.304+0.6</f>
        <v>2.904</v>
      </c>
      <c r="ED285" s="13">
        <v>1.35</v>
      </c>
      <c r="EE285" s="14">
        <v>1.24</v>
      </c>
      <c r="EF285" s="15">
        <f t="shared" si="384"/>
        <v>7384.308624</v>
      </c>
      <c r="EG285" s="12">
        <v>1</v>
      </c>
      <c r="EH285" s="12">
        <f t="shared" si="385"/>
        <v>1519</v>
      </c>
      <c r="EI285" s="12">
        <v>0.92</v>
      </c>
      <c r="EJ285" s="19">
        <f t="shared" si="386"/>
        <v>4.50994032395567</v>
      </c>
      <c r="EK285" s="20">
        <v>5936</v>
      </c>
      <c r="EL285" s="12">
        <v>0.99</v>
      </c>
      <c r="EM285" s="12">
        <v>4.14</v>
      </c>
      <c r="EN285" s="9">
        <f t="shared" si="387"/>
        <v>5.0986</v>
      </c>
      <c r="EO285" s="10">
        <v>1.225</v>
      </c>
      <c r="EP285" s="22">
        <v>1.2</v>
      </c>
      <c r="EQ285" s="21">
        <f t="shared" si="388"/>
        <v>294092.464403303</v>
      </c>
    </row>
    <row r="286" customHeight="1" spans="1:147">
      <c r="F286" s="12">
        <v>1374</v>
      </c>
      <c r="G286" s="12">
        <f t="shared" ref="G286:G290" si="396">1.728+0.6</f>
        <v>2.328</v>
      </c>
      <c r="H286" s="13">
        <v>1.35</v>
      </c>
      <c r="I286" s="14">
        <v>1.24</v>
      </c>
      <c r="J286" s="15">
        <f t="shared" si="349"/>
        <v>5354.576928</v>
      </c>
      <c r="K286" s="12">
        <v>1</v>
      </c>
      <c r="L286" s="12">
        <v>1374</v>
      </c>
      <c r="M286" s="12">
        <v>0.83</v>
      </c>
      <c r="N286" s="19">
        <f t="shared" si="350"/>
        <v>4.273390634262</v>
      </c>
      <c r="O286" s="20">
        <v>5936</v>
      </c>
      <c r="P286" s="12">
        <v>0.99</v>
      </c>
      <c r="Q286" s="12">
        <v>3.34</v>
      </c>
      <c r="R286" s="9">
        <f t="shared" si="351"/>
        <v>4.3066</v>
      </c>
      <c r="S286" s="10">
        <v>1.225</v>
      </c>
      <c r="T286" s="20">
        <v>1</v>
      </c>
      <c r="U286" s="21">
        <f t="shared" si="352"/>
        <v>152032.857815108</v>
      </c>
      <c r="AA286" s="12">
        <v>1374</v>
      </c>
      <c r="AB286" s="12">
        <f t="shared" ref="AB286:AB290" si="397">1.728+0.6</f>
        <v>2.328</v>
      </c>
      <c r="AC286" s="13">
        <v>1.35</v>
      </c>
      <c r="AD286" s="14">
        <v>1.24</v>
      </c>
      <c r="AE286" s="15">
        <f t="shared" si="354"/>
        <v>5354.576928</v>
      </c>
      <c r="AF286" s="12">
        <v>1</v>
      </c>
      <c r="AG286" s="12">
        <v>1374</v>
      </c>
      <c r="AH286" s="12">
        <v>0.83</v>
      </c>
      <c r="AI286" s="19">
        <f t="shared" si="355"/>
        <v>4.273390634262</v>
      </c>
      <c r="AJ286" s="20">
        <v>5936</v>
      </c>
      <c r="AK286" s="12">
        <v>0.99</v>
      </c>
      <c r="AL286" s="12">
        <v>3.34</v>
      </c>
      <c r="AM286" s="9">
        <f t="shared" si="356"/>
        <v>4.3066</v>
      </c>
      <c r="AN286" s="10">
        <v>1.225</v>
      </c>
      <c r="AO286" s="22">
        <v>1.015</v>
      </c>
      <c r="AP286" s="21">
        <f t="shared" si="357"/>
        <v>154313.350682334</v>
      </c>
      <c r="AV286" s="12">
        <v>1374</v>
      </c>
      <c r="AW286" s="12">
        <f t="shared" ref="AW286:AW290" si="398">1.728+0.6</f>
        <v>2.328</v>
      </c>
      <c r="AX286" s="13">
        <v>1.35</v>
      </c>
      <c r="AY286" s="14">
        <v>1.24</v>
      </c>
      <c r="AZ286" s="15">
        <f t="shared" si="359"/>
        <v>5354.576928</v>
      </c>
      <c r="BA286" s="12">
        <v>1</v>
      </c>
      <c r="BB286" s="12">
        <v>1374</v>
      </c>
      <c r="BC286" s="12">
        <v>0.83</v>
      </c>
      <c r="BD286" s="19">
        <f t="shared" si="360"/>
        <v>4.273390634262</v>
      </c>
      <c r="BE286" s="20">
        <v>5936</v>
      </c>
      <c r="BF286" s="12">
        <v>0.99</v>
      </c>
      <c r="BG286" s="12">
        <v>3.34</v>
      </c>
      <c r="BH286" s="9">
        <f t="shared" si="361"/>
        <v>4.3066</v>
      </c>
      <c r="BI286" s="10">
        <v>1.225</v>
      </c>
      <c r="BJ286" s="20">
        <v>1</v>
      </c>
      <c r="BK286" s="21">
        <f t="shared" si="362"/>
        <v>152032.857815108</v>
      </c>
      <c r="BQ286" s="12">
        <v>1374</v>
      </c>
      <c r="BR286" s="12">
        <f t="shared" ref="BR286:BR290" si="399">1.728+0.6</f>
        <v>2.328</v>
      </c>
      <c r="BS286" s="13">
        <v>1.35</v>
      </c>
      <c r="BT286" s="14">
        <v>1.24</v>
      </c>
      <c r="BU286" s="15">
        <f t="shared" si="364"/>
        <v>5354.576928</v>
      </c>
      <c r="BV286" s="12">
        <v>1</v>
      </c>
      <c r="BW286" s="12">
        <v>1374</v>
      </c>
      <c r="BX286" s="12">
        <v>0.83</v>
      </c>
      <c r="BY286" s="19">
        <f t="shared" si="365"/>
        <v>4.273390634262</v>
      </c>
      <c r="BZ286" s="20">
        <v>5936</v>
      </c>
      <c r="CA286" s="12">
        <v>0.99</v>
      </c>
      <c r="CB286" s="12">
        <v>3.34</v>
      </c>
      <c r="CC286" s="9">
        <f t="shared" si="366"/>
        <v>4.3066</v>
      </c>
      <c r="CD286" s="10">
        <v>1.225</v>
      </c>
      <c r="CE286" s="22">
        <v>1.015</v>
      </c>
      <c r="CF286" s="21">
        <f t="shared" si="367"/>
        <v>154313.350682334</v>
      </c>
      <c r="CL286" s="12">
        <f t="shared" si="368"/>
        <v>1519</v>
      </c>
      <c r="CM286" s="12">
        <f t="shared" ref="CM286:CM290" si="400">1.728+0.6</f>
        <v>2.328</v>
      </c>
      <c r="CN286" s="13">
        <v>1.35</v>
      </c>
      <c r="CO286" s="14">
        <v>1.24</v>
      </c>
      <c r="CP286" s="15">
        <f t="shared" si="370"/>
        <v>5919.652368</v>
      </c>
      <c r="CQ286" s="12">
        <v>1</v>
      </c>
      <c r="CR286" s="12">
        <f t="shared" si="371"/>
        <v>1519</v>
      </c>
      <c r="CS286" s="12">
        <v>0.83</v>
      </c>
      <c r="CT286" s="19">
        <f t="shared" si="372"/>
        <v>4.41994032395567</v>
      </c>
      <c r="CU286" s="20">
        <v>5936</v>
      </c>
      <c r="CV286" s="12">
        <v>0.99</v>
      </c>
      <c r="CW286" s="12">
        <v>3.34</v>
      </c>
      <c r="CX286" s="9">
        <f t="shared" si="373"/>
        <v>4.3066</v>
      </c>
      <c r="CY286" s="10">
        <v>1.225</v>
      </c>
      <c r="CZ286" s="22">
        <v>1.085</v>
      </c>
      <c r="DA286" s="21">
        <f t="shared" si="374"/>
        <v>183743.632591585</v>
      </c>
      <c r="DG286" s="12">
        <f t="shared" si="375"/>
        <v>1519</v>
      </c>
      <c r="DH286" s="12">
        <f t="shared" ref="DH286:DH290" si="401">1.728+0.6</f>
        <v>2.328</v>
      </c>
      <c r="DI286" s="13">
        <v>1.35</v>
      </c>
      <c r="DJ286" s="14">
        <v>1.24</v>
      </c>
      <c r="DK286" s="15">
        <f t="shared" si="377"/>
        <v>5919.652368</v>
      </c>
      <c r="DL286" s="12">
        <v>1</v>
      </c>
      <c r="DM286" s="12">
        <f t="shared" si="378"/>
        <v>1519</v>
      </c>
      <c r="DN286" s="12">
        <v>0.83</v>
      </c>
      <c r="DO286" s="19">
        <f t="shared" si="379"/>
        <v>4.41994032395567</v>
      </c>
      <c r="DP286" s="20">
        <v>5936</v>
      </c>
      <c r="DQ286" s="12">
        <v>0.99</v>
      </c>
      <c r="DR286" s="12">
        <v>3.34</v>
      </c>
      <c r="DS286" s="9">
        <f t="shared" si="380"/>
        <v>4.3066</v>
      </c>
      <c r="DT286" s="10">
        <v>1.225</v>
      </c>
      <c r="DU286" s="22">
        <v>1.085</v>
      </c>
      <c r="DV286" s="21">
        <f t="shared" si="381"/>
        <v>183743.632591585</v>
      </c>
      <c r="EB286" s="12">
        <f t="shared" si="382"/>
        <v>1519</v>
      </c>
      <c r="EC286" s="12">
        <f t="shared" ref="EC286:EC290" si="402">1.728+0.6</f>
        <v>2.328</v>
      </c>
      <c r="ED286" s="13">
        <v>1.35</v>
      </c>
      <c r="EE286" s="14">
        <v>1.24</v>
      </c>
      <c r="EF286" s="15">
        <f t="shared" si="384"/>
        <v>5919.652368</v>
      </c>
      <c r="EG286" s="12">
        <v>1</v>
      </c>
      <c r="EH286" s="12">
        <f t="shared" si="385"/>
        <v>1519</v>
      </c>
      <c r="EI286" s="12">
        <v>0.92</v>
      </c>
      <c r="EJ286" s="19">
        <f t="shared" si="386"/>
        <v>4.50994032395567</v>
      </c>
      <c r="EK286" s="20">
        <v>5936</v>
      </c>
      <c r="EL286" s="12">
        <v>0.99</v>
      </c>
      <c r="EM286" s="12">
        <v>4.14</v>
      </c>
      <c r="EN286" s="9">
        <f t="shared" si="387"/>
        <v>5.0986</v>
      </c>
      <c r="EO286" s="10">
        <v>1.225</v>
      </c>
      <c r="EP286" s="22">
        <v>1.2</v>
      </c>
      <c r="EQ286" s="21">
        <f t="shared" si="388"/>
        <v>244584.532762053</v>
      </c>
    </row>
    <row r="287" customHeight="1" spans="1:147">
      <c r="F287" s="12">
        <v>1374</v>
      </c>
      <c r="G287" s="12">
        <f t="shared" si="396"/>
        <v>2.328</v>
      </c>
      <c r="H287" s="13">
        <v>1.35</v>
      </c>
      <c r="I287" s="14">
        <v>1.24</v>
      </c>
      <c r="J287" s="15">
        <f t="shared" si="349"/>
        <v>5354.576928</v>
      </c>
      <c r="K287" s="12">
        <v>1</v>
      </c>
      <c r="L287" s="12">
        <v>1374</v>
      </c>
      <c r="M287" s="12">
        <v>0.83</v>
      </c>
      <c r="N287" s="19">
        <f t="shared" si="350"/>
        <v>4.273390634262</v>
      </c>
      <c r="O287" s="20">
        <v>5936</v>
      </c>
      <c r="P287" s="12">
        <v>0.99</v>
      </c>
      <c r="Q287" s="12">
        <v>3.34</v>
      </c>
      <c r="R287" s="9">
        <f t="shared" si="351"/>
        <v>4.3066</v>
      </c>
      <c r="S287" s="10">
        <v>1.225</v>
      </c>
      <c r="T287" s="20">
        <v>1</v>
      </c>
      <c r="U287" s="21">
        <f t="shared" si="352"/>
        <v>152032.857815108</v>
      </c>
      <c r="AA287" s="12">
        <v>1374</v>
      </c>
      <c r="AB287" s="12">
        <f t="shared" si="397"/>
        <v>2.328</v>
      </c>
      <c r="AC287" s="13">
        <v>1.35</v>
      </c>
      <c r="AD287" s="14">
        <v>1.24</v>
      </c>
      <c r="AE287" s="15">
        <f t="shared" si="354"/>
        <v>5354.576928</v>
      </c>
      <c r="AF287" s="12">
        <v>1</v>
      </c>
      <c r="AG287" s="12">
        <v>1374</v>
      </c>
      <c r="AH287" s="12">
        <v>0.83</v>
      </c>
      <c r="AI287" s="19">
        <f t="shared" si="355"/>
        <v>4.273390634262</v>
      </c>
      <c r="AJ287" s="20">
        <v>5936</v>
      </c>
      <c r="AK287" s="12">
        <v>0.99</v>
      </c>
      <c r="AL287" s="12">
        <v>3.34</v>
      </c>
      <c r="AM287" s="9">
        <f t="shared" si="356"/>
        <v>4.3066</v>
      </c>
      <c r="AN287" s="10">
        <v>1.225</v>
      </c>
      <c r="AO287" s="22">
        <v>1.015</v>
      </c>
      <c r="AP287" s="21">
        <f t="shared" si="357"/>
        <v>154313.350682334</v>
      </c>
      <c r="AV287" s="12">
        <v>1374</v>
      </c>
      <c r="AW287" s="12">
        <f t="shared" si="398"/>
        <v>2.328</v>
      </c>
      <c r="AX287" s="13">
        <v>1.35</v>
      </c>
      <c r="AY287" s="14">
        <v>1.24</v>
      </c>
      <c r="AZ287" s="15">
        <f t="shared" si="359"/>
        <v>5354.576928</v>
      </c>
      <c r="BA287" s="12">
        <v>1</v>
      </c>
      <c r="BB287" s="12">
        <v>1374</v>
      </c>
      <c r="BC287" s="12">
        <v>0.83</v>
      </c>
      <c r="BD287" s="19">
        <f t="shared" si="360"/>
        <v>4.273390634262</v>
      </c>
      <c r="BE287" s="20">
        <v>5936</v>
      </c>
      <c r="BF287" s="12">
        <v>0.99</v>
      </c>
      <c r="BG287" s="12">
        <v>3.34</v>
      </c>
      <c r="BH287" s="9">
        <f t="shared" si="361"/>
        <v>4.3066</v>
      </c>
      <c r="BI287" s="10">
        <v>1.225</v>
      </c>
      <c r="BJ287" s="20">
        <v>1</v>
      </c>
      <c r="BK287" s="21">
        <f t="shared" si="362"/>
        <v>152032.857815108</v>
      </c>
      <c r="BQ287" s="12">
        <v>1374</v>
      </c>
      <c r="BR287" s="12">
        <f t="shared" si="399"/>
        <v>2.328</v>
      </c>
      <c r="BS287" s="13">
        <v>1.35</v>
      </c>
      <c r="BT287" s="14">
        <v>1.24</v>
      </c>
      <c r="BU287" s="15">
        <f t="shared" si="364"/>
        <v>5354.576928</v>
      </c>
      <c r="BV287" s="12">
        <v>1</v>
      </c>
      <c r="BW287" s="12">
        <v>1374</v>
      </c>
      <c r="BX287" s="12">
        <v>0.83</v>
      </c>
      <c r="BY287" s="19">
        <f t="shared" si="365"/>
        <v>4.273390634262</v>
      </c>
      <c r="BZ287" s="20">
        <v>5936</v>
      </c>
      <c r="CA287" s="12">
        <v>0.99</v>
      </c>
      <c r="CB287" s="12">
        <v>3.34</v>
      </c>
      <c r="CC287" s="9">
        <f t="shared" si="366"/>
        <v>4.3066</v>
      </c>
      <c r="CD287" s="10">
        <v>1.225</v>
      </c>
      <c r="CE287" s="22">
        <v>1.015</v>
      </c>
      <c r="CF287" s="21">
        <f t="shared" si="367"/>
        <v>154313.350682334</v>
      </c>
      <c r="CL287" s="12">
        <f t="shared" si="368"/>
        <v>1519</v>
      </c>
      <c r="CM287" s="12">
        <f t="shared" si="400"/>
        <v>2.328</v>
      </c>
      <c r="CN287" s="13">
        <v>1.35</v>
      </c>
      <c r="CO287" s="14">
        <v>1.24</v>
      </c>
      <c r="CP287" s="15">
        <f t="shared" si="370"/>
        <v>5919.652368</v>
      </c>
      <c r="CQ287" s="12">
        <v>1</v>
      </c>
      <c r="CR287" s="12">
        <f t="shared" si="371"/>
        <v>1519</v>
      </c>
      <c r="CS287" s="12">
        <v>0.83</v>
      </c>
      <c r="CT287" s="19">
        <f t="shared" si="372"/>
        <v>4.41994032395567</v>
      </c>
      <c r="CU287" s="20">
        <v>5936</v>
      </c>
      <c r="CV287" s="12">
        <v>0.99</v>
      </c>
      <c r="CW287" s="12">
        <v>3.34</v>
      </c>
      <c r="CX287" s="9">
        <f t="shared" si="373"/>
        <v>4.3066</v>
      </c>
      <c r="CY287" s="10">
        <v>1.225</v>
      </c>
      <c r="CZ287" s="22">
        <v>1.085</v>
      </c>
      <c r="DA287" s="21">
        <f t="shared" si="374"/>
        <v>183743.632591585</v>
      </c>
      <c r="DG287" s="12">
        <f t="shared" si="375"/>
        <v>1519</v>
      </c>
      <c r="DH287" s="12">
        <f t="shared" si="401"/>
        <v>2.328</v>
      </c>
      <c r="DI287" s="13">
        <v>1.35</v>
      </c>
      <c r="DJ287" s="14">
        <v>1.24</v>
      </c>
      <c r="DK287" s="15">
        <f t="shared" si="377"/>
        <v>5919.652368</v>
      </c>
      <c r="DL287" s="12">
        <v>1</v>
      </c>
      <c r="DM287" s="12">
        <f t="shared" si="378"/>
        <v>1519</v>
      </c>
      <c r="DN287" s="12">
        <v>0.83</v>
      </c>
      <c r="DO287" s="19">
        <f t="shared" si="379"/>
        <v>4.41994032395567</v>
      </c>
      <c r="DP287" s="20">
        <v>5936</v>
      </c>
      <c r="DQ287" s="12">
        <v>0.99</v>
      </c>
      <c r="DR287" s="12">
        <v>3.34</v>
      </c>
      <c r="DS287" s="9">
        <f t="shared" si="380"/>
        <v>4.3066</v>
      </c>
      <c r="DT287" s="10">
        <v>1.225</v>
      </c>
      <c r="DU287" s="22">
        <v>1.085</v>
      </c>
      <c r="DV287" s="21">
        <f t="shared" si="381"/>
        <v>183743.632591585</v>
      </c>
      <c r="EB287" s="12">
        <f t="shared" si="382"/>
        <v>1519</v>
      </c>
      <c r="EC287" s="12">
        <f t="shared" si="402"/>
        <v>2.328</v>
      </c>
      <c r="ED287" s="13">
        <v>1.35</v>
      </c>
      <c r="EE287" s="14">
        <v>1.24</v>
      </c>
      <c r="EF287" s="15">
        <f t="shared" si="384"/>
        <v>5919.652368</v>
      </c>
      <c r="EG287" s="12">
        <v>1</v>
      </c>
      <c r="EH287" s="12">
        <f t="shared" si="385"/>
        <v>1519</v>
      </c>
      <c r="EI287" s="12">
        <v>0.92</v>
      </c>
      <c r="EJ287" s="19">
        <f t="shared" si="386"/>
        <v>4.50994032395567</v>
      </c>
      <c r="EK287" s="20">
        <v>5936</v>
      </c>
      <c r="EL287" s="12">
        <v>0.99</v>
      </c>
      <c r="EM287" s="12">
        <v>4.14</v>
      </c>
      <c r="EN287" s="9">
        <f t="shared" si="387"/>
        <v>5.0986</v>
      </c>
      <c r="EO287" s="10">
        <v>1.225</v>
      </c>
      <c r="EP287" s="22">
        <v>1.2</v>
      </c>
      <c r="EQ287" s="21">
        <f t="shared" si="388"/>
        <v>244584.532762053</v>
      </c>
    </row>
    <row r="288" customHeight="1" spans="1:147">
      <c r="F288" s="12">
        <v>1374</v>
      </c>
      <c r="G288" s="12">
        <f>2.304+0.6</f>
        <v>2.904</v>
      </c>
      <c r="H288" s="13">
        <v>1.35</v>
      </c>
      <c r="I288" s="14">
        <v>1.24</v>
      </c>
      <c r="J288" s="15">
        <f t="shared" si="349"/>
        <v>6679.420704</v>
      </c>
      <c r="K288" s="12">
        <v>1</v>
      </c>
      <c r="L288" s="12">
        <v>1374</v>
      </c>
      <c r="M288" s="12">
        <v>0.83</v>
      </c>
      <c r="N288" s="19">
        <f t="shared" si="350"/>
        <v>4.273390634262</v>
      </c>
      <c r="O288" s="20">
        <v>5936</v>
      </c>
      <c r="P288" s="12">
        <v>0.99</v>
      </c>
      <c r="Q288" s="12">
        <v>3.34</v>
      </c>
      <c r="R288" s="9">
        <f t="shared" si="351"/>
        <v>4.3066</v>
      </c>
      <c r="S288" s="10">
        <v>1.225</v>
      </c>
      <c r="T288" s="20">
        <v>1</v>
      </c>
      <c r="U288" s="21">
        <f t="shared" si="352"/>
        <v>181900.977878227</v>
      </c>
      <c r="AA288" s="12">
        <v>1374</v>
      </c>
      <c r="AB288" s="12">
        <f>2.304+0.6</f>
        <v>2.904</v>
      </c>
      <c r="AC288" s="13">
        <v>1.35</v>
      </c>
      <c r="AD288" s="14">
        <v>1.24</v>
      </c>
      <c r="AE288" s="15">
        <f t="shared" si="354"/>
        <v>6679.420704</v>
      </c>
      <c r="AF288" s="12">
        <v>1</v>
      </c>
      <c r="AG288" s="12">
        <v>1374</v>
      </c>
      <c r="AH288" s="12">
        <v>0.83</v>
      </c>
      <c r="AI288" s="19">
        <f t="shared" si="355"/>
        <v>4.273390634262</v>
      </c>
      <c r="AJ288" s="20">
        <v>5936</v>
      </c>
      <c r="AK288" s="12">
        <v>0.99</v>
      </c>
      <c r="AL288" s="12">
        <v>3.34</v>
      </c>
      <c r="AM288" s="9">
        <f t="shared" si="356"/>
        <v>4.3066</v>
      </c>
      <c r="AN288" s="10">
        <v>1.225</v>
      </c>
      <c r="AO288" s="22">
        <v>1.015</v>
      </c>
      <c r="AP288" s="21">
        <f t="shared" si="357"/>
        <v>184629.492546401</v>
      </c>
      <c r="AV288" s="12">
        <v>1374</v>
      </c>
      <c r="AW288" s="12">
        <f>2.304+0.6</f>
        <v>2.904</v>
      </c>
      <c r="AX288" s="13">
        <v>1.35</v>
      </c>
      <c r="AY288" s="14">
        <v>1.24</v>
      </c>
      <c r="AZ288" s="15">
        <f t="shared" si="359"/>
        <v>6679.420704</v>
      </c>
      <c r="BA288" s="12">
        <v>1</v>
      </c>
      <c r="BB288" s="12">
        <v>1374</v>
      </c>
      <c r="BC288" s="12">
        <v>0.83</v>
      </c>
      <c r="BD288" s="19">
        <f t="shared" si="360"/>
        <v>4.273390634262</v>
      </c>
      <c r="BE288" s="20">
        <v>5936</v>
      </c>
      <c r="BF288" s="12">
        <v>0.99</v>
      </c>
      <c r="BG288" s="12">
        <v>3.34</v>
      </c>
      <c r="BH288" s="9">
        <f t="shared" si="361"/>
        <v>4.3066</v>
      </c>
      <c r="BI288" s="10">
        <v>1.225</v>
      </c>
      <c r="BJ288" s="20">
        <v>1</v>
      </c>
      <c r="BK288" s="21">
        <f t="shared" si="362"/>
        <v>181900.977878227</v>
      </c>
      <c r="BQ288" s="12">
        <v>1374</v>
      </c>
      <c r="BR288" s="12">
        <f>2.304+0.6</f>
        <v>2.904</v>
      </c>
      <c r="BS288" s="13">
        <v>1.35</v>
      </c>
      <c r="BT288" s="14">
        <v>1.24</v>
      </c>
      <c r="BU288" s="15">
        <f t="shared" si="364"/>
        <v>6679.420704</v>
      </c>
      <c r="BV288" s="12">
        <v>1</v>
      </c>
      <c r="BW288" s="12">
        <v>1374</v>
      </c>
      <c r="BX288" s="12">
        <v>0.83</v>
      </c>
      <c r="BY288" s="19">
        <f t="shared" si="365"/>
        <v>4.273390634262</v>
      </c>
      <c r="BZ288" s="20">
        <v>5936</v>
      </c>
      <c r="CA288" s="12">
        <v>0.99</v>
      </c>
      <c r="CB288" s="12">
        <v>3.34</v>
      </c>
      <c r="CC288" s="9">
        <f t="shared" si="366"/>
        <v>4.3066</v>
      </c>
      <c r="CD288" s="10">
        <v>1.225</v>
      </c>
      <c r="CE288" s="22">
        <v>1.015</v>
      </c>
      <c r="CF288" s="21">
        <f t="shared" si="367"/>
        <v>184629.492546401</v>
      </c>
      <c r="CL288" s="12">
        <f t="shared" si="368"/>
        <v>1519</v>
      </c>
      <c r="CM288" s="12">
        <f>2.304+0.6</f>
        <v>2.904</v>
      </c>
      <c r="CN288" s="13">
        <v>1.35</v>
      </c>
      <c r="CO288" s="14">
        <v>1.24</v>
      </c>
      <c r="CP288" s="15">
        <f t="shared" si="370"/>
        <v>7384.308624</v>
      </c>
      <c r="CQ288" s="12">
        <v>1</v>
      </c>
      <c r="CR288" s="12">
        <f t="shared" si="371"/>
        <v>1519</v>
      </c>
      <c r="CS288" s="12">
        <v>0.83</v>
      </c>
      <c r="CT288" s="19">
        <f t="shared" si="372"/>
        <v>4.41994032395567</v>
      </c>
      <c r="CU288" s="20">
        <v>5936</v>
      </c>
      <c r="CV288" s="12">
        <v>0.99</v>
      </c>
      <c r="CW288" s="12">
        <v>3.34</v>
      </c>
      <c r="CX288" s="9">
        <f t="shared" si="373"/>
        <v>4.3066</v>
      </c>
      <c r="CY288" s="10">
        <v>1.225</v>
      </c>
      <c r="CZ288" s="22">
        <v>1.085</v>
      </c>
      <c r="DA288" s="21">
        <f t="shared" si="374"/>
        <v>220799.115691952</v>
      </c>
      <c r="DG288" s="12">
        <f t="shared" si="375"/>
        <v>1519</v>
      </c>
      <c r="DH288" s="12">
        <f>2.304+0.6</f>
        <v>2.904</v>
      </c>
      <c r="DI288" s="13">
        <v>1.35</v>
      </c>
      <c r="DJ288" s="14">
        <v>1.24</v>
      </c>
      <c r="DK288" s="15">
        <f t="shared" si="377"/>
        <v>7384.308624</v>
      </c>
      <c r="DL288" s="12">
        <v>1</v>
      </c>
      <c r="DM288" s="12">
        <f t="shared" si="378"/>
        <v>1519</v>
      </c>
      <c r="DN288" s="12">
        <v>0.83</v>
      </c>
      <c r="DO288" s="19">
        <f t="shared" si="379"/>
        <v>4.41994032395567</v>
      </c>
      <c r="DP288" s="20">
        <v>5936</v>
      </c>
      <c r="DQ288" s="12">
        <v>0.99</v>
      </c>
      <c r="DR288" s="12">
        <v>3.34</v>
      </c>
      <c r="DS288" s="9">
        <f t="shared" si="380"/>
        <v>4.3066</v>
      </c>
      <c r="DT288" s="10">
        <v>1.225</v>
      </c>
      <c r="DU288" s="22">
        <v>1.085</v>
      </c>
      <c r="DV288" s="21">
        <f t="shared" si="381"/>
        <v>220799.115691952</v>
      </c>
      <c r="EB288" s="12">
        <f t="shared" si="382"/>
        <v>1519</v>
      </c>
      <c r="EC288" s="12">
        <f>2.304+0.6</f>
        <v>2.904</v>
      </c>
      <c r="ED288" s="13">
        <v>1.35</v>
      </c>
      <c r="EE288" s="14">
        <v>1.24</v>
      </c>
      <c r="EF288" s="15">
        <f t="shared" si="384"/>
        <v>7384.308624</v>
      </c>
      <c r="EG288" s="12">
        <v>1</v>
      </c>
      <c r="EH288" s="12">
        <f t="shared" si="385"/>
        <v>1519</v>
      </c>
      <c r="EI288" s="12">
        <v>0.92</v>
      </c>
      <c r="EJ288" s="19">
        <f t="shared" si="386"/>
        <v>4.50994032395567</v>
      </c>
      <c r="EK288" s="20">
        <v>5936</v>
      </c>
      <c r="EL288" s="12">
        <v>0.99</v>
      </c>
      <c r="EM288" s="12">
        <v>4.14</v>
      </c>
      <c r="EN288" s="9">
        <f t="shared" si="387"/>
        <v>5.0986</v>
      </c>
      <c r="EO288" s="10">
        <v>1.225</v>
      </c>
      <c r="EP288" s="22">
        <v>1.2</v>
      </c>
      <c r="EQ288" s="21">
        <f t="shared" si="388"/>
        <v>294092.464403303</v>
      </c>
    </row>
    <row r="289" customHeight="1" spans="6:147">
      <c r="F289" s="12">
        <v>1374</v>
      </c>
      <c r="G289" s="12">
        <f t="shared" si="396"/>
        <v>2.328</v>
      </c>
      <c r="H289" s="13">
        <v>1.35</v>
      </c>
      <c r="I289" s="14">
        <v>1.24</v>
      </c>
      <c r="J289" s="15">
        <f t="shared" si="349"/>
        <v>5354.576928</v>
      </c>
      <c r="K289" s="12">
        <v>1</v>
      </c>
      <c r="L289" s="12">
        <v>1374</v>
      </c>
      <c r="M289" s="12">
        <v>0.83</v>
      </c>
      <c r="N289" s="19">
        <f t="shared" si="350"/>
        <v>4.273390634262</v>
      </c>
      <c r="O289" s="20">
        <v>5936</v>
      </c>
      <c r="P289" s="12">
        <v>0.99</v>
      </c>
      <c r="Q289" s="12">
        <v>3.34</v>
      </c>
      <c r="R289" s="9">
        <f t="shared" si="351"/>
        <v>4.3066</v>
      </c>
      <c r="S289" s="10">
        <v>1.225</v>
      </c>
      <c r="T289" s="20">
        <v>1</v>
      </c>
      <c r="U289" s="21">
        <f t="shared" si="352"/>
        <v>152032.857815108</v>
      </c>
      <c r="AA289" s="12">
        <v>1374</v>
      </c>
      <c r="AB289" s="12">
        <f t="shared" si="397"/>
        <v>2.328</v>
      </c>
      <c r="AC289" s="13">
        <v>1.35</v>
      </c>
      <c r="AD289" s="14">
        <v>1.24</v>
      </c>
      <c r="AE289" s="15">
        <f t="shared" si="354"/>
        <v>5354.576928</v>
      </c>
      <c r="AF289" s="12">
        <v>1</v>
      </c>
      <c r="AG289" s="12">
        <v>1374</v>
      </c>
      <c r="AH289" s="12">
        <v>0.83</v>
      </c>
      <c r="AI289" s="19">
        <f t="shared" si="355"/>
        <v>4.273390634262</v>
      </c>
      <c r="AJ289" s="20">
        <v>5936</v>
      </c>
      <c r="AK289" s="12">
        <v>0.99</v>
      </c>
      <c r="AL289" s="12">
        <v>3.34</v>
      </c>
      <c r="AM289" s="9">
        <f t="shared" si="356"/>
        <v>4.3066</v>
      </c>
      <c r="AN289" s="10">
        <v>1.225</v>
      </c>
      <c r="AO289" s="22">
        <v>1.015</v>
      </c>
      <c r="AP289" s="21">
        <f t="shared" si="357"/>
        <v>154313.350682334</v>
      </c>
      <c r="AV289" s="12">
        <v>1374</v>
      </c>
      <c r="AW289" s="12">
        <f t="shared" si="398"/>
        <v>2.328</v>
      </c>
      <c r="AX289" s="13">
        <v>1.35</v>
      </c>
      <c r="AY289" s="14">
        <v>1.24</v>
      </c>
      <c r="AZ289" s="15">
        <f t="shared" si="359"/>
        <v>5354.576928</v>
      </c>
      <c r="BA289" s="12">
        <v>1</v>
      </c>
      <c r="BB289" s="12">
        <v>1374</v>
      </c>
      <c r="BC289" s="12">
        <v>0.83</v>
      </c>
      <c r="BD289" s="19">
        <f t="shared" si="360"/>
        <v>4.273390634262</v>
      </c>
      <c r="BE289" s="20">
        <v>5936</v>
      </c>
      <c r="BF289" s="12">
        <v>0.99</v>
      </c>
      <c r="BG289" s="12">
        <v>3.34</v>
      </c>
      <c r="BH289" s="9">
        <f t="shared" si="361"/>
        <v>4.3066</v>
      </c>
      <c r="BI289" s="10">
        <v>1.225</v>
      </c>
      <c r="BJ289" s="20">
        <v>1</v>
      </c>
      <c r="BK289" s="21">
        <f t="shared" si="362"/>
        <v>152032.857815108</v>
      </c>
      <c r="BQ289" s="12">
        <v>1374</v>
      </c>
      <c r="BR289" s="12">
        <f t="shared" si="399"/>
        <v>2.328</v>
      </c>
      <c r="BS289" s="13">
        <v>1.35</v>
      </c>
      <c r="BT289" s="14">
        <v>1.24</v>
      </c>
      <c r="BU289" s="15">
        <f t="shared" si="364"/>
        <v>5354.576928</v>
      </c>
      <c r="BV289" s="12">
        <v>1</v>
      </c>
      <c r="BW289" s="12">
        <v>1374</v>
      </c>
      <c r="BX289" s="12">
        <v>0.83</v>
      </c>
      <c r="BY289" s="19">
        <f t="shared" si="365"/>
        <v>4.273390634262</v>
      </c>
      <c r="BZ289" s="20">
        <v>5936</v>
      </c>
      <c r="CA289" s="12">
        <v>0.99</v>
      </c>
      <c r="CB289" s="12">
        <v>3.34</v>
      </c>
      <c r="CC289" s="9">
        <f t="shared" si="366"/>
        <v>4.3066</v>
      </c>
      <c r="CD289" s="10">
        <v>1.225</v>
      </c>
      <c r="CE289" s="22">
        <v>1.015</v>
      </c>
      <c r="CF289" s="21">
        <f t="shared" si="367"/>
        <v>154313.350682334</v>
      </c>
      <c r="CL289" s="12">
        <f t="shared" si="368"/>
        <v>1519</v>
      </c>
      <c r="CM289" s="12">
        <f t="shared" si="400"/>
        <v>2.328</v>
      </c>
      <c r="CN289" s="13">
        <v>1.35</v>
      </c>
      <c r="CO289" s="14">
        <v>1.24</v>
      </c>
      <c r="CP289" s="15">
        <f t="shared" si="370"/>
        <v>5919.652368</v>
      </c>
      <c r="CQ289" s="12">
        <v>1</v>
      </c>
      <c r="CR289" s="12">
        <f t="shared" si="371"/>
        <v>1519</v>
      </c>
      <c r="CS289" s="12">
        <v>0.83</v>
      </c>
      <c r="CT289" s="19">
        <f t="shared" si="372"/>
        <v>4.41994032395567</v>
      </c>
      <c r="CU289" s="20">
        <v>5936</v>
      </c>
      <c r="CV289" s="12">
        <v>0.99</v>
      </c>
      <c r="CW289" s="12">
        <v>3.34</v>
      </c>
      <c r="CX289" s="9">
        <f t="shared" si="373"/>
        <v>4.3066</v>
      </c>
      <c r="CY289" s="10">
        <v>1.225</v>
      </c>
      <c r="CZ289" s="22">
        <v>1.085</v>
      </c>
      <c r="DA289" s="21">
        <f t="shared" si="374"/>
        <v>183743.632591585</v>
      </c>
      <c r="DG289" s="12">
        <f t="shared" si="375"/>
        <v>1519</v>
      </c>
      <c r="DH289" s="12">
        <f t="shared" si="401"/>
        <v>2.328</v>
      </c>
      <c r="DI289" s="13">
        <v>1.35</v>
      </c>
      <c r="DJ289" s="14">
        <v>1.24</v>
      </c>
      <c r="DK289" s="15">
        <f t="shared" si="377"/>
        <v>5919.652368</v>
      </c>
      <c r="DL289" s="12">
        <v>1</v>
      </c>
      <c r="DM289" s="12">
        <f t="shared" si="378"/>
        <v>1519</v>
      </c>
      <c r="DN289" s="12">
        <v>0.83</v>
      </c>
      <c r="DO289" s="19">
        <f t="shared" si="379"/>
        <v>4.41994032395567</v>
      </c>
      <c r="DP289" s="20">
        <v>5936</v>
      </c>
      <c r="DQ289" s="12">
        <v>0.99</v>
      </c>
      <c r="DR289" s="12">
        <v>3.34</v>
      </c>
      <c r="DS289" s="9">
        <f t="shared" si="380"/>
        <v>4.3066</v>
      </c>
      <c r="DT289" s="10">
        <v>1.225</v>
      </c>
      <c r="DU289" s="22">
        <v>1.085</v>
      </c>
      <c r="DV289" s="21">
        <f t="shared" si="381"/>
        <v>183743.632591585</v>
      </c>
      <c r="EB289" s="12">
        <f t="shared" si="382"/>
        <v>1519</v>
      </c>
      <c r="EC289" s="12">
        <f t="shared" si="402"/>
        <v>2.328</v>
      </c>
      <c r="ED289" s="13">
        <v>1.35</v>
      </c>
      <c r="EE289" s="14">
        <v>1.24</v>
      </c>
      <c r="EF289" s="15">
        <f t="shared" si="384"/>
        <v>5919.652368</v>
      </c>
      <c r="EG289" s="12">
        <v>1</v>
      </c>
      <c r="EH289" s="12">
        <f t="shared" si="385"/>
        <v>1519</v>
      </c>
      <c r="EI289" s="12">
        <v>0.92</v>
      </c>
      <c r="EJ289" s="19">
        <f t="shared" si="386"/>
        <v>4.50994032395567</v>
      </c>
      <c r="EK289" s="20">
        <v>5936</v>
      </c>
      <c r="EL289" s="12">
        <v>0.99</v>
      </c>
      <c r="EM289" s="12">
        <v>4.14</v>
      </c>
      <c r="EN289" s="9">
        <f t="shared" si="387"/>
        <v>5.0986</v>
      </c>
      <c r="EO289" s="10">
        <v>1.225</v>
      </c>
      <c r="EP289" s="22">
        <v>1.2</v>
      </c>
      <c r="EQ289" s="21">
        <f t="shared" si="388"/>
        <v>244584.532762053</v>
      </c>
    </row>
    <row r="290" customHeight="1" spans="6:147">
      <c r="F290" s="12">
        <v>1374</v>
      </c>
      <c r="G290" s="12">
        <f t="shared" si="396"/>
        <v>2.328</v>
      </c>
      <c r="H290" s="13">
        <v>1.35</v>
      </c>
      <c r="I290" s="14">
        <v>1.24</v>
      </c>
      <c r="J290" s="15">
        <f t="shared" si="349"/>
        <v>5354.576928</v>
      </c>
      <c r="K290" s="12">
        <v>1</v>
      </c>
      <c r="L290" s="12">
        <v>1374</v>
      </c>
      <c r="M290" s="12">
        <v>0.83</v>
      </c>
      <c r="N290" s="19">
        <f t="shared" si="350"/>
        <v>4.273390634262</v>
      </c>
      <c r="O290" s="20">
        <v>5936</v>
      </c>
      <c r="P290" s="12">
        <v>0.99</v>
      </c>
      <c r="Q290" s="12">
        <v>3.34</v>
      </c>
      <c r="R290" s="9">
        <f t="shared" si="351"/>
        <v>4.3066</v>
      </c>
      <c r="S290" s="10">
        <v>1.225</v>
      </c>
      <c r="T290" s="20">
        <v>1</v>
      </c>
      <c r="U290" s="21">
        <f t="shared" si="352"/>
        <v>152032.857815108</v>
      </c>
      <c r="AA290" s="12">
        <v>1374</v>
      </c>
      <c r="AB290" s="12">
        <f t="shared" si="397"/>
        <v>2.328</v>
      </c>
      <c r="AC290" s="13">
        <v>1.35</v>
      </c>
      <c r="AD290" s="14">
        <v>1.24</v>
      </c>
      <c r="AE290" s="15">
        <f t="shared" si="354"/>
        <v>5354.576928</v>
      </c>
      <c r="AF290" s="12">
        <v>1</v>
      </c>
      <c r="AG290" s="12">
        <v>1374</v>
      </c>
      <c r="AH290" s="12">
        <v>0.83</v>
      </c>
      <c r="AI290" s="19">
        <f t="shared" si="355"/>
        <v>4.273390634262</v>
      </c>
      <c r="AJ290" s="20">
        <v>5936</v>
      </c>
      <c r="AK290" s="12">
        <v>0.99</v>
      </c>
      <c r="AL290" s="12">
        <v>3.34</v>
      </c>
      <c r="AM290" s="9">
        <f t="shared" si="356"/>
        <v>4.3066</v>
      </c>
      <c r="AN290" s="10">
        <v>1.225</v>
      </c>
      <c r="AO290" s="22">
        <v>1.015</v>
      </c>
      <c r="AP290" s="21">
        <f t="shared" si="357"/>
        <v>154313.350682334</v>
      </c>
      <c r="AV290" s="12">
        <v>1374</v>
      </c>
      <c r="AW290" s="12">
        <f t="shared" si="398"/>
        <v>2.328</v>
      </c>
      <c r="AX290" s="13">
        <v>1.35</v>
      </c>
      <c r="AY290" s="14">
        <v>1.24</v>
      </c>
      <c r="AZ290" s="15">
        <f t="shared" si="359"/>
        <v>5354.576928</v>
      </c>
      <c r="BA290" s="12">
        <v>1</v>
      </c>
      <c r="BB290" s="12">
        <v>1374</v>
      </c>
      <c r="BC290" s="12">
        <v>0.83</v>
      </c>
      <c r="BD290" s="19">
        <f t="shared" si="360"/>
        <v>4.273390634262</v>
      </c>
      <c r="BE290" s="20">
        <v>5936</v>
      </c>
      <c r="BF290" s="12">
        <v>0.99</v>
      </c>
      <c r="BG290" s="12">
        <v>3.34</v>
      </c>
      <c r="BH290" s="9">
        <f t="shared" si="361"/>
        <v>4.3066</v>
      </c>
      <c r="BI290" s="10">
        <v>1.225</v>
      </c>
      <c r="BJ290" s="20">
        <v>1</v>
      </c>
      <c r="BK290" s="21">
        <f t="shared" si="362"/>
        <v>152032.857815108</v>
      </c>
      <c r="BQ290" s="12">
        <v>1374</v>
      </c>
      <c r="BR290" s="12">
        <f t="shared" si="399"/>
        <v>2.328</v>
      </c>
      <c r="BS290" s="13">
        <v>1.35</v>
      </c>
      <c r="BT290" s="14">
        <v>1.24</v>
      </c>
      <c r="BU290" s="15">
        <f t="shared" si="364"/>
        <v>5354.576928</v>
      </c>
      <c r="BV290" s="12">
        <v>1</v>
      </c>
      <c r="BW290" s="12">
        <v>1374</v>
      </c>
      <c r="BX290" s="12">
        <v>0.83</v>
      </c>
      <c r="BY290" s="19">
        <f t="shared" si="365"/>
        <v>4.273390634262</v>
      </c>
      <c r="BZ290" s="20">
        <v>5936</v>
      </c>
      <c r="CA290" s="12">
        <v>0.99</v>
      </c>
      <c r="CB290" s="12">
        <v>3.34</v>
      </c>
      <c r="CC290" s="9">
        <f t="shared" si="366"/>
        <v>4.3066</v>
      </c>
      <c r="CD290" s="10">
        <v>1.225</v>
      </c>
      <c r="CE290" s="22">
        <v>1.015</v>
      </c>
      <c r="CF290" s="21">
        <f t="shared" si="367"/>
        <v>154313.350682334</v>
      </c>
      <c r="CL290" s="12">
        <f t="shared" si="368"/>
        <v>1519</v>
      </c>
      <c r="CM290" s="12">
        <f t="shared" si="400"/>
        <v>2.328</v>
      </c>
      <c r="CN290" s="13">
        <v>1.35</v>
      </c>
      <c r="CO290" s="14">
        <v>1.24</v>
      </c>
      <c r="CP290" s="15">
        <f t="shared" si="370"/>
        <v>5919.652368</v>
      </c>
      <c r="CQ290" s="12">
        <v>1</v>
      </c>
      <c r="CR290" s="12">
        <f t="shared" si="371"/>
        <v>1519</v>
      </c>
      <c r="CS290" s="12">
        <v>0.83</v>
      </c>
      <c r="CT290" s="19">
        <f t="shared" si="372"/>
        <v>4.41994032395567</v>
      </c>
      <c r="CU290" s="20">
        <v>5936</v>
      </c>
      <c r="CV290" s="12">
        <v>0.99</v>
      </c>
      <c r="CW290" s="12">
        <v>3.34</v>
      </c>
      <c r="CX290" s="9">
        <f t="shared" si="373"/>
        <v>4.3066</v>
      </c>
      <c r="CY290" s="10">
        <v>1.225</v>
      </c>
      <c r="CZ290" s="22">
        <v>1.085</v>
      </c>
      <c r="DA290" s="21">
        <f t="shared" si="374"/>
        <v>183743.632591585</v>
      </c>
      <c r="DG290" s="12">
        <f t="shared" si="375"/>
        <v>1519</v>
      </c>
      <c r="DH290" s="12">
        <f t="shared" si="401"/>
        <v>2.328</v>
      </c>
      <c r="DI290" s="13">
        <v>1.35</v>
      </c>
      <c r="DJ290" s="14">
        <v>1.24</v>
      </c>
      <c r="DK290" s="15">
        <f t="shared" si="377"/>
        <v>5919.652368</v>
      </c>
      <c r="DL290" s="12">
        <v>1</v>
      </c>
      <c r="DM290" s="12">
        <f t="shared" si="378"/>
        <v>1519</v>
      </c>
      <c r="DN290" s="12">
        <v>0.83</v>
      </c>
      <c r="DO290" s="19">
        <f t="shared" si="379"/>
        <v>4.41994032395567</v>
      </c>
      <c r="DP290" s="20">
        <v>5936</v>
      </c>
      <c r="DQ290" s="12">
        <v>0.99</v>
      </c>
      <c r="DR290" s="12">
        <v>3.34</v>
      </c>
      <c r="DS290" s="9">
        <f t="shared" si="380"/>
        <v>4.3066</v>
      </c>
      <c r="DT290" s="10">
        <v>1.225</v>
      </c>
      <c r="DU290" s="22">
        <v>1.085</v>
      </c>
      <c r="DV290" s="21">
        <f t="shared" si="381"/>
        <v>183743.632591585</v>
      </c>
      <c r="EB290" s="12">
        <f t="shared" si="382"/>
        <v>1519</v>
      </c>
      <c r="EC290" s="12">
        <f t="shared" si="402"/>
        <v>2.328</v>
      </c>
      <c r="ED290" s="13">
        <v>1.35</v>
      </c>
      <c r="EE290" s="14">
        <v>1.24</v>
      </c>
      <c r="EF290" s="15">
        <f t="shared" si="384"/>
        <v>5919.652368</v>
      </c>
      <c r="EG290" s="12">
        <v>1</v>
      </c>
      <c r="EH290" s="12">
        <f t="shared" si="385"/>
        <v>1519</v>
      </c>
      <c r="EI290" s="12">
        <v>0.92</v>
      </c>
      <c r="EJ290" s="19">
        <f t="shared" si="386"/>
        <v>4.50994032395567</v>
      </c>
      <c r="EK290" s="20">
        <v>5936</v>
      </c>
      <c r="EL290" s="12">
        <v>0.99</v>
      </c>
      <c r="EM290" s="12">
        <v>4.14</v>
      </c>
      <c r="EN290" s="9">
        <f t="shared" si="387"/>
        <v>5.0986</v>
      </c>
      <c r="EO290" s="10">
        <v>1.225</v>
      </c>
      <c r="EP290" s="22">
        <v>1.2</v>
      </c>
      <c r="EQ290" s="21">
        <f t="shared" si="388"/>
        <v>244584.532762053</v>
      </c>
    </row>
    <row r="291" customHeight="1" spans="6:147">
      <c r="F291" s="12">
        <v>1374</v>
      </c>
      <c r="G291" s="12">
        <f>2.304+0.6</f>
        <v>2.904</v>
      </c>
      <c r="H291" s="13">
        <v>1.35</v>
      </c>
      <c r="I291" s="14">
        <v>1.24</v>
      </c>
      <c r="J291" s="15">
        <f t="shared" si="349"/>
        <v>6679.420704</v>
      </c>
      <c r="K291" s="12">
        <v>1</v>
      </c>
      <c r="L291" s="12">
        <v>1374</v>
      </c>
      <c r="M291" s="12">
        <v>0.83</v>
      </c>
      <c r="N291" s="19">
        <f t="shared" si="350"/>
        <v>4.273390634262</v>
      </c>
      <c r="O291" s="20">
        <v>5936</v>
      </c>
      <c r="P291" s="12">
        <v>0.99</v>
      </c>
      <c r="Q291" s="12">
        <v>3.34</v>
      </c>
      <c r="R291" s="9">
        <f t="shared" si="351"/>
        <v>4.3066</v>
      </c>
      <c r="S291" s="10">
        <v>1.225</v>
      </c>
      <c r="T291" s="20">
        <v>1</v>
      </c>
      <c r="U291" s="21">
        <f t="shared" si="352"/>
        <v>181900.977878227</v>
      </c>
      <c r="AA291" s="12">
        <v>1374</v>
      </c>
      <c r="AB291" s="12">
        <f>2.304+0.6</f>
        <v>2.904</v>
      </c>
      <c r="AC291" s="13">
        <v>1.35</v>
      </c>
      <c r="AD291" s="14">
        <v>1.24</v>
      </c>
      <c r="AE291" s="15">
        <f t="shared" si="354"/>
        <v>6679.420704</v>
      </c>
      <c r="AF291" s="12">
        <v>1</v>
      </c>
      <c r="AG291" s="12">
        <v>1374</v>
      </c>
      <c r="AH291" s="12">
        <v>0.83</v>
      </c>
      <c r="AI291" s="19">
        <f t="shared" si="355"/>
        <v>4.273390634262</v>
      </c>
      <c r="AJ291" s="20">
        <v>5936</v>
      </c>
      <c r="AK291" s="12">
        <v>0.99</v>
      </c>
      <c r="AL291" s="12">
        <v>3.34</v>
      </c>
      <c r="AM291" s="9">
        <f t="shared" si="356"/>
        <v>4.3066</v>
      </c>
      <c r="AN291" s="10">
        <v>1.225</v>
      </c>
      <c r="AO291" s="22">
        <v>1.015</v>
      </c>
      <c r="AP291" s="21">
        <f t="shared" si="357"/>
        <v>184629.492546401</v>
      </c>
      <c r="AV291" s="12">
        <v>1374</v>
      </c>
      <c r="AW291" s="12">
        <f>2.304+0.6</f>
        <v>2.904</v>
      </c>
      <c r="AX291" s="13">
        <v>1.35</v>
      </c>
      <c r="AY291" s="14">
        <v>1.24</v>
      </c>
      <c r="AZ291" s="15">
        <f t="shared" si="359"/>
        <v>6679.420704</v>
      </c>
      <c r="BA291" s="12">
        <v>1</v>
      </c>
      <c r="BB291" s="12">
        <v>1374</v>
      </c>
      <c r="BC291" s="12">
        <v>0.83</v>
      </c>
      <c r="BD291" s="19">
        <f t="shared" si="360"/>
        <v>4.273390634262</v>
      </c>
      <c r="BE291" s="20">
        <v>5936</v>
      </c>
      <c r="BF291" s="12">
        <v>0.99</v>
      </c>
      <c r="BG291" s="12">
        <v>3.34</v>
      </c>
      <c r="BH291" s="9">
        <f t="shared" si="361"/>
        <v>4.3066</v>
      </c>
      <c r="BI291" s="10">
        <v>1.225</v>
      </c>
      <c r="BJ291" s="20">
        <v>1</v>
      </c>
      <c r="BK291" s="21">
        <f t="shared" si="362"/>
        <v>181900.977878227</v>
      </c>
      <c r="BQ291" s="12">
        <v>1374</v>
      </c>
      <c r="BR291" s="12">
        <f>2.304+0.6</f>
        <v>2.904</v>
      </c>
      <c r="BS291" s="13">
        <v>1.35</v>
      </c>
      <c r="BT291" s="14">
        <v>1.24</v>
      </c>
      <c r="BU291" s="15">
        <f t="shared" si="364"/>
        <v>6679.420704</v>
      </c>
      <c r="BV291" s="12">
        <v>1</v>
      </c>
      <c r="BW291" s="12">
        <v>1374</v>
      </c>
      <c r="BX291" s="12">
        <v>0.83</v>
      </c>
      <c r="BY291" s="19">
        <f t="shared" si="365"/>
        <v>4.273390634262</v>
      </c>
      <c r="BZ291" s="20">
        <v>5936</v>
      </c>
      <c r="CA291" s="12">
        <v>0.99</v>
      </c>
      <c r="CB291" s="12">
        <v>3.34</v>
      </c>
      <c r="CC291" s="9">
        <f t="shared" si="366"/>
        <v>4.3066</v>
      </c>
      <c r="CD291" s="10">
        <v>1.225</v>
      </c>
      <c r="CE291" s="22">
        <v>1.015</v>
      </c>
      <c r="CF291" s="21">
        <f t="shared" si="367"/>
        <v>184629.492546401</v>
      </c>
      <c r="CL291" s="12">
        <f t="shared" si="368"/>
        <v>1519</v>
      </c>
      <c r="CM291" s="12">
        <f>2.304+0.6</f>
        <v>2.904</v>
      </c>
      <c r="CN291" s="13">
        <v>1.35</v>
      </c>
      <c r="CO291" s="14">
        <v>1.24</v>
      </c>
      <c r="CP291" s="15">
        <f t="shared" si="370"/>
        <v>7384.308624</v>
      </c>
      <c r="CQ291" s="12">
        <v>1</v>
      </c>
      <c r="CR291" s="12">
        <f t="shared" si="371"/>
        <v>1519</v>
      </c>
      <c r="CS291" s="12">
        <v>0.83</v>
      </c>
      <c r="CT291" s="19">
        <f t="shared" si="372"/>
        <v>4.41994032395567</v>
      </c>
      <c r="CU291" s="20">
        <v>5936</v>
      </c>
      <c r="CV291" s="12">
        <v>0.99</v>
      </c>
      <c r="CW291" s="12">
        <v>3.34</v>
      </c>
      <c r="CX291" s="9">
        <f t="shared" si="373"/>
        <v>4.3066</v>
      </c>
      <c r="CY291" s="10">
        <v>1.225</v>
      </c>
      <c r="CZ291" s="22">
        <v>1.085</v>
      </c>
      <c r="DA291" s="21">
        <f t="shared" si="374"/>
        <v>220799.115691952</v>
      </c>
      <c r="DG291" s="12">
        <f t="shared" si="375"/>
        <v>1519</v>
      </c>
      <c r="DH291" s="12">
        <f>2.304+0.6</f>
        <v>2.904</v>
      </c>
      <c r="DI291" s="13">
        <v>1.35</v>
      </c>
      <c r="DJ291" s="14">
        <v>1.24</v>
      </c>
      <c r="DK291" s="15">
        <f t="shared" si="377"/>
        <v>7384.308624</v>
      </c>
      <c r="DL291" s="12">
        <v>1</v>
      </c>
      <c r="DM291" s="12">
        <f t="shared" si="378"/>
        <v>1519</v>
      </c>
      <c r="DN291" s="12">
        <v>0.83</v>
      </c>
      <c r="DO291" s="19">
        <f t="shared" si="379"/>
        <v>4.41994032395567</v>
      </c>
      <c r="DP291" s="20">
        <v>5936</v>
      </c>
      <c r="DQ291" s="12">
        <v>0.99</v>
      </c>
      <c r="DR291" s="12">
        <v>3.34</v>
      </c>
      <c r="DS291" s="9">
        <f t="shared" si="380"/>
        <v>4.3066</v>
      </c>
      <c r="DT291" s="10">
        <v>1.225</v>
      </c>
      <c r="DU291" s="22">
        <v>1.085</v>
      </c>
      <c r="DV291" s="21">
        <f t="shared" si="381"/>
        <v>220799.115691952</v>
      </c>
      <c r="EB291" s="12">
        <f t="shared" si="382"/>
        <v>1519</v>
      </c>
      <c r="EC291" s="12">
        <f>2.304+0.6</f>
        <v>2.904</v>
      </c>
      <c r="ED291" s="13">
        <v>1.35</v>
      </c>
      <c r="EE291" s="14">
        <v>1.24</v>
      </c>
      <c r="EF291" s="15">
        <f t="shared" si="384"/>
        <v>7384.308624</v>
      </c>
      <c r="EG291" s="12">
        <v>1</v>
      </c>
      <c r="EH291" s="12">
        <f t="shared" si="385"/>
        <v>1519</v>
      </c>
      <c r="EI291" s="12">
        <v>0.92</v>
      </c>
      <c r="EJ291" s="19">
        <f t="shared" si="386"/>
        <v>4.50994032395567</v>
      </c>
      <c r="EK291" s="20">
        <v>5936</v>
      </c>
      <c r="EL291" s="12">
        <v>0.99</v>
      </c>
      <c r="EM291" s="12">
        <v>4.14</v>
      </c>
      <c r="EN291" s="9">
        <f t="shared" si="387"/>
        <v>5.0986</v>
      </c>
      <c r="EO291" s="10">
        <v>1.225</v>
      </c>
      <c r="EP291" s="22">
        <v>1.2</v>
      </c>
      <c r="EQ291" s="21">
        <f t="shared" si="388"/>
        <v>294092.464403303</v>
      </c>
    </row>
    <row r="292" customHeight="1" spans="6:147">
      <c r="F292" s="28" t="s">
        <v>1</v>
      </c>
      <c r="G292" s="29"/>
      <c r="H292" s="29"/>
      <c r="I292" s="29"/>
      <c r="J292" s="29"/>
      <c r="K292" s="29"/>
      <c r="L292" s="29"/>
      <c r="M292" s="29"/>
      <c r="N292" s="30">
        <f>SUM(U274:U291)</f>
        <v>2915800.16105066</v>
      </c>
      <c r="O292" s="30"/>
      <c r="P292" s="30"/>
      <c r="Q292" s="30"/>
      <c r="R292" s="30"/>
      <c r="S292" s="30"/>
      <c r="T292" s="30"/>
      <c r="U292" s="30"/>
      <c r="AA292" s="28" t="s">
        <v>1</v>
      </c>
      <c r="AB292" s="29"/>
      <c r="AC292" s="29"/>
      <c r="AD292" s="29"/>
      <c r="AE292" s="29"/>
      <c r="AF292" s="29"/>
      <c r="AG292" s="29"/>
      <c r="AH292" s="29"/>
      <c r="AI292" s="30">
        <f>SUM(AP274:AP291)</f>
        <v>2959537.16346642</v>
      </c>
      <c r="AJ292" s="30"/>
      <c r="AK292" s="30"/>
      <c r="AL292" s="30"/>
      <c r="AM292" s="30"/>
      <c r="AN292" s="30"/>
      <c r="AO292" s="30"/>
      <c r="AP292" s="30"/>
      <c r="AV292" s="28" t="s">
        <v>1</v>
      </c>
      <c r="AW292" s="29"/>
      <c r="AX292" s="29"/>
      <c r="AY292" s="29"/>
      <c r="AZ292" s="29"/>
      <c r="BA292" s="29"/>
      <c r="BB292" s="29"/>
      <c r="BC292" s="29"/>
      <c r="BD292" s="30">
        <f>SUM(BK274:BK291)</f>
        <v>2915800.16105066</v>
      </c>
      <c r="BE292" s="30"/>
      <c r="BF292" s="30"/>
      <c r="BG292" s="30"/>
      <c r="BH292" s="30"/>
      <c r="BI292" s="30"/>
      <c r="BJ292" s="30"/>
      <c r="BK292" s="30"/>
      <c r="BQ292" s="28" t="s">
        <v>1</v>
      </c>
      <c r="BR292" s="29"/>
      <c r="BS292" s="29"/>
      <c r="BT292" s="29"/>
      <c r="BU292" s="29"/>
      <c r="BV292" s="29"/>
      <c r="BW292" s="29"/>
      <c r="BX292" s="29"/>
      <c r="BY292" s="30">
        <f>SUM(CF274:CF291)</f>
        <v>2959537.16346642</v>
      </c>
      <c r="BZ292" s="30"/>
      <c r="CA292" s="30"/>
      <c r="CB292" s="30"/>
      <c r="CC292" s="30"/>
      <c r="CD292" s="30"/>
      <c r="CE292" s="30"/>
      <c r="CF292" s="30"/>
      <c r="CL292" s="28" t="s">
        <v>1</v>
      </c>
      <c r="CM292" s="29"/>
      <c r="CN292" s="29"/>
      <c r="CO292" s="29"/>
      <c r="CP292" s="29"/>
      <c r="CQ292" s="29"/>
      <c r="CR292" s="29"/>
      <c r="CS292" s="29"/>
      <c r="CT292" s="30">
        <f>SUM(DA274:DA291)</f>
        <v>3529718.28525074</v>
      </c>
      <c r="CU292" s="30"/>
      <c r="CV292" s="30"/>
      <c r="CW292" s="30"/>
      <c r="CX292" s="30"/>
      <c r="CY292" s="30"/>
      <c r="CZ292" s="30"/>
      <c r="DA292" s="30"/>
      <c r="DG292" s="28" t="s">
        <v>1</v>
      </c>
      <c r="DH292" s="29"/>
      <c r="DI292" s="29"/>
      <c r="DJ292" s="29"/>
      <c r="DK292" s="29"/>
      <c r="DL292" s="29"/>
      <c r="DM292" s="29"/>
      <c r="DN292" s="29"/>
      <c r="DO292" s="30">
        <f>SUM(DV274:DV291)</f>
        <v>3529718.28525074</v>
      </c>
      <c r="DP292" s="30"/>
      <c r="DQ292" s="30"/>
      <c r="DR292" s="30"/>
      <c r="DS292" s="30"/>
      <c r="DT292" s="30"/>
      <c r="DU292" s="30"/>
      <c r="DV292" s="30"/>
      <c r="EB292" s="28" t="s">
        <v>1</v>
      </c>
      <c r="EC292" s="29"/>
      <c r="ED292" s="29"/>
      <c r="EE292" s="29"/>
      <c r="EF292" s="29"/>
      <c r="EG292" s="29"/>
      <c r="EH292" s="29"/>
      <c r="EI292" s="29"/>
      <c r="EJ292" s="30">
        <f>SUM(EQ274:EQ291)</f>
        <v>4699569.17956446</v>
      </c>
      <c r="EK292" s="30"/>
      <c r="EL292" s="30"/>
      <c r="EM292" s="30"/>
      <c r="EN292" s="30"/>
      <c r="EO292" s="30"/>
      <c r="EP292" s="30"/>
      <c r="EQ292" s="30"/>
    </row>
    <row r="293" customHeight="1" spans="6:147">
      <c r="F293" s="29"/>
      <c r="G293" s="29"/>
      <c r="H293" s="29"/>
      <c r="I293" s="29"/>
      <c r="J293" s="29"/>
      <c r="K293" s="29"/>
      <c r="L293" s="29"/>
      <c r="M293" s="29"/>
      <c r="N293" s="30"/>
      <c r="O293" s="30"/>
      <c r="P293" s="30"/>
      <c r="Q293" s="30"/>
      <c r="R293" s="30"/>
      <c r="S293" s="30"/>
      <c r="T293" s="30"/>
      <c r="U293" s="30"/>
      <c r="AA293" s="29"/>
      <c r="AB293" s="29"/>
      <c r="AC293" s="29"/>
      <c r="AD293" s="29"/>
      <c r="AE293" s="29"/>
      <c r="AF293" s="29"/>
      <c r="AG293" s="29"/>
      <c r="AH293" s="29"/>
      <c r="AI293" s="30"/>
      <c r="AJ293" s="30"/>
      <c r="AK293" s="30"/>
      <c r="AL293" s="30"/>
      <c r="AM293" s="30"/>
      <c r="AN293" s="30"/>
      <c r="AO293" s="30"/>
      <c r="AP293" s="30"/>
      <c r="AV293" s="29"/>
      <c r="AW293" s="29"/>
      <c r="AX293" s="29"/>
      <c r="AY293" s="29"/>
      <c r="AZ293" s="29"/>
      <c r="BA293" s="29"/>
      <c r="BB293" s="29"/>
      <c r="BC293" s="29"/>
      <c r="BD293" s="30"/>
      <c r="BE293" s="30"/>
      <c r="BF293" s="30"/>
      <c r="BG293" s="30"/>
      <c r="BH293" s="30"/>
      <c r="BI293" s="30"/>
      <c r="BJ293" s="30"/>
      <c r="BK293" s="30"/>
      <c r="BQ293" s="29"/>
      <c r="BR293" s="29"/>
      <c r="BS293" s="29"/>
      <c r="BT293" s="29"/>
      <c r="BU293" s="29"/>
      <c r="BV293" s="29"/>
      <c r="BW293" s="29"/>
      <c r="BX293" s="29"/>
      <c r="BY293" s="30"/>
      <c r="BZ293" s="30"/>
      <c r="CA293" s="30"/>
      <c r="CB293" s="30"/>
      <c r="CC293" s="30"/>
      <c r="CD293" s="30"/>
      <c r="CE293" s="30"/>
      <c r="CF293" s="30"/>
      <c r="CL293" s="29"/>
      <c r="CM293" s="29"/>
      <c r="CN293" s="29"/>
      <c r="CO293" s="29"/>
      <c r="CP293" s="29"/>
      <c r="CQ293" s="29"/>
      <c r="CR293" s="29"/>
      <c r="CS293" s="29"/>
      <c r="CT293" s="30"/>
      <c r="CU293" s="30"/>
      <c r="CV293" s="30"/>
      <c r="CW293" s="30"/>
      <c r="CX293" s="30"/>
      <c r="CY293" s="30"/>
      <c r="CZ293" s="30"/>
      <c r="DA293" s="30"/>
      <c r="DG293" s="29"/>
      <c r="DH293" s="29"/>
      <c r="DI293" s="29"/>
      <c r="DJ293" s="29"/>
      <c r="DK293" s="29"/>
      <c r="DL293" s="29"/>
      <c r="DM293" s="29"/>
      <c r="DN293" s="29"/>
      <c r="DO293" s="30"/>
      <c r="DP293" s="30"/>
      <c r="DQ293" s="30"/>
      <c r="DR293" s="30"/>
      <c r="DS293" s="30"/>
      <c r="DT293" s="30"/>
      <c r="DU293" s="30"/>
      <c r="DV293" s="30"/>
      <c r="EB293" s="29"/>
      <c r="EC293" s="29"/>
      <c r="ED293" s="29"/>
      <c r="EE293" s="29"/>
      <c r="EF293" s="29"/>
      <c r="EG293" s="29"/>
      <c r="EH293" s="29"/>
      <c r="EI293" s="29"/>
      <c r="EJ293" s="30"/>
      <c r="EK293" s="30"/>
      <c r="EL293" s="30"/>
      <c r="EM293" s="30"/>
      <c r="EN293" s="30"/>
      <c r="EO293" s="30"/>
      <c r="EP293" s="30"/>
      <c r="EQ293" s="30"/>
    </row>
    <row r="294" customHeight="1" spans="6:147">
      <c r="F294" s="3" t="s">
        <v>33</v>
      </c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AA294" s="3" t="s">
        <v>33</v>
      </c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V294" s="3" t="s">
        <v>33</v>
      </c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Q294" s="3" t="s">
        <v>33</v>
      </c>
      <c r="BR294" s="3"/>
      <c r="BS294" s="3"/>
      <c r="BT294" s="3"/>
      <c r="BU294" s="3"/>
      <c r="BV294" s="3"/>
      <c r="BW294" s="3"/>
      <c r="BX294" s="3"/>
      <c r="BY294" s="3"/>
      <c r="BZ294" s="3"/>
      <c r="CA294" s="3"/>
      <c r="CB294" s="3"/>
      <c r="CC294" s="3"/>
      <c r="CD294" s="3"/>
      <c r="CE294" s="3"/>
      <c r="CF294" s="3"/>
      <c r="CL294" s="3" t="s">
        <v>33</v>
      </c>
      <c r="CM294" s="3"/>
      <c r="CN294" s="3"/>
      <c r="CO294" s="3"/>
      <c r="CP294" s="3"/>
      <c r="CQ294" s="3"/>
      <c r="CR294" s="3"/>
      <c r="CS294" s="3"/>
      <c r="CT294" s="3"/>
      <c r="CU294" s="3"/>
      <c r="CV294" s="3"/>
      <c r="CW294" s="3"/>
      <c r="CX294" s="3"/>
      <c r="CY294" s="3"/>
      <c r="CZ294" s="3"/>
      <c r="DA294" s="3"/>
      <c r="DG294" s="3" t="s">
        <v>33</v>
      </c>
      <c r="DH294" s="3"/>
      <c r="DI294" s="3"/>
      <c r="DJ294" s="3"/>
      <c r="DK294" s="3"/>
      <c r="DL294" s="3"/>
      <c r="DM294" s="3"/>
      <c r="DN294" s="3"/>
      <c r="DO294" s="3"/>
      <c r="DP294" s="3"/>
      <c r="DQ294" s="3"/>
      <c r="DR294" s="3"/>
      <c r="DS294" s="3"/>
      <c r="DT294" s="3"/>
      <c r="DU294" s="3"/>
      <c r="DV294" s="3"/>
      <c r="EB294" s="3" t="s">
        <v>33</v>
      </c>
      <c r="EC294" s="3"/>
      <c r="ED294" s="3"/>
      <c r="EE294" s="3"/>
      <c r="EF294" s="3"/>
      <c r="EG294" s="3"/>
      <c r="EH294" s="3"/>
      <c r="EI294" s="3"/>
      <c r="EJ294" s="3"/>
      <c r="EK294" s="3"/>
      <c r="EL294" s="3"/>
      <c r="EM294" s="3"/>
      <c r="EN294" s="3"/>
      <c r="EO294" s="3"/>
      <c r="EP294" s="3"/>
      <c r="EQ294" s="3"/>
    </row>
    <row r="295" customHeight="1" spans="6:147">
      <c r="F295" s="4" t="s">
        <v>8</v>
      </c>
      <c r="G295" s="5"/>
      <c r="H295" s="5"/>
      <c r="I295" s="5"/>
      <c r="J295" s="6"/>
      <c r="K295" s="7" t="s">
        <v>9</v>
      </c>
      <c r="L295" s="7"/>
      <c r="M295" s="7"/>
      <c r="N295" s="7"/>
      <c r="O295" s="8" t="s">
        <v>10</v>
      </c>
      <c r="P295" s="9" t="s">
        <v>11</v>
      </c>
      <c r="Q295" s="9"/>
      <c r="R295" s="9"/>
      <c r="S295" s="10" t="s">
        <v>12</v>
      </c>
      <c r="T295" s="8" t="s">
        <v>13</v>
      </c>
      <c r="U295" s="11" t="s">
        <v>14</v>
      </c>
      <c r="AA295" s="4" t="s">
        <v>8</v>
      </c>
      <c r="AB295" s="5"/>
      <c r="AC295" s="5"/>
      <c r="AD295" s="5"/>
      <c r="AE295" s="6"/>
      <c r="AF295" s="7" t="s">
        <v>9</v>
      </c>
      <c r="AG295" s="7"/>
      <c r="AH295" s="7"/>
      <c r="AI295" s="7"/>
      <c r="AJ295" s="8" t="s">
        <v>10</v>
      </c>
      <c r="AK295" s="9" t="s">
        <v>11</v>
      </c>
      <c r="AL295" s="9"/>
      <c r="AM295" s="9"/>
      <c r="AN295" s="10" t="s">
        <v>12</v>
      </c>
      <c r="AO295" s="8" t="s">
        <v>13</v>
      </c>
      <c r="AP295" s="11" t="s">
        <v>14</v>
      </c>
      <c r="AV295" s="4" t="s">
        <v>8</v>
      </c>
      <c r="AW295" s="5"/>
      <c r="AX295" s="5"/>
      <c r="AY295" s="5"/>
      <c r="AZ295" s="6"/>
      <c r="BA295" s="7" t="s">
        <v>9</v>
      </c>
      <c r="BB295" s="7"/>
      <c r="BC295" s="7"/>
      <c r="BD295" s="7"/>
      <c r="BE295" s="8" t="s">
        <v>10</v>
      </c>
      <c r="BF295" s="9" t="s">
        <v>11</v>
      </c>
      <c r="BG295" s="9"/>
      <c r="BH295" s="9"/>
      <c r="BI295" s="10" t="s">
        <v>12</v>
      </c>
      <c r="BJ295" s="8" t="s">
        <v>13</v>
      </c>
      <c r="BK295" s="11" t="s">
        <v>14</v>
      </c>
      <c r="BQ295" s="4" t="s">
        <v>8</v>
      </c>
      <c r="BR295" s="5"/>
      <c r="BS295" s="5"/>
      <c r="BT295" s="5"/>
      <c r="BU295" s="6"/>
      <c r="BV295" s="7" t="s">
        <v>9</v>
      </c>
      <c r="BW295" s="7"/>
      <c r="BX295" s="7"/>
      <c r="BY295" s="7"/>
      <c r="BZ295" s="8" t="s">
        <v>10</v>
      </c>
      <c r="CA295" s="9" t="s">
        <v>11</v>
      </c>
      <c r="CB295" s="9"/>
      <c r="CC295" s="9"/>
      <c r="CD295" s="10" t="s">
        <v>12</v>
      </c>
      <c r="CE295" s="8" t="s">
        <v>13</v>
      </c>
      <c r="CF295" s="11" t="s">
        <v>14</v>
      </c>
      <c r="CL295" s="4" t="s">
        <v>8</v>
      </c>
      <c r="CM295" s="5"/>
      <c r="CN295" s="5"/>
      <c r="CO295" s="5"/>
      <c r="CP295" s="6"/>
      <c r="CQ295" s="7" t="s">
        <v>9</v>
      </c>
      <c r="CR295" s="7"/>
      <c r="CS295" s="7"/>
      <c r="CT295" s="7"/>
      <c r="CU295" s="8" t="s">
        <v>10</v>
      </c>
      <c r="CV295" s="9" t="s">
        <v>11</v>
      </c>
      <c r="CW295" s="9"/>
      <c r="CX295" s="9"/>
      <c r="CY295" s="10" t="s">
        <v>12</v>
      </c>
      <c r="CZ295" s="8" t="s">
        <v>13</v>
      </c>
      <c r="DA295" s="11" t="s">
        <v>14</v>
      </c>
      <c r="DG295" s="4" t="s">
        <v>8</v>
      </c>
      <c r="DH295" s="5"/>
      <c r="DI295" s="5"/>
      <c r="DJ295" s="5"/>
      <c r="DK295" s="6"/>
      <c r="DL295" s="7" t="s">
        <v>9</v>
      </c>
      <c r="DM295" s="7"/>
      <c r="DN295" s="7"/>
      <c r="DO295" s="7"/>
      <c r="DP295" s="8" t="s">
        <v>10</v>
      </c>
      <c r="DQ295" s="9" t="s">
        <v>11</v>
      </c>
      <c r="DR295" s="9"/>
      <c r="DS295" s="9"/>
      <c r="DT295" s="10" t="s">
        <v>12</v>
      </c>
      <c r="DU295" s="8" t="s">
        <v>13</v>
      </c>
      <c r="DV295" s="11" t="s">
        <v>14</v>
      </c>
      <c r="EB295" s="4" t="s">
        <v>8</v>
      </c>
      <c r="EC295" s="5"/>
      <c r="ED295" s="5"/>
      <c r="EE295" s="5"/>
      <c r="EF295" s="6"/>
      <c r="EG295" s="7" t="s">
        <v>9</v>
      </c>
      <c r="EH295" s="7"/>
      <c r="EI295" s="7"/>
      <c r="EJ295" s="7"/>
      <c r="EK295" s="8" t="s">
        <v>10</v>
      </c>
      <c r="EL295" s="9" t="s">
        <v>11</v>
      </c>
      <c r="EM295" s="9"/>
      <c r="EN295" s="9"/>
      <c r="EO295" s="10" t="s">
        <v>12</v>
      </c>
      <c r="EP295" s="8" t="s">
        <v>13</v>
      </c>
      <c r="EQ295" s="11" t="s">
        <v>14</v>
      </c>
    </row>
    <row r="296" customHeight="1" spans="6:147">
      <c r="F296" s="12" t="s">
        <v>34</v>
      </c>
      <c r="G296" s="12" t="s">
        <v>21</v>
      </c>
      <c r="H296" s="13" t="s">
        <v>22</v>
      </c>
      <c r="I296" s="14" t="s">
        <v>23</v>
      </c>
      <c r="J296" s="15" t="s">
        <v>8</v>
      </c>
      <c r="K296" s="12" t="s">
        <v>24</v>
      </c>
      <c r="L296" s="12" t="s">
        <v>20</v>
      </c>
      <c r="M296" s="12" t="s">
        <v>25</v>
      </c>
      <c r="N296" s="7" t="s">
        <v>26</v>
      </c>
      <c r="O296" s="16"/>
      <c r="P296" s="12" t="s">
        <v>27</v>
      </c>
      <c r="Q296" s="12" t="s">
        <v>28</v>
      </c>
      <c r="R296" s="9" t="s">
        <v>29</v>
      </c>
      <c r="S296" s="10" t="s">
        <v>30</v>
      </c>
      <c r="T296" s="16"/>
      <c r="U296" s="17"/>
      <c r="AA296" s="12" t="s">
        <v>34</v>
      </c>
      <c r="AB296" s="12" t="s">
        <v>21</v>
      </c>
      <c r="AC296" s="13" t="s">
        <v>22</v>
      </c>
      <c r="AD296" s="14" t="s">
        <v>23</v>
      </c>
      <c r="AE296" s="15" t="s">
        <v>8</v>
      </c>
      <c r="AF296" s="12" t="s">
        <v>24</v>
      </c>
      <c r="AG296" s="12" t="s">
        <v>20</v>
      </c>
      <c r="AH296" s="12" t="s">
        <v>25</v>
      </c>
      <c r="AI296" s="7" t="s">
        <v>26</v>
      </c>
      <c r="AJ296" s="16"/>
      <c r="AK296" s="12" t="s">
        <v>27</v>
      </c>
      <c r="AL296" s="12" t="s">
        <v>28</v>
      </c>
      <c r="AM296" s="9" t="s">
        <v>29</v>
      </c>
      <c r="AN296" s="10" t="s">
        <v>30</v>
      </c>
      <c r="AO296" s="16"/>
      <c r="AP296" s="17"/>
      <c r="AV296" s="12" t="s">
        <v>34</v>
      </c>
      <c r="AW296" s="12" t="s">
        <v>21</v>
      </c>
      <c r="AX296" s="13" t="s">
        <v>22</v>
      </c>
      <c r="AY296" s="14" t="s">
        <v>23</v>
      </c>
      <c r="AZ296" s="15" t="s">
        <v>8</v>
      </c>
      <c r="BA296" s="12" t="s">
        <v>24</v>
      </c>
      <c r="BB296" s="12" t="s">
        <v>20</v>
      </c>
      <c r="BC296" s="12" t="s">
        <v>25</v>
      </c>
      <c r="BD296" s="7" t="s">
        <v>26</v>
      </c>
      <c r="BE296" s="16"/>
      <c r="BF296" s="12" t="s">
        <v>27</v>
      </c>
      <c r="BG296" s="12" t="s">
        <v>28</v>
      </c>
      <c r="BH296" s="9" t="s">
        <v>29</v>
      </c>
      <c r="BI296" s="10" t="s">
        <v>30</v>
      </c>
      <c r="BJ296" s="16"/>
      <c r="BK296" s="17"/>
      <c r="BQ296" s="12" t="s">
        <v>34</v>
      </c>
      <c r="BR296" s="12" t="s">
        <v>21</v>
      </c>
      <c r="BS296" s="13" t="s">
        <v>22</v>
      </c>
      <c r="BT296" s="14" t="s">
        <v>23</v>
      </c>
      <c r="BU296" s="15" t="s">
        <v>8</v>
      </c>
      <c r="BV296" s="12" t="s">
        <v>24</v>
      </c>
      <c r="BW296" s="12" t="s">
        <v>20</v>
      </c>
      <c r="BX296" s="12" t="s">
        <v>25</v>
      </c>
      <c r="BY296" s="7" t="s">
        <v>26</v>
      </c>
      <c r="BZ296" s="16"/>
      <c r="CA296" s="12" t="s">
        <v>27</v>
      </c>
      <c r="CB296" s="12" t="s">
        <v>28</v>
      </c>
      <c r="CC296" s="9" t="s">
        <v>29</v>
      </c>
      <c r="CD296" s="10" t="s">
        <v>30</v>
      </c>
      <c r="CE296" s="16"/>
      <c r="CF296" s="17"/>
      <c r="CL296" s="12" t="s">
        <v>34</v>
      </c>
      <c r="CM296" s="12" t="s">
        <v>21</v>
      </c>
      <c r="CN296" s="13" t="s">
        <v>22</v>
      </c>
      <c r="CO296" s="14" t="s">
        <v>23</v>
      </c>
      <c r="CP296" s="15" t="s">
        <v>8</v>
      </c>
      <c r="CQ296" s="12" t="s">
        <v>24</v>
      </c>
      <c r="CR296" s="12" t="s">
        <v>20</v>
      </c>
      <c r="CS296" s="12" t="s">
        <v>25</v>
      </c>
      <c r="CT296" s="7" t="s">
        <v>26</v>
      </c>
      <c r="CU296" s="16"/>
      <c r="CV296" s="12" t="s">
        <v>27</v>
      </c>
      <c r="CW296" s="12" t="s">
        <v>28</v>
      </c>
      <c r="CX296" s="9" t="s">
        <v>29</v>
      </c>
      <c r="CY296" s="10" t="s">
        <v>30</v>
      </c>
      <c r="CZ296" s="16"/>
      <c r="DA296" s="17"/>
      <c r="DG296" s="12" t="s">
        <v>34</v>
      </c>
      <c r="DH296" s="12" t="s">
        <v>21</v>
      </c>
      <c r="DI296" s="13" t="s">
        <v>22</v>
      </c>
      <c r="DJ296" s="14" t="s">
        <v>23</v>
      </c>
      <c r="DK296" s="15" t="s">
        <v>8</v>
      </c>
      <c r="DL296" s="12" t="s">
        <v>24</v>
      </c>
      <c r="DM296" s="12" t="s">
        <v>20</v>
      </c>
      <c r="DN296" s="12" t="s">
        <v>25</v>
      </c>
      <c r="DO296" s="7" t="s">
        <v>26</v>
      </c>
      <c r="DP296" s="16"/>
      <c r="DQ296" s="12" t="s">
        <v>27</v>
      </c>
      <c r="DR296" s="12" t="s">
        <v>28</v>
      </c>
      <c r="DS296" s="9" t="s">
        <v>29</v>
      </c>
      <c r="DT296" s="10" t="s">
        <v>30</v>
      </c>
      <c r="DU296" s="16"/>
      <c r="DV296" s="17"/>
      <c r="EB296" s="12" t="s">
        <v>34</v>
      </c>
      <c r="EC296" s="12" t="s">
        <v>21</v>
      </c>
      <c r="ED296" s="13" t="s">
        <v>22</v>
      </c>
      <c r="EE296" s="14" t="s">
        <v>23</v>
      </c>
      <c r="EF296" s="15" t="s">
        <v>8</v>
      </c>
      <c r="EG296" s="12" t="s">
        <v>24</v>
      </c>
      <c r="EH296" s="12" t="s">
        <v>20</v>
      </c>
      <c r="EI296" s="12" t="s">
        <v>25</v>
      </c>
      <c r="EJ296" s="7" t="s">
        <v>26</v>
      </c>
      <c r="EK296" s="16"/>
      <c r="EL296" s="12" t="s">
        <v>27</v>
      </c>
      <c r="EM296" s="12" t="s">
        <v>28</v>
      </c>
      <c r="EN296" s="9" t="s">
        <v>29</v>
      </c>
      <c r="EO296" s="10" t="s">
        <v>30</v>
      </c>
      <c r="EP296" s="16"/>
      <c r="EQ296" s="17"/>
    </row>
    <row r="297" customHeight="1" spans="6:147">
      <c r="F297" s="12">
        <v>35434</v>
      </c>
      <c r="G297" s="12">
        <v>0.0253</v>
      </c>
      <c r="H297" s="13">
        <v>1.35</v>
      </c>
      <c r="I297" s="14">
        <v>1</v>
      </c>
      <c r="J297" s="15">
        <f t="shared" ref="J297:J321" si="403">F297*G297*H297*I297</f>
        <v>1210.24827</v>
      </c>
      <c r="K297" s="12">
        <v>1</v>
      </c>
      <c r="L297" s="12">
        <v>280</v>
      </c>
      <c r="M297" s="12">
        <v>1.43</v>
      </c>
      <c r="N297" s="19">
        <f t="shared" ref="N297:N321" si="404">1+6*L297/(L297+2000)+M297</f>
        <v>3.16684210526316</v>
      </c>
      <c r="O297" s="20">
        <v>5936</v>
      </c>
      <c r="P297" s="12">
        <v>0.99</v>
      </c>
      <c r="Q297" s="12">
        <v>1.98</v>
      </c>
      <c r="R297" s="9">
        <f t="shared" ref="R297:R321" si="405">1+P297*Q297</f>
        <v>2.9602</v>
      </c>
      <c r="S297" s="10">
        <v>1.225</v>
      </c>
      <c r="T297" s="20">
        <v>1</v>
      </c>
      <c r="U297" s="21">
        <f t="shared" ref="U297:U321" si="406">((J297*K297*N297)+O297)*R297*S297*T297</f>
        <v>35423.5732629581</v>
      </c>
      <c r="AA297" s="12">
        <v>35434</v>
      </c>
      <c r="AB297" s="12">
        <v>0.0253</v>
      </c>
      <c r="AC297" s="13">
        <v>1.35</v>
      </c>
      <c r="AD297" s="14">
        <v>1</v>
      </c>
      <c r="AE297" s="15">
        <f t="shared" ref="AE297:AE321" si="407">AA297*AB297*AC297*AD297</f>
        <v>1210.24827</v>
      </c>
      <c r="AF297" s="12">
        <v>1</v>
      </c>
      <c r="AG297" s="12">
        <v>280</v>
      </c>
      <c r="AH297" s="12">
        <v>1.43</v>
      </c>
      <c r="AI297" s="19">
        <f t="shared" ref="AI297:AI321" si="408">1+6*AG297/(AG297+2000)+AH297</f>
        <v>3.16684210526316</v>
      </c>
      <c r="AJ297" s="20">
        <v>5936</v>
      </c>
      <c r="AK297" s="12">
        <v>0.99</v>
      </c>
      <c r="AL297" s="12">
        <v>1.98</v>
      </c>
      <c r="AM297" s="9">
        <f t="shared" ref="AM297:AM321" si="409">1+AK297*AL297</f>
        <v>2.9602</v>
      </c>
      <c r="AN297" s="10">
        <v>1.225</v>
      </c>
      <c r="AO297" s="22">
        <v>1.015</v>
      </c>
      <c r="AP297" s="21">
        <f t="shared" ref="AP297:AP321" si="410">((AE297*AF297*AI297)+AJ297)*AM297*AN297*AO297</f>
        <v>35954.9268619024</v>
      </c>
      <c r="AV297" s="12">
        <v>35728</v>
      </c>
      <c r="AW297" s="12">
        <v>0.0253</v>
      </c>
      <c r="AX297" s="13">
        <v>1.35</v>
      </c>
      <c r="AY297" s="14">
        <v>1</v>
      </c>
      <c r="AZ297" s="15">
        <f t="shared" ref="AZ297:AZ321" si="411">AV297*AW297*AX297*AY297</f>
        <v>1220.28984</v>
      </c>
      <c r="BA297" s="12">
        <v>1</v>
      </c>
      <c r="BB297" s="12">
        <v>280</v>
      </c>
      <c r="BC297" s="12">
        <v>1.43</v>
      </c>
      <c r="BD297" s="19">
        <f t="shared" ref="BD297:BD321" si="412">1+6*BB297/(BB297+2000)+BC297</f>
        <v>3.16684210526316</v>
      </c>
      <c r="BE297" s="20">
        <v>5936</v>
      </c>
      <c r="BF297" s="12">
        <v>1</v>
      </c>
      <c r="BG297" s="12">
        <v>3.11</v>
      </c>
      <c r="BH297" s="9">
        <f t="shared" ref="BH297:BH321" si="413">1+BF297*BG297</f>
        <v>4.11</v>
      </c>
      <c r="BI297" s="10">
        <v>1.225</v>
      </c>
      <c r="BJ297" s="20">
        <v>1</v>
      </c>
      <c r="BK297" s="21">
        <f t="shared" ref="BK297:BK321" si="414">((AZ297*BA297*BD297)+BE297)*BH297*BI297*BJ297</f>
        <v>49342.8923969805</v>
      </c>
      <c r="BQ297" s="12">
        <v>35728</v>
      </c>
      <c r="BR297" s="12">
        <v>0.0253</v>
      </c>
      <c r="BS297" s="13">
        <v>1.35</v>
      </c>
      <c r="BT297" s="14">
        <v>1</v>
      </c>
      <c r="BU297" s="15">
        <f t="shared" ref="BU297:BU321" si="415">BQ297*BR297*BS297*BT297</f>
        <v>1220.28984</v>
      </c>
      <c r="BV297" s="12">
        <v>1</v>
      </c>
      <c r="BW297" s="12">
        <v>280</v>
      </c>
      <c r="BX297" s="12">
        <v>1.43</v>
      </c>
      <c r="BY297" s="19">
        <f t="shared" ref="BY297:BY321" si="416">1+6*BW297/(BW297+2000)+BX297</f>
        <v>3.16684210526316</v>
      </c>
      <c r="BZ297" s="20">
        <v>5936</v>
      </c>
      <c r="CA297" s="12">
        <v>1</v>
      </c>
      <c r="CB297" s="12">
        <v>3.11</v>
      </c>
      <c r="CC297" s="9">
        <f t="shared" ref="CC297:CC321" si="417">1+CA297*CB297</f>
        <v>4.11</v>
      </c>
      <c r="CD297" s="10">
        <v>1.225</v>
      </c>
      <c r="CE297" s="22">
        <v>1.015</v>
      </c>
      <c r="CF297" s="21">
        <f t="shared" ref="CF297:CF321" si="418">((BU297*BV297*BY297)+BZ297)*CC297*CD297*CE297</f>
        <v>50083.0357829352</v>
      </c>
      <c r="CL297" s="12">
        <v>41312</v>
      </c>
      <c r="CM297" s="12">
        <v>0.0253</v>
      </c>
      <c r="CN297" s="13">
        <v>1.35</v>
      </c>
      <c r="CO297" s="14">
        <v>1</v>
      </c>
      <c r="CP297" s="15">
        <f t="shared" ref="CP297:CP321" si="419">CL297*CM297*CN297*CO297</f>
        <v>1411.01136</v>
      </c>
      <c r="CQ297" s="12">
        <v>1</v>
      </c>
      <c r="CR297" s="12">
        <v>280</v>
      </c>
      <c r="CS297" s="12">
        <v>1.43</v>
      </c>
      <c r="CT297" s="19">
        <f t="shared" ref="CT297:CT321" si="420">1+6*CR297/(CR297+2000)+CS297</f>
        <v>3.16684210526316</v>
      </c>
      <c r="CU297" s="20">
        <v>5936</v>
      </c>
      <c r="CV297" s="12">
        <v>0.99</v>
      </c>
      <c r="CW297" s="12">
        <v>1.98</v>
      </c>
      <c r="CX297" s="9">
        <f t="shared" ref="CX297:CX321" si="421">1+CV297*CW297</f>
        <v>2.9602</v>
      </c>
      <c r="CY297" s="10">
        <v>1.225</v>
      </c>
      <c r="CZ297" s="22">
        <v>1.085</v>
      </c>
      <c r="DA297" s="21">
        <f t="shared" ref="DA297:DA321" si="422">((CP297*CQ297*CT297)+CU297)*CX297*CY297*CZ297</f>
        <v>40936.0577286539</v>
      </c>
      <c r="DG297" s="12">
        <v>41606</v>
      </c>
      <c r="DH297" s="12">
        <v>0.0253</v>
      </c>
      <c r="DI297" s="13">
        <v>1.35</v>
      </c>
      <c r="DJ297" s="14">
        <v>1</v>
      </c>
      <c r="DK297" s="15">
        <f t="shared" ref="DK297:DK321" si="423">DG297*DH297*DI297*DJ297</f>
        <v>1421.05293</v>
      </c>
      <c r="DL297" s="12">
        <v>1</v>
      </c>
      <c r="DM297" s="12">
        <v>280</v>
      </c>
      <c r="DN297" s="12">
        <v>1.43</v>
      </c>
      <c r="DO297" s="19">
        <f t="shared" ref="DO297:DO321" si="424">1+6*DM297/(DM297+2000)+DN297</f>
        <v>3.16684210526316</v>
      </c>
      <c r="DP297" s="20">
        <v>5936</v>
      </c>
      <c r="DQ297" s="12">
        <v>1</v>
      </c>
      <c r="DR297" s="12">
        <v>3.11</v>
      </c>
      <c r="DS297" s="9">
        <f t="shared" ref="DS297:DS321" si="425">1+DQ297*DR297</f>
        <v>4.11</v>
      </c>
      <c r="DT297" s="10">
        <v>1.225</v>
      </c>
      <c r="DU297" s="22">
        <v>1.085</v>
      </c>
      <c r="DV297" s="21">
        <f t="shared" ref="DV297:DV321" si="426">((DK297*DL297*DO297)+DP297)*DS297*DT297*DU297</f>
        <v>57010.1433904427</v>
      </c>
      <c r="EB297" s="12">
        <v>41606</v>
      </c>
      <c r="EC297" s="12">
        <v>0.02992</v>
      </c>
      <c r="ED297" s="13">
        <v>1.35</v>
      </c>
      <c r="EE297" s="14">
        <v>1</v>
      </c>
      <c r="EF297" s="15">
        <f t="shared" ref="EF297:EF321" si="427">EB297*EC297*ED297*EE297</f>
        <v>1680.549552</v>
      </c>
      <c r="EG297" s="12">
        <v>1</v>
      </c>
      <c r="EH297" s="12">
        <v>280</v>
      </c>
      <c r="EI297" s="12">
        <v>1.52</v>
      </c>
      <c r="EJ297" s="19">
        <f t="shared" ref="EJ297:EJ321" si="428">1+6*EH297/(EH297+2000)+EI297</f>
        <v>3.25684210526316</v>
      </c>
      <c r="EK297" s="20">
        <f t="shared" ref="EK297:EK301" si="429">5936+EB297*0.025</f>
        <v>6976.15</v>
      </c>
      <c r="EL297" s="12">
        <v>1</v>
      </c>
      <c r="EM297" s="12">
        <v>3.91</v>
      </c>
      <c r="EN297" s="9">
        <f t="shared" ref="EN297:EN321" si="430">1+EL297*EM297</f>
        <v>4.91</v>
      </c>
      <c r="EO297" s="10">
        <v>1.225</v>
      </c>
      <c r="EP297" s="22">
        <v>1.2</v>
      </c>
      <c r="EQ297" s="21">
        <f t="shared" ref="EQ297:EQ321" si="431">((EF297*EG297*EJ297)+EK297)*EN297*EO297*EP297</f>
        <v>89856.2836861047</v>
      </c>
    </row>
    <row r="298" customHeight="1" spans="6:147">
      <c r="F298" s="12">
        <v>35434</v>
      </c>
      <c r="G298" s="12">
        <v>0.0253</v>
      </c>
      <c r="H298" s="13">
        <v>1.35</v>
      </c>
      <c r="I298" s="14">
        <v>1</v>
      </c>
      <c r="J298" s="15">
        <f t="shared" si="403"/>
        <v>1210.24827</v>
      </c>
      <c r="K298" s="12">
        <v>1</v>
      </c>
      <c r="L298" s="12">
        <v>280</v>
      </c>
      <c r="M298" s="12">
        <v>1.43</v>
      </c>
      <c r="N298" s="19">
        <f t="shared" si="404"/>
        <v>3.16684210526316</v>
      </c>
      <c r="O298" s="20">
        <v>5936</v>
      </c>
      <c r="P298" s="12">
        <v>0.99</v>
      </c>
      <c r="Q298" s="12">
        <v>1.98</v>
      </c>
      <c r="R298" s="9">
        <f t="shared" si="405"/>
        <v>2.9602</v>
      </c>
      <c r="S298" s="10">
        <v>1.225</v>
      </c>
      <c r="T298" s="20">
        <v>1</v>
      </c>
      <c r="U298" s="21">
        <f t="shared" si="406"/>
        <v>35423.5732629581</v>
      </c>
      <c r="AA298" s="12">
        <v>35434</v>
      </c>
      <c r="AB298" s="12">
        <v>0.0253</v>
      </c>
      <c r="AC298" s="13">
        <v>1.35</v>
      </c>
      <c r="AD298" s="14">
        <v>1</v>
      </c>
      <c r="AE298" s="15">
        <f t="shared" si="407"/>
        <v>1210.24827</v>
      </c>
      <c r="AF298" s="12">
        <v>1</v>
      </c>
      <c r="AG298" s="12">
        <v>280</v>
      </c>
      <c r="AH298" s="12">
        <v>1.43</v>
      </c>
      <c r="AI298" s="19">
        <f t="shared" si="408"/>
        <v>3.16684210526316</v>
      </c>
      <c r="AJ298" s="20">
        <v>5936</v>
      </c>
      <c r="AK298" s="12">
        <v>0.99</v>
      </c>
      <c r="AL298" s="12">
        <v>1.98</v>
      </c>
      <c r="AM298" s="9">
        <f t="shared" si="409"/>
        <v>2.9602</v>
      </c>
      <c r="AN298" s="10">
        <v>1.225</v>
      </c>
      <c r="AO298" s="22">
        <v>1.015</v>
      </c>
      <c r="AP298" s="21">
        <f t="shared" si="410"/>
        <v>35954.9268619024</v>
      </c>
      <c r="AV298" s="12">
        <v>35728</v>
      </c>
      <c r="AW298" s="12">
        <v>0.0253</v>
      </c>
      <c r="AX298" s="13">
        <v>1.35</v>
      </c>
      <c r="AY298" s="14">
        <v>1</v>
      </c>
      <c r="AZ298" s="15">
        <f t="shared" si="411"/>
        <v>1220.28984</v>
      </c>
      <c r="BA298" s="12">
        <v>1</v>
      </c>
      <c r="BB298" s="12">
        <v>280</v>
      </c>
      <c r="BC298" s="12">
        <v>1.43</v>
      </c>
      <c r="BD298" s="19">
        <f t="shared" si="412"/>
        <v>3.16684210526316</v>
      </c>
      <c r="BE298" s="20">
        <v>5936</v>
      </c>
      <c r="BF298" s="12">
        <v>1</v>
      </c>
      <c r="BG298" s="12">
        <v>3.11</v>
      </c>
      <c r="BH298" s="9">
        <f t="shared" si="413"/>
        <v>4.11</v>
      </c>
      <c r="BI298" s="10">
        <v>1.225</v>
      </c>
      <c r="BJ298" s="20">
        <v>1</v>
      </c>
      <c r="BK298" s="21">
        <f t="shared" si="414"/>
        <v>49342.8923969805</v>
      </c>
      <c r="BQ298" s="12">
        <v>35728</v>
      </c>
      <c r="BR298" s="12">
        <v>0.0253</v>
      </c>
      <c r="BS298" s="13">
        <v>1.35</v>
      </c>
      <c r="BT298" s="14">
        <v>1</v>
      </c>
      <c r="BU298" s="15">
        <f t="shared" si="415"/>
        <v>1220.28984</v>
      </c>
      <c r="BV298" s="12">
        <v>1</v>
      </c>
      <c r="BW298" s="12">
        <v>280</v>
      </c>
      <c r="BX298" s="12">
        <v>1.43</v>
      </c>
      <c r="BY298" s="19">
        <f t="shared" si="416"/>
        <v>3.16684210526316</v>
      </c>
      <c r="BZ298" s="20">
        <v>5936</v>
      </c>
      <c r="CA298" s="12">
        <v>1</v>
      </c>
      <c r="CB298" s="12">
        <v>3.11</v>
      </c>
      <c r="CC298" s="9">
        <f t="shared" si="417"/>
        <v>4.11</v>
      </c>
      <c r="CD298" s="10">
        <v>1.225</v>
      </c>
      <c r="CE298" s="22">
        <v>1.015</v>
      </c>
      <c r="CF298" s="21">
        <f t="shared" si="418"/>
        <v>50083.0357829352</v>
      </c>
      <c r="CL298" s="12">
        <v>41312</v>
      </c>
      <c r="CM298" s="12">
        <v>0.0253</v>
      </c>
      <c r="CN298" s="13">
        <v>1.35</v>
      </c>
      <c r="CO298" s="14">
        <v>1</v>
      </c>
      <c r="CP298" s="15">
        <f t="shared" si="419"/>
        <v>1411.01136</v>
      </c>
      <c r="CQ298" s="12">
        <v>1</v>
      </c>
      <c r="CR298" s="12">
        <v>280</v>
      </c>
      <c r="CS298" s="12">
        <v>1.43</v>
      </c>
      <c r="CT298" s="19">
        <f t="shared" si="420"/>
        <v>3.16684210526316</v>
      </c>
      <c r="CU298" s="20">
        <v>5936</v>
      </c>
      <c r="CV298" s="12">
        <v>0.99</v>
      </c>
      <c r="CW298" s="12">
        <v>1.98</v>
      </c>
      <c r="CX298" s="9">
        <f t="shared" si="421"/>
        <v>2.9602</v>
      </c>
      <c r="CY298" s="10">
        <v>1.225</v>
      </c>
      <c r="CZ298" s="22">
        <v>1.085</v>
      </c>
      <c r="DA298" s="21">
        <f t="shared" si="422"/>
        <v>40936.0577286539</v>
      </c>
      <c r="DG298" s="12">
        <v>41606</v>
      </c>
      <c r="DH298" s="12">
        <v>0.0253</v>
      </c>
      <c r="DI298" s="13">
        <v>1.35</v>
      </c>
      <c r="DJ298" s="14">
        <v>1</v>
      </c>
      <c r="DK298" s="15">
        <f t="shared" si="423"/>
        <v>1421.05293</v>
      </c>
      <c r="DL298" s="12">
        <v>1</v>
      </c>
      <c r="DM298" s="12">
        <v>280</v>
      </c>
      <c r="DN298" s="12">
        <v>1.43</v>
      </c>
      <c r="DO298" s="19">
        <f t="shared" si="424"/>
        <v>3.16684210526316</v>
      </c>
      <c r="DP298" s="20">
        <v>5936</v>
      </c>
      <c r="DQ298" s="12">
        <v>1</v>
      </c>
      <c r="DR298" s="12">
        <v>3.11</v>
      </c>
      <c r="DS298" s="9">
        <f t="shared" si="425"/>
        <v>4.11</v>
      </c>
      <c r="DT298" s="10">
        <v>1.225</v>
      </c>
      <c r="DU298" s="22">
        <v>1.085</v>
      </c>
      <c r="DV298" s="21">
        <f t="shared" si="426"/>
        <v>57010.1433904427</v>
      </c>
      <c r="EB298" s="12">
        <v>41606</v>
      </c>
      <c r="EC298" s="12">
        <v>0.02992</v>
      </c>
      <c r="ED298" s="13">
        <v>1.35</v>
      </c>
      <c r="EE298" s="14">
        <v>1</v>
      </c>
      <c r="EF298" s="15">
        <f t="shared" si="427"/>
        <v>1680.549552</v>
      </c>
      <c r="EG298" s="12">
        <v>1</v>
      </c>
      <c r="EH298" s="12">
        <v>280</v>
      </c>
      <c r="EI298" s="12">
        <v>1.52</v>
      </c>
      <c r="EJ298" s="19">
        <f t="shared" si="428"/>
        <v>3.25684210526316</v>
      </c>
      <c r="EK298" s="20">
        <f t="shared" si="429"/>
        <v>6976.15</v>
      </c>
      <c r="EL298" s="12">
        <v>1</v>
      </c>
      <c r="EM298" s="12">
        <v>3.91</v>
      </c>
      <c r="EN298" s="9">
        <f t="shared" si="430"/>
        <v>4.91</v>
      </c>
      <c r="EO298" s="10">
        <v>1.225</v>
      </c>
      <c r="EP298" s="22">
        <v>1.2</v>
      </c>
      <c r="EQ298" s="21">
        <f t="shared" si="431"/>
        <v>89856.2836861047</v>
      </c>
    </row>
    <row r="299" customHeight="1" spans="6:147">
      <c r="F299" s="12">
        <v>35434</v>
      </c>
      <c r="G299" s="12">
        <v>0.0253</v>
      </c>
      <c r="H299" s="13">
        <v>1.35</v>
      </c>
      <c r="I299" s="14">
        <v>1</v>
      </c>
      <c r="J299" s="15">
        <f t="shared" si="403"/>
        <v>1210.24827</v>
      </c>
      <c r="K299" s="12">
        <v>1</v>
      </c>
      <c r="L299" s="12">
        <v>280</v>
      </c>
      <c r="M299" s="12">
        <v>1.43</v>
      </c>
      <c r="N299" s="19">
        <f t="shared" si="404"/>
        <v>3.16684210526316</v>
      </c>
      <c r="O299" s="20">
        <v>5936</v>
      </c>
      <c r="P299" s="12">
        <v>0.99</v>
      </c>
      <c r="Q299" s="12">
        <v>1.98</v>
      </c>
      <c r="R299" s="9">
        <f t="shared" si="405"/>
        <v>2.9602</v>
      </c>
      <c r="S299" s="10">
        <v>1.225</v>
      </c>
      <c r="T299" s="20">
        <v>1</v>
      </c>
      <c r="U299" s="21">
        <f t="shared" si="406"/>
        <v>35423.5732629581</v>
      </c>
      <c r="AA299" s="12">
        <v>35434</v>
      </c>
      <c r="AB299" s="12">
        <v>0.0253</v>
      </c>
      <c r="AC299" s="13">
        <v>1.35</v>
      </c>
      <c r="AD299" s="14">
        <v>1</v>
      </c>
      <c r="AE299" s="15">
        <f t="shared" si="407"/>
        <v>1210.24827</v>
      </c>
      <c r="AF299" s="12">
        <v>1</v>
      </c>
      <c r="AG299" s="12">
        <v>280</v>
      </c>
      <c r="AH299" s="12">
        <v>1.43</v>
      </c>
      <c r="AI299" s="19">
        <f t="shared" si="408"/>
        <v>3.16684210526316</v>
      </c>
      <c r="AJ299" s="20">
        <v>5936</v>
      </c>
      <c r="AK299" s="12">
        <v>0.99</v>
      </c>
      <c r="AL299" s="12">
        <v>1.98</v>
      </c>
      <c r="AM299" s="9">
        <f t="shared" si="409"/>
        <v>2.9602</v>
      </c>
      <c r="AN299" s="10">
        <v>1.225</v>
      </c>
      <c r="AO299" s="22">
        <v>1.015</v>
      </c>
      <c r="AP299" s="21">
        <f t="shared" si="410"/>
        <v>35954.9268619024</v>
      </c>
      <c r="AV299" s="12">
        <v>35728</v>
      </c>
      <c r="AW299" s="12">
        <v>0.0253</v>
      </c>
      <c r="AX299" s="13">
        <v>1.35</v>
      </c>
      <c r="AY299" s="14">
        <v>1</v>
      </c>
      <c r="AZ299" s="15">
        <f t="shared" si="411"/>
        <v>1220.28984</v>
      </c>
      <c r="BA299" s="12">
        <v>1</v>
      </c>
      <c r="BB299" s="12">
        <v>280</v>
      </c>
      <c r="BC299" s="12">
        <v>1.43</v>
      </c>
      <c r="BD299" s="19">
        <f t="shared" si="412"/>
        <v>3.16684210526316</v>
      </c>
      <c r="BE299" s="20">
        <v>5936</v>
      </c>
      <c r="BF299" s="12">
        <v>1</v>
      </c>
      <c r="BG299" s="12">
        <v>3.11</v>
      </c>
      <c r="BH299" s="9">
        <f t="shared" si="413"/>
        <v>4.11</v>
      </c>
      <c r="BI299" s="10">
        <v>1.225</v>
      </c>
      <c r="BJ299" s="20">
        <v>1</v>
      </c>
      <c r="BK299" s="21">
        <f t="shared" si="414"/>
        <v>49342.8923969805</v>
      </c>
      <c r="BQ299" s="12">
        <v>35728</v>
      </c>
      <c r="BR299" s="12">
        <v>0.0253</v>
      </c>
      <c r="BS299" s="13">
        <v>1.35</v>
      </c>
      <c r="BT299" s="14">
        <v>1</v>
      </c>
      <c r="BU299" s="15">
        <f t="shared" si="415"/>
        <v>1220.28984</v>
      </c>
      <c r="BV299" s="12">
        <v>1</v>
      </c>
      <c r="BW299" s="12">
        <v>280</v>
      </c>
      <c r="BX299" s="12">
        <v>1.43</v>
      </c>
      <c r="BY299" s="19">
        <f t="shared" si="416"/>
        <v>3.16684210526316</v>
      </c>
      <c r="BZ299" s="20">
        <v>5936</v>
      </c>
      <c r="CA299" s="12">
        <v>1</v>
      </c>
      <c r="CB299" s="12">
        <v>3.11</v>
      </c>
      <c r="CC299" s="9">
        <f t="shared" si="417"/>
        <v>4.11</v>
      </c>
      <c r="CD299" s="10">
        <v>1.225</v>
      </c>
      <c r="CE299" s="22">
        <v>1.015</v>
      </c>
      <c r="CF299" s="21">
        <f t="shared" si="418"/>
        <v>50083.0357829352</v>
      </c>
      <c r="CL299" s="12">
        <v>41312</v>
      </c>
      <c r="CM299" s="12">
        <v>0.0253</v>
      </c>
      <c r="CN299" s="13">
        <v>1.35</v>
      </c>
      <c r="CO299" s="14">
        <v>1</v>
      </c>
      <c r="CP299" s="15">
        <f t="shared" si="419"/>
        <v>1411.01136</v>
      </c>
      <c r="CQ299" s="12">
        <v>1</v>
      </c>
      <c r="CR299" s="12">
        <v>280</v>
      </c>
      <c r="CS299" s="12">
        <v>1.43</v>
      </c>
      <c r="CT299" s="19">
        <f t="shared" si="420"/>
        <v>3.16684210526316</v>
      </c>
      <c r="CU299" s="20">
        <v>5936</v>
      </c>
      <c r="CV299" s="12">
        <v>0.99</v>
      </c>
      <c r="CW299" s="12">
        <v>1.98</v>
      </c>
      <c r="CX299" s="9">
        <f t="shared" si="421"/>
        <v>2.9602</v>
      </c>
      <c r="CY299" s="10">
        <v>1.225</v>
      </c>
      <c r="CZ299" s="22">
        <v>1.085</v>
      </c>
      <c r="DA299" s="21">
        <f t="shared" si="422"/>
        <v>40936.0577286539</v>
      </c>
      <c r="DG299" s="12">
        <v>41606</v>
      </c>
      <c r="DH299" s="12">
        <v>0.0253</v>
      </c>
      <c r="DI299" s="13">
        <v>1.35</v>
      </c>
      <c r="DJ299" s="14">
        <v>1</v>
      </c>
      <c r="DK299" s="15">
        <f t="shared" si="423"/>
        <v>1421.05293</v>
      </c>
      <c r="DL299" s="12">
        <v>1</v>
      </c>
      <c r="DM299" s="12">
        <v>280</v>
      </c>
      <c r="DN299" s="12">
        <v>1.43</v>
      </c>
      <c r="DO299" s="19">
        <f t="shared" si="424"/>
        <v>3.16684210526316</v>
      </c>
      <c r="DP299" s="20">
        <v>5936</v>
      </c>
      <c r="DQ299" s="12">
        <v>1</v>
      </c>
      <c r="DR299" s="12">
        <v>3.11</v>
      </c>
      <c r="DS299" s="9">
        <f t="shared" si="425"/>
        <v>4.11</v>
      </c>
      <c r="DT299" s="10">
        <v>1.225</v>
      </c>
      <c r="DU299" s="22">
        <v>1.085</v>
      </c>
      <c r="DV299" s="21">
        <f t="shared" si="426"/>
        <v>57010.1433904427</v>
      </c>
      <c r="EB299" s="12">
        <v>41606</v>
      </c>
      <c r="EC299" s="12">
        <v>0.02992</v>
      </c>
      <c r="ED299" s="13">
        <v>1.35</v>
      </c>
      <c r="EE299" s="14">
        <v>1</v>
      </c>
      <c r="EF299" s="15">
        <f t="shared" si="427"/>
        <v>1680.549552</v>
      </c>
      <c r="EG299" s="12">
        <v>1</v>
      </c>
      <c r="EH299" s="12">
        <v>280</v>
      </c>
      <c r="EI299" s="12">
        <v>1.52</v>
      </c>
      <c r="EJ299" s="19">
        <f t="shared" si="428"/>
        <v>3.25684210526316</v>
      </c>
      <c r="EK299" s="20">
        <f t="shared" si="429"/>
        <v>6976.15</v>
      </c>
      <c r="EL299" s="12">
        <v>1</v>
      </c>
      <c r="EM299" s="12">
        <v>3.91</v>
      </c>
      <c r="EN299" s="9">
        <f t="shared" si="430"/>
        <v>4.91</v>
      </c>
      <c r="EO299" s="10">
        <v>1.225</v>
      </c>
      <c r="EP299" s="22">
        <v>1.2</v>
      </c>
      <c r="EQ299" s="21">
        <f t="shared" si="431"/>
        <v>89856.2836861047</v>
      </c>
    </row>
    <row r="300" customHeight="1" spans="6:147">
      <c r="F300" s="12">
        <v>35434</v>
      </c>
      <c r="G300" s="12">
        <v>0.0253</v>
      </c>
      <c r="H300" s="13">
        <v>1.35</v>
      </c>
      <c r="I300" s="14">
        <v>1</v>
      </c>
      <c r="J300" s="15">
        <f t="shared" si="403"/>
        <v>1210.24827</v>
      </c>
      <c r="K300" s="12">
        <v>1</v>
      </c>
      <c r="L300" s="12">
        <v>280</v>
      </c>
      <c r="M300" s="12">
        <v>1.43</v>
      </c>
      <c r="N300" s="19">
        <f t="shared" si="404"/>
        <v>3.16684210526316</v>
      </c>
      <c r="O300" s="20">
        <v>5936</v>
      </c>
      <c r="P300" s="12">
        <v>0.99</v>
      </c>
      <c r="Q300" s="12">
        <v>1.98</v>
      </c>
      <c r="R300" s="9">
        <f t="shared" si="405"/>
        <v>2.9602</v>
      </c>
      <c r="S300" s="10">
        <v>1.225</v>
      </c>
      <c r="T300" s="20">
        <v>1</v>
      </c>
      <c r="U300" s="21">
        <f t="shared" si="406"/>
        <v>35423.5732629581</v>
      </c>
      <c r="AA300" s="12">
        <v>35434</v>
      </c>
      <c r="AB300" s="12">
        <v>0.0253</v>
      </c>
      <c r="AC300" s="13">
        <v>1.35</v>
      </c>
      <c r="AD300" s="14">
        <v>1</v>
      </c>
      <c r="AE300" s="15">
        <f t="shared" si="407"/>
        <v>1210.24827</v>
      </c>
      <c r="AF300" s="12">
        <v>1</v>
      </c>
      <c r="AG300" s="12">
        <v>280</v>
      </c>
      <c r="AH300" s="12">
        <v>1.43</v>
      </c>
      <c r="AI300" s="19">
        <f t="shared" si="408"/>
        <v>3.16684210526316</v>
      </c>
      <c r="AJ300" s="20">
        <v>5936</v>
      </c>
      <c r="AK300" s="12">
        <v>0.99</v>
      </c>
      <c r="AL300" s="12">
        <v>1.98</v>
      </c>
      <c r="AM300" s="9">
        <f t="shared" si="409"/>
        <v>2.9602</v>
      </c>
      <c r="AN300" s="10">
        <v>1.225</v>
      </c>
      <c r="AO300" s="22">
        <v>1.015</v>
      </c>
      <c r="AP300" s="21">
        <f t="shared" si="410"/>
        <v>35954.9268619024</v>
      </c>
      <c r="AV300" s="12">
        <v>35728</v>
      </c>
      <c r="AW300" s="12">
        <v>0.0253</v>
      </c>
      <c r="AX300" s="13">
        <v>1.35</v>
      </c>
      <c r="AY300" s="14">
        <v>1</v>
      </c>
      <c r="AZ300" s="15">
        <f t="shared" si="411"/>
        <v>1220.28984</v>
      </c>
      <c r="BA300" s="12">
        <v>1</v>
      </c>
      <c r="BB300" s="12">
        <v>280</v>
      </c>
      <c r="BC300" s="12">
        <v>1.43</v>
      </c>
      <c r="BD300" s="19">
        <f t="shared" si="412"/>
        <v>3.16684210526316</v>
      </c>
      <c r="BE300" s="20">
        <v>5936</v>
      </c>
      <c r="BF300" s="12">
        <v>1</v>
      </c>
      <c r="BG300" s="12">
        <v>3.11</v>
      </c>
      <c r="BH300" s="9">
        <f t="shared" si="413"/>
        <v>4.11</v>
      </c>
      <c r="BI300" s="10">
        <v>1.225</v>
      </c>
      <c r="BJ300" s="20">
        <v>1</v>
      </c>
      <c r="BK300" s="21">
        <f t="shared" si="414"/>
        <v>49342.8923969805</v>
      </c>
      <c r="BQ300" s="12">
        <v>35728</v>
      </c>
      <c r="BR300" s="12">
        <v>0.0253</v>
      </c>
      <c r="BS300" s="13">
        <v>1.35</v>
      </c>
      <c r="BT300" s="14">
        <v>1</v>
      </c>
      <c r="BU300" s="15">
        <f t="shared" si="415"/>
        <v>1220.28984</v>
      </c>
      <c r="BV300" s="12">
        <v>1</v>
      </c>
      <c r="BW300" s="12">
        <v>280</v>
      </c>
      <c r="BX300" s="12">
        <v>1.43</v>
      </c>
      <c r="BY300" s="19">
        <f t="shared" si="416"/>
        <v>3.16684210526316</v>
      </c>
      <c r="BZ300" s="20">
        <v>5936</v>
      </c>
      <c r="CA300" s="12">
        <v>1</v>
      </c>
      <c r="CB300" s="12">
        <v>3.11</v>
      </c>
      <c r="CC300" s="9">
        <f t="shared" si="417"/>
        <v>4.11</v>
      </c>
      <c r="CD300" s="10">
        <v>1.225</v>
      </c>
      <c r="CE300" s="22">
        <v>1.015</v>
      </c>
      <c r="CF300" s="21">
        <f t="shared" si="418"/>
        <v>50083.0357829352</v>
      </c>
      <c r="CL300" s="12">
        <v>41312</v>
      </c>
      <c r="CM300" s="12">
        <v>0.0253</v>
      </c>
      <c r="CN300" s="13">
        <v>1.35</v>
      </c>
      <c r="CO300" s="14">
        <v>1</v>
      </c>
      <c r="CP300" s="15">
        <f t="shared" si="419"/>
        <v>1411.01136</v>
      </c>
      <c r="CQ300" s="12">
        <v>1</v>
      </c>
      <c r="CR300" s="12">
        <v>280</v>
      </c>
      <c r="CS300" s="12">
        <v>1.43</v>
      </c>
      <c r="CT300" s="19">
        <f t="shared" si="420"/>
        <v>3.16684210526316</v>
      </c>
      <c r="CU300" s="20">
        <v>5936</v>
      </c>
      <c r="CV300" s="12">
        <v>0.99</v>
      </c>
      <c r="CW300" s="12">
        <v>1.98</v>
      </c>
      <c r="CX300" s="9">
        <f t="shared" si="421"/>
        <v>2.9602</v>
      </c>
      <c r="CY300" s="10">
        <v>1.225</v>
      </c>
      <c r="CZ300" s="22">
        <v>1.085</v>
      </c>
      <c r="DA300" s="21">
        <f t="shared" si="422"/>
        <v>40936.0577286539</v>
      </c>
      <c r="DG300" s="12">
        <v>41606</v>
      </c>
      <c r="DH300" s="12">
        <v>0.0253</v>
      </c>
      <c r="DI300" s="13">
        <v>1.35</v>
      </c>
      <c r="DJ300" s="14">
        <v>1</v>
      </c>
      <c r="DK300" s="15">
        <f t="shared" si="423"/>
        <v>1421.05293</v>
      </c>
      <c r="DL300" s="12">
        <v>1</v>
      </c>
      <c r="DM300" s="12">
        <v>280</v>
      </c>
      <c r="DN300" s="12">
        <v>1.43</v>
      </c>
      <c r="DO300" s="19">
        <f t="shared" si="424"/>
        <v>3.16684210526316</v>
      </c>
      <c r="DP300" s="20">
        <v>5936</v>
      </c>
      <c r="DQ300" s="12">
        <v>1</v>
      </c>
      <c r="DR300" s="12">
        <v>3.11</v>
      </c>
      <c r="DS300" s="9">
        <f t="shared" si="425"/>
        <v>4.11</v>
      </c>
      <c r="DT300" s="10">
        <v>1.225</v>
      </c>
      <c r="DU300" s="22">
        <v>1.085</v>
      </c>
      <c r="DV300" s="21">
        <f t="shared" si="426"/>
        <v>57010.1433904427</v>
      </c>
      <c r="EB300" s="12">
        <v>41606</v>
      </c>
      <c r="EC300" s="12">
        <v>0.02992</v>
      </c>
      <c r="ED300" s="13">
        <v>1.35</v>
      </c>
      <c r="EE300" s="14">
        <v>1</v>
      </c>
      <c r="EF300" s="15">
        <f t="shared" si="427"/>
        <v>1680.549552</v>
      </c>
      <c r="EG300" s="12">
        <v>1</v>
      </c>
      <c r="EH300" s="12">
        <v>280</v>
      </c>
      <c r="EI300" s="12">
        <v>1.52</v>
      </c>
      <c r="EJ300" s="19">
        <f t="shared" si="428"/>
        <v>3.25684210526316</v>
      </c>
      <c r="EK300" s="20">
        <f t="shared" si="429"/>
        <v>6976.15</v>
      </c>
      <c r="EL300" s="12">
        <v>1</v>
      </c>
      <c r="EM300" s="12">
        <v>3.91</v>
      </c>
      <c r="EN300" s="9">
        <f t="shared" si="430"/>
        <v>4.91</v>
      </c>
      <c r="EO300" s="10">
        <v>1.225</v>
      </c>
      <c r="EP300" s="22">
        <v>1.2</v>
      </c>
      <c r="EQ300" s="21">
        <f t="shared" si="431"/>
        <v>89856.2836861047</v>
      </c>
    </row>
    <row r="301" customHeight="1" spans="6:147">
      <c r="F301" s="12">
        <v>35434</v>
      </c>
      <c r="G301" s="12">
        <v>0.0253</v>
      </c>
      <c r="H301" s="13">
        <v>1.35</v>
      </c>
      <c r="I301" s="14">
        <v>1</v>
      </c>
      <c r="J301" s="15">
        <f t="shared" si="403"/>
        <v>1210.24827</v>
      </c>
      <c r="K301" s="12">
        <v>1</v>
      </c>
      <c r="L301" s="12">
        <v>280</v>
      </c>
      <c r="M301" s="12">
        <v>1.43</v>
      </c>
      <c r="N301" s="19">
        <f t="shared" si="404"/>
        <v>3.16684210526316</v>
      </c>
      <c r="O301" s="20">
        <v>5936</v>
      </c>
      <c r="P301" s="12">
        <v>0.99</v>
      </c>
      <c r="Q301" s="12">
        <v>1.98</v>
      </c>
      <c r="R301" s="9">
        <f t="shared" si="405"/>
        <v>2.9602</v>
      </c>
      <c r="S301" s="10">
        <v>1.225</v>
      </c>
      <c r="T301" s="20">
        <v>1</v>
      </c>
      <c r="U301" s="21">
        <f t="shared" si="406"/>
        <v>35423.5732629581</v>
      </c>
      <c r="AA301" s="12">
        <v>35434</v>
      </c>
      <c r="AB301" s="12">
        <v>0.0253</v>
      </c>
      <c r="AC301" s="13">
        <v>1.35</v>
      </c>
      <c r="AD301" s="14">
        <v>1</v>
      </c>
      <c r="AE301" s="15">
        <f t="shared" si="407"/>
        <v>1210.24827</v>
      </c>
      <c r="AF301" s="12">
        <v>1</v>
      </c>
      <c r="AG301" s="12">
        <v>280</v>
      </c>
      <c r="AH301" s="12">
        <v>1.43</v>
      </c>
      <c r="AI301" s="19">
        <f t="shared" si="408"/>
        <v>3.16684210526316</v>
      </c>
      <c r="AJ301" s="20">
        <v>5936</v>
      </c>
      <c r="AK301" s="12">
        <v>0.99</v>
      </c>
      <c r="AL301" s="12">
        <v>1.98</v>
      </c>
      <c r="AM301" s="9">
        <f t="shared" si="409"/>
        <v>2.9602</v>
      </c>
      <c r="AN301" s="10">
        <v>1.225</v>
      </c>
      <c r="AO301" s="22">
        <v>1.015</v>
      </c>
      <c r="AP301" s="21">
        <f t="shared" si="410"/>
        <v>35954.9268619024</v>
      </c>
      <c r="AV301" s="12">
        <v>35728</v>
      </c>
      <c r="AW301" s="12">
        <v>0.0253</v>
      </c>
      <c r="AX301" s="13">
        <v>1.35</v>
      </c>
      <c r="AY301" s="14">
        <v>1</v>
      </c>
      <c r="AZ301" s="15">
        <f t="shared" si="411"/>
        <v>1220.28984</v>
      </c>
      <c r="BA301" s="12">
        <v>1</v>
      </c>
      <c r="BB301" s="12">
        <v>280</v>
      </c>
      <c r="BC301" s="12">
        <v>1.43</v>
      </c>
      <c r="BD301" s="19">
        <f t="shared" si="412"/>
        <v>3.16684210526316</v>
      </c>
      <c r="BE301" s="20">
        <v>5936</v>
      </c>
      <c r="BF301" s="12">
        <v>1</v>
      </c>
      <c r="BG301" s="12">
        <v>3.11</v>
      </c>
      <c r="BH301" s="9">
        <f t="shared" si="413"/>
        <v>4.11</v>
      </c>
      <c r="BI301" s="10">
        <v>1.225</v>
      </c>
      <c r="BJ301" s="20">
        <v>1</v>
      </c>
      <c r="BK301" s="21">
        <f t="shared" si="414"/>
        <v>49342.8923969805</v>
      </c>
      <c r="BQ301" s="12">
        <v>35728</v>
      </c>
      <c r="BR301" s="12">
        <v>0.0253</v>
      </c>
      <c r="BS301" s="13">
        <v>1.35</v>
      </c>
      <c r="BT301" s="14">
        <v>1</v>
      </c>
      <c r="BU301" s="15">
        <f t="shared" si="415"/>
        <v>1220.28984</v>
      </c>
      <c r="BV301" s="12">
        <v>1</v>
      </c>
      <c r="BW301" s="12">
        <v>280</v>
      </c>
      <c r="BX301" s="12">
        <v>1.43</v>
      </c>
      <c r="BY301" s="19">
        <f t="shared" si="416"/>
        <v>3.16684210526316</v>
      </c>
      <c r="BZ301" s="20">
        <v>5936</v>
      </c>
      <c r="CA301" s="12">
        <v>1</v>
      </c>
      <c r="CB301" s="12">
        <v>3.11</v>
      </c>
      <c r="CC301" s="9">
        <f t="shared" si="417"/>
        <v>4.11</v>
      </c>
      <c r="CD301" s="10">
        <v>1.225</v>
      </c>
      <c r="CE301" s="22">
        <v>1.015</v>
      </c>
      <c r="CF301" s="21">
        <f t="shared" si="418"/>
        <v>50083.0357829352</v>
      </c>
      <c r="CL301" s="12">
        <v>41312</v>
      </c>
      <c r="CM301" s="12">
        <v>0.0253</v>
      </c>
      <c r="CN301" s="13">
        <v>1.35</v>
      </c>
      <c r="CO301" s="14">
        <v>1</v>
      </c>
      <c r="CP301" s="15">
        <f t="shared" si="419"/>
        <v>1411.01136</v>
      </c>
      <c r="CQ301" s="12">
        <v>1</v>
      </c>
      <c r="CR301" s="12">
        <v>280</v>
      </c>
      <c r="CS301" s="12">
        <v>1.43</v>
      </c>
      <c r="CT301" s="19">
        <f t="shared" si="420"/>
        <v>3.16684210526316</v>
      </c>
      <c r="CU301" s="20">
        <v>5936</v>
      </c>
      <c r="CV301" s="12">
        <v>0.99</v>
      </c>
      <c r="CW301" s="12">
        <v>1.98</v>
      </c>
      <c r="CX301" s="9">
        <f t="shared" si="421"/>
        <v>2.9602</v>
      </c>
      <c r="CY301" s="10">
        <v>1.225</v>
      </c>
      <c r="CZ301" s="22">
        <v>1.085</v>
      </c>
      <c r="DA301" s="21">
        <f t="shared" si="422"/>
        <v>40936.0577286539</v>
      </c>
      <c r="DG301" s="12">
        <v>41606</v>
      </c>
      <c r="DH301" s="12">
        <v>0.0253</v>
      </c>
      <c r="DI301" s="13">
        <v>1.35</v>
      </c>
      <c r="DJ301" s="14">
        <v>1</v>
      </c>
      <c r="DK301" s="15">
        <f t="shared" si="423"/>
        <v>1421.05293</v>
      </c>
      <c r="DL301" s="12">
        <v>1</v>
      </c>
      <c r="DM301" s="12">
        <v>280</v>
      </c>
      <c r="DN301" s="12">
        <v>1.43</v>
      </c>
      <c r="DO301" s="19">
        <f t="shared" si="424"/>
        <v>3.16684210526316</v>
      </c>
      <c r="DP301" s="20">
        <v>5936</v>
      </c>
      <c r="DQ301" s="12">
        <v>1</v>
      </c>
      <c r="DR301" s="12">
        <v>3.11</v>
      </c>
      <c r="DS301" s="9">
        <f t="shared" si="425"/>
        <v>4.11</v>
      </c>
      <c r="DT301" s="10">
        <v>1.225</v>
      </c>
      <c r="DU301" s="22">
        <v>1.085</v>
      </c>
      <c r="DV301" s="21">
        <f t="shared" si="426"/>
        <v>57010.1433904427</v>
      </c>
      <c r="EB301" s="12">
        <v>41606</v>
      </c>
      <c r="EC301" s="12">
        <v>0.02992</v>
      </c>
      <c r="ED301" s="13">
        <v>1.35</v>
      </c>
      <c r="EE301" s="14">
        <v>1</v>
      </c>
      <c r="EF301" s="15">
        <f t="shared" si="427"/>
        <v>1680.549552</v>
      </c>
      <c r="EG301" s="12">
        <v>1</v>
      </c>
      <c r="EH301" s="12">
        <v>280</v>
      </c>
      <c r="EI301" s="12">
        <v>1.52</v>
      </c>
      <c r="EJ301" s="19">
        <f t="shared" si="428"/>
        <v>3.25684210526316</v>
      </c>
      <c r="EK301" s="20">
        <f t="shared" si="429"/>
        <v>6976.15</v>
      </c>
      <c r="EL301" s="12">
        <v>1</v>
      </c>
      <c r="EM301" s="12">
        <v>3.91</v>
      </c>
      <c r="EN301" s="9">
        <f t="shared" si="430"/>
        <v>4.91</v>
      </c>
      <c r="EO301" s="10">
        <v>1.225</v>
      </c>
      <c r="EP301" s="22">
        <v>1.2</v>
      </c>
      <c r="EQ301" s="21">
        <f t="shared" si="431"/>
        <v>89856.2836861047</v>
      </c>
    </row>
    <row r="302" customHeight="1" spans="6:147">
      <c r="F302" s="12">
        <v>35434</v>
      </c>
      <c r="G302" s="12">
        <v>0.0253</v>
      </c>
      <c r="H302" s="13">
        <v>1.35</v>
      </c>
      <c r="I302" s="14">
        <v>1</v>
      </c>
      <c r="J302" s="15">
        <f t="shared" si="403"/>
        <v>1210.24827</v>
      </c>
      <c r="K302" s="12">
        <v>1</v>
      </c>
      <c r="L302" s="12">
        <v>280</v>
      </c>
      <c r="M302" s="12">
        <v>1.43</v>
      </c>
      <c r="N302" s="19">
        <f t="shared" si="404"/>
        <v>3.16684210526316</v>
      </c>
      <c r="O302" s="20">
        <v>5936</v>
      </c>
      <c r="P302" s="12">
        <v>0.99</v>
      </c>
      <c r="Q302" s="12">
        <v>1.98</v>
      </c>
      <c r="R302" s="9">
        <f t="shared" si="405"/>
        <v>2.9602</v>
      </c>
      <c r="S302" s="10">
        <v>1.225</v>
      </c>
      <c r="T302" s="20">
        <v>1</v>
      </c>
      <c r="U302" s="21">
        <f t="shared" si="406"/>
        <v>35423.5732629581</v>
      </c>
      <c r="AA302" s="12">
        <v>35434</v>
      </c>
      <c r="AB302" s="12">
        <v>0.0253</v>
      </c>
      <c r="AC302" s="13">
        <v>1.35</v>
      </c>
      <c r="AD302" s="14">
        <v>1</v>
      </c>
      <c r="AE302" s="15">
        <f t="shared" si="407"/>
        <v>1210.24827</v>
      </c>
      <c r="AF302" s="12">
        <v>1</v>
      </c>
      <c r="AG302" s="12">
        <v>280</v>
      </c>
      <c r="AH302" s="12">
        <v>1.43</v>
      </c>
      <c r="AI302" s="19">
        <f t="shared" si="408"/>
        <v>3.16684210526316</v>
      </c>
      <c r="AJ302" s="20">
        <v>5936</v>
      </c>
      <c r="AK302" s="12">
        <v>0.99</v>
      </c>
      <c r="AL302" s="12">
        <v>1.98</v>
      </c>
      <c r="AM302" s="9">
        <f t="shared" si="409"/>
        <v>2.9602</v>
      </c>
      <c r="AN302" s="10">
        <v>1.225</v>
      </c>
      <c r="AO302" s="22">
        <v>1.015</v>
      </c>
      <c r="AP302" s="21">
        <f t="shared" si="410"/>
        <v>35954.9268619024</v>
      </c>
      <c r="AV302" s="12">
        <v>35728</v>
      </c>
      <c r="AW302" s="12">
        <v>0.0253</v>
      </c>
      <c r="AX302" s="13">
        <v>1.35</v>
      </c>
      <c r="AY302" s="14">
        <v>1</v>
      </c>
      <c r="AZ302" s="15">
        <f t="shared" si="411"/>
        <v>1220.28984</v>
      </c>
      <c r="BA302" s="12">
        <v>1</v>
      </c>
      <c r="BB302" s="12">
        <v>280</v>
      </c>
      <c r="BC302" s="12">
        <v>1.43</v>
      </c>
      <c r="BD302" s="19">
        <f t="shared" si="412"/>
        <v>3.16684210526316</v>
      </c>
      <c r="BE302" s="20">
        <v>5936</v>
      </c>
      <c r="BF302" s="12">
        <v>1</v>
      </c>
      <c r="BG302" s="12">
        <v>3.11</v>
      </c>
      <c r="BH302" s="9">
        <f t="shared" si="413"/>
        <v>4.11</v>
      </c>
      <c r="BI302" s="10">
        <v>1.225</v>
      </c>
      <c r="BJ302" s="20">
        <v>1</v>
      </c>
      <c r="BK302" s="21">
        <f t="shared" si="414"/>
        <v>49342.8923969805</v>
      </c>
      <c r="BQ302" s="12">
        <v>35728</v>
      </c>
      <c r="BR302" s="12">
        <v>0.0253</v>
      </c>
      <c r="BS302" s="13">
        <v>1.35</v>
      </c>
      <c r="BT302" s="14">
        <v>1</v>
      </c>
      <c r="BU302" s="15">
        <f t="shared" si="415"/>
        <v>1220.28984</v>
      </c>
      <c r="BV302" s="12">
        <v>1</v>
      </c>
      <c r="BW302" s="12">
        <v>280</v>
      </c>
      <c r="BX302" s="12">
        <v>1.43</v>
      </c>
      <c r="BY302" s="19">
        <f t="shared" si="416"/>
        <v>3.16684210526316</v>
      </c>
      <c r="BZ302" s="20">
        <v>5936</v>
      </c>
      <c r="CA302" s="12">
        <v>1</v>
      </c>
      <c r="CB302" s="12">
        <v>3.11</v>
      </c>
      <c r="CC302" s="9">
        <f t="shared" si="417"/>
        <v>4.11</v>
      </c>
      <c r="CD302" s="10">
        <v>1.225</v>
      </c>
      <c r="CE302" s="22">
        <v>1.015</v>
      </c>
      <c r="CF302" s="21">
        <f t="shared" si="418"/>
        <v>50083.0357829352</v>
      </c>
      <c r="CL302" s="12">
        <v>41312</v>
      </c>
      <c r="CM302" s="12">
        <v>0.0253</v>
      </c>
      <c r="CN302" s="13">
        <v>1.35</v>
      </c>
      <c r="CO302" s="14">
        <v>1</v>
      </c>
      <c r="CP302" s="15">
        <f t="shared" si="419"/>
        <v>1411.01136</v>
      </c>
      <c r="CQ302" s="12">
        <v>1</v>
      </c>
      <c r="CR302" s="12">
        <v>280</v>
      </c>
      <c r="CS302" s="12">
        <v>1.43</v>
      </c>
      <c r="CT302" s="19">
        <f t="shared" si="420"/>
        <v>3.16684210526316</v>
      </c>
      <c r="CU302" s="20">
        <v>5936</v>
      </c>
      <c r="CV302" s="12">
        <v>0.99</v>
      </c>
      <c r="CW302" s="12">
        <v>1.98</v>
      </c>
      <c r="CX302" s="9">
        <f t="shared" si="421"/>
        <v>2.9602</v>
      </c>
      <c r="CY302" s="10">
        <v>1.225</v>
      </c>
      <c r="CZ302" s="22">
        <v>1.085</v>
      </c>
      <c r="DA302" s="21">
        <f t="shared" si="422"/>
        <v>40936.0577286539</v>
      </c>
      <c r="DG302" s="12">
        <v>41606</v>
      </c>
      <c r="DH302" s="12">
        <v>0.0253</v>
      </c>
      <c r="DI302" s="13">
        <v>1.35</v>
      </c>
      <c r="DJ302" s="14">
        <v>1</v>
      </c>
      <c r="DK302" s="15">
        <f t="shared" si="423"/>
        <v>1421.05293</v>
      </c>
      <c r="DL302" s="12">
        <v>1</v>
      </c>
      <c r="DM302" s="12">
        <v>280</v>
      </c>
      <c r="DN302" s="12">
        <v>1.43</v>
      </c>
      <c r="DO302" s="19">
        <f t="shared" si="424"/>
        <v>3.16684210526316</v>
      </c>
      <c r="DP302" s="20">
        <v>5936</v>
      </c>
      <c r="DQ302" s="12">
        <v>1</v>
      </c>
      <c r="DR302" s="12">
        <v>3.11</v>
      </c>
      <c r="DS302" s="9">
        <f t="shared" si="425"/>
        <v>4.11</v>
      </c>
      <c r="DT302" s="10">
        <v>1.225</v>
      </c>
      <c r="DU302" s="22">
        <v>1.085</v>
      </c>
      <c r="DV302" s="21">
        <f t="shared" si="426"/>
        <v>57010.1433904427</v>
      </c>
      <c r="EB302" s="12">
        <v>41606</v>
      </c>
      <c r="EC302" s="12">
        <v>0.02992</v>
      </c>
      <c r="ED302" s="13">
        <v>1.35</v>
      </c>
      <c r="EE302" s="14">
        <v>1</v>
      </c>
      <c r="EF302" s="15">
        <f t="shared" si="427"/>
        <v>1680.549552</v>
      </c>
      <c r="EG302" s="12">
        <v>1</v>
      </c>
      <c r="EH302" s="12">
        <v>280</v>
      </c>
      <c r="EI302" s="12">
        <v>1.52</v>
      </c>
      <c r="EJ302" s="19">
        <f t="shared" si="428"/>
        <v>3.25684210526316</v>
      </c>
      <c r="EK302" s="20">
        <v>5936</v>
      </c>
      <c r="EL302" s="12">
        <v>1</v>
      </c>
      <c r="EM302" s="12">
        <v>3.91</v>
      </c>
      <c r="EN302" s="9">
        <f t="shared" si="430"/>
        <v>4.91</v>
      </c>
      <c r="EO302" s="10">
        <v>1.225</v>
      </c>
      <c r="EP302" s="22">
        <v>1.2</v>
      </c>
      <c r="EQ302" s="21">
        <f t="shared" si="431"/>
        <v>82348.7930311047</v>
      </c>
    </row>
    <row r="303" customHeight="1" spans="6:147">
      <c r="F303" s="12">
        <v>35434</v>
      </c>
      <c r="G303" s="12">
        <v>0.0253</v>
      </c>
      <c r="H303" s="13">
        <v>1.35</v>
      </c>
      <c r="I303" s="14">
        <v>1</v>
      </c>
      <c r="J303" s="15">
        <f t="shared" si="403"/>
        <v>1210.24827</v>
      </c>
      <c r="K303" s="12">
        <v>1</v>
      </c>
      <c r="L303" s="12">
        <v>280</v>
      </c>
      <c r="M303" s="12">
        <v>1.43</v>
      </c>
      <c r="N303" s="19">
        <f t="shared" si="404"/>
        <v>3.16684210526316</v>
      </c>
      <c r="O303" s="20">
        <v>5936</v>
      </c>
      <c r="P303" s="12">
        <v>0.99</v>
      </c>
      <c r="Q303" s="12">
        <v>1.98</v>
      </c>
      <c r="R303" s="9">
        <f t="shared" si="405"/>
        <v>2.9602</v>
      </c>
      <c r="S303" s="10">
        <v>1.225</v>
      </c>
      <c r="T303" s="20">
        <v>1</v>
      </c>
      <c r="U303" s="21">
        <f t="shared" si="406"/>
        <v>35423.5732629581</v>
      </c>
      <c r="AA303" s="12">
        <v>35434</v>
      </c>
      <c r="AB303" s="12">
        <v>0.0253</v>
      </c>
      <c r="AC303" s="13">
        <v>1.35</v>
      </c>
      <c r="AD303" s="14">
        <v>1</v>
      </c>
      <c r="AE303" s="15">
        <f t="shared" si="407"/>
        <v>1210.24827</v>
      </c>
      <c r="AF303" s="12">
        <v>1</v>
      </c>
      <c r="AG303" s="12">
        <v>280</v>
      </c>
      <c r="AH303" s="12">
        <v>1.43</v>
      </c>
      <c r="AI303" s="19">
        <f t="shared" si="408"/>
        <v>3.16684210526316</v>
      </c>
      <c r="AJ303" s="20">
        <v>5936</v>
      </c>
      <c r="AK303" s="12">
        <v>0.99</v>
      </c>
      <c r="AL303" s="12">
        <v>1.98</v>
      </c>
      <c r="AM303" s="9">
        <f t="shared" si="409"/>
        <v>2.9602</v>
      </c>
      <c r="AN303" s="10">
        <v>1.225</v>
      </c>
      <c r="AO303" s="22">
        <v>1.015</v>
      </c>
      <c r="AP303" s="21">
        <f t="shared" si="410"/>
        <v>35954.9268619024</v>
      </c>
      <c r="AV303" s="12">
        <v>35728</v>
      </c>
      <c r="AW303" s="12">
        <v>0.0253</v>
      </c>
      <c r="AX303" s="13">
        <v>1.35</v>
      </c>
      <c r="AY303" s="14">
        <v>1</v>
      </c>
      <c r="AZ303" s="15">
        <f t="shared" si="411"/>
        <v>1220.28984</v>
      </c>
      <c r="BA303" s="12">
        <v>1</v>
      </c>
      <c r="BB303" s="12">
        <v>280</v>
      </c>
      <c r="BC303" s="12">
        <v>1.43</v>
      </c>
      <c r="BD303" s="19">
        <f t="shared" si="412"/>
        <v>3.16684210526316</v>
      </c>
      <c r="BE303" s="20">
        <v>5936</v>
      </c>
      <c r="BF303" s="12">
        <v>1</v>
      </c>
      <c r="BG303" s="12">
        <v>3.11</v>
      </c>
      <c r="BH303" s="9">
        <f t="shared" si="413"/>
        <v>4.11</v>
      </c>
      <c r="BI303" s="10">
        <v>1.225</v>
      </c>
      <c r="BJ303" s="20">
        <v>1</v>
      </c>
      <c r="BK303" s="21">
        <f t="shared" si="414"/>
        <v>49342.8923969805</v>
      </c>
      <c r="BQ303" s="12">
        <v>35728</v>
      </c>
      <c r="BR303" s="12">
        <v>0.0253</v>
      </c>
      <c r="BS303" s="13">
        <v>1.35</v>
      </c>
      <c r="BT303" s="14">
        <v>1</v>
      </c>
      <c r="BU303" s="15">
        <f t="shared" si="415"/>
        <v>1220.28984</v>
      </c>
      <c r="BV303" s="12">
        <v>1</v>
      </c>
      <c r="BW303" s="12">
        <v>280</v>
      </c>
      <c r="BX303" s="12">
        <v>1.43</v>
      </c>
      <c r="BY303" s="19">
        <f t="shared" si="416"/>
        <v>3.16684210526316</v>
      </c>
      <c r="BZ303" s="20">
        <v>5936</v>
      </c>
      <c r="CA303" s="12">
        <v>1</v>
      </c>
      <c r="CB303" s="12">
        <v>3.11</v>
      </c>
      <c r="CC303" s="9">
        <f t="shared" si="417"/>
        <v>4.11</v>
      </c>
      <c r="CD303" s="10">
        <v>1.225</v>
      </c>
      <c r="CE303" s="22">
        <v>1.015</v>
      </c>
      <c r="CF303" s="21">
        <f t="shared" si="418"/>
        <v>50083.0357829352</v>
      </c>
      <c r="CL303" s="12">
        <v>41312</v>
      </c>
      <c r="CM303" s="12">
        <v>0.0253</v>
      </c>
      <c r="CN303" s="13">
        <v>1.35</v>
      </c>
      <c r="CO303" s="14">
        <v>1</v>
      </c>
      <c r="CP303" s="15">
        <f t="shared" si="419"/>
        <v>1411.01136</v>
      </c>
      <c r="CQ303" s="12">
        <v>1</v>
      </c>
      <c r="CR303" s="12">
        <v>280</v>
      </c>
      <c r="CS303" s="12">
        <v>1.43</v>
      </c>
      <c r="CT303" s="19">
        <f t="shared" si="420"/>
        <v>3.16684210526316</v>
      </c>
      <c r="CU303" s="20">
        <v>5936</v>
      </c>
      <c r="CV303" s="12">
        <v>0.99</v>
      </c>
      <c r="CW303" s="12">
        <v>1.98</v>
      </c>
      <c r="CX303" s="9">
        <f t="shared" si="421"/>
        <v>2.9602</v>
      </c>
      <c r="CY303" s="10">
        <v>1.225</v>
      </c>
      <c r="CZ303" s="22">
        <v>1.085</v>
      </c>
      <c r="DA303" s="21">
        <f t="shared" si="422"/>
        <v>40936.0577286539</v>
      </c>
      <c r="DG303" s="12">
        <v>41606</v>
      </c>
      <c r="DH303" s="12">
        <v>0.0253</v>
      </c>
      <c r="DI303" s="13">
        <v>1.35</v>
      </c>
      <c r="DJ303" s="14">
        <v>1</v>
      </c>
      <c r="DK303" s="15">
        <f t="shared" si="423"/>
        <v>1421.05293</v>
      </c>
      <c r="DL303" s="12">
        <v>1</v>
      </c>
      <c r="DM303" s="12">
        <v>280</v>
      </c>
      <c r="DN303" s="12">
        <v>1.43</v>
      </c>
      <c r="DO303" s="19">
        <f t="shared" si="424"/>
        <v>3.16684210526316</v>
      </c>
      <c r="DP303" s="20">
        <v>5936</v>
      </c>
      <c r="DQ303" s="12">
        <v>1</v>
      </c>
      <c r="DR303" s="12">
        <v>3.11</v>
      </c>
      <c r="DS303" s="9">
        <f t="shared" si="425"/>
        <v>4.11</v>
      </c>
      <c r="DT303" s="10">
        <v>1.225</v>
      </c>
      <c r="DU303" s="22">
        <v>1.085</v>
      </c>
      <c r="DV303" s="21">
        <f t="shared" si="426"/>
        <v>57010.1433904427</v>
      </c>
      <c r="EB303" s="12">
        <v>41606</v>
      </c>
      <c r="EC303" s="12">
        <v>0.02992</v>
      </c>
      <c r="ED303" s="13">
        <v>1.35</v>
      </c>
      <c r="EE303" s="14">
        <v>1</v>
      </c>
      <c r="EF303" s="15">
        <f t="shared" si="427"/>
        <v>1680.549552</v>
      </c>
      <c r="EG303" s="12">
        <v>1</v>
      </c>
      <c r="EH303" s="12">
        <v>280</v>
      </c>
      <c r="EI303" s="12">
        <v>1.52</v>
      </c>
      <c r="EJ303" s="19">
        <f t="shared" si="428"/>
        <v>3.25684210526316</v>
      </c>
      <c r="EK303" s="20">
        <v>5936</v>
      </c>
      <c r="EL303" s="12">
        <v>1</v>
      </c>
      <c r="EM303" s="12">
        <v>3.91</v>
      </c>
      <c r="EN303" s="9">
        <f t="shared" si="430"/>
        <v>4.91</v>
      </c>
      <c r="EO303" s="10">
        <v>1.225</v>
      </c>
      <c r="EP303" s="22">
        <v>1.2</v>
      </c>
      <c r="EQ303" s="21">
        <f t="shared" si="431"/>
        <v>82348.7930311047</v>
      </c>
    </row>
    <row r="304" customHeight="1" spans="6:147">
      <c r="F304" s="12">
        <v>35434</v>
      </c>
      <c r="G304" s="12">
        <v>0.0253</v>
      </c>
      <c r="H304" s="13">
        <v>1.35</v>
      </c>
      <c r="I304" s="14">
        <v>1</v>
      </c>
      <c r="J304" s="15">
        <f t="shared" si="403"/>
        <v>1210.24827</v>
      </c>
      <c r="K304" s="12">
        <v>1</v>
      </c>
      <c r="L304" s="12">
        <v>280</v>
      </c>
      <c r="M304" s="12">
        <v>1.43</v>
      </c>
      <c r="N304" s="19">
        <f t="shared" si="404"/>
        <v>3.16684210526316</v>
      </c>
      <c r="O304" s="20">
        <v>5936</v>
      </c>
      <c r="P304" s="12">
        <v>0.99</v>
      </c>
      <c r="Q304" s="12">
        <v>1.98</v>
      </c>
      <c r="R304" s="9">
        <f t="shared" si="405"/>
        <v>2.9602</v>
      </c>
      <c r="S304" s="10">
        <v>1.225</v>
      </c>
      <c r="T304" s="20">
        <v>1</v>
      </c>
      <c r="U304" s="21">
        <f t="shared" si="406"/>
        <v>35423.5732629581</v>
      </c>
      <c r="AA304" s="12">
        <v>35434</v>
      </c>
      <c r="AB304" s="12">
        <v>0.0253</v>
      </c>
      <c r="AC304" s="13">
        <v>1.35</v>
      </c>
      <c r="AD304" s="14">
        <v>1</v>
      </c>
      <c r="AE304" s="15">
        <f t="shared" si="407"/>
        <v>1210.24827</v>
      </c>
      <c r="AF304" s="12">
        <v>1</v>
      </c>
      <c r="AG304" s="12">
        <v>280</v>
      </c>
      <c r="AH304" s="12">
        <v>1.43</v>
      </c>
      <c r="AI304" s="19">
        <f t="shared" si="408"/>
        <v>3.16684210526316</v>
      </c>
      <c r="AJ304" s="20">
        <v>5936</v>
      </c>
      <c r="AK304" s="12">
        <v>0.99</v>
      </c>
      <c r="AL304" s="12">
        <v>1.98</v>
      </c>
      <c r="AM304" s="9">
        <f t="shared" si="409"/>
        <v>2.9602</v>
      </c>
      <c r="AN304" s="10">
        <v>1.225</v>
      </c>
      <c r="AO304" s="22">
        <v>1.015</v>
      </c>
      <c r="AP304" s="21">
        <f t="shared" si="410"/>
        <v>35954.9268619024</v>
      </c>
      <c r="AV304" s="12">
        <v>35728</v>
      </c>
      <c r="AW304" s="12">
        <v>0.0253</v>
      </c>
      <c r="AX304" s="13">
        <v>1.35</v>
      </c>
      <c r="AY304" s="14">
        <v>1</v>
      </c>
      <c r="AZ304" s="15">
        <f t="shared" si="411"/>
        <v>1220.28984</v>
      </c>
      <c r="BA304" s="12">
        <v>1</v>
      </c>
      <c r="BB304" s="12">
        <v>280</v>
      </c>
      <c r="BC304" s="12">
        <v>1.43</v>
      </c>
      <c r="BD304" s="19">
        <f t="shared" si="412"/>
        <v>3.16684210526316</v>
      </c>
      <c r="BE304" s="20">
        <v>5936</v>
      </c>
      <c r="BF304" s="12">
        <v>1</v>
      </c>
      <c r="BG304" s="12">
        <v>3.11</v>
      </c>
      <c r="BH304" s="9">
        <f t="shared" si="413"/>
        <v>4.11</v>
      </c>
      <c r="BI304" s="10">
        <v>1.225</v>
      </c>
      <c r="BJ304" s="20">
        <v>1</v>
      </c>
      <c r="BK304" s="21">
        <f t="shared" si="414"/>
        <v>49342.8923969805</v>
      </c>
      <c r="BQ304" s="12">
        <v>35728</v>
      </c>
      <c r="BR304" s="12">
        <v>0.0253</v>
      </c>
      <c r="BS304" s="13">
        <v>1.35</v>
      </c>
      <c r="BT304" s="14">
        <v>1</v>
      </c>
      <c r="BU304" s="15">
        <f t="shared" si="415"/>
        <v>1220.28984</v>
      </c>
      <c r="BV304" s="12">
        <v>1</v>
      </c>
      <c r="BW304" s="12">
        <v>280</v>
      </c>
      <c r="BX304" s="12">
        <v>1.43</v>
      </c>
      <c r="BY304" s="19">
        <f t="shared" si="416"/>
        <v>3.16684210526316</v>
      </c>
      <c r="BZ304" s="20">
        <v>5936</v>
      </c>
      <c r="CA304" s="12">
        <v>1</v>
      </c>
      <c r="CB304" s="12">
        <v>3.11</v>
      </c>
      <c r="CC304" s="9">
        <f t="shared" si="417"/>
        <v>4.11</v>
      </c>
      <c r="CD304" s="10">
        <v>1.225</v>
      </c>
      <c r="CE304" s="22">
        <v>1.015</v>
      </c>
      <c r="CF304" s="21">
        <f t="shared" si="418"/>
        <v>50083.0357829352</v>
      </c>
      <c r="CL304" s="12">
        <v>41312</v>
      </c>
      <c r="CM304" s="12">
        <v>0.0253</v>
      </c>
      <c r="CN304" s="13">
        <v>1.35</v>
      </c>
      <c r="CO304" s="14">
        <v>1</v>
      </c>
      <c r="CP304" s="15">
        <f t="shared" si="419"/>
        <v>1411.01136</v>
      </c>
      <c r="CQ304" s="12">
        <v>1</v>
      </c>
      <c r="CR304" s="12">
        <v>280</v>
      </c>
      <c r="CS304" s="12">
        <v>1.43</v>
      </c>
      <c r="CT304" s="19">
        <f t="shared" si="420"/>
        <v>3.16684210526316</v>
      </c>
      <c r="CU304" s="20">
        <v>5936</v>
      </c>
      <c r="CV304" s="12">
        <v>0.99</v>
      </c>
      <c r="CW304" s="12">
        <v>1.98</v>
      </c>
      <c r="CX304" s="9">
        <f t="shared" si="421"/>
        <v>2.9602</v>
      </c>
      <c r="CY304" s="10">
        <v>1.225</v>
      </c>
      <c r="CZ304" s="22">
        <v>1.085</v>
      </c>
      <c r="DA304" s="21">
        <f t="shared" si="422"/>
        <v>40936.0577286539</v>
      </c>
      <c r="DG304" s="12">
        <v>41606</v>
      </c>
      <c r="DH304" s="12">
        <v>0.0253</v>
      </c>
      <c r="DI304" s="13">
        <v>1.35</v>
      </c>
      <c r="DJ304" s="14">
        <v>1</v>
      </c>
      <c r="DK304" s="15">
        <f t="shared" si="423"/>
        <v>1421.05293</v>
      </c>
      <c r="DL304" s="12">
        <v>1</v>
      </c>
      <c r="DM304" s="12">
        <v>280</v>
      </c>
      <c r="DN304" s="12">
        <v>1.43</v>
      </c>
      <c r="DO304" s="19">
        <f t="shared" si="424"/>
        <v>3.16684210526316</v>
      </c>
      <c r="DP304" s="20">
        <v>5936</v>
      </c>
      <c r="DQ304" s="12">
        <v>1</v>
      </c>
      <c r="DR304" s="12">
        <v>3.11</v>
      </c>
      <c r="DS304" s="9">
        <f t="shared" si="425"/>
        <v>4.11</v>
      </c>
      <c r="DT304" s="10">
        <v>1.225</v>
      </c>
      <c r="DU304" s="22">
        <v>1.085</v>
      </c>
      <c r="DV304" s="21">
        <f t="shared" si="426"/>
        <v>57010.1433904427</v>
      </c>
      <c r="EB304" s="12">
        <v>41606</v>
      </c>
      <c r="EC304" s="12">
        <v>0.02992</v>
      </c>
      <c r="ED304" s="13">
        <v>1.35</v>
      </c>
      <c r="EE304" s="14">
        <v>1</v>
      </c>
      <c r="EF304" s="15">
        <f t="shared" si="427"/>
        <v>1680.549552</v>
      </c>
      <c r="EG304" s="12">
        <v>1</v>
      </c>
      <c r="EH304" s="12">
        <v>280</v>
      </c>
      <c r="EI304" s="12">
        <v>1.52</v>
      </c>
      <c r="EJ304" s="19">
        <f t="shared" si="428"/>
        <v>3.25684210526316</v>
      </c>
      <c r="EK304" s="20">
        <v>5936</v>
      </c>
      <c r="EL304" s="12">
        <v>1</v>
      </c>
      <c r="EM304" s="12">
        <v>3.91</v>
      </c>
      <c r="EN304" s="9">
        <f t="shared" si="430"/>
        <v>4.91</v>
      </c>
      <c r="EO304" s="10">
        <v>1.225</v>
      </c>
      <c r="EP304" s="22">
        <v>1.2</v>
      </c>
      <c r="EQ304" s="21">
        <f t="shared" si="431"/>
        <v>82348.7930311047</v>
      </c>
    </row>
    <row r="305" customHeight="1" spans="6:147">
      <c r="F305" s="12">
        <v>35434</v>
      </c>
      <c r="G305" s="12">
        <v>0.0253</v>
      </c>
      <c r="H305" s="13">
        <v>1.35</v>
      </c>
      <c r="I305" s="14">
        <v>1</v>
      </c>
      <c r="J305" s="15">
        <f t="shared" si="403"/>
        <v>1210.24827</v>
      </c>
      <c r="K305" s="12">
        <v>1</v>
      </c>
      <c r="L305" s="12">
        <v>280</v>
      </c>
      <c r="M305" s="12">
        <v>1.43</v>
      </c>
      <c r="N305" s="19">
        <f t="shared" si="404"/>
        <v>3.16684210526316</v>
      </c>
      <c r="O305" s="20">
        <v>5936</v>
      </c>
      <c r="P305" s="12">
        <v>0.99</v>
      </c>
      <c r="Q305" s="12">
        <v>1.98</v>
      </c>
      <c r="R305" s="9">
        <f t="shared" si="405"/>
        <v>2.9602</v>
      </c>
      <c r="S305" s="10">
        <v>1.225</v>
      </c>
      <c r="T305" s="20">
        <v>1</v>
      </c>
      <c r="U305" s="21">
        <f t="shared" si="406"/>
        <v>35423.5732629581</v>
      </c>
      <c r="AA305" s="12">
        <v>35434</v>
      </c>
      <c r="AB305" s="12">
        <v>0.0253</v>
      </c>
      <c r="AC305" s="13">
        <v>1.35</v>
      </c>
      <c r="AD305" s="14">
        <v>1</v>
      </c>
      <c r="AE305" s="15">
        <f t="shared" si="407"/>
        <v>1210.24827</v>
      </c>
      <c r="AF305" s="12">
        <v>1</v>
      </c>
      <c r="AG305" s="12">
        <v>280</v>
      </c>
      <c r="AH305" s="12">
        <v>1.43</v>
      </c>
      <c r="AI305" s="19">
        <f t="shared" si="408"/>
        <v>3.16684210526316</v>
      </c>
      <c r="AJ305" s="20">
        <v>5936</v>
      </c>
      <c r="AK305" s="12">
        <v>0.99</v>
      </c>
      <c r="AL305" s="12">
        <v>1.98</v>
      </c>
      <c r="AM305" s="9">
        <f t="shared" si="409"/>
        <v>2.9602</v>
      </c>
      <c r="AN305" s="10">
        <v>1.225</v>
      </c>
      <c r="AO305" s="22">
        <v>1.015</v>
      </c>
      <c r="AP305" s="21">
        <f t="shared" si="410"/>
        <v>35954.9268619024</v>
      </c>
      <c r="AV305" s="12">
        <v>35728</v>
      </c>
      <c r="AW305" s="12">
        <v>0.0253</v>
      </c>
      <c r="AX305" s="13">
        <v>1.35</v>
      </c>
      <c r="AY305" s="14">
        <v>1</v>
      </c>
      <c r="AZ305" s="15">
        <f t="shared" si="411"/>
        <v>1220.28984</v>
      </c>
      <c r="BA305" s="12">
        <v>1</v>
      </c>
      <c r="BB305" s="12">
        <v>280</v>
      </c>
      <c r="BC305" s="12">
        <v>1.43</v>
      </c>
      <c r="BD305" s="19">
        <f t="shared" si="412"/>
        <v>3.16684210526316</v>
      </c>
      <c r="BE305" s="20">
        <v>5936</v>
      </c>
      <c r="BF305" s="12">
        <v>1</v>
      </c>
      <c r="BG305" s="12">
        <v>3.11</v>
      </c>
      <c r="BH305" s="9">
        <f t="shared" si="413"/>
        <v>4.11</v>
      </c>
      <c r="BI305" s="10">
        <v>1.225</v>
      </c>
      <c r="BJ305" s="20">
        <v>1</v>
      </c>
      <c r="BK305" s="21">
        <f t="shared" si="414"/>
        <v>49342.8923969805</v>
      </c>
      <c r="BQ305" s="12">
        <v>35728</v>
      </c>
      <c r="BR305" s="12">
        <v>0.0253</v>
      </c>
      <c r="BS305" s="13">
        <v>1.35</v>
      </c>
      <c r="BT305" s="14">
        <v>1</v>
      </c>
      <c r="BU305" s="15">
        <f t="shared" si="415"/>
        <v>1220.28984</v>
      </c>
      <c r="BV305" s="12">
        <v>1</v>
      </c>
      <c r="BW305" s="12">
        <v>280</v>
      </c>
      <c r="BX305" s="12">
        <v>1.43</v>
      </c>
      <c r="BY305" s="19">
        <f t="shared" si="416"/>
        <v>3.16684210526316</v>
      </c>
      <c r="BZ305" s="20">
        <v>5936</v>
      </c>
      <c r="CA305" s="12">
        <v>1</v>
      </c>
      <c r="CB305" s="12">
        <v>3.11</v>
      </c>
      <c r="CC305" s="9">
        <f t="shared" si="417"/>
        <v>4.11</v>
      </c>
      <c r="CD305" s="10">
        <v>1.225</v>
      </c>
      <c r="CE305" s="22">
        <v>1.015</v>
      </c>
      <c r="CF305" s="21">
        <f t="shared" si="418"/>
        <v>50083.0357829352</v>
      </c>
      <c r="CL305" s="12">
        <v>41312</v>
      </c>
      <c r="CM305" s="12">
        <v>0.0253</v>
      </c>
      <c r="CN305" s="13">
        <v>1.35</v>
      </c>
      <c r="CO305" s="14">
        <v>1</v>
      </c>
      <c r="CP305" s="15">
        <f t="shared" si="419"/>
        <v>1411.01136</v>
      </c>
      <c r="CQ305" s="12">
        <v>1</v>
      </c>
      <c r="CR305" s="12">
        <v>280</v>
      </c>
      <c r="CS305" s="12">
        <v>1.43</v>
      </c>
      <c r="CT305" s="19">
        <f t="shared" si="420"/>
        <v>3.16684210526316</v>
      </c>
      <c r="CU305" s="20">
        <v>5936</v>
      </c>
      <c r="CV305" s="12">
        <v>0.99</v>
      </c>
      <c r="CW305" s="12">
        <v>1.98</v>
      </c>
      <c r="CX305" s="9">
        <f t="shared" si="421"/>
        <v>2.9602</v>
      </c>
      <c r="CY305" s="10">
        <v>1.225</v>
      </c>
      <c r="CZ305" s="22">
        <v>1.085</v>
      </c>
      <c r="DA305" s="21">
        <f t="shared" si="422"/>
        <v>40936.0577286539</v>
      </c>
      <c r="DG305" s="12">
        <v>41606</v>
      </c>
      <c r="DH305" s="12">
        <v>0.0253</v>
      </c>
      <c r="DI305" s="13">
        <v>1.35</v>
      </c>
      <c r="DJ305" s="14">
        <v>1</v>
      </c>
      <c r="DK305" s="15">
        <f t="shared" si="423"/>
        <v>1421.05293</v>
      </c>
      <c r="DL305" s="12">
        <v>1</v>
      </c>
      <c r="DM305" s="12">
        <v>280</v>
      </c>
      <c r="DN305" s="12">
        <v>1.43</v>
      </c>
      <c r="DO305" s="19">
        <f t="shared" si="424"/>
        <v>3.16684210526316</v>
      </c>
      <c r="DP305" s="20">
        <v>5936</v>
      </c>
      <c r="DQ305" s="12">
        <v>1</v>
      </c>
      <c r="DR305" s="12">
        <v>3.11</v>
      </c>
      <c r="DS305" s="9">
        <f t="shared" si="425"/>
        <v>4.11</v>
      </c>
      <c r="DT305" s="10">
        <v>1.225</v>
      </c>
      <c r="DU305" s="22">
        <v>1.085</v>
      </c>
      <c r="DV305" s="21">
        <f t="shared" si="426"/>
        <v>57010.1433904427</v>
      </c>
      <c r="EB305" s="12">
        <v>41606</v>
      </c>
      <c r="EC305" s="12">
        <v>0.02992</v>
      </c>
      <c r="ED305" s="13">
        <v>1.35</v>
      </c>
      <c r="EE305" s="14">
        <v>1</v>
      </c>
      <c r="EF305" s="15">
        <f t="shared" si="427"/>
        <v>1680.549552</v>
      </c>
      <c r="EG305" s="12">
        <v>1</v>
      </c>
      <c r="EH305" s="12">
        <v>280</v>
      </c>
      <c r="EI305" s="12">
        <v>1.52</v>
      </c>
      <c r="EJ305" s="19">
        <f t="shared" si="428"/>
        <v>3.25684210526316</v>
      </c>
      <c r="EK305" s="20">
        <v>5936</v>
      </c>
      <c r="EL305" s="12">
        <v>1</v>
      </c>
      <c r="EM305" s="12">
        <v>3.91</v>
      </c>
      <c r="EN305" s="9">
        <f t="shared" si="430"/>
        <v>4.91</v>
      </c>
      <c r="EO305" s="10">
        <v>1.225</v>
      </c>
      <c r="EP305" s="22">
        <v>1.2</v>
      </c>
      <c r="EQ305" s="21">
        <f t="shared" si="431"/>
        <v>82348.7930311047</v>
      </c>
    </row>
    <row r="306" customHeight="1" spans="6:147">
      <c r="F306" s="12">
        <v>35434</v>
      </c>
      <c r="G306" s="12">
        <v>0.0253</v>
      </c>
      <c r="H306" s="13">
        <v>1.35</v>
      </c>
      <c r="I306" s="14">
        <v>1</v>
      </c>
      <c r="J306" s="15">
        <f t="shared" si="403"/>
        <v>1210.24827</v>
      </c>
      <c r="K306" s="12">
        <v>1</v>
      </c>
      <c r="L306" s="12">
        <v>280</v>
      </c>
      <c r="M306" s="12">
        <v>1.43</v>
      </c>
      <c r="N306" s="19">
        <f t="shared" si="404"/>
        <v>3.16684210526316</v>
      </c>
      <c r="O306" s="20">
        <v>5936</v>
      </c>
      <c r="P306" s="12">
        <v>0.99</v>
      </c>
      <c r="Q306" s="12">
        <v>1.98</v>
      </c>
      <c r="R306" s="9">
        <f t="shared" si="405"/>
        <v>2.9602</v>
      </c>
      <c r="S306" s="10">
        <v>1.225</v>
      </c>
      <c r="T306" s="20">
        <v>1</v>
      </c>
      <c r="U306" s="21">
        <f t="shared" si="406"/>
        <v>35423.5732629581</v>
      </c>
      <c r="AA306" s="12">
        <v>35434</v>
      </c>
      <c r="AB306" s="12">
        <v>0.0253</v>
      </c>
      <c r="AC306" s="13">
        <v>1.35</v>
      </c>
      <c r="AD306" s="14">
        <v>1</v>
      </c>
      <c r="AE306" s="15">
        <f t="shared" si="407"/>
        <v>1210.24827</v>
      </c>
      <c r="AF306" s="12">
        <v>1</v>
      </c>
      <c r="AG306" s="12">
        <v>280</v>
      </c>
      <c r="AH306" s="12">
        <v>1.43</v>
      </c>
      <c r="AI306" s="19">
        <f t="shared" si="408"/>
        <v>3.16684210526316</v>
      </c>
      <c r="AJ306" s="20">
        <v>5936</v>
      </c>
      <c r="AK306" s="12">
        <v>0.99</v>
      </c>
      <c r="AL306" s="12">
        <v>1.98</v>
      </c>
      <c r="AM306" s="9">
        <f t="shared" si="409"/>
        <v>2.9602</v>
      </c>
      <c r="AN306" s="10">
        <v>1.225</v>
      </c>
      <c r="AO306" s="22">
        <v>1.015</v>
      </c>
      <c r="AP306" s="21">
        <f t="shared" si="410"/>
        <v>35954.9268619024</v>
      </c>
      <c r="AV306" s="12">
        <v>35728</v>
      </c>
      <c r="AW306" s="12">
        <v>0.0253</v>
      </c>
      <c r="AX306" s="13">
        <v>1.35</v>
      </c>
      <c r="AY306" s="14">
        <v>1</v>
      </c>
      <c r="AZ306" s="15">
        <f t="shared" si="411"/>
        <v>1220.28984</v>
      </c>
      <c r="BA306" s="12">
        <v>1</v>
      </c>
      <c r="BB306" s="12">
        <v>280</v>
      </c>
      <c r="BC306" s="12">
        <v>1.43</v>
      </c>
      <c r="BD306" s="19">
        <f t="shared" si="412"/>
        <v>3.16684210526316</v>
      </c>
      <c r="BE306" s="20">
        <v>5936</v>
      </c>
      <c r="BF306" s="12">
        <v>1</v>
      </c>
      <c r="BG306" s="12">
        <v>3.11</v>
      </c>
      <c r="BH306" s="9">
        <f t="shared" si="413"/>
        <v>4.11</v>
      </c>
      <c r="BI306" s="10">
        <v>1.225</v>
      </c>
      <c r="BJ306" s="20">
        <v>1</v>
      </c>
      <c r="BK306" s="21">
        <f t="shared" si="414"/>
        <v>49342.8923969805</v>
      </c>
      <c r="BQ306" s="12">
        <v>35728</v>
      </c>
      <c r="BR306" s="12">
        <v>0.0253</v>
      </c>
      <c r="BS306" s="13">
        <v>1.35</v>
      </c>
      <c r="BT306" s="14">
        <v>1</v>
      </c>
      <c r="BU306" s="15">
        <f t="shared" si="415"/>
        <v>1220.28984</v>
      </c>
      <c r="BV306" s="12">
        <v>1</v>
      </c>
      <c r="BW306" s="12">
        <v>280</v>
      </c>
      <c r="BX306" s="12">
        <v>1.43</v>
      </c>
      <c r="BY306" s="19">
        <f t="shared" si="416"/>
        <v>3.16684210526316</v>
      </c>
      <c r="BZ306" s="20">
        <v>5936</v>
      </c>
      <c r="CA306" s="12">
        <v>1</v>
      </c>
      <c r="CB306" s="12">
        <v>3.11</v>
      </c>
      <c r="CC306" s="9">
        <f t="shared" si="417"/>
        <v>4.11</v>
      </c>
      <c r="CD306" s="10">
        <v>1.225</v>
      </c>
      <c r="CE306" s="22">
        <v>1.015</v>
      </c>
      <c r="CF306" s="21">
        <f t="shared" si="418"/>
        <v>50083.0357829352</v>
      </c>
      <c r="CL306" s="12">
        <v>41312</v>
      </c>
      <c r="CM306" s="12">
        <v>0.0253</v>
      </c>
      <c r="CN306" s="13">
        <v>1.35</v>
      </c>
      <c r="CO306" s="14">
        <v>1</v>
      </c>
      <c r="CP306" s="15">
        <f t="shared" si="419"/>
        <v>1411.01136</v>
      </c>
      <c r="CQ306" s="12">
        <v>1</v>
      </c>
      <c r="CR306" s="12">
        <v>280</v>
      </c>
      <c r="CS306" s="12">
        <v>1.43</v>
      </c>
      <c r="CT306" s="19">
        <f t="shared" si="420"/>
        <v>3.16684210526316</v>
      </c>
      <c r="CU306" s="20">
        <v>5936</v>
      </c>
      <c r="CV306" s="12">
        <v>0.99</v>
      </c>
      <c r="CW306" s="12">
        <v>1.98</v>
      </c>
      <c r="CX306" s="9">
        <f t="shared" si="421"/>
        <v>2.9602</v>
      </c>
      <c r="CY306" s="10">
        <v>1.225</v>
      </c>
      <c r="CZ306" s="22">
        <v>1.085</v>
      </c>
      <c r="DA306" s="21">
        <f t="shared" si="422"/>
        <v>40936.0577286539</v>
      </c>
      <c r="DG306" s="12">
        <v>41606</v>
      </c>
      <c r="DH306" s="12">
        <v>0.0253</v>
      </c>
      <c r="DI306" s="13">
        <v>1.35</v>
      </c>
      <c r="DJ306" s="14">
        <v>1</v>
      </c>
      <c r="DK306" s="15">
        <f t="shared" si="423"/>
        <v>1421.05293</v>
      </c>
      <c r="DL306" s="12">
        <v>1</v>
      </c>
      <c r="DM306" s="12">
        <v>280</v>
      </c>
      <c r="DN306" s="12">
        <v>1.43</v>
      </c>
      <c r="DO306" s="19">
        <f t="shared" si="424"/>
        <v>3.16684210526316</v>
      </c>
      <c r="DP306" s="20">
        <v>5936</v>
      </c>
      <c r="DQ306" s="12">
        <v>1</v>
      </c>
      <c r="DR306" s="12">
        <v>3.11</v>
      </c>
      <c r="DS306" s="9">
        <f t="shared" si="425"/>
        <v>4.11</v>
      </c>
      <c r="DT306" s="10">
        <v>1.225</v>
      </c>
      <c r="DU306" s="22">
        <v>1.085</v>
      </c>
      <c r="DV306" s="21">
        <f t="shared" si="426"/>
        <v>57010.1433904427</v>
      </c>
      <c r="EB306" s="12">
        <v>41606</v>
      </c>
      <c r="EC306" s="12">
        <v>0.02992</v>
      </c>
      <c r="ED306" s="13">
        <v>1.35</v>
      </c>
      <c r="EE306" s="14">
        <v>1</v>
      </c>
      <c r="EF306" s="15">
        <f t="shared" si="427"/>
        <v>1680.549552</v>
      </c>
      <c r="EG306" s="12">
        <v>1</v>
      </c>
      <c r="EH306" s="12">
        <v>280</v>
      </c>
      <c r="EI306" s="12">
        <v>1.52</v>
      </c>
      <c r="EJ306" s="19">
        <f t="shared" si="428"/>
        <v>3.25684210526316</v>
      </c>
      <c r="EK306" s="20">
        <v>5936</v>
      </c>
      <c r="EL306" s="12">
        <v>1</v>
      </c>
      <c r="EM306" s="12">
        <v>3.91</v>
      </c>
      <c r="EN306" s="9">
        <f t="shared" si="430"/>
        <v>4.91</v>
      </c>
      <c r="EO306" s="10">
        <v>1.225</v>
      </c>
      <c r="EP306" s="22">
        <v>1.2</v>
      </c>
      <c r="EQ306" s="21">
        <f t="shared" si="431"/>
        <v>82348.7930311047</v>
      </c>
    </row>
    <row r="307" customHeight="1" spans="6:147">
      <c r="F307" s="12">
        <v>35434</v>
      </c>
      <c r="G307" s="12">
        <v>0.0253</v>
      </c>
      <c r="H307" s="13">
        <v>1.35</v>
      </c>
      <c r="I307" s="14">
        <v>1</v>
      </c>
      <c r="J307" s="15">
        <f t="shared" si="403"/>
        <v>1210.24827</v>
      </c>
      <c r="K307" s="12">
        <v>1</v>
      </c>
      <c r="L307" s="12">
        <v>280</v>
      </c>
      <c r="M307" s="12">
        <v>1.43</v>
      </c>
      <c r="N307" s="19">
        <f t="shared" si="404"/>
        <v>3.16684210526316</v>
      </c>
      <c r="O307" s="20">
        <v>5936</v>
      </c>
      <c r="P307" s="12">
        <v>0.99</v>
      </c>
      <c r="Q307" s="12">
        <v>1.98</v>
      </c>
      <c r="R307" s="9">
        <f t="shared" si="405"/>
        <v>2.9602</v>
      </c>
      <c r="S307" s="10">
        <v>1.225</v>
      </c>
      <c r="T307" s="20">
        <v>1</v>
      </c>
      <c r="U307" s="21">
        <f t="shared" si="406"/>
        <v>35423.5732629581</v>
      </c>
      <c r="AA307" s="12">
        <v>35434</v>
      </c>
      <c r="AB307" s="12">
        <v>0.0253</v>
      </c>
      <c r="AC307" s="13">
        <v>1.35</v>
      </c>
      <c r="AD307" s="14">
        <v>1</v>
      </c>
      <c r="AE307" s="15">
        <f t="shared" si="407"/>
        <v>1210.24827</v>
      </c>
      <c r="AF307" s="12">
        <v>1</v>
      </c>
      <c r="AG307" s="12">
        <v>280</v>
      </c>
      <c r="AH307" s="12">
        <v>1.43</v>
      </c>
      <c r="AI307" s="19">
        <f t="shared" si="408"/>
        <v>3.16684210526316</v>
      </c>
      <c r="AJ307" s="20">
        <v>5936</v>
      </c>
      <c r="AK307" s="12">
        <v>0.99</v>
      </c>
      <c r="AL307" s="12">
        <v>1.98</v>
      </c>
      <c r="AM307" s="9">
        <f t="shared" si="409"/>
        <v>2.9602</v>
      </c>
      <c r="AN307" s="10">
        <v>1.225</v>
      </c>
      <c r="AO307" s="22">
        <v>1.015</v>
      </c>
      <c r="AP307" s="21">
        <f t="shared" si="410"/>
        <v>35954.9268619024</v>
      </c>
      <c r="AV307" s="12">
        <v>35728</v>
      </c>
      <c r="AW307" s="12">
        <v>0.0253</v>
      </c>
      <c r="AX307" s="13">
        <v>1.35</v>
      </c>
      <c r="AY307" s="14">
        <v>1</v>
      </c>
      <c r="AZ307" s="15">
        <f t="shared" si="411"/>
        <v>1220.28984</v>
      </c>
      <c r="BA307" s="12">
        <v>1</v>
      </c>
      <c r="BB307" s="12">
        <v>280</v>
      </c>
      <c r="BC307" s="12">
        <v>1.43</v>
      </c>
      <c r="BD307" s="19">
        <f t="shared" si="412"/>
        <v>3.16684210526316</v>
      </c>
      <c r="BE307" s="20">
        <v>5936</v>
      </c>
      <c r="BF307" s="12">
        <v>1</v>
      </c>
      <c r="BG307" s="12">
        <v>3.11</v>
      </c>
      <c r="BH307" s="9">
        <f t="shared" si="413"/>
        <v>4.11</v>
      </c>
      <c r="BI307" s="10">
        <v>1.225</v>
      </c>
      <c r="BJ307" s="20">
        <v>1</v>
      </c>
      <c r="BK307" s="21">
        <f t="shared" si="414"/>
        <v>49342.8923969805</v>
      </c>
      <c r="BQ307" s="12">
        <v>35728</v>
      </c>
      <c r="BR307" s="12">
        <v>0.0253</v>
      </c>
      <c r="BS307" s="13">
        <v>1.35</v>
      </c>
      <c r="BT307" s="14">
        <v>1</v>
      </c>
      <c r="BU307" s="15">
        <f t="shared" si="415"/>
        <v>1220.28984</v>
      </c>
      <c r="BV307" s="12">
        <v>1</v>
      </c>
      <c r="BW307" s="12">
        <v>280</v>
      </c>
      <c r="BX307" s="12">
        <v>1.43</v>
      </c>
      <c r="BY307" s="19">
        <f t="shared" si="416"/>
        <v>3.16684210526316</v>
      </c>
      <c r="BZ307" s="20">
        <v>5936</v>
      </c>
      <c r="CA307" s="12">
        <v>1</v>
      </c>
      <c r="CB307" s="12">
        <v>3.11</v>
      </c>
      <c r="CC307" s="9">
        <f t="shared" si="417"/>
        <v>4.11</v>
      </c>
      <c r="CD307" s="10">
        <v>1.225</v>
      </c>
      <c r="CE307" s="22">
        <v>1.015</v>
      </c>
      <c r="CF307" s="21">
        <f t="shared" si="418"/>
        <v>50083.0357829352</v>
      </c>
      <c r="CL307" s="12">
        <v>41312</v>
      </c>
      <c r="CM307" s="12">
        <v>0.0253</v>
      </c>
      <c r="CN307" s="13">
        <v>1.35</v>
      </c>
      <c r="CO307" s="14">
        <v>1</v>
      </c>
      <c r="CP307" s="15">
        <f t="shared" si="419"/>
        <v>1411.01136</v>
      </c>
      <c r="CQ307" s="12">
        <v>1</v>
      </c>
      <c r="CR307" s="12">
        <v>280</v>
      </c>
      <c r="CS307" s="12">
        <v>1.43</v>
      </c>
      <c r="CT307" s="19">
        <f t="shared" si="420"/>
        <v>3.16684210526316</v>
      </c>
      <c r="CU307" s="20">
        <v>5936</v>
      </c>
      <c r="CV307" s="12">
        <v>0.99</v>
      </c>
      <c r="CW307" s="12">
        <v>1.98</v>
      </c>
      <c r="CX307" s="9">
        <f t="shared" si="421"/>
        <v>2.9602</v>
      </c>
      <c r="CY307" s="10">
        <v>1.225</v>
      </c>
      <c r="CZ307" s="22">
        <v>1.085</v>
      </c>
      <c r="DA307" s="21">
        <f t="shared" si="422"/>
        <v>40936.0577286539</v>
      </c>
      <c r="DG307" s="12">
        <v>41606</v>
      </c>
      <c r="DH307" s="12">
        <v>0.0253</v>
      </c>
      <c r="DI307" s="13">
        <v>1.35</v>
      </c>
      <c r="DJ307" s="14">
        <v>1</v>
      </c>
      <c r="DK307" s="15">
        <f t="shared" si="423"/>
        <v>1421.05293</v>
      </c>
      <c r="DL307" s="12">
        <v>1</v>
      </c>
      <c r="DM307" s="12">
        <v>280</v>
      </c>
      <c r="DN307" s="12">
        <v>1.43</v>
      </c>
      <c r="DO307" s="19">
        <f t="shared" si="424"/>
        <v>3.16684210526316</v>
      </c>
      <c r="DP307" s="20">
        <v>5936</v>
      </c>
      <c r="DQ307" s="12">
        <v>1</v>
      </c>
      <c r="DR307" s="12">
        <v>3.11</v>
      </c>
      <c r="DS307" s="9">
        <f t="shared" si="425"/>
        <v>4.11</v>
      </c>
      <c r="DT307" s="10">
        <v>1.225</v>
      </c>
      <c r="DU307" s="22">
        <v>1.085</v>
      </c>
      <c r="DV307" s="21">
        <f t="shared" si="426"/>
        <v>57010.1433904427</v>
      </c>
      <c r="EB307" s="12">
        <v>41606</v>
      </c>
      <c r="EC307" s="12">
        <v>0.02992</v>
      </c>
      <c r="ED307" s="13">
        <v>1.35</v>
      </c>
      <c r="EE307" s="14">
        <v>1</v>
      </c>
      <c r="EF307" s="15">
        <f t="shared" si="427"/>
        <v>1680.549552</v>
      </c>
      <c r="EG307" s="12">
        <v>1</v>
      </c>
      <c r="EH307" s="12">
        <v>280</v>
      </c>
      <c r="EI307" s="12">
        <v>1.52</v>
      </c>
      <c r="EJ307" s="19">
        <f t="shared" si="428"/>
        <v>3.25684210526316</v>
      </c>
      <c r="EK307" s="20">
        <v>5936</v>
      </c>
      <c r="EL307" s="12">
        <v>1</v>
      </c>
      <c r="EM307" s="12">
        <v>3.91</v>
      </c>
      <c r="EN307" s="9">
        <f t="shared" si="430"/>
        <v>4.91</v>
      </c>
      <c r="EO307" s="10">
        <v>1.225</v>
      </c>
      <c r="EP307" s="22">
        <v>1.2</v>
      </c>
      <c r="EQ307" s="21">
        <f t="shared" si="431"/>
        <v>82348.7930311047</v>
      </c>
    </row>
    <row r="308" customHeight="1" spans="6:147">
      <c r="F308" s="12">
        <v>35434</v>
      </c>
      <c r="G308" s="12">
        <v>0.0253</v>
      </c>
      <c r="H308" s="13">
        <v>1.35</v>
      </c>
      <c r="I308" s="14">
        <v>1</v>
      </c>
      <c r="J308" s="15">
        <f t="shared" si="403"/>
        <v>1210.24827</v>
      </c>
      <c r="K308" s="12">
        <v>1</v>
      </c>
      <c r="L308" s="12">
        <v>280</v>
      </c>
      <c r="M308" s="12">
        <v>1.43</v>
      </c>
      <c r="N308" s="19">
        <f t="shared" si="404"/>
        <v>3.16684210526316</v>
      </c>
      <c r="O308" s="20">
        <v>5936</v>
      </c>
      <c r="P308" s="12">
        <v>0.99</v>
      </c>
      <c r="Q308" s="12">
        <v>1.98</v>
      </c>
      <c r="R308" s="9">
        <f t="shared" si="405"/>
        <v>2.9602</v>
      </c>
      <c r="S308" s="10">
        <v>1.225</v>
      </c>
      <c r="T308" s="20">
        <v>1</v>
      </c>
      <c r="U308" s="21">
        <f t="shared" si="406"/>
        <v>35423.5732629581</v>
      </c>
      <c r="AA308" s="12">
        <v>35434</v>
      </c>
      <c r="AB308" s="12">
        <v>0.0253</v>
      </c>
      <c r="AC308" s="13">
        <v>1.35</v>
      </c>
      <c r="AD308" s="14">
        <v>1</v>
      </c>
      <c r="AE308" s="15">
        <f t="shared" si="407"/>
        <v>1210.24827</v>
      </c>
      <c r="AF308" s="12">
        <v>1</v>
      </c>
      <c r="AG308" s="12">
        <v>280</v>
      </c>
      <c r="AH308" s="12">
        <v>1.43</v>
      </c>
      <c r="AI308" s="19">
        <f t="shared" si="408"/>
        <v>3.16684210526316</v>
      </c>
      <c r="AJ308" s="20">
        <v>5936</v>
      </c>
      <c r="AK308" s="12">
        <v>0.99</v>
      </c>
      <c r="AL308" s="12">
        <v>1.98</v>
      </c>
      <c r="AM308" s="9">
        <f t="shared" si="409"/>
        <v>2.9602</v>
      </c>
      <c r="AN308" s="10">
        <v>1.225</v>
      </c>
      <c r="AO308" s="22">
        <v>1.015</v>
      </c>
      <c r="AP308" s="21">
        <f t="shared" si="410"/>
        <v>35954.9268619024</v>
      </c>
      <c r="AV308" s="12">
        <v>35728</v>
      </c>
      <c r="AW308" s="12">
        <v>0.0253</v>
      </c>
      <c r="AX308" s="13">
        <v>1.35</v>
      </c>
      <c r="AY308" s="14">
        <v>1</v>
      </c>
      <c r="AZ308" s="15">
        <f t="shared" si="411"/>
        <v>1220.28984</v>
      </c>
      <c r="BA308" s="12">
        <v>1</v>
      </c>
      <c r="BB308" s="12">
        <v>280</v>
      </c>
      <c r="BC308" s="12">
        <v>1.43</v>
      </c>
      <c r="BD308" s="19">
        <f t="shared" si="412"/>
        <v>3.16684210526316</v>
      </c>
      <c r="BE308" s="20">
        <v>5936</v>
      </c>
      <c r="BF308" s="12">
        <v>1</v>
      </c>
      <c r="BG308" s="12">
        <v>3.11</v>
      </c>
      <c r="BH308" s="9">
        <f t="shared" si="413"/>
        <v>4.11</v>
      </c>
      <c r="BI308" s="10">
        <v>1.225</v>
      </c>
      <c r="BJ308" s="20">
        <v>1</v>
      </c>
      <c r="BK308" s="21">
        <f t="shared" si="414"/>
        <v>49342.8923969805</v>
      </c>
      <c r="BQ308" s="12">
        <v>35728</v>
      </c>
      <c r="BR308" s="12">
        <v>0.0253</v>
      </c>
      <c r="BS308" s="13">
        <v>1.35</v>
      </c>
      <c r="BT308" s="14">
        <v>1</v>
      </c>
      <c r="BU308" s="15">
        <f t="shared" si="415"/>
        <v>1220.28984</v>
      </c>
      <c r="BV308" s="12">
        <v>1</v>
      </c>
      <c r="BW308" s="12">
        <v>280</v>
      </c>
      <c r="BX308" s="12">
        <v>1.43</v>
      </c>
      <c r="BY308" s="19">
        <f t="shared" si="416"/>
        <v>3.16684210526316</v>
      </c>
      <c r="BZ308" s="20">
        <v>5936</v>
      </c>
      <c r="CA308" s="12">
        <v>1</v>
      </c>
      <c r="CB308" s="12">
        <v>3.11</v>
      </c>
      <c r="CC308" s="9">
        <f t="shared" si="417"/>
        <v>4.11</v>
      </c>
      <c r="CD308" s="10">
        <v>1.225</v>
      </c>
      <c r="CE308" s="22">
        <v>1.015</v>
      </c>
      <c r="CF308" s="21">
        <f t="shared" si="418"/>
        <v>50083.0357829352</v>
      </c>
      <c r="CL308" s="12">
        <v>41312</v>
      </c>
      <c r="CM308" s="12">
        <v>0.0253</v>
      </c>
      <c r="CN308" s="13">
        <v>1.35</v>
      </c>
      <c r="CO308" s="14">
        <v>1</v>
      </c>
      <c r="CP308" s="15">
        <f t="shared" si="419"/>
        <v>1411.01136</v>
      </c>
      <c r="CQ308" s="12">
        <v>1</v>
      </c>
      <c r="CR308" s="12">
        <v>280</v>
      </c>
      <c r="CS308" s="12">
        <v>1.43</v>
      </c>
      <c r="CT308" s="19">
        <f t="shared" si="420"/>
        <v>3.16684210526316</v>
      </c>
      <c r="CU308" s="20">
        <v>5936</v>
      </c>
      <c r="CV308" s="12">
        <v>0.99</v>
      </c>
      <c r="CW308" s="12">
        <v>1.98</v>
      </c>
      <c r="CX308" s="9">
        <f t="shared" si="421"/>
        <v>2.9602</v>
      </c>
      <c r="CY308" s="10">
        <v>1.225</v>
      </c>
      <c r="CZ308" s="22">
        <v>1.085</v>
      </c>
      <c r="DA308" s="21">
        <f t="shared" si="422"/>
        <v>40936.0577286539</v>
      </c>
      <c r="DG308" s="12">
        <v>41606</v>
      </c>
      <c r="DH308" s="12">
        <v>0.0253</v>
      </c>
      <c r="DI308" s="13">
        <v>1.35</v>
      </c>
      <c r="DJ308" s="14">
        <v>1</v>
      </c>
      <c r="DK308" s="15">
        <f t="shared" si="423"/>
        <v>1421.05293</v>
      </c>
      <c r="DL308" s="12">
        <v>1</v>
      </c>
      <c r="DM308" s="12">
        <v>280</v>
      </c>
      <c r="DN308" s="12">
        <v>1.43</v>
      </c>
      <c r="DO308" s="19">
        <f t="shared" si="424"/>
        <v>3.16684210526316</v>
      </c>
      <c r="DP308" s="20">
        <v>5936</v>
      </c>
      <c r="DQ308" s="12">
        <v>1</v>
      </c>
      <c r="DR308" s="12">
        <v>3.11</v>
      </c>
      <c r="DS308" s="9">
        <f t="shared" si="425"/>
        <v>4.11</v>
      </c>
      <c r="DT308" s="10">
        <v>1.225</v>
      </c>
      <c r="DU308" s="22">
        <v>1.085</v>
      </c>
      <c r="DV308" s="21">
        <f t="shared" si="426"/>
        <v>57010.1433904427</v>
      </c>
      <c r="EB308" s="12">
        <v>41606</v>
      </c>
      <c r="EC308" s="12">
        <v>0.02992</v>
      </c>
      <c r="ED308" s="13">
        <v>1.35</v>
      </c>
      <c r="EE308" s="14">
        <v>1</v>
      </c>
      <c r="EF308" s="15">
        <f t="shared" si="427"/>
        <v>1680.549552</v>
      </c>
      <c r="EG308" s="12">
        <v>1</v>
      </c>
      <c r="EH308" s="12">
        <v>280</v>
      </c>
      <c r="EI308" s="12">
        <v>1.52</v>
      </c>
      <c r="EJ308" s="19">
        <f t="shared" si="428"/>
        <v>3.25684210526316</v>
      </c>
      <c r="EK308" s="20">
        <v>5936</v>
      </c>
      <c r="EL308" s="12">
        <v>1</v>
      </c>
      <c r="EM308" s="12">
        <v>3.91</v>
      </c>
      <c r="EN308" s="9">
        <f t="shared" si="430"/>
        <v>4.91</v>
      </c>
      <c r="EO308" s="10">
        <v>1.225</v>
      </c>
      <c r="EP308" s="22">
        <v>1.2</v>
      </c>
      <c r="EQ308" s="21">
        <f t="shared" si="431"/>
        <v>82348.7930311047</v>
      </c>
    </row>
    <row r="309" customHeight="1" spans="6:147">
      <c r="F309" s="12">
        <v>35434</v>
      </c>
      <c r="G309" s="12">
        <v>0.0253</v>
      </c>
      <c r="H309" s="13">
        <v>1.35</v>
      </c>
      <c r="I309" s="14">
        <v>1</v>
      </c>
      <c r="J309" s="15">
        <f t="shared" si="403"/>
        <v>1210.24827</v>
      </c>
      <c r="K309" s="12">
        <v>1</v>
      </c>
      <c r="L309" s="12">
        <v>280</v>
      </c>
      <c r="M309" s="12">
        <v>1.43</v>
      </c>
      <c r="N309" s="19">
        <f t="shared" si="404"/>
        <v>3.16684210526316</v>
      </c>
      <c r="O309" s="20">
        <v>5936</v>
      </c>
      <c r="P309" s="12">
        <v>0.99</v>
      </c>
      <c r="Q309" s="12">
        <v>1.98</v>
      </c>
      <c r="R309" s="9">
        <f t="shared" si="405"/>
        <v>2.9602</v>
      </c>
      <c r="S309" s="10">
        <v>1.225</v>
      </c>
      <c r="T309" s="20">
        <v>1</v>
      </c>
      <c r="U309" s="21">
        <f t="shared" si="406"/>
        <v>35423.5732629581</v>
      </c>
      <c r="AA309" s="12">
        <v>35434</v>
      </c>
      <c r="AB309" s="12">
        <v>0.0253</v>
      </c>
      <c r="AC309" s="13">
        <v>1.35</v>
      </c>
      <c r="AD309" s="14">
        <v>1</v>
      </c>
      <c r="AE309" s="15">
        <f t="shared" si="407"/>
        <v>1210.24827</v>
      </c>
      <c r="AF309" s="12">
        <v>1</v>
      </c>
      <c r="AG309" s="12">
        <v>280</v>
      </c>
      <c r="AH309" s="12">
        <v>1.43</v>
      </c>
      <c r="AI309" s="19">
        <f t="shared" si="408"/>
        <v>3.16684210526316</v>
      </c>
      <c r="AJ309" s="20">
        <v>5936</v>
      </c>
      <c r="AK309" s="12">
        <v>0.99</v>
      </c>
      <c r="AL309" s="12">
        <v>1.98</v>
      </c>
      <c r="AM309" s="9">
        <f t="shared" si="409"/>
        <v>2.9602</v>
      </c>
      <c r="AN309" s="10">
        <v>1.225</v>
      </c>
      <c r="AO309" s="22">
        <v>1.015</v>
      </c>
      <c r="AP309" s="21">
        <f t="shared" si="410"/>
        <v>35954.9268619024</v>
      </c>
      <c r="AV309" s="12">
        <v>35728</v>
      </c>
      <c r="AW309" s="12">
        <v>0.0253</v>
      </c>
      <c r="AX309" s="13">
        <v>1.35</v>
      </c>
      <c r="AY309" s="14">
        <v>1</v>
      </c>
      <c r="AZ309" s="15">
        <f t="shared" si="411"/>
        <v>1220.28984</v>
      </c>
      <c r="BA309" s="12">
        <v>1</v>
      </c>
      <c r="BB309" s="12">
        <v>280</v>
      </c>
      <c r="BC309" s="12">
        <v>1.43</v>
      </c>
      <c r="BD309" s="19">
        <f t="shared" si="412"/>
        <v>3.16684210526316</v>
      </c>
      <c r="BE309" s="20">
        <v>5936</v>
      </c>
      <c r="BF309" s="12">
        <v>1</v>
      </c>
      <c r="BG309" s="12">
        <v>3.11</v>
      </c>
      <c r="BH309" s="9">
        <f t="shared" si="413"/>
        <v>4.11</v>
      </c>
      <c r="BI309" s="10">
        <v>1.225</v>
      </c>
      <c r="BJ309" s="20">
        <v>1</v>
      </c>
      <c r="BK309" s="21">
        <f t="shared" si="414"/>
        <v>49342.8923969805</v>
      </c>
      <c r="BQ309" s="12">
        <v>35728</v>
      </c>
      <c r="BR309" s="12">
        <v>0.0253</v>
      </c>
      <c r="BS309" s="13">
        <v>1.35</v>
      </c>
      <c r="BT309" s="14">
        <v>1</v>
      </c>
      <c r="BU309" s="15">
        <f t="shared" si="415"/>
        <v>1220.28984</v>
      </c>
      <c r="BV309" s="12">
        <v>1</v>
      </c>
      <c r="BW309" s="12">
        <v>280</v>
      </c>
      <c r="BX309" s="12">
        <v>1.43</v>
      </c>
      <c r="BY309" s="19">
        <f t="shared" si="416"/>
        <v>3.16684210526316</v>
      </c>
      <c r="BZ309" s="20">
        <v>5936</v>
      </c>
      <c r="CA309" s="12">
        <v>1</v>
      </c>
      <c r="CB309" s="12">
        <v>3.11</v>
      </c>
      <c r="CC309" s="9">
        <f t="shared" si="417"/>
        <v>4.11</v>
      </c>
      <c r="CD309" s="10">
        <v>1.225</v>
      </c>
      <c r="CE309" s="22">
        <v>1.015</v>
      </c>
      <c r="CF309" s="21">
        <f t="shared" si="418"/>
        <v>50083.0357829352</v>
      </c>
      <c r="CL309" s="12">
        <v>41312</v>
      </c>
      <c r="CM309" s="12">
        <v>0.0253</v>
      </c>
      <c r="CN309" s="13">
        <v>1.35</v>
      </c>
      <c r="CO309" s="14">
        <v>1</v>
      </c>
      <c r="CP309" s="15">
        <f t="shared" si="419"/>
        <v>1411.01136</v>
      </c>
      <c r="CQ309" s="12">
        <v>1</v>
      </c>
      <c r="CR309" s="12">
        <v>280</v>
      </c>
      <c r="CS309" s="12">
        <v>1.43</v>
      </c>
      <c r="CT309" s="19">
        <f t="shared" si="420"/>
        <v>3.16684210526316</v>
      </c>
      <c r="CU309" s="20">
        <v>5936</v>
      </c>
      <c r="CV309" s="12">
        <v>0.99</v>
      </c>
      <c r="CW309" s="12">
        <v>1.98</v>
      </c>
      <c r="CX309" s="9">
        <f t="shared" si="421"/>
        <v>2.9602</v>
      </c>
      <c r="CY309" s="10">
        <v>1.225</v>
      </c>
      <c r="CZ309" s="22">
        <v>1.085</v>
      </c>
      <c r="DA309" s="21">
        <f t="shared" si="422"/>
        <v>40936.0577286539</v>
      </c>
      <c r="DG309" s="12">
        <v>41606</v>
      </c>
      <c r="DH309" s="12">
        <v>0.0253</v>
      </c>
      <c r="DI309" s="13">
        <v>1.35</v>
      </c>
      <c r="DJ309" s="14">
        <v>1</v>
      </c>
      <c r="DK309" s="15">
        <f t="shared" si="423"/>
        <v>1421.05293</v>
      </c>
      <c r="DL309" s="12">
        <v>1</v>
      </c>
      <c r="DM309" s="12">
        <v>280</v>
      </c>
      <c r="DN309" s="12">
        <v>1.43</v>
      </c>
      <c r="DO309" s="19">
        <f t="shared" si="424"/>
        <v>3.16684210526316</v>
      </c>
      <c r="DP309" s="20">
        <v>5936</v>
      </c>
      <c r="DQ309" s="12">
        <v>1</v>
      </c>
      <c r="DR309" s="12">
        <v>3.11</v>
      </c>
      <c r="DS309" s="9">
        <f t="shared" si="425"/>
        <v>4.11</v>
      </c>
      <c r="DT309" s="10">
        <v>1.225</v>
      </c>
      <c r="DU309" s="22">
        <v>1.085</v>
      </c>
      <c r="DV309" s="21">
        <f t="shared" si="426"/>
        <v>57010.1433904427</v>
      </c>
      <c r="EB309" s="12">
        <v>41606</v>
      </c>
      <c r="EC309" s="12">
        <v>0.02992</v>
      </c>
      <c r="ED309" s="13">
        <v>1.35</v>
      </c>
      <c r="EE309" s="14">
        <v>1</v>
      </c>
      <c r="EF309" s="15">
        <f t="shared" si="427"/>
        <v>1680.549552</v>
      </c>
      <c r="EG309" s="12">
        <v>1</v>
      </c>
      <c r="EH309" s="12">
        <v>280</v>
      </c>
      <c r="EI309" s="12">
        <v>1.52</v>
      </c>
      <c r="EJ309" s="19">
        <f t="shared" si="428"/>
        <v>3.25684210526316</v>
      </c>
      <c r="EK309" s="20">
        <v>5936</v>
      </c>
      <c r="EL309" s="12">
        <v>1</v>
      </c>
      <c r="EM309" s="12">
        <v>3.91</v>
      </c>
      <c r="EN309" s="9">
        <f t="shared" si="430"/>
        <v>4.91</v>
      </c>
      <c r="EO309" s="10">
        <v>1.225</v>
      </c>
      <c r="EP309" s="22">
        <v>1.2</v>
      </c>
      <c r="EQ309" s="21">
        <f t="shared" si="431"/>
        <v>82348.7930311047</v>
      </c>
    </row>
    <row r="310" customHeight="1" spans="6:147">
      <c r="F310" s="12">
        <v>35434</v>
      </c>
      <c r="G310" s="12">
        <v>0.0253</v>
      </c>
      <c r="H310" s="13">
        <v>1.35</v>
      </c>
      <c r="I310" s="14">
        <v>1</v>
      </c>
      <c r="J310" s="15">
        <f t="shared" si="403"/>
        <v>1210.24827</v>
      </c>
      <c r="K310" s="12">
        <v>1</v>
      </c>
      <c r="L310" s="12">
        <v>280</v>
      </c>
      <c r="M310" s="12">
        <v>1.43</v>
      </c>
      <c r="N310" s="19">
        <f t="shared" si="404"/>
        <v>3.16684210526316</v>
      </c>
      <c r="O310" s="20">
        <v>5936</v>
      </c>
      <c r="P310" s="12">
        <v>0.99</v>
      </c>
      <c r="Q310" s="12">
        <v>1.98</v>
      </c>
      <c r="R310" s="9">
        <f t="shared" si="405"/>
        <v>2.9602</v>
      </c>
      <c r="S310" s="10">
        <v>1.225</v>
      </c>
      <c r="T310" s="20">
        <v>1</v>
      </c>
      <c r="U310" s="21">
        <f t="shared" si="406"/>
        <v>35423.5732629581</v>
      </c>
      <c r="AA310" s="12">
        <v>35434</v>
      </c>
      <c r="AB310" s="12">
        <v>0.0253</v>
      </c>
      <c r="AC310" s="13">
        <v>1.35</v>
      </c>
      <c r="AD310" s="14">
        <v>1</v>
      </c>
      <c r="AE310" s="15">
        <f t="shared" si="407"/>
        <v>1210.24827</v>
      </c>
      <c r="AF310" s="12">
        <v>1</v>
      </c>
      <c r="AG310" s="12">
        <v>280</v>
      </c>
      <c r="AH310" s="12">
        <v>1.43</v>
      </c>
      <c r="AI310" s="19">
        <f t="shared" si="408"/>
        <v>3.16684210526316</v>
      </c>
      <c r="AJ310" s="20">
        <v>5936</v>
      </c>
      <c r="AK310" s="12">
        <v>0.99</v>
      </c>
      <c r="AL310" s="12">
        <v>1.98</v>
      </c>
      <c r="AM310" s="9">
        <f t="shared" si="409"/>
        <v>2.9602</v>
      </c>
      <c r="AN310" s="10">
        <v>1.225</v>
      </c>
      <c r="AO310" s="22">
        <v>1.015</v>
      </c>
      <c r="AP310" s="21">
        <f t="shared" si="410"/>
        <v>35954.9268619024</v>
      </c>
      <c r="AV310" s="12">
        <v>35728</v>
      </c>
      <c r="AW310" s="12">
        <v>0.0253</v>
      </c>
      <c r="AX310" s="13">
        <v>1.35</v>
      </c>
      <c r="AY310" s="14">
        <v>1</v>
      </c>
      <c r="AZ310" s="15">
        <f t="shared" si="411"/>
        <v>1220.28984</v>
      </c>
      <c r="BA310" s="12">
        <v>1</v>
      </c>
      <c r="BB310" s="12">
        <v>280</v>
      </c>
      <c r="BC310" s="12">
        <v>1.43</v>
      </c>
      <c r="BD310" s="19">
        <f t="shared" si="412"/>
        <v>3.16684210526316</v>
      </c>
      <c r="BE310" s="20">
        <v>5936</v>
      </c>
      <c r="BF310" s="12">
        <v>1</v>
      </c>
      <c r="BG310" s="12">
        <v>3.11</v>
      </c>
      <c r="BH310" s="9">
        <f t="shared" si="413"/>
        <v>4.11</v>
      </c>
      <c r="BI310" s="10">
        <v>1.225</v>
      </c>
      <c r="BJ310" s="20">
        <v>1</v>
      </c>
      <c r="BK310" s="21">
        <f t="shared" si="414"/>
        <v>49342.8923969805</v>
      </c>
      <c r="BQ310" s="12">
        <v>35728</v>
      </c>
      <c r="BR310" s="12">
        <v>0.0253</v>
      </c>
      <c r="BS310" s="13">
        <v>1.35</v>
      </c>
      <c r="BT310" s="14">
        <v>1</v>
      </c>
      <c r="BU310" s="15">
        <f t="shared" si="415"/>
        <v>1220.28984</v>
      </c>
      <c r="BV310" s="12">
        <v>1</v>
      </c>
      <c r="BW310" s="12">
        <v>280</v>
      </c>
      <c r="BX310" s="12">
        <v>1.43</v>
      </c>
      <c r="BY310" s="19">
        <f t="shared" si="416"/>
        <v>3.16684210526316</v>
      </c>
      <c r="BZ310" s="20">
        <v>5936</v>
      </c>
      <c r="CA310" s="12">
        <v>1</v>
      </c>
      <c r="CB310" s="12">
        <v>3.11</v>
      </c>
      <c r="CC310" s="9">
        <f t="shared" si="417"/>
        <v>4.11</v>
      </c>
      <c r="CD310" s="10">
        <v>1.225</v>
      </c>
      <c r="CE310" s="22">
        <v>1.015</v>
      </c>
      <c r="CF310" s="21">
        <f t="shared" si="418"/>
        <v>50083.0357829352</v>
      </c>
      <c r="CL310" s="12">
        <v>41312</v>
      </c>
      <c r="CM310" s="12">
        <v>0.0253</v>
      </c>
      <c r="CN310" s="13">
        <v>1.35</v>
      </c>
      <c r="CO310" s="14">
        <v>1</v>
      </c>
      <c r="CP310" s="15">
        <f t="shared" si="419"/>
        <v>1411.01136</v>
      </c>
      <c r="CQ310" s="12">
        <v>1</v>
      </c>
      <c r="CR310" s="12">
        <v>280</v>
      </c>
      <c r="CS310" s="12">
        <v>1.43</v>
      </c>
      <c r="CT310" s="19">
        <f t="shared" si="420"/>
        <v>3.16684210526316</v>
      </c>
      <c r="CU310" s="20">
        <v>5936</v>
      </c>
      <c r="CV310" s="12">
        <v>0.99</v>
      </c>
      <c r="CW310" s="12">
        <v>1.98</v>
      </c>
      <c r="CX310" s="9">
        <f t="shared" si="421"/>
        <v>2.9602</v>
      </c>
      <c r="CY310" s="10">
        <v>1.225</v>
      </c>
      <c r="CZ310" s="22">
        <v>1.085</v>
      </c>
      <c r="DA310" s="21">
        <f t="shared" si="422"/>
        <v>40936.0577286539</v>
      </c>
      <c r="DG310" s="12">
        <v>41606</v>
      </c>
      <c r="DH310" s="12">
        <v>0.0253</v>
      </c>
      <c r="DI310" s="13">
        <v>1.35</v>
      </c>
      <c r="DJ310" s="14">
        <v>1</v>
      </c>
      <c r="DK310" s="15">
        <f t="shared" si="423"/>
        <v>1421.05293</v>
      </c>
      <c r="DL310" s="12">
        <v>1</v>
      </c>
      <c r="DM310" s="12">
        <v>280</v>
      </c>
      <c r="DN310" s="12">
        <v>1.43</v>
      </c>
      <c r="DO310" s="19">
        <f t="shared" si="424"/>
        <v>3.16684210526316</v>
      </c>
      <c r="DP310" s="20">
        <v>5936</v>
      </c>
      <c r="DQ310" s="12">
        <v>1</v>
      </c>
      <c r="DR310" s="12">
        <v>3.11</v>
      </c>
      <c r="DS310" s="9">
        <f t="shared" si="425"/>
        <v>4.11</v>
      </c>
      <c r="DT310" s="10">
        <v>1.225</v>
      </c>
      <c r="DU310" s="22">
        <v>1.085</v>
      </c>
      <c r="DV310" s="21">
        <f t="shared" si="426"/>
        <v>57010.1433904427</v>
      </c>
      <c r="EB310" s="12">
        <v>41606</v>
      </c>
      <c r="EC310" s="12">
        <v>0.02992</v>
      </c>
      <c r="ED310" s="13">
        <v>1.35</v>
      </c>
      <c r="EE310" s="14">
        <v>1</v>
      </c>
      <c r="EF310" s="15">
        <f t="shared" si="427"/>
        <v>1680.549552</v>
      </c>
      <c r="EG310" s="12">
        <v>1</v>
      </c>
      <c r="EH310" s="12">
        <v>280</v>
      </c>
      <c r="EI310" s="12">
        <v>1.52</v>
      </c>
      <c r="EJ310" s="19">
        <f t="shared" si="428"/>
        <v>3.25684210526316</v>
      </c>
      <c r="EK310" s="20">
        <v>5936</v>
      </c>
      <c r="EL310" s="12">
        <v>1</v>
      </c>
      <c r="EM310" s="12">
        <v>3.91</v>
      </c>
      <c r="EN310" s="9">
        <f t="shared" si="430"/>
        <v>4.91</v>
      </c>
      <c r="EO310" s="10">
        <v>1.225</v>
      </c>
      <c r="EP310" s="22">
        <v>1.2</v>
      </c>
      <c r="EQ310" s="21">
        <f t="shared" si="431"/>
        <v>82348.7930311047</v>
      </c>
    </row>
    <row r="311" customHeight="1" spans="6:147">
      <c r="F311" s="12">
        <v>35434</v>
      </c>
      <c r="G311" s="12">
        <v>0.0253</v>
      </c>
      <c r="H311" s="13">
        <v>1.35</v>
      </c>
      <c r="I311" s="14">
        <v>1</v>
      </c>
      <c r="J311" s="15">
        <f t="shared" si="403"/>
        <v>1210.24827</v>
      </c>
      <c r="K311" s="12">
        <v>1</v>
      </c>
      <c r="L311" s="12">
        <v>280</v>
      </c>
      <c r="M311" s="12">
        <v>1.43</v>
      </c>
      <c r="N311" s="19">
        <f t="shared" si="404"/>
        <v>3.16684210526316</v>
      </c>
      <c r="O311" s="20">
        <v>5936</v>
      </c>
      <c r="P311" s="12">
        <v>0.99</v>
      </c>
      <c r="Q311" s="12">
        <v>1.98</v>
      </c>
      <c r="R311" s="9">
        <f t="shared" si="405"/>
        <v>2.9602</v>
      </c>
      <c r="S311" s="10">
        <v>1.225</v>
      </c>
      <c r="T311" s="20">
        <v>1</v>
      </c>
      <c r="U311" s="21">
        <f t="shared" si="406"/>
        <v>35423.5732629581</v>
      </c>
      <c r="AA311" s="12">
        <v>35434</v>
      </c>
      <c r="AB311" s="12">
        <v>0.0253</v>
      </c>
      <c r="AC311" s="13">
        <v>1.35</v>
      </c>
      <c r="AD311" s="14">
        <v>1</v>
      </c>
      <c r="AE311" s="15">
        <f t="shared" si="407"/>
        <v>1210.24827</v>
      </c>
      <c r="AF311" s="12">
        <v>1</v>
      </c>
      <c r="AG311" s="12">
        <v>280</v>
      </c>
      <c r="AH311" s="12">
        <v>1.43</v>
      </c>
      <c r="AI311" s="19">
        <f t="shared" si="408"/>
        <v>3.16684210526316</v>
      </c>
      <c r="AJ311" s="20">
        <v>5936</v>
      </c>
      <c r="AK311" s="12">
        <v>0.99</v>
      </c>
      <c r="AL311" s="12">
        <v>1.98</v>
      </c>
      <c r="AM311" s="9">
        <f t="shared" si="409"/>
        <v>2.9602</v>
      </c>
      <c r="AN311" s="10">
        <v>1.225</v>
      </c>
      <c r="AO311" s="22">
        <v>1.015</v>
      </c>
      <c r="AP311" s="21">
        <f t="shared" si="410"/>
        <v>35954.9268619024</v>
      </c>
      <c r="AV311" s="12">
        <v>35728</v>
      </c>
      <c r="AW311" s="12">
        <v>0.0253</v>
      </c>
      <c r="AX311" s="13">
        <v>1.35</v>
      </c>
      <c r="AY311" s="14">
        <v>1</v>
      </c>
      <c r="AZ311" s="15">
        <f t="shared" si="411"/>
        <v>1220.28984</v>
      </c>
      <c r="BA311" s="12">
        <v>1</v>
      </c>
      <c r="BB311" s="12">
        <v>280</v>
      </c>
      <c r="BC311" s="12">
        <v>1.43</v>
      </c>
      <c r="BD311" s="19">
        <f t="shared" si="412"/>
        <v>3.16684210526316</v>
      </c>
      <c r="BE311" s="20">
        <v>5936</v>
      </c>
      <c r="BF311" s="12">
        <v>1</v>
      </c>
      <c r="BG311" s="12">
        <v>3.11</v>
      </c>
      <c r="BH311" s="9">
        <f t="shared" si="413"/>
        <v>4.11</v>
      </c>
      <c r="BI311" s="10">
        <v>1.225</v>
      </c>
      <c r="BJ311" s="20">
        <v>1</v>
      </c>
      <c r="BK311" s="21">
        <f t="shared" si="414"/>
        <v>49342.8923969805</v>
      </c>
      <c r="BQ311" s="12">
        <v>35728</v>
      </c>
      <c r="BR311" s="12">
        <v>0.0253</v>
      </c>
      <c r="BS311" s="13">
        <v>1.35</v>
      </c>
      <c r="BT311" s="14">
        <v>1</v>
      </c>
      <c r="BU311" s="15">
        <f t="shared" si="415"/>
        <v>1220.28984</v>
      </c>
      <c r="BV311" s="12">
        <v>1</v>
      </c>
      <c r="BW311" s="12">
        <v>280</v>
      </c>
      <c r="BX311" s="12">
        <v>1.43</v>
      </c>
      <c r="BY311" s="19">
        <f t="shared" si="416"/>
        <v>3.16684210526316</v>
      </c>
      <c r="BZ311" s="20">
        <v>5936</v>
      </c>
      <c r="CA311" s="12">
        <v>1</v>
      </c>
      <c r="CB311" s="12">
        <v>3.11</v>
      </c>
      <c r="CC311" s="9">
        <f t="shared" si="417"/>
        <v>4.11</v>
      </c>
      <c r="CD311" s="10">
        <v>1.225</v>
      </c>
      <c r="CE311" s="22">
        <v>1.015</v>
      </c>
      <c r="CF311" s="21">
        <f t="shared" si="418"/>
        <v>50083.0357829352</v>
      </c>
      <c r="CL311" s="12">
        <v>41312</v>
      </c>
      <c r="CM311" s="12">
        <v>0.0253</v>
      </c>
      <c r="CN311" s="13">
        <v>1.35</v>
      </c>
      <c r="CO311" s="14">
        <v>1</v>
      </c>
      <c r="CP311" s="15">
        <f t="shared" si="419"/>
        <v>1411.01136</v>
      </c>
      <c r="CQ311" s="12">
        <v>1</v>
      </c>
      <c r="CR311" s="12">
        <v>280</v>
      </c>
      <c r="CS311" s="12">
        <v>1.43</v>
      </c>
      <c r="CT311" s="19">
        <f t="shared" si="420"/>
        <v>3.16684210526316</v>
      </c>
      <c r="CU311" s="20">
        <v>5936</v>
      </c>
      <c r="CV311" s="12">
        <v>0.99</v>
      </c>
      <c r="CW311" s="12">
        <v>1.98</v>
      </c>
      <c r="CX311" s="9">
        <f t="shared" si="421"/>
        <v>2.9602</v>
      </c>
      <c r="CY311" s="10">
        <v>1.225</v>
      </c>
      <c r="CZ311" s="22">
        <v>1.085</v>
      </c>
      <c r="DA311" s="21">
        <f t="shared" si="422"/>
        <v>40936.0577286539</v>
      </c>
      <c r="DG311" s="12">
        <v>41606</v>
      </c>
      <c r="DH311" s="12">
        <v>0.0253</v>
      </c>
      <c r="DI311" s="13">
        <v>1.35</v>
      </c>
      <c r="DJ311" s="14">
        <v>1</v>
      </c>
      <c r="DK311" s="15">
        <f t="shared" si="423"/>
        <v>1421.05293</v>
      </c>
      <c r="DL311" s="12">
        <v>1</v>
      </c>
      <c r="DM311" s="12">
        <v>280</v>
      </c>
      <c r="DN311" s="12">
        <v>1.43</v>
      </c>
      <c r="DO311" s="19">
        <f t="shared" si="424"/>
        <v>3.16684210526316</v>
      </c>
      <c r="DP311" s="20">
        <v>5936</v>
      </c>
      <c r="DQ311" s="12">
        <v>1</v>
      </c>
      <c r="DR311" s="12">
        <v>3.11</v>
      </c>
      <c r="DS311" s="9">
        <f t="shared" si="425"/>
        <v>4.11</v>
      </c>
      <c r="DT311" s="10">
        <v>1.225</v>
      </c>
      <c r="DU311" s="22">
        <v>1.085</v>
      </c>
      <c r="DV311" s="21">
        <f t="shared" si="426"/>
        <v>57010.1433904427</v>
      </c>
      <c r="EB311" s="12">
        <v>41606</v>
      </c>
      <c r="EC311" s="12">
        <v>0.02992</v>
      </c>
      <c r="ED311" s="13">
        <v>1.35</v>
      </c>
      <c r="EE311" s="14">
        <v>1</v>
      </c>
      <c r="EF311" s="15">
        <f t="shared" si="427"/>
        <v>1680.549552</v>
      </c>
      <c r="EG311" s="12">
        <v>1</v>
      </c>
      <c r="EH311" s="12">
        <v>280</v>
      </c>
      <c r="EI311" s="12">
        <v>1.52</v>
      </c>
      <c r="EJ311" s="19">
        <f t="shared" si="428"/>
        <v>3.25684210526316</v>
      </c>
      <c r="EK311" s="20">
        <v>5936</v>
      </c>
      <c r="EL311" s="12">
        <v>1</v>
      </c>
      <c r="EM311" s="12">
        <v>3.91</v>
      </c>
      <c r="EN311" s="9">
        <f t="shared" si="430"/>
        <v>4.91</v>
      </c>
      <c r="EO311" s="10">
        <v>1.225</v>
      </c>
      <c r="EP311" s="22">
        <v>1.2</v>
      </c>
      <c r="EQ311" s="21">
        <f t="shared" si="431"/>
        <v>82348.7930311047</v>
      </c>
    </row>
    <row r="312" customHeight="1" spans="6:147">
      <c r="F312" s="12">
        <v>35434</v>
      </c>
      <c r="G312" s="12">
        <v>0</v>
      </c>
      <c r="H312" s="13">
        <v>1.35</v>
      </c>
      <c r="I312" s="14">
        <v>1</v>
      </c>
      <c r="J312" s="15">
        <f t="shared" si="403"/>
        <v>0</v>
      </c>
      <c r="K312" s="12">
        <v>1</v>
      </c>
      <c r="L312" s="12">
        <v>280</v>
      </c>
      <c r="M312" s="12">
        <v>1.43</v>
      </c>
      <c r="N312" s="19">
        <f t="shared" si="404"/>
        <v>3.16684210526316</v>
      </c>
      <c r="O312" s="20">
        <v>0</v>
      </c>
      <c r="P312" s="12">
        <v>0.99</v>
      </c>
      <c r="Q312" s="12">
        <v>1.98</v>
      </c>
      <c r="R312" s="9">
        <f t="shared" si="405"/>
        <v>2.9602</v>
      </c>
      <c r="S312" s="10">
        <v>1.225</v>
      </c>
      <c r="T312" s="20">
        <v>1</v>
      </c>
      <c r="U312" s="21">
        <f t="shared" si="406"/>
        <v>0</v>
      </c>
      <c r="AA312" s="12">
        <v>35434</v>
      </c>
      <c r="AB312" s="12">
        <v>0.0253</v>
      </c>
      <c r="AC312" s="13">
        <v>1.35</v>
      </c>
      <c r="AD312" s="14">
        <v>1</v>
      </c>
      <c r="AE312" s="15">
        <f t="shared" si="407"/>
        <v>1210.24827</v>
      </c>
      <c r="AF312" s="12">
        <v>1</v>
      </c>
      <c r="AG312" s="12">
        <v>280</v>
      </c>
      <c r="AH312" s="12">
        <v>1.43</v>
      </c>
      <c r="AI312" s="19">
        <f t="shared" si="408"/>
        <v>3.16684210526316</v>
      </c>
      <c r="AJ312" s="20">
        <v>5936</v>
      </c>
      <c r="AK312" s="12">
        <v>0.99</v>
      </c>
      <c r="AL312" s="12">
        <v>1.98</v>
      </c>
      <c r="AM312" s="9">
        <f t="shared" si="409"/>
        <v>2.9602</v>
      </c>
      <c r="AN312" s="10">
        <v>1.225</v>
      </c>
      <c r="AO312" s="22">
        <v>1.015</v>
      </c>
      <c r="AP312" s="21">
        <f t="shared" si="410"/>
        <v>35954.9268619024</v>
      </c>
      <c r="AV312" s="12">
        <v>35728</v>
      </c>
      <c r="AW312" s="12">
        <v>0</v>
      </c>
      <c r="AX312" s="13">
        <v>1.35</v>
      </c>
      <c r="AY312" s="14">
        <v>1</v>
      </c>
      <c r="AZ312" s="15">
        <f t="shared" si="411"/>
        <v>0</v>
      </c>
      <c r="BA312" s="12">
        <v>1</v>
      </c>
      <c r="BB312" s="12">
        <v>280</v>
      </c>
      <c r="BC312" s="12">
        <v>1.43</v>
      </c>
      <c r="BD312" s="19">
        <f t="shared" si="412"/>
        <v>3.16684210526316</v>
      </c>
      <c r="BE312" s="20">
        <v>0</v>
      </c>
      <c r="BF312" s="12">
        <v>1</v>
      </c>
      <c r="BG312" s="12">
        <v>3.11</v>
      </c>
      <c r="BH312" s="9">
        <f t="shared" si="413"/>
        <v>4.11</v>
      </c>
      <c r="BI312" s="10">
        <v>1.225</v>
      </c>
      <c r="BJ312" s="20">
        <v>1</v>
      </c>
      <c r="BK312" s="21">
        <f t="shared" si="414"/>
        <v>0</v>
      </c>
      <c r="BQ312" s="12">
        <v>35728</v>
      </c>
      <c r="BR312" s="12">
        <v>0.0253</v>
      </c>
      <c r="BS312" s="13">
        <v>1.35</v>
      </c>
      <c r="BT312" s="14">
        <v>1</v>
      </c>
      <c r="BU312" s="15">
        <f t="shared" si="415"/>
        <v>1220.28984</v>
      </c>
      <c r="BV312" s="12">
        <v>1</v>
      </c>
      <c r="BW312" s="12">
        <v>280</v>
      </c>
      <c r="BX312" s="12">
        <v>1.43</v>
      </c>
      <c r="BY312" s="19">
        <f t="shared" si="416"/>
        <v>3.16684210526316</v>
      </c>
      <c r="BZ312" s="20">
        <v>5936</v>
      </c>
      <c r="CA312" s="12">
        <v>1</v>
      </c>
      <c r="CB312" s="12">
        <v>3.11</v>
      </c>
      <c r="CC312" s="9">
        <f t="shared" si="417"/>
        <v>4.11</v>
      </c>
      <c r="CD312" s="10">
        <v>1.225</v>
      </c>
      <c r="CE312" s="22">
        <v>1.015</v>
      </c>
      <c r="CF312" s="21">
        <f t="shared" si="418"/>
        <v>50083.0357829352</v>
      </c>
      <c r="CL312" s="12">
        <v>41312</v>
      </c>
      <c r="CM312" s="12">
        <v>0.0253</v>
      </c>
      <c r="CN312" s="13">
        <v>1.35</v>
      </c>
      <c r="CO312" s="14">
        <v>1</v>
      </c>
      <c r="CP312" s="15">
        <f t="shared" si="419"/>
        <v>1411.01136</v>
      </c>
      <c r="CQ312" s="12">
        <v>1</v>
      </c>
      <c r="CR312" s="12">
        <v>280</v>
      </c>
      <c r="CS312" s="12">
        <v>1.43</v>
      </c>
      <c r="CT312" s="19">
        <f t="shared" si="420"/>
        <v>3.16684210526316</v>
      </c>
      <c r="CU312" s="20">
        <v>5936</v>
      </c>
      <c r="CV312" s="12">
        <v>0.99</v>
      </c>
      <c r="CW312" s="12">
        <v>1.98</v>
      </c>
      <c r="CX312" s="9">
        <f t="shared" si="421"/>
        <v>2.9602</v>
      </c>
      <c r="CY312" s="10">
        <v>1.225</v>
      </c>
      <c r="CZ312" s="22">
        <v>1.085</v>
      </c>
      <c r="DA312" s="21">
        <f t="shared" si="422"/>
        <v>40936.0577286539</v>
      </c>
      <c r="DG312" s="12">
        <v>41606</v>
      </c>
      <c r="DH312" s="12">
        <v>0.0253</v>
      </c>
      <c r="DI312" s="13">
        <v>1.35</v>
      </c>
      <c r="DJ312" s="14">
        <v>1</v>
      </c>
      <c r="DK312" s="15">
        <f t="shared" si="423"/>
        <v>1421.05293</v>
      </c>
      <c r="DL312" s="12">
        <v>1</v>
      </c>
      <c r="DM312" s="12">
        <v>280</v>
      </c>
      <c r="DN312" s="12">
        <v>1.43</v>
      </c>
      <c r="DO312" s="19">
        <f t="shared" si="424"/>
        <v>3.16684210526316</v>
      </c>
      <c r="DP312" s="20">
        <v>5936</v>
      </c>
      <c r="DQ312" s="12">
        <v>1</v>
      </c>
      <c r="DR312" s="12">
        <v>3.11</v>
      </c>
      <c r="DS312" s="9">
        <f t="shared" si="425"/>
        <v>4.11</v>
      </c>
      <c r="DT312" s="10">
        <v>1.225</v>
      </c>
      <c r="DU312" s="22">
        <v>1.085</v>
      </c>
      <c r="DV312" s="21">
        <f t="shared" si="426"/>
        <v>57010.1433904427</v>
      </c>
      <c r="EB312" s="12">
        <v>41606</v>
      </c>
      <c r="EC312" s="12">
        <v>0.02992</v>
      </c>
      <c r="ED312" s="13">
        <v>1.35</v>
      </c>
      <c r="EE312" s="14">
        <v>1</v>
      </c>
      <c r="EF312" s="15">
        <f t="shared" si="427"/>
        <v>1680.549552</v>
      </c>
      <c r="EG312" s="12">
        <v>1</v>
      </c>
      <c r="EH312" s="12">
        <v>280</v>
      </c>
      <c r="EI312" s="12">
        <v>1.52</v>
      </c>
      <c r="EJ312" s="19">
        <f t="shared" si="428"/>
        <v>3.25684210526316</v>
      </c>
      <c r="EK312" s="20">
        <v>5936</v>
      </c>
      <c r="EL312" s="12">
        <v>1</v>
      </c>
      <c r="EM312" s="12">
        <v>3.91</v>
      </c>
      <c r="EN312" s="9">
        <f t="shared" si="430"/>
        <v>4.91</v>
      </c>
      <c r="EO312" s="10">
        <v>1.225</v>
      </c>
      <c r="EP312" s="22">
        <v>1.2</v>
      </c>
      <c r="EQ312" s="21">
        <f t="shared" si="431"/>
        <v>82348.7930311047</v>
      </c>
    </row>
    <row r="313" customHeight="1" spans="6:147">
      <c r="F313" s="12">
        <v>35434</v>
      </c>
      <c r="G313" s="12">
        <v>0</v>
      </c>
      <c r="H313" s="13">
        <v>1.35</v>
      </c>
      <c r="I313" s="14">
        <v>1</v>
      </c>
      <c r="J313" s="15">
        <f t="shared" si="403"/>
        <v>0</v>
      </c>
      <c r="K313" s="12">
        <v>1</v>
      </c>
      <c r="L313" s="12">
        <v>280</v>
      </c>
      <c r="M313" s="12">
        <v>1.43</v>
      </c>
      <c r="N313" s="19">
        <f t="shared" si="404"/>
        <v>3.16684210526316</v>
      </c>
      <c r="O313" s="20">
        <v>0</v>
      </c>
      <c r="P313" s="12">
        <v>0.99</v>
      </c>
      <c r="Q313" s="12">
        <v>1.98</v>
      </c>
      <c r="R313" s="9">
        <f t="shared" si="405"/>
        <v>2.9602</v>
      </c>
      <c r="S313" s="10">
        <v>1.225</v>
      </c>
      <c r="T313" s="20">
        <v>1</v>
      </c>
      <c r="U313" s="21">
        <f t="shared" si="406"/>
        <v>0</v>
      </c>
      <c r="AA313" s="12">
        <v>35434</v>
      </c>
      <c r="AB313" s="12">
        <v>0.0253</v>
      </c>
      <c r="AC313" s="13">
        <v>1.35</v>
      </c>
      <c r="AD313" s="14">
        <v>1</v>
      </c>
      <c r="AE313" s="15">
        <f t="shared" si="407"/>
        <v>1210.24827</v>
      </c>
      <c r="AF313" s="12">
        <v>1</v>
      </c>
      <c r="AG313" s="12">
        <v>280</v>
      </c>
      <c r="AH313" s="12">
        <v>1.43</v>
      </c>
      <c r="AI313" s="19">
        <f t="shared" si="408"/>
        <v>3.16684210526316</v>
      </c>
      <c r="AJ313" s="20">
        <v>5936</v>
      </c>
      <c r="AK313" s="12">
        <v>0.99</v>
      </c>
      <c r="AL313" s="12">
        <v>1.98</v>
      </c>
      <c r="AM313" s="9">
        <f t="shared" si="409"/>
        <v>2.9602</v>
      </c>
      <c r="AN313" s="10">
        <v>1.225</v>
      </c>
      <c r="AO313" s="22">
        <v>1.015</v>
      </c>
      <c r="AP313" s="21">
        <f t="shared" si="410"/>
        <v>35954.9268619024</v>
      </c>
      <c r="AV313" s="12">
        <v>35728</v>
      </c>
      <c r="AW313" s="12">
        <v>0</v>
      </c>
      <c r="AX313" s="13">
        <v>1.35</v>
      </c>
      <c r="AY313" s="14">
        <v>1</v>
      </c>
      <c r="AZ313" s="15">
        <f t="shared" si="411"/>
        <v>0</v>
      </c>
      <c r="BA313" s="12">
        <v>1</v>
      </c>
      <c r="BB313" s="12">
        <v>280</v>
      </c>
      <c r="BC313" s="12">
        <v>1.43</v>
      </c>
      <c r="BD313" s="19">
        <f t="shared" si="412"/>
        <v>3.16684210526316</v>
      </c>
      <c r="BE313" s="20">
        <v>0</v>
      </c>
      <c r="BF313" s="12">
        <v>1</v>
      </c>
      <c r="BG313" s="12">
        <v>3.11</v>
      </c>
      <c r="BH313" s="9">
        <f t="shared" si="413"/>
        <v>4.11</v>
      </c>
      <c r="BI313" s="10">
        <v>1.225</v>
      </c>
      <c r="BJ313" s="20">
        <v>1</v>
      </c>
      <c r="BK313" s="21">
        <f t="shared" si="414"/>
        <v>0</v>
      </c>
      <c r="BQ313" s="12">
        <v>35728</v>
      </c>
      <c r="BR313" s="12">
        <v>0.0253</v>
      </c>
      <c r="BS313" s="13">
        <v>1.35</v>
      </c>
      <c r="BT313" s="14">
        <v>1</v>
      </c>
      <c r="BU313" s="15">
        <f t="shared" si="415"/>
        <v>1220.28984</v>
      </c>
      <c r="BV313" s="12">
        <v>1</v>
      </c>
      <c r="BW313" s="12">
        <v>280</v>
      </c>
      <c r="BX313" s="12">
        <v>1.43</v>
      </c>
      <c r="BY313" s="19">
        <f t="shared" si="416"/>
        <v>3.16684210526316</v>
      </c>
      <c r="BZ313" s="20">
        <v>5936</v>
      </c>
      <c r="CA313" s="12">
        <v>1</v>
      </c>
      <c r="CB313" s="12">
        <v>3.11</v>
      </c>
      <c r="CC313" s="9">
        <f t="shared" si="417"/>
        <v>4.11</v>
      </c>
      <c r="CD313" s="10">
        <v>1.225</v>
      </c>
      <c r="CE313" s="22">
        <v>1.015</v>
      </c>
      <c r="CF313" s="21">
        <f t="shared" si="418"/>
        <v>50083.0357829352</v>
      </c>
      <c r="CL313" s="12">
        <v>41312</v>
      </c>
      <c r="CM313" s="12">
        <v>0.0253</v>
      </c>
      <c r="CN313" s="13">
        <v>1.35</v>
      </c>
      <c r="CO313" s="14">
        <v>1</v>
      </c>
      <c r="CP313" s="15">
        <f t="shared" si="419"/>
        <v>1411.01136</v>
      </c>
      <c r="CQ313" s="12">
        <v>1</v>
      </c>
      <c r="CR313" s="12">
        <v>280</v>
      </c>
      <c r="CS313" s="12">
        <v>1.43</v>
      </c>
      <c r="CT313" s="19">
        <f t="shared" si="420"/>
        <v>3.16684210526316</v>
      </c>
      <c r="CU313" s="20">
        <v>5936</v>
      </c>
      <c r="CV313" s="12">
        <v>0.99</v>
      </c>
      <c r="CW313" s="12">
        <v>1.98</v>
      </c>
      <c r="CX313" s="9">
        <f t="shared" si="421"/>
        <v>2.9602</v>
      </c>
      <c r="CY313" s="10">
        <v>1.225</v>
      </c>
      <c r="CZ313" s="22">
        <v>1.085</v>
      </c>
      <c r="DA313" s="21">
        <f t="shared" si="422"/>
        <v>40936.0577286539</v>
      </c>
      <c r="DG313" s="12">
        <v>41606</v>
      </c>
      <c r="DH313" s="12">
        <v>0.0253</v>
      </c>
      <c r="DI313" s="13">
        <v>1.35</v>
      </c>
      <c r="DJ313" s="14">
        <v>1</v>
      </c>
      <c r="DK313" s="15">
        <f t="shared" si="423"/>
        <v>1421.05293</v>
      </c>
      <c r="DL313" s="12">
        <v>1</v>
      </c>
      <c r="DM313" s="12">
        <v>280</v>
      </c>
      <c r="DN313" s="12">
        <v>1.43</v>
      </c>
      <c r="DO313" s="19">
        <f t="shared" si="424"/>
        <v>3.16684210526316</v>
      </c>
      <c r="DP313" s="20">
        <v>5936</v>
      </c>
      <c r="DQ313" s="12">
        <v>1</v>
      </c>
      <c r="DR313" s="12">
        <v>3.11</v>
      </c>
      <c r="DS313" s="9">
        <f t="shared" si="425"/>
        <v>4.11</v>
      </c>
      <c r="DT313" s="10">
        <v>1.225</v>
      </c>
      <c r="DU313" s="22">
        <v>1.085</v>
      </c>
      <c r="DV313" s="21">
        <f t="shared" si="426"/>
        <v>57010.1433904427</v>
      </c>
      <c r="EB313" s="12">
        <v>41606</v>
      </c>
      <c r="EC313" s="12">
        <v>0.02992</v>
      </c>
      <c r="ED313" s="13">
        <v>1.35</v>
      </c>
      <c r="EE313" s="14">
        <v>1</v>
      </c>
      <c r="EF313" s="15">
        <f t="shared" si="427"/>
        <v>1680.549552</v>
      </c>
      <c r="EG313" s="12">
        <v>1</v>
      </c>
      <c r="EH313" s="12">
        <v>280</v>
      </c>
      <c r="EI313" s="12">
        <v>1.52</v>
      </c>
      <c r="EJ313" s="19">
        <f t="shared" si="428"/>
        <v>3.25684210526316</v>
      </c>
      <c r="EK313" s="20">
        <v>5936</v>
      </c>
      <c r="EL313" s="12">
        <v>1</v>
      </c>
      <c r="EM313" s="12">
        <v>3.91</v>
      </c>
      <c r="EN313" s="9">
        <f t="shared" si="430"/>
        <v>4.91</v>
      </c>
      <c r="EO313" s="10">
        <v>1.225</v>
      </c>
      <c r="EP313" s="22">
        <v>1.2</v>
      </c>
      <c r="EQ313" s="21">
        <f t="shared" si="431"/>
        <v>82348.7930311047</v>
      </c>
    </row>
    <row r="314" customHeight="1" spans="6:147">
      <c r="F314" s="12">
        <v>35434</v>
      </c>
      <c r="G314" s="12">
        <v>0</v>
      </c>
      <c r="H314" s="13">
        <v>1.35</v>
      </c>
      <c r="I314" s="14">
        <v>1</v>
      </c>
      <c r="J314" s="15">
        <f t="shared" si="403"/>
        <v>0</v>
      </c>
      <c r="K314" s="12">
        <v>1</v>
      </c>
      <c r="L314" s="12">
        <v>280</v>
      </c>
      <c r="M314" s="12">
        <v>1.43</v>
      </c>
      <c r="N314" s="19">
        <f t="shared" si="404"/>
        <v>3.16684210526316</v>
      </c>
      <c r="O314" s="20">
        <v>0</v>
      </c>
      <c r="P314" s="12">
        <v>0.99</v>
      </c>
      <c r="Q314" s="12">
        <v>1.98</v>
      </c>
      <c r="R314" s="9">
        <f t="shared" si="405"/>
        <v>2.9602</v>
      </c>
      <c r="S314" s="10">
        <v>1.225</v>
      </c>
      <c r="T314" s="20">
        <v>1</v>
      </c>
      <c r="U314" s="21">
        <f t="shared" si="406"/>
        <v>0</v>
      </c>
      <c r="AA314" s="12">
        <v>35434</v>
      </c>
      <c r="AB314" s="12">
        <v>0.0253</v>
      </c>
      <c r="AC314" s="13">
        <v>1.35</v>
      </c>
      <c r="AD314" s="14">
        <v>1</v>
      </c>
      <c r="AE314" s="15">
        <f t="shared" si="407"/>
        <v>1210.24827</v>
      </c>
      <c r="AF314" s="12">
        <v>1</v>
      </c>
      <c r="AG314" s="12">
        <v>280</v>
      </c>
      <c r="AH314" s="12">
        <v>1.43</v>
      </c>
      <c r="AI314" s="19">
        <f t="shared" si="408"/>
        <v>3.16684210526316</v>
      </c>
      <c r="AJ314" s="20">
        <v>5936</v>
      </c>
      <c r="AK314" s="12">
        <v>0.99</v>
      </c>
      <c r="AL314" s="12">
        <v>1.98</v>
      </c>
      <c r="AM314" s="9">
        <f t="shared" si="409"/>
        <v>2.9602</v>
      </c>
      <c r="AN314" s="10">
        <v>1.225</v>
      </c>
      <c r="AO314" s="22">
        <v>1.015</v>
      </c>
      <c r="AP314" s="21">
        <f t="shared" si="410"/>
        <v>35954.9268619024</v>
      </c>
      <c r="AV314" s="12">
        <v>35728</v>
      </c>
      <c r="AW314" s="12">
        <v>0</v>
      </c>
      <c r="AX314" s="13">
        <v>1.35</v>
      </c>
      <c r="AY314" s="14">
        <v>1</v>
      </c>
      <c r="AZ314" s="15">
        <f t="shared" si="411"/>
        <v>0</v>
      </c>
      <c r="BA314" s="12">
        <v>1</v>
      </c>
      <c r="BB314" s="12">
        <v>280</v>
      </c>
      <c r="BC314" s="12">
        <v>1.43</v>
      </c>
      <c r="BD314" s="19">
        <f t="shared" si="412"/>
        <v>3.16684210526316</v>
      </c>
      <c r="BE314" s="20">
        <v>0</v>
      </c>
      <c r="BF314" s="12">
        <v>1</v>
      </c>
      <c r="BG314" s="12">
        <v>3.11</v>
      </c>
      <c r="BH314" s="9">
        <f t="shared" si="413"/>
        <v>4.11</v>
      </c>
      <c r="BI314" s="10">
        <v>1.225</v>
      </c>
      <c r="BJ314" s="20">
        <v>1</v>
      </c>
      <c r="BK314" s="21">
        <f t="shared" si="414"/>
        <v>0</v>
      </c>
      <c r="BQ314" s="12">
        <v>35728</v>
      </c>
      <c r="BR314" s="12">
        <v>0.0253</v>
      </c>
      <c r="BS314" s="13">
        <v>1.35</v>
      </c>
      <c r="BT314" s="14">
        <v>1</v>
      </c>
      <c r="BU314" s="15">
        <f t="shared" si="415"/>
        <v>1220.28984</v>
      </c>
      <c r="BV314" s="12">
        <v>1</v>
      </c>
      <c r="BW314" s="12">
        <v>280</v>
      </c>
      <c r="BX314" s="12">
        <v>1.43</v>
      </c>
      <c r="BY314" s="19">
        <f t="shared" si="416"/>
        <v>3.16684210526316</v>
      </c>
      <c r="BZ314" s="20">
        <v>5936</v>
      </c>
      <c r="CA314" s="12">
        <v>1</v>
      </c>
      <c r="CB314" s="12">
        <v>3.11</v>
      </c>
      <c r="CC314" s="9">
        <f t="shared" si="417"/>
        <v>4.11</v>
      </c>
      <c r="CD314" s="10">
        <v>1.225</v>
      </c>
      <c r="CE314" s="22">
        <v>1.015</v>
      </c>
      <c r="CF314" s="21">
        <f t="shared" si="418"/>
        <v>50083.0357829352</v>
      </c>
      <c r="CL314" s="12">
        <v>41312</v>
      </c>
      <c r="CM314" s="12">
        <v>0.0253</v>
      </c>
      <c r="CN314" s="13">
        <v>1.35</v>
      </c>
      <c r="CO314" s="14">
        <v>1</v>
      </c>
      <c r="CP314" s="15">
        <f t="shared" si="419"/>
        <v>1411.01136</v>
      </c>
      <c r="CQ314" s="12">
        <v>1</v>
      </c>
      <c r="CR314" s="12">
        <v>280</v>
      </c>
      <c r="CS314" s="12">
        <v>1.43</v>
      </c>
      <c r="CT314" s="19">
        <f t="shared" si="420"/>
        <v>3.16684210526316</v>
      </c>
      <c r="CU314" s="20">
        <v>5936</v>
      </c>
      <c r="CV314" s="12">
        <v>0.99</v>
      </c>
      <c r="CW314" s="12">
        <v>1.98</v>
      </c>
      <c r="CX314" s="9">
        <f t="shared" si="421"/>
        <v>2.9602</v>
      </c>
      <c r="CY314" s="10">
        <v>1.225</v>
      </c>
      <c r="CZ314" s="22">
        <v>1.085</v>
      </c>
      <c r="DA314" s="21">
        <f t="shared" si="422"/>
        <v>40936.0577286539</v>
      </c>
      <c r="DG314" s="12">
        <v>41606</v>
      </c>
      <c r="DH314" s="12">
        <v>0.0253</v>
      </c>
      <c r="DI314" s="13">
        <v>1.35</v>
      </c>
      <c r="DJ314" s="14">
        <v>1</v>
      </c>
      <c r="DK314" s="15">
        <f t="shared" si="423"/>
        <v>1421.05293</v>
      </c>
      <c r="DL314" s="12">
        <v>1</v>
      </c>
      <c r="DM314" s="12">
        <v>280</v>
      </c>
      <c r="DN314" s="12">
        <v>1.43</v>
      </c>
      <c r="DO314" s="19">
        <f t="shared" si="424"/>
        <v>3.16684210526316</v>
      </c>
      <c r="DP314" s="20">
        <v>5936</v>
      </c>
      <c r="DQ314" s="12">
        <v>1</v>
      </c>
      <c r="DR314" s="12">
        <v>3.11</v>
      </c>
      <c r="DS314" s="9">
        <f t="shared" si="425"/>
        <v>4.11</v>
      </c>
      <c r="DT314" s="10">
        <v>1.225</v>
      </c>
      <c r="DU314" s="22">
        <v>1.085</v>
      </c>
      <c r="DV314" s="21">
        <f t="shared" si="426"/>
        <v>57010.1433904427</v>
      </c>
      <c r="EB314" s="12">
        <v>41606</v>
      </c>
      <c r="EC314" s="12">
        <v>0.02992</v>
      </c>
      <c r="ED314" s="13">
        <v>1.35</v>
      </c>
      <c r="EE314" s="14">
        <v>1</v>
      </c>
      <c r="EF314" s="15">
        <f t="shared" si="427"/>
        <v>1680.549552</v>
      </c>
      <c r="EG314" s="12">
        <v>1</v>
      </c>
      <c r="EH314" s="12">
        <v>280</v>
      </c>
      <c r="EI314" s="12">
        <v>1.52</v>
      </c>
      <c r="EJ314" s="19">
        <f t="shared" si="428"/>
        <v>3.25684210526316</v>
      </c>
      <c r="EK314" s="20">
        <v>5936</v>
      </c>
      <c r="EL314" s="12">
        <v>1</v>
      </c>
      <c r="EM314" s="12">
        <v>3.91</v>
      </c>
      <c r="EN314" s="9">
        <f t="shared" si="430"/>
        <v>4.91</v>
      </c>
      <c r="EO314" s="10">
        <v>1.225</v>
      </c>
      <c r="EP314" s="22">
        <v>1.2</v>
      </c>
      <c r="EQ314" s="21">
        <f t="shared" si="431"/>
        <v>82348.7930311047</v>
      </c>
    </row>
    <row r="315" customHeight="1" spans="6:147">
      <c r="F315" s="12">
        <v>35434</v>
      </c>
      <c r="G315" s="12">
        <v>0</v>
      </c>
      <c r="H315" s="13">
        <v>1.35</v>
      </c>
      <c r="I315" s="14">
        <v>1</v>
      </c>
      <c r="J315" s="15">
        <f t="shared" si="403"/>
        <v>0</v>
      </c>
      <c r="K315" s="12">
        <v>1</v>
      </c>
      <c r="L315" s="12">
        <v>280</v>
      </c>
      <c r="M315" s="12">
        <v>1.43</v>
      </c>
      <c r="N315" s="19">
        <f t="shared" si="404"/>
        <v>3.16684210526316</v>
      </c>
      <c r="O315" s="20">
        <v>0</v>
      </c>
      <c r="P315" s="12">
        <v>0.99</v>
      </c>
      <c r="Q315" s="12">
        <v>1.98</v>
      </c>
      <c r="R315" s="9">
        <f t="shared" si="405"/>
        <v>2.9602</v>
      </c>
      <c r="S315" s="10">
        <v>1.225</v>
      </c>
      <c r="T315" s="20">
        <v>1</v>
      </c>
      <c r="U315" s="21">
        <f t="shared" si="406"/>
        <v>0</v>
      </c>
      <c r="AA315" s="12">
        <v>35434</v>
      </c>
      <c r="AB315" s="12">
        <v>0.0253</v>
      </c>
      <c r="AC315" s="13">
        <v>1.35</v>
      </c>
      <c r="AD315" s="14">
        <v>1</v>
      </c>
      <c r="AE315" s="15">
        <f t="shared" si="407"/>
        <v>1210.24827</v>
      </c>
      <c r="AF315" s="12">
        <v>1</v>
      </c>
      <c r="AG315" s="12">
        <v>280</v>
      </c>
      <c r="AH315" s="12">
        <v>1.43</v>
      </c>
      <c r="AI315" s="19">
        <f t="shared" si="408"/>
        <v>3.16684210526316</v>
      </c>
      <c r="AJ315" s="20">
        <v>0</v>
      </c>
      <c r="AK315" s="12">
        <v>0.99</v>
      </c>
      <c r="AL315" s="12">
        <v>1.98</v>
      </c>
      <c r="AM315" s="9">
        <f t="shared" si="409"/>
        <v>2.9602</v>
      </c>
      <c r="AN315" s="10">
        <v>1.225</v>
      </c>
      <c r="AO315" s="22">
        <v>1.015</v>
      </c>
      <c r="AP315" s="21">
        <f t="shared" si="410"/>
        <v>14106.6556871024</v>
      </c>
      <c r="AV315" s="12">
        <v>35728</v>
      </c>
      <c r="AW315" s="12">
        <v>0</v>
      </c>
      <c r="AX315" s="13">
        <v>1.35</v>
      </c>
      <c r="AY315" s="14">
        <v>1</v>
      </c>
      <c r="AZ315" s="15">
        <f t="shared" si="411"/>
        <v>0</v>
      </c>
      <c r="BA315" s="12">
        <v>1</v>
      </c>
      <c r="BB315" s="12">
        <v>280</v>
      </c>
      <c r="BC315" s="12">
        <v>1.43</v>
      </c>
      <c r="BD315" s="19">
        <f t="shared" si="412"/>
        <v>3.16684210526316</v>
      </c>
      <c r="BE315" s="20">
        <v>0</v>
      </c>
      <c r="BF315" s="12">
        <v>1</v>
      </c>
      <c r="BG315" s="12">
        <v>3.11</v>
      </c>
      <c r="BH315" s="9">
        <f t="shared" si="413"/>
        <v>4.11</v>
      </c>
      <c r="BI315" s="10">
        <v>1.225</v>
      </c>
      <c r="BJ315" s="20">
        <v>1</v>
      </c>
      <c r="BK315" s="21">
        <f t="shared" si="414"/>
        <v>0</v>
      </c>
      <c r="BQ315" s="12">
        <v>35728</v>
      </c>
      <c r="BR315" s="12">
        <v>0.0253</v>
      </c>
      <c r="BS315" s="13">
        <v>1.35</v>
      </c>
      <c r="BT315" s="14">
        <v>1</v>
      </c>
      <c r="BU315" s="15">
        <f t="shared" si="415"/>
        <v>1220.28984</v>
      </c>
      <c r="BV315" s="12">
        <v>1</v>
      </c>
      <c r="BW315" s="12">
        <v>280</v>
      </c>
      <c r="BX315" s="12">
        <v>1.43</v>
      </c>
      <c r="BY315" s="19">
        <f t="shared" si="416"/>
        <v>3.16684210526316</v>
      </c>
      <c r="BZ315" s="20">
        <v>0</v>
      </c>
      <c r="CA315" s="12">
        <v>1</v>
      </c>
      <c r="CB315" s="12">
        <v>3.11</v>
      </c>
      <c r="CC315" s="9">
        <f t="shared" si="417"/>
        <v>4.11</v>
      </c>
      <c r="CD315" s="10">
        <v>1.225</v>
      </c>
      <c r="CE315" s="22">
        <v>1.015</v>
      </c>
      <c r="CF315" s="21">
        <f t="shared" si="418"/>
        <v>19748.4656429352</v>
      </c>
      <c r="CL315" s="12">
        <v>41312</v>
      </c>
      <c r="CM315" s="12">
        <v>0.0253</v>
      </c>
      <c r="CN315" s="13">
        <v>1.35</v>
      </c>
      <c r="CO315" s="14">
        <v>1</v>
      </c>
      <c r="CP315" s="15">
        <f t="shared" si="419"/>
        <v>1411.01136</v>
      </c>
      <c r="CQ315" s="12">
        <v>1</v>
      </c>
      <c r="CR315" s="12">
        <v>280</v>
      </c>
      <c r="CS315" s="12">
        <v>1.43</v>
      </c>
      <c r="CT315" s="19">
        <f t="shared" si="420"/>
        <v>3.16684210526316</v>
      </c>
      <c r="CU315" s="20">
        <v>0</v>
      </c>
      <c r="CV315" s="12">
        <v>0.99</v>
      </c>
      <c r="CW315" s="12">
        <v>1.98</v>
      </c>
      <c r="CX315" s="9">
        <f t="shared" si="421"/>
        <v>2.9602</v>
      </c>
      <c r="CY315" s="10">
        <v>1.225</v>
      </c>
      <c r="CZ315" s="22">
        <v>1.085</v>
      </c>
      <c r="DA315" s="21">
        <f t="shared" si="422"/>
        <v>17581.0092314539</v>
      </c>
      <c r="DG315" s="12">
        <v>41606</v>
      </c>
      <c r="DH315" s="12">
        <v>0.0253</v>
      </c>
      <c r="DI315" s="13">
        <v>1.35</v>
      </c>
      <c r="DJ315" s="14">
        <v>1</v>
      </c>
      <c r="DK315" s="15">
        <f t="shared" si="423"/>
        <v>1421.05293</v>
      </c>
      <c r="DL315" s="12">
        <v>1</v>
      </c>
      <c r="DM315" s="12">
        <v>280</v>
      </c>
      <c r="DN315" s="12">
        <v>1.43</v>
      </c>
      <c r="DO315" s="19">
        <f t="shared" si="424"/>
        <v>3.16684210526316</v>
      </c>
      <c r="DP315" s="20">
        <v>0</v>
      </c>
      <c r="DQ315" s="12">
        <v>1</v>
      </c>
      <c r="DR315" s="12">
        <v>3.11</v>
      </c>
      <c r="DS315" s="9">
        <f t="shared" si="425"/>
        <v>4.11</v>
      </c>
      <c r="DT315" s="10">
        <v>1.225</v>
      </c>
      <c r="DU315" s="22">
        <v>1.085</v>
      </c>
      <c r="DV315" s="21">
        <f t="shared" si="426"/>
        <v>24583.5339304427</v>
      </c>
      <c r="EB315" s="12">
        <v>41606</v>
      </c>
      <c r="EC315" s="12">
        <v>0.02992</v>
      </c>
      <c r="ED315" s="13">
        <v>1.35</v>
      </c>
      <c r="EE315" s="14">
        <v>1</v>
      </c>
      <c r="EF315" s="15">
        <f t="shared" si="427"/>
        <v>1680.549552</v>
      </c>
      <c r="EG315" s="12">
        <v>1</v>
      </c>
      <c r="EH315" s="12">
        <v>280</v>
      </c>
      <c r="EI315" s="12">
        <v>1.52</v>
      </c>
      <c r="EJ315" s="19">
        <f t="shared" si="428"/>
        <v>3.25684210526316</v>
      </c>
      <c r="EK315" s="20">
        <v>0</v>
      </c>
      <c r="EL315" s="12">
        <v>1</v>
      </c>
      <c r="EM315" s="12">
        <v>3.91</v>
      </c>
      <c r="EN315" s="9">
        <f t="shared" si="430"/>
        <v>4.91</v>
      </c>
      <c r="EO315" s="10">
        <v>1.225</v>
      </c>
      <c r="EP315" s="22">
        <v>1.2</v>
      </c>
      <c r="EQ315" s="21">
        <f t="shared" si="431"/>
        <v>39504.5258311046</v>
      </c>
    </row>
    <row r="316" customHeight="1" spans="6:147">
      <c r="F316" s="12">
        <v>35434</v>
      </c>
      <c r="G316" s="12">
        <v>0</v>
      </c>
      <c r="H316" s="13">
        <v>1.35</v>
      </c>
      <c r="I316" s="14">
        <v>1</v>
      </c>
      <c r="J316" s="15">
        <f t="shared" si="403"/>
        <v>0</v>
      </c>
      <c r="K316" s="12">
        <v>1</v>
      </c>
      <c r="L316" s="12">
        <v>280</v>
      </c>
      <c r="M316" s="12">
        <v>1.43</v>
      </c>
      <c r="N316" s="19">
        <f t="shared" si="404"/>
        <v>3.16684210526316</v>
      </c>
      <c r="O316" s="20">
        <v>0</v>
      </c>
      <c r="P316" s="12">
        <v>0.99</v>
      </c>
      <c r="Q316" s="12">
        <v>1.98</v>
      </c>
      <c r="R316" s="9">
        <f t="shared" si="405"/>
        <v>2.9602</v>
      </c>
      <c r="S316" s="10">
        <v>1.225</v>
      </c>
      <c r="T316" s="20">
        <v>1</v>
      </c>
      <c r="U316" s="21">
        <f t="shared" si="406"/>
        <v>0</v>
      </c>
      <c r="AA316" s="12">
        <v>35434</v>
      </c>
      <c r="AB316" s="12">
        <v>0.0253</v>
      </c>
      <c r="AC316" s="13">
        <v>1.35</v>
      </c>
      <c r="AD316" s="14">
        <v>1</v>
      </c>
      <c r="AE316" s="15">
        <f t="shared" si="407"/>
        <v>1210.24827</v>
      </c>
      <c r="AF316" s="12">
        <v>1</v>
      </c>
      <c r="AG316" s="12">
        <v>280</v>
      </c>
      <c r="AH316" s="12">
        <v>1.43</v>
      </c>
      <c r="AI316" s="19">
        <f t="shared" si="408"/>
        <v>3.16684210526316</v>
      </c>
      <c r="AJ316" s="20">
        <v>0</v>
      </c>
      <c r="AK316" s="12">
        <v>0.99</v>
      </c>
      <c r="AL316" s="12">
        <v>1.98</v>
      </c>
      <c r="AM316" s="9">
        <f t="shared" si="409"/>
        <v>2.9602</v>
      </c>
      <c r="AN316" s="10">
        <v>1.225</v>
      </c>
      <c r="AO316" s="22">
        <v>1.015</v>
      </c>
      <c r="AP316" s="21">
        <f t="shared" si="410"/>
        <v>14106.6556871024</v>
      </c>
      <c r="AV316" s="12">
        <v>35728</v>
      </c>
      <c r="AW316" s="12">
        <v>0</v>
      </c>
      <c r="AX316" s="13">
        <v>1.35</v>
      </c>
      <c r="AY316" s="14">
        <v>1</v>
      </c>
      <c r="AZ316" s="15">
        <f t="shared" si="411"/>
        <v>0</v>
      </c>
      <c r="BA316" s="12">
        <v>1</v>
      </c>
      <c r="BB316" s="12">
        <v>280</v>
      </c>
      <c r="BC316" s="12">
        <v>1.43</v>
      </c>
      <c r="BD316" s="19">
        <f t="shared" si="412"/>
        <v>3.16684210526316</v>
      </c>
      <c r="BE316" s="20">
        <v>0</v>
      </c>
      <c r="BF316" s="12">
        <v>1</v>
      </c>
      <c r="BG316" s="12">
        <v>3.11</v>
      </c>
      <c r="BH316" s="9">
        <f t="shared" si="413"/>
        <v>4.11</v>
      </c>
      <c r="BI316" s="10">
        <v>1.225</v>
      </c>
      <c r="BJ316" s="20">
        <v>1</v>
      </c>
      <c r="BK316" s="21">
        <f t="shared" si="414"/>
        <v>0</v>
      </c>
      <c r="BQ316" s="12">
        <v>35728</v>
      </c>
      <c r="BR316" s="12">
        <v>0.0253</v>
      </c>
      <c r="BS316" s="13">
        <v>1.35</v>
      </c>
      <c r="BT316" s="14">
        <v>1</v>
      </c>
      <c r="BU316" s="15">
        <f t="shared" si="415"/>
        <v>1220.28984</v>
      </c>
      <c r="BV316" s="12">
        <v>1</v>
      </c>
      <c r="BW316" s="12">
        <v>280</v>
      </c>
      <c r="BX316" s="12">
        <v>1.43</v>
      </c>
      <c r="BY316" s="19">
        <f t="shared" si="416"/>
        <v>3.16684210526316</v>
      </c>
      <c r="BZ316" s="20">
        <v>0</v>
      </c>
      <c r="CA316" s="12">
        <v>1</v>
      </c>
      <c r="CB316" s="12">
        <v>3.11</v>
      </c>
      <c r="CC316" s="9">
        <f t="shared" si="417"/>
        <v>4.11</v>
      </c>
      <c r="CD316" s="10">
        <v>1.225</v>
      </c>
      <c r="CE316" s="22">
        <v>1.015</v>
      </c>
      <c r="CF316" s="21">
        <f t="shared" si="418"/>
        <v>19748.4656429352</v>
      </c>
      <c r="CL316" s="12">
        <v>41312</v>
      </c>
      <c r="CM316" s="12">
        <v>0.0253</v>
      </c>
      <c r="CN316" s="13">
        <v>1.35</v>
      </c>
      <c r="CO316" s="14">
        <v>1</v>
      </c>
      <c r="CP316" s="15">
        <f t="shared" si="419"/>
        <v>1411.01136</v>
      </c>
      <c r="CQ316" s="12">
        <v>1</v>
      </c>
      <c r="CR316" s="12">
        <v>280</v>
      </c>
      <c r="CS316" s="12">
        <v>1.43</v>
      </c>
      <c r="CT316" s="19">
        <f t="shared" si="420"/>
        <v>3.16684210526316</v>
      </c>
      <c r="CU316" s="20">
        <v>0</v>
      </c>
      <c r="CV316" s="12">
        <v>0.99</v>
      </c>
      <c r="CW316" s="12">
        <v>1.98</v>
      </c>
      <c r="CX316" s="9">
        <f t="shared" si="421"/>
        <v>2.9602</v>
      </c>
      <c r="CY316" s="10">
        <v>1.225</v>
      </c>
      <c r="CZ316" s="22">
        <v>1.085</v>
      </c>
      <c r="DA316" s="21">
        <f t="shared" si="422"/>
        <v>17581.0092314539</v>
      </c>
      <c r="DG316" s="12">
        <v>41606</v>
      </c>
      <c r="DH316" s="12">
        <v>0.0253</v>
      </c>
      <c r="DI316" s="13">
        <v>1.35</v>
      </c>
      <c r="DJ316" s="14">
        <v>1</v>
      </c>
      <c r="DK316" s="15">
        <f t="shared" si="423"/>
        <v>1421.05293</v>
      </c>
      <c r="DL316" s="12">
        <v>1</v>
      </c>
      <c r="DM316" s="12">
        <v>280</v>
      </c>
      <c r="DN316" s="12">
        <v>1.43</v>
      </c>
      <c r="DO316" s="19">
        <f t="shared" si="424"/>
        <v>3.16684210526316</v>
      </c>
      <c r="DP316" s="20">
        <v>0</v>
      </c>
      <c r="DQ316" s="12">
        <v>1</v>
      </c>
      <c r="DR316" s="12">
        <v>3.11</v>
      </c>
      <c r="DS316" s="9">
        <f t="shared" si="425"/>
        <v>4.11</v>
      </c>
      <c r="DT316" s="10">
        <v>1.225</v>
      </c>
      <c r="DU316" s="22">
        <v>1.085</v>
      </c>
      <c r="DV316" s="21">
        <f t="shared" si="426"/>
        <v>24583.5339304427</v>
      </c>
      <c r="EB316" s="12">
        <v>41606</v>
      </c>
      <c r="EC316" s="12">
        <v>0.02992</v>
      </c>
      <c r="ED316" s="13">
        <v>1.35</v>
      </c>
      <c r="EE316" s="14">
        <v>1</v>
      </c>
      <c r="EF316" s="15">
        <f t="shared" si="427"/>
        <v>1680.549552</v>
      </c>
      <c r="EG316" s="12">
        <v>1</v>
      </c>
      <c r="EH316" s="12">
        <v>280</v>
      </c>
      <c r="EI316" s="12">
        <v>1.52</v>
      </c>
      <c r="EJ316" s="19">
        <f t="shared" si="428"/>
        <v>3.25684210526316</v>
      </c>
      <c r="EK316" s="20">
        <v>0</v>
      </c>
      <c r="EL316" s="12">
        <v>1</v>
      </c>
      <c r="EM316" s="12">
        <v>3.91</v>
      </c>
      <c r="EN316" s="9">
        <f t="shared" si="430"/>
        <v>4.91</v>
      </c>
      <c r="EO316" s="10">
        <v>1.225</v>
      </c>
      <c r="EP316" s="22">
        <v>1.2</v>
      </c>
      <c r="EQ316" s="21">
        <f t="shared" si="431"/>
        <v>39504.5258311046</v>
      </c>
    </row>
    <row r="317" customHeight="1" spans="6:147">
      <c r="F317" s="12">
        <v>35434</v>
      </c>
      <c r="G317" s="12">
        <v>0</v>
      </c>
      <c r="H317" s="13">
        <v>1.35</v>
      </c>
      <c r="I317" s="14">
        <v>1</v>
      </c>
      <c r="J317" s="15">
        <f t="shared" si="403"/>
        <v>0</v>
      </c>
      <c r="K317" s="12">
        <v>1</v>
      </c>
      <c r="L317" s="12">
        <v>280</v>
      </c>
      <c r="M317" s="12">
        <v>1.43</v>
      </c>
      <c r="N317" s="19">
        <f t="shared" si="404"/>
        <v>3.16684210526316</v>
      </c>
      <c r="O317" s="20">
        <v>0</v>
      </c>
      <c r="P317" s="12">
        <v>0.99</v>
      </c>
      <c r="Q317" s="12">
        <v>1.98</v>
      </c>
      <c r="R317" s="9">
        <f t="shared" si="405"/>
        <v>2.9602</v>
      </c>
      <c r="S317" s="10">
        <v>1.225</v>
      </c>
      <c r="T317" s="20">
        <v>1</v>
      </c>
      <c r="U317" s="21">
        <f t="shared" si="406"/>
        <v>0</v>
      </c>
      <c r="AA317" s="12">
        <v>35434</v>
      </c>
      <c r="AB317" s="12">
        <v>0</v>
      </c>
      <c r="AC317" s="13">
        <v>1.35</v>
      </c>
      <c r="AD317" s="14">
        <v>1</v>
      </c>
      <c r="AE317" s="15">
        <f t="shared" si="407"/>
        <v>0</v>
      </c>
      <c r="AF317" s="12">
        <v>1</v>
      </c>
      <c r="AG317" s="12">
        <v>280</v>
      </c>
      <c r="AH317" s="12">
        <v>1.43</v>
      </c>
      <c r="AI317" s="19">
        <f t="shared" si="408"/>
        <v>3.16684210526316</v>
      </c>
      <c r="AJ317" s="20">
        <v>0</v>
      </c>
      <c r="AK317" s="12">
        <v>0.99</v>
      </c>
      <c r="AL317" s="12">
        <v>1.98</v>
      </c>
      <c r="AM317" s="9">
        <f t="shared" si="409"/>
        <v>2.9602</v>
      </c>
      <c r="AN317" s="10">
        <v>1.225</v>
      </c>
      <c r="AO317" s="22">
        <v>1.015</v>
      </c>
      <c r="AP317" s="21">
        <f t="shared" si="410"/>
        <v>0</v>
      </c>
      <c r="AV317" s="12">
        <v>35728</v>
      </c>
      <c r="AW317" s="12">
        <v>0</v>
      </c>
      <c r="AX317" s="13">
        <v>1.35</v>
      </c>
      <c r="AY317" s="14">
        <v>1</v>
      </c>
      <c r="AZ317" s="15">
        <f t="shared" si="411"/>
        <v>0</v>
      </c>
      <c r="BA317" s="12">
        <v>1</v>
      </c>
      <c r="BB317" s="12">
        <v>280</v>
      </c>
      <c r="BC317" s="12">
        <v>1.43</v>
      </c>
      <c r="BD317" s="19">
        <f t="shared" si="412"/>
        <v>3.16684210526316</v>
      </c>
      <c r="BE317" s="20">
        <v>0</v>
      </c>
      <c r="BF317" s="12">
        <v>1</v>
      </c>
      <c r="BG317" s="12">
        <v>3.11</v>
      </c>
      <c r="BH317" s="9">
        <f t="shared" si="413"/>
        <v>4.11</v>
      </c>
      <c r="BI317" s="10">
        <v>1.225</v>
      </c>
      <c r="BJ317" s="20">
        <v>1</v>
      </c>
      <c r="BK317" s="21">
        <f t="shared" si="414"/>
        <v>0</v>
      </c>
      <c r="BQ317" s="12">
        <v>35728</v>
      </c>
      <c r="BR317" s="12">
        <v>0</v>
      </c>
      <c r="BS317" s="13">
        <v>1.35</v>
      </c>
      <c r="BT317" s="14">
        <v>1</v>
      </c>
      <c r="BU317" s="15">
        <f t="shared" si="415"/>
        <v>0</v>
      </c>
      <c r="BV317" s="12">
        <v>1</v>
      </c>
      <c r="BW317" s="12">
        <v>280</v>
      </c>
      <c r="BX317" s="12">
        <v>1.43</v>
      </c>
      <c r="BY317" s="19">
        <f t="shared" si="416"/>
        <v>3.16684210526316</v>
      </c>
      <c r="BZ317" s="20">
        <v>0</v>
      </c>
      <c r="CA317" s="12">
        <v>1</v>
      </c>
      <c r="CB317" s="12">
        <v>3.11</v>
      </c>
      <c r="CC317" s="9">
        <f t="shared" si="417"/>
        <v>4.11</v>
      </c>
      <c r="CD317" s="10">
        <v>1.225</v>
      </c>
      <c r="CE317" s="22">
        <v>1.015</v>
      </c>
      <c r="CF317" s="21">
        <f t="shared" si="418"/>
        <v>0</v>
      </c>
      <c r="CL317" s="12">
        <v>41312</v>
      </c>
      <c r="CM317" s="12">
        <v>0.0253</v>
      </c>
      <c r="CN317" s="13">
        <v>1.35</v>
      </c>
      <c r="CO317" s="14">
        <v>1</v>
      </c>
      <c r="CP317" s="15">
        <f t="shared" si="419"/>
        <v>1411.01136</v>
      </c>
      <c r="CQ317" s="12">
        <v>1</v>
      </c>
      <c r="CR317" s="12">
        <v>280</v>
      </c>
      <c r="CS317" s="12">
        <v>1.43</v>
      </c>
      <c r="CT317" s="19">
        <f t="shared" si="420"/>
        <v>3.16684210526316</v>
      </c>
      <c r="CU317" s="20">
        <v>0</v>
      </c>
      <c r="CV317" s="12">
        <v>0.99</v>
      </c>
      <c r="CW317" s="12">
        <v>1.98</v>
      </c>
      <c r="CX317" s="9">
        <f t="shared" si="421"/>
        <v>2.9602</v>
      </c>
      <c r="CY317" s="10">
        <v>1.225</v>
      </c>
      <c r="CZ317" s="22">
        <v>1.085</v>
      </c>
      <c r="DA317" s="21">
        <f t="shared" si="422"/>
        <v>17581.0092314539</v>
      </c>
      <c r="DG317" s="12">
        <v>41606</v>
      </c>
      <c r="DH317" s="12">
        <v>0.0253</v>
      </c>
      <c r="DI317" s="13">
        <v>1.35</v>
      </c>
      <c r="DJ317" s="14">
        <v>1</v>
      </c>
      <c r="DK317" s="15">
        <f t="shared" si="423"/>
        <v>1421.05293</v>
      </c>
      <c r="DL317" s="12">
        <v>1</v>
      </c>
      <c r="DM317" s="12">
        <v>280</v>
      </c>
      <c r="DN317" s="12">
        <v>1.43</v>
      </c>
      <c r="DO317" s="19">
        <f t="shared" si="424"/>
        <v>3.16684210526316</v>
      </c>
      <c r="DP317" s="20">
        <v>0</v>
      </c>
      <c r="DQ317" s="12">
        <v>1</v>
      </c>
      <c r="DR317" s="12">
        <v>3.11</v>
      </c>
      <c r="DS317" s="9">
        <f t="shared" si="425"/>
        <v>4.11</v>
      </c>
      <c r="DT317" s="10">
        <v>1.225</v>
      </c>
      <c r="DU317" s="22">
        <v>1.085</v>
      </c>
      <c r="DV317" s="21">
        <f t="shared" si="426"/>
        <v>24583.5339304427</v>
      </c>
      <c r="EB317" s="12">
        <v>41606</v>
      </c>
      <c r="EC317" s="12">
        <v>0.02992</v>
      </c>
      <c r="ED317" s="13">
        <v>1.35</v>
      </c>
      <c r="EE317" s="14">
        <v>1</v>
      </c>
      <c r="EF317" s="15">
        <f t="shared" si="427"/>
        <v>1680.549552</v>
      </c>
      <c r="EG317" s="12">
        <v>1</v>
      </c>
      <c r="EH317" s="12">
        <v>280</v>
      </c>
      <c r="EI317" s="12">
        <v>1.52</v>
      </c>
      <c r="EJ317" s="19">
        <f t="shared" si="428"/>
        <v>3.25684210526316</v>
      </c>
      <c r="EK317" s="20">
        <v>0</v>
      </c>
      <c r="EL317" s="12">
        <v>1</v>
      </c>
      <c r="EM317" s="12">
        <v>3.91</v>
      </c>
      <c r="EN317" s="9">
        <f t="shared" si="430"/>
        <v>4.91</v>
      </c>
      <c r="EO317" s="10">
        <v>1.225</v>
      </c>
      <c r="EP317" s="22">
        <v>1.2</v>
      </c>
      <c r="EQ317" s="21">
        <f t="shared" si="431"/>
        <v>39504.5258311046</v>
      </c>
    </row>
    <row r="318" customHeight="1" spans="6:147">
      <c r="F318" s="12">
        <v>35434</v>
      </c>
      <c r="G318" s="12">
        <v>0</v>
      </c>
      <c r="H318" s="13">
        <v>1.35</v>
      </c>
      <c r="I318" s="14">
        <v>1</v>
      </c>
      <c r="J318" s="15">
        <f t="shared" si="403"/>
        <v>0</v>
      </c>
      <c r="K318" s="12">
        <v>1</v>
      </c>
      <c r="L318" s="12">
        <v>280</v>
      </c>
      <c r="M318" s="12">
        <v>1.43</v>
      </c>
      <c r="N318" s="19">
        <f t="shared" si="404"/>
        <v>3.16684210526316</v>
      </c>
      <c r="O318" s="20">
        <v>0</v>
      </c>
      <c r="P318" s="12">
        <v>0.99</v>
      </c>
      <c r="Q318" s="12">
        <v>1.98</v>
      </c>
      <c r="R318" s="9">
        <f t="shared" si="405"/>
        <v>2.9602</v>
      </c>
      <c r="S318" s="10">
        <v>1.225</v>
      </c>
      <c r="T318" s="20">
        <v>1</v>
      </c>
      <c r="U318" s="21">
        <f t="shared" si="406"/>
        <v>0</v>
      </c>
      <c r="AA318" s="12">
        <v>35434</v>
      </c>
      <c r="AB318" s="12">
        <v>0</v>
      </c>
      <c r="AC318" s="13">
        <v>1.35</v>
      </c>
      <c r="AD318" s="14">
        <v>1</v>
      </c>
      <c r="AE318" s="15">
        <f t="shared" si="407"/>
        <v>0</v>
      </c>
      <c r="AF318" s="12">
        <v>1</v>
      </c>
      <c r="AG318" s="12">
        <v>280</v>
      </c>
      <c r="AH318" s="12">
        <v>1.43</v>
      </c>
      <c r="AI318" s="19">
        <f t="shared" si="408"/>
        <v>3.16684210526316</v>
      </c>
      <c r="AJ318" s="20">
        <v>0</v>
      </c>
      <c r="AK318" s="12">
        <v>0.99</v>
      </c>
      <c r="AL318" s="12">
        <v>1.98</v>
      </c>
      <c r="AM318" s="9">
        <f t="shared" si="409"/>
        <v>2.9602</v>
      </c>
      <c r="AN318" s="10">
        <v>1.225</v>
      </c>
      <c r="AO318" s="22">
        <v>1.015</v>
      </c>
      <c r="AP318" s="21">
        <f t="shared" si="410"/>
        <v>0</v>
      </c>
      <c r="AV318" s="12">
        <v>35728</v>
      </c>
      <c r="AW318" s="12">
        <v>0</v>
      </c>
      <c r="AX318" s="13">
        <v>1.35</v>
      </c>
      <c r="AY318" s="14">
        <v>1</v>
      </c>
      <c r="AZ318" s="15">
        <f t="shared" si="411"/>
        <v>0</v>
      </c>
      <c r="BA318" s="12">
        <v>1</v>
      </c>
      <c r="BB318" s="12">
        <v>280</v>
      </c>
      <c r="BC318" s="12">
        <v>1.43</v>
      </c>
      <c r="BD318" s="19">
        <f t="shared" si="412"/>
        <v>3.16684210526316</v>
      </c>
      <c r="BE318" s="20">
        <v>0</v>
      </c>
      <c r="BF318" s="12">
        <v>1</v>
      </c>
      <c r="BG318" s="12">
        <v>3.11</v>
      </c>
      <c r="BH318" s="9">
        <f t="shared" si="413"/>
        <v>4.11</v>
      </c>
      <c r="BI318" s="10">
        <v>1.225</v>
      </c>
      <c r="BJ318" s="20">
        <v>1</v>
      </c>
      <c r="BK318" s="21">
        <f t="shared" si="414"/>
        <v>0</v>
      </c>
      <c r="BQ318" s="12">
        <v>35728</v>
      </c>
      <c r="BR318" s="12">
        <v>0</v>
      </c>
      <c r="BS318" s="13">
        <v>1.35</v>
      </c>
      <c r="BT318" s="14">
        <v>1</v>
      </c>
      <c r="BU318" s="15">
        <f t="shared" si="415"/>
        <v>0</v>
      </c>
      <c r="BV318" s="12">
        <v>1</v>
      </c>
      <c r="BW318" s="12">
        <v>280</v>
      </c>
      <c r="BX318" s="12">
        <v>1.43</v>
      </c>
      <c r="BY318" s="19">
        <f t="shared" si="416"/>
        <v>3.16684210526316</v>
      </c>
      <c r="BZ318" s="20">
        <v>0</v>
      </c>
      <c r="CA318" s="12">
        <v>1</v>
      </c>
      <c r="CB318" s="12">
        <v>3.11</v>
      </c>
      <c r="CC318" s="9">
        <f t="shared" si="417"/>
        <v>4.11</v>
      </c>
      <c r="CD318" s="10">
        <v>1.225</v>
      </c>
      <c r="CE318" s="22">
        <v>1.015</v>
      </c>
      <c r="CF318" s="21">
        <f t="shared" si="418"/>
        <v>0</v>
      </c>
      <c r="CL318" s="12">
        <v>41312</v>
      </c>
      <c r="CM318" s="12">
        <v>0.0253</v>
      </c>
      <c r="CN318" s="13">
        <v>1.35</v>
      </c>
      <c r="CO318" s="14">
        <v>1</v>
      </c>
      <c r="CP318" s="15">
        <f t="shared" si="419"/>
        <v>1411.01136</v>
      </c>
      <c r="CQ318" s="12">
        <v>1</v>
      </c>
      <c r="CR318" s="12">
        <v>280</v>
      </c>
      <c r="CS318" s="12">
        <v>1.43</v>
      </c>
      <c r="CT318" s="19">
        <f t="shared" si="420"/>
        <v>3.16684210526316</v>
      </c>
      <c r="CU318" s="20">
        <v>0</v>
      </c>
      <c r="CV318" s="12">
        <v>0.99</v>
      </c>
      <c r="CW318" s="12">
        <v>1.98</v>
      </c>
      <c r="CX318" s="9">
        <f t="shared" si="421"/>
        <v>2.9602</v>
      </c>
      <c r="CY318" s="10">
        <v>1.225</v>
      </c>
      <c r="CZ318" s="22">
        <v>1.085</v>
      </c>
      <c r="DA318" s="21">
        <f t="shared" si="422"/>
        <v>17581.0092314539</v>
      </c>
      <c r="DG318" s="12">
        <v>41606</v>
      </c>
      <c r="DH318" s="12">
        <v>0.0253</v>
      </c>
      <c r="DI318" s="13">
        <v>1.35</v>
      </c>
      <c r="DJ318" s="14">
        <v>1</v>
      </c>
      <c r="DK318" s="15">
        <f t="shared" si="423"/>
        <v>1421.05293</v>
      </c>
      <c r="DL318" s="12">
        <v>1</v>
      </c>
      <c r="DM318" s="12">
        <v>280</v>
      </c>
      <c r="DN318" s="12">
        <v>1.43</v>
      </c>
      <c r="DO318" s="19">
        <f t="shared" si="424"/>
        <v>3.16684210526316</v>
      </c>
      <c r="DP318" s="20">
        <v>0</v>
      </c>
      <c r="DQ318" s="12">
        <v>1</v>
      </c>
      <c r="DR318" s="12">
        <v>3.11</v>
      </c>
      <c r="DS318" s="9">
        <f t="shared" si="425"/>
        <v>4.11</v>
      </c>
      <c r="DT318" s="10">
        <v>1.225</v>
      </c>
      <c r="DU318" s="22">
        <v>1.085</v>
      </c>
      <c r="DV318" s="21">
        <f t="shared" si="426"/>
        <v>24583.5339304427</v>
      </c>
      <c r="EB318" s="12">
        <v>41606</v>
      </c>
      <c r="EC318" s="12">
        <v>0.02992</v>
      </c>
      <c r="ED318" s="13">
        <v>1.35</v>
      </c>
      <c r="EE318" s="14">
        <v>1</v>
      </c>
      <c r="EF318" s="15">
        <f t="shared" si="427"/>
        <v>1680.549552</v>
      </c>
      <c r="EG318" s="12">
        <v>1</v>
      </c>
      <c r="EH318" s="12">
        <v>280</v>
      </c>
      <c r="EI318" s="12">
        <v>1.52</v>
      </c>
      <c r="EJ318" s="19">
        <f t="shared" si="428"/>
        <v>3.25684210526316</v>
      </c>
      <c r="EK318" s="20">
        <v>0</v>
      </c>
      <c r="EL318" s="12">
        <v>1</v>
      </c>
      <c r="EM318" s="12">
        <v>3.91</v>
      </c>
      <c r="EN318" s="9">
        <f t="shared" si="430"/>
        <v>4.91</v>
      </c>
      <c r="EO318" s="10">
        <v>1.225</v>
      </c>
      <c r="EP318" s="22">
        <v>1.2</v>
      </c>
      <c r="EQ318" s="21">
        <f t="shared" si="431"/>
        <v>39504.5258311046</v>
      </c>
    </row>
    <row r="319" customHeight="1" spans="6:147">
      <c r="F319" s="12">
        <v>35434</v>
      </c>
      <c r="G319" s="12">
        <v>0</v>
      </c>
      <c r="H319" s="13">
        <v>1.35</v>
      </c>
      <c r="I319" s="14">
        <v>1</v>
      </c>
      <c r="J319" s="15">
        <f t="shared" si="403"/>
        <v>0</v>
      </c>
      <c r="K319" s="12">
        <v>1</v>
      </c>
      <c r="L319" s="12">
        <v>280</v>
      </c>
      <c r="M319" s="12">
        <v>1.43</v>
      </c>
      <c r="N319" s="19">
        <f t="shared" si="404"/>
        <v>3.16684210526316</v>
      </c>
      <c r="O319" s="20">
        <v>0</v>
      </c>
      <c r="P319" s="12">
        <v>0.99</v>
      </c>
      <c r="Q319" s="12">
        <v>1.98</v>
      </c>
      <c r="R319" s="9">
        <f t="shared" si="405"/>
        <v>2.9602</v>
      </c>
      <c r="S319" s="10">
        <v>1.225</v>
      </c>
      <c r="T319" s="20">
        <v>1</v>
      </c>
      <c r="U319" s="21">
        <f t="shared" si="406"/>
        <v>0</v>
      </c>
      <c r="AA319" s="12">
        <v>35434</v>
      </c>
      <c r="AB319" s="12">
        <v>0</v>
      </c>
      <c r="AC319" s="13">
        <v>1.35</v>
      </c>
      <c r="AD319" s="14">
        <v>1</v>
      </c>
      <c r="AE319" s="15">
        <f t="shared" si="407"/>
        <v>0</v>
      </c>
      <c r="AF319" s="12">
        <v>1</v>
      </c>
      <c r="AG319" s="12">
        <v>280</v>
      </c>
      <c r="AH319" s="12">
        <v>1.43</v>
      </c>
      <c r="AI319" s="19">
        <f t="shared" si="408"/>
        <v>3.16684210526316</v>
      </c>
      <c r="AJ319" s="20">
        <v>0</v>
      </c>
      <c r="AK319" s="12">
        <v>0.99</v>
      </c>
      <c r="AL319" s="12">
        <v>1.98</v>
      </c>
      <c r="AM319" s="9">
        <f t="shared" si="409"/>
        <v>2.9602</v>
      </c>
      <c r="AN319" s="10">
        <v>1.225</v>
      </c>
      <c r="AO319" s="22">
        <v>1.015</v>
      </c>
      <c r="AP319" s="21">
        <f t="shared" si="410"/>
        <v>0</v>
      </c>
      <c r="AV319" s="12">
        <v>35728</v>
      </c>
      <c r="AW319" s="12">
        <v>0</v>
      </c>
      <c r="AX319" s="13">
        <v>1.35</v>
      </c>
      <c r="AY319" s="14">
        <v>1</v>
      </c>
      <c r="AZ319" s="15">
        <f t="shared" si="411"/>
        <v>0</v>
      </c>
      <c r="BA319" s="12">
        <v>1</v>
      </c>
      <c r="BB319" s="12">
        <v>280</v>
      </c>
      <c r="BC319" s="12">
        <v>1.43</v>
      </c>
      <c r="BD319" s="19">
        <f t="shared" si="412"/>
        <v>3.16684210526316</v>
      </c>
      <c r="BE319" s="20">
        <v>0</v>
      </c>
      <c r="BF319" s="12">
        <v>1</v>
      </c>
      <c r="BG319" s="12">
        <v>3.11</v>
      </c>
      <c r="BH319" s="9">
        <f t="shared" si="413"/>
        <v>4.11</v>
      </c>
      <c r="BI319" s="10">
        <v>1.225</v>
      </c>
      <c r="BJ319" s="20">
        <v>1</v>
      </c>
      <c r="BK319" s="21">
        <f t="shared" si="414"/>
        <v>0</v>
      </c>
      <c r="BQ319" s="12">
        <v>35728</v>
      </c>
      <c r="BR319" s="12">
        <v>0</v>
      </c>
      <c r="BS319" s="13">
        <v>1.35</v>
      </c>
      <c r="BT319" s="14">
        <v>1</v>
      </c>
      <c r="BU319" s="15">
        <f t="shared" si="415"/>
        <v>0</v>
      </c>
      <c r="BV319" s="12">
        <v>1</v>
      </c>
      <c r="BW319" s="12">
        <v>280</v>
      </c>
      <c r="BX319" s="12">
        <v>1.43</v>
      </c>
      <c r="BY319" s="19">
        <f t="shared" si="416"/>
        <v>3.16684210526316</v>
      </c>
      <c r="BZ319" s="20">
        <v>0</v>
      </c>
      <c r="CA319" s="12">
        <v>1</v>
      </c>
      <c r="CB319" s="12">
        <v>3.11</v>
      </c>
      <c r="CC319" s="9">
        <f t="shared" si="417"/>
        <v>4.11</v>
      </c>
      <c r="CD319" s="10">
        <v>1.225</v>
      </c>
      <c r="CE319" s="22">
        <v>1.015</v>
      </c>
      <c r="CF319" s="21">
        <f t="shared" si="418"/>
        <v>0</v>
      </c>
      <c r="CL319" s="12">
        <v>41312</v>
      </c>
      <c r="CM319" s="12">
        <v>0.0253</v>
      </c>
      <c r="CN319" s="13">
        <v>1.35</v>
      </c>
      <c r="CO319" s="14">
        <v>1</v>
      </c>
      <c r="CP319" s="15">
        <f t="shared" si="419"/>
        <v>1411.01136</v>
      </c>
      <c r="CQ319" s="12">
        <v>1</v>
      </c>
      <c r="CR319" s="12">
        <v>280</v>
      </c>
      <c r="CS319" s="12">
        <v>1.43</v>
      </c>
      <c r="CT319" s="19">
        <f t="shared" si="420"/>
        <v>3.16684210526316</v>
      </c>
      <c r="CU319" s="20">
        <v>0</v>
      </c>
      <c r="CV319" s="12">
        <v>0.99</v>
      </c>
      <c r="CW319" s="12">
        <v>1.98</v>
      </c>
      <c r="CX319" s="9">
        <f t="shared" si="421"/>
        <v>2.9602</v>
      </c>
      <c r="CY319" s="10">
        <v>1.225</v>
      </c>
      <c r="CZ319" s="22">
        <v>1.085</v>
      </c>
      <c r="DA319" s="21">
        <f t="shared" si="422"/>
        <v>17581.0092314539</v>
      </c>
      <c r="DG319" s="12">
        <v>41606</v>
      </c>
      <c r="DH319" s="12">
        <v>0.0253</v>
      </c>
      <c r="DI319" s="13">
        <v>1.35</v>
      </c>
      <c r="DJ319" s="14">
        <v>1</v>
      </c>
      <c r="DK319" s="15">
        <f t="shared" si="423"/>
        <v>1421.05293</v>
      </c>
      <c r="DL319" s="12">
        <v>1</v>
      </c>
      <c r="DM319" s="12">
        <v>280</v>
      </c>
      <c r="DN319" s="12">
        <v>1.43</v>
      </c>
      <c r="DO319" s="19">
        <f t="shared" si="424"/>
        <v>3.16684210526316</v>
      </c>
      <c r="DP319" s="20">
        <v>0</v>
      </c>
      <c r="DQ319" s="12">
        <v>1</v>
      </c>
      <c r="DR319" s="12">
        <v>3.11</v>
      </c>
      <c r="DS319" s="9">
        <f t="shared" si="425"/>
        <v>4.11</v>
      </c>
      <c r="DT319" s="10">
        <v>1.225</v>
      </c>
      <c r="DU319" s="22">
        <v>1.085</v>
      </c>
      <c r="DV319" s="21">
        <f t="shared" si="426"/>
        <v>24583.5339304427</v>
      </c>
      <c r="EB319" s="12">
        <v>41606</v>
      </c>
      <c r="EC319" s="12">
        <v>0.02992</v>
      </c>
      <c r="ED319" s="13">
        <v>1.35</v>
      </c>
      <c r="EE319" s="14">
        <v>1</v>
      </c>
      <c r="EF319" s="15">
        <f t="shared" si="427"/>
        <v>1680.549552</v>
      </c>
      <c r="EG319" s="12">
        <v>1</v>
      </c>
      <c r="EH319" s="12">
        <v>280</v>
      </c>
      <c r="EI319" s="12">
        <v>1.52</v>
      </c>
      <c r="EJ319" s="19">
        <f t="shared" si="428"/>
        <v>3.25684210526316</v>
      </c>
      <c r="EK319" s="20">
        <v>0</v>
      </c>
      <c r="EL319" s="12">
        <v>1</v>
      </c>
      <c r="EM319" s="12">
        <v>3.91</v>
      </c>
      <c r="EN319" s="9">
        <f t="shared" si="430"/>
        <v>4.91</v>
      </c>
      <c r="EO319" s="10">
        <v>1.225</v>
      </c>
      <c r="EP319" s="22">
        <v>1.2</v>
      </c>
      <c r="EQ319" s="21">
        <f t="shared" si="431"/>
        <v>39504.5258311046</v>
      </c>
    </row>
    <row r="320" customHeight="1" spans="6:147">
      <c r="F320" s="12">
        <v>35434</v>
      </c>
      <c r="G320" s="12">
        <v>0</v>
      </c>
      <c r="H320" s="13">
        <v>1.35</v>
      </c>
      <c r="I320" s="14">
        <v>1</v>
      </c>
      <c r="J320" s="15">
        <f t="shared" si="403"/>
        <v>0</v>
      </c>
      <c r="K320" s="12">
        <v>1</v>
      </c>
      <c r="L320" s="12">
        <v>280</v>
      </c>
      <c r="M320" s="12">
        <v>1.43</v>
      </c>
      <c r="N320" s="19">
        <f t="shared" si="404"/>
        <v>3.16684210526316</v>
      </c>
      <c r="O320" s="20">
        <v>0</v>
      </c>
      <c r="P320" s="12">
        <v>0.99</v>
      </c>
      <c r="Q320" s="12">
        <v>1.98</v>
      </c>
      <c r="R320" s="9">
        <f t="shared" si="405"/>
        <v>2.9602</v>
      </c>
      <c r="S320" s="10">
        <v>1.225</v>
      </c>
      <c r="T320" s="20">
        <v>1</v>
      </c>
      <c r="U320" s="21">
        <f t="shared" si="406"/>
        <v>0</v>
      </c>
      <c r="AA320" s="12">
        <v>35434</v>
      </c>
      <c r="AB320" s="12">
        <v>0</v>
      </c>
      <c r="AC320" s="13">
        <v>1.35</v>
      </c>
      <c r="AD320" s="14">
        <v>1</v>
      </c>
      <c r="AE320" s="15">
        <f t="shared" si="407"/>
        <v>0</v>
      </c>
      <c r="AF320" s="12">
        <v>1</v>
      </c>
      <c r="AG320" s="12">
        <v>280</v>
      </c>
      <c r="AH320" s="12">
        <v>1.43</v>
      </c>
      <c r="AI320" s="19">
        <f t="shared" si="408"/>
        <v>3.16684210526316</v>
      </c>
      <c r="AJ320" s="20">
        <v>0</v>
      </c>
      <c r="AK320" s="12">
        <v>0.99</v>
      </c>
      <c r="AL320" s="12">
        <v>1.98</v>
      </c>
      <c r="AM320" s="9">
        <f t="shared" si="409"/>
        <v>2.9602</v>
      </c>
      <c r="AN320" s="10">
        <v>1.225</v>
      </c>
      <c r="AO320" s="22">
        <v>1.015</v>
      </c>
      <c r="AP320" s="21">
        <f t="shared" si="410"/>
        <v>0</v>
      </c>
      <c r="AV320" s="12">
        <v>35728</v>
      </c>
      <c r="AW320" s="12">
        <v>0</v>
      </c>
      <c r="AX320" s="13">
        <v>1.35</v>
      </c>
      <c r="AY320" s="14">
        <v>1</v>
      </c>
      <c r="AZ320" s="15">
        <f t="shared" si="411"/>
        <v>0</v>
      </c>
      <c r="BA320" s="12">
        <v>1</v>
      </c>
      <c r="BB320" s="12">
        <v>280</v>
      </c>
      <c r="BC320" s="12">
        <v>1.43</v>
      </c>
      <c r="BD320" s="19">
        <f t="shared" si="412"/>
        <v>3.16684210526316</v>
      </c>
      <c r="BE320" s="20">
        <v>0</v>
      </c>
      <c r="BF320" s="12">
        <v>1</v>
      </c>
      <c r="BG320" s="12">
        <v>3.11</v>
      </c>
      <c r="BH320" s="9">
        <f t="shared" si="413"/>
        <v>4.11</v>
      </c>
      <c r="BI320" s="10">
        <v>1.225</v>
      </c>
      <c r="BJ320" s="20">
        <v>1</v>
      </c>
      <c r="BK320" s="21">
        <f t="shared" si="414"/>
        <v>0</v>
      </c>
      <c r="BQ320" s="12">
        <v>35728</v>
      </c>
      <c r="BR320" s="12">
        <v>0</v>
      </c>
      <c r="BS320" s="13">
        <v>1.35</v>
      </c>
      <c r="BT320" s="14">
        <v>1</v>
      </c>
      <c r="BU320" s="15">
        <f t="shared" si="415"/>
        <v>0</v>
      </c>
      <c r="BV320" s="12">
        <v>1</v>
      </c>
      <c r="BW320" s="12">
        <v>280</v>
      </c>
      <c r="BX320" s="12">
        <v>1.43</v>
      </c>
      <c r="BY320" s="19">
        <f t="shared" si="416"/>
        <v>3.16684210526316</v>
      </c>
      <c r="BZ320" s="20">
        <v>0</v>
      </c>
      <c r="CA320" s="12">
        <v>1</v>
      </c>
      <c r="CB320" s="12">
        <v>3.11</v>
      </c>
      <c r="CC320" s="9">
        <f t="shared" si="417"/>
        <v>4.11</v>
      </c>
      <c r="CD320" s="10">
        <v>1.225</v>
      </c>
      <c r="CE320" s="22">
        <v>1.015</v>
      </c>
      <c r="CF320" s="21">
        <f t="shared" si="418"/>
        <v>0</v>
      </c>
      <c r="CL320" s="12">
        <v>41312</v>
      </c>
      <c r="CM320" s="12">
        <v>0.0253</v>
      </c>
      <c r="CN320" s="13">
        <v>1.35</v>
      </c>
      <c r="CO320" s="14">
        <v>1</v>
      </c>
      <c r="CP320" s="15">
        <f t="shared" si="419"/>
        <v>1411.01136</v>
      </c>
      <c r="CQ320" s="12">
        <v>1</v>
      </c>
      <c r="CR320" s="12">
        <v>280</v>
      </c>
      <c r="CS320" s="12">
        <v>1.43</v>
      </c>
      <c r="CT320" s="19">
        <f t="shared" si="420"/>
        <v>3.16684210526316</v>
      </c>
      <c r="CU320" s="20">
        <v>0</v>
      </c>
      <c r="CV320" s="12">
        <v>0.99</v>
      </c>
      <c r="CW320" s="12">
        <v>1.98</v>
      </c>
      <c r="CX320" s="9">
        <f t="shared" si="421"/>
        <v>2.9602</v>
      </c>
      <c r="CY320" s="10">
        <v>1.225</v>
      </c>
      <c r="CZ320" s="22">
        <v>1.085</v>
      </c>
      <c r="DA320" s="21">
        <f t="shared" si="422"/>
        <v>17581.0092314539</v>
      </c>
      <c r="DG320" s="12">
        <v>41606</v>
      </c>
      <c r="DH320" s="12">
        <v>0.0253</v>
      </c>
      <c r="DI320" s="13">
        <v>1.35</v>
      </c>
      <c r="DJ320" s="14">
        <v>1</v>
      </c>
      <c r="DK320" s="15">
        <f t="shared" si="423"/>
        <v>1421.05293</v>
      </c>
      <c r="DL320" s="12">
        <v>1</v>
      </c>
      <c r="DM320" s="12">
        <v>280</v>
      </c>
      <c r="DN320" s="12">
        <v>1.43</v>
      </c>
      <c r="DO320" s="19">
        <f t="shared" si="424"/>
        <v>3.16684210526316</v>
      </c>
      <c r="DP320" s="20">
        <v>0</v>
      </c>
      <c r="DQ320" s="12">
        <v>1</v>
      </c>
      <c r="DR320" s="12">
        <v>3.11</v>
      </c>
      <c r="DS320" s="9">
        <f t="shared" si="425"/>
        <v>4.11</v>
      </c>
      <c r="DT320" s="10">
        <v>1.225</v>
      </c>
      <c r="DU320" s="22">
        <v>1.085</v>
      </c>
      <c r="DV320" s="21">
        <f t="shared" si="426"/>
        <v>24583.5339304427</v>
      </c>
      <c r="EB320" s="12">
        <v>41606</v>
      </c>
      <c r="EC320" s="12">
        <v>0.02992</v>
      </c>
      <c r="ED320" s="13">
        <v>1.35</v>
      </c>
      <c r="EE320" s="14">
        <v>1</v>
      </c>
      <c r="EF320" s="15">
        <f t="shared" si="427"/>
        <v>1680.549552</v>
      </c>
      <c r="EG320" s="12">
        <v>1</v>
      </c>
      <c r="EH320" s="12">
        <v>280</v>
      </c>
      <c r="EI320" s="12">
        <v>1.52</v>
      </c>
      <c r="EJ320" s="19">
        <f t="shared" si="428"/>
        <v>3.25684210526316</v>
      </c>
      <c r="EK320" s="20">
        <v>0</v>
      </c>
      <c r="EL320" s="12">
        <v>1</v>
      </c>
      <c r="EM320" s="12">
        <v>3.91</v>
      </c>
      <c r="EN320" s="9">
        <f t="shared" si="430"/>
        <v>4.91</v>
      </c>
      <c r="EO320" s="10">
        <v>1.225</v>
      </c>
      <c r="EP320" s="22">
        <v>1.2</v>
      </c>
      <c r="EQ320" s="21">
        <f t="shared" si="431"/>
        <v>39504.5258311046</v>
      </c>
    </row>
    <row r="321" customHeight="1" spans="6:147">
      <c r="F321" s="12">
        <v>35434</v>
      </c>
      <c r="G321" s="12">
        <v>0</v>
      </c>
      <c r="H321" s="13">
        <v>1.35</v>
      </c>
      <c r="I321" s="14">
        <v>1</v>
      </c>
      <c r="J321" s="15">
        <f t="shared" si="403"/>
        <v>0</v>
      </c>
      <c r="K321" s="12">
        <v>1</v>
      </c>
      <c r="L321" s="12">
        <v>280</v>
      </c>
      <c r="M321" s="12">
        <v>1.43</v>
      </c>
      <c r="N321" s="19">
        <f t="shared" si="404"/>
        <v>3.16684210526316</v>
      </c>
      <c r="O321" s="20">
        <v>0</v>
      </c>
      <c r="P321" s="12">
        <v>0.99</v>
      </c>
      <c r="Q321" s="12">
        <v>1.98</v>
      </c>
      <c r="R321" s="9">
        <f t="shared" si="405"/>
        <v>2.9602</v>
      </c>
      <c r="S321" s="10">
        <v>1.225</v>
      </c>
      <c r="T321" s="20">
        <v>1</v>
      </c>
      <c r="U321" s="21">
        <f t="shared" si="406"/>
        <v>0</v>
      </c>
      <c r="AA321" s="12">
        <v>35434</v>
      </c>
      <c r="AB321" s="12">
        <v>0</v>
      </c>
      <c r="AC321" s="13">
        <v>1.35</v>
      </c>
      <c r="AD321" s="14">
        <v>1</v>
      </c>
      <c r="AE321" s="15">
        <f t="shared" si="407"/>
        <v>0</v>
      </c>
      <c r="AF321" s="12">
        <v>1</v>
      </c>
      <c r="AG321" s="12">
        <v>280</v>
      </c>
      <c r="AH321" s="12">
        <v>1.43</v>
      </c>
      <c r="AI321" s="19">
        <f t="shared" si="408"/>
        <v>3.16684210526316</v>
      </c>
      <c r="AJ321" s="20">
        <v>0</v>
      </c>
      <c r="AK321" s="12">
        <v>0.99</v>
      </c>
      <c r="AL321" s="12">
        <v>1.98</v>
      </c>
      <c r="AM321" s="9">
        <f t="shared" si="409"/>
        <v>2.9602</v>
      </c>
      <c r="AN321" s="10">
        <v>1.225</v>
      </c>
      <c r="AO321" s="22">
        <v>1.015</v>
      </c>
      <c r="AP321" s="21">
        <f t="shared" si="410"/>
        <v>0</v>
      </c>
      <c r="AV321" s="12">
        <v>35728</v>
      </c>
      <c r="AW321" s="12">
        <v>0</v>
      </c>
      <c r="AX321" s="13">
        <v>1.35</v>
      </c>
      <c r="AY321" s="14">
        <v>1</v>
      </c>
      <c r="AZ321" s="15">
        <f t="shared" si="411"/>
        <v>0</v>
      </c>
      <c r="BA321" s="12">
        <v>1</v>
      </c>
      <c r="BB321" s="12">
        <v>280</v>
      </c>
      <c r="BC321" s="12">
        <v>1.43</v>
      </c>
      <c r="BD321" s="19">
        <f t="shared" si="412"/>
        <v>3.16684210526316</v>
      </c>
      <c r="BE321" s="20">
        <v>0</v>
      </c>
      <c r="BF321" s="12">
        <v>1</v>
      </c>
      <c r="BG321" s="12">
        <v>3.11</v>
      </c>
      <c r="BH321" s="9">
        <f t="shared" si="413"/>
        <v>4.11</v>
      </c>
      <c r="BI321" s="10">
        <v>1.225</v>
      </c>
      <c r="BJ321" s="20">
        <v>1</v>
      </c>
      <c r="BK321" s="21">
        <f t="shared" si="414"/>
        <v>0</v>
      </c>
      <c r="BQ321" s="12">
        <v>35728</v>
      </c>
      <c r="BR321" s="12">
        <v>0</v>
      </c>
      <c r="BS321" s="13">
        <v>1.35</v>
      </c>
      <c r="BT321" s="14">
        <v>1</v>
      </c>
      <c r="BU321" s="15">
        <f t="shared" si="415"/>
        <v>0</v>
      </c>
      <c r="BV321" s="12">
        <v>1</v>
      </c>
      <c r="BW321" s="12">
        <v>280</v>
      </c>
      <c r="BX321" s="12">
        <v>1.43</v>
      </c>
      <c r="BY321" s="19">
        <f t="shared" si="416"/>
        <v>3.16684210526316</v>
      </c>
      <c r="BZ321" s="20">
        <v>0</v>
      </c>
      <c r="CA321" s="12">
        <v>1</v>
      </c>
      <c r="CB321" s="12">
        <v>3.11</v>
      </c>
      <c r="CC321" s="9">
        <f t="shared" si="417"/>
        <v>4.11</v>
      </c>
      <c r="CD321" s="10">
        <v>1.225</v>
      </c>
      <c r="CE321" s="22">
        <v>1.015</v>
      </c>
      <c r="CF321" s="21">
        <f t="shared" si="418"/>
        <v>0</v>
      </c>
      <c r="CL321" s="12">
        <v>41312</v>
      </c>
      <c r="CM321" s="12">
        <v>0.0253</v>
      </c>
      <c r="CN321" s="13">
        <v>1.35</v>
      </c>
      <c r="CO321" s="14">
        <v>1</v>
      </c>
      <c r="CP321" s="15">
        <f t="shared" si="419"/>
        <v>1411.01136</v>
      </c>
      <c r="CQ321" s="12">
        <v>1</v>
      </c>
      <c r="CR321" s="12">
        <v>280</v>
      </c>
      <c r="CS321" s="12">
        <v>1.43</v>
      </c>
      <c r="CT321" s="19">
        <f t="shared" si="420"/>
        <v>3.16684210526316</v>
      </c>
      <c r="CU321" s="20">
        <v>0</v>
      </c>
      <c r="CV321" s="12">
        <v>0.99</v>
      </c>
      <c r="CW321" s="12">
        <v>1.98</v>
      </c>
      <c r="CX321" s="9">
        <f t="shared" si="421"/>
        <v>2.9602</v>
      </c>
      <c r="CY321" s="10">
        <v>1.225</v>
      </c>
      <c r="CZ321" s="22">
        <v>1.085</v>
      </c>
      <c r="DA321" s="21">
        <f t="shared" si="422"/>
        <v>17581.0092314539</v>
      </c>
      <c r="DG321" s="12">
        <v>41606</v>
      </c>
      <c r="DH321" s="12">
        <v>0.0253</v>
      </c>
      <c r="DI321" s="13">
        <v>1.35</v>
      </c>
      <c r="DJ321" s="14">
        <v>1</v>
      </c>
      <c r="DK321" s="15">
        <f t="shared" si="423"/>
        <v>1421.05293</v>
      </c>
      <c r="DL321" s="12">
        <v>1</v>
      </c>
      <c r="DM321" s="12">
        <v>280</v>
      </c>
      <c r="DN321" s="12">
        <v>1.43</v>
      </c>
      <c r="DO321" s="19">
        <f t="shared" si="424"/>
        <v>3.16684210526316</v>
      </c>
      <c r="DP321" s="20">
        <v>0</v>
      </c>
      <c r="DQ321" s="12">
        <v>1</v>
      </c>
      <c r="DR321" s="12">
        <v>3.11</v>
      </c>
      <c r="DS321" s="9">
        <f t="shared" si="425"/>
        <v>4.11</v>
      </c>
      <c r="DT321" s="10">
        <v>1.225</v>
      </c>
      <c r="DU321" s="22">
        <v>1.085</v>
      </c>
      <c r="DV321" s="21">
        <f t="shared" si="426"/>
        <v>24583.5339304427</v>
      </c>
      <c r="EB321" s="12">
        <v>41606</v>
      </c>
      <c r="EC321" s="12">
        <v>0.02992</v>
      </c>
      <c r="ED321" s="13">
        <v>1.35</v>
      </c>
      <c r="EE321" s="14">
        <v>1</v>
      </c>
      <c r="EF321" s="15">
        <f t="shared" si="427"/>
        <v>1680.549552</v>
      </c>
      <c r="EG321" s="12">
        <v>1</v>
      </c>
      <c r="EH321" s="12">
        <v>280</v>
      </c>
      <c r="EI321" s="12">
        <v>1.52</v>
      </c>
      <c r="EJ321" s="19">
        <f t="shared" si="428"/>
        <v>3.25684210526316</v>
      </c>
      <c r="EK321" s="20">
        <v>0</v>
      </c>
      <c r="EL321" s="12">
        <v>1</v>
      </c>
      <c r="EM321" s="12">
        <v>3.91</v>
      </c>
      <c r="EN321" s="9">
        <f t="shared" si="430"/>
        <v>4.91</v>
      </c>
      <c r="EO321" s="10">
        <v>1.225</v>
      </c>
      <c r="EP321" s="22">
        <v>1.2</v>
      </c>
      <c r="EQ321" s="21">
        <f t="shared" si="431"/>
        <v>39504.5258311046</v>
      </c>
    </row>
    <row r="322" customHeight="1" spans="6:147">
      <c r="F322" s="28" t="s">
        <v>33</v>
      </c>
      <c r="G322" s="29"/>
      <c r="H322" s="29"/>
      <c r="I322" s="29"/>
      <c r="J322" s="29"/>
      <c r="K322" s="29"/>
      <c r="L322" s="29"/>
      <c r="M322" s="29"/>
      <c r="N322" s="30">
        <f>SUM(U297:U321)</f>
        <v>531353.598944371</v>
      </c>
      <c r="O322" s="30"/>
      <c r="P322" s="30"/>
      <c r="Q322" s="30"/>
      <c r="R322" s="30"/>
      <c r="S322" s="30"/>
      <c r="T322" s="30"/>
      <c r="U322" s="30"/>
      <c r="AA322" s="28" t="s">
        <v>33</v>
      </c>
      <c r="AB322" s="29"/>
      <c r="AC322" s="29"/>
      <c r="AD322" s="29"/>
      <c r="AE322" s="29"/>
      <c r="AF322" s="29"/>
      <c r="AG322" s="29"/>
      <c r="AH322" s="29"/>
      <c r="AI322" s="30">
        <f>SUM(AP297:AP321)</f>
        <v>675401.994888449</v>
      </c>
      <c r="AJ322" s="30"/>
      <c r="AK322" s="30"/>
      <c r="AL322" s="30"/>
      <c r="AM322" s="30"/>
      <c r="AN322" s="30"/>
      <c r="AO322" s="30"/>
      <c r="AP322" s="30"/>
      <c r="AV322" s="28" t="s">
        <v>33</v>
      </c>
      <c r="AW322" s="29"/>
      <c r="AX322" s="29"/>
      <c r="AY322" s="29"/>
      <c r="AZ322" s="29"/>
      <c r="BA322" s="29"/>
      <c r="BB322" s="29"/>
      <c r="BC322" s="29"/>
      <c r="BD322" s="30">
        <f>SUM(BK297:BK321)</f>
        <v>740143.385954708</v>
      </c>
      <c r="BE322" s="30"/>
      <c r="BF322" s="30"/>
      <c r="BG322" s="30"/>
      <c r="BH322" s="30"/>
      <c r="BI322" s="30"/>
      <c r="BJ322" s="30"/>
      <c r="BK322" s="30"/>
      <c r="BQ322" s="28" t="s">
        <v>33</v>
      </c>
      <c r="BR322" s="29"/>
      <c r="BS322" s="29"/>
      <c r="BT322" s="29"/>
      <c r="BU322" s="29"/>
      <c r="BV322" s="29"/>
      <c r="BW322" s="29"/>
      <c r="BX322" s="29"/>
      <c r="BY322" s="30">
        <f>SUM(CF297:CF321)</f>
        <v>940991.575378704</v>
      </c>
      <c r="BZ322" s="30"/>
      <c r="CA322" s="30"/>
      <c r="CB322" s="30"/>
      <c r="CC322" s="30"/>
      <c r="CD322" s="30"/>
      <c r="CE322" s="30"/>
      <c r="CF322" s="30"/>
      <c r="CL322" s="28" t="s">
        <v>33</v>
      </c>
      <c r="CM322" s="29"/>
      <c r="CN322" s="29"/>
      <c r="CO322" s="29"/>
      <c r="CP322" s="29"/>
      <c r="CQ322" s="29"/>
      <c r="CR322" s="29"/>
      <c r="CS322" s="29"/>
      <c r="CT322" s="30">
        <f>SUM(DA297:DA321)</f>
        <v>859916.103735949</v>
      </c>
      <c r="CU322" s="30"/>
      <c r="CV322" s="30"/>
      <c r="CW322" s="30"/>
      <c r="CX322" s="30"/>
      <c r="CY322" s="30"/>
      <c r="CZ322" s="30"/>
      <c r="DA322" s="30"/>
      <c r="DG322" s="28" t="s">
        <v>33</v>
      </c>
      <c r="DH322" s="29"/>
      <c r="DI322" s="29"/>
      <c r="DJ322" s="29"/>
      <c r="DK322" s="29"/>
      <c r="DL322" s="29"/>
      <c r="DM322" s="29"/>
      <c r="DN322" s="29"/>
      <c r="DO322" s="30">
        <f>SUM(DV297:DV321)</f>
        <v>1198267.31854107</v>
      </c>
      <c r="DP322" s="30"/>
      <c r="DQ322" s="30"/>
      <c r="DR322" s="30"/>
      <c r="DS322" s="30"/>
      <c r="DT322" s="30"/>
      <c r="DU322" s="30"/>
      <c r="DV322" s="30"/>
      <c r="EB322" s="28" t="s">
        <v>33</v>
      </c>
      <c r="EC322" s="29"/>
      <c r="ED322" s="29"/>
      <c r="EE322" s="29"/>
      <c r="EF322" s="29"/>
      <c r="EG322" s="29"/>
      <c r="EH322" s="29"/>
      <c r="EI322" s="29"/>
      <c r="EJ322" s="30">
        <f>SUM(EQ297:EQ321)</f>
        <v>1796347.40865262</v>
      </c>
      <c r="EK322" s="30"/>
      <c r="EL322" s="30"/>
      <c r="EM322" s="30"/>
      <c r="EN322" s="30"/>
      <c r="EO322" s="30"/>
      <c r="EP322" s="30"/>
      <c r="EQ322" s="30"/>
    </row>
    <row r="323" customHeight="1" spans="6:147">
      <c r="F323" s="29"/>
      <c r="G323" s="29"/>
      <c r="H323" s="29"/>
      <c r="I323" s="29"/>
      <c r="J323" s="29"/>
      <c r="K323" s="29"/>
      <c r="L323" s="29"/>
      <c r="M323" s="29"/>
      <c r="N323" s="30"/>
      <c r="O323" s="30"/>
      <c r="P323" s="30"/>
      <c r="Q323" s="30"/>
      <c r="R323" s="30"/>
      <c r="S323" s="30"/>
      <c r="T323" s="30"/>
      <c r="U323" s="30"/>
      <c r="AA323" s="29"/>
      <c r="AB323" s="29"/>
      <c r="AC323" s="29"/>
      <c r="AD323" s="29"/>
      <c r="AE323" s="29"/>
      <c r="AF323" s="29"/>
      <c r="AG323" s="29"/>
      <c r="AH323" s="29"/>
      <c r="AI323" s="30"/>
      <c r="AJ323" s="30"/>
      <c r="AK323" s="30"/>
      <c r="AL323" s="30"/>
      <c r="AM323" s="30"/>
      <c r="AN323" s="30"/>
      <c r="AO323" s="30"/>
      <c r="AP323" s="30"/>
      <c r="AV323" s="29"/>
      <c r="AW323" s="29"/>
      <c r="AX323" s="29"/>
      <c r="AY323" s="29"/>
      <c r="AZ323" s="29"/>
      <c r="BA323" s="29"/>
      <c r="BB323" s="29"/>
      <c r="BC323" s="29"/>
      <c r="BD323" s="30"/>
      <c r="BE323" s="30"/>
      <c r="BF323" s="30"/>
      <c r="BG323" s="30"/>
      <c r="BH323" s="30"/>
      <c r="BI323" s="30"/>
      <c r="BJ323" s="30"/>
      <c r="BK323" s="30"/>
      <c r="BQ323" s="29"/>
      <c r="BR323" s="29"/>
      <c r="BS323" s="29"/>
      <c r="BT323" s="29"/>
      <c r="BU323" s="29"/>
      <c r="BV323" s="29"/>
      <c r="BW323" s="29"/>
      <c r="BX323" s="29"/>
      <c r="BY323" s="30"/>
      <c r="BZ323" s="30"/>
      <c r="CA323" s="30"/>
      <c r="CB323" s="30"/>
      <c r="CC323" s="30"/>
      <c r="CD323" s="30"/>
      <c r="CE323" s="30"/>
      <c r="CF323" s="30"/>
      <c r="CL323" s="29"/>
      <c r="CM323" s="29"/>
      <c r="CN323" s="29"/>
      <c r="CO323" s="29"/>
      <c r="CP323" s="29"/>
      <c r="CQ323" s="29"/>
      <c r="CR323" s="29"/>
      <c r="CS323" s="29"/>
      <c r="CT323" s="30"/>
      <c r="CU323" s="30"/>
      <c r="CV323" s="30"/>
      <c r="CW323" s="30"/>
      <c r="CX323" s="30"/>
      <c r="CY323" s="30"/>
      <c r="CZ323" s="30"/>
      <c r="DA323" s="30"/>
      <c r="DG323" s="29"/>
      <c r="DH323" s="29"/>
      <c r="DI323" s="29"/>
      <c r="DJ323" s="29"/>
      <c r="DK323" s="29"/>
      <c r="DL323" s="29"/>
      <c r="DM323" s="29"/>
      <c r="DN323" s="29"/>
      <c r="DO323" s="30"/>
      <c r="DP323" s="30"/>
      <c r="DQ323" s="30"/>
      <c r="DR323" s="30"/>
      <c r="DS323" s="30"/>
      <c r="DT323" s="30"/>
      <c r="DU323" s="30"/>
      <c r="DV323" s="30"/>
      <c r="EB323" s="29"/>
      <c r="EC323" s="29"/>
      <c r="ED323" s="29"/>
      <c r="EE323" s="29"/>
      <c r="EF323" s="29"/>
      <c r="EG323" s="29"/>
      <c r="EH323" s="29"/>
      <c r="EI323" s="29"/>
      <c r="EJ323" s="30"/>
      <c r="EK323" s="30"/>
      <c r="EL323" s="30"/>
      <c r="EM323" s="30"/>
      <c r="EN323" s="30"/>
      <c r="EO323" s="30"/>
      <c r="EP323" s="30"/>
      <c r="EQ323" s="30"/>
    </row>
    <row r="324" customHeight="1" spans="6:147">
      <c r="F324" s="7"/>
      <c r="G324" s="7"/>
      <c r="H324" s="7"/>
      <c r="I324" s="7"/>
      <c r="J324" s="7"/>
      <c r="K324" s="7"/>
      <c r="L324" s="7"/>
      <c r="M324" s="7"/>
      <c r="N324" s="7"/>
      <c r="O324" s="7"/>
      <c r="P324" s="7"/>
      <c r="Q324" s="7"/>
      <c r="AA324" s="7"/>
      <c r="AB324" s="7"/>
      <c r="AC324" s="7"/>
      <c r="AD324" s="7"/>
      <c r="AE324" s="7"/>
      <c r="AF324" s="7"/>
      <c r="AG324" s="7"/>
      <c r="AH324" s="7"/>
      <c r="AI324" s="7"/>
      <c r="AJ324" s="7"/>
      <c r="AK324" s="7"/>
      <c r="AL324" s="7"/>
      <c r="AV324" s="7"/>
      <c r="AW324" s="7"/>
      <c r="AX324" s="7"/>
      <c r="AY324" s="7"/>
      <c r="AZ324" s="7"/>
      <c r="BA324" s="7"/>
      <c r="BB324" s="7"/>
      <c r="BC324" s="7"/>
      <c r="BD324" s="7"/>
      <c r="BE324" s="7"/>
      <c r="BF324" s="7"/>
      <c r="BG324" s="7"/>
      <c r="BQ324" s="7"/>
      <c r="BR324" s="7"/>
      <c r="BS324" s="7"/>
      <c r="BT324" s="7"/>
      <c r="BU324" s="7"/>
      <c r="BV324" s="7"/>
      <c r="BW324" s="7"/>
      <c r="BX324" s="7"/>
      <c r="BY324" s="7"/>
      <c r="BZ324" s="7"/>
      <c r="CA324" s="7"/>
      <c r="CB324" s="7"/>
      <c r="CL324" s="7"/>
      <c r="CM324" s="7"/>
      <c r="CN324" s="7"/>
      <c r="CO324" s="7"/>
      <c r="CP324" s="7"/>
      <c r="CQ324" s="7"/>
      <c r="CR324" s="7"/>
      <c r="CS324" s="7"/>
      <c r="CT324" s="7"/>
      <c r="CU324" s="7"/>
      <c r="CV324" s="7"/>
      <c r="CW324" s="7"/>
      <c r="DG324" s="7"/>
      <c r="DH324" s="7"/>
      <c r="DI324" s="7"/>
      <c r="DJ324" s="7"/>
      <c r="DK324" s="7"/>
      <c r="DL324" s="7"/>
      <c r="DM324" s="7"/>
      <c r="DN324" s="7"/>
      <c r="DO324" s="7"/>
      <c r="DP324" s="7"/>
      <c r="DQ324" s="7"/>
      <c r="DR324" s="7"/>
      <c r="EB324" s="7"/>
      <c r="EC324" s="7"/>
      <c r="ED324" s="7"/>
      <c r="EE324" s="7"/>
      <c r="EF324" s="7"/>
      <c r="EG324" s="7"/>
      <c r="EH324" s="7"/>
      <c r="EI324" s="7"/>
      <c r="EJ324" s="7"/>
      <c r="EK324" s="7"/>
      <c r="EL324" s="7"/>
      <c r="EM324" s="7"/>
    </row>
    <row r="325" customHeight="1" spans="6:147">
      <c r="F325" s="15" t="s">
        <v>8</v>
      </c>
      <c r="G325" s="15"/>
      <c r="H325" s="15"/>
      <c r="I325" s="15"/>
      <c r="J325" s="15"/>
      <c r="K325" s="9" t="s">
        <v>35</v>
      </c>
      <c r="L325" s="9"/>
      <c r="M325" s="9"/>
      <c r="N325" s="9"/>
      <c r="O325" s="10" t="s">
        <v>36</v>
      </c>
      <c r="P325" s="10"/>
      <c r="Q325" s="31" t="s">
        <v>14</v>
      </c>
      <c r="R325"/>
      <c r="S325"/>
      <c r="T325"/>
      <c r="U325"/>
      <c r="AA325" s="15" t="s">
        <v>8</v>
      </c>
      <c r="AB325" s="15"/>
      <c r="AC325" s="15"/>
      <c r="AD325" s="15"/>
      <c r="AE325" s="15"/>
      <c r="AF325" s="9" t="s">
        <v>35</v>
      </c>
      <c r="AG325" s="9"/>
      <c r="AH325" s="9"/>
      <c r="AI325" s="9"/>
      <c r="AJ325" s="10" t="s">
        <v>36</v>
      </c>
      <c r="AK325" s="10"/>
      <c r="AL325" s="31" t="s">
        <v>14</v>
      </c>
      <c r="AM325"/>
      <c r="AN325"/>
      <c r="AO325"/>
      <c r="AP325"/>
      <c r="AV325" s="15" t="s">
        <v>8</v>
      </c>
      <c r="AW325" s="15"/>
      <c r="AX325" s="15"/>
      <c r="AY325" s="15"/>
      <c r="AZ325" s="15"/>
      <c r="BA325" s="9" t="s">
        <v>35</v>
      </c>
      <c r="BB325" s="9"/>
      <c r="BC325" s="9"/>
      <c r="BD325" s="9"/>
      <c r="BE325" s="10" t="s">
        <v>36</v>
      </c>
      <c r="BF325" s="10"/>
      <c r="BG325" s="31" t="s">
        <v>14</v>
      </c>
      <c r="BH325"/>
      <c r="BI325"/>
      <c r="BJ325"/>
      <c r="BK325"/>
      <c r="BQ325" s="15" t="s">
        <v>8</v>
      </c>
      <c r="BR325" s="15"/>
      <c r="BS325" s="15"/>
      <c r="BT325" s="15"/>
      <c r="BU325" s="15"/>
      <c r="BV325" s="9" t="s">
        <v>35</v>
      </c>
      <c r="BW325" s="9"/>
      <c r="BX325" s="9"/>
      <c r="BY325" s="9"/>
      <c r="BZ325" s="10" t="s">
        <v>36</v>
      </c>
      <c r="CA325" s="10"/>
      <c r="CB325" s="31" t="s">
        <v>14</v>
      </c>
      <c r="CC325"/>
      <c r="CD325"/>
      <c r="CE325"/>
      <c r="CF325"/>
      <c r="CL325" s="15" t="s">
        <v>8</v>
      </c>
      <c r="CM325" s="15"/>
      <c r="CN325" s="15"/>
      <c r="CO325" s="15"/>
      <c r="CP325" s="15"/>
      <c r="CQ325" s="9" t="s">
        <v>35</v>
      </c>
      <c r="CR325" s="9"/>
      <c r="CS325" s="9"/>
      <c r="CT325" s="9"/>
      <c r="CU325" s="10" t="s">
        <v>36</v>
      </c>
      <c r="CV325" s="10"/>
      <c r="CW325" s="31" t="s">
        <v>14</v>
      </c>
      <c r="CX325"/>
      <c r="CY325"/>
      <c r="CZ325"/>
      <c r="DA325"/>
      <c r="DG325" s="15" t="s">
        <v>8</v>
      </c>
      <c r="DH325" s="15"/>
      <c r="DI325" s="15"/>
      <c r="DJ325" s="15"/>
      <c r="DK325" s="15"/>
      <c r="DL325" s="9" t="s">
        <v>35</v>
      </c>
      <c r="DM325" s="9"/>
      <c r="DN325" s="9"/>
      <c r="DO325" s="9"/>
      <c r="DP325" s="10" t="s">
        <v>36</v>
      </c>
      <c r="DQ325" s="10"/>
      <c r="DR325" s="31" t="s">
        <v>14</v>
      </c>
      <c r="DS325"/>
      <c r="DT325"/>
      <c r="DU325"/>
      <c r="DV325"/>
      <c r="EB325" s="15" t="s">
        <v>8</v>
      </c>
      <c r="EC325" s="15"/>
      <c r="ED325" s="15"/>
      <c r="EE325" s="15"/>
      <c r="EF325" s="15"/>
      <c r="EG325" s="9" t="s">
        <v>35</v>
      </c>
      <c r="EH325" s="9"/>
      <c r="EI325" s="9"/>
      <c r="EJ325" s="9"/>
      <c r="EK325" s="10" t="s">
        <v>36</v>
      </c>
      <c r="EL325" s="10"/>
      <c r="EM325" s="31" t="s">
        <v>14</v>
      </c>
      <c r="EN325"/>
      <c r="EO325"/>
      <c r="EP325"/>
      <c r="EQ325"/>
    </row>
    <row r="326" customHeight="1" spans="6:147">
      <c r="F326" s="12" t="s">
        <v>37</v>
      </c>
      <c r="G326" s="12" t="s">
        <v>20</v>
      </c>
      <c r="H326" s="32" t="s">
        <v>38</v>
      </c>
      <c r="I326" s="33" t="s">
        <v>39</v>
      </c>
      <c r="J326" s="15" t="s">
        <v>8</v>
      </c>
      <c r="K326" s="12" t="s">
        <v>40</v>
      </c>
      <c r="L326" s="12" t="s">
        <v>27</v>
      </c>
      <c r="M326" s="12" t="s">
        <v>28</v>
      </c>
      <c r="N326" s="9" t="s">
        <v>41</v>
      </c>
      <c r="O326" s="12" t="s">
        <v>30</v>
      </c>
      <c r="P326" s="12" t="s">
        <v>42</v>
      </c>
      <c r="Q326" s="31"/>
      <c r="R326"/>
      <c r="S326"/>
      <c r="T326"/>
      <c r="U326"/>
      <c r="AA326" s="12" t="s">
        <v>37</v>
      </c>
      <c r="AB326" s="12" t="s">
        <v>20</v>
      </c>
      <c r="AC326" s="32" t="s">
        <v>38</v>
      </c>
      <c r="AD326" s="33" t="s">
        <v>39</v>
      </c>
      <c r="AE326" s="15" t="s">
        <v>8</v>
      </c>
      <c r="AF326" s="12" t="s">
        <v>40</v>
      </c>
      <c r="AG326" s="12" t="s">
        <v>27</v>
      </c>
      <c r="AH326" s="12" t="s">
        <v>28</v>
      </c>
      <c r="AI326" s="9" t="s">
        <v>41</v>
      </c>
      <c r="AJ326" s="12" t="s">
        <v>30</v>
      </c>
      <c r="AK326" s="12" t="s">
        <v>42</v>
      </c>
      <c r="AL326" s="31"/>
      <c r="AM326"/>
      <c r="AN326"/>
      <c r="AO326"/>
      <c r="AP326"/>
      <c r="AV326" s="12" t="s">
        <v>37</v>
      </c>
      <c r="AW326" s="12" t="s">
        <v>20</v>
      </c>
      <c r="AX326" s="32" t="s">
        <v>38</v>
      </c>
      <c r="AY326" s="33" t="s">
        <v>39</v>
      </c>
      <c r="AZ326" s="15" t="s">
        <v>8</v>
      </c>
      <c r="BA326" s="12" t="s">
        <v>40</v>
      </c>
      <c r="BB326" s="12" t="s">
        <v>27</v>
      </c>
      <c r="BC326" s="12" t="s">
        <v>28</v>
      </c>
      <c r="BD326" s="9" t="s">
        <v>41</v>
      </c>
      <c r="BE326" s="12" t="s">
        <v>30</v>
      </c>
      <c r="BF326" s="12" t="s">
        <v>42</v>
      </c>
      <c r="BG326" s="31"/>
      <c r="BH326"/>
      <c r="BI326"/>
      <c r="BJ326"/>
      <c r="BK326"/>
      <c r="BQ326" s="12" t="s">
        <v>37</v>
      </c>
      <c r="BR326" s="12" t="s">
        <v>20</v>
      </c>
      <c r="BS326" s="32" t="s">
        <v>38</v>
      </c>
      <c r="BT326" s="33" t="s">
        <v>39</v>
      </c>
      <c r="BU326" s="15" t="s">
        <v>8</v>
      </c>
      <c r="BV326" s="12" t="s">
        <v>40</v>
      </c>
      <c r="BW326" s="12" t="s">
        <v>27</v>
      </c>
      <c r="BX326" s="12" t="s">
        <v>28</v>
      </c>
      <c r="BY326" s="9" t="s">
        <v>41</v>
      </c>
      <c r="BZ326" s="12" t="s">
        <v>30</v>
      </c>
      <c r="CA326" s="12" t="s">
        <v>42</v>
      </c>
      <c r="CB326" s="31"/>
      <c r="CC326"/>
      <c r="CD326"/>
      <c r="CE326"/>
      <c r="CF326"/>
      <c r="CL326" s="12" t="s">
        <v>37</v>
      </c>
      <c r="CM326" s="12" t="s">
        <v>20</v>
      </c>
      <c r="CN326" s="32" t="s">
        <v>38</v>
      </c>
      <c r="CO326" s="33" t="s">
        <v>39</v>
      </c>
      <c r="CP326" s="15" t="s">
        <v>8</v>
      </c>
      <c r="CQ326" s="12" t="s">
        <v>40</v>
      </c>
      <c r="CR326" s="12" t="s">
        <v>27</v>
      </c>
      <c r="CS326" s="12" t="s">
        <v>28</v>
      </c>
      <c r="CT326" s="9" t="s">
        <v>41</v>
      </c>
      <c r="CU326" s="12" t="s">
        <v>30</v>
      </c>
      <c r="CV326" s="12" t="s">
        <v>42</v>
      </c>
      <c r="CW326" s="31"/>
      <c r="CX326"/>
      <c r="CY326"/>
      <c r="CZ326"/>
      <c r="DA326"/>
      <c r="DG326" s="12" t="s">
        <v>37</v>
      </c>
      <c r="DH326" s="12" t="s">
        <v>20</v>
      </c>
      <c r="DI326" s="32" t="s">
        <v>38</v>
      </c>
      <c r="DJ326" s="33" t="s">
        <v>39</v>
      </c>
      <c r="DK326" s="15" t="s">
        <v>8</v>
      </c>
      <c r="DL326" s="12" t="s">
        <v>40</v>
      </c>
      <c r="DM326" s="12" t="s">
        <v>27</v>
      </c>
      <c r="DN326" s="12" t="s">
        <v>28</v>
      </c>
      <c r="DO326" s="9" t="s">
        <v>41</v>
      </c>
      <c r="DP326" s="12" t="s">
        <v>30</v>
      </c>
      <c r="DQ326" s="12" t="s">
        <v>42</v>
      </c>
      <c r="DR326" s="31"/>
      <c r="DS326"/>
      <c r="DT326"/>
      <c r="DU326"/>
      <c r="DV326"/>
      <c r="EB326" s="12" t="s">
        <v>37</v>
      </c>
      <c r="EC326" s="12" t="s">
        <v>20</v>
      </c>
      <c r="ED326" s="32" t="s">
        <v>38</v>
      </c>
      <c r="EE326" s="33" t="s">
        <v>39</v>
      </c>
      <c r="EF326" s="15" t="s">
        <v>8</v>
      </c>
      <c r="EG326" s="12" t="s">
        <v>40</v>
      </c>
      <c r="EH326" s="12" t="s">
        <v>27</v>
      </c>
      <c r="EI326" s="12" t="s">
        <v>28</v>
      </c>
      <c r="EJ326" s="9" t="s">
        <v>41</v>
      </c>
      <c r="EK326" s="12" t="s">
        <v>30</v>
      </c>
      <c r="EL326" s="12" t="s">
        <v>42</v>
      </c>
      <c r="EM326" s="31"/>
      <c r="EN326"/>
      <c r="EO326"/>
      <c r="EP326"/>
      <c r="EQ326"/>
    </row>
    <row r="327" customHeight="1" spans="6:147">
      <c r="F327" s="12">
        <v>1197</v>
      </c>
      <c r="G327" s="12">
        <v>1374</v>
      </c>
      <c r="H327" s="32">
        <v>0.444</v>
      </c>
      <c r="I327" s="33">
        <v>0.887</v>
      </c>
      <c r="J327" s="34">
        <f t="shared" ref="J327:J340" si="432">F327*H327+G327*I327</f>
        <v>1750.206</v>
      </c>
      <c r="K327" s="12">
        <v>1</v>
      </c>
      <c r="L327" s="12">
        <v>0.89</v>
      </c>
      <c r="M327" s="12">
        <v>3.14</v>
      </c>
      <c r="N327" s="35">
        <f t="shared" ref="N327:N340" si="433">1+L327*M327</f>
        <v>3.7946</v>
      </c>
      <c r="O327" s="12">
        <v>1.225</v>
      </c>
      <c r="P327" s="12">
        <v>0.5</v>
      </c>
      <c r="Q327" s="36">
        <f t="shared" ref="Q327:Q340" si="434">J327*K327*N327*O327*P327</f>
        <v>4067.815658655</v>
      </c>
      <c r="R327"/>
      <c r="S327"/>
      <c r="T327"/>
      <c r="U327"/>
      <c r="AA327" s="12">
        <v>1197</v>
      </c>
      <c r="AB327" s="12">
        <v>1374</v>
      </c>
      <c r="AC327" s="32">
        <v>0.444</v>
      </c>
      <c r="AD327" s="33">
        <v>0.887</v>
      </c>
      <c r="AE327" s="34">
        <f t="shared" ref="AE327:AE340" si="435">AA327*AC327+AB327*AD327</f>
        <v>1750.206</v>
      </c>
      <c r="AF327" s="12">
        <v>1</v>
      </c>
      <c r="AG327" s="12">
        <v>0.89</v>
      </c>
      <c r="AH327" s="12">
        <v>3.14</v>
      </c>
      <c r="AI327" s="35">
        <f t="shared" ref="AI327:AI340" si="436">1+AG327*AH327</f>
        <v>3.7946</v>
      </c>
      <c r="AJ327" s="12">
        <v>1.225</v>
      </c>
      <c r="AK327" s="12">
        <v>0.5</v>
      </c>
      <c r="AL327" s="36">
        <f t="shared" ref="AL327:AL340" si="437">AE327*AF327*AI327*AJ327*AK327</f>
        <v>4067.815658655</v>
      </c>
      <c r="AM327"/>
      <c r="AN327"/>
      <c r="AO327"/>
      <c r="AP327"/>
      <c r="AV327" s="12">
        <v>1197</v>
      </c>
      <c r="AW327" s="12">
        <v>1374</v>
      </c>
      <c r="AX327" s="32">
        <v>0.444</v>
      </c>
      <c r="AY327" s="33">
        <v>0.887</v>
      </c>
      <c r="AZ327" s="34">
        <f t="shared" ref="AZ327:AZ340" si="438">AV327*AX327+AW327*AY327</f>
        <v>1750.206</v>
      </c>
      <c r="BA327" s="12">
        <v>1</v>
      </c>
      <c r="BB327" s="12">
        <v>0.89</v>
      </c>
      <c r="BC327" s="12">
        <v>3.14</v>
      </c>
      <c r="BD327" s="35">
        <f t="shared" ref="BD327:BD340" si="439">1+BB327*BC327</f>
        <v>3.7946</v>
      </c>
      <c r="BE327" s="12">
        <v>1.225</v>
      </c>
      <c r="BF327" s="12">
        <v>0.5</v>
      </c>
      <c r="BG327" s="36">
        <f t="shared" ref="BG327:BG340" si="440">AZ327*BA327*BD327*BE327*BF327</f>
        <v>4067.815658655</v>
      </c>
      <c r="BH327"/>
      <c r="BI327"/>
      <c r="BJ327"/>
      <c r="BK327"/>
      <c r="BQ327" s="12">
        <v>1197</v>
      </c>
      <c r="BR327" s="12">
        <v>1374</v>
      </c>
      <c r="BS327" s="32">
        <v>0.444</v>
      </c>
      <c r="BT327" s="33">
        <v>0.887</v>
      </c>
      <c r="BU327" s="34">
        <f t="shared" ref="BU327:BU340" si="441">BQ327*BS327+BR327*BT327</f>
        <v>1750.206</v>
      </c>
      <c r="BV327" s="12">
        <v>1</v>
      </c>
      <c r="BW327" s="12">
        <v>0.89</v>
      </c>
      <c r="BX327" s="12">
        <v>3.14</v>
      </c>
      <c r="BY327" s="35">
        <f t="shared" ref="BY327:BY340" si="442">1+BW327*BX327</f>
        <v>3.7946</v>
      </c>
      <c r="BZ327" s="12">
        <v>1.225</v>
      </c>
      <c r="CA327" s="12">
        <v>0.5</v>
      </c>
      <c r="CB327" s="36">
        <f t="shared" ref="CB327:CB340" si="443">BU327*BV327*BY327*BZ327*CA327</f>
        <v>4067.815658655</v>
      </c>
      <c r="CC327"/>
      <c r="CD327"/>
      <c r="CE327"/>
      <c r="CF327"/>
      <c r="CL327" s="12">
        <v>1197</v>
      </c>
      <c r="CM327" s="12">
        <f t="shared" ref="CM327:CM340" si="444">1374+145</f>
        <v>1519</v>
      </c>
      <c r="CN327" s="32">
        <v>0.444</v>
      </c>
      <c r="CO327" s="33">
        <v>0.887</v>
      </c>
      <c r="CP327" s="34">
        <f t="shared" ref="CP327:CP340" si="445">CL327*CN327+CM327*CO327</f>
        <v>1878.821</v>
      </c>
      <c r="CQ327" s="12">
        <v>1</v>
      </c>
      <c r="CR327" s="12">
        <v>0.89</v>
      </c>
      <c r="CS327" s="12">
        <v>3.14</v>
      </c>
      <c r="CT327" s="35">
        <f t="shared" ref="CT327:CT340" si="446">1+CR327*CS327</f>
        <v>3.7946</v>
      </c>
      <c r="CU327" s="12">
        <v>1.225</v>
      </c>
      <c r="CV327" s="12">
        <v>0.5</v>
      </c>
      <c r="CW327" s="36">
        <f t="shared" ref="CW327:CW340" si="447">CP327*CQ327*CT327*CU327*CV327</f>
        <v>4366.7416770425</v>
      </c>
      <c r="CX327"/>
      <c r="CY327"/>
      <c r="CZ327"/>
      <c r="DA327"/>
      <c r="DG327" s="12">
        <v>1197</v>
      </c>
      <c r="DH327" s="12">
        <f t="shared" ref="DH327:DH340" si="448">1374+145</f>
        <v>1519</v>
      </c>
      <c r="DI327" s="32">
        <v>0.444</v>
      </c>
      <c r="DJ327" s="33">
        <v>0.887</v>
      </c>
      <c r="DK327" s="34">
        <f t="shared" ref="DK327:DK340" si="449">DG327*DI327+DH327*DJ327</f>
        <v>1878.821</v>
      </c>
      <c r="DL327" s="12">
        <v>1</v>
      </c>
      <c r="DM327" s="12">
        <v>0.89</v>
      </c>
      <c r="DN327" s="12">
        <v>3.14</v>
      </c>
      <c r="DO327" s="35">
        <f t="shared" ref="DO327:DO340" si="450">1+DM327*DN327</f>
        <v>3.7946</v>
      </c>
      <c r="DP327" s="12">
        <v>1.225</v>
      </c>
      <c r="DQ327" s="12">
        <v>0.5</v>
      </c>
      <c r="DR327" s="36">
        <f t="shared" ref="DR327:DR340" si="451">DK327*DL327*DO327*DP327*DQ327</f>
        <v>4366.7416770425</v>
      </c>
      <c r="DS327"/>
      <c r="DT327"/>
      <c r="DU327"/>
      <c r="DV327"/>
      <c r="EB327" s="12">
        <v>1197</v>
      </c>
      <c r="EC327" s="12">
        <f t="shared" ref="EC327:EC340" si="452">1374+145</f>
        <v>1519</v>
      </c>
      <c r="ED327" s="32">
        <v>0.444</v>
      </c>
      <c r="EE327" s="33">
        <v>0.887</v>
      </c>
      <c r="EF327" s="34">
        <f t="shared" ref="EF327:EF340" si="453">EB327*ED327+EC327*EE327</f>
        <v>1878.821</v>
      </c>
      <c r="EG327" s="12">
        <v>1</v>
      </c>
      <c r="EH327" s="12">
        <v>0.89</v>
      </c>
      <c r="EI327" s="12">
        <v>3.94</v>
      </c>
      <c r="EJ327" s="35">
        <f t="shared" ref="EJ327:EJ340" si="454">1+EH327*EI327</f>
        <v>4.5066</v>
      </c>
      <c r="EK327" s="12">
        <v>1.225</v>
      </c>
      <c r="EL327" s="12">
        <v>0.5</v>
      </c>
      <c r="EM327" s="36">
        <f t="shared" ref="EM327:EM340" si="455">EF327*EG327*EJ327*EK327*EL327</f>
        <v>5186.0955151425</v>
      </c>
      <c r="EN327"/>
      <c r="EO327"/>
      <c r="EP327"/>
      <c r="EQ327"/>
    </row>
    <row r="328" customHeight="1" spans="6:147">
      <c r="F328" s="12">
        <v>1197</v>
      </c>
      <c r="G328" s="12">
        <v>1374</v>
      </c>
      <c r="H328" s="32">
        <v>0.577</v>
      </c>
      <c r="I328" s="33">
        <v>1.153</v>
      </c>
      <c r="J328" s="34">
        <f t="shared" si="432"/>
        <v>2274.891</v>
      </c>
      <c r="K328" s="12">
        <v>1</v>
      </c>
      <c r="L328" s="12">
        <v>0.89</v>
      </c>
      <c r="M328" s="12">
        <v>3.14</v>
      </c>
      <c r="N328" s="35">
        <f t="shared" si="433"/>
        <v>3.7946</v>
      </c>
      <c r="O328" s="12">
        <v>1.225</v>
      </c>
      <c r="P328" s="12">
        <v>0.5</v>
      </c>
      <c r="Q328" s="36">
        <f t="shared" si="434"/>
        <v>5287.2846005175</v>
      </c>
      <c r="R328"/>
      <c r="S328"/>
      <c r="T328"/>
      <c r="U328"/>
      <c r="AA328" s="12">
        <v>1197</v>
      </c>
      <c r="AB328" s="12">
        <v>1374</v>
      </c>
      <c r="AC328" s="32">
        <v>0.577</v>
      </c>
      <c r="AD328" s="33">
        <v>1.153</v>
      </c>
      <c r="AE328" s="34">
        <f t="shared" si="435"/>
        <v>2274.891</v>
      </c>
      <c r="AF328" s="12">
        <v>1</v>
      </c>
      <c r="AG328" s="12">
        <v>0.89</v>
      </c>
      <c r="AH328" s="12">
        <v>3.14</v>
      </c>
      <c r="AI328" s="35">
        <f t="shared" si="436"/>
        <v>3.7946</v>
      </c>
      <c r="AJ328" s="12">
        <v>1.225</v>
      </c>
      <c r="AK328" s="12">
        <v>0.5</v>
      </c>
      <c r="AL328" s="36">
        <f t="shared" si="437"/>
        <v>5287.2846005175</v>
      </c>
      <c r="AM328"/>
      <c r="AN328"/>
      <c r="AO328"/>
      <c r="AP328"/>
      <c r="AV328" s="12">
        <v>1197</v>
      </c>
      <c r="AW328" s="12">
        <v>1374</v>
      </c>
      <c r="AX328" s="32">
        <v>0.577</v>
      </c>
      <c r="AY328" s="33">
        <v>1.153</v>
      </c>
      <c r="AZ328" s="34">
        <f t="shared" si="438"/>
        <v>2274.891</v>
      </c>
      <c r="BA328" s="12">
        <v>1</v>
      </c>
      <c r="BB328" s="12">
        <v>0.89</v>
      </c>
      <c r="BC328" s="12">
        <v>3.14</v>
      </c>
      <c r="BD328" s="35">
        <f t="shared" si="439"/>
        <v>3.7946</v>
      </c>
      <c r="BE328" s="12">
        <v>1.225</v>
      </c>
      <c r="BF328" s="12">
        <v>0.5</v>
      </c>
      <c r="BG328" s="36">
        <f t="shared" si="440"/>
        <v>5287.2846005175</v>
      </c>
      <c r="BH328"/>
      <c r="BI328"/>
      <c r="BJ328"/>
      <c r="BK328"/>
      <c r="BQ328" s="12">
        <v>1197</v>
      </c>
      <c r="BR328" s="12">
        <v>1374</v>
      </c>
      <c r="BS328" s="32">
        <v>0.577</v>
      </c>
      <c r="BT328" s="33">
        <v>1.153</v>
      </c>
      <c r="BU328" s="34">
        <f t="shared" si="441"/>
        <v>2274.891</v>
      </c>
      <c r="BV328" s="12">
        <v>1</v>
      </c>
      <c r="BW328" s="12">
        <v>0.89</v>
      </c>
      <c r="BX328" s="12">
        <v>3.14</v>
      </c>
      <c r="BY328" s="35">
        <f t="shared" si="442"/>
        <v>3.7946</v>
      </c>
      <c r="BZ328" s="12">
        <v>1.225</v>
      </c>
      <c r="CA328" s="12">
        <v>0.5</v>
      </c>
      <c r="CB328" s="36">
        <f t="shared" si="443"/>
        <v>5287.2846005175</v>
      </c>
      <c r="CC328"/>
      <c r="CD328"/>
      <c r="CE328"/>
      <c r="CF328"/>
      <c r="CL328" s="12">
        <v>1197</v>
      </c>
      <c r="CM328" s="12">
        <f t="shared" si="444"/>
        <v>1519</v>
      </c>
      <c r="CN328" s="32">
        <v>0.577</v>
      </c>
      <c r="CO328" s="33">
        <v>1.153</v>
      </c>
      <c r="CP328" s="34">
        <f t="shared" si="445"/>
        <v>2442.076</v>
      </c>
      <c r="CQ328" s="12">
        <v>1</v>
      </c>
      <c r="CR328" s="12">
        <v>0.89</v>
      </c>
      <c r="CS328" s="12">
        <v>3.14</v>
      </c>
      <c r="CT328" s="35">
        <f t="shared" si="446"/>
        <v>3.7946</v>
      </c>
      <c r="CU328" s="12">
        <v>1.225</v>
      </c>
      <c r="CV328" s="12">
        <v>0.5</v>
      </c>
      <c r="CW328" s="36">
        <f t="shared" si="447"/>
        <v>5675.85472363</v>
      </c>
      <c r="CX328"/>
      <c r="CY328"/>
      <c r="CZ328"/>
      <c r="DA328"/>
      <c r="DG328" s="12">
        <v>1197</v>
      </c>
      <c r="DH328" s="12">
        <f t="shared" si="448"/>
        <v>1519</v>
      </c>
      <c r="DI328" s="32">
        <v>0.577</v>
      </c>
      <c r="DJ328" s="33">
        <v>1.153</v>
      </c>
      <c r="DK328" s="34">
        <f t="shared" si="449"/>
        <v>2442.076</v>
      </c>
      <c r="DL328" s="12">
        <v>1</v>
      </c>
      <c r="DM328" s="12">
        <v>0.89</v>
      </c>
      <c r="DN328" s="12">
        <v>3.14</v>
      </c>
      <c r="DO328" s="35">
        <f t="shared" si="450"/>
        <v>3.7946</v>
      </c>
      <c r="DP328" s="12">
        <v>1.225</v>
      </c>
      <c r="DQ328" s="12">
        <v>0.5</v>
      </c>
      <c r="DR328" s="36">
        <f t="shared" si="451"/>
        <v>5675.85472363</v>
      </c>
      <c r="DS328"/>
      <c r="DT328"/>
      <c r="DU328"/>
      <c r="DV328"/>
      <c r="EB328" s="12">
        <v>1197</v>
      </c>
      <c r="EC328" s="12">
        <f t="shared" si="452"/>
        <v>1519</v>
      </c>
      <c r="ED328" s="32">
        <v>0.577</v>
      </c>
      <c r="EE328" s="33">
        <v>1.153</v>
      </c>
      <c r="EF328" s="34">
        <f t="shared" si="453"/>
        <v>2442.076</v>
      </c>
      <c r="EG328" s="12">
        <v>1</v>
      </c>
      <c r="EH328" s="12">
        <v>0.89</v>
      </c>
      <c r="EI328" s="12">
        <v>3.94</v>
      </c>
      <c r="EJ328" s="35">
        <f t="shared" si="454"/>
        <v>4.5066</v>
      </c>
      <c r="EK328" s="12">
        <v>1.225</v>
      </c>
      <c r="EL328" s="12">
        <v>0.5</v>
      </c>
      <c r="EM328" s="36">
        <f t="shared" si="455"/>
        <v>6740.84406723</v>
      </c>
      <c r="EN328"/>
      <c r="EO328"/>
      <c r="EP328"/>
      <c r="EQ328"/>
    </row>
    <row r="329" customHeight="1" spans="6:147">
      <c r="F329" s="12">
        <v>1197</v>
      </c>
      <c r="G329" s="12">
        <v>1374</v>
      </c>
      <c r="H329" s="32">
        <v>0.444</v>
      </c>
      <c r="I329" s="33">
        <v>0.887</v>
      </c>
      <c r="J329" s="34">
        <f t="shared" si="432"/>
        <v>1750.206</v>
      </c>
      <c r="K329" s="12">
        <v>1</v>
      </c>
      <c r="L329" s="12">
        <v>0.89</v>
      </c>
      <c r="M329" s="12">
        <v>3.14</v>
      </c>
      <c r="N329" s="35">
        <f t="shared" si="433"/>
        <v>3.7946</v>
      </c>
      <c r="O329" s="12">
        <v>1.225</v>
      </c>
      <c r="P329" s="12">
        <v>0.5</v>
      </c>
      <c r="Q329" s="36">
        <f t="shared" si="434"/>
        <v>4067.815658655</v>
      </c>
      <c r="R329"/>
      <c r="S329"/>
      <c r="T329"/>
      <c r="U329"/>
      <c r="AA329" s="12">
        <v>1197</v>
      </c>
      <c r="AB329" s="12">
        <v>1374</v>
      </c>
      <c r="AC329" s="32">
        <v>0.444</v>
      </c>
      <c r="AD329" s="33">
        <v>0.887</v>
      </c>
      <c r="AE329" s="34">
        <f t="shared" si="435"/>
        <v>1750.206</v>
      </c>
      <c r="AF329" s="12">
        <v>1</v>
      </c>
      <c r="AG329" s="12">
        <v>0.89</v>
      </c>
      <c r="AH329" s="12">
        <v>3.14</v>
      </c>
      <c r="AI329" s="35">
        <f t="shared" si="436"/>
        <v>3.7946</v>
      </c>
      <c r="AJ329" s="12">
        <v>1.225</v>
      </c>
      <c r="AK329" s="12">
        <v>0.5</v>
      </c>
      <c r="AL329" s="36">
        <f t="shared" si="437"/>
        <v>4067.815658655</v>
      </c>
      <c r="AM329"/>
      <c r="AN329"/>
      <c r="AO329"/>
      <c r="AP329"/>
      <c r="AV329" s="12">
        <v>1197</v>
      </c>
      <c r="AW329" s="12">
        <v>1374</v>
      </c>
      <c r="AX329" s="32">
        <v>0.444</v>
      </c>
      <c r="AY329" s="33">
        <v>0.887</v>
      </c>
      <c r="AZ329" s="34">
        <f t="shared" si="438"/>
        <v>1750.206</v>
      </c>
      <c r="BA329" s="12">
        <v>1</v>
      </c>
      <c r="BB329" s="12">
        <v>0.89</v>
      </c>
      <c r="BC329" s="12">
        <v>3.14</v>
      </c>
      <c r="BD329" s="35">
        <f t="shared" si="439"/>
        <v>3.7946</v>
      </c>
      <c r="BE329" s="12">
        <v>1.225</v>
      </c>
      <c r="BF329" s="12">
        <v>0.5</v>
      </c>
      <c r="BG329" s="36">
        <f t="shared" si="440"/>
        <v>4067.815658655</v>
      </c>
      <c r="BH329"/>
      <c r="BI329"/>
      <c r="BJ329"/>
      <c r="BK329"/>
      <c r="BQ329" s="12">
        <v>1197</v>
      </c>
      <c r="BR329" s="12">
        <v>1374</v>
      </c>
      <c r="BS329" s="32">
        <v>0.444</v>
      </c>
      <c r="BT329" s="33">
        <v>0.887</v>
      </c>
      <c r="BU329" s="34">
        <f t="shared" si="441"/>
        <v>1750.206</v>
      </c>
      <c r="BV329" s="12">
        <v>1</v>
      </c>
      <c r="BW329" s="12">
        <v>0.89</v>
      </c>
      <c r="BX329" s="12">
        <v>3.14</v>
      </c>
      <c r="BY329" s="35">
        <f t="shared" si="442"/>
        <v>3.7946</v>
      </c>
      <c r="BZ329" s="12">
        <v>1.225</v>
      </c>
      <c r="CA329" s="12">
        <v>0.5</v>
      </c>
      <c r="CB329" s="36">
        <f t="shared" si="443"/>
        <v>4067.815658655</v>
      </c>
      <c r="CC329"/>
      <c r="CD329"/>
      <c r="CE329"/>
      <c r="CF329"/>
      <c r="CL329" s="12">
        <v>1197</v>
      </c>
      <c r="CM329" s="12">
        <f t="shared" si="444"/>
        <v>1519</v>
      </c>
      <c r="CN329" s="32">
        <v>0.444</v>
      </c>
      <c r="CO329" s="33">
        <v>0.887</v>
      </c>
      <c r="CP329" s="34">
        <f t="shared" si="445"/>
        <v>1878.821</v>
      </c>
      <c r="CQ329" s="12">
        <v>1</v>
      </c>
      <c r="CR329" s="12">
        <v>0.89</v>
      </c>
      <c r="CS329" s="12">
        <v>3.14</v>
      </c>
      <c r="CT329" s="35">
        <f t="shared" si="446"/>
        <v>3.7946</v>
      </c>
      <c r="CU329" s="12">
        <v>1.225</v>
      </c>
      <c r="CV329" s="12">
        <v>0.5</v>
      </c>
      <c r="CW329" s="36">
        <f t="shared" si="447"/>
        <v>4366.7416770425</v>
      </c>
      <c r="CX329"/>
      <c r="CY329"/>
      <c r="CZ329"/>
      <c r="DA329"/>
      <c r="DG329" s="12">
        <v>1197</v>
      </c>
      <c r="DH329" s="12">
        <f t="shared" si="448"/>
        <v>1519</v>
      </c>
      <c r="DI329" s="32">
        <v>0.444</v>
      </c>
      <c r="DJ329" s="33">
        <v>0.887</v>
      </c>
      <c r="DK329" s="34">
        <f t="shared" si="449"/>
        <v>1878.821</v>
      </c>
      <c r="DL329" s="12">
        <v>1</v>
      </c>
      <c r="DM329" s="12">
        <v>0.89</v>
      </c>
      <c r="DN329" s="12">
        <v>3.14</v>
      </c>
      <c r="DO329" s="35">
        <f t="shared" si="450"/>
        <v>3.7946</v>
      </c>
      <c r="DP329" s="12">
        <v>1.225</v>
      </c>
      <c r="DQ329" s="12">
        <v>0.5</v>
      </c>
      <c r="DR329" s="36">
        <f t="shared" si="451"/>
        <v>4366.7416770425</v>
      </c>
      <c r="DS329"/>
      <c r="DT329"/>
      <c r="DU329"/>
      <c r="DV329"/>
      <c r="EB329" s="12">
        <v>1197</v>
      </c>
      <c r="EC329" s="12">
        <f t="shared" si="452"/>
        <v>1519</v>
      </c>
      <c r="ED329" s="32">
        <v>0.444</v>
      </c>
      <c r="EE329" s="33">
        <v>0.887</v>
      </c>
      <c r="EF329" s="34">
        <f t="shared" si="453"/>
        <v>1878.821</v>
      </c>
      <c r="EG329" s="12">
        <v>1</v>
      </c>
      <c r="EH329" s="12">
        <v>0.89</v>
      </c>
      <c r="EI329" s="12">
        <v>3.94</v>
      </c>
      <c r="EJ329" s="35">
        <f t="shared" si="454"/>
        <v>4.5066</v>
      </c>
      <c r="EK329" s="12">
        <v>1.225</v>
      </c>
      <c r="EL329" s="12">
        <v>0.5</v>
      </c>
      <c r="EM329" s="36">
        <f t="shared" si="455"/>
        <v>5186.0955151425</v>
      </c>
      <c r="EN329"/>
      <c r="EO329"/>
      <c r="EP329"/>
      <c r="EQ329"/>
    </row>
    <row r="330" customHeight="1" spans="6:147">
      <c r="F330" s="12">
        <v>1197</v>
      </c>
      <c r="G330" s="12">
        <v>1374</v>
      </c>
      <c r="H330" s="32">
        <v>0.577</v>
      </c>
      <c r="I330" s="33">
        <v>1.153</v>
      </c>
      <c r="J330" s="34">
        <f t="shared" si="432"/>
        <v>2274.891</v>
      </c>
      <c r="K330" s="12">
        <v>1</v>
      </c>
      <c r="L330" s="12">
        <v>0.89</v>
      </c>
      <c r="M330" s="12">
        <v>3.14</v>
      </c>
      <c r="N330" s="35">
        <f t="shared" si="433"/>
        <v>3.7946</v>
      </c>
      <c r="O330" s="12">
        <v>1.225</v>
      </c>
      <c r="P330" s="12">
        <v>0.5</v>
      </c>
      <c r="Q330" s="36">
        <f t="shared" si="434"/>
        <v>5287.2846005175</v>
      </c>
      <c r="R330"/>
      <c r="S330"/>
      <c r="T330"/>
      <c r="U330"/>
      <c r="AA330" s="12">
        <v>1197</v>
      </c>
      <c r="AB330" s="12">
        <v>1374</v>
      </c>
      <c r="AC330" s="32">
        <v>0.577</v>
      </c>
      <c r="AD330" s="33">
        <v>1.153</v>
      </c>
      <c r="AE330" s="34">
        <f t="shared" si="435"/>
        <v>2274.891</v>
      </c>
      <c r="AF330" s="12">
        <v>1</v>
      </c>
      <c r="AG330" s="12">
        <v>0.89</v>
      </c>
      <c r="AH330" s="12">
        <v>3.14</v>
      </c>
      <c r="AI330" s="35">
        <f t="shared" si="436"/>
        <v>3.7946</v>
      </c>
      <c r="AJ330" s="12">
        <v>1.225</v>
      </c>
      <c r="AK330" s="12">
        <v>0.5</v>
      </c>
      <c r="AL330" s="36">
        <f t="shared" si="437"/>
        <v>5287.2846005175</v>
      </c>
      <c r="AM330"/>
      <c r="AN330"/>
      <c r="AO330"/>
      <c r="AP330"/>
      <c r="AV330" s="12">
        <v>1197</v>
      </c>
      <c r="AW330" s="12">
        <v>1374</v>
      </c>
      <c r="AX330" s="32">
        <v>0.577</v>
      </c>
      <c r="AY330" s="33">
        <v>1.153</v>
      </c>
      <c r="AZ330" s="34">
        <f t="shared" si="438"/>
        <v>2274.891</v>
      </c>
      <c r="BA330" s="12">
        <v>1</v>
      </c>
      <c r="BB330" s="12">
        <v>0.89</v>
      </c>
      <c r="BC330" s="12">
        <v>3.14</v>
      </c>
      <c r="BD330" s="35">
        <f t="shared" si="439"/>
        <v>3.7946</v>
      </c>
      <c r="BE330" s="12">
        <v>1.225</v>
      </c>
      <c r="BF330" s="12">
        <v>0.5</v>
      </c>
      <c r="BG330" s="36">
        <f t="shared" si="440"/>
        <v>5287.2846005175</v>
      </c>
      <c r="BH330"/>
      <c r="BI330"/>
      <c r="BJ330"/>
      <c r="BK330"/>
      <c r="BQ330" s="12">
        <v>1197</v>
      </c>
      <c r="BR330" s="12">
        <v>1374</v>
      </c>
      <c r="BS330" s="32">
        <v>0.577</v>
      </c>
      <c r="BT330" s="33">
        <v>1.153</v>
      </c>
      <c r="BU330" s="34">
        <f t="shared" si="441"/>
        <v>2274.891</v>
      </c>
      <c r="BV330" s="12">
        <v>1</v>
      </c>
      <c r="BW330" s="12">
        <v>0.89</v>
      </c>
      <c r="BX330" s="12">
        <v>3.14</v>
      </c>
      <c r="BY330" s="35">
        <f t="shared" si="442"/>
        <v>3.7946</v>
      </c>
      <c r="BZ330" s="12">
        <v>1.225</v>
      </c>
      <c r="CA330" s="12">
        <v>0.5</v>
      </c>
      <c r="CB330" s="36">
        <f t="shared" si="443"/>
        <v>5287.2846005175</v>
      </c>
      <c r="CC330"/>
      <c r="CD330"/>
      <c r="CE330"/>
      <c r="CF330"/>
      <c r="CL330" s="12">
        <v>1197</v>
      </c>
      <c r="CM330" s="12">
        <f t="shared" si="444"/>
        <v>1519</v>
      </c>
      <c r="CN330" s="32">
        <v>0.577</v>
      </c>
      <c r="CO330" s="33">
        <v>1.153</v>
      </c>
      <c r="CP330" s="34">
        <f t="shared" si="445"/>
        <v>2442.076</v>
      </c>
      <c r="CQ330" s="12">
        <v>1</v>
      </c>
      <c r="CR330" s="12">
        <v>0.89</v>
      </c>
      <c r="CS330" s="12">
        <v>3.14</v>
      </c>
      <c r="CT330" s="35">
        <f t="shared" si="446"/>
        <v>3.7946</v>
      </c>
      <c r="CU330" s="12">
        <v>1.225</v>
      </c>
      <c r="CV330" s="12">
        <v>0.5</v>
      </c>
      <c r="CW330" s="36">
        <f t="shared" si="447"/>
        <v>5675.85472363</v>
      </c>
      <c r="CX330"/>
      <c r="CY330"/>
      <c r="CZ330"/>
      <c r="DA330"/>
      <c r="DG330" s="12">
        <v>1197</v>
      </c>
      <c r="DH330" s="12">
        <f t="shared" si="448"/>
        <v>1519</v>
      </c>
      <c r="DI330" s="32">
        <v>0.577</v>
      </c>
      <c r="DJ330" s="33">
        <v>1.153</v>
      </c>
      <c r="DK330" s="34">
        <f t="shared" si="449"/>
        <v>2442.076</v>
      </c>
      <c r="DL330" s="12">
        <v>1</v>
      </c>
      <c r="DM330" s="12">
        <v>0.89</v>
      </c>
      <c r="DN330" s="12">
        <v>3.14</v>
      </c>
      <c r="DO330" s="35">
        <f t="shared" si="450"/>
        <v>3.7946</v>
      </c>
      <c r="DP330" s="12">
        <v>1.225</v>
      </c>
      <c r="DQ330" s="12">
        <v>0.5</v>
      </c>
      <c r="DR330" s="36">
        <f t="shared" si="451"/>
        <v>5675.85472363</v>
      </c>
      <c r="DS330"/>
      <c r="DT330"/>
      <c r="DU330"/>
      <c r="DV330"/>
      <c r="EB330" s="12">
        <v>1197</v>
      </c>
      <c r="EC330" s="12">
        <f t="shared" si="452"/>
        <v>1519</v>
      </c>
      <c r="ED330" s="32">
        <v>0.577</v>
      </c>
      <c r="EE330" s="33">
        <v>1.153</v>
      </c>
      <c r="EF330" s="34">
        <f t="shared" si="453"/>
        <v>2442.076</v>
      </c>
      <c r="EG330" s="12">
        <v>1</v>
      </c>
      <c r="EH330" s="12">
        <v>0.89</v>
      </c>
      <c r="EI330" s="12">
        <v>3.94</v>
      </c>
      <c r="EJ330" s="35">
        <f t="shared" si="454"/>
        <v>4.5066</v>
      </c>
      <c r="EK330" s="12">
        <v>1.225</v>
      </c>
      <c r="EL330" s="12">
        <v>0.5</v>
      </c>
      <c r="EM330" s="36">
        <f t="shared" si="455"/>
        <v>6740.84406723</v>
      </c>
      <c r="EN330"/>
      <c r="EO330"/>
      <c r="EP330"/>
      <c r="EQ330"/>
    </row>
    <row r="331" customHeight="1" spans="6:147">
      <c r="F331" s="12">
        <v>1197</v>
      </c>
      <c r="G331" s="12">
        <v>1374</v>
      </c>
      <c r="H331" s="32">
        <v>0.444</v>
      </c>
      <c r="I331" s="33">
        <v>0.887</v>
      </c>
      <c r="J331" s="34">
        <f t="shared" si="432"/>
        <v>1750.206</v>
      </c>
      <c r="K331" s="12">
        <v>1</v>
      </c>
      <c r="L331" s="12">
        <v>0.89</v>
      </c>
      <c r="M331" s="12">
        <v>3.14</v>
      </c>
      <c r="N331" s="35">
        <f t="shared" si="433"/>
        <v>3.7946</v>
      </c>
      <c r="O331" s="12">
        <v>1.225</v>
      </c>
      <c r="P331" s="12">
        <v>0.5</v>
      </c>
      <c r="Q331" s="36">
        <f t="shared" si="434"/>
        <v>4067.815658655</v>
      </c>
      <c r="R331"/>
      <c r="S331"/>
      <c r="T331"/>
      <c r="U331"/>
      <c r="AA331" s="12">
        <v>1197</v>
      </c>
      <c r="AB331" s="12">
        <v>1374</v>
      </c>
      <c r="AC331" s="32">
        <v>0.444</v>
      </c>
      <c r="AD331" s="33">
        <v>0.887</v>
      </c>
      <c r="AE331" s="34">
        <f t="shared" si="435"/>
        <v>1750.206</v>
      </c>
      <c r="AF331" s="12">
        <v>1</v>
      </c>
      <c r="AG331" s="12">
        <v>0.89</v>
      </c>
      <c r="AH331" s="12">
        <v>3.14</v>
      </c>
      <c r="AI331" s="35">
        <f t="shared" si="436"/>
        <v>3.7946</v>
      </c>
      <c r="AJ331" s="12">
        <v>1.225</v>
      </c>
      <c r="AK331" s="12">
        <v>0.5</v>
      </c>
      <c r="AL331" s="36">
        <f t="shared" si="437"/>
        <v>4067.815658655</v>
      </c>
      <c r="AM331"/>
      <c r="AN331"/>
      <c r="AO331"/>
      <c r="AP331"/>
      <c r="AV331" s="12">
        <v>1197</v>
      </c>
      <c r="AW331" s="12">
        <v>1374</v>
      </c>
      <c r="AX331" s="32">
        <v>0.444</v>
      </c>
      <c r="AY331" s="33">
        <v>0.887</v>
      </c>
      <c r="AZ331" s="34">
        <f t="shared" si="438"/>
        <v>1750.206</v>
      </c>
      <c r="BA331" s="12">
        <v>1</v>
      </c>
      <c r="BB331" s="12">
        <v>0.89</v>
      </c>
      <c r="BC331" s="12">
        <v>3.14</v>
      </c>
      <c r="BD331" s="35">
        <f t="shared" si="439"/>
        <v>3.7946</v>
      </c>
      <c r="BE331" s="12">
        <v>1.225</v>
      </c>
      <c r="BF331" s="12">
        <v>0.5</v>
      </c>
      <c r="BG331" s="36">
        <f t="shared" si="440"/>
        <v>4067.815658655</v>
      </c>
      <c r="BH331"/>
      <c r="BI331"/>
      <c r="BJ331"/>
      <c r="BK331"/>
      <c r="BQ331" s="12">
        <v>1197</v>
      </c>
      <c r="BR331" s="12">
        <v>1374</v>
      </c>
      <c r="BS331" s="32">
        <v>0.444</v>
      </c>
      <c r="BT331" s="33">
        <v>0.887</v>
      </c>
      <c r="BU331" s="34">
        <f t="shared" si="441"/>
        <v>1750.206</v>
      </c>
      <c r="BV331" s="12">
        <v>1</v>
      </c>
      <c r="BW331" s="12">
        <v>0.89</v>
      </c>
      <c r="BX331" s="12">
        <v>3.14</v>
      </c>
      <c r="BY331" s="35">
        <f t="shared" si="442"/>
        <v>3.7946</v>
      </c>
      <c r="BZ331" s="12">
        <v>1.225</v>
      </c>
      <c r="CA331" s="12">
        <v>0.5</v>
      </c>
      <c r="CB331" s="36">
        <f t="shared" si="443"/>
        <v>4067.815658655</v>
      </c>
      <c r="CC331"/>
      <c r="CD331"/>
      <c r="CE331"/>
      <c r="CF331"/>
      <c r="CL331" s="12">
        <v>1197</v>
      </c>
      <c r="CM331" s="12">
        <f t="shared" si="444"/>
        <v>1519</v>
      </c>
      <c r="CN331" s="32">
        <v>0.444</v>
      </c>
      <c r="CO331" s="33">
        <v>0.887</v>
      </c>
      <c r="CP331" s="34">
        <f t="shared" si="445"/>
        <v>1878.821</v>
      </c>
      <c r="CQ331" s="12">
        <v>1</v>
      </c>
      <c r="CR331" s="12">
        <v>0.89</v>
      </c>
      <c r="CS331" s="12">
        <v>3.14</v>
      </c>
      <c r="CT331" s="35">
        <f t="shared" si="446"/>
        <v>3.7946</v>
      </c>
      <c r="CU331" s="12">
        <v>1.225</v>
      </c>
      <c r="CV331" s="12">
        <v>0.5</v>
      </c>
      <c r="CW331" s="36">
        <f t="shared" si="447"/>
        <v>4366.7416770425</v>
      </c>
      <c r="CX331"/>
      <c r="CY331"/>
      <c r="CZ331"/>
      <c r="DA331"/>
      <c r="DG331" s="12">
        <v>1197</v>
      </c>
      <c r="DH331" s="12">
        <f t="shared" si="448"/>
        <v>1519</v>
      </c>
      <c r="DI331" s="32">
        <v>0.444</v>
      </c>
      <c r="DJ331" s="33">
        <v>0.887</v>
      </c>
      <c r="DK331" s="34">
        <f t="shared" si="449"/>
        <v>1878.821</v>
      </c>
      <c r="DL331" s="12">
        <v>1</v>
      </c>
      <c r="DM331" s="12">
        <v>0.89</v>
      </c>
      <c r="DN331" s="12">
        <v>3.14</v>
      </c>
      <c r="DO331" s="35">
        <f t="shared" si="450"/>
        <v>3.7946</v>
      </c>
      <c r="DP331" s="12">
        <v>1.225</v>
      </c>
      <c r="DQ331" s="12">
        <v>0.5</v>
      </c>
      <c r="DR331" s="36">
        <f t="shared" si="451"/>
        <v>4366.7416770425</v>
      </c>
      <c r="DS331"/>
      <c r="DT331"/>
      <c r="DU331"/>
      <c r="DV331"/>
      <c r="EB331" s="12">
        <v>1197</v>
      </c>
      <c r="EC331" s="12">
        <f t="shared" si="452"/>
        <v>1519</v>
      </c>
      <c r="ED331" s="32">
        <v>0.444</v>
      </c>
      <c r="EE331" s="33">
        <v>0.887</v>
      </c>
      <c r="EF331" s="34">
        <f t="shared" si="453"/>
        <v>1878.821</v>
      </c>
      <c r="EG331" s="12">
        <v>1</v>
      </c>
      <c r="EH331" s="12">
        <v>0.89</v>
      </c>
      <c r="EI331" s="12">
        <v>3.94</v>
      </c>
      <c r="EJ331" s="35">
        <f t="shared" si="454"/>
        <v>4.5066</v>
      </c>
      <c r="EK331" s="12">
        <v>1.225</v>
      </c>
      <c r="EL331" s="12">
        <v>0.5</v>
      </c>
      <c r="EM331" s="36">
        <f t="shared" si="455"/>
        <v>5186.0955151425</v>
      </c>
      <c r="EN331"/>
      <c r="EO331"/>
      <c r="EP331"/>
      <c r="EQ331"/>
    </row>
    <row r="332" customHeight="1" spans="6:147">
      <c r="F332" s="12">
        <v>1197</v>
      </c>
      <c r="G332" s="12">
        <v>1374</v>
      </c>
      <c r="H332" s="32">
        <v>0.577</v>
      </c>
      <c r="I332" s="33">
        <v>1.153</v>
      </c>
      <c r="J332" s="34">
        <f t="shared" si="432"/>
        <v>2274.891</v>
      </c>
      <c r="K332" s="12">
        <v>1</v>
      </c>
      <c r="L332" s="12">
        <v>0.89</v>
      </c>
      <c r="M332" s="12">
        <v>3.14</v>
      </c>
      <c r="N332" s="35">
        <f t="shared" si="433"/>
        <v>3.7946</v>
      </c>
      <c r="O332" s="12">
        <v>1.225</v>
      </c>
      <c r="P332" s="12">
        <v>0.5</v>
      </c>
      <c r="Q332" s="36">
        <f t="shared" si="434"/>
        <v>5287.2846005175</v>
      </c>
      <c r="R332"/>
      <c r="S332"/>
      <c r="T332"/>
      <c r="U332"/>
      <c r="AA332" s="12">
        <v>1197</v>
      </c>
      <c r="AB332" s="12">
        <v>1374</v>
      </c>
      <c r="AC332" s="32">
        <v>0.577</v>
      </c>
      <c r="AD332" s="33">
        <v>1.153</v>
      </c>
      <c r="AE332" s="34">
        <f t="shared" si="435"/>
        <v>2274.891</v>
      </c>
      <c r="AF332" s="12">
        <v>1</v>
      </c>
      <c r="AG332" s="12">
        <v>0.89</v>
      </c>
      <c r="AH332" s="12">
        <v>3.14</v>
      </c>
      <c r="AI332" s="35">
        <f t="shared" si="436"/>
        <v>3.7946</v>
      </c>
      <c r="AJ332" s="12">
        <v>1.225</v>
      </c>
      <c r="AK332" s="12">
        <v>0.5</v>
      </c>
      <c r="AL332" s="36">
        <f t="shared" si="437"/>
        <v>5287.2846005175</v>
      </c>
      <c r="AM332"/>
      <c r="AN332"/>
      <c r="AO332"/>
      <c r="AP332"/>
      <c r="AV332" s="12">
        <v>1197</v>
      </c>
      <c r="AW332" s="12">
        <v>1374</v>
      </c>
      <c r="AX332" s="32">
        <v>0.577</v>
      </c>
      <c r="AY332" s="33">
        <v>1.153</v>
      </c>
      <c r="AZ332" s="34">
        <f t="shared" si="438"/>
        <v>2274.891</v>
      </c>
      <c r="BA332" s="12">
        <v>1</v>
      </c>
      <c r="BB332" s="12">
        <v>0.89</v>
      </c>
      <c r="BC332" s="12">
        <v>3.14</v>
      </c>
      <c r="BD332" s="35">
        <f t="shared" si="439"/>
        <v>3.7946</v>
      </c>
      <c r="BE332" s="12">
        <v>1.225</v>
      </c>
      <c r="BF332" s="12">
        <v>0.5</v>
      </c>
      <c r="BG332" s="36">
        <f t="shared" si="440"/>
        <v>5287.2846005175</v>
      </c>
      <c r="BH332"/>
      <c r="BI332"/>
      <c r="BJ332"/>
      <c r="BK332"/>
      <c r="BQ332" s="12">
        <v>1197</v>
      </c>
      <c r="BR332" s="12">
        <v>1374</v>
      </c>
      <c r="BS332" s="32">
        <v>0.577</v>
      </c>
      <c r="BT332" s="33">
        <v>1.153</v>
      </c>
      <c r="BU332" s="34">
        <f t="shared" si="441"/>
        <v>2274.891</v>
      </c>
      <c r="BV332" s="12">
        <v>1</v>
      </c>
      <c r="BW332" s="12">
        <v>0.89</v>
      </c>
      <c r="BX332" s="12">
        <v>3.14</v>
      </c>
      <c r="BY332" s="35">
        <f t="shared" si="442"/>
        <v>3.7946</v>
      </c>
      <c r="BZ332" s="12">
        <v>1.225</v>
      </c>
      <c r="CA332" s="12">
        <v>0.5</v>
      </c>
      <c r="CB332" s="36">
        <f t="shared" si="443"/>
        <v>5287.2846005175</v>
      </c>
      <c r="CC332"/>
      <c r="CD332"/>
      <c r="CE332"/>
      <c r="CF332"/>
      <c r="CL332" s="12">
        <v>1197</v>
      </c>
      <c r="CM332" s="12">
        <f t="shared" si="444"/>
        <v>1519</v>
      </c>
      <c r="CN332" s="32">
        <v>0.577</v>
      </c>
      <c r="CO332" s="33">
        <v>1.153</v>
      </c>
      <c r="CP332" s="34">
        <f t="shared" si="445"/>
        <v>2442.076</v>
      </c>
      <c r="CQ332" s="12">
        <v>1</v>
      </c>
      <c r="CR332" s="12">
        <v>0.89</v>
      </c>
      <c r="CS332" s="12">
        <v>3.14</v>
      </c>
      <c r="CT332" s="35">
        <f t="shared" si="446"/>
        <v>3.7946</v>
      </c>
      <c r="CU332" s="12">
        <v>1.225</v>
      </c>
      <c r="CV332" s="12">
        <v>0.5</v>
      </c>
      <c r="CW332" s="36">
        <f t="shared" si="447"/>
        <v>5675.85472363</v>
      </c>
      <c r="CX332"/>
      <c r="CY332"/>
      <c r="CZ332"/>
      <c r="DA332"/>
      <c r="DG332" s="12">
        <v>1197</v>
      </c>
      <c r="DH332" s="12">
        <f t="shared" si="448"/>
        <v>1519</v>
      </c>
      <c r="DI332" s="32">
        <v>0.577</v>
      </c>
      <c r="DJ332" s="33">
        <v>1.153</v>
      </c>
      <c r="DK332" s="34">
        <f t="shared" si="449"/>
        <v>2442.076</v>
      </c>
      <c r="DL332" s="12">
        <v>1</v>
      </c>
      <c r="DM332" s="12">
        <v>0.89</v>
      </c>
      <c r="DN332" s="12">
        <v>3.14</v>
      </c>
      <c r="DO332" s="35">
        <f t="shared" si="450"/>
        <v>3.7946</v>
      </c>
      <c r="DP332" s="12">
        <v>1.225</v>
      </c>
      <c r="DQ332" s="12">
        <v>0.5</v>
      </c>
      <c r="DR332" s="36">
        <f t="shared" si="451"/>
        <v>5675.85472363</v>
      </c>
      <c r="DS332"/>
      <c r="DT332"/>
      <c r="DU332"/>
      <c r="DV332"/>
      <c r="EB332" s="12">
        <v>1197</v>
      </c>
      <c r="EC332" s="12">
        <f t="shared" si="452"/>
        <v>1519</v>
      </c>
      <c r="ED332" s="32">
        <v>0.577</v>
      </c>
      <c r="EE332" s="33">
        <v>1.153</v>
      </c>
      <c r="EF332" s="34">
        <f t="shared" si="453"/>
        <v>2442.076</v>
      </c>
      <c r="EG332" s="12">
        <v>1</v>
      </c>
      <c r="EH332" s="12">
        <v>0.89</v>
      </c>
      <c r="EI332" s="12">
        <v>3.94</v>
      </c>
      <c r="EJ332" s="35">
        <f t="shared" si="454"/>
        <v>4.5066</v>
      </c>
      <c r="EK332" s="12">
        <v>1.225</v>
      </c>
      <c r="EL332" s="12">
        <v>0.5</v>
      </c>
      <c r="EM332" s="36">
        <f t="shared" si="455"/>
        <v>6740.84406723</v>
      </c>
      <c r="EN332"/>
      <c r="EO332"/>
      <c r="EP332"/>
      <c r="EQ332"/>
    </row>
    <row r="333" customHeight="1" spans="6:147">
      <c r="F333" s="12">
        <v>1197</v>
      </c>
      <c r="G333" s="12">
        <v>1374</v>
      </c>
      <c r="H333" s="32">
        <v>0.444</v>
      </c>
      <c r="I333" s="33">
        <v>0.887</v>
      </c>
      <c r="J333" s="34">
        <f t="shared" si="432"/>
        <v>1750.206</v>
      </c>
      <c r="K333" s="12">
        <v>1</v>
      </c>
      <c r="L333" s="12">
        <v>0.89</v>
      </c>
      <c r="M333" s="12">
        <v>3.14</v>
      </c>
      <c r="N333" s="35">
        <f t="shared" si="433"/>
        <v>3.7946</v>
      </c>
      <c r="O333" s="12">
        <v>1.225</v>
      </c>
      <c r="P333" s="12">
        <v>0.5</v>
      </c>
      <c r="Q333" s="36">
        <f t="shared" si="434"/>
        <v>4067.815658655</v>
      </c>
      <c r="R333"/>
      <c r="S333"/>
      <c r="T333"/>
      <c r="U333"/>
      <c r="AA333" s="12">
        <v>1197</v>
      </c>
      <c r="AB333" s="12">
        <v>1374</v>
      </c>
      <c r="AC333" s="32">
        <v>0.444</v>
      </c>
      <c r="AD333" s="33">
        <v>0.887</v>
      </c>
      <c r="AE333" s="34">
        <f t="shared" si="435"/>
        <v>1750.206</v>
      </c>
      <c r="AF333" s="12">
        <v>1</v>
      </c>
      <c r="AG333" s="12">
        <v>0.89</v>
      </c>
      <c r="AH333" s="12">
        <v>3.14</v>
      </c>
      <c r="AI333" s="35">
        <f t="shared" si="436"/>
        <v>3.7946</v>
      </c>
      <c r="AJ333" s="12">
        <v>1.225</v>
      </c>
      <c r="AK333" s="12">
        <v>0.5</v>
      </c>
      <c r="AL333" s="36">
        <f t="shared" si="437"/>
        <v>4067.815658655</v>
      </c>
      <c r="AM333"/>
      <c r="AN333"/>
      <c r="AO333"/>
      <c r="AP333"/>
      <c r="AV333" s="12">
        <v>1197</v>
      </c>
      <c r="AW333" s="12">
        <v>1374</v>
      </c>
      <c r="AX333" s="32">
        <v>0.444</v>
      </c>
      <c r="AY333" s="33">
        <v>0.887</v>
      </c>
      <c r="AZ333" s="34">
        <f t="shared" si="438"/>
        <v>1750.206</v>
      </c>
      <c r="BA333" s="12">
        <v>1</v>
      </c>
      <c r="BB333" s="12">
        <v>0.89</v>
      </c>
      <c r="BC333" s="12">
        <v>3.14</v>
      </c>
      <c r="BD333" s="35">
        <f t="shared" si="439"/>
        <v>3.7946</v>
      </c>
      <c r="BE333" s="12">
        <v>1.225</v>
      </c>
      <c r="BF333" s="12">
        <v>0.5</v>
      </c>
      <c r="BG333" s="36">
        <f t="shared" si="440"/>
        <v>4067.815658655</v>
      </c>
      <c r="BH333"/>
      <c r="BI333"/>
      <c r="BJ333"/>
      <c r="BK333"/>
      <c r="BQ333" s="12">
        <v>1197</v>
      </c>
      <c r="BR333" s="12">
        <v>1374</v>
      </c>
      <c r="BS333" s="32">
        <v>0.444</v>
      </c>
      <c r="BT333" s="33">
        <v>0.887</v>
      </c>
      <c r="BU333" s="34">
        <f t="shared" si="441"/>
        <v>1750.206</v>
      </c>
      <c r="BV333" s="12">
        <v>1</v>
      </c>
      <c r="BW333" s="12">
        <v>0.89</v>
      </c>
      <c r="BX333" s="12">
        <v>3.14</v>
      </c>
      <c r="BY333" s="35">
        <f t="shared" si="442"/>
        <v>3.7946</v>
      </c>
      <c r="BZ333" s="12">
        <v>1.225</v>
      </c>
      <c r="CA333" s="12">
        <v>0.5</v>
      </c>
      <c r="CB333" s="36">
        <f t="shared" si="443"/>
        <v>4067.815658655</v>
      </c>
      <c r="CC333"/>
      <c r="CD333"/>
      <c r="CE333"/>
      <c r="CF333"/>
      <c r="CL333" s="12">
        <v>1197</v>
      </c>
      <c r="CM333" s="12">
        <f t="shared" si="444"/>
        <v>1519</v>
      </c>
      <c r="CN333" s="32">
        <v>0.444</v>
      </c>
      <c r="CO333" s="33">
        <v>0.887</v>
      </c>
      <c r="CP333" s="34">
        <f t="shared" si="445"/>
        <v>1878.821</v>
      </c>
      <c r="CQ333" s="12">
        <v>1</v>
      </c>
      <c r="CR333" s="12">
        <v>0.89</v>
      </c>
      <c r="CS333" s="12">
        <v>3.14</v>
      </c>
      <c r="CT333" s="35">
        <f t="shared" si="446"/>
        <v>3.7946</v>
      </c>
      <c r="CU333" s="12">
        <v>1.225</v>
      </c>
      <c r="CV333" s="12">
        <v>0.5</v>
      </c>
      <c r="CW333" s="36">
        <f t="shared" si="447"/>
        <v>4366.7416770425</v>
      </c>
      <c r="CX333"/>
      <c r="CY333"/>
      <c r="CZ333"/>
      <c r="DA333"/>
      <c r="DG333" s="12">
        <v>1197</v>
      </c>
      <c r="DH333" s="12">
        <f t="shared" si="448"/>
        <v>1519</v>
      </c>
      <c r="DI333" s="32">
        <v>0.444</v>
      </c>
      <c r="DJ333" s="33">
        <v>0.887</v>
      </c>
      <c r="DK333" s="34">
        <f t="shared" si="449"/>
        <v>1878.821</v>
      </c>
      <c r="DL333" s="12">
        <v>1</v>
      </c>
      <c r="DM333" s="12">
        <v>0.89</v>
      </c>
      <c r="DN333" s="12">
        <v>3.14</v>
      </c>
      <c r="DO333" s="35">
        <f t="shared" si="450"/>
        <v>3.7946</v>
      </c>
      <c r="DP333" s="12">
        <v>1.225</v>
      </c>
      <c r="DQ333" s="12">
        <v>0.5</v>
      </c>
      <c r="DR333" s="36">
        <f t="shared" si="451"/>
        <v>4366.7416770425</v>
      </c>
      <c r="DS333"/>
      <c r="DT333"/>
      <c r="DU333"/>
      <c r="DV333"/>
      <c r="EB333" s="12">
        <v>1197</v>
      </c>
      <c r="EC333" s="12">
        <f t="shared" si="452"/>
        <v>1519</v>
      </c>
      <c r="ED333" s="32">
        <v>0.444</v>
      </c>
      <c r="EE333" s="33">
        <v>0.887</v>
      </c>
      <c r="EF333" s="34">
        <f t="shared" si="453"/>
        <v>1878.821</v>
      </c>
      <c r="EG333" s="12">
        <v>1</v>
      </c>
      <c r="EH333" s="12">
        <v>0.89</v>
      </c>
      <c r="EI333" s="12">
        <v>3.94</v>
      </c>
      <c r="EJ333" s="35">
        <f t="shared" si="454"/>
        <v>4.5066</v>
      </c>
      <c r="EK333" s="12">
        <v>1.225</v>
      </c>
      <c r="EL333" s="12">
        <v>0.5</v>
      </c>
      <c r="EM333" s="36">
        <f t="shared" si="455"/>
        <v>5186.0955151425</v>
      </c>
      <c r="EN333"/>
      <c r="EO333"/>
      <c r="EP333"/>
      <c r="EQ333"/>
    </row>
    <row r="334" customHeight="1" spans="6:147">
      <c r="F334" s="12">
        <v>1197</v>
      </c>
      <c r="G334" s="12">
        <v>1374</v>
      </c>
      <c r="H334" s="32">
        <v>0.577</v>
      </c>
      <c r="I334" s="33">
        <v>1.153</v>
      </c>
      <c r="J334" s="34">
        <f t="shared" si="432"/>
        <v>2274.891</v>
      </c>
      <c r="K334" s="12">
        <v>1</v>
      </c>
      <c r="L334" s="12">
        <v>0.89</v>
      </c>
      <c r="M334" s="12">
        <v>3.14</v>
      </c>
      <c r="N334" s="35">
        <f t="shared" si="433"/>
        <v>3.7946</v>
      </c>
      <c r="O334" s="12">
        <v>1.225</v>
      </c>
      <c r="P334" s="12">
        <v>0.5</v>
      </c>
      <c r="Q334" s="36">
        <f t="shared" si="434"/>
        <v>5287.2846005175</v>
      </c>
      <c r="R334"/>
      <c r="S334"/>
      <c r="T334"/>
      <c r="U334"/>
      <c r="AA334" s="12">
        <v>1197</v>
      </c>
      <c r="AB334" s="12">
        <v>1374</v>
      </c>
      <c r="AC334" s="32">
        <v>0.577</v>
      </c>
      <c r="AD334" s="33">
        <v>1.153</v>
      </c>
      <c r="AE334" s="34">
        <f t="shared" si="435"/>
        <v>2274.891</v>
      </c>
      <c r="AF334" s="12">
        <v>1</v>
      </c>
      <c r="AG334" s="12">
        <v>0.89</v>
      </c>
      <c r="AH334" s="12">
        <v>3.14</v>
      </c>
      <c r="AI334" s="35">
        <f t="shared" si="436"/>
        <v>3.7946</v>
      </c>
      <c r="AJ334" s="12">
        <v>1.225</v>
      </c>
      <c r="AK334" s="12">
        <v>0.5</v>
      </c>
      <c r="AL334" s="36">
        <f t="shared" si="437"/>
        <v>5287.2846005175</v>
      </c>
      <c r="AM334"/>
      <c r="AN334"/>
      <c r="AO334"/>
      <c r="AP334"/>
      <c r="AV334" s="12">
        <v>1197</v>
      </c>
      <c r="AW334" s="12">
        <v>1374</v>
      </c>
      <c r="AX334" s="32">
        <v>0.577</v>
      </c>
      <c r="AY334" s="33">
        <v>1.153</v>
      </c>
      <c r="AZ334" s="34">
        <f t="shared" si="438"/>
        <v>2274.891</v>
      </c>
      <c r="BA334" s="12">
        <v>1</v>
      </c>
      <c r="BB334" s="12">
        <v>0.89</v>
      </c>
      <c r="BC334" s="12">
        <v>3.14</v>
      </c>
      <c r="BD334" s="35">
        <f t="shared" si="439"/>
        <v>3.7946</v>
      </c>
      <c r="BE334" s="12">
        <v>1.225</v>
      </c>
      <c r="BF334" s="12">
        <v>0.5</v>
      </c>
      <c r="BG334" s="36">
        <f t="shared" si="440"/>
        <v>5287.2846005175</v>
      </c>
      <c r="BH334"/>
      <c r="BI334"/>
      <c r="BJ334"/>
      <c r="BK334"/>
      <c r="BQ334" s="12">
        <v>1197</v>
      </c>
      <c r="BR334" s="12">
        <v>1374</v>
      </c>
      <c r="BS334" s="32">
        <v>0.577</v>
      </c>
      <c r="BT334" s="33">
        <v>1.153</v>
      </c>
      <c r="BU334" s="34">
        <f t="shared" si="441"/>
        <v>2274.891</v>
      </c>
      <c r="BV334" s="12">
        <v>1</v>
      </c>
      <c r="BW334" s="12">
        <v>0.89</v>
      </c>
      <c r="BX334" s="12">
        <v>3.14</v>
      </c>
      <c r="BY334" s="35">
        <f t="shared" si="442"/>
        <v>3.7946</v>
      </c>
      <c r="BZ334" s="12">
        <v>1.225</v>
      </c>
      <c r="CA334" s="12">
        <v>0.5</v>
      </c>
      <c r="CB334" s="36">
        <f t="shared" si="443"/>
        <v>5287.2846005175</v>
      </c>
      <c r="CC334"/>
      <c r="CD334"/>
      <c r="CE334"/>
      <c r="CF334"/>
      <c r="CL334" s="12">
        <v>1197</v>
      </c>
      <c r="CM334" s="12">
        <f t="shared" si="444"/>
        <v>1519</v>
      </c>
      <c r="CN334" s="32">
        <v>0.577</v>
      </c>
      <c r="CO334" s="33">
        <v>1.153</v>
      </c>
      <c r="CP334" s="34">
        <f t="shared" si="445"/>
        <v>2442.076</v>
      </c>
      <c r="CQ334" s="12">
        <v>1</v>
      </c>
      <c r="CR334" s="12">
        <v>0.89</v>
      </c>
      <c r="CS334" s="12">
        <v>3.14</v>
      </c>
      <c r="CT334" s="35">
        <f t="shared" si="446"/>
        <v>3.7946</v>
      </c>
      <c r="CU334" s="12">
        <v>1.225</v>
      </c>
      <c r="CV334" s="12">
        <v>0.5</v>
      </c>
      <c r="CW334" s="36">
        <f t="shared" si="447"/>
        <v>5675.85472363</v>
      </c>
      <c r="CX334"/>
      <c r="CY334"/>
      <c r="CZ334"/>
      <c r="DA334"/>
      <c r="DG334" s="12">
        <v>1197</v>
      </c>
      <c r="DH334" s="12">
        <f t="shared" si="448"/>
        <v>1519</v>
      </c>
      <c r="DI334" s="32">
        <v>0.577</v>
      </c>
      <c r="DJ334" s="33">
        <v>1.153</v>
      </c>
      <c r="DK334" s="34">
        <f t="shared" si="449"/>
        <v>2442.076</v>
      </c>
      <c r="DL334" s="12">
        <v>1</v>
      </c>
      <c r="DM334" s="12">
        <v>0.89</v>
      </c>
      <c r="DN334" s="12">
        <v>3.14</v>
      </c>
      <c r="DO334" s="35">
        <f t="shared" si="450"/>
        <v>3.7946</v>
      </c>
      <c r="DP334" s="12">
        <v>1.225</v>
      </c>
      <c r="DQ334" s="12">
        <v>0.5</v>
      </c>
      <c r="DR334" s="36">
        <f t="shared" si="451"/>
        <v>5675.85472363</v>
      </c>
      <c r="DS334"/>
      <c r="DT334"/>
      <c r="DU334"/>
      <c r="DV334"/>
      <c r="EB334" s="12">
        <v>1197</v>
      </c>
      <c r="EC334" s="12">
        <f t="shared" si="452"/>
        <v>1519</v>
      </c>
      <c r="ED334" s="32">
        <v>0.577</v>
      </c>
      <c r="EE334" s="33">
        <v>1.153</v>
      </c>
      <c r="EF334" s="34">
        <f t="shared" si="453"/>
        <v>2442.076</v>
      </c>
      <c r="EG334" s="12">
        <v>1</v>
      </c>
      <c r="EH334" s="12">
        <v>0.89</v>
      </c>
      <c r="EI334" s="12">
        <v>3.94</v>
      </c>
      <c r="EJ334" s="35">
        <f t="shared" si="454"/>
        <v>4.5066</v>
      </c>
      <c r="EK334" s="12">
        <v>1.225</v>
      </c>
      <c r="EL334" s="12">
        <v>0.5</v>
      </c>
      <c r="EM334" s="36">
        <f t="shared" si="455"/>
        <v>6740.84406723</v>
      </c>
      <c r="EN334"/>
      <c r="EO334"/>
      <c r="EP334"/>
      <c r="EQ334"/>
    </row>
    <row r="335" customHeight="1" spans="6:147">
      <c r="F335" s="12">
        <v>1197</v>
      </c>
      <c r="G335" s="12">
        <v>1374</v>
      </c>
      <c r="H335" s="32">
        <v>0.444</v>
      </c>
      <c r="I335" s="33">
        <v>0.887</v>
      </c>
      <c r="J335" s="34">
        <f t="shared" si="432"/>
        <v>1750.206</v>
      </c>
      <c r="K335" s="12">
        <v>1</v>
      </c>
      <c r="L335" s="12">
        <v>0.89</v>
      </c>
      <c r="M335" s="12">
        <v>3.14</v>
      </c>
      <c r="N335" s="35">
        <f t="shared" si="433"/>
        <v>3.7946</v>
      </c>
      <c r="O335" s="12">
        <v>1.225</v>
      </c>
      <c r="P335" s="12">
        <v>0.5</v>
      </c>
      <c r="Q335" s="36">
        <f t="shared" si="434"/>
        <v>4067.815658655</v>
      </c>
      <c r="R335"/>
      <c r="S335"/>
      <c r="T335"/>
      <c r="U335"/>
      <c r="AA335" s="12">
        <v>1197</v>
      </c>
      <c r="AB335" s="12">
        <v>1374</v>
      </c>
      <c r="AC335" s="32">
        <v>0.444</v>
      </c>
      <c r="AD335" s="33">
        <v>0.887</v>
      </c>
      <c r="AE335" s="34">
        <f t="shared" si="435"/>
        <v>1750.206</v>
      </c>
      <c r="AF335" s="12">
        <v>1</v>
      </c>
      <c r="AG335" s="12">
        <v>0.89</v>
      </c>
      <c r="AH335" s="12">
        <v>3.14</v>
      </c>
      <c r="AI335" s="35">
        <f t="shared" si="436"/>
        <v>3.7946</v>
      </c>
      <c r="AJ335" s="12">
        <v>1.225</v>
      </c>
      <c r="AK335" s="12">
        <v>0.5</v>
      </c>
      <c r="AL335" s="36">
        <f t="shared" si="437"/>
        <v>4067.815658655</v>
      </c>
      <c r="AM335"/>
      <c r="AN335"/>
      <c r="AO335"/>
      <c r="AP335"/>
      <c r="AV335" s="12">
        <v>1197</v>
      </c>
      <c r="AW335" s="12">
        <v>1374</v>
      </c>
      <c r="AX335" s="32">
        <v>0.444</v>
      </c>
      <c r="AY335" s="33">
        <v>0.887</v>
      </c>
      <c r="AZ335" s="34">
        <f t="shared" si="438"/>
        <v>1750.206</v>
      </c>
      <c r="BA335" s="12">
        <v>1</v>
      </c>
      <c r="BB335" s="12">
        <v>0.89</v>
      </c>
      <c r="BC335" s="12">
        <v>3.14</v>
      </c>
      <c r="BD335" s="35">
        <f t="shared" si="439"/>
        <v>3.7946</v>
      </c>
      <c r="BE335" s="12">
        <v>1.225</v>
      </c>
      <c r="BF335" s="12">
        <v>0.5</v>
      </c>
      <c r="BG335" s="36">
        <f t="shared" si="440"/>
        <v>4067.815658655</v>
      </c>
      <c r="BH335"/>
      <c r="BI335"/>
      <c r="BJ335"/>
      <c r="BK335"/>
      <c r="BQ335" s="12">
        <v>1197</v>
      </c>
      <c r="BR335" s="12">
        <v>1374</v>
      </c>
      <c r="BS335" s="32">
        <v>0.444</v>
      </c>
      <c r="BT335" s="33">
        <v>0.887</v>
      </c>
      <c r="BU335" s="34">
        <f t="shared" si="441"/>
        <v>1750.206</v>
      </c>
      <c r="BV335" s="12">
        <v>1</v>
      </c>
      <c r="BW335" s="12">
        <v>0.89</v>
      </c>
      <c r="BX335" s="12">
        <v>3.14</v>
      </c>
      <c r="BY335" s="35">
        <f t="shared" si="442"/>
        <v>3.7946</v>
      </c>
      <c r="BZ335" s="12">
        <v>1.225</v>
      </c>
      <c r="CA335" s="12">
        <v>0.5</v>
      </c>
      <c r="CB335" s="36">
        <f t="shared" si="443"/>
        <v>4067.815658655</v>
      </c>
      <c r="CC335"/>
      <c r="CD335"/>
      <c r="CE335"/>
      <c r="CF335"/>
      <c r="CL335" s="12">
        <v>1197</v>
      </c>
      <c r="CM335" s="12">
        <f t="shared" si="444"/>
        <v>1519</v>
      </c>
      <c r="CN335" s="32">
        <v>0.444</v>
      </c>
      <c r="CO335" s="33">
        <v>0.887</v>
      </c>
      <c r="CP335" s="34">
        <f t="shared" si="445"/>
        <v>1878.821</v>
      </c>
      <c r="CQ335" s="12">
        <v>1</v>
      </c>
      <c r="CR335" s="12">
        <v>0.89</v>
      </c>
      <c r="CS335" s="12">
        <v>3.14</v>
      </c>
      <c r="CT335" s="35">
        <f t="shared" si="446"/>
        <v>3.7946</v>
      </c>
      <c r="CU335" s="12">
        <v>1.225</v>
      </c>
      <c r="CV335" s="12">
        <v>0.5</v>
      </c>
      <c r="CW335" s="36">
        <f t="shared" si="447"/>
        <v>4366.7416770425</v>
      </c>
      <c r="CX335"/>
      <c r="CY335"/>
      <c r="CZ335"/>
      <c r="DA335"/>
      <c r="DG335" s="12">
        <v>1197</v>
      </c>
      <c r="DH335" s="12">
        <f t="shared" si="448"/>
        <v>1519</v>
      </c>
      <c r="DI335" s="32">
        <v>0.444</v>
      </c>
      <c r="DJ335" s="33">
        <v>0.887</v>
      </c>
      <c r="DK335" s="34">
        <f t="shared" si="449"/>
        <v>1878.821</v>
      </c>
      <c r="DL335" s="12">
        <v>1</v>
      </c>
      <c r="DM335" s="12">
        <v>0.89</v>
      </c>
      <c r="DN335" s="12">
        <v>3.14</v>
      </c>
      <c r="DO335" s="35">
        <f t="shared" si="450"/>
        <v>3.7946</v>
      </c>
      <c r="DP335" s="12">
        <v>1.225</v>
      </c>
      <c r="DQ335" s="12">
        <v>0.5</v>
      </c>
      <c r="DR335" s="36">
        <f t="shared" si="451"/>
        <v>4366.7416770425</v>
      </c>
      <c r="DS335"/>
      <c r="DT335"/>
      <c r="DU335"/>
      <c r="DV335"/>
      <c r="EB335" s="12">
        <v>1197</v>
      </c>
      <c r="EC335" s="12">
        <f t="shared" si="452"/>
        <v>1519</v>
      </c>
      <c r="ED335" s="32">
        <v>0.444</v>
      </c>
      <c r="EE335" s="33">
        <v>0.887</v>
      </c>
      <c r="EF335" s="34">
        <f t="shared" si="453"/>
        <v>1878.821</v>
      </c>
      <c r="EG335" s="12">
        <v>1</v>
      </c>
      <c r="EH335" s="12">
        <v>0.89</v>
      </c>
      <c r="EI335" s="12">
        <v>3.94</v>
      </c>
      <c r="EJ335" s="35">
        <f t="shared" si="454"/>
        <v>4.5066</v>
      </c>
      <c r="EK335" s="12">
        <v>1.225</v>
      </c>
      <c r="EL335" s="12">
        <v>0.5</v>
      </c>
      <c r="EM335" s="36">
        <f t="shared" si="455"/>
        <v>5186.0955151425</v>
      </c>
      <c r="EN335"/>
      <c r="EO335"/>
      <c r="EP335"/>
      <c r="EQ335"/>
    </row>
    <row r="336" customHeight="1" spans="6:147">
      <c r="F336" s="12">
        <v>1197</v>
      </c>
      <c r="G336" s="12">
        <v>1374</v>
      </c>
      <c r="H336" s="32">
        <v>0.577</v>
      </c>
      <c r="I336" s="33">
        <v>1.153</v>
      </c>
      <c r="J336" s="34">
        <f t="shared" si="432"/>
        <v>2274.891</v>
      </c>
      <c r="K336" s="12">
        <v>1</v>
      </c>
      <c r="L336" s="12">
        <v>0.89</v>
      </c>
      <c r="M336" s="12">
        <v>3.14</v>
      </c>
      <c r="N336" s="35">
        <f t="shared" si="433"/>
        <v>3.7946</v>
      </c>
      <c r="O336" s="12">
        <v>1.225</v>
      </c>
      <c r="P336" s="12">
        <v>0.5</v>
      </c>
      <c r="Q336" s="36">
        <f t="shared" si="434"/>
        <v>5287.2846005175</v>
      </c>
      <c r="R336"/>
      <c r="S336"/>
      <c r="T336"/>
      <c r="U336"/>
      <c r="AA336" s="12">
        <v>1197</v>
      </c>
      <c r="AB336" s="12">
        <v>1374</v>
      </c>
      <c r="AC336" s="32">
        <v>0.577</v>
      </c>
      <c r="AD336" s="33">
        <v>1.153</v>
      </c>
      <c r="AE336" s="34">
        <f t="shared" si="435"/>
        <v>2274.891</v>
      </c>
      <c r="AF336" s="12">
        <v>1</v>
      </c>
      <c r="AG336" s="12">
        <v>0.89</v>
      </c>
      <c r="AH336" s="12">
        <v>3.14</v>
      </c>
      <c r="AI336" s="35">
        <f t="shared" si="436"/>
        <v>3.7946</v>
      </c>
      <c r="AJ336" s="12">
        <v>1.225</v>
      </c>
      <c r="AK336" s="12">
        <v>0.5</v>
      </c>
      <c r="AL336" s="36">
        <f t="shared" si="437"/>
        <v>5287.2846005175</v>
      </c>
      <c r="AM336"/>
      <c r="AN336"/>
      <c r="AO336"/>
      <c r="AP336"/>
      <c r="AV336" s="12">
        <v>1197</v>
      </c>
      <c r="AW336" s="12">
        <v>1374</v>
      </c>
      <c r="AX336" s="32">
        <v>0.577</v>
      </c>
      <c r="AY336" s="33">
        <v>1.153</v>
      </c>
      <c r="AZ336" s="34">
        <f t="shared" si="438"/>
        <v>2274.891</v>
      </c>
      <c r="BA336" s="12">
        <v>1</v>
      </c>
      <c r="BB336" s="12">
        <v>0.89</v>
      </c>
      <c r="BC336" s="12">
        <v>3.14</v>
      </c>
      <c r="BD336" s="35">
        <f t="shared" si="439"/>
        <v>3.7946</v>
      </c>
      <c r="BE336" s="12">
        <v>1.225</v>
      </c>
      <c r="BF336" s="12">
        <v>0.5</v>
      </c>
      <c r="BG336" s="36">
        <f t="shared" si="440"/>
        <v>5287.2846005175</v>
      </c>
      <c r="BH336"/>
      <c r="BI336"/>
      <c r="BJ336"/>
      <c r="BK336"/>
      <c r="BQ336" s="12">
        <v>1197</v>
      </c>
      <c r="BR336" s="12">
        <v>1374</v>
      </c>
      <c r="BS336" s="32">
        <v>0.577</v>
      </c>
      <c r="BT336" s="33">
        <v>1.153</v>
      </c>
      <c r="BU336" s="34">
        <f t="shared" si="441"/>
        <v>2274.891</v>
      </c>
      <c r="BV336" s="12">
        <v>1</v>
      </c>
      <c r="BW336" s="12">
        <v>0.89</v>
      </c>
      <c r="BX336" s="12">
        <v>3.14</v>
      </c>
      <c r="BY336" s="35">
        <f t="shared" si="442"/>
        <v>3.7946</v>
      </c>
      <c r="BZ336" s="12">
        <v>1.225</v>
      </c>
      <c r="CA336" s="12">
        <v>0.5</v>
      </c>
      <c r="CB336" s="36">
        <f t="shared" si="443"/>
        <v>5287.2846005175</v>
      </c>
      <c r="CC336"/>
      <c r="CD336"/>
      <c r="CE336"/>
      <c r="CF336"/>
      <c r="CL336" s="12">
        <v>1197</v>
      </c>
      <c r="CM336" s="12">
        <f t="shared" si="444"/>
        <v>1519</v>
      </c>
      <c r="CN336" s="32">
        <v>0.577</v>
      </c>
      <c r="CO336" s="33">
        <v>1.153</v>
      </c>
      <c r="CP336" s="34">
        <f t="shared" si="445"/>
        <v>2442.076</v>
      </c>
      <c r="CQ336" s="12">
        <v>1</v>
      </c>
      <c r="CR336" s="12">
        <v>0.89</v>
      </c>
      <c r="CS336" s="12">
        <v>3.14</v>
      </c>
      <c r="CT336" s="35">
        <f t="shared" si="446"/>
        <v>3.7946</v>
      </c>
      <c r="CU336" s="12">
        <v>1.225</v>
      </c>
      <c r="CV336" s="12">
        <v>0.5</v>
      </c>
      <c r="CW336" s="36">
        <f t="shared" si="447"/>
        <v>5675.85472363</v>
      </c>
      <c r="CX336"/>
      <c r="CY336"/>
      <c r="CZ336"/>
      <c r="DA336"/>
      <c r="DG336" s="12">
        <v>1197</v>
      </c>
      <c r="DH336" s="12">
        <f t="shared" si="448"/>
        <v>1519</v>
      </c>
      <c r="DI336" s="32">
        <v>0.577</v>
      </c>
      <c r="DJ336" s="33">
        <v>1.153</v>
      </c>
      <c r="DK336" s="34">
        <f t="shared" si="449"/>
        <v>2442.076</v>
      </c>
      <c r="DL336" s="12">
        <v>1</v>
      </c>
      <c r="DM336" s="12">
        <v>0.89</v>
      </c>
      <c r="DN336" s="12">
        <v>3.14</v>
      </c>
      <c r="DO336" s="35">
        <f t="shared" si="450"/>
        <v>3.7946</v>
      </c>
      <c r="DP336" s="12">
        <v>1.225</v>
      </c>
      <c r="DQ336" s="12">
        <v>0.5</v>
      </c>
      <c r="DR336" s="36">
        <f t="shared" si="451"/>
        <v>5675.85472363</v>
      </c>
      <c r="DS336"/>
      <c r="DT336"/>
      <c r="DU336"/>
      <c r="DV336"/>
      <c r="EB336" s="12">
        <v>1197</v>
      </c>
      <c r="EC336" s="12">
        <f t="shared" si="452"/>
        <v>1519</v>
      </c>
      <c r="ED336" s="32">
        <v>0.577</v>
      </c>
      <c r="EE336" s="33">
        <v>1.153</v>
      </c>
      <c r="EF336" s="34">
        <f t="shared" si="453"/>
        <v>2442.076</v>
      </c>
      <c r="EG336" s="12">
        <v>1</v>
      </c>
      <c r="EH336" s="12">
        <v>0.89</v>
      </c>
      <c r="EI336" s="12">
        <v>3.94</v>
      </c>
      <c r="EJ336" s="35">
        <f t="shared" si="454"/>
        <v>4.5066</v>
      </c>
      <c r="EK336" s="12">
        <v>1.225</v>
      </c>
      <c r="EL336" s="12">
        <v>0.5</v>
      </c>
      <c r="EM336" s="36">
        <f t="shared" si="455"/>
        <v>6740.84406723</v>
      </c>
      <c r="EN336"/>
      <c r="EO336"/>
      <c r="EP336"/>
      <c r="EQ336"/>
    </row>
    <row r="337" customHeight="1" spans="6:147">
      <c r="F337" s="12">
        <v>1197</v>
      </c>
      <c r="G337" s="12">
        <v>1374</v>
      </c>
      <c r="H337" s="32">
        <v>0.444</v>
      </c>
      <c r="I337" s="33">
        <v>0.887</v>
      </c>
      <c r="J337" s="34">
        <f t="shared" si="432"/>
        <v>1750.206</v>
      </c>
      <c r="K337" s="12">
        <v>1</v>
      </c>
      <c r="L337" s="12">
        <v>0.89</v>
      </c>
      <c r="M337" s="12">
        <v>3.14</v>
      </c>
      <c r="N337" s="35">
        <f t="shared" si="433"/>
        <v>3.7946</v>
      </c>
      <c r="O337" s="12">
        <v>1.225</v>
      </c>
      <c r="P337" s="12">
        <v>0.5</v>
      </c>
      <c r="Q337" s="36">
        <f t="shared" si="434"/>
        <v>4067.815658655</v>
      </c>
      <c r="R337"/>
      <c r="S337"/>
      <c r="T337"/>
      <c r="U337"/>
      <c r="AA337" s="12">
        <v>1197</v>
      </c>
      <c r="AB337" s="12">
        <v>1374</v>
      </c>
      <c r="AC337" s="32">
        <v>0.444</v>
      </c>
      <c r="AD337" s="33">
        <v>0.887</v>
      </c>
      <c r="AE337" s="34">
        <f t="shared" si="435"/>
        <v>1750.206</v>
      </c>
      <c r="AF337" s="12">
        <v>1</v>
      </c>
      <c r="AG337" s="12">
        <v>0.89</v>
      </c>
      <c r="AH337" s="12">
        <v>3.14</v>
      </c>
      <c r="AI337" s="35">
        <f t="shared" si="436"/>
        <v>3.7946</v>
      </c>
      <c r="AJ337" s="12">
        <v>1.225</v>
      </c>
      <c r="AK337" s="12">
        <v>0.5</v>
      </c>
      <c r="AL337" s="36">
        <f t="shared" si="437"/>
        <v>4067.815658655</v>
      </c>
      <c r="AM337"/>
      <c r="AN337"/>
      <c r="AO337"/>
      <c r="AP337"/>
      <c r="AV337" s="12">
        <v>1197</v>
      </c>
      <c r="AW337" s="12">
        <v>1374</v>
      </c>
      <c r="AX337" s="32">
        <v>0.444</v>
      </c>
      <c r="AY337" s="33">
        <v>0.887</v>
      </c>
      <c r="AZ337" s="34">
        <f t="shared" si="438"/>
        <v>1750.206</v>
      </c>
      <c r="BA337" s="12">
        <v>1</v>
      </c>
      <c r="BB337" s="12">
        <v>0.89</v>
      </c>
      <c r="BC337" s="12">
        <v>3.14</v>
      </c>
      <c r="BD337" s="35">
        <f t="shared" si="439"/>
        <v>3.7946</v>
      </c>
      <c r="BE337" s="12">
        <v>1.225</v>
      </c>
      <c r="BF337" s="12">
        <v>0.5</v>
      </c>
      <c r="BG337" s="36">
        <f t="shared" si="440"/>
        <v>4067.815658655</v>
      </c>
      <c r="BH337"/>
      <c r="BI337"/>
      <c r="BJ337"/>
      <c r="BK337"/>
      <c r="BQ337" s="12">
        <v>1197</v>
      </c>
      <c r="BR337" s="12">
        <v>1374</v>
      </c>
      <c r="BS337" s="32">
        <v>0.444</v>
      </c>
      <c r="BT337" s="33">
        <v>0.887</v>
      </c>
      <c r="BU337" s="34">
        <f t="shared" si="441"/>
        <v>1750.206</v>
      </c>
      <c r="BV337" s="12">
        <v>1</v>
      </c>
      <c r="BW337" s="12">
        <v>0.89</v>
      </c>
      <c r="BX337" s="12">
        <v>3.14</v>
      </c>
      <c r="BY337" s="35">
        <f t="shared" si="442"/>
        <v>3.7946</v>
      </c>
      <c r="BZ337" s="12">
        <v>1.225</v>
      </c>
      <c r="CA337" s="12">
        <v>0.5</v>
      </c>
      <c r="CB337" s="36">
        <f t="shared" si="443"/>
        <v>4067.815658655</v>
      </c>
      <c r="CC337"/>
      <c r="CD337"/>
      <c r="CE337"/>
      <c r="CF337"/>
      <c r="CL337" s="12">
        <v>1197</v>
      </c>
      <c r="CM337" s="12">
        <f t="shared" si="444"/>
        <v>1519</v>
      </c>
      <c r="CN337" s="32">
        <v>0.444</v>
      </c>
      <c r="CO337" s="33">
        <v>0.887</v>
      </c>
      <c r="CP337" s="34">
        <f t="shared" si="445"/>
        <v>1878.821</v>
      </c>
      <c r="CQ337" s="12">
        <v>1</v>
      </c>
      <c r="CR337" s="12">
        <v>0.89</v>
      </c>
      <c r="CS337" s="12">
        <v>3.14</v>
      </c>
      <c r="CT337" s="35">
        <f t="shared" si="446"/>
        <v>3.7946</v>
      </c>
      <c r="CU337" s="12">
        <v>1.225</v>
      </c>
      <c r="CV337" s="12">
        <v>0.5</v>
      </c>
      <c r="CW337" s="36">
        <f t="shared" si="447"/>
        <v>4366.7416770425</v>
      </c>
      <c r="CX337"/>
      <c r="CY337"/>
      <c r="CZ337"/>
      <c r="DA337"/>
      <c r="DG337" s="12">
        <v>1197</v>
      </c>
      <c r="DH337" s="12">
        <f t="shared" si="448"/>
        <v>1519</v>
      </c>
      <c r="DI337" s="32">
        <v>0.444</v>
      </c>
      <c r="DJ337" s="33">
        <v>0.887</v>
      </c>
      <c r="DK337" s="34">
        <f t="shared" si="449"/>
        <v>1878.821</v>
      </c>
      <c r="DL337" s="12">
        <v>1</v>
      </c>
      <c r="DM337" s="12">
        <v>0.89</v>
      </c>
      <c r="DN337" s="12">
        <v>3.14</v>
      </c>
      <c r="DO337" s="35">
        <f t="shared" si="450"/>
        <v>3.7946</v>
      </c>
      <c r="DP337" s="12">
        <v>1.225</v>
      </c>
      <c r="DQ337" s="12">
        <v>0.5</v>
      </c>
      <c r="DR337" s="36">
        <f t="shared" si="451"/>
        <v>4366.7416770425</v>
      </c>
      <c r="DS337"/>
      <c r="DT337"/>
      <c r="DU337"/>
      <c r="DV337"/>
      <c r="EB337" s="12">
        <v>1197</v>
      </c>
      <c r="EC337" s="12">
        <f t="shared" si="452"/>
        <v>1519</v>
      </c>
      <c r="ED337" s="32">
        <v>0.444</v>
      </c>
      <c r="EE337" s="33">
        <v>0.887</v>
      </c>
      <c r="EF337" s="34">
        <f t="shared" si="453"/>
        <v>1878.821</v>
      </c>
      <c r="EG337" s="12">
        <v>1</v>
      </c>
      <c r="EH337" s="12">
        <v>0.89</v>
      </c>
      <c r="EI337" s="12">
        <v>3.94</v>
      </c>
      <c r="EJ337" s="35">
        <f t="shared" si="454"/>
        <v>4.5066</v>
      </c>
      <c r="EK337" s="12">
        <v>1.225</v>
      </c>
      <c r="EL337" s="12">
        <v>0.5</v>
      </c>
      <c r="EM337" s="36">
        <f t="shared" si="455"/>
        <v>5186.0955151425</v>
      </c>
      <c r="EN337"/>
      <c r="EO337"/>
      <c r="EP337"/>
      <c r="EQ337"/>
    </row>
    <row r="338" customHeight="1" spans="6:147">
      <c r="F338" s="12">
        <v>1197</v>
      </c>
      <c r="G338" s="12">
        <v>1374</v>
      </c>
      <c r="H338" s="32">
        <v>0.577</v>
      </c>
      <c r="I338" s="33">
        <v>1.153</v>
      </c>
      <c r="J338" s="34">
        <f t="shared" si="432"/>
        <v>2274.891</v>
      </c>
      <c r="K338" s="12">
        <v>1</v>
      </c>
      <c r="L338" s="12">
        <v>0.89</v>
      </c>
      <c r="M338" s="12">
        <v>3.14</v>
      </c>
      <c r="N338" s="35">
        <f t="shared" si="433"/>
        <v>3.7946</v>
      </c>
      <c r="O338" s="12">
        <v>1.225</v>
      </c>
      <c r="P338" s="12">
        <v>0.5</v>
      </c>
      <c r="Q338" s="36">
        <f t="shared" si="434"/>
        <v>5287.2846005175</v>
      </c>
      <c r="R338"/>
      <c r="S338"/>
      <c r="T338"/>
      <c r="U338"/>
      <c r="AA338" s="12">
        <v>1197</v>
      </c>
      <c r="AB338" s="12">
        <v>1374</v>
      </c>
      <c r="AC338" s="32">
        <v>0.577</v>
      </c>
      <c r="AD338" s="33">
        <v>1.153</v>
      </c>
      <c r="AE338" s="34">
        <f t="shared" si="435"/>
        <v>2274.891</v>
      </c>
      <c r="AF338" s="12">
        <v>1</v>
      </c>
      <c r="AG338" s="12">
        <v>0.89</v>
      </c>
      <c r="AH338" s="12">
        <v>3.14</v>
      </c>
      <c r="AI338" s="35">
        <f t="shared" si="436"/>
        <v>3.7946</v>
      </c>
      <c r="AJ338" s="12">
        <v>1.225</v>
      </c>
      <c r="AK338" s="12">
        <v>0.5</v>
      </c>
      <c r="AL338" s="36">
        <f t="shared" si="437"/>
        <v>5287.2846005175</v>
      </c>
      <c r="AM338"/>
      <c r="AN338"/>
      <c r="AO338"/>
      <c r="AP338"/>
      <c r="AV338" s="12">
        <v>1197</v>
      </c>
      <c r="AW338" s="12">
        <v>1374</v>
      </c>
      <c r="AX338" s="32">
        <v>0.577</v>
      </c>
      <c r="AY338" s="33">
        <v>1.153</v>
      </c>
      <c r="AZ338" s="34">
        <f t="shared" si="438"/>
        <v>2274.891</v>
      </c>
      <c r="BA338" s="12">
        <v>1</v>
      </c>
      <c r="BB338" s="12">
        <v>0.89</v>
      </c>
      <c r="BC338" s="12">
        <v>3.14</v>
      </c>
      <c r="BD338" s="35">
        <f t="shared" si="439"/>
        <v>3.7946</v>
      </c>
      <c r="BE338" s="12">
        <v>1.225</v>
      </c>
      <c r="BF338" s="12">
        <v>0.5</v>
      </c>
      <c r="BG338" s="36">
        <f t="shared" si="440"/>
        <v>5287.2846005175</v>
      </c>
      <c r="BH338"/>
      <c r="BI338"/>
      <c r="BJ338"/>
      <c r="BK338"/>
      <c r="BQ338" s="12">
        <v>1197</v>
      </c>
      <c r="BR338" s="12">
        <v>1374</v>
      </c>
      <c r="BS338" s="32">
        <v>0.577</v>
      </c>
      <c r="BT338" s="33">
        <v>1.153</v>
      </c>
      <c r="BU338" s="34">
        <f t="shared" si="441"/>
        <v>2274.891</v>
      </c>
      <c r="BV338" s="12">
        <v>1</v>
      </c>
      <c r="BW338" s="12">
        <v>0.89</v>
      </c>
      <c r="BX338" s="12">
        <v>3.14</v>
      </c>
      <c r="BY338" s="35">
        <f t="shared" si="442"/>
        <v>3.7946</v>
      </c>
      <c r="BZ338" s="12">
        <v>1.225</v>
      </c>
      <c r="CA338" s="12">
        <v>0.5</v>
      </c>
      <c r="CB338" s="36">
        <f t="shared" si="443"/>
        <v>5287.2846005175</v>
      </c>
      <c r="CC338"/>
      <c r="CD338"/>
      <c r="CE338"/>
      <c r="CF338"/>
      <c r="CL338" s="12">
        <v>1197</v>
      </c>
      <c r="CM338" s="12">
        <f t="shared" si="444"/>
        <v>1519</v>
      </c>
      <c r="CN338" s="32">
        <v>0.577</v>
      </c>
      <c r="CO338" s="33">
        <v>1.153</v>
      </c>
      <c r="CP338" s="34">
        <f t="shared" si="445"/>
        <v>2442.076</v>
      </c>
      <c r="CQ338" s="12">
        <v>1</v>
      </c>
      <c r="CR338" s="12">
        <v>0.89</v>
      </c>
      <c r="CS338" s="12">
        <v>3.14</v>
      </c>
      <c r="CT338" s="35">
        <f t="shared" si="446"/>
        <v>3.7946</v>
      </c>
      <c r="CU338" s="12">
        <v>1.225</v>
      </c>
      <c r="CV338" s="12">
        <v>0.5</v>
      </c>
      <c r="CW338" s="36">
        <f t="shared" si="447"/>
        <v>5675.85472363</v>
      </c>
      <c r="CX338"/>
      <c r="CY338"/>
      <c r="CZ338"/>
      <c r="DA338"/>
      <c r="DG338" s="12">
        <v>1197</v>
      </c>
      <c r="DH338" s="12">
        <f t="shared" si="448"/>
        <v>1519</v>
      </c>
      <c r="DI338" s="32">
        <v>0.577</v>
      </c>
      <c r="DJ338" s="33">
        <v>1.153</v>
      </c>
      <c r="DK338" s="34">
        <f t="shared" si="449"/>
        <v>2442.076</v>
      </c>
      <c r="DL338" s="12">
        <v>1</v>
      </c>
      <c r="DM338" s="12">
        <v>0.89</v>
      </c>
      <c r="DN338" s="12">
        <v>3.14</v>
      </c>
      <c r="DO338" s="35">
        <f t="shared" si="450"/>
        <v>3.7946</v>
      </c>
      <c r="DP338" s="12">
        <v>1.225</v>
      </c>
      <c r="DQ338" s="12">
        <v>0.5</v>
      </c>
      <c r="DR338" s="36">
        <f t="shared" si="451"/>
        <v>5675.85472363</v>
      </c>
      <c r="DS338"/>
      <c r="DT338"/>
      <c r="DU338"/>
      <c r="DV338"/>
      <c r="EB338" s="12">
        <v>1197</v>
      </c>
      <c r="EC338" s="12">
        <f t="shared" si="452"/>
        <v>1519</v>
      </c>
      <c r="ED338" s="32">
        <v>0.577</v>
      </c>
      <c r="EE338" s="33">
        <v>1.153</v>
      </c>
      <c r="EF338" s="34">
        <f t="shared" si="453"/>
        <v>2442.076</v>
      </c>
      <c r="EG338" s="12">
        <v>1</v>
      </c>
      <c r="EH338" s="12">
        <v>0.89</v>
      </c>
      <c r="EI338" s="12">
        <v>3.94</v>
      </c>
      <c r="EJ338" s="35">
        <f t="shared" si="454"/>
        <v>4.5066</v>
      </c>
      <c r="EK338" s="12">
        <v>1.225</v>
      </c>
      <c r="EL338" s="12">
        <v>0.5</v>
      </c>
      <c r="EM338" s="36">
        <f t="shared" si="455"/>
        <v>6740.84406723</v>
      </c>
      <c r="EN338"/>
      <c r="EO338"/>
      <c r="EP338"/>
      <c r="EQ338"/>
    </row>
    <row r="339" customHeight="1" spans="6:147">
      <c r="F339" s="12">
        <v>1197</v>
      </c>
      <c r="G339" s="12">
        <v>1374</v>
      </c>
      <c r="H339" s="32">
        <v>4.04</v>
      </c>
      <c r="I339" s="33">
        <v>8.09</v>
      </c>
      <c r="J339" s="34">
        <f t="shared" si="432"/>
        <v>15951.54</v>
      </c>
      <c r="K339" s="12">
        <v>2.2</v>
      </c>
      <c r="L339" s="12">
        <v>0.89</v>
      </c>
      <c r="M339" s="12">
        <v>3.14</v>
      </c>
      <c r="N339" s="35">
        <f t="shared" si="433"/>
        <v>3.7946</v>
      </c>
      <c r="O339" s="12">
        <v>1.225</v>
      </c>
      <c r="P339" s="12">
        <v>0.5</v>
      </c>
      <c r="Q339" s="36">
        <f t="shared" si="434"/>
        <v>81563.78918919</v>
      </c>
      <c r="R339"/>
      <c r="S339"/>
      <c r="T339"/>
      <c r="U339"/>
      <c r="AA339" s="12">
        <v>1197</v>
      </c>
      <c r="AB339" s="12">
        <v>1374</v>
      </c>
      <c r="AC339" s="32">
        <v>4.04</v>
      </c>
      <c r="AD339" s="33">
        <v>8.09</v>
      </c>
      <c r="AE339" s="34">
        <f t="shared" si="435"/>
        <v>15951.54</v>
      </c>
      <c r="AF339" s="12">
        <v>2.2</v>
      </c>
      <c r="AG339" s="12">
        <v>0.89</v>
      </c>
      <c r="AH339" s="12">
        <v>3.14</v>
      </c>
      <c r="AI339" s="35">
        <f t="shared" si="436"/>
        <v>3.7946</v>
      </c>
      <c r="AJ339" s="12">
        <v>1.225</v>
      </c>
      <c r="AK339" s="12">
        <v>0.5</v>
      </c>
      <c r="AL339" s="36">
        <f t="shared" si="437"/>
        <v>81563.78918919</v>
      </c>
      <c r="AM339"/>
      <c r="AN339"/>
      <c r="AO339"/>
      <c r="AP339"/>
      <c r="AV339" s="12">
        <v>1197</v>
      </c>
      <c r="AW339" s="12">
        <v>1374</v>
      </c>
      <c r="AX339" s="32">
        <v>4.04</v>
      </c>
      <c r="AY339" s="33">
        <v>8.09</v>
      </c>
      <c r="AZ339" s="34">
        <f t="shared" si="438"/>
        <v>15951.54</v>
      </c>
      <c r="BA339" s="12">
        <v>2.2</v>
      </c>
      <c r="BB339" s="12">
        <v>0.89</v>
      </c>
      <c r="BC339" s="12">
        <v>3.14</v>
      </c>
      <c r="BD339" s="35">
        <f t="shared" si="439"/>
        <v>3.7946</v>
      </c>
      <c r="BE339" s="12">
        <v>1.225</v>
      </c>
      <c r="BF339" s="12">
        <v>0.5</v>
      </c>
      <c r="BG339" s="36">
        <f t="shared" si="440"/>
        <v>81563.78918919</v>
      </c>
      <c r="BH339"/>
      <c r="BI339"/>
      <c r="BJ339"/>
      <c r="BK339"/>
      <c r="BQ339" s="12">
        <v>1197</v>
      </c>
      <c r="BR339" s="12">
        <v>1374</v>
      </c>
      <c r="BS339" s="32">
        <v>4.04</v>
      </c>
      <c r="BT339" s="33">
        <v>8.09</v>
      </c>
      <c r="BU339" s="34">
        <f t="shared" si="441"/>
        <v>15951.54</v>
      </c>
      <c r="BV339" s="12">
        <v>2.2</v>
      </c>
      <c r="BW339" s="12">
        <v>0.89</v>
      </c>
      <c r="BX339" s="12">
        <v>3.14</v>
      </c>
      <c r="BY339" s="35">
        <f t="shared" si="442"/>
        <v>3.7946</v>
      </c>
      <c r="BZ339" s="12">
        <v>1.225</v>
      </c>
      <c r="CA339" s="12">
        <v>0.5</v>
      </c>
      <c r="CB339" s="36">
        <f t="shared" si="443"/>
        <v>81563.78918919</v>
      </c>
      <c r="CC339"/>
      <c r="CD339"/>
      <c r="CE339"/>
      <c r="CF339"/>
      <c r="CL339" s="12">
        <v>1197</v>
      </c>
      <c r="CM339" s="12">
        <f t="shared" si="444"/>
        <v>1519</v>
      </c>
      <c r="CN339" s="32">
        <v>4.04</v>
      </c>
      <c r="CO339" s="33">
        <v>8.09</v>
      </c>
      <c r="CP339" s="34">
        <f t="shared" si="445"/>
        <v>17124.59</v>
      </c>
      <c r="CQ339" s="12">
        <v>2.2</v>
      </c>
      <c r="CR339" s="12">
        <v>0.89</v>
      </c>
      <c r="CS339" s="12">
        <v>3.14</v>
      </c>
      <c r="CT339" s="35">
        <f t="shared" si="446"/>
        <v>3.7946</v>
      </c>
      <c r="CU339" s="12">
        <v>1.225</v>
      </c>
      <c r="CV339" s="12">
        <v>0.5</v>
      </c>
      <c r="CW339" s="36">
        <f t="shared" si="447"/>
        <v>87561.856015865</v>
      </c>
      <c r="CX339"/>
      <c r="CY339"/>
      <c r="CZ339"/>
      <c r="DA339"/>
      <c r="DG339" s="12">
        <v>1197</v>
      </c>
      <c r="DH339" s="12">
        <f t="shared" si="448"/>
        <v>1519</v>
      </c>
      <c r="DI339" s="32">
        <v>4.04</v>
      </c>
      <c r="DJ339" s="33">
        <v>8.09</v>
      </c>
      <c r="DK339" s="34">
        <f t="shared" si="449"/>
        <v>17124.59</v>
      </c>
      <c r="DL339" s="12">
        <v>2.2</v>
      </c>
      <c r="DM339" s="12">
        <v>0.89</v>
      </c>
      <c r="DN339" s="12">
        <v>3.14</v>
      </c>
      <c r="DO339" s="35">
        <f t="shared" si="450"/>
        <v>3.7946</v>
      </c>
      <c r="DP339" s="12">
        <v>1.225</v>
      </c>
      <c r="DQ339" s="12">
        <v>0.5</v>
      </c>
      <c r="DR339" s="36">
        <f t="shared" si="451"/>
        <v>87561.856015865</v>
      </c>
      <c r="DS339"/>
      <c r="DT339"/>
      <c r="DU339"/>
      <c r="DV339"/>
      <c r="EB339" s="12">
        <v>1197</v>
      </c>
      <c r="EC339" s="12">
        <f t="shared" si="452"/>
        <v>1519</v>
      </c>
      <c r="ED339" s="32">
        <v>4.04</v>
      </c>
      <c r="EE339" s="33">
        <v>8.09</v>
      </c>
      <c r="EF339" s="34">
        <f t="shared" si="453"/>
        <v>17124.59</v>
      </c>
      <c r="EG339" s="12">
        <v>2.2</v>
      </c>
      <c r="EH339" s="12">
        <v>0.89</v>
      </c>
      <c r="EI339" s="12">
        <v>3.94</v>
      </c>
      <c r="EJ339" s="35">
        <f t="shared" si="454"/>
        <v>4.5066</v>
      </c>
      <c r="EK339" s="12">
        <v>1.225</v>
      </c>
      <c r="EL339" s="12">
        <v>0.5</v>
      </c>
      <c r="EM339" s="36">
        <f t="shared" si="455"/>
        <v>103991.530153665</v>
      </c>
      <c r="EN339"/>
      <c r="EO339"/>
      <c r="EP339"/>
      <c r="EQ339"/>
    </row>
    <row r="340" customHeight="1" spans="6:147">
      <c r="F340" s="12">
        <v>1197</v>
      </c>
      <c r="G340" s="12">
        <v>1374</v>
      </c>
      <c r="H340" s="32">
        <v>6.07</v>
      </c>
      <c r="I340" s="33">
        <v>12.13</v>
      </c>
      <c r="J340" s="34">
        <f t="shared" si="432"/>
        <v>23932.41</v>
      </c>
      <c r="K340" s="12">
        <v>2.2</v>
      </c>
      <c r="L340" s="12">
        <v>0.89</v>
      </c>
      <c r="M340" s="12">
        <v>3.14</v>
      </c>
      <c r="N340" s="35">
        <f t="shared" si="433"/>
        <v>3.7946</v>
      </c>
      <c r="O340" s="12">
        <v>1.225</v>
      </c>
      <c r="P340" s="12">
        <v>0.5</v>
      </c>
      <c r="Q340" s="36">
        <f t="shared" si="434"/>
        <v>122371.761223635</v>
      </c>
      <c r="R340"/>
      <c r="S340"/>
      <c r="T340"/>
      <c r="U340"/>
      <c r="AA340" s="12">
        <v>1197</v>
      </c>
      <c r="AB340" s="12">
        <v>1374</v>
      </c>
      <c r="AC340" s="32">
        <v>6.07</v>
      </c>
      <c r="AD340" s="33">
        <v>12.13</v>
      </c>
      <c r="AE340" s="34">
        <f t="shared" si="435"/>
        <v>23932.41</v>
      </c>
      <c r="AF340" s="12">
        <v>2.2</v>
      </c>
      <c r="AG340" s="12">
        <v>0.89</v>
      </c>
      <c r="AH340" s="12">
        <v>3.14</v>
      </c>
      <c r="AI340" s="35">
        <f t="shared" si="436"/>
        <v>3.7946</v>
      </c>
      <c r="AJ340" s="12">
        <v>1.225</v>
      </c>
      <c r="AK340" s="12">
        <v>0.5</v>
      </c>
      <c r="AL340" s="36">
        <f t="shared" si="437"/>
        <v>122371.761223635</v>
      </c>
      <c r="AM340"/>
      <c r="AN340"/>
      <c r="AO340"/>
      <c r="AP340"/>
      <c r="AV340" s="12">
        <v>1197</v>
      </c>
      <c r="AW340" s="12">
        <v>1374</v>
      </c>
      <c r="AX340" s="32">
        <v>6.07</v>
      </c>
      <c r="AY340" s="33">
        <v>12.13</v>
      </c>
      <c r="AZ340" s="34">
        <f t="shared" si="438"/>
        <v>23932.41</v>
      </c>
      <c r="BA340" s="12">
        <v>2.2</v>
      </c>
      <c r="BB340" s="12">
        <v>0.89</v>
      </c>
      <c r="BC340" s="12">
        <v>3.14</v>
      </c>
      <c r="BD340" s="35">
        <f t="shared" si="439"/>
        <v>3.7946</v>
      </c>
      <c r="BE340" s="12">
        <v>1.225</v>
      </c>
      <c r="BF340" s="12">
        <v>0.5</v>
      </c>
      <c r="BG340" s="36">
        <f t="shared" si="440"/>
        <v>122371.761223635</v>
      </c>
      <c r="BH340"/>
      <c r="BI340"/>
      <c r="BJ340"/>
      <c r="BK340"/>
      <c r="BQ340" s="12">
        <v>1197</v>
      </c>
      <c r="BR340" s="12">
        <v>1374</v>
      </c>
      <c r="BS340" s="32">
        <v>6.07</v>
      </c>
      <c r="BT340" s="33">
        <v>12.13</v>
      </c>
      <c r="BU340" s="34">
        <f t="shared" si="441"/>
        <v>23932.41</v>
      </c>
      <c r="BV340" s="12">
        <v>2.2</v>
      </c>
      <c r="BW340" s="12">
        <v>0.89</v>
      </c>
      <c r="BX340" s="12">
        <v>3.14</v>
      </c>
      <c r="BY340" s="35">
        <f t="shared" si="442"/>
        <v>3.7946</v>
      </c>
      <c r="BZ340" s="12">
        <v>1.225</v>
      </c>
      <c r="CA340" s="12">
        <v>0.5</v>
      </c>
      <c r="CB340" s="36">
        <f t="shared" si="443"/>
        <v>122371.761223635</v>
      </c>
      <c r="CC340"/>
      <c r="CD340"/>
      <c r="CE340"/>
      <c r="CF340"/>
      <c r="CL340" s="12">
        <v>1197</v>
      </c>
      <c r="CM340" s="12">
        <f t="shared" si="444"/>
        <v>1519</v>
      </c>
      <c r="CN340" s="32">
        <v>6.07</v>
      </c>
      <c r="CO340" s="33">
        <v>12.13</v>
      </c>
      <c r="CP340" s="34">
        <f t="shared" si="445"/>
        <v>25691.26</v>
      </c>
      <c r="CQ340" s="12">
        <v>2.2</v>
      </c>
      <c r="CR340" s="12">
        <v>0.89</v>
      </c>
      <c r="CS340" s="12">
        <v>3.14</v>
      </c>
      <c r="CT340" s="35">
        <f t="shared" si="446"/>
        <v>3.7946</v>
      </c>
      <c r="CU340" s="12">
        <v>1.225</v>
      </c>
      <c r="CV340" s="12">
        <v>0.5</v>
      </c>
      <c r="CW340" s="36">
        <f t="shared" si="447"/>
        <v>131365.15437661</v>
      </c>
      <c r="CX340"/>
      <c r="CY340"/>
      <c r="CZ340"/>
      <c r="DA340"/>
      <c r="DG340" s="12">
        <v>1197</v>
      </c>
      <c r="DH340" s="12">
        <f t="shared" si="448"/>
        <v>1519</v>
      </c>
      <c r="DI340" s="32">
        <v>6.07</v>
      </c>
      <c r="DJ340" s="33">
        <v>12.13</v>
      </c>
      <c r="DK340" s="34">
        <f t="shared" si="449"/>
        <v>25691.26</v>
      </c>
      <c r="DL340" s="12">
        <v>2.2</v>
      </c>
      <c r="DM340" s="12">
        <v>0.89</v>
      </c>
      <c r="DN340" s="12">
        <v>3.14</v>
      </c>
      <c r="DO340" s="35">
        <f t="shared" si="450"/>
        <v>3.7946</v>
      </c>
      <c r="DP340" s="12">
        <v>1.225</v>
      </c>
      <c r="DQ340" s="12">
        <v>0.5</v>
      </c>
      <c r="DR340" s="36">
        <f t="shared" si="451"/>
        <v>131365.15437661</v>
      </c>
      <c r="DS340"/>
      <c r="DT340"/>
      <c r="DU340"/>
      <c r="DV340"/>
      <c r="EB340" s="12">
        <v>1197</v>
      </c>
      <c r="EC340" s="12">
        <f t="shared" si="452"/>
        <v>1519</v>
      </c>
      <c r="ED340" s="32">
        <v>6.07</v>
      </c>
      <c r="EE340" s="33">
        <v>12.13</v>
      </c>
      <c r="EF340" s="34">
        <f t="shared" si="453"/>
        <v>25691.26</v>
      </c>
      <c r="EG340" s="12">
        <v>2.2</v>
      </c>
      <c r="EH340" s="12">
        <v>0.89</v>
      </c>
      <c r="EI340" s="12">
        <v>3.94</v>
      </c>
      <c r="EJ340" s="35">
        <f t="shared" si="454"/>
        <v>4.5066</v>
      </c>
      <c r="EK340" s="12">
        <v>1.225</v>
      </c>
      <c r="EL340" s="12">
        <v>0.5</v>
      </c>
      <c r="EM340" s="36">
        <f t="shared" si="455"/>
        <v>156013.86304581</v>
      </c>
      <c r="EN340"/>
      <c r="EO340"/>
      <c r="EP340"/>
      <c r="EQ340"/>
    </row>
    <row r="341" customHeight="1" spans="6:147">
      <c r="F341" s="37" t="s">
        <v>43</v>
      </c>
      <c r="G341" s="37"/>
      <c r="H341" s="37"/>
      <c r="I341" s="37"/>
      <c r="J341" s="37"/>
      <c r="K341" s="38">
        <f>SUM(Q327:Q340)</f>
        <v>260066.15196786</v>
      </c>
      <c r="L341" s="38"/>
      <c r="M341" s="38"/>
      <c r="N341" s="38"/>
      <c r="O341" s="38"/>
      <c r="P341" s="38"/>
      <c r="Q341" s="38"/>
      <c r="R341"/>
      <c r="S341"/>
      <c r="T341"/>
      <c r="U341"/>
      <c r="AA341" s="37" t="s">
        <v>43</v>
      </c>
      <c r="AB341" s="37"/>
      <c r="AC341" s="37"/>
      <c r="AD341" s="37"/>
      <c r="AE341" s="37"/>
      <c r="AF341" s="38">
        <f>SUM(AL327:AL340)</f>
        <v>260066.15196786</v>
      </c>
      <c r="AG341" s="38"/>
      <c r="AH341" s="38"/>
      <c r="AI341" s="38"/>
      <c r="AJ341" s="38"/>
      <c r="AK341" s="38"/>
      <c r="AL341" s="38"/>
      <c r="AM341"/>
      <c r="AN341"/>
      <c r="AO341"/>
      <c r="AP341"/>
      <c r="AV341" s="37" t="s">
        <v>43</v>
      </c>
      <c r="AW341" s="37"/>
      <c r="AX341" s="37"/>
      <c r="AY341" s="37"/>
      <c r="AZ341" s="37"/>
      <c r="BA341" s="38">
        <f>SUM(BG327:BG340)</f>
        <v>260066.15196786</v>
      </c>
      <c r="BB341" s="38"/>
      <c r="BC341" s="38"/>
      <c r="BD341" s="38"/>
      <c r="BE341" s="38"/>
      <c r="BF341" s="38"/>
      <c r="BG341" s="38"/>
      <c r="BH341"/>
      <c r="BI341"/>
      <c r="BJ341"/>
      <c r="BK341"/>
      <c r="BQ341" s="37" t="s">
        <v>43</v>
      </c>
      <c r="BR341" s="37"/>
      <c r="BS341" s="37"/>
      <c r="BT341" s="37"/>
      <c r="BU341" s="37"/>
      <c r="BV341" s="38">
        <f>SUM(CB327:CB340)</f>
        <v>260066.15196786</v>
      </c>
      <c r="BW341" s="38"/>
      <c r="BX341" s="38"/>
      <c r="BY341" s="38"/>
      <c r="BZ341" s="38"/>
      <c r="CA341" s="38"/>
      <c r="CB341" s="38"/>
      <c r="CC341"/>
      <c r="CD341"/>
      <c r="CE341"/>
      <c r="CF341"/>
      <c r="CL341" s="37" t="s">
        <v>43</v>
      </c>
      <c r="CM341" s="37"/>
      <c r="CN341" s="37"/>
      <c r="CO341" s="37"/>
      <c r="CP341" s="37"/>
      <c r="CQ341" s="38">
        <f>SUM(CW327:CW340)</f>
        <v>279182.58879651</v>
      </c>
      <c r="CR341" s="38"/>
      <c r="CS341" s="38"/>
      <c r="CT341" s="38"/>
      <c r="CU341" s="38"/>
      <c r="CV341" s="38"/>
      <c r="CW341" s="38"/>
      <c r="CX341"/>
      <c r="CY341"/>
      <c r="CZ341"/>
      <c r="DA341"/>
      <c r="DG341" s="37" t="s">
        <v>43</v>
      </c>
      <c r="DH341" s="37"/>
      <c r="DI341" s="37"/>
      <c r="DJ341" s="37"/>
      <c r="DK341" s="37"/>
      <c r="DL341" s="38">
        <f>SUM(DR327:DR340)</f>
        <v>279182.58879651</v>
      </c>
      <c r="DM341" s="38"/>
      <c r="DN341" s="38"/>
      <c r="DO341" s="38"/>
      <c r="DP341" s="38"/>
      <c r="DQ341" s="38"/>
      <c r="DR341" s="38"/>
      <c r="DS341"/>
      <c r="DT341"/>
      <c r="DU341"/>
      <c r="DV341"/>
      <c r="EB341" s="37" t="s">
        <v>43</v>
      </c>
      <c r="EC341" s="37"/>
      <c r="ED341" s="37"/>
      <c r="EE341" s="37"/>
      <c r="EF341" s="37"/>
      <c r="EG341" s="38">
        <f>SUM(EM327:EM340)</f>
        <v>331567.03069371</v>
      </c>
      <c r="EH341" s="38"/>
      <c r="EI341" s="38"/>
      <c r="EJ341" s="38"/>
      <c r="EK341" s="38"/>
      <c r="EL341" s="38"/>
      <c r="EM341" s="38"/>
      <c r="EN341"/>
      <c r="EO341"/>
      <c r="EP341"/>
      <c r="EQ341"/>
    </row>
    <row r="342" customHeight="1" spans="6:147">
      <c r="F342" s="37"/>
      <c r="G342" s="37"/>
      <c r="H342" s="37"/>
      <c r="I342" s="37"/>
      <c r="J342" s="37"/>
      <c r="K342" s="38"/>
      <c r="L342" s="38"/>
      <c r="M342" s="38"/>
      <c r="N342" s="38"/>
      <c r="O342" s="38"/>
      <c r="P342" s="38"/>
      <c r="Q342" s="38"/>
      <c r="R342"/>
      <c r="S342"/>
      <c r="T342"/>
      <c r="U342"/>
      <c r="AA342" s="37"/>
      <c r="AB342" s="37"/>
      <c r="AC342" s="37"/>
      <c r="AD342" s="37"/>
      <c r="AE342" s="37"/>
      <c r="AF342" s="38"/>
      <c r="AG342" s="38"/>
      <c r="AH342" s="38"/>
      <c r="AI342" s="38"/>
      <c r="AJ342" s="38"/>
      <c r="AK342" s="38"/>
      <c r="AL342" s="38"/>
      <c r="AM342"/>
      <c r="AN342"/>
      <c r="AO342"/>
      <c r="AP342"/>
      <c r="AV342" s="37"/>
      <c r="AW342" s="37"/>
      <c r="AX342" s="37"/>
      <c r="AY342" s="37"/>
      <c r="AZ342" s="37"/>
      <c r="BA342" s="38"/>
      <c r="BB342" s="38"/>
      <c r="BC342" s="38"/>
      <c r="BD342" s="38"/>
      <c r="BE342" s="38"/>
      <c r="BF342" s="38"/>
      <c r="BG342" s="38"/>
      <c r="BH342"/>
      <c r="BI342"/>
      <c r="BJ342"/>
      <c r="BK342"/>
      <c r="BQ342" s="37"/>
      <c r="BR342" s="37"/>
      <c r="BS342" s="37"/>
      <c r="BT342" s="37"/>
      <c r="BU342" s="37"/>
      <c r="BV342" s="38"/>
      <c r="BW342" s="38"/>
      <c r="BX342" s="38"/>
      <c r="BY342" s="38"/>
      <c r="BZ342" s="38"/>
      <c r="CA342" s="38"/>
      <c r="CB342" s="38"/>
      <c r="CC342"/>
      <c r="CD342"/>
      <c r="CE342"/>
      <c r="CF342"/>
      <c r="CL342" s="37"/>
      <c r="CM342" s="37"/>
      <c r="CN342" s="37"/>
      <c r="CO342" s="37"/>
      <c r="CP342" s="37"/>
      <c r="CQ342" s="38"/>
      <c r="CR342" s="38"/>
      <c r="CS342" s="38"/>
      <c r="CT342" s="38"/>
      <c r="CU342" s="38"/>
      <c r="CV342" s="38"/>
      <c r="CW342" s="38"/>
      <c r="CX342"/>
      <c r="CY342"/>
      <c r="CZ342"/>
      <c r="DA342"/>
      <c r="DG342" s="37"/>
      <c r="DH342" s="37"/>
      <c r="DI342" s="37"/>
      <c r="DJ342" s="37"/>
      <c r="DK342" s="37"/>
      <c r="DL342" s="38"/>
      <c r="DM342" s="38"/>
      <c r="DN342" s="38"/>
      <c r="DO342" s="38"/>
      <c r="DP342" s="38"/>
      <c r="DQ342" s="38"/>
      <c r="DR342" s="38"/>
      <c r="DS342"/>
      <c r="DT342"/>
      <c r="DU342"/>
      <c r="DV342"/>
      <c r="EB342" s="37"/>
      <c r="EC342" s="37"/>
      <c r="ED342" s="37"/>
      <c r="EE342" s="37"/>
      <c r="EF342" s="37"/>
      <c r="EG342" s="38"/>
      <c r="EH342" s="38"/>
      <c r="EI342" s="38"/>
      <c r="EJ342" s="38"/>
      <c r="EK342" s="38"/>
      <c r="EL342" s="38"/>
      <c r="EM342" s="38"/>
      <c r="EN342"/>
      <c r="EO342"/>
      <c r="EP342"/>
      <c r="EQ342"/>
    </row>
    <row r="343" customHeight="1" spans="6:147">
      <c r="F343" s="37"/>
      <c r="G343" s="37"/>
      <c r="H343" s="37"/>
      <c r="I343" s="37"/>
      <c r="J343" s="37"/>
      <c r="K343" s="38"/>
      <c r="L343" s="38"/>
      <c r="M343" s="38"/>
      <c r="N343" s="38"/>
      <c r="O343" s="38"/>
      <c r="P343" s="38"/>
      <c r="Q343" s="38"/>
      <c r="R343"/>
      <c r="S343"/>
      <c r="T343"/>
      <c r="U343"/>
      <c r="AA343" s="37"/>
      <c r="AB343" s="37"/>
      <c r="AC343" s="37"/>
      <c r="AD343" s="37"/>
      <c r="AE343" s="37"/>
      <c r="AF343" s="38"/>
      <c r="AG343" s="38"/>
      <c r="AH343" s="38"/>
      <c r="AI343" s="38"/>
      <c r="AJ343" s="38"/>
      <c r="AK343" s="38"/>
      <c r="AL343" s="38"/>
      <c r="AM343"/>
      <c r="AN343"/>
      <c r="AO343"/>
      <c r="AP343"/>
      <c r="AV343" s="37"/>
      <c r="AW343" s="37"/>
      <c r="AX343" s="37"/>
      <c r="AY343" s="37"/>
      <c r="AZ343" s="37"/>
      <c r="BA343" s="38"/>
      <c r="BB343" s="38"/>
      <c r="BC343" s="38"/>
      <c r="BD343" s="38"/>
      <c r="BE343" s="38"/>
      <c r="BF343" s="38"/>
      <c r="BG343" s="38"/>
      <c r="BH343"/>
      <c r="BI343"/>
      <c r="BJ343"/>
      <c r="BK343"/>
      <c r="BQ343" s="37"/>
      <c r="BR343" s="37"/>
      <c r="BS343" s="37"/>
      <c r="BT343" s="37"/>
      <c r="BU343" s="37"/>
      <c r="BV343" s="38"/>
      <c r="BW343" s="38"/>
      <c r="BX343" s="38"/>
      <c r="BY343" s="38"/>
      <c r="BZ343" s="38"/>
      <c r="CA343" s="38"/>
      <c r="CB343" s="38"/>
      <c r="CC343"/>
      <c r="CD343"/>
      <c r="CE343"/>
      <c r="CF343"/>
      <c r="CL343" s="37"/>
      <c r="CM343" s="37"/>
      <c r="CN343" s="37"/>
      <c r="CO343" s="37"/>
      <c r="CP343" s="37"/>
      <c r="CQ343" s="38"/>
      <c r="CR343" s="38"/>
      <c r="CS343" s="38"/>
      <c r="CT343" s="38"/>
      <c r="CU343" s="38"/>
      <c r="CV343" s="38"/>
      <c r="CW343" s="38"/>
      <c r="CX343"/>
      <c r="CY343"/>
      <c r="CZ343"/>
      <c r="DA343"/>
      <c r="DG343" s="37"/>
      <c r="DH343" s="37"/>
      <c r="DI343" s="37"/>
      <c r="DJ343" s="37"/>
      <c r="DK343" s="37"/>
      <c r="DL343" s="38"/>
      <c r="DM343" s="38"/>
      <c r="DN343" s="38"/>
      <c r="DO343" s="38"/>
      <c r="DP343" s="38"/>
      <c r="DQ343" s="38"/>
      <c r="DR343" s="38"/>
      <c r="DS343"/>
      <c r="DT343"/>
      <c r="DU343"/>
      <c r="DV343"/>
      <c r="EB343" s="37"/>
      <c r="EC343" s="37"/>
      <c r="ED343" s="37"/>
      <c r="EE343" s="37"/>
      <c r="EF343" s="37"/>
      <c r="EG343" s="38"/>
      <c r="EH343" s="38"/>
      <c r="EI343" s="38"/>
      <c r="EJ343" s="38"/>
      <c r="EK343" s="38"/>
      <c r="EL343" s="38"/>
      <c r="EM343" s="38"/>
      <c r="EN343"/>
      <c r="EO343"/>
      <c r="EP343"/>
      <c r="EQ343"/>
    </row>
    <row r="344" customHeight="1" spans="6:147">
      <c r="F344" s="39" t="s">
        <v>18</v>
      </c>
      <c r="G344" s="39"/>
      <c r="H344" s="39"/>
      <c r="I344" s="39"/>
      <c r="J344" s="39"/>
      <c r="K344" s="39"/>
      <c r="L344" s="39"/>
      <c r="M344" s="39"/>
      <c r="N344" s="39"/>
      <c r="O344" s="39"/>
      <c r="P344" s="39"/>
      <c r="Q344" s="39"/>
      <c r="R344"/>
      <c r="S344"/>
      <c r="T344"/>
      <c r="U344"/>
      <c r="AA344" s="39" t="s">
        <v>18</v>
      </c>
      <c r="AB344" s="39"/>
      <c r="AC344" s="39"/>
      <c r="AD344" s="39"/>
      <c r="AE344" s="39"/>
      <c r="AF344" s="39"/>
      <c r="AG344" s="39"/>
      <c r="AH344" s="39"/>
      <c r="AI344" s="39"/>
      <c r="AJ344" s="39"/>
      <c r="AK344" s="39"/>
      <c r="AL344" s="39"/>
      <c r="AM344"/>
      <c r="AN344"/>
      <c r="AO344"/>
      <c r="AP344"/>
      <c r="AV344" s="39" t="s">
        <v>18</v>
      </c>
      <c r="AW344" s="39"/>
      <c r="AX344" s="39"/>
      <c r="AY344" s="39"/>
      <c r="AZ344" s="39"/>
      <c r="BA344" s="39"/>
      <c r="BB344" s="39"/>
      <c r="BC344" s="39"/>
      <c r="BD344" s="39"/>
      <c r="BE344" s="39"/>
      <c r="BF344" s="39"/>
      <c r="BG344" s="39"/>
      <c r="BH344"/>
      <c r="BI344"/>
      <c r="BJ344"/>
      <c r="BK344"/>
      <c r="BQ344" s="39" t="s">
        <v>18</v>
      </c>
      <c r="BR344" s="39"/>
      <c r="BS344" s="39"/>
      <c r="BT344" s="39"/>
      <c r="BU344" s="39"/>
      <c r="BV344" s="39"/>
      <c r="BW344" s="39"/>
      <c r="BX344" s="39"/>
      <c r="BY344" s="39"/>
      <c r="BZ344" s="39"/>
      <c r="CA344" s="39"/>
      <c r="CB344" s="39"/>
      <c r="CC344"/>
      <c r="CD344"/>
      <c r="CE344"/>
      <c r="CF344"/>
      <c r="CL344" s="39" t="s">
        <v>18</v>
      </c>
      <c r="CM344" s="39"/>
      <c r="CN344" s="39"/>
      <c r="CO344" s="39"/>
      <c r="CP344" s="39"/>
      <c r="CQ344" s="39"/>
      <c r="CR344" s="39"/>
      <c r="CS344" s="39"/>
      <c r="CT344" s="39"/>
      <c r="CU344" s="39"/>
      <c r="CV344" s="39"/>
      <c r="CW344" s="39"/>
      <c r="CX344"/>
      <c r="CY344"/>
      <c r="CZ344"/>
      <c r="DA344"/>
      <c r="DG344" s="39" t="s">
        <v>18</v>
      </c>
      <c r="DH344" s="39"/>
      <c r="DI344" s="39"/>
      <c r="DJ344" s="39"/>
      <c r="DK344" s="39"/>
      <c r="DL344" s="39"/>
      <c r="DM344" s="39"/>
      <c r="DN344" s="39"/>
      <c r="DO344" s="39"/>
      <c r="DP344" s="39"/>
      <c r="DQ344" s="39"/>
      <c r="DR344" s="39"/>
      <c r="DS344"/>
      <c r="DT344"/>
      <c r="DU344"/>
      <c r="DV344"/>
      <c r="EB344" s="39" t="s">
        <v>18</v>
      </c>
      <c r="EC344" s="39"/>
      <c r="ED344" s="39"/>
      <c r="EE344" s="39"/>
      <c r="EF344" s="39"/>
      <c r="EG344" s="39"/>
      <c r="EH344" s="39"/>
      <c r="EI344" s="39"/>
      <c r="EJ344" s="39"/>
      <c r="EK344" s="39"/>
      <c r="EL344" s="39"/>
      <c r="EM344" s="39"/>
      <c r="EN344"/>
      <c r="EO344"/>
      <c r="EP344"/>
      <c r="EQ344"/>
    </row>
    <row r="345" customHeight="1" spans="6:147">
      <c r="F345" s="15" t="s">
        <v>8</v>
      </c>
      <c r="G345" s="15"/>
      <c r="H345" s="15"/>
      <c r="I345" s="15"/>
      <c r="J345" s="15"/>
      <c r="K345" s="9" t="s">
        <v>35</v>
      </c>
      <c r="L345" s="9"/>
      <c r="M345" s="9"/>
      <c r="N345" s="9"/>
      <c r="O345" s="10" t="s">
        <v>36</v>
      </c>
      <c r="P345" s="10"/>
      <c r="Q345" s="40" t="s">
        <v>14</v>
      </c>
      <c r="R345"/>
      <c r="S345"/>
      <c r="T345"/>
      <c r="U345"/>
      <c r="AA345" s="15" t="s">
        <v>8</v>
      </c>
      <c r="AB345" s="15"/>
      <c r="AC345" s="15"/>
      <c r="AD345" s="15"/>
      <c r="AE345" s="15"/>
      <c r="AF345" s="9" t="s">
        <v>35</v>
      </c>
      <c r="AG345" s="9"/>
      <c r="AH345" s="9"/>
      <c r="AI345" s="9"/>
      <c r="AJ345" s="10" t="s">
        <v>36</v>
      </c>
      <c r="AK345" s="10"/>
      <c r="AL345" s="40" t="s">
        <v>14</v>
      </c>
      <c r="AM345"/>
      <c r="AN345"/>
      <c r="AO345"/>
      <c r="AP345"/>
      <c r="AV345" s="15" t="s">
        <v>8</v>
      </c>
      <c r="AW345" s="15"/>
      <c r="AX345" s="15"/>
      <c r="AY345" s="15"/>
      <c r="AZ345" s="15"/>
      <c r="BA345" s="9" t="s">
        <v>35</v>
      </c>
      <c r="BB345" s="9"/>
      <c r="BC345" s="9"/>
      <c r="BD345" s="9"/>
      <c r="BE345" s="10" t="s">
        <v>36</v>
      </c>
      <c r="BF345" s="10"/>
      <c r="BG345" s="40" t="s">
        <v>14</v>
      </c>
      <c r="BH345"/>
      <c r="BI345"/>
      <c r="BJ345"/>
      <c r="BK345"/>
      <c r="BQ345" s="15" t="s">
        <v>8</v>
      </c>
      <c r="BR345" s="15"/>
      <c r="BS345" s="15"/>
      <c r="BT345" s="15"/>
      <c r="BU345" s="15"/>
      <c r="BV345" s="9" t="s">
        <v>35</v>
      </c>
      <c r="BW345" s="9"/>
      <c r="BX345" s="9"/>
      <c r="BY345" s="9"/>
      <c r="BZ345" s="10" t="s">
        <v>36</v>
      </c>
      <c r="CA345" s="10"/>
      <c r="CB345" s="40" t="s">
        <v>14</v>
      </c>
      <c r="CC345"/>
      <c r="CD345"/>
      <c r="CE345"/>
      <c r="CF345"/>
      <c r="CL345" s="15" t="s">
        <v>8</v>
      </c>
      <c r="CM345" s="15"/>
      <c r="CN345" s="15"/>
      <c r="CO345" s="15"/>
      <c r="CP345" s="15"/>
      <c r="CQ345" s="9" t="s">
        <v>35</v>
      </c>
      <c r="CR345" s="9"/>
      <c r="CS345" s="9"/>
      <c r="CT345" s="9"/>
      <c r="CU345" s="10" t="s">
        <v>36</v>
      </c>
      <c r="CV345" s="10"/>
      <c r="CW345" s="40" t="s">
        <v>14</v>
      </c>
      <c r="CX345"/>
      <c r="CY345"/>
      <c r="CZ345"/>
      <c r="DA345"/>
      <c r="DG345" s="15" t="s">
        <v>8</v>
      </c>
      <c r="DH345" s="15"/>
      <c r="DI345" s="15"/>
      <c r="DJ345" s="15"/>
      <c r="DK345" s="15"/>
      <c r="DL345" s="9" t="s">
        <v>35</v>
      </c>
      <c r="DM345" s="9"/>
      <c r="DN345" s="9"/>
      <c r="DO345" s="9"/>
      <c r="DP345" s="10" t="s">
        <v>36</v>
      </c>
      <c r="DQ345" s="10"/>
      <c r="DR345" s="40" t="s">
        <v>14</v>
      </c>
      <c r="DS345"/>
      <c r="DT345"/>
      <c r="DU345"/>
      <c r="DV345"/>
      <c r="EB345" s="15" t="s">
        <v>8</v>
      </c>
      <c r="EC345" s="15"/>
      <c r="ED345" s="15"/>
      <c r="EE345" s="15"/>
      <c r="EF345" s="15"/>
      <c r="EG345" s="9" t="s">
        <v>35</v>
      </c>
      <c r="EH345" s="9"/>
      <c r="EI345" s="9"/>
      <c r="EJ345" s="9"/>
      <c r="EK345" s="10" t="s">
        <v>36</v>
      </c>
      <c r="EL345" s="10"/>
      <c r="EM345" s="40" t="s">
        <v>14</v>
      </c>
      <c r="EN345"/>
      <c r="EO345"/>
      <c r="EP345"/>
      <c r="EQ345"/>
    </row>
    <row r="346" customHeight="1" spans="6:147">
      <c r="F346" s="15" t="s">
        <v>44</v>
      </c>
      <c r="G346" s="15" t="s">
        <v>45</v>
      </c>
      <c r="H346" s="15" t="s">
        <v>46</v>
      </c>
      <c r="I346" s="15" t="s">
        <v>47</v>
      </c>
      <c r="J346" s="15" t="s">
        <v>8</v>
      </c>
      <c r="K346" s="9" t="s">
        <v>40</v>
      </c>
      <c r="L346" s="9" t="s">
        <v>27</v>
      </c>
      <c r="M346" s="9" t="s">
        <v>28</v>
      </c>
      <c r="N346" s="35" t="s">
        <v>29</v>
      </c>
      <c r="O346" s="10" t="s">
        <v>48</v>
      </c>
      <c r="P346" s="10" t="s">
        <v>49</v>
      </c>
      <c r="Q346" s="40"/>
      <c r="R346"/>
      <c r="S346"/>
      <c r="T346"/>
      <c r="U346"/>
      <c r="AA346" s="15" t="s">
        <v>44</v>
      </c>
      <c r="AB346" s="15" t="s">
        <v>45</v>
      </c>
      <c r="AC346" s="15" t="s">
        <v>46</v>
      </c>
      <c r="AD346" s="15" t="s">
        <v>47</v>
      </c>
      <c r="AE346" s="15" t="s">
        <v>8</v>
      </c>
      <c r="AF346" s="9" t="s">
        <v>40</v>
      </c>
      <c r="AG346" s="9" t="s">
        <v>27</v>
      </c>
      <c r="AH346" s="9" t="s">
        <v>28</v>
      </c>
      <c r="AI346" s="35" t="s">
        <v>29</v>
      </c>
      <c r="AJ346" s="10" t="s">
        <v>48</v>
      </c>
      <c r="AK346" s="10" t="s">
        <v>49</v>
      </c>
      <c r="AL346" s="40"/>
      <c r="AM346"/>
      <c r="AN346"/>
      <c r="AO346"/>
      <c r="AP346"/>
      <c r="AV346" s="15" t="s">
        <v>44</v>
      </c>
      <c r="AW346" s="15" t="s">
        <v>45</v>
      </c>
      <c r="AX346" s="15" t="s">
        <v>46</v>
      </c>
      <c r="AY346" s="15" t="s">
        <v>47</v>
      </c>
      <c r="AZ346" s="15" t="s">
        <v>8</v>
      </c>
      <c r="BA346" s="9" t="s">
        <v>40</v>
      </c>
      <c r="BB346" s="9" t="s">
        <v>27</v>
      </c>
      <c r="BC346" s="9" t="s">
        <v>28</v>
      </c>
      <c r="BD346" s="35" t="s">
        <v>29</v>
      </c>
      <c r="BE346" s="10" t="s">
        <v>48</v>
      </c>
      <c r="BF346" s="10" t="s">
        <v>49</v>
      </c>
      <c r="BG346" s="40"/>
      <c r="BH346"/>
      <c r="BI346"/>
      <c r="BJ346"/>
      <c r="BK346"/>
      <c r="BQ346" s="15" t="s">
        <v>44</v>
      </c>
      <c r="BR346" s="15" t="s">
        <v>45</v>
      </c>
      <c r="BS346" s="15" t="s">
        <v>46</v>
      </c>
      <c r="BT346" s="15" t="s">
        <v>47</v>
      </c>
      <c r="BU346" s="15" t="s">
        <v>8</v>
      </c>
      <c r="BV346" s="9" t="s">
        <v>40</v>
      </c>
      <c r="BW346" s="9" t="s">
        <v>27</v>
      </c>
      <c r="BX346" s="9" t="s">
        <v>28</v>
      </c>
      <c r="BY346" s="35" t="s">
        <v>29</v>
      </c>
      <c r="BZ346" s="10" t="s">
        <v>48</v>
      </c>
      <c r="CA346" s="10" t="s">
        <v>49</v>
      </c>
      <c r="CB346" s="40"/>
      <c r="CC346"/>
      <c r="CD346"/>
      <c r="CE346"/>
      <c r="CF346"/>
      <c r="CL346" s="15" t="s">
        <v>44</v>
      </c>
      <c r="CM346" s="15" t="s">
        <v>45</v>
      </c>
      <c r="CN346" s="15" t="s">
        <v>46</v>
      </c>
      <c r="CO346" s="15" t="s">
        <v>47</v>
      </c>
      <c r="CP346" s="15" t="s">
        <v>8</v>
      </c>
      <c r="CQ346" s="9" t="s">
        <v>40</v>
      </c>
      <c r="CR346" s="9" t="s">
        <v>27</v>
      </c>
      <c r="CS346" s="9" t="s">
        <v>28</v>
      </c>
      <c r="CT346" s="35" t="s">
        <v>29</v>
      </c>
      <c r="CU346" s="10" t="s">
        <v>48</v>
      </c>
      <c r="CV346" s="10" t="s">
        <v>49</v>
      </c>
      <c r="CW346" s="40"/>
      <c r="CX346"/>
      <c r="CY346"/>
      <c r="CZ346"/>
      <c r="DA346"/>
      <c r="DG346" s="15" t="s">
        <v>44</v>
      </c>
      <c r="DH346" s="15" t="s">
        <v>45</v>
      </c>
      <c r="DI346" s="15" t="s">
        <v>46</v>
      </c>
      <c r="DJ346" s="15" t="s">
        <v>47</v>
      </c>
      <c r="DK346" s="15" t="s">
        <v>8</v>
      </c>
      <c r="DL346" s="9" t="s">
        <v>40</v>
      </c>
      <c r="DM346" s="9" t="s">
        <v>27</v>
      </c>
      <c r="DN346" s="9" t="s">
        <v>28</v>
      </c>
      <c r="DO346" s="35" t="s">
        <v>29</v>
      </c>
      <c r="DP346" s="10" t="s">
        <v>48</v>
      </c>
      <c r="DQ346" s="10" t="s">
        <v>49</v>
      </c>
      <c r="DR346" s="40"/>
      <c r="DS346"/>
      <c r="DT346"/>
      <c r="DU346"/>
      <c r="DV346"/>
      <c r="EB346" s="15" t="s">
        <v>44</v>
      </c>
      <c r="EC346" s="15" t="s">
        <v>45</v>
      </c>
      <c r="ED346" s="15" t="s">
        <v>46</v>
      </c>
      <c r="EE346" s="15" t="s">
        <v>47</v>
      </c>
      <c r="EF346" s="15" t="s">
        <v>8</v>
      </c>
      <c r="EG346" s="9" t="s">
        <v>40</v>
      </c>
      <c r="EH346" s="9" t="s">
        <v>27</v>
      </c>
      <c r="EI346" s="9" t="s">
        <v>28</v>
      </c>
      <c r="EJ346" s="35" t="s">
        <v>29</v>
      </c>
      <c r="EK346" s="10" t="s">
        <v>48</v>
      </c>
      <c r="EL346" s="10" t="s">
        <v>49</v>
      </c>
      <c r="EM346" s="40"/>
      <c r="EN346"/>
      <c r="EO346"/>
      <c r="EP346"/>
      <c r="EQ346"/>
    </row>
    <row r="347" customHeight="1" spans="6:147">
      <c r="F347" s="12">
        <v>35434</v>
      </c>
      <c r="G347" s="13">
        <v>0.168</v>
      </c>
      <c r="H347" s="12">
        <v>1</v>
      </c>
      <c r="I347" s="12">
        <v>0</v>
      </c>
      <c r="J347" s="15">
        <f t="shared" ref="J347:J356" si="456">F347*G347*H347+I347</f>
        <v>5952.912</v>
      </c>
      <c r="K347" s="12">
        <v>1</v>
      </c>
      <c r="L347" s="12">
        <v>0.89</v>
      </c>
      <c r="M347" s="12">
        <v>1.78</v>
      </c>
      <c r="N347" s="35">
        <f t="shared" ref="N347:N356" si="457">L347*M347+1</f>
        <v>2.5842</v>
      </c>
      <c r="O347" s="12">
        <v>0.9</v>
      </c>
      <c r="P347" s="10">
        <v>0.5</v>
      </c>
      <c r="Q347" s="41">
        <f t="shared" ref="Q347:Q356" si="458">J347*K347*N347*O347*P347</f>
        <v>6922.58183568</v>
      </c>
      <c r="R347"/>
      <c r="S347"/>
      <c r="T347"/>
      <c r="U347"/>
      <c r="AA347" s="12">
        <v>35434</v>
      </c>
      <c r="AB347" s="13">
        <v>0.168</v>
      </c>
      <c r="AC347" s="12">
        <v>1</v>
      </c>
      <c r="AD347" s="12">
        <v>0</v>
      </c>
      <c r="AE347" s="15">
        <f t="shared" ref="AE347:AE356" si="459">AA347*AB347*AC347+AD347</f>
        <v>5952.912</v>
      </c>
      <c r="AF347" s="12">
        <v>1</v>
      </c>
      <c r="AG347" s="12">
        <v>0.89</v>
      </c>
      <c r="AH347" s="12">
        <v>1.78</v>
      </c>
      <c r="AI347" s="35">
        <f t="shared" ref="AI347:AI356" si="460">AG347*AH347+1</f>
        <v>2.5842</v>
      </c>
      <c r="AJ347" s="12">
        <v>0.9</v>
      </c>
      <c r="AK347" s="10">
        <v>0.5</v>
      </c>
      <c r="AL347" s="41">
        <f t="shared" ref="AL347:AL356" si="461">AE347*AF347*AI347*AJ347*AK347</f>
        <v>6922.58183568</v>
      </c>
      <c r="AM347"/>
      <c r="AN347"/>
      <c r="AO347"/>
      <c r="AP347"/>
      <c r="AV347" s="12">
        <v>35728</v>
      </c>
      <c r="AW347" s="13">
        <v>0.168</v>
      </c>
      <c r="AX347" s="12">
        <v>1</v>
      </c>
      <c r="AY347" s="12">
        <v>0</v>
      </c>
      <c r="AZ347" s="15">
        <f t="shared" ref="AZ347:AZ356" si="462">AV347*AW347*AX347+AY347</f>
        <v>6002.304</v>
      </c>
      <c r="BA347" s="12">
        <v>1</v>
      </c>
      <c r="BB347" s="12">
        <v>0.9</v>
      </c>
      <c r="BC347" s="12">
        <v>2.31</v>
      </c>
      <c r="BD347" s="35">
        <f t="shared" ref="BD347:BD356" si="463">BB347*BC347+1</f>
        <v>3.079</v>
      </c>
      <c r="BE347" s="12">
        <v>0.9</v>
      </c>
      <c r="BF347" s="10">
        <v>0.5</v>
      </c>
      <c r="BG347" s="41">
        <f t="shared" ref="BG347:BG356" si="464">AZ347*BA347*BD347*BE347*BF347</f>
        <v>8316.4923072</v>
      </c>
      <c r="BH347"/>
      <c r="BI347"/>
      <c r="BJ347"/>
      <c r="BK347"/>
      <c r="BQ347" s="12">
        <v>35728</v>
      </c>
      <c r="BR347" s="13">
        <v>0.168</v>
      </c>
      <c r="BS347" s="12">
        <v>1</v>
      </c>
      <c r="BT347" s="12">
        <v>0</v>
      </c>
      <c r="BU347" s="15">
        <f t="shared" ref="BU347:BU356" si="465">BQ347*BR347*BS347+BT347</f>
        <v>6002.304</v>
      </c>
      <c r="BV347" s="12">
        <v>1</v>
      </c>
      <c r="BW347" s="12">
        <v>0.9</v>
      </c>
      <c r="BX347" s="12">
        <v>2.31</v>
      </c>
      <c r="BY347" s="35">
        <f t="shared" ref="BY347:BY356" si="466">BW347*BX347+1</f>
        <v>3.079</v>
      </c>
      <c r="BZ347" s="12">
        <v>0.9</v>
      </c>
      <c r="CA347" s="10">
        <v>0.5</v>
      </c>
      <c r="CB347" s="41">
        <f t="shared" ref="CB347:CB356" si="467">BU347*BV347*BY347*BZ347*CA347</f>
        <v>8316.4923072</v>
      </c>
      <c r="CC347"/>
      <c r="CD347"/>
      <c r="CE347"/>
      <c r="CF347"/>
      <c r="CL347" s="12">
        <v>41312</v>
      </c>
      <c r="CM347" s="13">
        <v>0.168</v>
      </c>
      <c r="CN347" s="12">
        <v>1</v>
      </c>
      <c r="CO347" s="12">
        <v>0</v>
      </c>
      <c r="CP347" s="15">
        <f t="shared" ref="CP347:CP356" si="468">CL347*CM347*CN347+CO347</f>
        <v>6940.416</v>
      </c>
      <c r="CQ347" s="12">
        <v>1</v>
      </c>
      <c r="CR347" s="12">
        <v>0.89</v>
      </c>
      <c r="CS347" s="12">
        <v>1.78</v>
      </c>
      <c r="CT347" s="35">
        <f t="shared" ref="CT347:CT356" si="469">CR347*CS347+1</f>
        <v>2.5842</v>
      </c>
      <c r="CU347" s="12">
        <v>0.9</v>
      </c>
      <c r="CV347" s="10">
        <v>0.5</v>
      </c>
      <c r="CW347" s="41">
        <f t="shared" ref="CW347:CW356" si="470">CP347*CQ347*CT347*CU347*CV347</f>
        <v>8070.94036224</v>
      </c>
      <c r="CX347"/>
      <c r="CY347"/>
      <c r="CZ347"/>
      <c r="DA347"/>
      <c r="DG347" s="12">
        <v>41606</v>
      </c>
      <c r="DH347" s="13">
        <v>0.168</v>
      </c>
      <c r="DI347" s="12">
        <v>1</v>
      </c>
      <c r="DJ347" s="12">
        <v>0</v>
      </c>
      <c r="DK347" s="15">
        <f t="shared" ref="DK347:DK356" si="471">DG347*DH347*DI347+DJ347</f>
        <v>6989.808</v>
      </c>
      <c r="DL347" s="12">
        <v>1</v>
      </c>
      <c r="DM347" s="12">
        <v>0.9</v>
      </c>
      <c r="DN347" s="12">
        <v>2.31</v>
      </c>
      <c r="DO347" s="35">
        <f t="shared" ref="DO347:DO356" si="472">DM347*DN347+1</f>
        <v>3.079</v>
      </c>
      <c r="DP347" s="12">
        <v>0.9</v>
      </c>
      <c r="DQ347" s="10">
        <v>0.5</v>
      </c>
      <c r="DR347" s="41">
        <f t="shared" ref="DR347:DR356" si="473">DK347*DL347*DO347*DP347*DQ347</f>
        <v>9684.7284744</v>
      </c>
      <c r="DS347"/>
      <c r="DT347"/>
      <c r="DU347"/>
      <c r="DV347"/>
      <c r="EB347" s="12">
        <v>41606</v>
      </c>
      <c r="EC347" s="13">
        <v>0.168</v>
      </c>
      <c r="ED347" s="12">
        <v>1</v>
      </c>
      <c r="EE347" s="12">
        <v>0</v>
      </c>
      <c r="EF347" s="15">
        <f t="shared" ref="EF347:EF356" si="474">EB347*EC347*ED347+EE347</f>
        <v>6989.808</v>
      </c>
      <c r="EG347" s="12">
        <v>1</v>
      </c>
      <c r="EH347" s="12">
        <v>0.9</v>
      </c>
      <c r="EI347" s="12">
        <v>3.11</v>
      </c>
      <c r="EJ347" s="35">
        <f t="shared" ref="EJ347:EJ356" si="475">EH347*EI347+1</f>
        <v>3.799</v>
      </c>
      <c r="EK347" s="12">
        <v>0.9</v>
      </c>
      <c r="EL347" s="10">
        <v>0.5</v>
      </c>
      <c r="EM347" s="41">
        <f t="shared" ref="EM347:EM356" si="476">EF347*EG347*EJ347*EK347*EL347</f>
        <v>11949.4262664</v>
      </c>
      <c r="EN347"/>
      <c r="EO347"/>
      <c r="EP347"/>
      <c r="EQ347"/>
    </row>
    <row r="348" customHeight="1" spans="6:147">
      <c r="F348" s="12">
        <v>35434</v>
      </c>
      <c r="G348" s="13">
        <v>0.168</v>
      </c>
      <c r="H348" s="12">
        <v>1</v>
      </c>
      <c r="I348" s="12">
        <v>0</v>
      </c>
      <c r="J348" s="15">
        <f t="shared" si="456"/>
        <v>5952.912</v>
      </c>
      <c r="K348" s="12">
        <v>1</v>
      </c>
      <c r="L348" s="12">
        <v>0.89</v>
      </c>
      <c r="M348" s="12">
        <v>1.78</v>
      </c>
      <c r="N348" s="35">
        <f t="shared" si="457"/>
        <v>2.5842</v>
      </c>
      <c r="O348" s="12">
        <v>0.9</v>
      </c>
      <c r="P348" s="10">
        <v>0.5</v>
      </c>
      <c r="Q348" s="41">
        <f t="shared" si="458"/>
        <v>6922.58183568</v>
      </c>
      <c r="R348"/>
      <c r="S348"/>
      <c r="T348"/>
      <c r="U348"/>
      <c r="AA348" s="12">
        <v>35434</v>
      </c>
      <c r="AB348" s="13">
        <v>0.168</v>
      </c>
      <c r="AC348" s="12">
        <v>1</v>
      </c>
      <c r="AD348" s="12">
        <v>0</v>
      </c>
      <c r="AE348" s="15">
        <f t="shared" si="459"/>
        <v>5952.912</v>
      </c>
      <c r="AF348" s="12">
        <v>1</v>
      </c>
      <c r="AG348" s="12">
        <v>0.89</v>
      </c>
      <c r="AH348" s="12">
        <v>1.78</v>
      </c>
      <c r="AI348" s="35">
        <f t="shared" si="460"/>
        <v>2.5842</v>
      </c>
      <c r="AJ348" s="12">
        <v>0.9</v>
      </c>
      <c r="AK348" s="10">
        <v>0.5</v>
      </c>
      <c r="AL348" s="41">
        <f t="shared" si="461"/>
        <v>6922.58183568</v>
      </c>
      <c r="AM348"/>
      <c r="AN348"/>
      <c r="AO348"/>
      <c r="AP348"/>
      <c r="AV348" s="12">
        <v>35728</v>
      </c>
      <c r="AW348" s="13">
        <v>0.168</v>
      </c>
      <c r="AX348" s="12">
        <v>1</v>
      </c>
      <c r="AY348" s="12">
        <v>0</v>
      </c>
      <c r="AZ348" s="15">
        <f t="shared" si="462"/>
        <v>6002.304</v>
      </c>
      <c r="BA348" s="12">
        <v>1</v>
      </c>
      <c r="BB348" s="12">
        <v>0.9</v>
      </c>
      <c r="BC348" s="12">
        <v>2.31</v>
      </c>
      <c r="BD348" s="35">
        <f t="shared" si="463"/>
        <v>3.079</v>
      </c>
      <c r="BE348" s="12">
        <v>0.9</v>
      </c>
      <c r="BF348" s="10">
        <v>0.5</v>
      </c>
      <c r="BG348" s="41">
        <f t="shared" si="464"/>
        <v>8316.4923072</v>
      </c>
      <c r="BH348"/>
      <c r="BI348"/>
      <c r="BJ348"/>
      <c r="BK348"/>
      <c r="BQ348" s="12">
        <v>35728</v>
      </c>
      <c r="BR348" s="13">
        <v>0.168</v>
      </c>
      <c r="BS348" s="12">
        <v>1</v>
      </c>
      <c r="BT348" s="12">
        <v>0</v>
      </c>
      <c r="BU348" s="15">
        <f t="shared" si="465"/>
        <v>6002.304</v>
      </c>
      <c r="BV348" s="12">
        <v>1</v>
      </c>
      <c r="BW348" s="12">
        <v>0.9</v>
      </c>
      <c r="BX348" s="12">
        <v>2.31</v>
      </c>
      <c r="BY348" s="35">
        <f t="shared" si="466"/>
        <v>3.079</v>
      </c>
      <c r="BZ348" s="12">
        <v>0.9</v>
      </c>
      <c r="CA348" s="10">
        <v>0.5</v>
      </c>
      <c r="CB348" s="41">
        <f t="shared" si="467"/>
        <v>8316.4923072</v>
      </c>
      <c r="CC348"/>
      <c r="CD348"/>
      <c r="CE348"/>
      <c r="CF348"/>
      <c r="CL348" s="12">
        <v>41312</v>
      </c>
      <c r="CM348" s="13">
        <v>0.168</v>
      </c>
      <c r="CN348" s="12">
        <v>1</v>
      </c>
      <c r="CO348" s="12">
        <v>0</v>
      </c>
      <c r="CP348" s="15">
        <f t="shared" si="468"/>
        <v>6940.416</v>
      </c>
      <c r="CQ348" s="12">
        <v>1</v>
      </c>
      <c r="CR348" s="12">
        <v>0.89</v>
      </c>
      <c r="CS348" s="12">
        <v>1.78</v>
      </c>
      <c r="CT348" s="35">
        <f t="shared" si="469"/>
        <v>2.5842</v>
      </c>
      <c r="CU348" s="12">
        <v>0.9</v>
      </c>
      <c r="CV348" s="10">
        <v>0.5</v>
      </c>
      <c r="CW348" s="41">
        <f t="shared" si="470"/>
        <v>8070.94036224</v>
      </c>
      <c r="CX348"/>
      <c r="CY348"/>
      <c r="CZ348"/>
      <c r="DA348"/>
      <c r="DG348" s="12">
        <v>41606</v>
      </c>
      <c r="DH348" s="13">
        <v>0.168</v>
      </c>
      <c r="DI348" s="12">
        <v>1</v>
      </c>
      <c r="DJ348" s="12">
        <v>0</v>
      </c>
      <c r="DK348" s="15">
        <f t="shared" si="471"/>
        <v>6989.808</v>
      </c>
      <c r="DL348" s="12">
        <v>1</v>
      </c>
      <c r="DM348" s="12">
        <v>0.9</v>
      </c>
      <c r="DN348" s="12">
        <v>2.31</v>
      </c>
      <c r="DO348" s="35">
        <f t="shared" si="472"/>
        <v>3.079</v>
      </c>
      <c r="DP348" s="12">
        <v>0.9</v>
      </c>
      <c r="DQ348" s="10">
        <v>0.5</v>
      </c>
      <c r="DR348" s="41">
        <f t="shared" si="473"/>
        <v>9684.7284744</v>
      </c>
      <c r="DS348"/>
      <c r="DT348"/>
      <c r="DU348"/>
      <c r="DV348"/>
      <c r="EB348" s="12">
        <v>41606</v>
      </c>
      <c r="EC348" s="13">
        <v>0.168</v>
      </c>
      <c r="ED348" s="12">
        <v>1</v>
      </c>
      <c r="EE348" s="12">
        <v>0</v>
      </c>
      <c r="EF348" s="15">
        <f t="shared" si="474"/>
        <v>6989.808</v>
      </c>
      <c r="EG348" s="12">
        <v>1</v>
      </c>
      <c r="EH348" s="12">
        <v>0.9</v>
      </c>
      <c r="EI348" s="12">
        <v>3.11</v>
      </c>
      <c r="EJ348" s="35">
        <f t="shared" si="475"/>
        <v>3.799</v>
      </c>
      <c r="EK348" s="12">
        <v>0.9</v>
      </c>
      <c r="EL348" s="10">
        <v>0.5</v>
      </c>
      <c r="EM348" s="41">
        <f t="shared" si="476"/>
        <v>11949.4262664</v>
      </c>
      <c r="EN348"/>
      <c r="EO348"/>
      <c r="EP348"/>
      <c r="EQ348"/>
    </row>
    <row r="349" customHeight="1" spans="6:147">
      <c r="F349" s="12">
        <v>35434</v>
      </c>
      <c r="G349" s="13">
        <v>0.168</v>
      </c>
      <c r="H349" s="12">
        <v>1</v>
      </c>
      <c r="I349" s="12">
        <v>0</v>
      </c>
      <c r="J349" s="15">
        <f t="shared" si="456"/>
        <v>5952.912</v>
      </c>
      <c r="K349" s="12">
        <v>1</v>
      </c>
      <c r="L349" s="12">
        <v>0.89</v>
      </c>
      <c r="M349" s="12">
        <v>1.78</v>
      </c>
      <c r="N349" s="35">
        <f t="shared" si="457"/>
        <v>2.5842</v>
      </c>
      <c r="O349" s="12">
        <v>0.9</v>
      </c>
      <c r="P349" s="10">
        <v>0.5</v>
      </c>
      <c r="Q349" s="41">
        <f t="shared" si="458"/>
        <v>6922.58183568</v>
      </c>
      <c r="AA349" s="12">
        <v>35434</v>
      </c>
      <c r="AB349" s="13">
        <v>0.168</v>
      </c>
      <c r="AC349" s="12">
        <v>1</v>
      </c>
      <c r="AD349" s="12">
        <v>0</v>
      </c>
      <c r="AE349" s="15">
        <f t="shared" si="459"/>
        <v>5952.912</v>
      </c>
      <c r="AF349" s="12">
        <v>1</v>
      </c>
      <c r="AG349" s="12">
        <v>0.89</v>
      </c>
      <c r="AH349" s="12">
        <v>1.78</v>
      </c>
      <c r="AI349" s="35">
        <f t="shared" si="460"/>
        <v>2.5842</v>
      </c>
      <c r="AJ349" s="12">
        <v>0.9</v>
      </c>
      <c r="AK349" s="10">
        <v>0.5</v>
      </c>
      <c r="AL349" s="41">
        <f t="shared" si="461"/>
        <v>6922.58183568</v>
      </c>
      <c r="AV349" s="12">
        <v>35728</v>
      </c>
      <c r="AW349" s="13">
        <v>0.168</v>
      </c>
      <c r="AX349" s="12">
        <v>1</v>
      </c>
      <c r="AY349" s="12">
        <v>0</v>
      </c>
      <c r="AZ349" s="15">
        <f t="shared" si="462"/>
        <v>6002.304</v>
      </c>
      <c r="BA349" s="12">
        <v>1</v>
      </c>
      <c r="BB349" s="12">
        <v>0.9</v>
      </c>
      <c r="BC349" s="12">
        <v>2.31</v>
      </c>
      <c r="BD349" s="35">
        <f t="shared" si="463"/>
        <v>3.079</v>
      </c>
      <c r="BE349" s="12">
        <v>0.9</v>
      </c>
      <c r="BF349" s="10">
        <v>0.5</v>
      </c>
      <c r="BG349" s="41">
        <f t="shared" si="464"/>
        <v>8316.4923072</v>
      </c>
      <c r="BQ349" s="12">
        <v>35728</v>
      </c>
      <c r="BR349" s="13">
        <v>0.168</v>
      </c>
      <c r="BS349" s="12">
        <v>1</v>
      </c>
      <c r="BT349" s="12">
        <v>0</v>
      </c>
      <c r="BU349" s="15">
        <f t="shared" si="465"/>
        <v>6002.304</v>
      </c>
      <c r="BV349" s="12">
        <v>1</v>
      </c>
      <c r="BW349" s="12">
        <v>0.9</v>
      </c>
      <c r="BX349" s="12">
        <v>2.31</v>
      </c>
      <c r="BY349" s="35">
        <f t="shared" si="466"/>
        <v>3.079</v>
      </c>
      <c r="BZ349" s="12">
        <v>0.9</v>
      </c>
      <c r="CA349" s="10">
        <v>0.5</v>
      </c>
      <c r="CB349" s="41">
        <f t="shared" si="467"/>
        <v>8316.4923072</v>
      </c>
      <c r="CL349" s="12">
        <v>41312</v>
      </c>
      <c r="CM349" s="13">
        <v>0.168</v>
      </c>
      <c r="CN349" s="12">
        <v>1</v>
      </c>
      <c r="CO349" s="12">
        <v>0</v>
      </c>
      <c r="CP349" s="15">
        <f t="shared" si="468"/>
        <v>6940.416</v>
      </c>
      <c r="CQ349" s="12">
        <v>1</v>
      </c>
      <c r="CR349" s="12">
        <v>0.89</v>
      </c>
      <c r="CS349" s="12">
        <v>1.78</v>
      </c>
      <c r="CT349" s="35">
        <f t="shared" si="469"/>
        <v>2.5842</v>
      </c>
      <c r="CU349" s="12">
        <v>0.9</v>
      </c>
      <c r="CV349" s="10">
        <v>0.5</v>
      </c>
      <c r="CW349" s="41">
        <f t="shared" si="470"/>
        <v>8070.94036224</v>
      </c>
      <c r="DG349" s="12">
        <v>41606</v>
      </c>
      <c r="DH349" s="13">
        <v>0.168</v>
      </c>
      <c r="DI349" s="12">
        <v>1</v>
      </c>
      <c r="DJ349" s="12">
        <v>0</v>
      </c>
      <c r="DK349" s="15">
        <f t="shared" si="471"/>
        <v>6989.808</v>
      </c>
      <c r="DL349" s="12">
        <v>1</v>
      </c>
      <c r="DM349" s="12">
        <v>0.9</v>
      </c>
      <c r="DN349" s="12">
        <v>2.31</v>
      </c>
      <c r="DO349" s="35">
        <f t="shared" si="472"/>
        <v>3.079</v>
      </c>
      <c r="DP349" s="12">
        <v>0.9</v>
      </c>
      <c r="DQ349" s="10">
        <v>0.5</v>
      </c>
      <c r="DR349" s="41">
        <f t="shared" si="473"/>
        <v>9684.7284744</v>
      </c>
      <c r="EB349" s="12">
        <v>41606</v>
      </c>
      <c r="EC349" s="13">
        <v>0.168</v>
      </c>
      <c r="ED349" s="12">
        <v>1</v>
      </c>
      <c r="EE349" s="12">
        <v>0</v>
      </c>
      <c r="EF349" s="15">
        <f t="shared" si="474"/>
        <v>6989.808</v>
      </c>
      <c r="EG349" s="12">
        <v>1</v>
      </c>
      <c r="EH349" s="12">
        <v>0.9</v>
      </c>
      <c r="EI349" s="12">
        <v>3.11</v>
      </c>
      <c r="EJ349" s="35">
        <f t="shared" si="475"/>
        <v>3.799</v>
      </c>
      <c r="EK349" s="12">
        <v>0.9</v>
      </c>
      <c r="EL349" s="10">
        <v>0.5</v>
      </c>
      <c r="EM349" s="41">
        <f t="shared" si="476"/>
        <v>11949.4262664</v>
      </c>
    </row>
    <row r="350" customHeight="1" spans="6:147">
      <c r="F350" s="12">
        <v>35434</v>
      </c>
      <c r="G350" s="13">
        <v>0.168</v>
      </c>
      <c r="H350" s="12">
        <v>1</v>
      </c>
      <c r="I350" s="12">
        <v>0</v>
      </c>
      <c r="J350" s="15">
        <f t="shared" si="456"/>
        <v>5952.912</v>
      </c>
      <c r="K350" s="12">
        <v>1</v>
      </c>
      <c r="L350" s="12">
        <v>0.89</v>
      </c>
      <c r="M350" s="12">
        <v>1.78</v>
      </c>
      <c r="N350" s="35">
        <f t="shared" si="457"/>
        <v>2.5842</v>
      </c>
      <c r="O350" s="12">
        <v>0.9</v>
      </c>
      <c r="P350" s="10">
        <v>0.5</v>
      </c>
      <c r="Q350" s="41">
        <f t="shared" si="458"/>
        <v>6922.58183568</v>
      </c>
      <c r="AA350" s="12">
        <v>35434</v>
      </c>
      <c r="AB350" s="13">
        <v>0.168</v>
      </c>
      <c r="AC350" s="12">
        <v>1</v>
      </c>
      <c r="AD350" s="12">
        <v>0</v>
      </c>
      <c r="AE350" s="15">
        <f t="shared" si="459"/>
        <v>5952.912</v>
      </c>
      <c r="AF350" s="12">
        <v>1</v>
      </c>
      <c r="AG350" s="12">
        <v>0.89</v>
      </c>
      <c r="AH350" s="12">
        <v>1.78</v>
      </c>
      <c r="AI350" s="35">
        <f t="shared" si="460"/>
        <v>2.5842</v>
      </c>
      <c r="AJ350" s="12">
        <v>0.9</v>
      </c>
      <c r="AK350" s="10">
        <v>0.5</v>
      </c>
      <c r="AL350" s="41">
        <f t="shared" si="461"/>
        <v>6922.58183568</v>
      </c>
      <c r="AV350" s="12">
        <v>35728</v>
      </c>
      <c r="AW350" s="13">
        <v>0.168</v>
      </c>
      <c r="AX350" s="12">
        <v>1</v>
      </c>
      <c r="AY350" s="12">
        <v>0</v>
      </c>
      <c r="AZ350" s="15">
        <f t="shared" si="462"/>
        <v>6002.304</v>
      </c>
      <c r="BA350" s="12">
        <v>1</v>
      </c>
      <c r="BB350" s="12">
        <v>0.9</v>
      </c>
      <c r="BC350" s="12">
        <v>2.31</v>
      </c>
      <c r="BD350" s="35">
        <f t="shared" si="463"/>
        <v>3.079</v>
      </c>
      <c r="BE350" s="12">
        <v>0.9</v>
      </c>
      <c r="BF350" s="10">
        <v>0.5</v>
      </c>
      <c r="BG350" s="41">
        <f t="shared" si="464"/>
        <v>8316.4923072</v>
      </c>
      <c r="BQ350" s="12">
        <v>35728</v>
      </c>
      <c r="BR350" s="13">
        <v>0.168</v>
      </c>
      <c r="BS350" s="12">
        <v>1</v>
      </c>
      <c r="BT350" s="12">
        <v>0</v>
      </c>
      <c r="BU350" s="15">
        <f t="shared" si="465"/>
        <v>6002.304</v>
      </c>
      <c r="BV350" s="12">
        <v>1</v>
      </c>
      <c r="BW350" s="12">
        <v>0.9</v>
      </c>
      <c r="BX350" s="12">
        <v>2.31</v>
      </c>
      <c r="BY350" s="35">
        <f t="shared" si="466"/>
        <v>3.079</v>
      </c>
      <c r="BZ350" s="12">
        <v>0.9</v>
      </c>
      <c r="CA350" s="10">
        <v>0.5</v>
      </c>
      <c r="CB350" s="41">
        <f t="shared" si="467"/>
        <v>8316.4923072</v>
      </c>
      <c r="CL350" s="12">
        <v>41312</v>
      </c>
      <c r="CM350" s="13">
        <v>0.168</v>
      </c>
      <c r="CN350" s="12">
        <v>1</v>
      </c>
      <c r="CO350" s="12">
        <v>0</v>
      </c>
      <c r="CP350" s="15">
        <f t="shared" si="468"/>
        <v>6940.416</v>
      </c>
      <c r="CQ350" s="12">
        <v>1</v>
      </c>
      <c r="CR350" s="12">
        <v>0.89</v>
      </c>
      <c r="CS350" s="12">
        <v>1.78</v>
      </c>
      <c r="CT350" s="35">
        <f t="shared" si="469"/>
        <v>2.5842</v>
      </c>
      <c r="CU350" s="12">
        <v>0.9</v>
      </c>
      <c r="CV350" s="10">
        <v>0.5</v>
      </c>
      <c r="CW350" s="41">
        <f t="shared" si="470"/>
        <v>8070.94036224</v>
      </c>
      <c r="DG350" s="12">
        <v>41606</v>
      </c>
      <c r="DH350" s="13">
        <v>0.168</v>
      </c>
      <c r="DI350" s="12">
        <v>1</v>
      </c>
      <c r="DJ350" s="12">
        <v>0</v>
      </c>
      <c r="DK350" s="15">
        <f t="shared" si="471"/>
        <v>6989.808</v>
      </c>
      <c r="DL350" s="12">
        <v>1</v>
      </c>
      <c r="DM350" s="12">
        <v>0.9</v>
      </c>
      <c r="DN350" s="12">
        <v>2.31</v>
      </c>
      <c r="DO350" s="35">
        <f t="shared" si="472"/>
        <v>3.079</v>
      </c>
      <c r="DP350" s="12">
        <v>0.9</v>
      </c>
      <c r="DQ350" s="10">
        <v>0.5</v>
      </c>
      <c r="DR350" s="41">
        <f t="shared" si="473"/>
        <v>9684.7284744</v>
      </c>
      <c r="EB350" s="12">
        <v>41606</v>
      </c>
      <c r="EC350" s="13">
        <v>0.168</v>
      </c>
      <c r="ED350" s="12">
        <v>1</v>
      </c>
      <c r="EE350" s="12">
        <v>0</v>
      </c>
      <c r="EF350" s="15">
        <f t="shared" si="474"/>
        <v>6989.808</v>
      </c>
      <c r="EG350" s="12">
        <v>1</v>
      </c>
      <c r="EH350" s="12">
        <v>0.9</v>
      </c>
      <c r="EI350" s="12">
        <v>3.11</v>
      </c>
      <c r="EJ350" s="35">
        <f t="shared" si="475"/>
        <v>3.799</v>
      </c>
      <c r="EK350" s="12">
        <v>0.9</v>
      </c>
      <c r="EL350" s="10">
        <v>0.5</v>
      </c>
      <c r="EM350" s="41">
        <f t="shared" si="476"/>
        <v>11949.4262664</v>
      </c>
    </row>
    <row r="351" customHeight="1" spans="6:147">
      <c r="F351" s="12">
        <v>35434</v>
      </c>
      <c r="G351" s="13">
        <v>0.168</v>
      </c>
      <c r="H351" s="12">
        <v>1</v>
      </c>
      <c r="I351" s="12">
        <v>0</v>
      </c>
      <c r="J351" s="15">
        <f t="shared" si="456"/>
        <v>5952.912</v>
      </c>
      <c r="K351" s="12">
        <v>1</v>
      </c>
      <c r="L351" s="12">
        <v>0.89</v>
      </c>
      <c r="M351" s="12">
        <v>1.78</v>
      </c>
      <c r="N351" s="35">
        <f t="shared" si="457"/>
        <v>2.5842</v>
      </c>
      <c r="O351" s="12">
        <v>0.9</v>
      </c>
      <c r="P351" s="10">
        <v>0.5</v>
      </c>
      <c r="Q351" s="41">
        <f t="shared" si="458"/>
        <v>6922.58183568</v>
      </c>
      <c r="AA351" s="12">
        <v>35434</v>
      </c>
      <c r="AB351" s="13">
        <v>0.168</v>
      </c>
      <c r="AC351" s="12">
        <v>1</v>
      </c>
      <c r="AD351" s="12">
        <v>0</v>
      </c>
      <c r="AE351" s="15">
        <f t="shared" si="459"/>
        <v>5952.912</v>
      </c>
      <c r="AF351" s="12">
        <v>1</v>
      </c>
      <c r="AG351" s="12">
        <v>0.89</v>
      </c>
      <c r="AH351" s="12">
        <v>1.78</v>
      </c>
      <c r="AI351" s="35">
        <f t="shared" si="460"/>
        <v>2.5842</v>
      </c>
      <c r="AJ351" s="12">
        <v>0.9</v>
      </c>
      <c r="AK351" s="10">
        <v>0.5</v>
      </c>
      <c r="AL351" s="41">
        <f t="shared" si="461"/>
        <v>6922.58183568</v>
      </c>
      <c r="AV351" s="12">
        <v>35728</v>
      </c>
      <c r="AW351" s="13">
        <v>0.168</v>
      </c>
      <c r="AX351" s="12">
        <v>1</v>
      </c>
      <c r="AY351" s="12">
        <v>0</v>
      </c>
      <c r="AZ351" s="15">
        <f t="shared" si="462"/>
        <v>6002.304</v>
      </c>
      <c r="BA351" s="12">
        <v>1</v>
      </c>
      <c r="BB351" s="12">
        <v>0.9</v>
      </c>
      <c r="BC351" s="12">
        <v>2.31</v>
      </c>
      <c r="BD351" s="35">
        <f t="shared" si="463"/>
        <v>3.079</v>
      </c>
      <c r="BE351" s="12">
        <v>0.9</v>
      </c>
      <c r="BF351" s="10">
        <v>0.5</v>
      </c>
      <c r="BG351" s="41">
        <f t="shared" si="464"/>
        <v>8316.4923072</v>
      </c>
      <c r="BQ351" s="12">
        <v>35728</v>
      </c>
      <c r="BR351" s="13">
        <v>0.168</v>
      </c>
      <c r="BS351" s="12">
        <v>1</v>
      </c>
      <c r="BT351" s="12">
        <v>0</v>
      </c>
      <c r="BU351" s="15">
        <f t="shared" si="465"/>
        <v>6002.304</v>
      </c>
      <c r="BV351" s="12">
        <v>1</v>
      </c>
      <c r="BW351" s="12">
        <v>0.9</v>
      </c>
      <c r="BX351" s="12">
        <v>2.31</v>
      </c>
      <c r="BY351" s="35">
        <f t="shared" si="466"/>
        <v>3.079</v>
      </c>
      <c r="BZ351" s="12">
        <v>0.9</v>
      </c>
      <c r="CA351" s="10">
        <v>0.5</v>
      </c>
      <c r="CB351" s="41">
        <f t="shared" si="467"/>
        <v>8316.4923072</v>
      </c>
      <c r="CL351" s="12">
        <v>41312</v>
      </c>
      <c r="CM351" s="13">
        <v>0.168</v>
      </c>
      <c r="CN351" s="12">
        <v>1</v>
      </c>
      <c r="CO351" s="12">
        <v>0</v>
      </c>
      <c r="CP351" s="15">
        <f t="shared" si="468"/>
        <v>6940.416</v>
      </c>
      <c r="CQ351" s="12">
        <v>1</v>
      </c>
      <c r="CR351" s="12">
        <v>0.89</v>
      </c>
      <c r="CS351" s="12">
        <v>1.78</v>
      </c>
      <c r="CT351" s="35">
        <f t="shared" si="469"/>
        <v>2.5842</v>
      </c>
      <c r="CU351" s="12">
        <v>0.9</v>
      </c>
      <c r="CV351" s="10">
        <v>0.5</v>
      </c>
      <c r="CW351" s="41">
        <f t="shared" si="470"/>
        <v>8070.94036224</v>
      </c>
      <c r="DG351" s="12">
        <v>41606</v>
      </c>
      <c r="DH351" s="13">
        <v>0.168</v>
      </c>
      <c r="DI351" s="12">
        <v>1</v>
      </c>
      <c r="DJ351" s="12">
        <v>0</v>
      </c>
      <c r="DK351" s="15">
        <f t="shared" si="471"/>
        <v>6989.808</v>
      </c>
      <c r="DL351" s="12">
        <v>1</v>
      </c>
      <c r="DM351" s="12">
        <v>0.9</v>
      </c>
      <c r="DN351" s="12">
        <v>2.31</v>
      </c>
      <c r="DO351" s="35">
        <f t="shared" si="472"/>
        <v>3.079</v>
      </c>
      <c r="DP351" s="12">
        <v>0.9</v>
      </c>
      <c r="DQ351" s="10">
        <v>0.5</v>
      </c>
      <c r="DR351" s="41">
        <f t="shared" si="473"/>
        <v>9684.7284744</v>
      </c>
      <c r="EB351" s="12">
        <v>41606</v>
      </c>
      <c r="EC351" s="13">
        <v>0.168</v>
      </c>
      <c r="ED351" s="12">
        <v>1</v>
      </c>
      <c r="EE351" s="12">
        <v>0</v>
      </c>
      <c r="EF351" s="15">
        <f t="shared" si="474"/>
        <v>6989.808</v>
      </c>
      <c r="EG351" s="12">
        <v>1</v>
      </c>
      <c r="EH351" s="12">
        <v>0.9</v>
      </c>
      <c r="EI351" s="12">
        <v>3.11</v>
      </c>
      <c r="EJ351" s="35">
        <f t="shared" si="475"/>
        <v>3.799</v>
      </c>
      <c r="EK351" s="12">
        <v>0.9</v>
      </c>
      <c r="EL351" s="10">
        <v>0.5</v>
      </c>
      <c r="EM351" s="41">
        <f t="shared" si="476"/>
        <v>11949.4262664</v>
      </c>
    </row>
    <row r="352" customHeight="1" spans="6:147">
      <c r="F352" s="12">
        <v>35434</v>
      </c>
      <c r="G352" s="13">
        <v>0.168</v>
      </c>
      <c r="H352" s="12">
        <v>1</v>
      </c>
      <c r="I352" s="12">
        <v>0</v>
      </c>
      <c r="J352" s="15">
        <f t="shared" si="456"/>
        <v>5952.912</v>
      </c>
      <c r="K352" s="12">
        <v>1</v>
      </c>
      <c r="L352" s="12">
        <v>0.89</v>
      </c>
      <c r="M352" s="12">
        <v>1.78</v>
      </c>
      <c r="N352" s="35">
        <f t="shared" si="457"/>
        <v>2.5842</v>
      </c>
      <c r="O352" s="12">
        <v>0.9</v>
      </c>
      <c r="P352" s="10">
        <v>0.5</v>
      </c>
      <c r="Q352" s="41">
        <f t="shared" si="458"/>
        <v>6922.58183568</v>
      </c>
      <c r="AA352" s="12">
        <v>35434</v>
      </c>
      <c r="AB352" s="13">
        <v>0.168</v>
      </c>
      <c r="AC352" s="12">
        <v>1</v>
      </c>
      <c r="AD352" s="12">
        <v>0</v>
      </c>
      <c r="AE352" s="15">
        <f t="shared" si="459"/>
        <v>5952.912</v>
      </c>
      <c r="AF352" s="12">
        <v>1</v>
      </c>
      <c r="AG352" s="12">
        <v>0.89</v>
      </c>
      <c r="AH352" s="12">
        <v>1.78</v>
      </c>
      <c r="AI352" s="35">
        <f t="shared" si="460"/>
        <v>2.5842</v>
      </c>
      <c r="AJ352" s="12">
        <v>0.9</v>
      </c>
      <c r="AK352" s="10">
        <v>0.5</v>
      </c>
      <c r="AL352" s="41">
        <f t="shared" si="461"/>
        <v>6922.58183568</v>
      </c>
      <c r="AV352" s="12">
        <v>35728</v>
      </c>
      <c r="AW352" s="13">
        <v>0.168</v>
      </c>
      <c r="AX352" s="12">
        <v>1</v>
      </c>
      <c r="AY352" s="12">
        <v>0</v>
      </c>
      <c r="AZ352" s="15">
        <f t="shared" si="462"/>
        <v>6002.304</v>
      </c>
      <c r="BA352" s="12">
        <v>1</v>
      </c>
      <c r="BB352" s="12">
        <v>0.9</v>
      </c>
      <c r="BC352" s="12">
        <v>2.31</v>
      </c>
      <c r="BD352" s="35">
        <f t="shared" si="463"/>
        <v>3.079</v>
      </c>
      <c r="BE352" s="12">
        <v>0.9</v>
      </c>
      <c r="BF352" s="10">
        <v>0.5</v>
      </c>
      <c r="BG352" s="41">
        <f t="shared" si="464"/>
        <v>8316.4923072</v>
      </c>
      <c r="BQ352" s="12">
        <v>35728</v>
      </c>
      <c r="BR352" s="13">
        <v>0.168</v>
      </c>
      <c r="BS352" s="12">
        <v>1</v>
      </c>
      <c r="BT352" s="12">
        <v>0</v>
      </c>
      <c r="BU352" s="15">
        <f t="shared" si="465"/>
        <v>6002.304</v>
      </c>
      <c r="BV352" s="12">
        <v>1</v>
      </c>
      <c r="BW352" s="12">
        <v>0.9</v>
      </c>
      <c r="BX352" s="12">
        <v>2.31</v>
      </c>
      <c r="BY352" s="35">
        <f t="shared" si="466"/>
        <v>3.079</v>
      </c>
      <c r="BZ352" s="12">
        <v>0.9</v>
      </c>
      <c r="CA352" s="10">
        <v>0.5</v>
      </c>
      <c r="CB352" s="41">
        <f t="shared" si="467"/>
        <v>8316.4923072</v>
      </c>
      <c r="CL352" s="12">
        <v>41312</v>
      </c>
      <c r="CM352" s="13">
        <v>0.168</v>
      </c>
      <c r="CN352" s="12">
        <v>1</v>
      </c>
      <c r="CO352" s="12">
        <v>0</v>
      </c>
      <c r="CP352" s="15">
        <f t="shared" si="468"/>
        <v>6940.416</v>
      </c>
      <c r="CQ352" s="12">
        <v>1</v>
      </c>
      <c r="CR352" s="12">
        <v>0.89</v>
      </c>
      <c r="CS352" s="12">
        <v>1.78</v>
      </c>
      <c r="CT352" s="35">
        <f t="shared" si="469"/>
        <v>2.5842</v>
      </c>
      <c r="CU352" s="12">
        <v>0.9</v>
      </c>
      <c r="CV352" s="10">
        <v>0.5</v>
      </c>
      <c r="CW352" s="41">
        <f t="shared" si="470"/>
        <v>8070.94036224</v>
      </c>
      <c r="DG352" s="12">
        <v>41606</v>
      </c>
      <c r="DH352" s="13">
        <v>0.168</v>
      </c>
      <c r="DI352" s="12">
        <v>1</v>
      </c>
      <c r="DJ352" s="12">
        <v>0</v>
      </c>
      <c r="DK352" s="15">
        <f t="shared" si="471"/>
        <v>6989.808</v>
      </c>
      <c r="DL352" s="12">
        <v>1</v>
      </c>
      <c r="DM352" s="12">
        <v>0.9</v>
      </c>
      <c r="DN352" s="12">
        <v>2.31</v>
      </c>
      <c r="DO352" s="35">
        <f t="shared" si="472"/>
        <v>3.079</v>
      </c>
      <c r="DP352" s="12">
        <v>0.9</v>
      </c>
      <c r="DQ352" s="10">
        <v>0.5</v>
      </c>
      <c r="DR352" s="41">
        <f t="shared" si="473"/>
        <v>9684.7284744</v>
      </c>
      <c r="EB352" s="12">
        <v>41606</v>
      </c>
      <c r="EC352" s="13">
        <v>0.168</v>
      </c>
      <c r="ED352" s="12">
        <v>1</v>
      </c>
      <c r="EE352" s="12">
        <v>0</v>
      </c>
      <c r="EF352" s="15">
        <f t="shared" si="474"/>
        <v>6989.808</v>
      </c>
      <c r="EG352" s="12">
        <v>1</v>
      </c>
      <c r="EH352" s="12">
        <v>0.9</v>
      </c>
      <c r="EI352" s="12">
        <v>3.11</v>
      </c>
      <c r="EJ352" s="35">
        <f t="shared" si="475"/>
        <v>3.799</v>
      </c>
      <c r="EK352" s="12">
        <v>0.9</v>
      </c>
      <c r="EL352" s="10">
        <v>0.5</v>
      </c>
      <c r="EM352" s="41">
        <f t="shared" si="476"/>
        <v>11949.4262664</v>
      </c>
    </row>
    <row r="353" customHeight="1" spans="1:147">
      <c r="F353" s="12">
        <v>35434</v>
      </c>
      <c r="G353" s="13">
        <v>0.168</v>
      </c>
      <c r="H353" s="12">
        <v>1</v>
      </c>
      <c r="I353" s="12">
        <v>0</v>
      </c>
      <c r="J353" s="15">
        <f t="shared" si="456"/>
        <v>5952.912</v>
      </c>
      <c r="K353" s="12">
        <v>1</v>
      </c>
      <c r="L353" s="12">
        <v>0.89</v>
      </c>
      <c r="M353" s="12">
        <v>1.78</v>
      </c>
      <c r="N353" s="35">
        <f t="shared" si="457"/>
        <v>2.5842</v>
      </c>
      <c r="O353" s="12">
        <v>0.9</v>
      </c>
      <c r="P353" s="10">
        <v>0.5</v>
      </c>
      <c r="Q353" s="41">
        <f t="shared" si="458"/>
        <v>6922.58183568</v>
      </c>
      <c r="AA353" s="12">
        <v>35434</v>
      </c>
      <c r="AB353" s="13">
        <v>0.168</v>
      </c>
      <c r="AC353" s="12">
        <v>1</v>
      </c>
      <c r="AD353" s="12">
        <v>0</v>
      </c>
      <c r="AE353" s="15">
        <f t="shared" si="459"/>
        <v>5952.912</v>
      </c>
      <c r="AF353" s="12">
        <v>1</v>
      </c>
      <c r="AG353" s="12">
        <v>0.89</v>
      </c>
      <c r="AH353" s="12">
        <v>1.78</v>
      </c>
      <c r="AI353" s="35">
        <f t="shared" si="460"/>
        <v>2.5842</v>
      </c>
      <c r="AJ353" s="12">
        <v>0.9</v>
      </c>
      <c r="AK353" s="10">
        <v>0.5</v>
      </c>
      <c r="AL353" s="41">
        <f t="shared" si="461"/>
        <v>6922.58183568</v>
      </c>
      <c r="AV353" s="12">
        <v>35728</v>
      </c>
      <c r="AW353" s="13">
        <v>0.168</v>
      </c>
      <c r="AX353" s="12">
        <v>1</v>
      </c>
      <c r="AY353" s="12">
        <v>0</v>
      </c>
      <c r="AZ353" s="15">
        <f t="shared" si="462"/>
        <v>6002.304</v>
      </c>
      <c r="BA353" s="12">
        <v>1</v>
      </c>
      <c r="BB353" s="12">
        <v>0.9</v>
      </c>
      <c r="BC353" s="12">
        <v>2.31</v>
      </c>
      <c r="BD353" s="35">
        <f t="shared" si="463"/>
        <v>3.079</v>
      </c>
      <c r="BE353" s="12">
        <v>0.9</v>
      </c>
      <c r="BF353" s="10">
        <v>0.5</v>
      </c>
      <c r="BG353" s="41">
        <f t="shared" si="464"/>
        <v>8316.4923072</v>
      </c>
      <c r="BQ353" s="12">
        <v>35728</v>
      </c>
      <c r="BR353" s="13">
        <v>0.168</v>
      </c>
      <c r="BS353" s="12">
        <v>1</v>
      </c>
      <c r="BT353" s="12">
        <v>0</v>
      </c>
      <c r="BU353" s="15">
        <f t="shared" si="465"/>
        <v>6002.304</v>
      </c>
      <c r="BV353" s="12">
        <v>1</v>
      </c>
      <c r="BW353" s="12">
        <v>0.9</v>
      </c>
      <c r="BX353" s="12">
        <v>2.31</v>
      </c>
      <c r="BY353" s="35">
        <f t="shared" si="466"/>
        <v>3.079</v>
      </c>
      <c r="BZ353" s="12">
        <v>0.9</v>
      </c>
      <c r="CA353" s="10">
        <v>0.5</v>
      </c>
      <c r="CB353" s="41">
        <f t="shared" si="467"/>
        <v>8316.4923072</v>
      </c>
      <c r="CL353" s="12">
        <v>41312</v>
      </c>
      <c r="CM353" s="13">
        <v>0.168</v>
      </c>
      <c r="CN353" s="12">
        <v>1</v>
      </c>
      <c r="CO353" s="12">
        <v>0</v>
      </c>
      <c r="CP353" s="15">
        <f t="shared" si="468"/>
        <v>6940.416</v>
      </c>
      <c r="CQ353" s="12">
        <v>1</v>
      </c>
      <c r="CR353" s="12">
        <v>0.89</v>
      </c>
      <c r="CS353" s="12">
        <v>1.78</v>
      </c>
      <c r="CT353" s="35">
        <f t="shared" si="469"/>
        <v>2.5842</v>
      </c>
      <c r="CU353" s="12">
        <v>0.9</v>
      </c>
      <c r="CV353" s="10">
        <v>0.5</v>
      </c>
      <c r="CW353" s="41">
        <f t="shared" si="470"/>
        <v>8070.94036224</v>
      </c>
      <c r="DG353" s="12">
        <v>41606</v>
      </c>
      <c r="DH353" s="13">
        <v>0.168</v>
      </c>
      <c r="DI353" s="12">
        <v>1</v>
      </c>
      <c r="DJ353" s="12">
        <v>0</v>
      </c>
      <c r="DK353" s="15">
        <f t="shared" si="471"/>
        <v>6989.808</v>
      </c>
      <c r="DL353" s="12">
        <v>1</v>
      </c>
      <c r="DM353" s="12">
        <v>0.9</v>
      </c>
      <c r="DN353" s="12">
        <v>2.31</v>
      </c>
      <c r="DO353" s="35">
        <f t="shared" si="472"/>
        <v>3.079</v>
      </c>
      <c r="DP353" s="12">
        <v>0.9</v>
      </c>
      <c r="DQ353" s="10">
        <v>0.5</v>
      </c>
      <c r="DR353" s="41">
        <f t="shared" si="473"/>
        <v>9684.7284744</v>
      </c>
      <c r="EB353" s="12">
        <v>41606</v>
      </c>
      <c r="EC353" s="13">
        <v>0.168</v>
      </c>
      <c r="ED353" s="12">
        <v>1</v>
      </c>
      <c r="EE353" s="12">
        <v>0</v>
      </c>
      <c r="EF353" s="15">
        <f t="shared" si="474"/>
        <v>6989.808</v>
      </c>
      <c r="EG353" s="12">
        <v>1</v>
      </c>
      <c r="EH353" s="12">
        <v>0.9</v>
      </c>
      <c r="EI353" s="12">
        <v>3.11</v>
      </c>
      <c r="EJ353" s="35">
        <f t="shared" si="475"/>
        <v>3.799</v>
      </c>
      <c r="EK353" s="12">
        <v>0.9</v>
      </c>
      <c r="EL353" s="10">
        <v>0.5</v>
      </c>
      <c r="EM353" s="41">
        <f t="shared" si="476"/>
        <v>11949.4262664</v>
      </c>
    </row>
    <row r="354" customHeight="1" spans="1:147">
      <c r="F354" s="12">
        <v>35434</v>
      </c>
      <c r="G354" s="13">
        <v>0.168</v>
      </c>
      <c r="H354" s="12">
        <v>1</v>
      </c>
      <c r="I354" s="12">
        <v>0</v>
      </c>
      <c r="J354" s="15">
        <f t="shared" si="456"/>
        <v>5952.912</v>
      </c>
      <c r="K354" s="12">
        <v>1</v>
      </c>
      <c r="L354" s="12">
        <v>0.89</v>
      </c>
      <c r="M354" s="12">
        <v>1.78</v>
      </c>
      <c r="N354" s="35">
        <f t="shared" si="457"/>
        <v>2.5842</v>
      </c>
      <c r="O354" s="12">
        <v>0.9</v>
      </c>
      <c r="P354" s="10">
        <v>0.5</v>
      </c>
      <c r="Q354" s="41">
        <f t="shared" si="458"/>
        <v>6922.58183568</v>
      </c>
      <c r="AA354" s="12">
        <v>35434</v>
      </c>
      <c r="AB354" s="13">
        <v>0.168</v>
      </c>
      <c r="AC354" s="12">
        <v>1</v>
      </c>
      <c r="AD354" s="12">
        <v>0</v>
      </c>
      <c r="AE354" s="15">
        <f t="shared" si="459"/>
        <v>5952.912</v>
      </c>
      <c r="AF354" s="12">
        <v>1</v>
      </c>
      <c r="AG354" s="12">
        <v>0.89</v>
      </c>
      <c r="AH354" s="12">
        <v>1.78</v>
      </c>
      <c r="AI354" s="35">
        <f t="shared" si="460"/>
        <v>2.5842</v>
      </c>
      <c r="AJ354" s="12">
        <v>0.9</v>
      </c>
      <c r="AK354" s="10">
        <v>0.5</v>
      </c>
      <c r="AL354" s="41">
        <f t="shared" si="461"/>
        <v>6922.58183568</v>
      </c>
      <c r="AV354" s="12">
        <v>35728</v>
      </c>
      <c r="AW354" s="13">
        <v>0.168</v>
      </c>
      <c r="AX354" s="12">
        <v>1</v>
      </c>
      <c r="AY354" s="12">
        <v>0</v>
      </c>
      <c r="AZ354" s="15">
        <f t="shared" si="462"/>
        <v>6002.304</v>
      </c>
      <c r="BA354" s="12">
        <v>1</v>
      </c>
      <c r="BB354" s="12">
        <v>0.9</v>
      </c>
      <c r="BC354" s="12">
        <v>2.31</v>
      </c>
      <c r="BD354" s="35">
        <f t="shared" si="463"/>
        <v>3.079</v>
      </c>
      <c r="BE354" s="12">
        <v>0.9</v>
      </c>
      <c r="BF354" s="10">
        <v>0.5</v>
      </c>
      <c r="BG354" s="41">
        <f t="shared" si="464"/>
        <v>8316.4923072</v>
      </c>
      <c r="BQ354" s="12">
        <v>35728</v>
      </c>
      <c r="BR354" s="13">
        <v>0.168</v>
      </c>
      <c r="BS354" s="12">
        <v>1</v>
      </c>
      <c r="BT354" s="12">
        <v>0</v>
      </c>
      <c r="BU354" s="15">
        <f t="shared" si="465"/>
        <v>6002.304</v>
      </c>
      <c r="BV354" s="12">
        <v>1</v>
      </c>
      <c r="BW354" s="12">
        <v>0.9</v>
      </c>
      <c r="BX354" s="12">
        <v>2.31</v>
      </c>
      <c r="BY354" s="35">
        <f t="shared" si="466"/>
        <v>3.079</v>
      </c>
      <c r="BZ354" s="12">
        <v>0.9</v>
      </c>
      <c r="CA354" s="10">
        <v>0.5</v>
      </c>
      <c r="CB354" s="41">
        <f t="shared" si="467"/>
        <v>8316.4923072</v>
      </c>
      <c r="CL354" s="12">
        <v>41312</v>
      </c>
      <c r="CM354" s="13">
        <v>0.168</v>
      </c>
      <c r="CN354" s="12">
        <v>1</v>
      </c>
      <c r="CO354" s="12">
        <v>0</v>
      </c>
      <c r="CP354" s="15">
        <f t="shared" si="468"/>
        <v>6940.416</v>
      </c>
      <c r="CQ354" s="12">
        <v>1</v>
      </c>
      <c r="CR354" s="12">
        <v>0.89</v>
      </c>
      <c r="CS354" s="12">
        <v>1.78</v>
      </c>
      <c r="CT354" s="35">
        <f t="shared" si="469"/>
        <v>2.5842</v>
      </c>
      <c r="CU354" s="12">
        <v>0.9</v>
      </c>
      <c r="CV354" s="10">
        <v>0.5</v>
      </c>
      <c r="CW354" s="41">
        <f t="shared" si="470"/>
        <v>8070.94036224</v>
      </c>
      <c r="DG354" s="12">
        <v>41606</v>
      </c>
      <c r="DH354" s="13">
        <v>0.168</v>
      </c>
      <c r="DI354" s="12">
        <v>1</v>
      </c>
      <c r="DJ354" s="12">
        <v>0</v>
      </c>
      <c r="DK354" s="15">
        <f t="shared" si="471"/>
        <v>6989.808</v>
      </c>
      <c r="DL354" s="12">
        <v>1</v>
      </c>
      <c r="DM354" s="12">
        <v>0.9</v>
      </c>
      <c r="DN354" s="12">
        <v>2.31</v>
      </c>
      <c r="DO354" s="35">
        <f t="shared" si="472"/>
        <v>3.079</v>
      </c>
      <c r="DP354" s="12">
        <v>0.9</v>
      </c>
      <c r="DQ354" s="10">
        <v>0.5</v>
      </c>
      <c r="DR354" s="41">
        <f t="shared" si="473"/>
        <v>9684.7284744</v>
      </c>
      <c r="EB354" s="12">
        <v>41606</v>
      </c>
      <c r="EC354" s="13">
        <v>0.168</v>
      </c>
      <c r="ED354" s="12">
        <v>1</v>
      </c>
      <c r="EE354" s="12">
        <v>0</v>
      </c>
      <c r="EF354" s="15">
        <f t="shared" si="474"/>
        <v>6989.808</v>
      </c>
      <c r="EG354" s="12">
        <v>1</v>
      </c>
      <c r="EH354" s="12">
        <v>0.9</v>
      </c>
      <c r="EI354" s="12">
        <v>3.11</v>
      </c>
      <c r="EJ354" s="35">
        <f t="shared" si="475"/>
        <v>3.799</v>
      </c>
      <c r="EK354" s="12">
        <v>0.9</v>
      </c>
      <c r="EL354" s="10">
        <v>0.5</v>
      </c>
      <c r="EM354" s="41">
        <f t="shared" si="476"/>
        <v>11949.4262664</v>
      </c>
    </row>
    <row r="355" customHeight="1" spans="1:147">
      <c r="F355" s="12">
        <v>35434</v>
      </c>
      <c r="G355" s="13">
        <v>0.3</v>
      </c>
      <c r="H355" s="12">
        <v>1</v>
      </c>
      <c r="I355" s="12">
        <v>0</v>
      </c>
      <c r="J355" s="15">
        <f t="shared" si="456"/>
        <v>10630.2</v>
      </c>
      <c r="K355" s="12">
        <v>1</v>
      </c>
      <c r="L355" s="12">
        <v>0.89</v>
      </c>
      <c r="M355" s="12">
        <v>1.78</v>
      </c>
      <c r="N355" s="35">
        <f t="shared" si="457"/>
        <v>2.5842</v>
      </c>
      <c r="O355" s="12">
        <v>0.9</v>
      </c>
      <c r="P355" s="10">
        <v>0.5</v>
      </c>
      <c r="Q355" s="41">
        <f t="shared" si="458"/>
        <v>12361.753278</v>
      </c>
      <c r="AA355" s="12">
        <v>35434</v>
      </c>
      <c r="AB355" s="13">
        <v>0.3</v>
      </c>
      <c r="AC355" s="12">
        <v>1</v>
      </c>
      <c r="AD355" s="12">
        <v>0</v>
      </c>
      <c r="AE355" s="15">
        <f t="shared" si="459"/>
        <v>10630.2</v>
      </c>
      <c r="AF355" s="12">
        <v>1</v>
      </c>
      <c r="AG355" s="12">
        <v>0.89</v>
      </c>
      <c r="AH355" s="12">
        <v>1.78</v>
      </c>
      <c r="AI355" s="35">
        <f t="shared" si="460"/>
        <v>2.5842</v>
      </c>
      <c r="AJ355" s="12">
        <v>0.9</v>
      </c>
      <c r="AK355" s="10">
        <v>0.5</v>
      </c>
      <c r="AL355" s="41">
        <f t="shared" si="461"/>
        <v>12361.753278</v>
      </c>
      <c r="AV355" s="12">
        <v>35728</v>
      </c>
      <c r="AW355" s="13">
        <v>0.3</v>
      </c>
      <c r="AX355" s="12">
        <v>1</v>
      </c>
      <c r="AY355" s="12">
        <v>0</v>
      </c>
      <c r="AZ355" s="15">
        <f t="shared" si="462"/>
        <v>10718.4</v>
      </c>
      <c r="BA355" s="12">
        <v>1</v>
      </c>
      <c r="BB355" s="12">
        <v>0.9</v>
      </c>
      <c r="BC355" s="12">
        <v>2.31</v>
      </c>
      <c r="BD355" s="35">
        <f t="shared" si="463"/>
        <v>3.079</v>
      </c>
      <c r="BE355" s="12">
        <v>0.9</v>
      </c>
      <c r="BF355" s="10">
        <v>0.5</v>
      </c>
      <c r="BG355" s="41">
        <f t="shared" si="464"/>
        <v>14850.87912</v>
      </c>
      <c r="BQ355" s="12">
        <v>35728</v>
      </c>
      <c r="BR355" s="13">
        <v>0.3</v>
      </c>
      <c r="BS355" s="12">
        <v>1</v>
      </c>
      <c r="BT355" s="12">
        <v>0</v>
      </c>
      <c r="BU355" s="15">
        <f t="shared" si="465"/>
        <v>10718.4</v>
      </c>
      <c r="BV355" s="12">
        <v>1</v>
      </c>
      <c r="BW355" s="12">
        <v>0.9</v>
      </c>
      <c r="BX355" s="12">
        <v>2.31</v>
      </c>
      <c r="BY355" s="35">
        <f t="shared" si="466"/>
        <v>3.079</v>
      </c>
      <c r="BZ355" s="12">
        <v>0.9</v>
      </c>
      <c r="CA355" s="10">
        <v>0.5</v>
      </c>
      <c r="CB355" s="41">
        <f t="shared" si="467"/>
        <v>14850.87912</v>
      </c>
      <c r="CL355" s="12">
        <v>41312</v>
      </c>
      <c r="CM355" s="13">
        <v>0.3</v>
      </c>
      <c r="CN355" s="12">
        <v>1</v>
      </c>
      <c r="CO355" s="12">
        <v>0</v>
      </c>
      <c r="CP355" s="15">
        <f t="shared" si="468"/>
        <v>12393.6</v>
      </c>
      <c r="CQ355" s="12">
        <v>1</v>
      </c>
      <c r="CR355" s="12">
        <v>0.89</v>
      </c>
      <c r="CS355" s="12">
        <v>1.78</v>
      </c>
      <c r="CT355" s="35">
        <f t="shared" si="469"/>
        <v>2.5842</v>
      </c>
      <c r="CU355" s="12">
        <v>0.9</v>
      </c>
      <c r="CV355" s="10">
        <v>0.5</v>
      </c>
      <c r="CW355" s="41">
        <f t="shared" si="470"/>
        <v>14412.393504</v>
      </c>
      <c r="DG355" s="12">
        <v>41606</v>
      </c>
      <c r="DH355" s="13">
        <v>0.3</v>
      </c>
      <c r="DI355" s="12">
        <v>1</v>
      </c>
      <c r="DJ355" s="12">
        <v>0</v>
      </c>
      <c r="DK355" s="15">
        <f t="shared" si="471"/>
        <v>12481.8</v>
      </c>
      <c r="DL355" s="12">
        <v>1</v>
      </c>
      <c r="DM355" s="12">
        <v>0.9</v>
      </c>
      <c r="DN355" s="12">
        <v>2.31</v>
      </c>
      <c r="DO355" s="35">
        <f t="shared" si="472"/>
        <v>3.079</v>
      </c>
      <c r="DP355" s="12">
        <v>0.9</v>
      </c>
      <c r="DQ355" s="10">
        <v>0.5</v>
      </c>
      <c r="DR355" s="41">
        <f t="shared" si="473"/>
        <v>17294.15799</v>
      </c>
      <c r="EB355" s="12">
        <v>41606</v>
      </c>
      <c r="EC355" s="13">
        <v>0.3</v>
      </c>
      <c r="ED355" s="12">
        <v>1</v>
      </c>
      <c r="EE355" s="12">
        <v>0</v>
      </c>
      <c r="EF355" s="15">
        <f t="shared" si="474"/>
        <v>12481.8</v>
      </c>
      <c r="EG355" s="12">
        <v>1</v>
      </c>
      <c r="EH355" s="12">
        <v>0.9</v>
      </c>
      <c r="EI355" s="12">
        <v>3.11</v>
      </c>
      <c r="EJ355" s="35">
        <f t="shared" si="475"/>
        <v>3.799</v>
      </c>
      <c r="EK355" s="12">
        <v>0.9</v>
      </c>
      <c r="EL355" s="10">
        <v>0.5</v>
      </c>
      <c r="EM355" s="41">
        <f t="shared" si="476"/>
        <v>21338.26119</v>
      </c>
    </row>
    <row r="356" customHeight="1" spans="1:147">
      <c r="F356" s="12">
        <v>35434</v>
      </c>
      <c r="G356" s="13">
        <v>0.58</v>
      </c>
      <c r="H356" s="12">
        <v>1</v>
      </c>
      <c r="I356" s="12">
        <v>0</v>
      </c>
      <c r="J356" s="15">
        <f t="shared" si="456"/>
        <v>20551.72</v>
      </c>
      <c r="K356" s="12">
        <v>1</v>
      </c>
      <c r="L356" s="12">
        <v>0.89</v>
      </c>
      <c r="M356" s="12">
        <v>1.78</v>
      </c>
      <c r="N356" s="35">
        <f t="shared" si="457"/>
        <v>2.5842</v>
      </c>
      <c r="O356" s="12">
        <v>0.9</v>
      </c>
      <c r="P356" s="10">
        <v>0.5</v>
      </c>
      <c r="Q356" s="41">
        <f t="shared" si="458"/>
        <v>23899.3896708</v>
      </c>
      <c r="AA356" s="12">
        <v>35434</v>
      </c>
      <c r="AB356" s="13">
        <v>0.58</v>
      </c>
      <c r="AC356" s="12">
        <v>1</v>
      </c>
      <c r="AD356" s="12">
        <v>0</v>
      </c>
      <c r="AE356" s="15">
        <f t="shared" si="459"/>
        <v>20551.72</v>
      </c>
      <c r="AF356" s="12">
        <v>1</v>
      </c>
      <c r="AG356" s="12">
        <v>0.89</v>
      </c>
      <c r="AH356" s="12">
        <v>1.78</v>
      </c>
      <c r="AI356" s="35">
        <f t="shared" si="460"/>
        <v>2.5842</v>
      </c>
      <c r="AJ356" s="12">
        <v>0.9</v>
      </c>
      <c r="AK356" s="10">
        <v>0.5</v>
      </c>
      <c r="AL356" s="41">
        <f t="shared" si="461"/>
        <v>23899.3896708</v>
      </c>
      <c r="AV356" s="12">
        <v>35728</v>
      </c>
      <c r="AW356" s="13">
        <v>0.58</v>
      </c>
      <c r="AX356" s="12">
        <v>1</v>
      </c>
      <c r="AY356" s="12">
        <v>0</v>
      </c>
      <c r="AZ356" s="15">
        <f t="shared" si="462"/>
        <v>20722.24</v>
      </c>
      <c r="BA356" s="12">
        <v>1</v>
      </c>
      <c r="BB356" s="12">
        <v>0.9</v>
      </c>
      <c r="BC356" s="12">
        <v>2.31</v>
      </c>
      <c r="BD356" s="35">
        <f t="shared" si="463"/>
        <v>3.079</v>
      </c>
      <c r="BE356" s="12">
        <v>0.9</v>
      </c>
      <c r="BF356" s="10">
        <v>0.5</v>
      </c>
      <c r="BG356" s="41">
        <f t="shared" si="464"/>
        <v>28711.699632</v>
      </c>
      <c r="BQ356" s="12">
        <v>35728</v>
      </c>
      <c r="BR356" s="13">
        <v>0.58</v>
      </c>
      <c r="BS356" s="12">
        <v>1</v>
      </c>
      <c r="BT356" s="12">
        <v>0</v>
      </c>
      <c r="BU356" s="15">
        <f t="shared" si="465"/>
        <v>20722.24</v>
      </c>
      <c r="BV356" s="12">
        <v>1</v>
      </c>
      <c r="BW356" s="12">
        <v>0.9</v>
      </c>
      <c r="BX356" s="12">
        <v>2.31</v>
      </c>
      <c r="BY356" s="35">
        <f t="shared" si="466"/>
        <v>3.079</v>
      </c>
      <c r="BZ356" s="12">
        <v>0.9</v>
      </c>
      <c r="CA356" s="10">
        <v>0.5</v>
      </c>
      <c r="CB356" s="41">
        <f t="shared" si="467"/>
        <v>28711.699632</v>
      </c>
      <c r="CL356" s="12">
        <v>41312</v>
      </c>
      <c r="CM356" s="13">
        <v>0.58</v>
      </c>
      <c r="CN356" s="12">
        <v>1</v>
      </c>
      <c r="CO356" s="12">
        <v>0</v>
      </c>
      <c r="CP356" s="15">
        <f t="shared" si="468"/>
        <v>23960.96</v>
      </c>
      <c r="CQ356" s="12">
        <v>1</v>
      </c>
      <c r="CR356" s="12">
        <v>0.89</v>
      </c>
      <c r="CS356" s="12">
        <v>1.78</v>
      </c>
      <c r="CT356" s="35">
        <f t="shared" si="469"/>
        <v>2.5842</v>
      </c>
      <c r="CU356" s="12">
        <v>0.9</v>
      </c>
      <c r="CV356" s="10">
        <v>0.5</v>
      </c>
      <c r="CW356" s="41">
        <f t="shared" si="470"/>
        <v>27863.9607744</v>
      </c>
      <c r="DG356" s="12">
        <v>41606</v>
      </c>
      <c r="DH356" s="13">
        <v>0.58</v>
      </c>
      <c r="DI356" s="12">
        <v>1</v>
      </c>
      <c r="DJ356" s="12">
        <v>0</v>
      </c>
      <c r="DK356" s="15">
        <f t="shared" si="471"/>
        <v>24131.48</v>
      </c>
      <c r="DL356" s="12">
        <v>1</v>
      </c>
      <c r="DM356" s="12">
        <v>0.9</v>
      </c>
      <c r="DN356" s="12">
        <v>2.31</v>
      </c>
      <c r="DO356" s="35">
        <f t="shared" si="472"/>
        <v>3.079</v>
      </c>
      <c r="DP356" s="12">
        <v>0.9</v>
      </c>
      <c r="DQ356" s="10">
        <v>0.5</v>
      </c>
      <c r="DR356" s="41">
        <f t="shared" si="473"/>
        <v>33435.372114</v>
      </c>
      <c r="EB356" s="12">
        <v>41606</v>
      </c>
      <c r="EC356" s="13">
        <v>0.58</v>
      </c>
      <c r="ED356" s="12">
        <v>1</v>
      </c>
      <c r="EE356" s="12">
        <v>0</v>
      </c>
      <c r="EF356" s="15">
        <f t="shared" si="474"/>
        <v>24131.48</v>
      </c>
      <c r="EG356" s="12">
        <v>1</v>
      </c>
      <c r="EH356" s="12">
        <v>0.9</v>
      </c>
      <c r="EI356" s="12">
        <v>3.11</v>
      </c>
      <c r="EJ356" s="35">
        <f t="shared" si="475"/>
        <v>3.799</v>
      </c>
      <c r="EK356" s="12">
        <v>0.9</v>
      </c>
      <c r="EL356" s="10">
        <v>0.5</v>
      </c>
      <c r="EM356" s="41">
        <f t="shared" si="476"/>
        <v>41253.971634</v>
      </c>
    </row>
    <row r="357" customHeight="1" spans="1:147">
      <c r="F357" s="42" t="s">
        <v>50</v>
      </c>
      <c r="G357" s="37"/>
      <c r="H357" s="37"/>
      <c r="I357" s="37"/>
      <c r="J357" s="37"/>
      <c r="K357" s="37"/>
      <c r="L357" s="37"/>
      <c r="M357" s="38">
        <f>SUM(Q347:Q356)</f>
        <v>91641.79763424</v>
      </c>
      <c r="N357" s="38"/>
      <c r="O357" s="38"/>
      <c r="P357" s="38"/>
      <c r="Q357" s="38"/>
      <c r="AA357" s="42" t="s">
        <v>50</v>
      </c>
      <c r="AB357" s="37"/>
      <c r="AC357" s="37"/>
      <c r="AD357" s="37"/>
      <c r="AE357" s="37"/>
      <c r="AF357" s="37"/>
      <c r="AG357" s="37"/>
      <c r="AH357" s="38">
        <f>SUM(AL347:AL356)</f>
        <v>91641.79763424</v>
      </c>
      <c r="AI357" s="38"/>
      <c r="AJ357" s="38"/>
      <c r="AK357" s="38"/>
      <c r="AL357" s="38"/>
      <c r="AV357" s="42" t="s">
        <v>50</v>
      </c>
      <c r="AW357" s="37"/>
      <c r="AX357" s="37"/>
      <c r="AY357" s="37"/>
      <c r="AZ357" s="37"/>
      <c r="BA357" s="37"/>
      <c r="BB357" s="37"/>
      <c r="BC357" s="38">
        <f>SUM(BG347:BG356)</f>
        <v>110094.5172096</v>
      </c>
      <c r="BD357" s="38"/>
      <c r="BE357" s="38"/>
      <c r="BF357" s="38"/>
      <c r="BG357" s="38"/>
      <c r="BQ357" s="42" t="s">
        <v>50</v>
      </c>
      <c r="BR357" s="37"/>
      <c r="BS357" s="37"/>
      <c r="BT357" s="37"/>
      <c r="BU357" s="37"/>
      <c r="BV357" s="37"/>
      <c r="BW357" s="37"/>
      <c r="BX357" s="38">
        <f>SUM(CB347:CB356)</f>
        <v>110094.5172096</v>
      </c>
      <c r="BY357" s="38"/>
      <c r="BZ357" s="38"/>
      <c r="CA357" s="38"/>
      <c r="CB357" s="38"/>
      <c r="CL357" s="42" t="s">
        <v>50</v>
      </c>
      <c r="CM357" s="37"/>
      <c r="CN357" s="37"/>
      <c r="CO357" s="37"/>
      <c r="CP357" s="37"/>
      <c r="CQ357" s="37"/>
      <c r="CR357" s="37"/>
      <c r="CS357" s="38">
        <f>SUM(CW347:CW356)</f>
        <v>106843.87717632</v>
      </c>
      <c r="CT357" s="38"/>
      <c r="CU357" s="38"/>
      <c r="CV357" s="38"/>
      <c r="CW357" s="38"/>
      <c r="DG357" s="42" t="s">
        <v>50</v>
      </c>
      <c r="DH357" s="37"/>
      <c r="DI357" s="37"/>
      <c r="DJ357" s="37"/>
      <c r="DK357" s="37"/>
      <c r="DL357" s="37"/>
      <c r="DM357" s="37"/>
      <c r="DN357" s="38">
        <f>SUM(DR347:DR356)</f>
        <v>128207.3578992</v>
      </c>
      <c r="DO357" s="38"/>
      <c r="DP357" s="38"/>
      <c r="DQ357" s="38"/>
      <c r="DR357" s="38"/>
      <c r="EB357" s="42" t="s">
        <v>50</v>
      </c>
      <c r="EC357" s="37"/>
      <c r="ED357" s="37"/>
      <c r="EE357" s="37"/>
      <c r="EF357" s="37"/>
      <c r="EG357" s="37"/>
      <c r="EH357" s="37"/>
      <c r="EI357" s="38">
        <f>SUM(EM347:EM356)</f>
        <v>158187.6429552</v>
      </c>
      <c r="EJ357" s="38"/>
      <c r="EK357" s="38"/>
      <c r="EL357" s="38"/>
      <c r="EM357" s="38"/>
    </row>
    <row r="358" customHeight="1" spans="1:147">
      <c r="F358" s="37"/>
      <c r="G358" s="37"/>
      <c r="H358" s="37"/>
      <c r="I358" s="37"/>
      <c r="J358" s="37"/>
      <c r="K358" s="37"/>
      <c r="L358" s="37"/>
      <c r="M358" s="38"/>
      <c r="N358" s="38"/>
      <c r="O358" s="38"/>
      <c r="P358" s="38"/>
      <c r="Q358" s="38"/>
      <c r="AA358" s="37"/>
      <c r="AB358" s="37"/>
      <c r="AC358" s="37"/>
      <c r="AD358" s="37"/>
      <c r="AE358" s="37"/>
      <c r="AF358" s="37"/>
      <c r="AG358" s="37"/>
      <c r="AH358" s="38"/>
      <c r="AI358" s="38"/>
      <c r="AJ358" s="38"/>
      <c r="AK358" s="38"/>
      <c r="AL358" s="38"/>
      <c r="AV358" s="37"/>
      <c r="AW358" s="37"/>
      <c r="AX358" s="37"/>
      <c r="AY358" s="37"/>
      <c r="AZ358" s="37"/>
      <c r="BA358" s="37"/>
      <c r="BB358" s="37"/>
      <c r="BC358" s="38"/>
      <c r="BD358" s="38"/>
      <c r="BE358" s="38"/>
      <c r="BF358" s="38"/>
      <c r="BG358" s="38"/>
      <c r="BQ358" s="37"/>
      <c r="BR358" s="37"/>
      <c r="BS358" s="37"/>
      <c r="BT358" s="37"/>
      <c r="BU358" s="37"/>
      <c r="BV358" s="37"/>
      <c r="BW358" s="37"/>
      <c r="BX358" s="38"/>
      <c r="BY358" s="38"/>
      <c r="BZ358" s="38"/>
      <c r="CA358" s="38"/>
      <c r="CB358" s="38"/>
      <c r="CL358" s="37"/>
      <c r="CM358" s="37"/>
      <c r="CN358" s="37"/>
      <c r="CO358" s="37"/>
      <c r="CP358" s="37"/>
      <c r="CQ358" s="37"/>
      <c r="CR358" s="37"/>
      <c r="CS358" s="38"/>
      <c r="CT358" s="38"/>
      <c r="CU358" s="38"/>
      <c r="CV358" s="38"/>
      <c r="CW358" s="38"/>
      <c r="DG358" s="37"/>
      <c r="DH358" s="37"/>
      <c r="DI358" s="37"/>
      <c r="DJ358" s="37"/>
      <c r="DK358" s="37"/>
      <c r="DL358" s="37"/>
      <c r="DM358" s="37"/>
      <c r="DN358" s="38"/>
      <c r="DO358" s="38"/>
      <c r="DP358" s="38"/>
      <c r="DQ358" s="38"/>
      <c r="DR358" s="38"/>
      <c r="EB358" s="37"/>
      <c r="EC358" s="37"/>
      <c r="ED358" s="37"/>
      <c r="EE358" s="37"/>
      <c r="EF358" s="37"/>
      <c r="EG358" s="37"/>
      <c r="EH358" s="37"/>
      <c r="EI358" s="38"/>
      <c r="EJ358" s="38"/>
      <c r="EK358" s="38"/>
      <c r="EL358" s="38"/>
      <c r="EM358" s="38"/>
    </row>
    <row r="359" customHeight="1" spans="1:147">
      <c r="F359" s="37"/>
      <c r="G359" s="37"/>
      <c r="H359" s="37"/>
      <c r="I359" s="37"/>
      <c r="J359" s="37"/>
      <c r="K359" s="37"/>
      <c r="L359" s="37"/>
      <c r="M359" s="38"/>
      <c r="N359" s="38"/>
      <c r="O359" s="38"/>
      <c r="P359" s="38"/>
      <c r="Q359" s="38"/>
      <c r="AA359" s="37"/>
      <c r="AB359" s="37"/>
      <c r="AC359" s="37"/>
      <c r="AD359" s="37"/>
      <c r="AE359" s="37"/>
      <c r="AF359" s="37"/>
      <c r="AG359" s="37"/>
      <c r="AH359" s="38"/>
      <c r="AI359" s="38"/>
      <c r="AJ359" s="38"/>
      <c r="AK359" s="38"/>
      <c r="AL359" s="38"/>
      <c r="AV359" s="37"/>
      <c r="AW359" s="37"/>
      <c r="AX359" s="37"/>
      <c r="AY359" s="37"/>
      <c r="AZ359" s="37"/>
      <c r="BA359" s="37"/>
      <c r="BB359" s="37"/>
      <c r="BC359" s="38"/>
      <c r="BD359" s="38"/>
      <c r="BE359" s="38"/>
      <c r="BF359" s="38"/>
      <c r="BG359" s="38"/>
      <c r="BQ359" s="37"/>
      <c r="BR359" s="37"/>
      <c r="BS359" s="37"/>
      <c r="BT359" s="37"/>
      <c r="BU359" s="37"/>
      <c r="BV359" s="37"/>
      <c r="BW359" s="37"/>
      <c r="BX359" s="38"/>
      <c r="BY359" s="38"/>
      <c r="BZ359" s="38"/>
      <c r="CA359" s="38"/>
      <c r="CB359" s="38"/>
      <c r="CL359" s="37"/>
      <c r="CM359" s="37"/>
      <c r="CN359" s="37"/>
      <c r="CO359" s="37"/>
      <c r="CP359" s="37"/>
      <c r="CQ359" s="37"/>
      <c r="CR359" s="37"/>
      <c r="CS359" s="38"/>
      <c r="CT359" s="38"/>
      <c r="CU359" s="38"/>
      <c r="CV359" s="38"/>
      <c r="CW359" s="38"/>
      <c r="DG359" s="37"/>
      <c r="DH359" s="37"/>
      <c r="DI359" s="37"/>
      <c r="DJ359" s="37"/>
      <c r="DK359" s="37"/>
      <c r="DL359" s="37"/>
      <c r="DM359" s="37"/>
      <c r="DN359" s="38"/>
      <c r="DO359" s="38"/>
      <c r="DP359" s="38"/>
      <c r="DQ359" s="38"/>
      <c r="DR359" s="38"/>
      <c r="EB359" s="37"/>
      <c r="EC359" s="37"/>
      <c r="ED359" s="37"/>
      <c r="EE359" s="37"/>
      <c r="EF359" s="37"/>
      <c r="EG359" s="37"/>
      <c r="EH359" s="37"/>
      <c r="EI359" s="38"/>
      <c r="EJ359" s="38"/>
      <c r="EK359" s="38"/>
      <c r="EL359" s="38"/>
      <c r="EM359" s="38"/>
    </row>
    <row r="361" customHeight="1" spans="1:147">
      <c r="A361" s="2" t="s">
        <v>72</v>
      </c>
      <c r="B361" s="2"/>
      <c r="C361" s="2"/>
      <c r="D361" s="2"/>
      <c r="E361" s="2"/>
      <c r="F361" s="3" t="s">
        <v>1</v>
      </c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2" t="s">
        <v>73</v>
      </c>
      <c r="W361" s="2"/>
      <c r="X361" s="2"/>
      <c r="Y361" s="2"/>
      <c r="Z361" s="2"/>
      <c r="AA361" s="3" t="s">
        <v>1</v>
      </c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2" t="s">
        <v>74</v>
      </c>
      <c r="AR361" s="2"/>
      <c r="AS361" s="2"/>
      <c r="AT361" s="2"/>
      <c r="AU361" s="2"/>
      <c r="AV361" s="3" t="s">
        <v>1</v>
      </c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2" t="s">
        <v>75</v>
      </c>
      <c r="BM361" s="2"/>
      <c r="BN361" s="2"/>
      <c r="BO361" s="2"/>
      <c r="BP361" s="2"/>
      <c r="BQ361" s="3" t="s">
        <v>1</v>
      </c>
      <c r="BR361" s="3"/>
      <c r="BS361" s="3"/>
      <c r="BT361" s="3"/>
      <c r="BU361" s="3"/>
      <c r="BV361" s="3"/>
      <c r="BW361" s="3"/>
      <c r="BX361" s="3"/>
      <c r="BY361" s="3"/>
      <c r="BZ361" s="3"/>
      <c r="CA361" s="3"/>
      <c r="CB361" s="3"/>
      <c r="CC361" s="3"/>
      <c r="CD361" s="3"/>
      <c r="CE361" s="3"/>
      <c r="CF361" s="3"/>
      <c r="CG361" s="2" t="s">
        <v>76</v>
      </c>
      <c r="CH361" s="2"/>
      <c r="CI361" s="2"/>
      <c r="CJ361" s="2"/>
      <c r="CK361" s="2"/>
      <c r="CL361" s="3" t="s">
        <v>1</v>
      </c>
      <c r="CM361" s="3"/>
      <c r="CN361" s="3"/>
      <c r="CO361" s="3"/>
      <c r="CP361" s="3"/>
      <c r="CQ361" s="3"/>
      <c r="CR361" s="3"/>
      <c r="CS361" s="3"/>
      <c r="CT361" s="3"/>
      <c r="CU361" s="3"/>
      <c r="CV361" s="3"/>
      <c r="CW361" s="3"/>
      <c r="CX361" s="3"/>
      <c r="CY361" s="3"/>
      <c r="CZ361" s="3"/>
      <c r="DA361" s="3"/>
      <c r="DB361" s="2" t="s">
        <v>77</v>
      </c>
      <c r="DC361" s="2"/>
      <c r="DD361" s="2"/>
      <c r="DE361" s="2"/>
      <c r="DF361" s="2"/>
      <c r="DG361" s="3" t="s">
        <v>1</v>
      </c>
      <c r="DH361" s="3"/>
      <c r="DI361" s="3"/>
      <c r="DJ361" s="3"/>
      <c r="DK361" s="3"/>
      <c r="DL361" s="3"/>
      <c r="DM361" s="3"/>
      <c r="DN361" s="3"/>
      <c r="DO361" s="3"/>
      <c r="DP361" s="3"/>
      <c r="DQ361" s="3"/>
      <c r="DR361" s="3"/>
      <c r="DS361" s="3"/>
      <c r="DT361" s="3"/>
      <c r="DU361" s="3"/>
      <c r="DV361" s="3"/>
      <c r="DW361" s="2" t="s">
        <v>78</v>
      </c>
      <c r="DX361" s="2"/>
      <c r="DY361" s="2"/>
      <c r="DZ361" s="2"/>
      <c r="EA361" s="2"/>
      <c r="EB361" s="3" t="s">
        <v>1</v>
      </c>
      <c r="EC361" s="3"/>
      <c r="ED361" s="3"/>
      <c r="EE361" s="3"/>
      <c r="EF361" s="3"/>
      <c r="EG361" s="3"/>
      <c r="EH361" s="3"/>
      <c r="EI361" s="3"/>
      <c r="EJ361" s="3"/>
      <c r="EK361" s="3"/>
      <c r="EL361" s="3"/>
      <c r="EM361" s="3"/>
      <c r="EN361" s="3"/>
      <c r="EO361" s="3"/>
      <c r="EP361" s="3"/>
      <c r="EQ361" s="3"/>
    </row>
    <row r="362" customHeight="1" spans="1:147">
      <c r="A362" s="2"/>
      <c r="B362" s="2"/>
      <c r="C362" s="2"/>
      <c r="D362" s="2"/>
      <c r="E362" s="2"/>
      <c r="F362" s="4" t="s">
        <v>8</v>
      </c>
      <c r="G362" s="5"/>
      <c r="H362" s="5"/>
      <c r="I362" s="5"/>
      <c r="J362" s="6"/>
      <c r="K362" s="7" t="s">
        <v>9</v>
      </c>
      <c r="L362" s="7"/>
      <c r="M362" s="7"/>
      <c r="N362" s="7"/>
      <c r="O362" s="8" t="s">
        <v>10</v>
      </c>
      <c r="P362" s="9" t="s">
        <v>11</v>
      </c>
      <c r="Q362" s="9"/>
      <c r="R362" s="9"/>
      <c r="S362" s="10" t="s">
        <v>12</v>
      </c>
      <c r="T362" s="8" t="s">
        <v>13</v>
      </c>
      <c r="U362" s="11" t="s">
        <v>14</v>
      </c>
      <c r="V362" s="2"/>
      <c r="W362" s="2"/>
      <c r="X362" s="2"/>
      <c r="Y362" s="2"/>
      <c r="Z362" s="2"/>
      <c r="AA362" s="4" t="s">
        <v>8</v>
      </c>
      <c r="AB362" s="5"/>
      <c r="AC362" s="5"/>
      <c r="AD362" s="5"/>
      <c r="AE362" s="6"/>
      <c r="AF362" s="7" t="s">
        <v>9</v>
      </c>
      <c r="AG362" s="7"/>
      <c r="AH362" s="7"/>
      <c r="AI362" s="7"/>
      <c r="AJ362" s="8" t="s">
        <v>10</v>
      </c>
      <c r="AK362" s="9" t="s">
        <v>11</v>
      </c>
      <c r="AL362" s="9"/>
      <c r="AM362" s="9"/>
      <c r="AN362" s="10" t="s">
        <v>12</v>
      </c>
      <c r="AO362" s="8" t="s">
        <v>13</v>
      </c>
      <c r="AP362" s="11" t="s">
        <v>14</v>
      </c>
      <c r="AQ362" s="2"/>
      <c r="AR362" s="2"/>
      <c r="AS362" s="2"/>
      <c r="AT362" s="2"/>
      <c r="AU362" s="2"/>
      <c r="AV362" s="4" t="s">
        <v>8</v>
      </c>
      <c r="AW362" s="5"/>
      <c r="AX362" s="5"/>
      <c r="AY362" s="5"/>
      <c r="AZ362" s="6"/>
      <c r="BA362" s="7" t="s">
        <v>9</v>
      </c>
      <c r="BB362" s="7"/>
      <c r="BC362" s="7"/>
      <c r="BD362" s="7"/>
      <c r="BE362" s="8" t="s">
        <v>10</v>
      </c>
      <c r="BF362" s="9" t="s">
        <v>11</v>
      </c>
      <c r="BG362" s="9"/>
      <c r="BH362" s="9"/>
      <c r="BI362" s="10" t="s">
        <v>12</v>
      </c>
      <c r="BJ362" s="8" t="s">
        <v>13</v>
      </c>
      <c r="BK362" s="11" t="s">
        <v>14</v>
      </c>
      <c r="BL362" s="2"/>
      <c r="BM362" s="2"/>
      <c r="BN362" s="2"/>
      <c r="BO362" s="2"/>
      <c r="BP362" s="2"/>
      <c r="BQ362" s="4" t="s">
        <v>8</v>
      </c>
      <c r="BR362" s="5"/>
      <c r="BS362" s="5"/>
      <c r="BT362" s="5"/>
      <c r="BU362" s="6"/>
      <c r="BV362" s="7" t="s">
        <v>9</v>
      </c>
      <c r="BW362" s="7"/>
      <c r="BX362" s="7"/>
      <c r="BY362" s="7"/>
      <c r="BZ362" s="8" t="s">
        <v>10</v>
      </c>
      <c r="CA362" s="9" t="s">
        <v>11</v>
      </c>
      <c r="CB362" s="9"/>
      <c r="CC362" s="9"/>
      <c r="CD362" s="10" t="s">
        <v>12</v>
      </c>
      <c r="CE362" s="8" t="s">
        <v>13</v>
      </c>
      <c r="CF362" s="11" t="s">
        <v>14</v>
      </c>
      <c r="CG362" s="2"/>
      <c r="CH362" s="2"/>
      <c r="CI362" s="2"/>
      <c r="CJ362" s="2"/>
      <c r="CK362" s="2"/>
      <c r="CL362" s="4" t="s">
        <v>8</v>
      </c>
      <c r="CM362" s="5"/>
      <c r="CN362" s="5"/>
      <c r="CO362" s="5"/>
      <c r="CP362" s="6"/>
      <c r="CQ362" s="7" t="s">
        <v>9</v>
      </c>
      <c r="CR362" s="7"/>
      <c r="CS362" s="7"/>
      <c r="CT362" s="7"/>
      <c r="CU362" s="8" t="s">
        <v>10</v>
      </c>
      <c r="CV362" s="9" t="s">
        <v>11</v>
      </c>
      <c r="CW362" s="9"/>
      <c r="CX362" s="9"/>
      <c r="CY362" s="10" t="s">
        <v>12</v>
      </c>
      <c r="CZ362" s="8" t="s">
        <v>13</v>
      </c>
      <c r="DA362" s="11" t="s">
        <v>14</v>
      </c>
      <c r="DB362" s="2"/>
      <c r="DC362" s="2"/>
      <c r="DD362" s="2"/>
      <c r="DE362" s="2"/>
      <c r="DF362" s="2"/>
      <c r="DG362" s="4" t="s">
        <v>8</v>
      </c>
      <c r="DH362" s="5"/>
      <c r="DI362" s="5"/>
      <c r="DJ362" s="5"/>
      <c r="DK362" s="6"/>
      <c r="DL362" s="7" t="s">
        <v>9</v>
      </c>
      <c r="DM362" s="7"/>
      <c r="DN362" s="7"/>
      <c r="DO362" s="7"/>
      <c r="DP362" s="8" t="s">
        <v>10</v>
      </c>
      <c r="DQ362" s="9" t="s">
        <v>11</v>
      </c>
      <c r="DR362" s="9"/>
      <c r="DS362" s="9"/>
      <c r="DT362" s="10" t="s">
        <v>12</v>
      </c>
      <c r="DU362" s="8" t="s">
        <v>13</v>
      </c>
      <c r="DV362" s="11" t="s">
        <v>14</v>
      </c>
      <c r="DW362" s="2"/>
      <c r="DX362" s="2"/>
      <c r="DY362" s="2"/>
      <c r="DZ362" s="2"/>
      <c r="EA362" s="2"/>
      <c r="EB362" s="4" t="s">
        <v>8</v>
      </c>
      <c r="EC362" s="5"/>
      <c r="ED362" s="5"/>
      <c r="EE362" s="5"/>
      <c r="EF362" s="6"/>
      <c r="EG362" s="7" t="s">
        <v>9</v>
      </c>
      <c r="EH362" s="7"/>
      <c r="EI362" s="7"/>
      <c r="EJ362" s="7"/>
      <c r="EK362" s="8" t="s">
        <v>10</v>
      </c>
      <c r="EL362" s="9" t="s">
        <v>11</v>
      </c>
      <c r="EM362" s="9"/>
      <c r="EN362" s="9"/>
      <c r="EO362" s="10" t="s">
        <v>12</v>
      </c>
      <c r="EP362" s="8" t="s">
        <v>13</v>
      </c>
      <c r="EQ362" s="11" t="s">
        <v>14</v>
      </c>
    </row>
    <row r="363" customHeight="1" spans="1:147">
      <c r="A363" s="1" t="s">
        <v>15</v>
      </c>
      <c r="B363" s="1" t="s">
        <v>16</v>
      </c>
      <c r="C363" s="1" t="s">
        <v>17</v>
      </c>
      <c r="D363" s="1" t="s">
        <v>18</v>
      </c>
      <c r="E363" s="1" t="s">
        <v>19</v>
      </c>
      <c r="F363" s="12" t="s">
        <v>20</v>
      </c>
      <c r="G363" s="12" t="s">
        <v>21</v>
      </c>
      <c r="H363" s="13" t="s">
        <v>22</v>
      </c>
      <c r="I363" s="14" t="s">
        <v>23</v>
      </c>
      <c r="J363" s="15" t="s">
        <v>8</v>
      </c>
      <c r="K363" s="12" t="s">
        <v>24</v>
      </c>
      <c r="L363" s="12" t="s">
        <v>20</v>
      </c>
      <c r="M363" s="12" t="s">
        <v>25</v>
      </c>
      <c r="N363" s="7" t="s">
        <v>26</v>
      </c>
      <c r="O363" s="16"/>
      <c r="P363" s="12" t="s">
        <v>27</v>
      </c>
      <c r="Q363" s="12" t="s">
        <v>28</v>
      </c>
      <c r="R363" s="9" t="s">
        <v>29</v>
      </c>
      <c r="S363" s="10" t="s">
        <v>30</v>
      </c>
      <c r="T363" s="16"/>
      <c r="U363" s="17"/>
      <c r="V363" s="1" t="s">
        <v>15</v>
      </c>
      <c r="W363" s="1" t="s">
        <v>16</v>
      </c>
      <c r="X363" s="1" t="s">
        <v>17</v>
      </c>
      <c r="Y363" s="1" t="s">
        <v>18</v>
      </c>
      <c r="Z363" s="1" t="s">
        <v>19</v>
      </c>
      <c r="AA363" s="12" t="s">
        <v>20</v>
      </c>
      <c r="AB363" s="12" t="s">
        <v>21</v>
      </c>
      <c r="AC363" s="13" t="s">
        <v>22</v>
      </c>
      <c r="AD363" s="14" t="s">
        <v>23</v>
      </c>
      <c r="AE363" s="15" t="s">
        <v>8</v>
      </c>
      <c r="AF363" s="12" t="s">
        <v>24</v>
      </c>
      <c r="AG363" s="12" t="s">
        <v>20</v>
      </c>
      <c r="AH363" s="12" t="s">
        <v>25</v>
      </c>
      <c r="AI363" s="7" t="s">
        <v>26</v>
      </c>
      <c r="AJ363" s="16"/>
      <c r="AK363" s="12" t="s">
        <v>27</v>
      </c>
      <c r="AL363" s="12" t="s">
        <v>28</v>
      </c>
      <c r="AM363" s="9" t="s">
        <v>29</v>
      </c>
      <c r="AN363" s="10" t="s">
        <v>30</v>
      </c>
      <c r="AO363" s="16"/>
      <c r="AP363" s="17"/>
      <c r="AQ363" s="1" t="s">
        <v>15</v>
      </c>
      <c r="AR363" s="1" t="s">
        <v>16</v>
      </c>
      <c r="AS363" s="1" t="s">
        <v>17</v>
      </c>
      <c r="AT363" s="1" t="s">
        <v>18</v>
      </c>
      <c r="AU363" s="1" t="s">
        <v>19</v>
      </c>
      <c r="AV363" s="12" t="s">
        <v>20</v>
      </c>
      <c r="AW363" s="12" t="s">
        <v>21</v>
      </c>
      <c r="AX363" s="13" t="s">
        <v>22</v>
      </c>
      <c r="AY363" s="14" t="s">
        <v>23</v>
      </c>
      <c r="AZ363" s="15" t="s">
        <v>8</v>
      </c>
      <c r="BA363" s="12" t="s">
        <v>24</v>
      </c>
      <c r="BB363" s="12" t="s">
        <v>20</v>
      </c>
      <c r="BC363" s="12" t="s">
        <v>25</v>
      </c>
      <c r="BD363" s="7" t="s">
        <v>26</v>
      </c>
      <c r="BE363" s="16"/>
      <c r="BF363" s="12" t="s">
        <v>27</v>
      </c>
      <c r="BG363" s="12" t="s">
        <v>28</v>
      </c>
      <c r="BH363" s="9" t="s">
        <v>29</v>
      </c>
      <c r="BI363" s="10" t="s">
        <v>30</v>
      </c>
      <c r="BJ363" s="16"/>
      <c r="BK363" s="17"/>
      <c r="BL363" s="1" t="s">
        <v>15</v>
      </c>
      <c r="BM363" s="1" t="s">
        <v>16</v>
      </c>
      <c r="BN363" s="1" t="s">
        <v>17</v>
      </c>
      <c r="BO363" s="1" t="s">
        <v>18</v>
      </c>
      <c r="BP363" s="1" t="s">
        <v>19</v>
      </c>
      <c r="BQ363" s="12" t="s">
        <v>20</v>
      </c>
      <c r="BR363" s="12" t="s">
        <v>21</v>
      </c>
      <c r="BS363" s="13" t="s">
        <v>22</v>
      </c>
      <c r="BT363" s="14" t="s">
        <v>23</v>
      </c>
      <c r="BU363" s="15" t="s">
        <v>8</v>
      </c>
      <c r="BV363" s="12" t="s">
        <v>24</v>
      </c>
      <c r="BW363" s="12" t="s">
        <v>20</v>
      </c>
      <c r="BX363" s="12" t="s">
        <v>25</v>
      </c>
      <c r="BY363" s="7" t="s">
        <v>26</v>
      </c>
      <c r="BZ363" s="16"/>
      <c r="CA363" s="12" t="s">
        <v>27</v>
      </c>
      <c r="CB363" s="12" t="s">
        <v>28</v>
      </c>
      <c r="CC363" s="9" t="s">
        <v>29</v>
      </c>
      <c r="CD363" s="10" t="s">
        <v>30</v>
      </c>
      <c r="CE363" s="16"/>
      <c r="CF363" s="17"/>
      <c r="CG363" s="1" t="s">
        <v>15</v>
      </c>
      <c r="CH363" s="1" t="s">
        <v>16</v>
      </c>
      <c r="CI363" s="1" t="s">
        <v>17</v>
      </c>
      <c r="CJ363" s="1" t="s">
        <v>18</v>
      </c>
      <c r="CK363" s="1" t="s">
        <v>19</v>
      </c>
      <c r="CL363" s="12" t="s">
        <v>20</v>
      </c>
      <c r="CM363" s="12" t="s">
        <v>21</v>
      </c>
      <c r="CN363" s="13" t="s">
        <v>22</v>
      </c>
      <c r="CO363" s="14" t="s">
        <v>23</v>
      </c>
      <c r="CP363" s="15" t="s">
        <v>8</v>
      </c>
      <c r="CQ363" s="12" t="s">
        <v>24</v>
      </c>
      <c r="CR363" s="12" t="s">
        <v>20</v>
      </c>
      <c r="CS363" s="12" t="s">
        <v>25</v>
      </c>
      <c r="CT363" s="7" t="s">
        <v>26</v>
      </c>
      <c r="CU363" s="16"/>
      <c r="CV363" s="12" t="s">
        <v>27</v>
      </c>
      <c r="CW363" s="12" t="s">
        <v>28</v>
      </c>
      <c r="CX363" s="9" t="s">
        <v>29</v>
      </c>
      <c r="CY363" s="10" t="s">
        <v>30</v>
      </c>
      <c r="CZ363" s="16"/>
      <c r="DA363" s="17"/>
      <c r="DB363" s="1" t="s">
        <v>15</v>
      </c>
      <c r="DC363" s="1" t="s">
        <v>16</v>
      </c>
      <c r="DD363" s="1" t="s">
        <v>17</v>
      </c>
      <c r="DE363" s="1" t="s">
        <v>18</v>
      </c>
      <c r="DF363" s="1" t="s">
        <v>19</v>
      </c>
      <c r="DG363" s="12" t="s">
        <v>20</v>
      </c>
      <c r="DH363" s="12" t="s">
        <v>21</v>
      </c>
      <c r="DI363" s="13" t="s">
        <v>22</v>
      </c>
      <c r="DJ363" s="14" t="s">
        <v>23</v>
      </c>
      <c r="DK363" s="15" t="s">
        <v>8</v>
      </c>
      <c r="DL363" s="12" t="s">
        <v>24</v>
      </c>
      <c r="DM363" s="12" t="s">
        <v>20</v>
      </c>
      <c r="DN363" s="12" t="s">
        <v>25</v>
      </c>
      <c r="DO363" s="7" t="s">
        <v>26</v>
      </c>
      <c r="DP363" s="16"/>
      <c r="DQ363" s="12" t="s">
        <v>27</v>
      </c>
      <c r="DR363" s="12" t="s">
        <v>28</v>
      </c>
      <c r="DS363" s="9" t="s">
        <v>29</v>
      </c>
      <c r="DT363" s="10" t="s">
        <v>30</v>
      </c>
      <c r="DU363" s="16"/>
      <c r="DV363" s="17"/>
      <c r="DW363" s="1" t="s">
        <v>15</v>
      </c>
      <c r="DX363" s="1" t="s">
        <v>16</v>
      </c>
      <c r="DY363" s="1" t="s">
        <v>17</v>
      </c>
      <c r="DZ363" s="1" t="s">
        <v>18</v>
      </c>
      <c r="EA363" s="1" t="s">
        <v>19</v>
      </c>
      <c r="EB363" s="12" t="s">
        <v>20</v>
      </c>
      <c r="EC363" s="12" t="s">
        <v>21</v>
      </c>
      <c r="ED363" s="13" t="s">
        <v>22</v>
      </c>
      <c r="EE363" s="14" t="s">
        <v>23</v>
      </c>
      <c r="EF363" s="15" t="s">
        <v>8</v>
      </c>
      <c r="EG363" s="12" t="s">
        <v>24</v>
      </c>
      <c r="EH363" s="12" t="s">
        <v>20</v>
      </c>
      <c r="EI363" s="12" t="s">
        <v>25</v>
      </c>
      <c r="EJ363" s="7" t="s">
        <v>26</v>
      </c>
      <c r="EK363" s="16"/>
      <c r="EL363" s="12" t="s">
        <v>27</v>
      </c>
      <c r="EM363" s="12" t="s">
        <v>28</v>
      </c>
      <c r="EN363" s="9" t="s">
        <v>29</v>
      </c>
      <c r="EO363" s="10" t="s">
        <v>30</v>
      </c>
      <c r="EP363" s="16"/>
      <c r="EQ363" s="17"/>
    </row>
    <row r="364" customHeight="1" spans="1:147">
      <c r="A364" s="18">
        <f>N382</f>
        <v>2835022.09613478</v>
      </c>
      <c r="B364" s="18">
        <f>K431</f>
        <v>291685.85266464</v>
      </c>
      <c r="C364" s="18">
        <f>N412</f>
        <v>531353.598944371</v>
      </c>
      <c r="D364" s="18">
        <f>M447</f>
        <v>91641.79763424</v>
      </c>
      <c r="E364" s="18">
        <v>18</v>
      </c>
      <c r="F364" s="12">
        <v>1394</v>
      </c>
      <c r="G364" s="12">
        <f t="shared" ref="G364:G368" si="477">1.728+0.6</f>
        <v>2.328</v>
      </c>
      <c r="H364" s="13">
        <v>1.35</v>
      </c>
      <c r="I364" s="14">
        <v>1.4</v>
      </c>
      <c r="J364" s="15">
        <f t="shared" ref="J364:J381" si="478">F364*G364*H364*I364</f>
        <v>6133.48848</v>
      </c>
      <c r="K364" s="12">
        <v>1</v>
      </c>
      <c r="L364" s="12">
        <v>1394</v>
      </c>
      <c r="M364" s="12">
        <v>0.83</v>
      </c>
      <c r="N364" s="19">
        <f t="shared" ref="N364:N381" si="479">1+6*L364/(L364+2000)+M364</f>
        <v>4.29434885091338</v>
      </c>
      <c r="O364" s="20">
        <v>5936</v>
      </c>
      <c r="P364" s="12">
        <v>0.99</v>
      </c>
      <c r="Q364" s="12">
        <v>2.76</v>
      </c>
      <c r="R364" s="9">
        <f t="shared" ref="R364:R381" si="480">1+P364*Q364</f>
        <v>3.7324</v>
      </c>
      <c r="S364" s="10">
        <v>1.225</v>
      </c>
      <c r="T364" s="20">
        <v>1</v>
      </c>
      <c r="U364" s="21">
        <f t="shared" ref="U364:U381" si="481">((J364*K364*N364)+O364)*R364*S364*T364</f>
        <v>147568.983165097</v>
      </c>
      <c r="V364" s="18">
        <f>AI382</f>
        <v>2877547.4275768</v>
      </c>
      <c r="W364" s="18">
        <f>AF431</f>
        <v>291685.85266464</v>
      </c>
      <c r="X364" s="18">
        <f>AI412</f>
        <v>675401.994888449</v>
      </c>
      <c r="Y364" s="18">
        <f>AH447</f>
        <v>91641.79763424</v>
      </c>
      <c r="Z364" s="18">
        <v>18</v>
      </c>
      <c r="AA364" s="12">
        <v>1394</v>
      </c>
      <c r="AB364" s="12">
        <f t="shared" ref="AB364:AB368" si="482">1.728+0.6</f>
        <v>2.328</v>
      </c>
      <c r="AC364" s="13">
        <v>1.35</v>
      </c>
      <c r="AD364" s="14">
        <v>1.4</v>
      </c>
      <c r="AE364" s="15">
        <f t="shared" ref="AE364:AE381" si="483">AA364*AB364*AC364*AD364</f>
        <v>6133.48848</v>
      </c>
      <c r="AF364" s="12">
        <v>1</v>
      </c>
      <c r="AG364" s="12">
        <v>1394</v>
      </c>
      <c r="AH364" s="12">
        <v>0.83</v>
      </c>
      <c r="AI364" s="19">
        <f t="shared" ref="AI364:AI381" si="484">1+6*AG364/(AG364+2000)+AH364</f>
        <v>4.29434885091338</v>
      </c>
      <c r="AJ364" s="20">
        <v>5936</v>
      </c>
      <c r="AK364" s="12">
        <v>0.99</v>
      </c>
      <c r="AL364" s="12">
        <v>2.76</v>
      </c>
      <c r="AM364" s="9">
        <f t="shared" ref="AM364:AM381" si="485">1+AK364*AL364</f>
        <v>3.7324</v>
      </c>
      <c r="AN364" s="10">
        <v>1.225</v>
      </c>
      <c r="AO364" s="22">
        <v>1.015</v>
      </c>
      <c r="AP364" s="21">
        <f t="shared" ref="AP364:AP381" si="486">((AE364*AF364*AI364)+AJ364)*AM364*AN364*AO364</f>
        <v>149782.517912573</v>
      </c>
      <c r="AQ364" s="18">
        <f>BD382</f>
        <v>2835022.09613478</v>
      </c>
      <c r="AR364" s="18">
        <f>BA431</f>
        <v>291685.85266464</v>
      </c>
      <c r="AS364" s="18">
        <f>BD412</f>
        <v>740143.385954708</v>
      </c>
      <c r="AT364" s="18">
        <f>BC447</f>
        <v>110094.5172096</v>
      </c>
      <c r="AU364" s="18">
        <v>18</v>
      </c>
      <c r="AV364" s="12">
        <v>1394</v>
      </c>
      <c r="AW364" s="12">
        <f t="shared" ref="AW364:AW368" si="487">1.728+0.6</f>
        <v>2.328</v>
      </c>
      <c r="AX364" s="13">
        <v>1.35</v>
      </c>
      <c r="AY364" s="14">
        <v>1.4</v>
      </c>
      <c r="AZ364" s="15">
        <f t="shared" ref="AZ364:AZ381" si="488">AV364*AW364*AX364*AY364</f>
        <v>6133.48848</v>
      </c>
      <c r="BA364" s="12">
        <v>1</v>
      </c>
      <c r="BB364" s="12">
        <v>1394</v>
      </c>
      <c r="BC364" s="12">
        <v>0.83</v>
      </c>
      <c r="BD364" s="19">
        <f t="shared" ref="BD364:BD381" si="489">1+6*BB364/(BB364+2000)+BC364</f>
        <v>4.29434885091338</v>
      </c>
      <c r="BE364" s="20">
        <v>5936</v>
      </c>
      <c r="BF364" s="12">
        <v>0.99</v>
      </c>
      <c r="BG364" s="12">
        <v>2.76</v>
      </c>
      <c r="BH364" s="9">
        <f t="shared" ref="BH364:BH381" si="490">1+BF364*BG364</f>
        <v>3.7324</v>
      </c>
      <c r="BI364" s="10">
        <v>1.225</v>
      </c>
      <c r="BJ364" s="20">
        <v>1</v>
      </c>
      <c r="BK364" s="21">
        <f t="shared" ref="BK364:BK381" si="491">((AZ364*BA364*BD364)+BE364)*BH364*BI364*BJ364</f>
        <v>147568.983165097</v>
      </c>
      <c r="BL364" s="18">
        <f>BY382</f>
        <v>2877547.4275768</v>
      </c>
      <c r="BM364" s="18">
        <f>BV431</f>
        <v>291685.85266464</v>
      </c>
      <c r="BN364" s="18">
        <f>BY412</f>
        <v>940991.575378704</v>
      </c>
      <c r="BO364" s="18">
        <f>BX447</f>
        <v>110094.5172096</v>
      </c>
      <c r="BP364" s="18">
        <v>18</v>
      </c>
      <c r="BQ364" s="12">
        <v>1394</v>
      </c>
      <c r="BR364" s="12">
        <f t="shared" ref="BR364:BR368" si="492">1.728+0.6</f>
        <v>2.328</v>
      </c>
      <c r="BS364" s="13">
        <v>1.35</v>
      </c>
      <c r="BT364" s="14">
        <v>1.4</v>
      </c>
      <c r="BU364" s="15">
        <f t="shared" ref="BU364:BU381" si="493">BQ364*BR364*BS364*BT364</f>
        <v>6133.48848</v>
      </c>
      <c r="BV364" s="12">
        <v>1</v>
      </c>
      <c r="BW364" s="12">
        <v>1394</v>
      </c>
      <c r="BX364" s="12">
        <v>0.83</v>
      </c>
      <c r="BY364" s="19">
        <f t="shared" ref="BY364:BY381" si="494">1+6*BW364/(BW364+2000)+BX364</f>
        <v>4.29434885091338</v>
      </c>
      <c r="BZ364" s="20">
        <v>5936</v>
      </c>
      <c r="CA364" s="12">
        <v>0.99</v>
      </c>
      <c r="CB364" s="12">
        <v>2.76</v>
      </c>
      <c r="CC364" s="9">
        <f t="shared" ref="CC364:CC381" si="495">1+CA364*CB364</f>
        <v>3.7324</v>
      </c>
      <c r="CD364" s="10">
        <v>1.225</v>
      </c>
      <c r="CE364" s="22">
        <v>1.015</v>
      </c>
      <c r="CF364" s="21">
        <f t="shared" ref="CF364:CF381" si="496">((BU364*BV364*BY364)+BZ364)*CC364*CD364*CE364</f>
        <v>149782.517912573</v>
      </c>
      <c r="CG364" s="18">
        <f>CT382</f>
        <v>3435637.63606112</v>
      </c>
      <c r="CH364" s="18">
        <f>CQ431</f>
        <v>312911.62807464</v>
      </c>
      <c r="CI364" s="18">
        <f>CT412</f>
        <v>859916.103735949</v>
      </c>
      <c r="CJ364" s="18">
        <f>CS447</f>
        <v>106843.87717632</v>
      </c>
      <c r="CK364" s="18">
        <v>18</v>
      </c>
      <c r="CL364" s="12">
        <f>1394+145</f>
        <v>1539</v>
      </c>
      <c r="CM364" s="12">
        <f t="shared" ref="CM364:CM368" si="497">1.728+0.6</f>
        <v>2.328</v>
      </c>
      <c r="CN364" s="13">
        <v>1.35</v>
      </c>
      <c r="CO364" s="14">
        <v>1.4</v>
      </c>
      <c r="CP364" s="15">
        <f t="shared" ref="CP364:CP381" si="498">CL364*CM364*CN364*CO364</f>
        <v>6771.47688</v>
      </c>
      <c r="CQ364" s="12">
        <v>1</v>
      </c>
      <c r="CR364" s="12">
        <f t="shared" ref="CR364:CR381" si="499">1394+145</f>
        <v>1539</v>
      </c>
      <c r="CS364" s="12">
        <v>0.83</v>
      </c>
      <c r="CT364" s="19">
        <f t="shared" ref="CT364:CT381" si="500">1+6*CR364/(CR364+2000)+CS364</f>
        <v>4.4392116417067</v>
      </c>
      <c r="CU364" s="20">
        <v>5936</v>
      </c>
      <c r="CV364" s="12">
        <v>0.99</v>
      </c>
      <c r="CW364" s="12">
        <v>2.76</v>
      </c>
      <c r="CX364" s="9">
        <f t="shared" ref="CX364:CX381" si="501">1+CV364*CW364</f>
        <v>3.7324</v>
      </c>
      <c r="CY364" s="10">
        <v>1.225</v>
      </c>
      <c r="CZ364" s="22">
        <v>1.085</v>
      </c>
      <c r="DA364" s="21">
        <f t="shared" ref="DA364:DA381" si="502">((CP364*CQ364*CT364)+CU364)*CX364*CY364*CZ364</f>
        <v>178569.992337424</v>
      </c>
      <c r="DB364" s="18">
        <f>DO382</f>
        <v>3435637.63606112</v>
      </c>
      <c r="DC364" s="18">
        <f>DL431</f>
        <v>312911.62807464</v>
      </c>
      <c r="DD364" s="18">
        <f>DO412</f>
        <v>1198267.31854107</v>
      </c>
      <c r="DE364" s="18">
        <f>DN447</f>
        <v>128207.3578992</v>
      </c>
      <c r="DF364" s="18">
        <v>18</v>
      </c>
      <c r="DG364" s="12">
        <f t="shared" ref="DG364:DG381" si="503">1394+145</f>
        <v>1539</v>
      </c>
      <c r="DH364" s="12">
        <f t="shared" ref="DH364:DH368" si="504">1.728+0.6</f>
        <v>2.328</v>
      </c>
      <c r="DI364" s="13">
        <v>1.35</v>
      </c>
      <c r="DJ364" s="14">
        <v>1.4</v>
      </c>
      <c r="DK364" s="15">
        <f t="shared" ref="DK364:DK381" si="505">DG364*DH364*DI364*DJ364</f>
        <v>6771.47688</v>
      </c>
      <c r="DL364" s="12">
        <v>1</v>
      </c>
      <c r="DM364" s="12">
        <f t="shared" ref="DM364:DM381" si="506">1394+145</f>
        <v>1539</v>
      </c>
      <c r="DN364" s="12">
        <v>0.83</v>
      </c>
      <c r="DO364" s="19">
        <f t="shared" ref="DO364:DO381" si="507">1+6*DM364/(DM364+2000)+DN364</f>
        <v>4.4392116417067</v>
      </c>
      <c r="DP364" s="20">
        <v>5936</v>
      </c>
      <c r="DQ364" s="12">
        <v>0.99</v>
      </c>
      <c r="DR364" s="12">
        <v>2.76</v>
      </c>
      <c r="DS364" s="9">
        <f t="shared" ref="DS364:DS381" si="508">1+DQ364*DR364</f>
        <v>3.7324</v>
      </c>
      <c r="DT364" s="10">
        <v>1.225</v>
      </c>
      <c r="DU364" s="22">
        <v>1.085</v>
      </c>
      <c r="DV364" s="21">
        <f t="shared" ref="DV364:DV381" si="509">((DK364*DL364*DO364)+DP364)*DS364*DT364*DU364</f>
        <v>178569.992337424</v>
      </c>
      <c r="DW364" s="18">
        <f>EJ382</f>
        <v>4685057.926137</v>
      </c>
      <c r="DX364" s="18">
        <f>EG431</f>
        <v>380869.49751984</v>
      </c>
      <c r="DY364" s="18">
        <f>EJ412</f>
        <v>1796347.40865262</v>
      </c>
      <c r="DZ364" s="18">
        <f>EI447</f>
        <v>158187.6429552</v>
      </c>
      <c r="EA364" s="18">
        <v>18</v>
      </c>
      <c r="EB364" s="12">
        <f t="shared" ref="EB364:EB381" si="510">1394+145</f>
        <v>1539</v>
      </c>
      <c r="EC364" s="12">
        <f t="shared" ref="EC364:EC368" si="511">1.728+0.6</f>
        <v>2.328</v>
      </c>
      <c r="ED364" s="13">
        <v>1.35</v>
      </c>
      <c r="EE364" s="14">
        <v>1.4</v>
      </c>
      <c r="EF364" s="15">
        <f t="shared" ref="EF364:EF381" si="512">EB364*EC364*ED364*EE364</f>
        <v>6771.47688</v>
      </c>
      <c r="EG364" s="12">
        <v>1</v>
      </c>
      <c r="EH364" s="12">
        <f t="shared" ref="EH364:EH381" si="513">1394+145</f>
        <v>1539</v>
      </c>
      <c r="EI364" s="12">
        <v>0.92</v>
      </c>
      <c r="EJ364" s="19">
        <f t="shared" ref="EJ364:EJ381" si="514">1+6*EH364/(EH364+2000)+EI364</f>
        <v>4.5292116417067</v>
      </c>
      <c r="EK364" s="20">
        <v>5936</v>
      </c>
      <c r="EL364" s="12">
        <v>0.99</v>
      </c>
      <c r="EM364" s="12">
        <v>3.56</v>
      </c>
      <c r="EN364" s="9">
        <f t="shared" ref="EN364:EN381" si="515">1+EL364*EM364</f>
        <v>4.5244</v>
      </c>
      <c r="EO364" s="10">
        <v>1.225</v>
      </c>
      <c r="EP364" s="22">
        <v>1.2</v>
      </c>
      <c r="EQ364" s="21">
        <f t="shared" ref="EQ364:EQ381" si="516">((EF364*EG364*EJ364)+EK364)*EN364*EO364*EP364</f>
        <v>243458.028776614</v>
      </c>
    </row>
    <row r="365" customHeight="1" spans="1:147">
      <c r="A365" s="23" t="s">
        <v>31</v>
      </c>
      <c r="B365" s="23"/>
      <c r="C365" s="23"/>
      <c r="D365" s="24" t="s">
        <v>32</v>
      </c>
      <c r="E365" s="24"/>
      <c r="F365" s="12">
        <v>1394</v>
      </c>
      <c r="G365" s="12">
        <f t="shared" si="477"/>
        <v>2.328</v>
      </c>
      <c r="H365" s="13">
        <v>1.35</v>
      </c>
      <c r="I365" s="14">
        <v>1.4</v>
      </c>
      <c r="J365" s="15">
        <f t="shared" si="478"/>
        <v>6133.48848</v>
      </c>
      <c r="K365" s="12">
        <v>1</v>
      </c>
      <c r="L365" s="12">
        <v>1394</v>
      </c>
      <c r="M365" s="12">
        <v>0.83</v>
      </c>
      <c r="N365" s="19">
        <f t="shared" si="479"/>
        <v>4.29434885091338</v>
      </c>
      <c r="O365" s="20">
        <v>5936</v>
      </c>
      <c r="P365" s="12">
        <v>0.99</v>
      </c>
      <c r="Q365" s="12">
        <v>2.76</v>
      </c>
      <c r="R365" s="9">
        <f t="shared" si="480"/>
        <v>3.7324</v>
      </c>
      <c r="S365" s="10">
        <v>1.225</v>
      </c>
      <c r="T365" s="20">
        <v>1</v>
      </c>
      <c r="U365" s="21">
        <f t="shared" si="481"/>
        <v>147568.983165097</v>
      </c>
      <c r="V365" s="23" t="s">
        <v>31</v>
      </c>
      <c r="W365" s="23"/>
      <c r="X365" s="23"/>
      <c r="Y365" s="24" t="s">
        <v>32</v>
      </c>
      <c r="Z365" s="24"/>
      <c r="AA365" s="12">
        <v>1394</v>
      </c>
      <c r="AB365" s="12">
        <f t="shared" si="482"/>
        <v>2.328</v>
      </c>
      <c r="AC365" s="13">
        <v>1.35</v>
      </c>
      <c r="AD365" s="14">
        <v>1.4</v>
      </c>
      <c r="AE365" s="15">
        <f t="shared" si="483"/>
        <v>6133.48848</v>
      </c>
      <c r="AF365" s="12">
        <v>1</v>
      </c>
      <c r="AG365" s="12">
        <v>1394</v>
      </c>
      <c r="AH365" s="12">
        <v>0.83</v>
      </c>
      <c r="AI365" s="19">
        <f t="shared" si="484"/>
        <v>4.29434885091338</v>
      </c>
      <c r="AJ365" s="20">
        <v>5936</v>
      </c>
      <c r="AK365" s="12">
        <v>0.99</v>
      </c>
      <c r="AL365" s="12">
        <v>2.76</v>
      </c>
      <c r="AM365" s="9">
        <f t="shared" si="485"/>
        <v>3.7324</v>
      </c>
      <c r="AN365" s="10">
        <v>1.225</v>
      </c>
      <c r="AO365" s="22">
        <v>1.015</v>
      </c>
      <c r="AP365" s="21">
        <f t="shared" si="486"/>
        <v>149782.517912573</v>
      </c>
      <c r="AQ365" s="23" t="s">
        <v>31</v>
      </c>
      <c r="AR365" s="23"/>
      <c r="AS365" s="23"/>
      <c r="AT365" s="24" t="s">
        <v>32</v>
      </c>
      <c r="AU365" s="24"/>
      <c r="AV365" s="12">
        <v>1394</v>
      </c>
      <c r="AW365" s="12">
        <f t="shared" si="487"/>
        <v>2.328</v>
      </c>
      <c r="AX365" s="13">
        <v>1.35</v>
      </c>
      <c r="AY365" s="14">
        <v>1.4</v>
      </c>
      <c r="AZ365" s="15">
        <f t="shared" si="488"/>
        <v>6133.48848</v>
      </c>
      <c r="BA365" s="12">
        <v>1</v>
      </c>
      <c r="BB365" s="12">
        <v>1394</v>
      </c>
      <c r="BC365" s="12">
        <v>0.83</v>
      </c>
      <c r="BD365" s="19">
        <f t="shared" si="489"/>
        <v>4.29434885091338</v>
      </c>
      <c r="BE365" s="20">
        <v>5936</v>
      </c>
      <c r="BF365" s="12">
        <v>0.99</v>
      </c>
      <c r="BG365" s="12">
        <v>2.76</v>
      </c>
      <c r="BH365" s="9">
        <f t="shared" si="490"/>
        <v>3.7324</v>
      </c>
      <c r="BI365" s="10">
        <v>1.225</v>
      </c>
      <c r="BJ365" s="20">
        <v>1</v>
      </c>
      <c r="BK365" s="21">
        <f t="shared" si="491"/>
        <v>147568.983165097</v>
      </c>
      <c r="BL365" s="23" t="s">
        <v>31</v>
      </c>
      <c r="BM365" s="23"/>
      <c r="BN365" s="23"/>
      <c r="BO365" s="24" t="s">
        <v>32</v>
      </c>
      <c r="BP365" s="24"/>
      <c r="BQ365" s="12">
        <v>1394</v>
      </c>
      <c r="BR365" s="12">
        <f t="shared" si="492"/>
        <v>2.328</v>
      </c>
      <c r="BS365" s="13">
        <v>1.35</v>
      </c>
      <c r="BT365" s="14">
        <v>1.4</v>
      </c>
      <c r="BU365" s="15">
        <f t="shared" si="493"/>
        <v>6133.48848</v>
      </c>
      <c r="BV365" s="12">
        <v>1</v>
      </c>
      <c r="BW365" s="12">
        <v>1394</v>
      </c>
      <c r="BX365" s="12">
        <v>0.83</v>
      </c>
      <c r="BY365" s="19">
        <f t="shared" si="494"/>
        <v>4.29434885091338</v>
      </c>
      <c r="BZ365" s="20">
        <v>5936</v>
      </c>
      <c r="CA365" s="12">
        <v>0.99</v>
      </c>
      <c r="CB365" s="12">
        <v>2.76</v>
      </c>
      <c r="CC365" s="9">
        <f t="shared" si="495"/>
        <v>3.7324</v>
      </c>
      <c r="CD365" s="10">
        <v>1.225</v>
      </c>
      <c r="CE365" s="22">
        <v>1.015</v>
      </c>
      <c r="CF365" s="21">
        <f t="shared" si="496"/>
        <v>149782.517912573</v>
      </c>
      <c r="CG365" s="23" t="s">
        <v>31</v>
      </c>
      <c r="CH365" s="23"/>
      <c r="CI365" s="23"/>
      <c r="CJ365" s="24" t="s">
        <v>32</v>
      </c>
      <c r="CK365" s="24"/>
      <c r="CL365" s="12">
        <f t="shared" ref="CL365:CL374" si="517">1394+145</f>
        <v>1539</v>
      </c>
      <c r="CM365" s="12">
        <f t="shared" si="497"/>
        <v>2.328</v>
      </c>
      <c r="CN365" s="13">
        <v>1.35</v>
      </c>
      <c r="CO365" s="14">
        <v>1.4</v>
      </c>
      <c r="CP365" s="15">
        <f t="shared" si="498"/>
        <v>6771.47688</v>
      </c>
      <c r="CQ365" s="12">
        <v>1</v>
      </c>
      <c r="CR365" s="12">
        <f t="shared" si="499"/>
        <v>1539</v>
      </c>
      <c r="CS365" s="12">
        <v>0.83</v>
      </c>
      <c r="CT365" s="19">
        <f t="shared" si="500"/>
        <v>4.4392116417067</v>
      </c>
      <c r="CU365" s="20">
        <v>5936</v>
      </c>
      <c r="CV365" s="12">
        <v>0.99</v>
      </c>
      <c r="CW365" s="12">
        <v>2.76</v>
      </c>
      <c r="CX365" s="9">
        <f t="shared" si="501"/>
        <v>3.7324</v>
      </c>
      <c r="CY365" s="10">
        <v>1.225</v>
      </c>
      <c r="CZ365" s="22">
        <v>1.085</v>
      </c>
      <c r="DA365" s="21">
        <f t="shared" si="502"/>
        <v>178569.992337424</v>
      </c>
      <c r="DB365" s="23" t="s">
        <v>31</v>
      </c>
      <c r="DC365" s="23"/>
      <c r="DD365" s="23"/>
      <c r="DE365" s="24" t="s">
        <v>32</v>
      </c>
      <c r="DF365" s="24"/>
      <c r="DG365" s="12">
        <f t="shared" si="503"/>
        <v>1539</v>
      </c>
      <c r="DH365" s="12">
        <f t="shared" si="504"/>
        <v>2.328</v>
      </c>
      <c r="DI365" s="13">
        <v>1.35</v>
      </c>
      <c r="DJ365" s="14">
        <v>1.4</v>
      </c>
      <c r="DK365" s="15">
        <f t="shared" si="505"/>
        <v>6771.47688</v>
      </c>
      <c r="DL365" s="12">
        <v>1</v>
      </c>
      <c r="DM365" s="12">
        <f t="shared" si="506"/>
        <v>1539</v>
      </c>
      <c r="DN365" s="12">
        <v>0.83</v>
      </c>
      <c r="DO365" s="19">
        <f t="shared" si="507"/>
        <v>4.4392116417067</v>
      </c>
      <c r="DP365" s="20">
        <v>5936</v>
      </c>
      <c r="DQ365" s="12">
        <v>0.99</v>
      </c>
      <c r="DR365" s="12">
        <v>2.76</v>
      </c>
      <c r="DS365" s="9">
        <f t="shared" si="508"/>
        <v>3.7324</v>
      </c>
      <c r="DT365" s="10">
        <v>1.225</v>
      </c>
      <c r="DU365" s="22">
        <v>1.085</v>
      </c>
      <c r="DV365" s="21">
        <f t="shared" si="509"/>
        <v>178569.992337424</v>
      </c>
      <c r="DW365" s="23" t="s">
        <v>31</v>
      </c>
      <c r="DX365" s="23"/>
      <c r="DY365" s="23"/>
      <c r="DZ365" s="24" t="s">
        <v>32</v>
      </c>
      <c r="EA365" s="24"/>
      <c r="EB365" s="12">
        <f t="shared" si="510"/>
        <v>1539</v>
      </c>
      <c r="EC365" s="12">
        <f t="shared" si="511"/>
        <v>2.328</v>
      </c>
      <c r="ED365" s="13">
        <v>1.35</v>
      </c>
      <c r="EE365" s="14">
        <v>1.4</v>
      </c>
      <c r="EF365" s="15">
        <f t="shared" si="512"/>
        <v>6771.47688</v>
      </c>
      <c r="EG365" s="12">
        <v>1</v>
      </c>
      <c r="EH365" s="12">
        <f t="shared" si="513"/>
        <v>1539</v>
      </c>
      <c r="EI365" s="12">
        <v>0.92</v>
      </c>
      <c r="EJ365" s="19">
        <f t="shared" si="514"/>
        <v>4.5292116417067</v>
      </c>
      <c r="EK365" s="20">
        <v>5936</v>
      </c>
      <c r="EL365" s="12">
        <v>0.99</v>
      </c>
      <c r="EM365" s="12">
        <v>3.56</v>
      </c>
      <c r="EN365" s="9">
        <f t="shared" si="515"/>
        <v>4.5244</v>
      </c>
      <c r="EO365" s="10">
        <v>1.225</v>
      </c>
      <c r="EP365" s="22">
        <v>1.2</v>
      </c>
      <c r="EQ365" s="21">
        <f t="shared" si="516"/>
        <v>243458.028776614</v>
      </c>
    </row>
    <row r="366" customHeight="1" spans="1:147">
      <c r="A366" s="23"/>
      <c r="B366" s="23"/>
      <c r="C366" s="23"/>
      <c r="D366" s="24"/>
      <c r="E366" s="24"/>
      <c r="F366" s="12">
        <v>1394</v>
      </c>
      <c r="G366" s="12">
        <f>2.304+0.6</f>
        <v>2.904</v>
      </c>
      <c r="H366" s="13">
        <v>1.35</v>
      </c>
      <c r="I366" s="14">
        <v>1.4</v>
      </c>
      <c r="J366" s="15">
        <f t="shared" si="478"/>
        <v>7651.05264</v>
      </c>
      <c r="K366" s="12">
        <v>1</v>
      </c>
      <c r="L366" s="12">
        <v>1394</v>
      </c>
      <c r="M366" s="12">
        <v>0.83</v>
      </c>
      <c r="N366" s="19">
        <f t="shared" si="479"/>
        <v>4.29434885091338</v>
      </c>
      <c r="O366" s="20">
        <v>5936</v>
      </c>
      <c r="P366" s="12">
        <v>0.99</v>
      </c>
      <c r="Q366" s="12">
        <v>2.76</v>
      </c>
      <c r="R366" s="9">
        <f t="shared" si="480"/>
        <v>3.7324</v>
      </c>
      <c r="S366" s="10">
        <v>1.225</v>
      </c>
      <c r="T366" s="20">
        <v>1</v>
      </c>
      <c r="U366" s="21">
        <f t="shared" si="481"/>
        <v>177365.716358935</v>
      </c>
      <c r="V366" s="23"/>
      <c r="W366" s="23"/>
      <c r="X366" s="23"/>
      <c r="Y366" s="24"/>
      <c r="Z366" s="24"/>
      <c r="AA366" s="12">
        <v>1394</v>
      </c>
      <c r="AB366" s="12">
        <f>2.304+0.6</f>
        <v>2.904</v>
      </c>
      <c r="AC366" s="13">
        <v>1.35</v>
      </c>
      <c r="AD366" s="14">
        <v>1.4</v>
      </c>
      <c r="AE366" s="15">
        <f t="shared" si="483"/>
        <v>7651.05264</v>
      </c>
      <c r="AF366" s="12">
        <v>1</v>
      </c>
      <c r="AG366" s="12">
        <v>1394</v>
      </c>
      <c r="AH366" s="12">
        <v>0.83</v>
      </c>
      <c r="AI366" s="19">
        <f t="shared" si="484"/>
        <v>4.29434885091338</v>
      </c>
      <c r="AJ366" s="20">
        <v>5936</v>
      </c>
      <c r="AK366" s="12">
        <v>0.99</v>
      </c>
      <c r="AL366" s="12">
        <v>2.76</v>
      </c>
      <c r="AM366" s="9">
        <f t="shared" si="485"/>
        <v>3.7324</v>
      </c>
      <c r="AN366" s="10">
        <v>1.225</v>
      </c>
      <c r="AO366" s="22">
        <v>1.015</v>
      </c>
      <c r="AP366" s="21">
        <f t="shared" si="486"/>
        <v>180026.202104319</v>
      </c>
      <c r="AQ366" s="23"/>
      <c r="AR366" s="23"/>
      <c r="AS366" s="23"/>
      <c r="AT366" s="24"/>
      <c r="AU366" s="24"/>
      <c r="AV366" s="12">
        <v>1394</v>
      </c>
      <c r="AW366" s="12">
        <f>2.304+0.6</f>
        <v>2.904</v>
      </c>
      <c r="AX366" s="13">
        <v>1.35</v>
      </c>
      <c r="AY366" s="14">
        <v>1.4</v>
      </c>
      <c r="AZ366" s="15">
        <f t="shared" si="488"/>
        <v>7651.05264</v>
      </c>
      <c r="BA366" s="12">
        <v>1</v>
      </c>
      <c r="BB366" s="12">
        <v>1394</v>
      </c>
      <c r="BC366" s="12">
        <v>0.83</v>
      </c>
      <c r="BD366" s="19">
        <f t="shared" si="489"/>
        <v>4.29434885091338</v>
      </c>
      <c r="BE366" s="20">
        <v>5936</v>
      </c>
      <c r="BF366" s="12">
        <v>0.99</v>
      </c>
      <c r="BG366" s="12">
        <v>2.76</v>
      </c>
      <c r="BH366" s="9">
        <f t="shared" si="490"/>
        <v>3.7324</v>
      </c>
      <c r="BI366" s="10">
        <v>1.225</v>
      </c>
      <c r="BJ366" s="20">
        <v>1</v>
      </c>
      <c r="BK366" s="21">
        <f t="shared" si="491"/>
        <v>177365.716358935</v>
      </c>
      <c r="BL366" s="23"/>
      <c r="BM366" s="23"/>
      <c r="BN366" s="23"/>
      <c r="BO366" s="24"/>
      <c r="BP366" s="24"/>
      <c r="BQ366" s="12">
        <v>1394</v>
      </c>
      <c r="BR366" s="12">
        <f>2.304+0.6</f>
        <v>2.904</v>
      </c>
      <c r="BS366" s="13">
        <v>1.35</v>
      </c>
      <c r="BT366" s="14">
        <v>1.4</v>
      </c>
      <c r="BU366" s="15">
        <f t="shared" si="493"/>
        <v>7651.05264</v>
      </c>
      <c r="BV366" s="12">
        <v>1</v>
      </c>
      <c r="BW366" s="12">
        <v>1394</v>
      </c>
      <c r="BX366" s="12">
        <v>0.83</v>
      </c>
      <c r="BY366" s="19">
        <f t="shared" si="494"/>
        <v>4.29434885091338</v>
      </c>
      <c r="BZ366" s="20">
        <v>5936</v>
      </c>
      <c r="CA366" s="12">
        <v>0.99</v>
      </c>
      <c r="CB366" s="12">
        <v>2.76</v>
      </c>
      <c r="CC366" s="9">
        <f t="shared" si="495"/>
        <v>3.7324</v>
      </c>
      <c r="CD366" s="10">
        <v>1.225</v>
      </c>
      <c r="CE366" s="22">
        <v>1.015</v>
      </c>
      <c r="CF366" s="21">
        <f t="shared" si="496"/>
        <v>180026.202104319</v>
      </c>
      <c r="CG366" s="23"/>
      <c r="CH366" s="23"/>
      <c r="CI366" s="23"/>
      <c r="CJ366" s="24"/>
      <c r="CK366" s="24"/>
      <c r="CL366" s="12">
        <f t="shared" si="517"/>
        <v>1539</v>
      </c>
      <c r="CM366" s="12">
        <f>2.304+0.6</f>
        <v>2.904</v>
      </c>
      <c r="CN366" s="13">
        <v>1.35</v>
      </c>
      <c r="CO366" s="14">
        <v>1.4</v>
      </c>
      <c r="CP366" s="15">
        <f t="shared" si="498"/>
        <v>8446.89384</v>
      </c>
      <c r="CQ366" s="12">
        <v>1</v>
      </c>
      <c r="CR366" s="12">
        <f t="shared" si="499"/>
        <v>1539</v>
      </c>
      <c r="CS366" s="12">
        <v>0.83</v>
      </c>
      <c r="CT366" s="19">
        <f t="shared" si="500"/>
        <v>4.4392116417067</v>
      </c>
      <c r="CU366" s="20">
        <v>5936</v>
      </c>
      <c r="CV366" s="12">
        <v>0.99</v>
      </c>
      <c r="CW366" s="12">
        <v>2.76</v>
      </c>
      <c r="CX366" s="9">
        <f t="shared" si="501"/>
        <v>3.7324</v>
      </c>
      <c r="CY366" s="10">
        <v>1.225</v>
      </c>
      <c r="CZ366" s="22">
        <v>1.085</v>
      </c>
      <c r="DA366" s="21">
        <f t="shared" si="502"/>
        <v>215466.288002007</v>
      </c>
      <c r="DB366" s="23"/>
      <c r="DC366" s="23"/>
      <c r="DD366" s="23"/>
      <c r="DE366" s="24"/>
      <c r="DF366" s="24"/>
      <c r="DG366" s="12">
        <f t="shared" si="503"/>
        <v>1539</v>
      </c>
      <c r="DH366" s="12">
        <f>2.304+0.6</f>
        <v>2.904</v>
      </c>
      <c r="DI366" s="13">
        <v>1.35</v>
      </c>
      <c r="DJ366" s="14">
        <v>1.4</v>
      </c>
      <c r="DK366" s="15">
        <f t="shared" si="505"/>
        <v>8446.89384</v>
      </c>
      <c r="DL366" s="12">
        <v>1</v>
      </c>
      <c r="DM366" s="12">
        <f t="shared" si="506"/>
        <v>1539</v>
      </c>
      <c r="DN366" s="12">
        <v>0.83</v>
      </c>
      <c r="DO366" s="19">
        <f t="shared" si="507"/>
        <v>4.4392116417067</v>
      </c>
      <c r="DP366" s="20">
        <v>5936</v>
      </c>
      <c r="DQ366" s="12">
        <v>0.99</v>
      </c>
      <c r="DR366" s="12">
        <v>2.76</v>
      </c>
      <c r="DS366" s="9">
        <f t="shared" si="508"/>
        <v>3.7324</v>
      </c>
      <c r="DT366" s="10">
        <v>1.225</v>
      </c>
      <c r="DU366" s="22">
        <v>1.085</v>
      </c>
      <c r="DV366" s="21">
        <f t="shared" si="509"/>
        <v>215466.288002007</v>
      </c>
      <c r="DW366" s="23"/>
      <c r="DX366" s="23"/>
      <c r="DY366" s="23"/>
      <c r="DZ366" s="24"/>
      <c r="EA366" s="24"/>
      <c r="EB366" s="12">
        <f t="shared" si="510"/>
        <v>1539</v>
      </c>
      <c r="EC366" s="12">
        <f>2.304+0.6</f>
        <v>2.904</v>
      </c>
      <c r="ED366" s="13">
        <v>1.35</v>
      </c>
      <c r="EE366" s="14">
        <v>1.4</v>
      </c>
      <c r="EF366" s="15">
        <f t="shared" si="512"/>
        <v>8446.89384</v>
      </c>
      <c r="EG366" s="12">
        <v>1</v>
      </c>
      <c r="EH366" s="12">
        <f t="shared" si="513"/>
        <v>1539</v>
      </c>
      <c r="EI366" s="12">
        <v>0.92</v>
      </c>
      <c r="EJ366" s="19">
        <f t="shared" si="514"/>
        <v>4.5292116417067</v>
      </c>
      <c r="EK366" s="20">
        <v>5936</v>
      </c>
      <c r="EL366" s="12">
        <v>0.99</v>
      </c>
      <c r="EM366" s="12">
        <v>3.56</v>
      </c>
      <c r="EN366" s="9">
        <f t="shared" si="515"/>
        <v>4.5244</v>
      </c>
      <c r="EO366" s="10">
        <v>1.225</v>
      </c>
      <c r="EP366" s="22">
        <v>1.2</v>
      </c>
      <c r="EQ366" s="21">
        <f t="shared" si="516"/>
        <v>293926.930136272</v>
      </c>
    </row>
    <row r="367" customHeight="1" spans="1:147">
      <c r="A367" s="25">
        <f>SUM(A364:D364)</f>
        <v>3749703.34537803</v>
      </c>
      <c r="B367" s="25"/>
      <c r="C367" s="25"/>
      <c r="D367" s="26">
        <f>A367/E364</f>
        <v>208316.852521002</v>
      </c>
      <c r="E367" s="26"/>
      <c r="F367" s="12">
        <v>1394</v>
      </c>
      <c r="G367" s="12">
        <f t="shared" si="477"/>
        <v>2.328</v>
      </c>
      <c r="H367" s="13">
        <v>1.35</v>
      </c>
      <c r="I367" s="14">
        <v>1.4</v>
      </c>
      <c r="J367" s="15">
        <f t="shared" si="478"/>
        <v>6133.48848</v>
      </c>
      <c r="K367" s="12">
        <v>1</v>
      </c>
      <c r="L367" s="12">
        <v>1394</v>
      </c>
      <c r="M367" s="12">
        <v>0.83</v>
      </c>
      <c r="N367" s="19">
        <f t="shared" si="479"/>
        <v>4.29434885091338</v>
      </c>
      <c r="O367" s="20">
        <v>5936</v>
      </c>
      <c r="P367" s="12">
        <v>0.99</v>
      </c>
      <c r="Q367" s="12">
        <v>2.76</v>
      </c>
      <c r="R367" s="9">
        <f t="shared" si="480"/>
        <v>3.7324</v>
      </c>
      <c r="S367" s="10">
        <v>1.225</v>
      </c>
      <c r="T367" s="20">
        <v>1</v>
      </c>
      <c r="U367" s="21">
        <f t="shared" si="481"/>
        <v>147568.983165097</v>
      </c>
      <c r="V367" s="25">
        <f>SUM(V364:Y364)</f>
        <v>3936277.07276413</v>
      </c>
      <c r="W367" s="25"/>
      <c r="X367" s="25"/>
      <c r="Y367" s="26">
        <f>V367/Z364</f>
        <v>218682.059598007</v>
      </c>
      <c r="Z367" s="26"/>
      <c r="AA367" s="12">
        <v>1394</v>
      </c>
      <c r="AB367" s="12">
        <f t="shared" si="482"/>
        <v>2.328</v>
      </c>
      <c r="AC367" s="13">
        <v>1.35</v>
      </c>
      <c r="AD367" s="14">
        <v>1.4</v>
      </c>
      <c r="AE367" s="15">
        <f t="shared" si="483"/>
        <v>6133.48848</v>
      </c>
      <c r="AF367" s="12">
        <v>1</v>
      </c>
      <c r="AG367" s="12">
        <v>1394</v>
      </c>
      <c r="AH367" s="12">
        <v>0.83</v>
      </c>
      <c r="AI367" s="19">
        <f t="shared" si="484"/>
        <v>4.29434885091338</v>
      </c>
      <c r="AJ367" s="20">
        <v>5936</v>
      </c>
      <c r="AK367" s="12">
        <v>0.99</v>
      </c>
      <c r="AL367" s="12">
        <v>2.76</v>
      </c>
      <c r="AM367" s="9">
        <f t="shared" si="485"/>
        <v>3.7324</v>
      </c>
      <c r="AN367" s="10">
        <v>1.225</v>
      </c>
      <c r="AO367" s="22">
        <v>1.015</v>
      </c>
      <c r="AP367" s="21">
        <f t="shared" si="486"/>
        <v>149782.517912573</v>
      </c>
      <c r="AQ367" s="25">
        <f>SUM(AQ364:AT364)</f>
        <v>3976945.85196372</v>
      </c>
      <c r="AR367" s="25"/>
      <c r="AS367" s="25"/>
      <c r="AT367" s="26">
        <f>AQ367/AU364</f>
        <v>220941.436220207</v>
      </c>
      <c r="AU367" s="26"/>
      <c r="AV367" s="12">
        <v>1394</v>
      </c>
      <c r="AW367" s="12">
        <f t="shared" si="487"/>
        <v>2.328</v>
      </c>
      <c r="AX367" s="13">
        <v>1.35</v>
      </c>
      <c r="AY367" s="14">
        <v>1.4</v>
      </c>
      <c r="AZ367" s="15">
        <f t="shared" si="488"/>
        <v>6133.48848</v>
      </c>
      <c r="BA367" s="12">
        <v>1</v>
      </c>
      <c r="BB367" s="12">
        <v>1394</v>
      </c>
      <c r="BC367" s="12">
        <v>0.83</v>
      </c>
      <c r="BD367" s="19">
        <f t="shared" si="489"/>
        <v>4.29434885091338</v>
      </c>
      <c r="BE367" s="20">
        <v>5936</v>
      </c>
      <c r="BF367" s="12">
        <v>0.99</v>
      </c>
      <c r="BG367" s="12">
        <v>2.76</v>
      </c>
      <c r="BH367" s="9">
        <f t="shared" si="490"/>
        <v>3.7324</v>
      </c>
      <c r="BI367" s="10">
        <v>1.225</v>
      </c>
      <c r="BJ367" s="20">
        <v>1</v>
      </c>
      <c r="BK367" s="21">
        <f t="shared" si="491"/>
        <v>147568.983165097</v>
      </c>
      <c r="BL367" s="25">
        <f>SUM(BL364:BO364)</f>
        <v>4220319.37282974</v>
      </c>
      <c r="BM367" s="25"/>
      <c r="BN367" s="25"/>
      <c r="BO367" s="26">
        <f>BL367/BP364</f>
        <v>234462.18737943</v>
      </c>
      <c r="BP367" s="26"/>
      <c r="BQ367" s="12">
        <v>1394</v>
      </c>
      <c r="BR367" s="12">
        <f t="shared" si="492"/>
        <v>2.328</v>
      </c>
      <c r="BS367" s="13">
        <v>1.35</v>
      </c>
      <c r="BT367" s="14">
        <v>1.4</v>
      </c>
      <c r="BU367" s="15">
        <f t="shared" si="493"/>
        <v>6133.48848</v>
      </c>
      <c r="BV367" s="12">
        <v>1</v>
      </c>
      <c r="BW367" s="12">
        <v>1394</v>
      </c>
      <c r="BX367" s="12">
        <v>0.83</v>
      </c>
      <c r="BY367" s="19">
        <f t="shared" si="494"/>
        <v>4.29434885091338</v>
      </c>
      <c r="BZ367" s="20">
        <v>5936</v>
      </c>
      <c r="CA367" s="12">
        <v>0.99</v>
      </c>
      <c r="CB367" s="12">
        <v>2.76</v>
      </c>
      <c r="CC367" s="9">
        <f t="shared" si="495"/>
        <v>3.7324</v>
      </c>
      <c r="CD367" s="10">
        <v>1.225</v>
      </c>
      <c r="CE367" s="22">
        <v>1.015</v>
      </c>
      <c r="CF367" s="21">
        <f t="shared" si="496"/>
        <v>149782.517912573</v>
      </c>
      <c r="CG367" s="25">
        <f>SUM(CG364:CJ364)</f>
        <v>4715309.24504803</v>
      </c>
      <c r="CH367" s="25"/>
      <c r="CI367" s="25"/>
      <c r="CJ367" s="26">
        <f>CG367/CK364</f>
        <v>261961.624724891</v>
      </c>
      <c r="CK367" s="26"/>
      <c r="CL367" s="12">
        <f t="shared" si="517"/>
        <v>1539</v>
      </c>
      <c r="CM367" s="12">
        <f t="shared" si="497"/>
        <v>2.328</v>
      </c>
      <c r="CN367" s="13">
        <v>1.35</v>
      </c>
      <c r="CO367" s="14">
        <v>1.4</v>
      </c>
      <c r="CP367" s="15">
        <f t="shared" si="498"/>
        <v>6771.47688</v>
      </c>
      <c r="CQ367" s="12">
        <v>1</v>
      </c>
      <c r="CR367" s="12">
        <f t="shared" si="499"/>
        <v>1539</v>
      </c>
      <c r="CS367" s="12">
        <v>0.83</v>
      </c>
      <c r="CT367" s="19">
        <f t="shared" si="500"/>
        <v>4.4392116417067</v>
      </c>
      <c r="CU367" s="20">
        <v>5936</v>
      </c>
      <c r="CV367" s="12">
        <v>0.99</v>
      </c>
      <c r="CW367" s="12">
        <v>2.76</v>
      </c>
      <c r="CX367" s="9">
        <f t="shared" si="501"/>
        <v>3.7324</v>
      </c>
      <c r="CY367" s="10">
        <v>1.225</v>
      </c>
      <c r="CZ367" s="22">
        <v>1.085</v>
      </c>
      <c r="DA367" s="21">
        <f t="shared" si="502"/>
        <v>178569.992337424</v>
      </c>
      <c r="DB367" s="25">
        <f>SUM(DB364:DE364)</f>
        <v>5075023.94057603</v>
      </c>
      <c r="DC367" s="25"/>
      <c r="DD367" s="25"/>
      <c r="DE367" s="26">
        <f>DB367/DF364</f>
        <v>281945.774476446</v>
      </c>
      <c r="DF367" s="26"/>
      <c r="DG367" s="12">
        <f t="shared" si="503"/>
        <v>1539</v>
      </c>
      <c r="DH367" s="12">
        <f t="shared" si="504"/>
        <v>2.328</v>
      </c>
      <c r="DI367" s="13">
        <v>1.35</v>
      </c>
      <c r="DJ367" s="14">
        <v>1.4</v>
      </c>
      <c r="DK367" s="15">
        <f t="shared" si="505"/>
        <v>6771.47688</v>
      </c>
      <c r="DL367" s="12">
        <v>1</v>
      </c>
      <c r="DM367" s="12">
        <f t="shared" si="506"/>
        <v>1539</v>
      </c>
      <c r="DN367" s="12">
        <v>0.83</v>
      </c>
      <c r="DO367" s="19">
        <f t="shared" si="507"/>
        <v>4.4392116417067</v>
      </c>
      <c r="DP367" s="20">
        <v>5936</v>
      </c>
      <c r="DQ367" s="12">
        <v>0.99</v>
      </c>
      <c r="DR367" s="12">
        <v>2.76</v>
      </c>
      <c r="DS367" s="9">
        <f t="shared" si="508"/>
        <v>3.7324</v>
      </c>
      <c r="DT367" s="10">
        <v>1.225</v>
      </c>
      <c r="DU367" s="22">
        <v>1.085</v>
      </c>
      <c r="DV367" s="21">
        <f t="shared" si="509"/>
        <v>178569.992337424</v>
      </c>
      <c r="DW367" s="25">
        <f>SUM(DW364:DZ364)</f>
        <v>7020462.47526466</v>
      </c>
      <c r="DX367" s="25"/>
      <c r="DY367" s="25"/>
      <c r="DZ367" s="26">
        <f>DW367/EA364</f>
        <v>390025.693070259</v>
      </c>
      <c r="EA367" s="26"/>
      <c r="EB367" s="12">
        <f t="shared" si="510"/>
        <v>1539</v>
      </c>
      <c r="EC367" s="12">
        <f t="shared" si="511"/>
        <v>2.328</v>
      </c>
      <c r="ED367" s="13">
        <v>1.35</v>
      </c>
      <c r="EE367" s="14">
        <v>1.4</v>
      </c>
      <c r="EF367" s="15">
        <f t="shared" si="512"/>
        <v>6771.47688</v>
      </c>
      <c r="EG367" s="12">
        <v>1</v>
      </c>
      <c r="EH367" s="12">
        <f t="shared" si="513"/>
        <v>1539</v>
      </c>
      <c r="EI367" s="12">
        <v>0.92</v>
      </c>
      <c r="EJ367" s="19">
        <f t="shared" si="514"/>
        <v>4.5292116417067</v>
      </c>
      <c r="EK367" s="20">
        <v>5936</v>
      </c>
      <c r="EL367" s="12">
        <v>0.99</v>
      </c>
      <c r="EM367" s="12">
        <v>3.56</v>
      </c>
      <c r="EN367" s="9">
        <f t="shared" si="515"/>
        <v>4.5244</v>
      </c>
      <c r="EO367" s="10">
        <v>1.225</v>
      </c>
      <c r="EP367" s="22">
        <v>1.2</v>
      </c>
      <c r="EQ367" s="21">
        <f t="shared" si="516"/>
        <v>243458.028776614</v>
      </c>
    </row>
    <row r="368" customHeight="1" spans="1:147">
      <c r="A368" s="25"/>
      <c r="B368" s="25"/>
      <c r="C368" s="25"/>
      <c r="D368" s="26"/>
      <c r="E368" s="26"/>
      <c r="F368" s="12">
        <v>1394</v>
      </c>
      <c r="G368" s="12">
        <f t="shared" si="477"/>
        <v>2.328</v>
      </c>
      <c r="H368" s="13">
        <v>1.35</v>
      </c>
      <c r="I368" s="14">
        <v>1.4</v>
      </c>
      <c r="J368" s="15">
        <f t="shared" si="478"/>
        <v>6133.48848</v>
      </c>
      <c r="K368" s="12">
        <v>1</v>
      </c>
      <c r="L368" s="12">
        <v>1394</v>
      </c>
      <c r="M368" s="12">
        <v>0.83</v>
      </c>
      <c r="N368" s="19">
        <f t="shared" si="479"/>
        <v>4.29434885091338</v>
      </c>
      <c r="O368" s="20">
        <v>5936</v>
      </c>
      <c r="P368" s="12">
        <v>0.99</v>
      </c>
      <c r="Q368" s="12">
        <v>2.76</v>
      </c>
      <c r="R368" s="9">
        <f t="shared" si="480"/>
        <v>3.7324</v>
      </c>
      <c r="S368" s="10">
        <v>1.225</v>
      </c>
      <c r="T368" s="20">
        <v>1</v>
      </c>
      <c r="U368" s="21">
        <f t="shared" si="481"/>
        <v>147568.983165097</v>
      </c>
      <c r="V368" s="25"/>
      <c r="W368" s="25"/>
      <c r="X368" s="25"/>
      <c r="Y368" s="26"/>
      <c r="Z368" s="26"/>
      <c r="AA368" s="12">
        <v>1394</v>
      </c>
      <c r="AB368" s="12">
        <f t="shared" si="482"/>
        <v>2.328</v>
      </c>
      <c r="AC368" s="13">
        <v>1.35</v>
      </c>
      <c r="AD368" s="14">
        <v>1.4</v>
      </c>
      <c r="AE368" s="15">
        <f t="shared" si="483"/>
        <v>6133.48848</v>
      </c>
      <c r="AF368" s="12">
        <v>1</v>
      </c>
      <c r="AG368" s="12">
        <v>1394</v>
      </c>
      <c r="AH368" s="12">
        <v>0.83</v>
      </c>
      <c r="AI368" s="19">
        <f t="shared" si="484"/>
        <v>4.29434885091338</v>
      </c>
      <c r="AJ368" s="20">
        <v>5936</v>
      </c>
      <c r="AK368" s="12">
        <v>0.99</v>
      </c>
      <c r="AL368" s="12">
        <v>2.76</v>
      </c>
      <c r="AM368" s="9">
        <f t="shared" si="485"/>
        <v>3.7324</v>
      </c>
      <c r="AN368" s="10">
        <v>1.225</v>
      </c>
      <c r="AO368" s="22">
        <v>1.015</v>
      </c>
      <c r="AP368" s="21">
        <f t="shared" si="486"/>
        <v>149782.517912573</v>
      </c>
      <c r="AQ368" s="25"/>
      <c r="AR368" s="25"/>
      <c r="AS368" s="25"/>
      <c r="AT368" s="26"/>
      <c r="AU368" s="26"/>
      <c r="AV368" s="12">
        <v>1394</v>
      </c>
      <c r="AW368" s="12">
        <f t="shared" si="487"/>
        <v>2.328</v>
      </c>
      <c r="AX368" s="13">
        <v>1.35</v>
      </c>
      <c r="AY368" s="14">
        <v>1.4</v>
      </c>
      <c r="AZ368" s="15">
        <f t="shared" si="488"/>
        <v>6133.48848</v>
      </c>
      <c r="BA368" s="12">
        <v>1</v>
      </c>
      <c r="BB368" s="12">
        <v>1394</v>
      </c>
      <c r="BC368" s="12">
        <v>0.83</v>
      </c>
      <c r="BD368" s="19">
        <f t="shared" si="489"/>
        <v>4.29434885091338</v>
      </c>
      <c r="BE368" s="20">
        <v>5936</v>
      </c>
      <c r="BF368" s="12">
        <v>0.99</v>
      </c>
      <c r="BG368" s="12">
        <v>2.76</v>
      </c>
      <c r="BH368" s="9">
        <f t="shared" si="490"/>
        <v>3.7324</v>
      </c>
      <c r="BI368" s="10">
        <v>1.225</v>
      </c>
      <c r="BJ368" s="20">
        <v>1</v>
      </c>
      <c r="BK368" s="21">
        <f t="shared" si="491"/>
        <v>147568.983165097</v>
      </c>
      <c r="BL368" s="25"/>
      <c r="BM368" s="25"/>
      <c r="BN368" s="25"/>
      <c r="BO368" s="26"/>
      <c r="BP368" s="26"/>
      <c r="BQ368" s="12">
        <v>1394</v>
      </c>
      <c r="BR368" s="12">
        <f t="shared" si="492"/>
        <v>2.328</v>
      </c>
      <c r="BS368" s="13">
        <v>1.35</v>
      </c>
      <c r="BT368" s="14">
        <v>1.4</v>
      </c>
      <c r="BU368" s="15">
        <f t="shared" si="493"/>
        <v>6133.48848</v>
      </c>
      <c r="BV368" s="12">
        <v>1</v>
      </c>
      <c r="BW368" s="12">
        <v>1394</v>
      </c>
      <c r="BX368" s="12">
        <v>0.83</v>
      </c>
      <c r="BY368" s="19">
        <f t="shared" si="494"/>
        <v>4.29434885091338</v>
      </c>
      <c r="BZ368" s="20">
        <v>5936</v>
      </c>
      <c r="CA368" s="12">
        <v>0.99</v>
      </c>
      <c r="CB368" s="12">
        <v>2.76</v>
      </c>
      <c r="CC368" s="9">
        <f t="shared" si="495"/>
        <v>3.7324</v>
      </c>
      <c r="CD368" s="10">
        <v>1.225</v>
      </c>
      <c r="CE368" s="22">
        <v>1.015</v>
      </c>
      <c r="CF368" s="21">
        <f t="shared" si="496"/>
        <v>149782.517912573</v>
      </c>
      <c r="CG368" s="25"/>
      <c r="CH368" s="25"/>
      <c r="CI368" s="25"/>
      <c r="CJ368" s="26"/>
      <c r="CK368" s="26"/>
      <c r="CL368" s="12">
        <f t="shared" si="517"/>
        <v>1539</v>
      </c>
      <c r="CM368" s="12">
        <f t="shared" si="497"/>
        <v>2.328</v>
      </c>
      <c r="CN368" s="13">
        <v>1.35</v>
      </c>
      <c r="CO368" s="14">
        <v>1.4</v>
      </c>
      <c r="CP368" s="15">
        <f t="shared" si="498"/>
        <v>6771.47688</v>
      </c>
      <c r="CQ368" s="12">
        <v>1</v>
      </c>
      <c r="CR368" s="12">
        <f t="shared" si="499"/>
        <v>1539</v>
      </c>
      <c r="CS368" s="12">
        <v>0.83</v>
      </c>
      <c r="CT368" s="19">
        <f t="shared" si="500"/>
        <v>4.4392116417067</v>
      </c>
      <c r="CU368" s="20">
        <v>5936</v>
      </c>
      <c r="CV368" s="12">
        <v>0.99</v>
      </c>
      <c r="CW368" s="12">
        <v>2.76</v>
      </c>
      <c r="CX368" s="9">
        <f t="shared" si="501"/>
        <v>3.7324</v>
      </c>
      <c r="CY368" s="10">
        <v>1.225</v>
      </c>
      <c r="CZ368" s="22">
        <v>1.085</v>
      </c>
      <c r="DA368" s="21">
        <f t="shared" si="502"/>
        <v>178569.992337424</v>
      </c>
      <c r="DB368" s="25"/>
      <c r="DC368" s="25"/>
      <c r="DD368" s="25"/>
      <c r="DE368" s="26"/>
      <c r="DF368" s="26"/>
      <c r="DG368" s="12">
        <f t="shared" si="503"/>
        <v>1539</v>
      </c>
      <c r="DH368" s="12">
        <f t="shared" si="504"/>
        <v>2.328</v>
      </c>
      <c r="DI368" s="13">
        <v>1.35</v>
      </c>
      <c r="DJ368" s="14">
        <v>1.4</v>
      </c>
      <c r="DK368" s="15">
        <f t="shared" si="505"/>
        <v>6771.47688</v>
      </c>
      <c r="DL368" s="12">
        <v>1</v>
      </c>
      <c r="DM368" s="12">
        <f t="shared" si="506"/>
        <v>1539</v>
      </c>
      <c r="DN368" s="12">
        <v>0.83</v>
      </c>
      <c r="DO368" s="19">
        <f t="shared" si="507"/>
        <v>4.4392116417067</v>
      </c>
      <c r="DP368" s="20">
        <v>5936</v>
      </c>
      <c r="DQ368" s="12">
        <v>0.99</v>
      </c>
      <c r="DR368" s="12">
        <v>2.76</v>
      </c>
      <c r="DS368" s="9">
        <f t="shared" si="508"/>
        <v>3.7324</v>
      </c>
      <c r="DT368" s="10">
        <v>1.225</v>
      </c>
      <c r="DU368" s="22">
        <v>1.085</v>
      </c>
      <c r="DV368" s="21">
        <f t="shared" si="509"/>
        <v>178569.992337424</v>
      </c>
      <c r="DW368" s="25"/>
      <c r="DX368" s="25"/>
      <c r="DY368" s="25"/>
      <c r="DZ368" s="26"/>
      <c r="EA368" s="26"/>
      <c r="EB368" s="12">
        <f t="shared" si="510"/>
        <v>1539</v>
      </c>
      <c r="EC368" s="12">
        <f t="shared" si="511"/>
        <v>2.328</v>
      </c>
      <c r="ED368" s="13">
        <v>1.35</v>
      </c>
      <c r="EE368" s="14">
        <v>1.4</v>
      </c>
      <c r="EF368" s="15">
        <f t="shared" si="512"/>
        <v>6771.47688</v>
      </c>
      <c r="EG368" s="12">
        <v>1</v>
      </c>
      <c r="EH368" s="12">
        <f t="shared" si="513"/>
        <v>1539</v>
      </c>
      <c r="EI368" s="12">
        <v>0.92</v>
      </c>
      <c r="EJ368" s="19">
        <f t="shared" si="514"/>
        <v>4.5292116417067</v>
      </c>
      <c r="EK368" s="20">
        <v>5936</v>
      </c>
      <c r="EL368" s="12">
        <v>0.99</v>
      </c>
      <c r="EM368" s="12">
        <v>3.56</v>
      </c>
      <c r="EN368" s="9">
        <f t="shared" si="515"/>
        <v>4.5244</v>
      </c>
      <c r="EO368" s="10">
        <v>1.225</v>
      </c>
      <c r="EP368" s="22">
        <v>1.2</v>
      </c>
      <c r="EQ368" s="21">
        <f t="shared" si="516"/>
        <v>243458.028776614</v>
      </c>
    </row>
    <row r="369" customHeight="1" spans="1:147">
      <c r="A369" s="27"/>
      <c r="B369" s="27"/>
      <c r="C369" s="27"/>
      <c r="D369" s="27"/>
      <c r="E369" s="27"/>
      <c r="F369" s="12">
        <v>1394</v>
      </c>
      <c r="G369" s="12">
        <f>2.304+0.6</f>
        <v>2.904</v>
      </c>
      <c r="H369" s="13">
        <v>1.35</v>
      </c>
      <c r="I369" s="14">
        <v>1.4</v>
      </c>
      <c r="J369" s="15">
        <f t="shared" si="478"/>
        <v>7651.05264</v>
      </c>
      <c r="K369" s="12">
        <v>1</v>
      </c>
      <c r="L369" s="12">
        <v>1394</v>
      </c>
      <c r="M369" s="12">
        <v>0.83</v>
      </c>
      <c r="N369" s="19">
        <f t="shared" si="479"/>
        <v>4.29434885091338</v>
      </c>
      <c r="O369" s="20">
        <v>5936</v>
      </c>
      <c r="P369" s="12">
        <v>0.99</v>
      </c>
      <c r="Q369" s="12">
        <v>2.76</v>
      </c>
      <c r="R369" s="9">
        <f t="shared" si="480"/>
        <v>3.7324</v>
      </c>
      <c r="S369" s="10">
        <v>1.225</v>
      </c>
      <c r="T369" s="20">
        <v>1</v>
      </c>
      <c r="U369" s="21">
        <f t="shared" si="481"/>
        <v>177365.716358935</v>
      </c>
      <c r="V369" s="27"/>
      <c r="W369" s="27"/>
      <c r="X369" s="27"/>
      <c r="Y369" s="27"/>
      <c r="Z369" s="27"/>
      <c r="AA369" s="12">
        <v>1394</v>
      </c>
      <c r="AB369" s="12">
        <f>2.304+0.6</f>
        <v>2.904</v>
      </c>
      <c r="AC369" s="13">
        <v>1.35</v>
      </c>
      <c r="AD369" s="14">
        <v>1.4</v>
      </c>
      <c r="AE369" s="15">
        <f t="shared" si="483"/>
        <v>7651.05264</v>
      </c>
      <c r="AF369" s="12">
        <v>1</v>
      </c>
      <c r="AG369" s="12">
        <v>1394</v>
      </c>
      <c r="AH369" s="12">
        <v>0.83</v>
      </c>
      <c r="AI369" s="19">
        <f t="shared" si="484"/>
        <v>4.29434885091338</v>
      </c>
      <c r="AJ369" s="20">
        <v>5936</v>
      </c>
      <c r="AK369" s="12">
        <v>0.99</v>
      </c>
      <c r="AL369" s="12">
        <v>2.76</v>
      </c>
      <c r="AM369" s="9">
        <f t="shared" si="485"/>
        <v>3.7324</v>
      </c>
      <c r="AN369" s="10">
        <v>1.225</v>
      </c>
      <c r="AO369" s="22">
        <v>1.015</v>
      </c>
      <c r="AP369" s="21">
        <f t="shared" si="486"/>
        <v>180026.202104319</v>
      </c>
      <c r="AQ369" s="27"/>
      <c r="AR369" s="27"/>
      <c r="AS369" s="27"/>
      <c r="AT369" s="27"/>
      <c r="AU369" s="27"/>
      <c r="AV369" s="12">
        <v>1394</v>
      </c>
      <c r="AW369" s="12">
        <f>2.304+0.6</f>
        <v>2.904</v>
      </c>
      <c r="AX369" s="13">
        <v>1.35</v>
      </c>
      <c r="AY369" s="14">
        <v>1.4</v>
      </c>
      <c r="AZ369" s="15">
        <f t="shared" si="488"/>
        <v>7651.05264</v>
      </c>
      <c r="BA369" s="12">
        <v>1</v>
      </c>
      <c r="BB369" s="12">
        <v>1394</v>
      </c>
      <c r="BC369" s="12">
        <v>0.83</v>
      </c>
      <c r="BD369" s="19">
        <f t="shared" si="489"/>
        <v>4.29434885091338</v>
      </c>
      <c r="BE369" s="20">
        <v>5936</v>
      </c>
      <c r="BF369" s="12">
        <v>0.99</v>
      </c>
      <c r="BG369" s="12">
        <v>2.76</v>
      </c>
      <c r="BH369" s="9">
        <f t="shared" si="490"/>
        <v>3.7324</v>
      </c>
      <c r="BI369" s="10">
        <v>1.225</v>
      </c>
      <c r="BJ369" s="20">
        <v>1</v>
      </c>
      <c r="BK369" s="21">
        <f t="shared" si="491"/>
        <v>177365.716358935</v>
      </c>
      <c r="BL369" s="27"/>
      <c r="BM369" s="27"/>
      <c r="BN369" s="27"/>
      <c r="BO369" s="27"/>
      <c r="BP369" s="27"/>
      <c r="BQ369" s="12">
        <v>1394</v>
      </c>
      <c r="BR369" s="12">
        <f>2.304+0.6</f>
        <v>2.904</v>
      </c>
      <c r="BS369" s="13">
        <v>1.35</v>
      </c>
      <c r="BT369" s="14">
        <v>1.4</v>
      </c>
      <c r="BU369" s="15">
        <f t="shared" si="493"/>
        <v>7651.05264</v>
      </c>
      <c r="BV369" s="12">
        <v>1</v>
      </c>
      <c r="BW369" s="12">
        <v>1394</v>
      </c>
      <c r="BX369" s="12">
        <v>0.83</v>
      </c>
      <c r="BY369" s="19">
        <f t="shared" si="494"/>
        <v>4.29434885091338</v>
      </c>
      <c r="BZ369" s="20">
        <v>5936</v>
      </c>
      <c r="CA369" s="12">
        <v>0.99</v>
      </c>
      <c r="CB369" s="12">
        <v>2.76</v>
      </c>
      <c r="CC369" s="9">
        <f t="shared" si="495"/>
        <v>3.7324</v>
      </c>
      <c r="CD369" s="10">
        <v>1.225</v>
      </c>
      <c r="CE369" s="22">
        <v>1.015</v>
      </c>
      <c r="CF369" s="21">
        <f t="shared" si="496"/>
        <v>180026.202104319</v>
      </c>
      <c r="CG369" s="27"/>
      <c r="CH369" s="27"/>
      <c r="CI369" s="27"/>
      <c r="CJ369" s="27"/>
      <c r="CK369" s="27"/>
      <c r="CL369" s="12">
        <f t="shared" si="517"/>
        <v>1539</v>
      </c>
      <c r="CM369" s="12">
        <f>2.304+0.6</f>
        <v>2.904</v>
      </c>
      <c r="CN369" s="13">
        <v>1.35</v>
      </c>
      <c r="CO369" s="14">
        <v>1.4</v>
      </c>
      <c r="CP369" s="15">
        <f t="shared" si="498"/>
        <v>8446.89384</v>
      </c>
      <c r="CQ369" s="12">
        <v>1</v>
      </c>
      <c r="CR369" s="12">
        <f t="shared" si="499"/>
        <v>1539</v>
      </c>
      <c r="CS369" s="12">
        <v>0.83</v>
      </c>
      <c r="CT369" s="19">
        <f t="shared" si="500"/>
        <v>4.4392116417067</v>
      </c>
      <c r="CU369" s="20">
        <v>5936</v>
      </c>
      <c r="CV369" s="12">
        <v>0.99</v>
      </c>
      <c r="CW369" s="12">
        <v>2.76</v>
      </c>
      <c r="CX369" s="9">
        <f t="shared" si="501"/>
        <v>3.7324</v>
      </c>
      <c r="CY369" s="10">
        <v>1.225</v>
      </c>
      <c r="CZ369" s="22">
        <v>1.085</v>
      </c>
      <c r="DA369" s="21">
        <f t="shared" si="502"/>
        <v>215466.288002007</v>
      </c>
      <c r="DB369" s="27"/>
      <c r="DC369" s="27"/>
      <c r="DD369" s="27"/>
      <c r="DE369" s="27"/>
      <c r="DF369" s="27"/>
      <c r="DG369" s="12">
        <f t="shared" si="503"/>
        <v>1539</v>
      </c>
      <c r="DH369" s="12">
        <f>2.304+0.6</f>
        <v>2.904</v>
      </c>
      <c r="DI369" s="13">
        <v>1.35</v>
      </c>
      <c r="DJ369" s="14">
        <v>1.4</v>
      </c>
      <c r="DK369" s="15">
        <f t="shared" si="505"/>
        <v>8446.89384</v>
      </c>
      <c r="DL369" s="12">
        <v>1</v>
      </c>
      <c r="DM369" s="12">
        <f t="shared" si="506"/>
        <v>1539</v>
      </c>
      <c r="DN369" s="12">
        <v>0.83</v>
      </c>
      <c r="DO369" s="19">
        <f t="shared" si="507"/>
        <v>4.4392116417067</v>
      </c>
      <c r="DP369" s="20">
        <v>5936</v>
      </c>
      <c r="DQ369" s="12">
        <v>0.99</v>
      </c>
      <c r="DR369" s="12">
        <v>2.76</v>
      </c>
      <c r="DS369" s="9">
        <f t="shared" si="508"/>
        <v>3.7324</v>
      </c>
      <c r="DT369" s="10">
        <v>1.225</v>
      </c>
      <c r="DU369" s="22">
        <v>1.085</v>
      </c>
      <c r="DV369" s="21">
        <f t="shared" si="509"/>
        <v>215466.288002007</v>
      </c>
      <c r="DW369" s="27"/>
      <c r="DX369" s="27"/>
      <c r="DY369" s="27"/>
      <c r="DZ369" s="27"/>
      <c r="EA369" s="27"/>
      <c r="EB369" s="12">
        <f t="shared" si="510"/>
        <v>1539</v>
      </c>
      <c r="EC369" s="12">
        <f>2.304+0.6</f>
        <v>2.904</v>
      </c>
      <c r="ED369" s="13">
        <v>1.35</v>
      </c>
      <c r="EE369" s="14">
        <v>1.4</v>
      </c>
      <c r="EF369" s="15">
        <f t="shared" si="512"/>
        <v>8446.89384</v>
      </c>
      <c r="EG369" s="12">
        <v>1</v>
      </c>
      <c r="EH369" s="12">
        <f t="shared" si="513"/>
        <v>1539</v>
      </c>
      <c r="EI369" s="12">
        <v>0.92</v>
      </c>
      <c r="EJ369" s="19">
        <f t="shared" si="514"/>
        <v>4.5292116417067</v>
      </c>
      <c r="EK369" s="20">
        <v>5936</v>
      </c>
      <c r="EL369" s="12">
        <v>0.99</v>
      </c>
      <c r="EM369" s="12">
        <v>3.56</v>
      </c>
      <c r="EN369" s="9">
        <f t="shared" si="515"/>
        <v>4.5244</v>
      </c>
      <c r="EO369" s="10">
        <v>1.225</v>
      </c>
      <c r="EP369" s="22">
        <v>1.2</v>
      </c>
      <c r="EQ369" s="21">
        <f t="shared" si="516"/>
        <v>293926.930136272</v>
      </c>
    </row>
    <row r="370" customHeight="1" spans="1:147">
      <c r="A370" s="27"/>
      <c r="B370" s="27"/>
      <c r="C370" s="27"/>
      <c r="D370" s="27"/>
      <c r="E370" s="27"/>
      <c r="F370" s="12">
        <v>1394</v>
      </c>
      <c r="G370" s="12">
        <f t="shared" ref="G370:G374" si="518">1.728+0.6</f>
        <v>2.328</v>
      </c>
      <c r="H370" s="13">
        <v>1.35</v>
      </c>
      <c r="I370" s="14">
        <v>1.4</v>
      </c>
      <c r="J370" s="15">
        <f t="shared" si="478"/>
        <v>6133.48848</v>
      </c>
      <c r="K370" s="12">
        <v>1</v>
      </c>
      <c r="L370" s="12">
        <v>1394</v>
      </c>
      <c r="M370" s="12">
        <v>0.83</v>
      </c>
      <c r="N370" s="19">
        <f t="shared" si="479"/>
        <v>4.29434885091338</v>
      </c>
      <c r="O370" s="20">
        <v>5936</v>
      </c>
      <c r="P370" s="12">
        <v>0.99</v>
      </c>
      <c r="Q370" s="12">
        <v>2.76</v>
      </c>
      <c r="R370" s="9">
        <f t="shared" si="480"/>
        <v>3.7324</v>
      </c>
      <c r="S370" s="10">
        <v>1.225</v>
      </c>
      <c r="T370" s="20">
        <v>1</v>
      </c>
      <c r="U370" s="21">
        <f t="shared" si="481"/>
        <v>147568.983165097</v>
      </c>
      <c r="V370" s="27"/>
      <c r="W370" s="27"/>
      <c r="X370" s="27"/>
      <c r="Y370" s="27"/>
      <c r="Z370" s="27"/>
      <c r="AA370" s="12">
        <v>1394</v>
      </c>
      <c r="AB370" s="12">
        <f t="shared" ref="AB370:AB374" si="519">1.728+0.6</f>
        <v>2.328</v>
      </c>
      <c r="AC370" s="13">
        <v>1.35</v>
      </c>
      <c r="AD370" s="14">
        <v>1.4</v>
      </c>
      <c r="AE370" s="15">
        <f t="shared" si="483"/>
        <v>6133.48848</v>
      </c>
      <c r="AF370" s="12">
        <v>1</v>
      </c>
      <c r="AG370" s="12">
        <v>1394</v>
      </c>
      <c r="AH370" s="12">
        <v>0.83</v>
      </c>
      <c r="AI370" s="19">
        <f t="shared" si="484"/>
        <v>4.29434885091338</v>
      </c>
      <c r="AJ370" s="20">
        <v>5936</v>
      </c>
      <c r="AK370" s="12">
        <v>0.99</v>
      </c>
      <c r="AL370" s="12">
        <v>2.76</v>
      </c>
      <c r="AM370" s="9">
        <f t="shared" si="485"/>
        <v>3.7324</v>
      </c>
      <c r="AN370" s="10">
        <v>1.225</v>
      </c>
      <c r="AO370" s="22">
        <v>1.015</v>
      </c>
      <c r="AP370" s="21">
        <f t="shared" si="486"/>
        <v>149782.517912573</v>
      </c>
      <c r="AQ370" s="27"/>
      <c r="AR370" s="27"/>
      <c r="AS370" s="27"/>
      <c r="AT370" s="27"/>
      <c r="AU370" s="27"/>
      <c r="AV370" s="12">
        <v>1394</v>
      </c>
      <c r="AW370" s="12">
        <f t="shared" ref="AW370:AW374" si="520">1.728+0.6</f>
        <v>2.328</v>
      </c>
      <c r="AX370" s="13">
        <v>1.35</v>
      </c>
      <c r="AY370" s="14">
        <v>1.4</v>
      </c>
      <c r="AZ370" s="15">
        <f t="shared" si="488"/>
        <v>6133.48848</v>
      </c>
      <c r="BA370" s="12">
        <v>1</v>
      </c>
      <c r="BB370" s="12">
        <v>1394</v>
      </c>
      <c r="BC370" s="12">
        <v>0.83</v>
      </c>
      <c r="BD370" s="19">
        <f t="shared" si="489"/>
        <v>4.29434885091338</v>
      </c>
      <c r="BE370" s="20">
        <v>5936</v>
      </c>
      <c r="BF370" s="12">
        <v>0.99</v>
      </c>
      <c r="BG370" s="12">
        <v>2.76</v>
      </c>
      <c r="BH370" s="9">
        <f t="shared" si="490"/>
        <v>3.7324</v>
      </c>
      <c r="BI370" s="10">
        <v>1.225</v>
      </c>
      <c r="BJ370" s="20">
        <v>1</v>
      </c>
      <c r="BK370" s="21">
        <f t="shared" si="491"/>
        <v>147568.983165097</v>
      </c>
      <c r="BL370" s="27"/>
      <c r="BM370" s="27"/>
      <c r="BN370" s="27"/>
      <c r="BO370" s="27"/>
      <c r="BP370" s="27"/>
      <c r="BQ370" s="12">
        <v>1394</v>
      </c>
      <c r="BR370" s="12">
        <f t="shared" ref="BR370:BR374" si="521">1.728+0.6</f>
        <v>2.328</v>
      </c>
      <c r="BS370" s="13">
        <v>1.35</v>
      </c>
      <c r="BT370" s="14">
        <v>1.4</v>
      </c>
      <c r="BU370" s="15">
        <f t="shared" si="493"/>
        <v>6133.48848</v>
      </c>
      <c r="BV370" s="12">
        <v>1</v>
      </c>
      <c r="BW370" s="12">
        <v>1394</v>
      </c>
      <c r="BX370" s="12">
        <v>0.83</v>
      </c>
      <c r="BY370" s="19">
        <f t="shared" si="494"/>
        <v>4.29434885091338</v>
      </c>
      <c r="BZ370" s="20">
        <v>5936</v>
      </c>
      <c r="CA370" s="12">
        <v>0.99</v>
      </c>
      <c r="CB370" s="12">
        <v>2.76</v>
      </c>
      <c r="CC370" s="9">
        <f t="shared" si="495"/>
        <v>3.7324</v>
      </c>
      <c r="CD370" s="10">
        <v>1.225</v>
      </c>
      <c r="CE370" s="22">
        <v>1.015</v>
      </c>
      <c r="CF370" s="21">
        <f t="shared" si="496"/>
        <v>149782.517912573</v>
      </c>
      <c r="CG370" s="27"/>
      <c r="CH370" s="27"/>
      <c r="CI370" s="27"/>
      <c r="CJ370" s="27"/>
      <c r="CK370" s="27"/>
      <c r="CL370" s="12">
        <f t="shared" si="517"/>
        <v>1539</v>
      </c>
      <c r="CM370" s="12">
        <f t="shared" ref="CM370:CM374" si="522">1.728+0.6</f>
        <v>2.328</v>
      </c>
      <c r="CN370" s="13">
        <v>1.35</v>
      </c>
      <c r="CO370" s="14">
        <v>1.4</v>
      </c>
      <c r="CP370" s="15">
        <f t="shared" si="498"/>
        <v>6771.47688</v>
      </c>
      <c r="CQ370" s="12">
        <v>1</v>
      </c>
      <c r="CR370" s="12">
        <f t="shared" si="499"/>
        <v>1539</v>
      </c>
      <c r="CS370" s="12">
        <v>0.83</v>
      </c>
      <c r="CT370" s="19">
        <f t="shared" si="500"/>
        <v>4.4392116417067</v>
      </c>
      <c r="CU370" s="20">
        <v>5936</v>
      </c>
      <c r="CV370" s="12">
        <v>0.99</v>
      </c>
      <c r="CW370" s="12">
        <v>2.76</v>
      </c>
      <c r="CX370" s="9">
        <f t="shared" si="501"/>
        <v>3.7324</v>
      </c>
      <c r="CY370" s="10">
        <v>1.225</v>
      </c>
      <c r="CZ370" s="22">
        <v>1.085</v>
      </c>
      <c r="DA370" s="21">
        <f t="shared" si="502"/>
        <v>178569.992337424</v>
      </c>
      <c r="DB370" s="27"/>
      <c r="DC370" s="27"/>
      <c r="DD370" s="27"/>
      <c r="DE370" s="27"/>
      <c r="DF370" s="27"/>
      <c r="DG370" s="12">
        <f t="shared" si="503"/>
        <v>1539</v>
      </c>
      <c r="DH370" s="12">
        <f t="shared" ref="DH370:DH374" si="523">1.728+0.6</f>
        <v>2.328</v>
      </c>
      <c r="DI370" s="13">
        <v>1.35</v>
      </c>
      <c r="DJ370" s="14">
        <v>1.4</v>
      </c>
      <c r="DK370" s="15">
        <f t="shared" si="505"/>
        <v>6771.47688</v>
      </c>
      <c r="DL370" s="12">
        <v>1</v>
      </c>
      <c r="DM370" s="12">
        <f t="shared" si="506"/>
        <v>1539</v>
      </c>
      <c r="DN370" s="12">
        <v>0.83</v>
      </c>
      <c r="DO370" s="19">
        <f t="shared" si="507"/>
        <v>4.4392116417067</v>
      </c>
      <c r="DP370" s="20">
        <v>5936</v>
      </c>
      <c r="DQ370" s="12">
        <v>0.99</v>
      </c>
      <c r="DR370" s="12">
        <v>2.76</v>
      </c>
      <c r="DS370" s="9">
        <f t="shared" si="508"/>
        <v>3.7324</v>
      </c>
      <c r="DT370" s="10">
        <v>1.225</v>
      </c>
      <c r="DU370" s="22">
        <v>1.085</v>
      </c>
      <c r="DV370" s="21">
        <f t="shared" si="509"/>
        <v>178569.992337424</v>
      </c>
      <c r="DW370" s="27"/>
      <c r="DX370" s="27"/>
      <c r="DY370" s="27"/>
      <c r="DZ370" s="27"/>
      <c r="EA370" s="27"/>
      <c r="EB370" s="12">
        <f t="shared" si="510"/>
        <v>1539</v>
      </c>
      <c r="EC370" s="12">
        <f t="shared" ref="EC370:EC374" si="524">1.728+0.6</f>
        <v>2.328</v>
      </c>
      <c r="ED370" s="13">
        <v>1.35</v>
      </c>
      <c r="EE370" s="14">
        <v>1.4</v>
      </c>
      <c r="EF370" s="15">
        <f t="shared" si="512"/>
        <v>6771.47688</v>
      </c>
      <c r="EG370" s="12">
        <v>1</v>
      </c>
      <c r="EH370" s="12">
        <f t="shared" si="513"/>
        <v>1539</v>
      </c>
      <c r="EI370" s="12">
        <v>0.92</v>
      </c>
      <c r="EJ370" s="19">
        <f t="shared" si="514"/>
        <v>4.5292116417067</v>
      </c>
      <c r="EK370" s="20">
        <v>5936</v>
      </c>
      <c r="EL370" s="12">
        <v>0.99</v>
      </c>
      <c r="EM370" s="12">
        <v>3.56</v>
      </c>
      <c r="EN370" s="9">
        <f t="shared" si="515"/>
        <v>4.5244</v>
      </c>
      <c r="EO370" s="10">
        <v>1.225</v>
      </c>
      <c r="EP370" s="22">
        <v>1.2</v>
      </c>
      <c r="EQ370" s="21">
        <f t="shared" si="516"/>
        <v>243458.028776614</v>
      </c>
    </row>
    <row r="371" customHeight="1" spans="1:147">
      <c r="F371" s="12">
        <v>1394</v>
      </c>
      <c r="G371" s="12">
        <f t="shared" si="518"/>
        <v>2.328</v>
      </c>
      <c r="H371" s="13">
        <v>1.35</v>
      </c>
      <c r="I371" s="14">
        <v>1.4</v>
      </c>
      <c r="J371" s="15">
        <f t="shared" si="478"/>
        <v>6133.48848</v>
      </c>
      <c r="K371" s="12">
        <v>1</v>
      </c>
      <c r="L371" s="12">
        <v>1394</v>
      </c>
      <c r="M371" s="12">
        <v>0.83</v>
      </c>
      <c r="N371" s="19">
        <f t="shared" si="479"/>
        <v>4.29434885091338</v>
      </c>
      <c r="O371" s="20">
        <v>5936</v>
      </c>
      <c r="P371" s="12">
        <v>0.99</v>
      </c>
      <c r="Q371" s="12">
        <v>2.76</v>
      </c>
      <c r="R371" s="9">
        <f t="shared" si="480"/>
        <v>3.7324</v>
      </c>
      <c r="S371" s="10">
        <v>1.225</v>
      </c>
      <c r="T371" s="20">
        <v>1</v>
      </c>
      <c r="U371" s="21">
        <f t="shared" si="481"/>
        <v>147568.983165097</v>
      </c>
      <c r="AA371" s="12">
        <v>1394</v>
      </c>
      <c r="AB371" s="12">
        <f t="shared" si="519"/>
        <v>2.328</v>
      </c>
      <c r="AC371" s="13">
        <v>1.35</v>
      </c>
      <c r="AD371" s="14">
        <v>1.4</v>
      </c>
      <c r="AE371" s="15">
        <f t="shared" si="483"/>
        <v>6133.48848</v>
      </c>
      <c r="AF371" s="12">
        <v>1</v>
      </c>
      <c r="AG371" s="12">
        <v>1394</v>
      </c>
      <c r="AH371" s="12">
        <v>0.83</v>
      </c>
      <c r="AI371" s="19">
        <f t="shared" si="484"/>
        <v>4.29434885091338</v>
      </c>
      <c r="AJ371" s="20">
        <v>5936</v>
      </c>
      <c r="AK371" s="12">
        <v>0.99</v>
      </c>
      <c r="AL371" s="12">
        <v>2.76</v>
      </c>
      <c r="AM371" s="9">
        <f t="shared" si="485"/>
        <v>3.7324</v>
      </c>
      <c r="AN371" s="10">
        <v>1.225</v>
      </c>
      <c r="AO371" s="22">
        <v>1.015</v>
      </c>
      <c r="AP371" s="21">
        <f t="shared" si="486"/>
        <v>149782.517912573</v>
      </c>
      <c r="AV371" s="12">
        <v>1394</v>
      </c>
      <c r="AW371" s="12">
        <f t="shared" si="520"/>
        <v>2.328</v>
      </c>
      <c r="AX371" s="13">
        <v>1.35</v>
      </c>
      <c r="AY371" s="14">
        <v>1.4</v>
      </c>
      <c r="AZ371" s="15">
        <f t="shared" si="488"/>
        <v>6133.48848</v>
      </c>
      <c r="BA371" s="12">
        <v>1</v>
      </c>
      <c r="BB371" s="12">
        <v>1394</v>
      </c>
      <c r="BC371" s="12">
        <v>0.83</v>
      </c>
      <c r="BD371" s="19">
        <f t="shared" si="489"/>
        <v>4.29434885091338</v>
      </c>
      <c r="BE371" s="20">
        <v>5936</v>
      </c>
      <c r="BF371" s="12">
        <v>0.99</v>
      </c>
      <c r="BG371" s="12">
        <v>2.76</v>
      </c>
      <c r="BH371" s="9">
        <f t="shared" si="490"/>
        <v>3.7324</v>
      </c>
      <c r="BI371" s="10">
        <v>1.225</v>
      </c>
      <c r="BJ371" s="20">
        <v>1</v>
      </c>
      <c r="BK371" s="21">
        <f t="shared" si="491"/>
        <v>147568.983165097</v>
      </c>
      <c r="BQ371" s="12">
        <v>1394</v>
      </c>
      <c r="BR371" s="12">
        <f t="shared" si="521"/>
        <v>2.328</v>
      </c>
      <c r="BS371" s="13">
        <v>1.35</v>
      </c>
      <c r="BT371" s="14">
        <v>1.4</v>
      </c>
      <c r="BU371" s="15">
        <f t="shared" si="493"/>
        <v>6133.48848</v>
      </c>
      <c r="BV371" s="12">
        <v>1</v>
      </c>
      <c r="BW371" s="12">
        <v>1394</v>
      </c>
      <c r="BX371" s="12">
        <v>0.83</v>
      </c>
      <c r="BY371" s="19">
        <f t="shared" si="494"/>
        <v>4.29434885091338</v>
      </c>
      <c r="BZ371" s="20">
        <v>5936</v>
      </c>
      <c r="CA371" s="12">
        <v>0.99</v>
      </c>
      <c r="CB371" s="12">
        <v>2.76</v>
      </c>
      <c r="CC371" s="9">
        <f t="shared" si="495"/>
        <v>3.7324</v>
      </c>
      <c r="CD371" s="10">
        <v>1.225</v>
      </c>
      <c r="CE371" s="22">
        <v>1.015</v>
      </c>
      <c r="CF371" s="21">
        <f t="shared" si="496"/>
        <v>149782.517912573</v>
      </c>
      <c r="CL371" s="12">
        <f t="shared" si="517"/>
        <v>1539</v>
      </c>
      <c r="CM371" s="12">
        <f t="shared" si="522"/>
        <v>2.328</v>
      </c>
      <c r="CN371" s="13">
        <v>1.35</v>
      </c>
      <c r="CO371" s="14">
        <v>1.4</v>
      </c>
      <c r="CP371" s="15">
        <f t="shared" si="498"/>
        <v>6771.47688</v>
      </c>
      <c r="CQ371" s="12">
        <v>1</v>
      </c>
      <c r="CR371" s="12">
        <f t="shared" si="499"/>
        <v>1539</v>
      </c>
      <c r="CS371" s="12">
        <v>0.83</v>
      </c>
      <c r="CT371" s="19">
        <f t="shared" si="500"/>
        <v>4.4392116417067</v>
      </c>
      <c r="CU371" s="20">
        <v>5936</v>
      </c>
      <c r="CV371" s="12">
        <v>0.99</v>
      </c>
      <c r="CW371" s="12">
        <v>2.76</v>
      </c>
      <c r="CX371" s="9">
        <f t="shared" si="501"/>
        <v>3.7324</v>
      </c>
      <c r="CY371" s="10">
        <v>1.225</v>
      </c>
      <c r="CZ371" s="22">
        <v>1.085</v>
      </c>
      <c r="DA371" s="21">
        <f t="shared" si="502"/>
        <v>178569.992337424</v>
      </c>
      <c r="DG371" s="12">
        <f t="shared" si="503"/>
        <v>1539</v>
      </c>
      <c r="DH371" s="12">
        <f t="shared" si="523"/>
        <v>2.328</v>
      </c>
      <c r="DI371" s="13">
        <v>1.35</v>
      </c>
      <c r="DJ371" s="14">
        <v>1.4</v>
      </c>
      <c r="DK371" s="15">
        <f t="shared" si="505"/>
        <v>6771.47688</v>
      </c>
      <c r="DL371" s="12">
        <v>1</v>
      </c>
      <c r="DM371" s="12">
        <f t="shared" si="506"/>
        <v>1539</v>
      </c>
      <c r="DN371" s="12">
        <v>0.83</v>
      </c>
      <c r="DO371" s="19">
        <f t="shared" si="507"/>
        <v>4.4392116417067</v>
      </c>
      <c r="DP371" s="20">
        <v>5936</v>
      </c>
      <c r="DQ371" s="12">
        <v>0.99</v>
      </c>
      <c r="DR371" s="12">
        <v>2.76</v>
      </c>
      <c r="DS371" s="9">
        <f t="shared" si="508"/>
        <v>3.7324</v>
      </c>
      <c r="DT371" s="10">
        <v>1.225</v>
      </c>
      <c r="DU371" s="22">
        <v>1.085</v>
      </c>
      <c r="DV371" s="21">
        <f t="shared" si="509"/>
        <v>178569.992337424</v>
      </c>
      <c r="EB371" s="12">
        <f t="shared" si="510"/>
        <v>1539</v>
      </c>
      <c r="EC371" s="12">
        <f t="shared" si="524"/>
        <v>2.328</v>
      </c>
      <c r="ED371" s="13">
        <v>1.35</v>
      </c>
      <c r="EE371" s="14">
        <v>1.4</v>
      </c>
      <c r="EF371" s="15">
        <f t="shared" si="512"/>
        <v>6771.47688</v>
      </c>
      <c r="EG371" s="12">
        <v>1</v>
      </c>
      <c r="EH371" s="12">
        <f t="shared" si="513"/>
        <v>1539</v>
      </c>
      <c r="EI371" s="12">
        <v>0.92</v>
      </c>
      <c r="EJ371" s="19">
        <f t="shared" si="514"/>
        <v>4.5292116417067</v>
      </c>
      <c r="EK371" s="20">
        <v>5936</v>
      </c>
      <c r="EL371" s="12">
        <v>0.99</v>
      </c>
      <c r="EM371" s="12">
        <v>3.56</v>
      </c>
      <c r="EN371" s="9">
        <f t="shared" si="515"/>
        <v>4.5244</v>
      </c>
      <c r="EO371" s="10">
        <v>1.225</v>
      </c>
      <c r="EP371" s="22">
        <v>1.2</v>
      </c>
      <c r="EQ371" s="21">
        <f t="shared" si="516"/>
        <v>243458.028776614</v>
      </c>
    </row>
    <row r="372" customHeight="1" spans="1:147">
      <c r="F372" s="12">
        <v>1394</v>
      </c>
      <c r="G372" s="12">
        <f>2.304+0.6</f>
        <v>2.904</v>
      </c>
      <c r="H372" s="13">
        <v>1.35</v>
      </c>
      <c r="I372" s="14">
        <v>1.4</v>
      </c>
      <c r="J372" s="15">
        <f t="shared" si="478"/>
        <v>7651.05264</v>
      </c>
      <c r="K372" s="12">
        <v>1</v>
      </c>
      <c r="L372" s="12">
        <v>1394</v>
      </c>
      <c r="M372" s="12">
        <v>0.83</v>
      </c>
      <c r="N372" s="19">
        <f t="shared" si="479"/>
        <v>4.29434885091338</v>
      </c>
      <c r="O372" s="20">
        <v>5936</v>
      </c>
      <c r="P372" s="12">
        <v>0.99</v>
      </c>
      <c r="Q372" s="12">
        <v>2.76</v>
      </c>
      <c r="R372" s="9">
        <f t="shared" si="480"/>
        <v>3.7324</v>
      </c>
      <c r="S372" s="10">
        <v>1.225</v>
      </c>
      <c r="T372" s="20">
        <v>1</v>
      </c>
      <c r="U372" s="21">
        <f t="shared" si="481"/>
        <v>177365.716358935</v>
      </c>
      <c r="AA372" s="12">
        <v>1394</v>
      </c>
      <c r="AB372" s="12">
        <f>2.304+0.6</f>
        <v>2.904</v>
      </c>
      <c r="AC372" s="13">
        <v>1.35</v>
      </c>
      <c r="AD372" s="14">
        <v>1.4</v>
      </c>
      <c r="AE372" s="15">
        <f t="shared" si="483"/>
        <v>7651.05264</v>
      </c>
      <c r="AF372" s="12">
        <v>1</v>
      </c>
      <c r="AG372" s="12">
        <v>1394</v>
      </c>
      <c r="AH372" s="12">
        <v>0.83</v>
      </c>
      <c r="AI372" s="19">
        <f t="shared" si="484"/>
        <v>4.29434885091338</v>
      </c>
      <c r="AJ372" s="20">
        <v>5936</v>
      </c>
      <c r="AK372" s="12">
        <v>0.99</v>
      </c>
      <c r="AL372" s="12">
        <v>2.76</v>
      </c>
      <c r="AM372" s="9">
        <f t="shared" si="485"/>
        <v>3.7324</v>
      </c>
      <c r="AN372" s="10">
        <v>1.225</v>
      </c>
      <c r="AO372" s="22">
        <v>1.015</v>
      </c>
      <c r="AP372" s="21">
        <f t="shared" si="486"/>
        <v>180026.202104319</v>
      </c>
      <c r="AV372" s="12">
        <v>1394</v>
      </c>
      <c r="AW372" s="12">
        <f>2.304+0.6</f>
        <v>2.904</v>
      </c>
      <c r="AX372" s="13">
        <v>1.35</v>
      </c>
      <c r="AY372" s="14">
        <v>1.4</v>
      </c>
      <c r="AZ372" s="15">
        <f t="shared" si="488"/>
        <v>7651.05264</v>
      </c>
      <c r="BA372" s="12">
        <v>1</v>
      </c>
      <c r="BB372" s="12">
        <v>1394</v>
      </c>
      <c r="BC372" s="12">
        <v>0.83</v>
      </c>
      <c r="BD372" s="19">
        <f t="shared" si="489"/>
        <v>4.29434885091338</v>
      </c>
      <c r="BE372" s="20">
        <v>5936</v>
      </c>
      <c r="BF372" s="12">
        <v>0.99</v>
      </c>
      <c r="BG372" s="12">
        <v>2.76</v>
      </c>
      <c r="BH372" s="9">
        <f t="shared" si="490"/>
        <v>3.7324</v>
      </c>
      <c r="BI372" s="10">
        <v>1.225</v>
      </c>
      <c r="BJ372" s="20">
        <v>1</v>
      </c>
      <c r="BK372" s="21">
        <f t="shared" si="491"/>
        <v>177365.716358935</v>
      </c>
      <c r="BQ372" s="12">
        <v>1394</v>
      </c>
      <c r="BR372" s="12">
        <f>2.304+0.6</f>
        <v>2.904</v>
      </c>
      <c r="BS372" s="13">
        <v>1.35</v>
      </c>
      <c r="BT372" s="14">
        <v>1.4</v>
      </c>
      <c r="BU372" s="15">
        <f t="shared" si="493"/>
        <v>7651.05264</v>
      </c>
      <c r="BV372" s="12">
        <v>1</v>
      </c>
      <c r="BW372" s="12">
        <v>1394</v>
      </c>
      <c r="BX372" s="12">
        <v>0.83</v>
      </c>
      <c r="BY372" s="19">
        <f t="shared" si="494"/>
        <v>4.29434885091338</v>
      </c>
      <c r="BZ372" s="20">
        <v>5936</v>
      </c>
      <c r="CA372" s="12">
        <v>0.99</v>
      </c>
      <c r="CB372" s="12">
        <v>2.76</v>
      </c>
      <c r="CC372" s="9">
        <f t="shared" si="495"/>
        <v>3.7324</v>
      </c>
      <c r="CD372" s="10">
        <v>1.225</v>
      </c>
      <c r="CE372" s="22">
        <v>1.015</v>
      </c>
      <c r="CF372" s="21">
        <f t="shared" si="496"/>
        <v>180026.202104319</v>
      </c>
      <c r="CL372" s="12">
        <f t="shared" si="517"/>
        <v>1539</v>
      </c>
      <c r="CM372" s="12">
        <f>2.304+0.6</f>
        <v>2.904</v>
      </c>
      <c r="CN372" s="13">
        <v>1.35</v>
      </c>
      <c r="CO372" s="14">
        <v>1.4</v>
      </c>
      <c r="CP372" s="15">
        <f t="shared" si="498"/>
        <v>8446.89384</v>
      </c>
      <c r="CQ372" s="12">
        <v>1</v>
      </c>
      <c r="CR372" s="12">
        <f t="shared" si="499"/>
        <v>1539</v>
      </c>
      <c r="CS372" s="12">
        <v>0.83</v>
      </c>
      <c r="CT372" s="19">
        <f t="shared" si="500"/>
        <v>4.4392116417067</v>
      </c>
      <c r="CU372" s="20">
        <v>5936</v>
      </c>
      <c r="CV372" s="12">
        <v>0.99</v>
      </c>
      <c r="CW372" s="12">
        <v>2.76</v>
      </c>
      <c r="CX372" s="9">
        <f t="shared" si="501"/>
        <v>3.7324</v>
      </c>
      <c r="CY372" s="10">
        <v>1.225</v>
      </c>
      <c r="CZ372" s="22">
        <v>1.085</v>
      </c>
      <c r="DA372" s="21">
        <f t="shared" si="502"/>
        <v>215466.288002007</v>
      </c>
      <c r="DG372" s="12">
        <f t="shared" si="503"/>
        <v>1539</v>
      </c>
      <c r="DH372" s="12">
        <f>2.304+0.6</f>
        <v>2.904</v>
      </c>
      <c r="DI372" s="13">
        <v>1.35</v>
      </c>
      <c r="DJ372" s="14">
        <v>1.4</v>
      </c>
      <c r="DK372" s="15">
        <f t="shared" si="505"/>
        <v>8446.89384</v>
      </c>
      <c r="DL372" s="12">
        <v>1</v>
      </c>
      <c r="DM372" s="12">
        <f t="shared" si="506"/>
        <v>1539</v>
      </c>
      <c r="DN372" s="12">
        <v>0.83</v>
      </c>
      <c r="DO372" s="19">
        <f t="shared" si="507"/>
        <v>4.4392116417067</v>
      </c>
      <c r="DP372" s="20">
        <v>5936</v>
      </c>
      <c r="DQ372" s="12">
        <v>0.99</v>
      </c>
      <c r="DR372" s="12">
        <v>2.76</v>
      </c>
      <c r="DS372" s="9">
        <f t="shared" si="508"/>
        <v>3.7324</v>
      </c>
      <c r="DT372" s="10">
        <v>1.225</v>
      </c>
      <c r="DU372" s="22">
        <v>1.085</v>
      </c>
      <c r="DV372" s="21">
        <f t="shared" si="509"/>
        <v>215466.288002007</v>
      </c>
      <c r="EB372" s="12">
        <f t="shared" si="510"/>
        <v>1539</v>
      </c>
      <c r="EC372" s="12">
        <f>2.304+0.6</f>
        <v>2.904</v>
      </c>
      <c r="ED372" s="13">
        <v>1.35</v>
      </c>
      <c r="EE372" s="14">
        <v>1.4</v>
      </c>
      <c r="EF372" s="15">
        <f t="shared" si="512"/>
        <v>8446.89384</v>
      </c>
      <c r="EG372" s="12">
        <v>1</v>
      </c>
      <c r="EH372" s="12">
        <f t="shared" si="513"/>
        <v>1539</v>
      </c>
      <c r="EI372" s="12">
        <v>0.92</v>
      </c>
      <c r="EJ372" s="19">
        <f t="shared" si="514"/>
        <v>4.5292116417067</v>
      </c>
      <c r="EK372" s="20">
        <v>5936</v>
      </c>
      <c r="EL372" s="12">
        <v>0.99</v>
      </c>
      <c r="EM372" s="12">
        <v>3.56</v>
      </c>
      <c r="EN372" s="9">
        <f t="shared" si="515"/>
        <v>4.5244</v>
      </c>
      <c r="EO372" s="10">
        <v>1.225</v>
      </c>
      <c r="EP372" s="22">
        <v>1.2</v>
      </c>
      <c r="EQ372" s="21">
        <f t="shared" si="516"/>
        <v>293926.930136272</v>
      </c>
    </row>
    <row r="373" customHeight="1" spans="1:147">
      <c r="F373" s="12">
        <v>1394</v>
      </c>
      <c r="G373" s="12">
        <f t="shared" si="518"/>
        <v>2.328</v>
      </c>
      <c r="H373" s="13">
        <v>1.35</v>
      </c>
      <c r="I373" s="14">
        <v>1.4</v>
      </c>
      <c r="J373" s="15">
        <f t="shared" si="478"/>
        <v>6133.48848</v>
      </c>
      <c r="K373" s="12">
        <v>1</v>
      </c>
      <c r="L373" s="12">
        <v>1394</v>
      </c>
      <c r="M373" s="12">
        <v>0.83</v>
      </c>
      <c r="N373" s="19">
        <f t="shared" si="479"/>
        <v>4.29434885091338</v>
      </c>
      <c r="O373" s="20">
        <v>5936</v>
      </c>
      <c r="P373" s="12">
        <v>0.99</v>
      </c>
      <c r="Q373" s="12">
        <v>2.76</v>
      </c>
      <c r="R373" s="9">
        <f t="shared" si="480"/>
        <v>3.7324</v>
      </c>
      <c r="S373" s="10">
        <v>1.225</v>
      </c>
      <c r="T373" s="20">
        <v>1</v>
      </c>
      <c r="U373" s="21">
        <f t="shared" si="481"/>
        <v>147568.983165097</v>
      </c>
      <c r="AA373" s="12">
        <v>1394</v>
      </c>
      <c r="AB373" s="12">
        <f t="shared" si="519"/>
        <v>2.328</v>
      </c>
      <c r="AC373" s="13">
        <v>1.35</v>
      </c>
      <c r="AD373" s="14">
        <v>1.4</v>
      </c>
      <c r="AE373" s="15">
        <f t="shared" si="483"/>
        <v>6133.48848</v>
      </c>
      <c r="AF373" s="12">
        <v>1</v>
      </c>
      <c r="AG373" s="12">
        <v>1394</v>
      </c>
      <c r="AH373" s="12">
        <v>0.83</v>
      </c>
      <c r="AI373" s="19">
        <f t="shared" si="484"/>
        <v>4.29434885091338</v>
      </c>
      <c r="AJ373" s="20">
        <v>5936</v>
      </c>
      <c r="AK373" s="12">
        <v>0.99</v>
      </c>
      <c r="AL373" s="12">
        <v>2.76</v>
      </c>
      <c r="AM373" s="9">
        <f t="shared" si="485"/>
        <v>3.7324</v>
      </c>
      <c r="AN373" s="10">
        <v>1.225</v>
      </c>
      <c r="AO373" s="22">
        <v>1.015</v>
      </c>
      <c r="AP373" s="21">
        <f t="shared" si="486"/>
        <v>149782.517912573</v>
      </c>
      <c r="AV373" s="12">
        <v>1394</v>
      </c>
      <c r="AW373" s="12">
        <f t="shared" si="520"/>
        <v>2.328</v>
      </c>
      <c r="AX373" s="13">
        <v>1.35</v>
      </c>
      <c r="AY373" s="14">
        <v>1.4</v>
      </c>
      <c r="AZ373" s="15">
        <f t="shared" si="488"/>
        <v>6133.48848</v>
      </c>
      <c r="BA373" s="12">
        <v>1</v>
      </c>
      <c r="BB373" s="12">
        <v>1394</v>
      </c>
      <c r="BC373" s="12">
        <v>0.83</v>
      </c>
      <c r="BD373" s="19">
        <f t="shared" si="489"/>
        <v>4.29434885091338</v>
      </c>
      <c r="BE373" s="20">
        <v>5936</v>
      </c>
      <c r="BF373" s="12">
        <v>0.99</v>
      </c>
      <c r="BG373" s="12">
        <v>2.76</v>
      </c>
      <c r="BH373" s="9">
        <f t="shared" si="490"/>
        <v>3.7324</v>
      </c>
      <c r="BI373" s="10">
        <v>1.225</v>
      </c>
      <c r="BJ373" s="20">
        <v>1</v>
      </c>
      <c r="BK373" s="21">
        <f t="shared" si="491"/>
        <v>147568.983165097</v>
      </c>
      <c r="BQ373" s="12">
        <v>1394</v>
      </c>
      <c r="BR373" s="12">
        <f t="shared" si="521"/>
        <v>2.328</v>
      </c>
      <c r="BS373" s="13">
        <v>1.35</v>
      </c>
      <c r="BT373" s="14">
        <v>1.4</v>
      </c>
      <c r="BU373" s="15">
        <f t="shared" si="493"/>
        <v>6133.48848</v>
      </c>
      <c r="BV373" s="12">
        <v>1</v>
      </c>
      <c r="BW373" s="12">
        <v>1394</v>
      </c>
      <c r="BX373" s="12">
        <v>0.83</v>
      </c>
      <c r="BY373" s="19">
        <f t="shared" si="494"/>
        <v>4.29434885091338</v>
      </c>
      <c r="BZ373" s="20">
        <v>5936</v>
      </c>
      <c r="CA373" s="12">
        <v>0.99</v>
      </c>
      <c r="CB373" s="12">
        <v>2.76</v>
      </c>
      <c r="CC373" s="9">
        <f t="shared" si="495"/>
        <v>3.7324</v>
      </c>
      <c r="CD373" s="10">
        <v>1.225</v>
      </c>
      <c r="CE373" s="22">
        <v>1.015</v>
      </c>
      <c r="CF373" s="21">
        <f t="shared" si="496"/>
        <v>149782.517912573</v>
      </c>
      <c r="CL373" s="12">
        <f t="shared" si="517"/>
        <v>1539</v>
      </c>
      <c r="CM373" s="12">
        <f t="shared" si="522"/>
        <v>2.328</v>
      </c>
      <c r="CN373" s="13">
        <v>1.35</v>
      </c>
      <c r="CO373" s="14">
        <v>1.4</v>
      </c>
      <c r="CP373" s="15">
        <f t="shared" si="498"/>
        <v>6771.47688</v>
      </c>
      <c r="CQ373" s="12">
        <v>1</v>
      </c>
      <c r="CR373" s="12">
        <f t="shared" si="499"/>
        <v>1539</v>
      </c>
      <c r="CS373" s="12">
        <v>0.83</v>
      </c>
      <c r="CT373" s="19">
        <f t="shared" si="500"/>
        <v>4.4392116417067</v>
      </c>
      <c r="CU373" s="20">
        <v>5936</v>
      </c>
      <c r="CV373" s="12">
        <v>0.99</v>
      </c>
      <c r="CW373" s="12">
        <v>2.76</v>
      </c>
      <c r="CX373" s="9">
        <f t="shared" si="501"/>
        <v>3.7324</v>
      </c>
      <c r="CY373" s="10">
        <v>1.225</v>
      </c>
      <c r="CZ373" s="22">
        <v>1.085</v>
      </c>
      <c r="DA373" s="21">
        <f t="shared" si="502"/>
        <v>178569.992337424</v>
      </c>
      <c r="DG373" s="12">
        <f t="shared" si="503"/>
        <v>1539</v>
      </c>
      <c r="DH373" s="12">
        <f t="shared" si="523"/>
        <v>2.328</v>
      </c>
      <c r="DI373" s="13">
        <v>1.35</v>
      </c>
      <c r="DJ373" s="14">
        <v>1.4</v>
      </c>
      <c r="DK373" s="15">
        <f t="shared" si="505"/>
        <v>6771.47688</v>
      </c>
      <c r="DL373" s="12">
        <v>1</v>
      </c>
      <c r="DM373" s="12">
        <f t="shared" si="506"/>
        <v>1539</v>
      </c>
      <c r="DN373" s="12">
        <v>0.83</v>
      </c>
      <c r="DO373" s="19">
        <f t="shared" si="507"/>
        <v>4.4392116417067</v>
      </c>
      <c r="DP373" s="20">
        <v>5936</v>
      </c>
      <c r="DQ373" s="12">
        <v>0.99</v>
      </c>
      <c r="DR373" s="12">
        <v>2.76</v>
      </c>
      <c r="DS373" s="9">
        <f t="shared" si="508"/>
        <v>3.7324</v>
      </c>
      <c r="DT373" s="10">
        <v>1.225</v>
      </c>
      <c r="DU373" s="22">
        <v>1.085</v>
      </c>
      <c r="DV373" s="21">
        <f t="shared" si="509"/>
        <v>178569.992337424</v>
      </c>
      <c r="EB373" s="12">
        <f t="shared" si="510"/>
        <v>1539</v>
      </c>
      <c r="EC373" s="12">
        <f t="shared" si="524"/>
        <v>2.328</v>
      </c>
      <c r="ED373" s="13">
        <v>1.35</v>
      </c>
      <c r="EE373" s="14">
        <v>1.4</v>
      </c>
      <c r="EF373" s="15">
        <f t="shared" si="512"/>
        <v>6771.47688</v>
      </c>
      <c r="EG373" s="12">
        <v>1</v>
      </c>
      <c r="EH373" s="12">
        <f t="shared" si="513"/>
        <v>1539</v>
      </c>
      <c r="EI373" s="12">
        <v>0.92</v>
      </c>
      <c r="EJ373" s="19">
        <f t="shared" si="514"/>
        <v>4.5292116417067</v>
      </c>
      <c r="EK373" s="20">
        <v>5936</v>
      </c>
      <c r="EL373" s="12">
        <v>0.99</v>
      </c>
      <c r="EM373" s="12">
        <v>3.56</v>
      </c>
      <c r="EN373" s="9">
        <f t="shared" si="515"/>
        <v>4.5244</v>
      </c>
      <c r="EO373" s="10">
        <v>1.225</v>
      </c>
      <c r="EP373" s="22">
        <v>1.2</v>
      </c>
      <c r="EQ373" s="21">
        <f t="shared" si="516"/>
        <v>243458.028776614</v>
      </c>
    </row>
    <row r="374" customHeight="1" spans="1:147">
      <c r="F374" s="12">
        <v>1394</v>
      </c>
      <c r="G374" s="12">
        <f t="shared" si="518"/>
        <v>2.328</v>
      </c>
      <c r="H374" s="13">
        <v>1.35</v>
      </c>
      <c r="I374" s="14">
        <v>1.4</v>
      </c>
      <c r="J374" s="15">
        <f t="shared" si="478"/>
        <v>6133.48848</v>
      </c>
      <c r="K374" s="12">
        <v>1</v>
      </c>
      <c r="L374" s="12">
        <v>1394</v>
      </c>
      <c r="M374" s="12">
        <v>0.83</v>
      </c>
      <c r="N374" s="19">
        <f t="shared" si="479"/>
        <v>4.29434885091338</v>
      </c>
      <c r="O374" s="20">
        <v>5936</v>
      </c>
      <c r="P374" s="12">
        <v>0.99</v>
      </c>
      <c r="Q374" s="12">
        <v>2.76</v>
      </c>
      <c r="R374" s="9">
        <f t="shared" si="480"/>
        <v>3.7324</v>
      </c>
      <c r="S374" s="10">
        <v>1.225</v>
      </c>
      <c r="T374" s="20">
        <v>1</v>
      </c>
      <c r="U374" s="21">
        <f t="shared" si="481"/>
        <v>147568.983165097</v>
      </c>
      <c r="AA374" s="12">
        <v>1394</v>
      </c>
      <c r="AB374" s="12">
        <f t="shared" si="519"/>
        <v>2.328</v>
      </c>
      <c r="AC374" s="13">
        <v>1.35</v>
      </c>
      <c r="AD374" s="14">
        <v>1.4</v>
      </c>
      <c r="AE374" s="15">
        <f t="shared" si="483"/>
        <v>6133.48848</v>
      </c>
      <c r="AF374" s="12">
        <v>1</v>
      </c>
      <c r="AG374" s="12">
        <v>1394</v>
      </c>
      <c r="AH374" s="12">
        <v>0.83</v>
      </c>
      <c r="AI374" s="19">
        <f t="shared" si="484"/>
        <v>4.29434885091338</v>
      </c>
      <c r="AJ374" s="20">
        <v>5936</v>
      </c>
      <c r="AK374" s="12">
        <v>0.99</v>
      </c>
      <c r="AL374" s="12">
        <v>2.76</v>
      </c>
      <c r="AM374" s="9">
        <f t="shared" si="485"/>
        <v>3.7324</v>
      </c>
      <c r="AN374" s="10">
        <v>1.225</v>
      </c>
      <c r="AO374" s="22">
        <v>1.015</v>
      </c>
      <c r="AP374" s="21">
        <f t="shared" si="486"/>
        <v>149782.517912573</v>
      </c>
      <c r="AV374" s="12">
        <v>1394</v>
      </c>
      <c r="AW374" s="12">
        <f t="shared" si="520"/>
        <v>2.328</v>
      </c>
      <c r="AX374" s="13">
        <v>1.35</v>
      </c>
      <c r="AY374" s="14">
        <v>1.4</v>
      </c>
      <c r="AZ374" s="15">
        <f t="shared" si="488"/>
        <v>6133.48848</v>
      </c>
      <c r="BA374" s="12">
        <v>1</v>
      </c>
      <c r="BB374" s="12">
        <v>1394</v>
      </c>
      <c r="BC374" s="12">
        <v>0.83</v>
      </c>
      <c r="BD374" s="19">
        <f t="shared" si="489"/>
        <v>4.29434885091338</v>
      </c>
      <c r="BE374" s="20">
        <v>5936</v>
      </c>
      <c r="BF374" s="12">
        <v>0.99</v>
      </c>
      <c r="BG374" s="12">
        <v>2.76</v>
      </c>
      <c r="BH374" s="9">
        <f t="shared" si="490"/>
        <v>3.7324</v>
      </c>
      <c r="BI374" s="10">
        <v>1.225</v>
      </c>
      <c r="BJ374" s="20">
        <v>1</v>
      </c>
      <c r="BK374" s="21">
        <f t="shared" si="491"/>
        <v>147568.983165097</v>
      </c>
      <c r="BQ374" s="12">
        <v>1394</v>
      </c>
      <c r="BR374" s="12">
        <f t="shared" si="521"/>
        <v>2.328</v>
      </c>
      <c r="BS374" s="13">
        <v>1.35</v>
      </c>
      <c r="BT374" s="14">
        <v>1.4</v>
      </c>
      <c r="BU374" s="15">
        <f t="shared" si="493"/>
        <v>6133.48848</v>
      </c>
      <c r="BV374" s="12">
        <v>1</v>
      </c>
      <c r="BW374" s="12">
        <v>1394</v>
      </c>
      <c r="BX374" s="12">
        <v>0.83</v>
      </c>
      <c r="BY374" s="19">
        <f t="shared" si="494"/>
        <v>4.29434885091338</v>
      </c>
      <c r="BZ374" s="20">
        <v>5936</v>
      </c>
      <c r="CA374" s="12">
        <v>0.99</v>
      </c>
      <c r="CB374" s="12">
        <v>2.76</v>
      </c>
      <c r="CC374" s="9">
        <f t="shared" si="495"/>
        <v>3.7324</v>
      </c>
      <c r="CD374" s="10">
        <v>1.225</v>
      </c>
      <c r="CE374" s="22">
        <v>1.015</v>
      </c>
      <c r="CF374" s="21">
        <f t="shared" si="496"/>
        <v>149782.517912573</v>
      </c>
      <c r="CL374" s="12">
        <f t="shared" si="517"/>
        <v>1539</v>
      </c>
      <c r="CM374" s="12">
        <f t="shared" si="522"/>
        <v>2.328</v>
      </c>
      <c r="CN374" s="13">
        <v>1.35</v>
      </c>
      <c r="CO374" s="14">
        <v>1.4</v>
      </c>
      <c r="CP374" s="15">
        <f t="shared" si="498"/>
        <v>6771.47688</v>
      </c>
      <c r="CQ374" s="12">
        <v>1</v>
      </c>
      <c r="CR374" s="12">
        <f t="shared" si="499"/>
        <v>1539</v>
      </c>
      <c r="CS374" s="12">
        <v>0.83</v>
      </c>
      <c r="CT374" s="19">
        <f t="shared" si="500"/>
        <v>4.4392116417067</v>
      </c>
      <c r="CU374" s="20">
        <v>5936</v>
      </c>
      <c r="CV374" s="12">
        <v>0.99</v>
      </c>
      <c r="CW374" s="12">
        <v>2.76</v>
      </c>
      <c r="CX374" s="9">
        <f t="shared" si="501"/>
        <v>3.7324</v>
      </c>
      <c r="CY374" s="10">
        <v>1.225</v>
      </c>
      <c r="CZ374" s="22">
        <v>1.085</v>
      </c>
      <c r="DA374" s="21">
        <f t="shared" si="502"/>
        <v>178569.992337424</v>
      </c>
      <c r="DG374" s="12">
        <f t="shared" si="503"/>
        <v>1539</v>
      </c>
      <c r="DH374" s="12">
        <f t="shared" si="523"/>
        <v>2.328</v>
      </c>
      <c r="DI374" s="13">
        <v>1.35</v>
      </c>
      <c r="DJ374" s="14">
        <v>1.4</v>
      </c>
      <c r="DK374" s="15">
        <f t="shared" si="505"/>
        <v>6771.47688</v>
      </c>
      <c r="DL374" s="12">
        <v>1</v>
      </c>
      <c r="DM374" s="12">
        <f t="shared" si="506"/>
        <v>1539</v>
      </c>
      <c r="DN374" s="12">
        <v>0.83</v>
      </c>
      <c r="DO374" s="19">
        <f t="shared" si="507"/>
        <v>4.4392116417067</v>
      </c>
      <c r="DP374" s="20">
        <v>5936</v>
      </c>
      <c r="DQ374" s="12">
        <v>0.99</v>
      </c>
      <c r="DR374" s="12">
        <v>2.76</v>
      </c>
      <c r="DS374" s="9">
        <f t="shared" si="508"/>
        <v>3.7324</v>
      </c>
      <c r="DT374" s="10">
        <v>1.225</v>
      </c>
      <c r="DU374" s="22">
        <v>1.085</v>
      </c>
      <c r="DV374" s="21">
        <f t="shared" si="509"/>
        <v>178569.992337424</v>
      </c>
      <c r="EB374" s="12">
        <f t="shared" si="510"/>
        <v>1539</v>
      </c>
      <c r="EC374" s="12">
        <f t="shared" si="524"/>
        <v>2.328</v>
      </c>
      <c r="ED374" s="13">
        <v>1.35</v>
      </c>
      <c r="EE374" s="14">
        <v>1.4</v>
      </c>
      <c r="EF374" s="15">
        <f t="shared" si="512"/>
        <v>6771.47688</v>
      </c>
      <c r="EG374" s="12">
        <v>1</v>
      </c>
      <c r="EH374" s="12">
        <f t="shared" si="513"/>
        <v>1539</v>
      </c>
      <c r="EI374" s="12">
        <v>0.92</v>
      </c>
      <c r="EJ374" s="19">
        <f t="shared" si="514"/>
        <v>4.5292116417067</v>
      </c>
      <c r="EK374" s="20">
        <v>5936</v>
      </c>
      <c r="EL374" s="12">
        <v>0.99</v>
      </c>
      <c r="EM374" s="12">
        <v>3.56</v>
      </c>
      <c r="EN374" s="9">
        <f t="shared" si="515"/>
        <v>4.5244</v>
      </c>
      <c r="EO374" s="10">
        <v>1.225</v>
      </c>
      <c r="EP374" s="22">
        <v>1.2</v>
      </c>
      <c r="EQ374" s="21">
        <f t="shared" si="516"/>
        <v>243458.028776614</v>
      </c>
    </row>
    <row r="375" customHeight="1" spans="1:147">
      <c r="F375" s="12">
        <v>1394</v>
      </c>
      <c r="G375" s="12">
        <f>2.304+0.6</f>
        <v>2.904</v>
      </c>
      <c r="H375" s="13">
        <v>1.35</v>
      </c>
      <c r="I375" s="14">
        <v>1.4</v>
      </c>
      <c r="J375" s="15">
        <f t="shared" si="478"/>
        <v>7651.05264</v>
      </c>
      <c r="K375" s="12">
        <v>1</v>
      </c>
      <c r="L375" s="12">
        <v>1394</v>
      </c>
      <c r="M375" s="12">
        <v>0.83</v>
      </c>
      <c r="N375" s="19">
        <f t="shared" si="479"/>
        <v>4.29434885091338</v>
      </c>
      <c r="O375" s="20">
        <v>5936</v>
      </c>
      <c r="P375" s="12">
        <v>0.99</v>
      </c>
      <c r="Q375" s="12">
        <v>2.76</v>
      </c>
      <c r="R375" s="9">
        <f t="shared" si="480"/>
        <v>3.7324</v>
      </c>
      <c r="S375" s="10">
        <v>1.225</v>
      </c>
      <c r="T375" s="20">
        <v>1</v>
      </c>
      <c r="U375" s="21">
        <f t="shared" si="481"/>
        <v>177365.716358935</v>
      </c>
      <c r="AA375" s="12">
        <v>1394</v>
      </c>
      <c r="AB375" s="12">
        <f>2.304+0.6</f>
        <v>2.904</v>
      </c>
      <c r="AC375" s="13">
        <v>1.35</v>
      </c>
      <c r="AD375" s="14">
        <v>1.4</v>
      </c>
      <c r="AE375" s="15">
        <f t="shared" si="483"/>
        <v>7651.05264</v>
      </c>
      <c r="AF375" s="12">
        <v>1</v>
      </c>
      <c r="AG375" s="12">
        <v>1394</v>
      </c>
      <c r="AH375" s="12">
        <v>0.83</v>
      </c>
      <c r="AI375" s="19">
        <f t="shared" si="484"/>
        <v>4.29434885091338</v>
      </c>
      <c r="AJ375" s="20">
        <v>5936</v>
      </c>
      <c r="AK375" s="12">
        <v>0.99</v>
      </c>
      <c r="AL375" s="12">
        <v>2.76</v>
      </c>
      <c r="AM375" s="9">
        <f t="shared" si="485"/>
        <v>3.7324</v>
      </c>
      <c r="AN375" s="10">
        <v>1.225</v>
      </c>
      <c r="AO375" s="22">
        <v>1.015</v>
      </c>
      <c r="AP375" s="21">
        <f t="shared" si="486"/>
        <v>180026.202104319</v>
      </c>
      <c r="AV375" s="12">
        <v>1394</v>
      </c>
      <c r="AW375" s="12">
        <f>2.304+0.6</f>
        <v>2.904</v>
      </c>
      <c r="AX375" s="13">
        <v>1.35</v>
      </c>
      <c r="AY375" s="14">
        <v>1.4</v>
      </c>
      <c r="AZ375" s="15">
        <f t="shared" si="488"/>
        <v>7651.05264</v>
      </c>
      <c r="BA375" s="12">
        <v>1</v>
      </c>
      <c r="BB375" s="12">
        <v>1394</v>
      </c>
      <c r="BC375" s="12">
        <v>0.83</v>
      </c>
      <c r="BD375" s="19">
        <f t="shared" si="489"/>
        <v>4.29434885091338</v>
      </c>
      <c r="BE375" s="20">
        <v>5936</v>
      </c>
      <c r="BF375" s="12">
        <v>0.99</v>
      </c>
      <c r="BG375" s="12">
        <v>2.76</v>
      </c>
      <c r="BH375" s="9">
        <f t="shared" si="490"/>
        <v>3.7324</v>
      </c>
      <c r="BI375" s="10">
        <v>1.225</v>
      </c>
      <c r="BJ375" s="20">
        <v>1</v>
      </c>
      <c r="BK375" s="21">
        <f t="shared" si="491"/>
        <v>177365.716358935</v>
      </c>
      <c r="BQ375" s="12">
        <v>1394</v>
      </c>
      <c r="BR375" s="12">
        <f>2.304+0.6</f>
        <v>2.904</v>
      </c>
      <c r="BS375" s="13">
        <v>1.35</v>
      </c>
      <c r="BT375" s="14">
        <v>1.4</v>
      </c>
      <c r="BU375" s="15">
        <f t="shared" si="493"/>
        <v>7651.05264</v>
      </c>
      <c r="BV375" s="12">
        <v>1</v>
      </c>
      <c r="BW375" s="12">
        <v>1394</v>
      </c>
      <c r="BX375" s="12">
        <v>0.83</v>
      </c>
      <c r="BY375" s="19">
        <f t="shared" si="494"/>
        <v>4.29434885091338</v>
      </c>
      <c r="BZ375" s="20">
        <v>5936</v>
      </c>
      <c r="CA375" s="12">
        <v>0.99</v>
      </c>
      <c r="CB375" s="12">
        <v>2.76</v>
      </c>
      <c r="CC375" s="9">
        <f t="shared" si="495"/>
        <v>3.7324</v>
      </c>
      <c r="CD375" s="10">
        <v>1.225</v>
      </c>
      <c r="CE375" s="22">
        <v>1.015</v>
      </c>
      <c r="CF375" s="21">
        <f t="shared" si="496"/>
        <v>180026.202104319</v>
      </c>
      <c r="CL375" s="12">
        <f t="shared" ref="CL375:CL381" si="525">1394+145</f>
        <v>1539</v>
      </c>
      <c r="CM375" s="12">
        <f>2.304+0.6</f>
        <v>2.904</v>
      </c>
      <c r="CN375" s="13">
        <v>1.35</v>
      </c>
      <c r="CO375" s="14">
        <v>1.4</v>
      </c>
      <c r="CP375" s="15">
        <f t="shared" si="498"/>
        <v>8446.89384</v>
      </c>
      <c r="CQ375" s="12">
        <v>1</v>
      </c>
      <c r="CR375" s="12">
        <f t="shared" si="499"/>
        <v>1539</v>
      </c>
      <c r="CS375" s="12">
        <v>0.83</v>
      </c>
      <c r="CT375" s="19">
        <f t="shared" si="500"/>
        <v>4.4392116417067</v>
      </c>
      <c r="CU375" s="20">
        <v>5936</v>
      </c>
      <c r="CV375" s="12">
        <v>0.99</v>
      </c>
      <c r="CW375" s="12">
        <v>2.76</v>
      </c>
      <c r="CX375" s="9">
        <f t="shared" si="501"/>
        <v>3.7324</v>
      </c>
      <c r="CY375" s="10">
        <v>1.225</v>
      </c>
      <c r="CZ375" s="22">
        <v>1.085</v>
      </c>
      <c r="DA375" s="21">
        <f t="shared" si="502"/>
        <v>215466.288002007</v>
      </c>
      <c r="DG375" s="12">
        <f t="shared" si="503"/>
        <v>1539</v>
      </c>
      <c r="DH375" s="12">
        <f>2.304+0.6</f>
        <v>2.904</v>
      </c>
      <c r="DI375" s="13">
        <v>1.35</v>
      </c>
      <c r="DJ375" s="14">
        <v>1.4</v>
      </c>
      <c r="DK375" s="15">
        <f t="shared" si="505"/>
        <v>8446.89384</v>
      </c>
      <c r="DL375" s="12">
        <v>1</v>
      </c>
      <c r="DM375" s="12">
        <f t="shared" si="506"/>
        <v>1539</v>
      </c>
      <c r="DN375" s="12">
        <v>0.83</v>
      </c>
      <c r="DO375" s="19">
        <f t="shared" si="507"/>
        <v>4.4392116417067</v>
      </c>
      <c r="DP375" s="20">
        <v>5936</v>
      </c>
      <c r="DQ375" s="12">
        <v>0.99</v>
      </c>
      <c r="DR375" s="12">
        <v>2.76</v>
      </c>
      <c r="DS375" s="9">
        <f t="shared" si="508"/>
        <v>3.7324</v>
      </c>
      <c r="DT375" s="10">
        <v>1.225</v>
      </c>
      <c r="DU375" s="22">
        <v>1.085</v>
      </c>
      <c r="DV375" s="21">
        <f t="shared" si="509"/>
        <v>215466.288002007</v>
      </c>
      <c r="EB375" s="12">
        <f t="shared" si="510"/>
        <v>1539</v>
      </c>
      <c r="EC375" s="12">
        <f>2.304+0.6</f>
        <v>2.904</v>
      </c>
      <c r="ED375" s="13">
        <v>1.35</v>
      </c>
      <c r="EE375" s="14">
        <v>1.4</v>
      </c>
      <c r="EF375" s="15">
        <f t="shared" si="512"/>
        <v>8446.89384</v>
      </c>
      <c r="EG375" s="12">
        <v>1</v>
      </c>
      <c r="EH375" s="12">
        <f t="shared" si="513"/>
        <v>1539</v>
      </c>
      <c r="EI375" s="12">
        <v>0.92</v>
      </c>
      <c r="EJ375" s="19">
        <f t="shared" si="514"/>
        <v>4.5292116417067</v>
      </c>
      <c r="EK375" s="20">
        <v>5936</v>
      </c>
      <c r="EL375" s="12">
        <v>0.99</v>
      </c>
      <c r="EM375" s="12">
        <v>3.56</v>
      </c>
      <c r="EN375" s="9">
        <f t="shared" si="515"/>
        <v>4.5244</v>
      </c>
      <c r="EO375" s="10">
        <v>1.225</v>
      </c>
      <c r="EP375" s="22">
        <v>1.2</v>
      </c>
      <c r="EQ375" s="21">
        <f t="shared" si="516"/>
        <v>293926.930136272</v>
      </c>
    </row>
    <row r="376" customHeight="1" spans="1:147">
      <c r="F376" s="12">
        <v>1394</v>
      </c>
      <c r="G376" s="12">
        <f t="shared" ref="G376:G380" si="526">1.728+0.6</f>
        <v>2.328</v>
      </c>
      <c r="H376" s="13">
        <v>1.35</v>
      </c>
      <c r="I376" s="14">
        <v>1.4</v>
      </c>
      <c r="J376" s="15">
        <f t="shared" si="478"/>
        <v>6133.48848</v>
      </c>
      <c r="K376" s="12">
        <v>1</v>
      </c>
      <c r="L376" s="12">
        <v>1394</v>
      </c>
      <c r="M376" s="12">
        <v>0.83</v>
      </c>
      <c r="N376" s="19">
        <f t="shared" si="479"/>
        <v>4.29434885091338</v>
      </c>
      <c r="O376" s="20">
        <v>5936</v>
      </c>
      <c r="P376" s="12">
        <v>0.99</v>
      </c>
      <c r="Q376" s="12">
        <v>2.76</v>
      </c>
      <c r="R376" s="9">
        <f t="shared" si="480"/>
        <v>3.7324</v>
      </c>
      <c r="S376" s="10">
        <v>1.225</v>
      </c>
      <c r="T376" s="20">
        <v>1</v>
      </c>
      <c r="U376" s="21">
        <f t="shared" si="481"/>
        <v>147568.983165097</v>
      </c>
      <c r="AA376" s="12">
        <v>1394</v>
      </c>
      <c r="AB376" s="12">
        <f t="shared" ref="AB376:AB380" si="527">1.728+0.6</f>
        <v>2.328</v>
      </c>
      <c r="AC376" s="13">
        <v>1.35</v>
      </c>
      <c r="AD376" s="14">
        <v>1.4</v>
      </c>
      <c r="AE376" s="15">
        <f t="shared" si="483"/>
        <v>6133.48848</v>
      </c>
      <c r="AF376" s="12">
        <v>1</v>
      </c>
      <c r="AG376" s="12">
        <v>1394</v>
      </c>
      <c r="AH376" s="12">
        <v>0.83</v>
      </c>
      <c r="AI376" s="19">
        <f t="shared" si="484"/>
        <v>4.29434885091338</v>
      </c>
      <c r="AJ376" s="20">
        <v>5936</v>
      </c>
      <c r="AK376" s="12">
        <v>0.99</v>
      </c>
      <c r="AL376" s="12">
        <v>2.76</v>
      </c>
      <c r="AM376" s="9">
        <f t="shared" si="485"/>
        <v>3.7324</v>
      </c>
      <c r="AN376" s="10">
        <v>1.225</v>
      </c>
      <c r="AO376" s="22">
        <v>1.015</v>
      </c>
      <c r="AP376" s="21">
        <f t="shared" si="486"/>
        <v>149782.517912573</v>
      </c>
      <c r="AV376" s="12">
        <v>1394</v>
      </c>
      <c r="AW376" s="12">
        <f t="shared" ref="AW376:AW380" si="528">1.728+0.6</f>
        <v>2.328</v>
      </c>
      <c r="AX376" s="13">
        <v>1.35</v>
      </c>
      <c r="AY376" s="14">
        <v>1.4</v>
      </c>
      <c r="AZ376" s="15">
        <f t="shared" si="488"/>
        <v>6133.48848</v>
      </c>
      <c r="BA376" s="12">
        <v>1</v>
      </c>
      <c r="BB376" s="12">
        <v>1394</v>
      </c>
      <c r="BC376" s="12">
        <v>0.83</v>
      </c>
      <c r="BD376" s="19">
        <f t="shared" si="489"/>
        <v>4.29434885091338</v>
      </c>
      <c r="BE376" s="20">
        <v>5936</v>
      </c>
      <c r="BF376" s="12">
        <v>0.99</v>
      </c>
      <c r="BG376" s="12">
        <v>2.76</v>
      </c>
      <c r="BH376" s="9">
        <f t="shared" si="490"/>
        <v>3.7324</v>
      </c>
      <c r="BI376" s="10">
        <v>1.225</v>
      </c>
      <c r="BJ376" s="20">
        <v>1</v>
      </c>
      <c r="BK376" s="21">
        <f t="shared" si="491"/>
        <v>147568.983165097</v>
      </c>
      <c r="BQ376" s="12">
        <v>1394</v>
      </c>
      <c r="BR376" s="12">
        <f t="shared" ref="BR376:BR380" si="529">1.728+0.6</f>
        <v>2.328</v>
      </c>
      <c r="BS376" s="13">
        <v>1.35</v>
      </c>
      <c r="BT376" s="14">
        <v>1.4</v>
      </c>
      <c r="BU376" s="15">
        <f t="shared" si="493"/>
        <v>6133.48848</v>
      </c>
      <c r="BV376" s="12">
        <v>1</v>
      </c>
      <c r="BW376" s="12">
        <v>1394</v>
      </c>
      <c r="BX376" s="12">
        <v>0.83</v>
      </c>
      <c r="BY376" s="19">
        <f t="shared" si="494"/>
        <v>4.29434885091338</v>
      </c>
      <c r="BZ376" s="20">
        <v>5936</v>
      </c>
      <c r="CA376" s="12">
        <v>0.99</v>
      </c>
      <c r="CB376" s="12">
        <v>2.76</v>
      </c>
      <c r="CC376" s="9">
        <f t="shared" si="495"/>
        <v>3.7324</v>
      </c>
      <c r="CD376" s="10">
        <v>1.225</v>
      </c>
      <c r="CE376" s="22">
        <v>1.015</v>
      </c>
      <c r="CF376" s="21">
        <f t="shared" si="496"/>
        <v>149782.517912573</v>
      </c>
      <c r="CL376" s="12">
        <f t="shared" si="525"/>
        <v>1539</v>
      </c>
      <c r="CM376" s="12">
        <f t="shared" ref="CM376:CM380" si="530">1.728+0.6</f>
        <v>2.328</v>
      </c>
      <c r="CN376" s="13">
        <v>1.35</v>
      </c>
      <c r="CO376" s="14">
        <v>1.4</v>
      </c>
      <c r="CP376" s="15">
        <f t="shared" si="498"/>
        <v>6771.47688</v>
      </c>
      <c r="CQ376" s="12">
        <v>1</v>
      </c>
      <c r="CR376" s="12">
        <f t="shared" si="499"/>
        <v>1539</v>
      </c>
      <c r="CS376" s="12">
        <v>0.83</v>
      </c>
      <c r="CT376" s="19">
        <f t="shared" si="500"/>
        <v>4.4392116417067</v>
      </c>
      <c r="CU376" s="20">
        <v>5936</v>
      </c>
      <c r="CV376" s="12">
        <v>0.99</v>
      </c>
      <c r="CW376" s="12">
        <v>2.76</v>
      </c>
      <c r="CX376" s="9">
        <f t="shared" si="501"/>
        <v>3.7324</v>
      </c>
      <c r="CY376" s="10">
        <v>1.225</v>
      </c>
      <c r="CZ376" s="22">
        <v>1.085</v>
      </c>
      <c r="DA376" s="21">
        <f t="shared" si="502"/>
        <v>178569.992337424</v>
      </c>
      <c r="DG376" s="12">
        <f t="shared" si="503"/>
        <v>1539</v>
      </c>
      <c r="DH376" s="12">
        <f t="shared" ref="DH376:DH380" si="531">1.728+0.6</f>
        <v>2.328</v>
      </c>
      <c r="DI376" s="13">
        <v>1.35</v>
      </c>
      <c r="DJ376" s="14">
        <v>1.4</v>
      </c>
      <c r="DK376" s="15">
        <f t="shared" si="505"/>
        <v>6771.47688</v>
      </c>
      <c r="DL376" s="12">
        <v>1</v>
      </c>
      <c r="DM376" s="12">
        <f t="shared" si="506"/>
        <v>1539</v>
      </c>
      <c r="DN376" s="12">
        <v>0.83</v>
      </c>
      <c r="DO376" s="19">
        <f t="shared" si="507"/>
        <v>4.4392116417067</v>
      </c>
      <c r="DP376" s="20">
        <v>5936</v>
      </c>
      <c r="DQ376" s="12">
        <v>0.99</v>
      </c>
      <c r="DR376" s="12">
        <v>2.76</v>
      </c>
      <c r="DS376" s="9">
        <f t="shared" si="508"/>
        <v>3.7324</v>
      </c>
      <c r="DT376" s="10">
        <v>1.225</v>
      </c>
      <c r="DU376" s="22">
        <v>1.085</v>
      </c>
      <c r="DV376" s="21">
        <f t="shared" si="509"/>
        <v>178569.992337424</v>
      </c>
      <c r="EB376" s="12">
        <f t="shared" si="510"/>
        <v>1539</v>
      </c>
      <c r="EC376" s="12">
        <f t="shared" ref="EC376:EC380" si="532">1.728+0.6</f>
        <v>2.328</v>
      </c>
      <c r="ED376" s="13">
        <v>1.35</v>
      </c>
      <c r="EE376" s="14">
        <v>1.4</v>
      </c>
      <c r="EF376" s="15">
        <f t="shared" si="512"/>
        <v>6771.47688</v>
      </c>
      <c r="EG376" s="12">
        <v>1</v>
      </c>
      <c r="EH376" s="12">
        <f t="shared" si="513"/>
        <v>1539</v>
      </c>
      <c r="EI376" s="12">
        <v>0.92</v>
      </c>
      <c r="EJ376" s="19">
        <f t="shared" si="514"/>
        <v>4.5292116417067</v>
      </c>
      <c r="EK376" s="20">
        <v>5936</v>
      </c>
      <c r="EL376" s="12">
        <v>0.99</v>
      </c>
      <c r="EM376" s="12">
        <v>3.56</v>
      </c>
      <c r="EN376" s="9">
        <f t="shared" si="515"/>
        <v>4.5244</v>
      </c>
      <c r="EO376" s="10">
        <v>1.225</v>
      </c>
      <c r="EP376" s="22">
        <v>1.2</v>
      </c>
      <c r="EQ376" s="21">
        <f t="shared" si="516"/>
        <v>243458.028776614</v>
      </c>
    </row>
    <row r="377" customHeight="1" spans="1:147">
      <c r="F377" s="12">
        <v>1394</v>
      </c>
      <c r="G377" s="12">
        <f t="shared" si="526"/>
        <v>2.328</v>
      </c>
      <c r="H377" s="13">
        <v>1.35</v>
      </c>
      <c r="I377" s="14">
        <v>1.4</v>
      </c>
      <c r="J377" s="15">
        <f t="shared" si="478"/>
        <v>6133.48848</v>
      </c>
      <c r="K377" s="12">
        <v>1</v>
      </c>
      <c r="L377" s="12">
        <v>1394</v>
      </c>
      <c r="M377" s="12">
        <v>0.83</v>
      </c>
      <c r="N377" s="19">
        <f t="shared" si="479"/>
        <v>4.29434885091338</v>
      </c>
      <c r="O377" s="20">
        <v>5936</v>
      </c>
      <c r="P377" s="12">
        <v>0.99</v>
      </c>
      <c r="Q377" s="12">
        <v>2.76</v>
      </c>
      <c r="R377" s="9">
        <f t="shared" si="480"/>
        <v>3.7324</v>
      </c>
      <c r="S377" s="10">
        <v>1.225</v>
      </c>
      <c r="T377" s="20">
        <v>1</v>
      </c>
      <c r="U377" s="21">
        <f t="shared" si="481"/>
        <v>147568.983165097</v>
      </c>
      <c r="AA377" s="12">
        <v>1394</v>
      </c>
      <c r="AB377" s="12">
        <f t="shared" si="527"/>
        <v>2.328</v>
      </c>
      <c r="AC377" s="13">
        <v>1.35</v>
      </c>
      <c r="AD377" s="14">
        <v>1.4</v>
      </c>
      <c r="AE377" s="15">
        <f t="shared" si="483"/>
        <v>6133.48848</v>
      </c>
      <c r="AF377" s="12">
        <v>1</v>
      </c>
      <c r="AG377" s="12">
        <v>1394</v>
      </c>
      <c r="AH377" s="12">
        <v>0.83</v>
      </c>
      <c r="AI377" s="19">
        <f t="shared" si="484"/>
        <v>4.29434885091338</v>
      </c>
      <c r="AJ377" s="20">
        <v>5936</v>
      </c>
      <c r="AK377" s="12">
        <v>0.99</v>
      </c>
      <c r="AL377" s="12">
        <v>2.76</v>
      </c>
      <c r="AM377" s="9">
        <f t="shared" si="485"/>
        <v>3.7324</v>
      </c>
      <c r="AN377" s="10">
        <v>1.225</v>
      </c>
      <c r="AO377" s="22">
        <v>1.015</v>
      </c>
      <c r="AP377" s="21">
        <f t="shared" si="486"/>
        <v>149782.517912573</v>
      </c>
      <c r="AV377" s="12">
        <v>1394</v>
      </c>
      <c r="AW377" s="12">
        <f t="shared" si="528"/>
        <v>2.328</v>
      </c>
      <c r="AX377" s="13">
        <v>1.35</v>
      </c>
      <c r="AY377" s="14">
        <v>1.4</v>
      </c>
      <c r="AZ377" s="15">
        <f t="shared" si="488"/>
        <v>6133.48848</v>
      </c>
      <c r="BA377" s="12">
        <v>1</v>
      </c>
      <c r="BB377" s="12">
        <v>1394</v>
      </c>
      <c r="BC377" s="12">
        <v>0.83</v>
      </c>
      <c r="BD377" s="19">
        <f t="shared" si="489"/>
        <v>4.29434885091338</v>
      </c>
      <c r="BE377" s="20">
        <v>5936</v>
      </c>
      <c r="BF377" s="12">
        <v>0.99</v>
      </c>
      <c r="BG377" s="12">
        <v>2.76</v>
      </c>
      <c r="BH377" s="9">
        <f t="shared" si="490"/>
        <v>3.7324</v>
      </c>
      <c r="BI377" s="10">
        <v>1.225</v>
      </c>
      <c r="BJ377" s="20">
        <v>1</v>
      </c>
      <c r="BK377" s="21">
        <f t="shared" si="491"/>
        <v>147568.983165097</v>
      </c>
      <c r="BQ377" s="12">
        <v>1394</v>
      </c>
      <c r="BR377" s="12">
        <f t="shared" si="529"/>
        <v>2.328</v>
      </c>
      <c r="BS377" s="13">
        <v>1.35</v>
      </c>
      <c r="BT377" s="14">
        <v>1.4</v>
      </c>
      <c r="BU377" s="15">
        <f t="shared" si="493"/>
        <v>6133.48848</v>
      </c>
      <c r="BV377" s="12">
        <v>1</v>
      </c>
      <c r="BW377" s="12">
        <v>1394</v>
      </c>
      <c r="BX377" s="12">
        <v>0.83</v>
      </c>
      <c r="BY377" s="19">
        <f t="shared" si="494"/>
        <v>4.29434885091338</v>
      </c>
      <c r="BZ377" s="20">
        <v>5936</v>
      </c>
      <c r="CA377" s="12">
        <v>0.99</v>
      </c>
      <c r="CB377" s="12">
        <v>2.76</v>
      </c>
      <c r="CC377" s="9">
        <f t="shared" si="495"/>
        <v>3.7324</v>
      </c>
      <c r="CD377" s="10">
        <v>1.225</v>
      </c>
      <c r="CE377" s="22">
        <v>1.015</v>
      </c>
      <c r="CF377" s="21">
        <f t="shared" si="496"/>
        <v>149782.517912573</v>
      </c>
      <c r="CL377" s="12">
        <f t="shared" si="525"/>
        <v>1539</v>
      </c>
      <c r="CM377" s="12">
        <f t="shared" si="530"/>
        <v>2.328</v>
      </c>
      <c r="CN377" s="13">
        <v>1.35</v>
      </c>
      <c r="CO377" s="14">
        <v>1.4</v>
      </c>
      <c r="CP377" s="15">
        <f t="shared" si="498"/>
        <v>6771.47688</v>
      </c>
      <c r="CQ377" s="12">
        <v>1</v>
      </c>
      <c r="CR377" s="12">
        <f t="shared" si="499"/>
        <v>1539</v>
      </c>
      <c r="CS377" s="12">
        <v>0.83</v>
      </c>
      <c r="CT377" s="19">
        <f t="shared" si="500"/>
        <v>4.4392116417067</v>
      </c>
      <c r="CU377" s="20">
        <v>5936</v>
      </c>
      <c r="CV377" s="12">
        <v>0.99</v>
      </c>
      <c r="CW377" s="12">
        <v>2.76</v>
      </c>
      <c r="CX377" s="9">
        <f t="shared" si="501"/>
        <v>3.7324</v>
      </c>
      <c r="CY377" s="10">
        <v>1.225</v>
      </c>
      <c r="CZ377" s="22">
        <v>1.085</v>
      </c>
      <c r="DA377" s="21">
        <f t="shared" si="502"/>
        <v>178569.992337424</v>
      </c>
      <c r="DG377" s="12">
        <f t="shared" si="503"/>
        <v>1539</v>
      </c>
      <c r="DH377" s="12">
        <f t="shared" si="531"/>
        <v>2.328</v>
      </c>
      <c r="DI377" s="13">
        <v>1.35</v>
      </c>
      <c r="DJ377" s="14">
        <v>1.4</v>
      </c>
      <c r="DK377" s="15">
        <f t="shared" si="505"/>
        <v>6771.47688</v>
      </c>
      <c r="DL377" s="12">
        <v>1</v>
      </c>
      <c r="DM377" s="12">
        <f t="shared" si="506"/>
        <v>1539</v>
      </c>
      <c r="DN377" s="12">
        <v>0.83</v>
      </c>
      <c r="DO377" s="19">
        <f t="shared" si="507"/>
        <v>4.4392116417067</v>
      </c>
      <c r="DP377" s="20">
        <v>5936</v>
      </c>
      <c r="DQ377" s="12">
        <v>0.99</v>
      </c>
      <c r="DR377" s="12">
        <v>2.76</v>
      </c>
      <c r="DS377" s="9">
        <f t="shared" si="508"/>
        <v>3.7324</v>
      </c>
      <c r="DT377" s="10">
        <v>1.225</v>
      </c>
      <c r="DU377" s="22">
        <v>1.085</v>
      </c>
      <c r="DV377" s="21">
        <f t="shared" si="509"/>
        <v>178569.992337424</v>
      </c>
      <c r="EB377" s="12">
        <f t="shared" si="510"/>
        <v>1539</v>
      </c>
      <c r="EC377" s="12">
        <f t="shared" si="532"/>
        <v>2.328</v>
      </c>
      <c r="ED377" s="13">
        <v>1.35</v>
      </c>
      <c r="EE377" s="14">
        <v>1.4</v>
      </c>
      <c r="EF377" s="15">
        <f t="shared" si="512"/>
        <v>6771.47688</v>
      </c>
      <c r="EG377" s="12">
        <v>1</v>
      </c>
      <c r="EH377" s="12">
        <f t="shared" si="513"/>
        <v>1539</v>
      </c>
      <c r="EI377" s="12">
        <v>0.92</v>
      </c>
      <c r="EJ377" s="19">
        <f t="shared" si="514"/>
        <v>4.5292116417067</v>
      </c>
      <c r="EK377" s="20">
        <v>5936</v>
      </c>
      <c r="EL377" s="12">
        <v>0.99</v>
      </c>
      <c r="EM377" s="12">
        <v>3.56</v>
      </c>
      <c r="EN377" s="9">
        <f t="shared" si="515"/>
        <v>4.5244</v>
      </c>
      <c r="EO377" s="10">
        <v>1.225</v>
      </c>
      <c r="EP377" s="22">
        <v>1.2</v>
      </c>
      <c r="EQ377" s="21">
        <f t="shared" si="516"/>
        <v>243458.028776614</v>
      </c>
    </row>
    <row r="378" customHeight="1" spans="1:147">
      <c r="F378" s="12">
        <v>1394</v>
      </c>
      <c r="G378" s="12">
        <f>2.304+0.6</f>
        <v>2.904</v>
      </c>
      <c r="H378" s="13">
        <v>1.35</v>
      </c>
      <c r="I378" s="14">
        <v>1.4</v>
      </c>
      <c r="J378" s="15">
        <f t="shared" si="478"/>
        <v>7651.05264</v>
      </c>
      <c r="K378" s="12">
        <v>1</v>
      </c>
      <c r="L378" s="12">
        <v>1394</v>
      </c>
      <c r="M378" s="12">
        <v>0.83</v>
      </c>
      <c r="N378" s="19">
        <f t="shared" si="479"/>
        <v>4.29434885091338</v>
      </c>
      <c r="O378" s="20">
        <v>5936</v>
      </c>
      <c r="P378" s="12">
        <v>0.99</v>
      </c>
      <c r="Q378" s="12">
        <v>2.76</v>
      </c>
      <c r="R378" s="9">
        <f t="shared" si="480"/>
        <v>3.7324</v>
      </c>
      <c r="S378" s="10">
        <v>1.225</v>
      </c>
      <c r="T378" s="20">
        <v>1</v>
      </c>
      <c r="U378" s="21">
        <f t="shared" si="481"/>
        <v>177365.716358935</v>
      </c>
      <c r="AA378" s="12">
        <v>1394</v>
      </c>
      <c r="AB378" s="12">
        <f>2.304+0.6</f>
        <v>2.904</v>
      </c>
      <c r="AC378" s="13">
        <v>1.35</v>
      </c>
      <c r="AD378" s="14">
        <v>1.4</v>
      </c>
      <c r="AE378" s="15">
        <f t="shared" si="483"/>
        <v>7651.05264</v>
      </c>
      <c r="AF378" s="12">
        <v>1</v>
      </c>
      <c r="AG378" s="12">
        <v>1394</v>
      </c>
      <c r="AH378" s="12">
        <v>0.83</v>
      </c>
      <c r="AI378" s="19">
        <f t="shared" si="484"/>
        <v>4.29434885091338</v>
      </c>
      <c r="AJ378" s="20">
        <v>5936</v>
      </c>
      <c r="AK378" s="12">
        <v>0.99</v>
      </c>
      <c r="AL378" s="12">
        <v>2.76</v>
      </c>
      <c r="AM378" s="9">
        <f t="shared" si="485"/>
        <v>3.7324</v>
      </c>
      <c r="AN378" s="10">
        <v>1.225</v>
      </c>
      <c r="AO378" s="22">
        <v>1.015</v>
      </c>
      <c r="AP378" s="21">
        <f t="shared" si="486"/>
        <v>180026.202104319</v>
      </c>
      <c r="AV378" s="12">
        <v>1394</v>
      </c>
      <c r="AW378" s="12">
        <f>2.304+0.6</f>
        <v>2.904</v>
      </c>
      <c r="AX378" s="13">
        <v>1.35</v>
      </c>
      <c r="AY378" s="14">
        <v>1.4</v>
      </c>
      <c r="AZ378" s="15">
        <f t="shared" si="488"/>
        <v>7651.05264</v>
      </c>
      <c r="BA378" s="12">
        <v>1</v>
      </c>
      <c r="BB378" s="12">
        <v>1394</v>
      </c>
      <c r="BC378" s="12">
        <v>0.83</v>
      </c>
      <c r="BD378" s="19">
        <f t="shared" si="489"/>
        <v>4.29434885091338</v>
      </c>
      <c r="BE378" s="20">
        <v>5936</v>
      </c>
      <c r="BF378" s="12">
        <v>0.99</v>
      </c>
      <c r="BG378" s="12">
        <v>2.76</v>
      </c>
      <c r="BH378" s="9">
        <f t="shared" si="490"/>
        <v>3.7324</v>
      </c>
      <c r="BI378" s="10">
        <v>1.225</v>
      </c>
      <c r="BJ378" s="20">
        <v>1</v>
      </c>
      <c r="BK378" s="21">
        <f t="shared" si="491"/>
        <v>177365.716358935</v>
      </c>
      <c r="BQ378" s="12">
        <v>1394</v>
      </c>
      <c r="BR378" s="12">
        <f>2.304+0.6</f>
        <v>2.904</v>
      </c>
      <c r="BS378" s="13">
        <v>1.35</v>
      </c>
      <c r="BT378" s="14">
        <v>1.4</v>
      </c>
      <c r="BU378" s="15">
        <f t="shared" si="493"/>
        <v>7651.05264</v>
      </c>
      <c r="BV378" s="12">
        <v>1</v>
      </c>
      <c r="BW378" s="12">
        <v>1394</v>
      </c>
      <c r="BX378" s="12">
        <v>0.83</v>
      </c>
      <c r="BY378" s="19">
        <f t="shared" si="494"/>
        <v>4.29434885091338</v>
      </c>
      <c r="BZ378" s="20">
        <v>5936</v>
      </c>
      <c r="CA378" s="12">
        <v>0.99</v>
      </c>
      <c r="CB378" s="12">
        <v>2.76</v>
      </c>
      <c r="CC378" s="9">
        <f t="shared" si="495"/>
        <v>3.7324</v>
      </c>
      <c r="CD378" s="10">
        <v>1.225</v>
      </c>
      <c r="CE378" s="22">
        <v>1.015</v>
      </c>
      <c r="CF378" s="21">
        <f t="shared" si="496"/>
        <v>180026.202104319</v>
      </c>
      <c r="CL378" s="12">
        <f t="shared" si="525"/>
        <v>1539</v>
      </c>
      <c r="CM378" s="12">
        <f>2.304+0.6</f>
        <v>2.904</v>
      </c>
      <c r="CN378" s="13">
        <v>1.35</v>
      </c>
      <c r="CO378" s="14">
        <v>1.4</v>
      </c>
      <c r="CP378" s="15">
        <f t="shared" si="498"/>
        <v>8446.89384</v>
      </c>
      <c r="CQ378" s="12">
        <v>1</v>
      </c>
      <c r="CR378" s="12">
        <f t="shared" si="499"/>
        <v>1539</v>
      </c>
      <c r="CS378" s="12">
        <v>0.83</v>
      </c>
      <c r="CT378" s="19">
        <f t="shared" si="500"/>
        <v>4.4392116417067</v>
      </c>
      <c r="CU378" s="20">
        <v>5936</v>
      </c>
      <c r="CV378" s="12">
        <v>0.99</v>
      </c>
      <c r="CW378" s="12">
        <v>2.76</v>
      </c>
      <c r="CX378" s="9">
        <f t="shared" si="501"/>
        <v>3.7324</v>
      </c>
      <c r="CY378" s="10">
        <v>1.225</v>
      </c>
      <c r="CZ378" s="22">
        <v>1.085</v>
      </c>
      <c r="DA378" s="21">
        <f t="shared" si="502"/>
        <v>215466.288002007</v>
      </c>
      <c r="DG378" s="12">
        <f t="shared" si="503"/>
        <v>1539</v>
      </c>
      <c r="DH378" s="12">
        <f>2.304+0.6</f>
        <v>2.904</v>
      </c>
      <c r="DI378" s="13">
        <v>1.35</v>
      </c>
      <c r="DJ378" s="14">
        <v>1.4</v>
      </c>
      <c r="DK378" s="15">
        <f t="shared" si="505"/>
        <v>8446.89384</v>
      </c>
      <c r="DL378" s="12">
        <v>1</v>
      </c>
      <c r="DM378" s="12">
        <f t="shared" si="506"/>
        <v>1539</v>
      </c>
      <c r="DN378" s="12">
        <v>0.83</v>
      </c>
      <c r="DO378" s="19">
        <f t="shared" si="507"/>
        <v>4.4392116417067</v>
      </c>
      <c r="DP378" s="20">
        <v>5936</v>
      </c>
      <c r="DQ378" s="12">
        <v>0.99</v>
      </c>
      <c r="DR378" s="12">
        <v>2.76</v>
      </c>
      <c r="DS378" s="9">
        <f t="shared" si="508"/>
        <v>3.7324</v>
      </c>
      <c r="DT378" s="10">
        <v>1.225</v>
      </c>
      <c r="DU378" s="22">
        <v>1.085</v>
      </c>
      <c r="DV378" s="21">
        <f t="shared" si="509"/>
        <v>215466.288002007</v>
      </c>
      <c r="EB378" s="12">
        <f t="shared" si="510"/>
        <v>1539</v>
      </c>
      <c r="EC378" s="12">
        <f>2.304+0.6</f>
        <v>2.904</v>
      </c>
      <c r="ED378" s="13">
        <v>1.35</v>
      </c>
      <c r="EE378" s="14">
        <v>1.4</v>
      </c>
      <c r="EF378" s="15">
        <f t="shared" si="512"/>
        <v>8446.89384</v>
      </c>
      <c r="EG378" s="12">
        <v>1</v>
      </c>
      <c r="EH378" s="12">
        <f t="shared" si="513"/>
        <v>1539</v>
      </c>
      <c r="EI378" s="12">
        <v>0.92</v>
      </c>
      <c r="EJ378" s="19">
        <f t="shared" si="514"/>
        <v>4.5292116417067</v>
      </c>
      <c r="EK378" s="20">
        <v>5936</v>
      </c>
      <c r="EL378" s="12">
        <v>0.99</v>
      </c>
      <c r="EM378" s="12">
        <v>3.56</v>
      </c>
      <c r="EN378" s="9">
        <f t="shared" si="515"/>
        <v>4.5244</v>
      </c>
      <c r="EO378" s="10">
        <v>1.225</v>
      </c>
      <c r="EP378" s="22">
        <v>1.2</v>
      </c>
      <c r="EQ378" s="21">
        <f t="shared" si="516"/>
        <v>293926.930136272</v>
      </c>
    </row>
    <row r="379" customHeight="1" spans="1:147">
      <c r="F379" s="12">
        <v>1394</v>
      </c>
      <c r="G379" s="12">
        <f t="shared" si="526"/>
        <v>2.328</v>
      </c>
      <c r="H379" s="13">
        <v>1.35</v>
      </c>
      <c r="I379" s="14">
        <v>1.4</v>
      </c>
      <c r="J379" s="15">
        <f t="shared" si="478"/>
        <v>6133.48848</v>
      </c>
      <c r="K379" s="12">
        <v>1</v>
      </c>
      <c r="L379" s="12">
        <v>1394</v>
      </c>
      <c r="M379" s="12">
        <v>0.83</v>
      </c>
      <c r="N379" s="19">
        <f t="shared" si="479"/>
        <v>4.29434885091338</v>
      </c>
      <c r="O379" s="20">
        <v>5936</v>
      </c>
      <c r="P379" s="12">
        <v>0.99</v>
      </c>
      <c r="Q379" s="12">
        <v>2.76</v>
      </c>
      <c r="R379" s="9">
        <f t="shared" si="480"/>
        <v>3.7324</v>
      </c>
      <c r="S379" s="10">
        <v>1.225</v>
      </c>
      <c r="T379" s="20">
        <v>1</v>
      </c>
      <c r="U379" s="21">
        <f t="shared" si="481"/>
        <v>147568.983165097</v>
      </c>
      <c r="AA379" s="12">
        <v>1394</v>
      </c>
      <c r="AB379" s="12">
        <f t="shared" si="527"/>
        <v>2.328</v>
      </c>
      <c r="AC379" s="13">
        <v>1.35</v>
      </c>
      <c r="AD379" s="14">
        <v>1.4</v>
      </c>
      <c r="AE379" s="15">
        <f t="shared" si="483"/>
        <v>6133.48848</v>
      </c>
      <c r="AF379" s="12">
        <v>1</v>
      </c>
      <c r="AG379" s="12">
        <v>1394</v>
      </c>
      <c r="AH379" s="12">
        <v>0.83</v>
      </c>
      <c r="AI379" s="19">
        <f t="shared" si="484"/>
        <v>4.29434885091338</v>
      </c>
      <c r="AJ379" s="20">
        <v>5936</v>
      </c>
      <c r="AK379" s="12">
        <v>0.99</v>
      </c>
      <c r="AL379" s="12">
        <v>2.76</v>
      </c>
      <c r="AM379" s="9">
        <f t="shared" si="485"/>
        <v>3.7324</v>
      </c>
      <c r="AN379" s="10">
        <v>1.225</v>
      </c>
      <c r="AO379" s="22">
        <v>1.015</v>
      </c>
      <c r="AP379" s="21">
        <f t="shared" si="486"/>
        <v>149782.517912573</v>
      </c>
      <c r="AV379" s="12">
        <v>1394</v>
      </c>
      <c r="AW379" s="12">
        <f t="shared" si="528"/>
        <v>2.328</v>
      </c>
      <c r="AX379" s="13">
        <v>1.35</v>
      </c>
      <c r="AY379" s="14">
        <v>1.4</v>
      </c>
      <c r="AZ379" s="15">
        <f t="shared" si="488"/>
        <v>6133.48848</v>
      </c>
      <c r="BA379" s="12">
        <v>1</v>
      </c>
      <c r="BB379" s="12">
        <v>1394</v>
      </c>
      <c r="BC379" s="12">
        <v>0.83</v>
      </c>
      <c r="BD379" s="19">
        <f t="shared" si="489"/>
        <v>4.29434885091338</v>
      </c>
      <c r="BE379" s="20">
        <v>5936</v>
      </c>
      <c r="BF379" s="12">
        <v>0.99</v>
      </c>
      <c r="BG379" s="12">
        <v>2.76</v>
      </c>
      <c r="BH379" s="9">
        <f t="shared" si="490"/>
        <v>3.7324</v>
      </c>
      <c r="BI379" s="10">
        <v>1.225</v>
      </c>
      <c r="BJ379" s="20">
        <v>1</v>
      </c>
      <c r="BK379" s="21">
        <f t="shared" si="491"/>
        <v>147568.983165097</v>
      </c>
      <c r="BQ379" s="12">
        <v>1394</v>
      </c>
      <c r="BR379" s="12">
        <f t="shared" si="529"/>
        <v>2.328</v>
      </c>
      <c r="BS379" s="13">
        <v>1.35</v>
      </c>
      <c r="BT379" s="14">
        <v>1.4</v>
      </c>
      <c r="BU379" s="15">
        <f t="shared" si="493"/>
        <v>6133.48848</v>
      </c>
      <c r="BV379" s="12">
        <v>1</v>
      </c>
      <c r="BW379" s="12">
        <v>1394</v>
      </c>
      <c r="BX379" s="12">
        <v>0.83</v>
      </c>
      <c r="BY379" s="19">
        <f t="shared" si="494"/>
        <v>4.29434885091338</v>
      </c>
      <c r="BZ379" s="20">
        <v>5936</v>
      </c>
      <c r="CA379" s="12">
        <v>0.99</v>
      </c>
      <c r="CB379" s="12">
        <v>2.76</v>
      </c>
      <c r="CC379" s="9">
        <f t="shared" si="495"/>
        <v>3.7324</v>
      </c>
      <c r="CD379" s="10">
        <v>1.225</v>
      </c>
      <c r="CE379" s="22">
        <v>1.015</v>
      </c>
      <c r="CF379" s="21">
        <f t="shared" si="496"/>
        <v>149782.517912573</v>
      </c>
      <c r="CL379" s="12">
        <f t="shared" si="525"/>
        <v>1539</v>
      </c>
      <c r="CM379" s="12">
        <f t="shared" si="530"/>
        <v>2.328</v>
      </c>
      <c r="CN379" s="13">
        <v>1.35</v>
      </c>
      <c r="CO379" s="14">
        <v>1.4</v>
      </c>
      <c r="CP379" s="15">
        <f t="shared" si="498"/>
        <v>6771.47688</v>
      </c>
      <c r="CQ379" s="12">
        <v>1</v>
      </c>
      <c r="CR379" s="12">
        <f t="shared" si="499"/>
        <v>1539</v>
      </c>
      <c r="CS379" s="12">
        <v>0.83</v>
      </c>
      <c r="CT379" s="19">
        <f t="shared" si="500"/>
        <v>4.4392116417067</v>
      </c>
      <c r="CU379" s="20">
        <v>5936</v>
      </c>
      <c r="CV379" s="12">
        <v>0.99</v>
      </c>
      <c r="CW379" s="12">
        <v>2.76</v>
      </c>
      <c r="CX379" s="9">
        <f t="shared" si="501"/>
        <v>3.7324</v>
      </c>
      <c r="CY379" s="10">
        <v>1.225</v>
      </c>
      <c r="CZ379" s="22">
        <v>1.085</v>
      </c>
      <c r="DA379" s="21">
        <f t="shared" si="502"/>
        <v>178569.992337424</v>
      </c>
      <c r="DG379" s="12">
        <f t="shared" si="503"/>
        <v>1539</v>
      </c>
      <c r="DH379" s="12">
        <f t="shared" si="531"/>
        <v>2.328</v>
      </c>
      <c r="DI379" s="13">
        <v>1.35</v>
      </c>
      <c r="DJ379" s="14">
        <v>1.4</v>
      </c>
      <c r="DK379" s="15">
        <f t="shared" si="505"/>
        <v>6771.47688</v>
      </c>
      <c r="DL379" s="12">
        <v>1</v>
      </c>
      <c r="DM379" s="12">
        <f t="shared" si="506"/>
        <v>1539</v>
      </c>
      <c r="DN379" s="12">
        <v>0.83</v>
      </c>
      <c r="DO379" s="19">
        <f t="shared" si="507"/>
        <v>4.4392116417067</v>
      </c>
      <c r="DP379" s="20">
        <v>5936</v>
      </c>
      <c r="DQ379" s="12">
        <v>0.99</v>
      </c>
      <c r="DR379" s="12">
        <v>2.76</v>
      </c>
      <c r="DS379" s="9">
        <f t="shared" si="508"/>
        <v>3.7324</v>
      </c>
      <c r="DT379" s="10">
        <v>1.225</v>
      </c>
      <c r="DU379" s="22">
        <v>1.085</v>
      </c>
      <c r="DV379" s="21">
        <f t="shared" si="509"/>
        <v>178569.992337424</v>
      </c>
      <c r="EB379" s="12">
        <f t="shared" si="510"/>
        <v>1539</v>
      </c>
      <c r="EC379" s="12">
        <f t="shared" si="532"/>
        <v>2.328</v>
      </c>
      <c r="ED379" s="13">
        <v>1.35</v>
      </c>
      <c r="EE379" s="14">
        <v>1.4</v>
      </c>
      <c r="EF379" s="15">
        <f t="shared" si="512"/>
        <v>6771.47688</v>
      </c>
      <c r="EG379" s="12">
        <v>1</v>
      </c>
      <c r="EH379" s="12">
        <f t="shared" si="513"/>
        <v>1539</v>
      </c>
      <c r="EI379" s="12">
        <v>0.92</v>
      </c>
      <c r="EJ379" s="19">
        <f t="shared" si="514"/>
        <v>4.5292116417067</v>
      </c>
      <c r="EK379" s="20">
        <v>5936</v>
      </c>
      <c r="EL379" s="12">
        <v>0.99</v>
      </c>
      <c r="EM379" s="12">
        <v>3.56</v>
      </c>
      <c r="EN379" s="9">
        <f t="shared" si="515"/>
        <v>4.5244</v>
      </c>
      <c r="EO379" s="10">
        <v>1.225</v>
      </c>
      <c r="EP379" s="22">
        <v>1.2</v>
      </c>
      <c r="EQ379" s="21">
        <f t="shared" si="516"/>
        <v>243458.028776614</v>
      </c>
    </row>
    <row r="380" customHeight="1" spans="1:147">
      <c r="F380" s="12">
        <v>1394</v>
      </c>
      <c r="G380" s="12">
        <f t="shared" si="526"/>
        <v>2.328</v>
      </c>
      <c r="H380" s="13">
        <v>1.35</v>
      </c>
      <c r="I380" s="14">
        <v>1.4</v>
      </c>
      <c r="J380" s="15">
        <f t="shared" si="478"/>
        <v>6133.48848</v>
      </c>
      <c r="K380" s="12">
        <v>1</v>
      </c>
      <c r="L380" s="12">
        <v>1394</v>
      </c>
      <c r="M380" s="12">
        <v>0.83</v>
      </c>
      <c r="N380" s="19">
        <f t="shared" si="479"/>
        <v>4.29434885091338</v>
      </c>
      <c r="O380" s="20">
        <v>5936</v>
      </c>
      <c r="P380" s="12">
        <v>0.99</v>
      </c>
      <c r="Q380" s="12">
        <v>2.76</v>
      </c>
      <c r="R380" s="9">
        <f t="shared" si="480"/>
        <v>3.7324</v>
      </c>
      <c r="S380" s="10">
        <v>1.225</v>
      </c>
      <c r="T380" s="20">
        <v>1</v>
      </c>
      <c r="U380" s="21">
        <f t="shared" si="481"/>
        <v>147568.983165097</v>
      </c>
      <c r="AA380" s="12">
        <v>1394</v>
      </c>
      <c r="AB380" s="12">
        <f t="shared" si="527"/>
        <v>2.328</v>
      </c>
      <c r="AC380" s="13">
        <v>1.35</v>
      </c>
      <c r="AD380" s="14">
        <v>1.4</v>
      </c>
      <c r="AE380" s="15">
        <f t="shared" si="483"/>
        <v>6133.48848</v>
      </c>
      <c r="AF380" s="12">
        <v>1</v>
      </c>
      <c r="AG380" s="12">
        <v>1394</v>
      </c>
      <c r="AH380" s="12">
        <v>0.83</v>
      </c>
      <c r="AI380" s="19">
        <f t="shared" si="484"/>
        <v>4.29434885091338</v>
      </c>
      <c r="AJ380" s="20">
        <v>5936</v>
      </c>
      <c r="AK380" s="12">
        <v>0.99</v>
      </c>
      <c r="AL380" s="12">
        <v>2.76</v>
      </c>
      <c r="AM380" s="9">
        <f t="shared" si="485"/>
        <v>3.7324</v>
      </c>
      <c r="AN380" s="10">
        <v>1.225</v>
      </c>
      <c r="AO380" s="22">
        <v>1.015</v>
      </c>
      <c r="AP380" s="21">
        <f t="shared" si="486"/>
        <v>149782.517912573</v>
      </c>
      <c r="AV380" s="12">
        <v>1394</v>
      </c>
      <c r="AW380" s="12">
        <f t="shared" si="528"/>
        <v>2.328</v>
      </c>
      <c r="AX380" s="13">
        <v>1.35</v>
      </c>
      <c r="AY380" s="14">
        <v>1.4</v>
      </c>
      <c r="AZ380" s="15">
        <f t="shared" si="488"/>
        <v>6133.48848</v>
      </c>
      <c r="BA380" s="12">
        <v>1</v>
      </c>
      <c r="BB380" s="12">
        <v>1394</v>
      </c>
      <c r="BC380" s="12">
        <v>0.83</v>
      </c>
      <c r="BD380" s="19">
        <f t="shared" si="489"/>
        <v>4.29434885091338</v>
      </c>
      <c r="BE380" s="20">
        <v>5936</v>
      </c>
      <c r="BF380" s="12">
        <v>0.99</v>
      </c>
      <c r="BG380" s="12">
        <v>2.76</v>
      </c>
      <c r="BH380" s="9">
        <f t="shared" si="490"/>
        <v>3.7324</v>
      </c>
      <c r="BI380" s="10">
        <v>1.225</v>
      </c>
      <c r="BJ380" s="20">
        <v>1</v>
      </c>
      <c r="BK380" s="21">
        <f t="shared" si="491"/>
        <v>147568.983165097</v>
      </c>
      <c r="BQ380" s="12">
        <v>1394</v>
      </c>
      <c r="BR380" s="12">
        <f t="shared" si="529"/>
        <v>2.328</v>
      </c>
      <c r="BS380" s="13">
        <v>1.35</v>
      </c>
      <c r="BT380" s="14">
        <v>1.4</v>
      </c>
      <c r="BU380" s="15">
        <f t="shared" si="493"/>
        <v>6133.48848</v>
      </c>
      <c r="BV380" s="12">
        <v>1</v>
      </c>
      <c r="BW380" s="12">
        <v>1394</v>
      </c>
      <c r="BX380" s="12">
        <v>0.83</v>
      </c>
      <c r="BY380" s="19">
        <f t="shared" si="494"/>
        <v>4.29434885091338</v>
      </c>
      <c r="BZ380" s="20">
        <v>5936</v>
      </c>
      <c r="CA380" s="12">
        <v>0.99</v>
      </c>
      <c r="CB380" s="12">
        <v>2.76</v>
      </c>
      <c r="CC380" s="9">
        <f t="shared" si="495"/>
        <v>3.7324</v>
      </c>
      <c r="CD380" s="10">
        <v>1.225</v>
      </c>
      <c r="CE380" s="22">
        <v>1.015</v>
      </c>
      <c r="CF380" s="21">
        <f t="shared" si="496"/>
        <v>149782.517912573</v>
      </c>
      <c r="CL380" s="12">
        <f t="shared" si="525"/>
        <v>1539</v>
      </c>
      <c r="CM380" s="12">
        <f t="shared" si="530"/>
        <v>2.328</v>
      </c>
      <c r="CN380" s="13">
        <v>1.35</v>
      </c>
      <c r="CO380" s="14">
        <v>1.4</v>
      </c>
      <c r="CP380" s="15">
        <f t="shared" si="498"/>
        <v>6771.47688</v>
      </c>
      <c r="CQ380" s="12">
        <v>1</v>
      </c>
      <c r="CR380" s="12">
        <f t="shared" si="499"/>
        <v>1539</v>
      </c>
      <c r="CS380" s="12">
        <v>0.83</v>
      </c>
      <c r="CT380" s="19">
        <f t="shared" si="500"/>
        <v>4.4392116417067</v>
      </c>
      <c r="CU380" s="20">
        <v>5936</v>
      </c>
      <c r="CV380" s="12">
        <v>0.99</v>
      </c>
      <c r="CW380" s="12">
        <v>2.76</v>
      </c>
      <c r="CX380" s="9">
        <f t="shared" si="501"/>
        <v>3.7324</v>
      </c>
      <c r="CY380" s="10">
        <v>1.225</v>
      </c>
      <c r="CZ380" s="22">
        <v>1.085</v>
      </c>
      <c r="DA380" s="21">
        <f t="shared" si="502"/>
        <v>178569.992337424</v>
      </c>
      <c r="DG380" s="12">
        <f t="shared" si="503"/>
        <v>1539</v>
      </c>
      <c r="DH380" s="12">
        <f t="shared" si="531"/>
        <v>2.328</v>
      </c>
      <c r="DI380" s="13">
        <v>1.35</v>
      </c>
      <c r="DJ380" s="14">
        <v>1.4</v>
      </c>
      <c r="DK380" s="15">
        <f t="shared" si="505"/>
        <v>6771.47688</v>
      </c>
      <c r="DL380" s="12">
        <v>1</v>
      </c>
      <c r="DM380" s="12">
        <f t="shared" si="506"/>
        <v>1539</v>
      </c>
      <c r="DN380" s="12">
        <v>0.83</v>
      </c>
      <c r="DO380" s="19">
        <f t="shared" si="507"/>
        <v>4.4392116417067</v>
      </c>
      <c r="DP380" s="20">
        <v>5936</v>
      </c>
      <c r="DQ380" s="12">
        <v>0.99</v>
      </c>
      <c r="DR380" s="12">
        <v>2.76</v>
      </c>
      <c r="DS380" s="9">
        <f t="shared" si="508"/>
        <v>3.7324</v>
      </c>
      <c r="DT380" s="10">
        <v>1.225</v>
      </c>
      <c r="DU380" s="22">
        <v>1.085</v>
      </c>
      <c r="DV380" s="21">
        <f t="shared" si="509"/>
        <v>178569.992337424</v>
      </c>
      <c r="EB380" s="12">
        <f t="shared" si="510"/>
        <v>1539</v>
      </c>
      <c r="EC380" s="12">
        <f t="shared" si="532"/>
        <v>2.328</v>
      </c>
      <c r="ED380" s="13">
        <v>1.35</v>
      </c>
      <c r="EE380" s="14">
        <v>1.4</v>
      </c>
      <c r="EF380" s="15">
        <f t="shared" si="512"/>
        <v>6771.47688</v>
      </c>
      <c r="EG380" s="12">
        <v>1</v>
      </c>
      <c r="EH380" s="12">
        <f t="shared" si="513"/>
        <v>1539</v>
      </c>
      <c r="EI380" s="12">
        <v>0.92</v>
      </c>
      <c r="EJ380" s="19">
        <f t="shared" si="514"/>
        <v>4.5292116417067</v>
      </c>
      <c r="EK380" s="20">
        <v>5936</v>
      </c>
      <c r="EL380" s="12">
        <v>0.99</v>
      </c>
      <c r="EM380" s="12">
        <v>3.56</v>
      </c>
      <c r="EN380" s="9">
        <f t="shared" si="515"/>
        <v>4.5244</v>
      </c>
      <c r="EO380" s="10">
        <v>1.225</v>
      </c>
      <c r="EP380" s="22">
        <v>1.2</v>
      </c>
      <c r="EQ380" s="21">
        <f t="shared" si="516"/>
        <v>243458.028776614</v>
      </c>
    </row>
    <row r="381" customHeight="1" spans="1:147">
      <c r="F381" s="12">
        <v>1394</v>
      </c>
      <c r="G381" s="12">
        <f>2.304+0.6</f>
        <v>2.904</v>
      </c>
      <c r="H381" s="13">
        <v>1.35</v>
      </c>
      <c r="I381" s="14">
        <v>1.4</v>
      </c>
      <c r="J381" s="15">
        <f t="shared" si="478"/>
        <v>7651.05264</v>
      </c>
      <c r="K381" s="12">
        <v>1</v>
      </c>
      <c r="L381" s="12">
        <v>1394</v>
      </c>
      <c r="M381" s="12">
        <v>0.83</v>
      </c>
      <c r="N381" s="19">
        <f t="shared" si="479"/>
        <v>4.29434885091338</v>
      </c>
      <c r="O381" s="20">
        <v>5936</v>
      </c>
      <c r="P381" s="12">
        <v>0.99</v>
      </c>
      <c r="Q381" s="12">
        <v>2.76</v>
      </c>
      <c r="R381" s="9">
        <f t="shared" si="480"/>
        <v>3.7324</v>
      </c>
      <c r="S381" s="10">
        <v>1.225</v>
      </c>
      <c r="T381" s="20">
        <v>1</v>
      </c>
      <c r="U381" s="21">
        <f t="shared" si="481"/>
        <v>177365.716358935</v>
      </c>
      <c r="AA381" s="12">
        <v>1394</v>
      </c>
      <c r="AB381" s="12">
        <f>2.304+0.6</f>
        <v>2.904</v>
      </c>
      <c r="AC381" s="13">
        <v>1.35</v>
      </c>
      <c r="AD381" s="14">
        <v>1.4</v>
      </c>
      <c r="AE381" s="15">
        <f t="shared" si="483"/>
        <v>7651.05264</v>
      </c>
      <c r="AF381" s="12">
        <v>1</v>
      </c>
      <c r="AG381" s="12">
        <v>1394</v>
      </c>
      <c r="AH381" s="12">
        <v>0.83</v>
      </c>
      <c r="AI381" s="19">
        <f t="shared" si="484"/>
        <v>4.29434885091338</v>
      </c>
      <c r="AJ381" s="20">
        <v>5936</v>
      </c>
      <c r="AK381" s="12">
        <v>0.99</v>
      </c>
      <c r="AL381" s="12">
        <v>2.76</v>
      </c>
      <c r="AM381" s="9">
        <f t="shared" si="485"/>
        <v>3.7324</v>
      </c>
      <c r="AN381" s="10">
        <v>1.225</v>
      </c>
      <c r="AO381" s="22">
        <v>1.015</v>
      </c>
      <c r="AP381" s="21">
        <f t="shared" si="486"/>
        <v>180026.202104319</v>
      </c>
      <c r="AV381" s="12">
        <v>1394</v>
      </c>
      <c r="AW381" s="12">
        <f>2.304+0.6</f>
        <v>2.904</v>
      </c>
      <c r="AX381" s="13">
        <v>1.35</v>
      </c>
      <c r="AY381" s="14">
        <v>1.4</v>
      </c>
      <c r="AZ381" s="15">
        <f t="shared" si="488"/>
        <v>7651.05264</v>
      </c>
      <c r="BA381" s="12">
        <v>1</v>
      </c>
      <c r="BB381" s="12">
        <v>1394</v>
      </c>
      <c r="BC381" s="12">
        <v>0.83</v>
      </c>
      <c r="BD381" s="19">
        <f t="shared" si="489"/>
        <v>4.29434885091338</v>
      </c>
      <c r="BE381" s="20">
        <v>5936</v>
      </c>
      <c r="BF381" s="12">
        <v>0.99</v>
      </c>
      <c r="BG381" s="12">
        <v>2.76</v>
      </c>
      <c r="BH381" s="9">
        <f t="shared" si="490"/>
        <v>3.7324</v>
      </c>
      <c r="BI381" s="10">
        <v>1.225</v>
      </c>
      <c r="BJ381" s="20">
        <v>1</v>
      </c>
      <c r="BK381" s="21">
        <f t="shared" si="491"/>
        <v>177365.716358935</v>
      </c>
      <c r="BQ381" s="12">
        <v>1394</v>
      </c>
      <c r="BR381" s="12">
        <f>2.304+0.6</f>
        <v>2.904</v>
      </c>
      <c r="BS381" s="13">
        <v>1.35</v>
      </c>
      <c r="BT381" s="14">
        <v>1.4</v>
      </c>
      <c r="BU381" s="15">
        <f t="shared" si="493"/>
        <v>7651.05264</v>
      </c>
      <c r="BV381" s="12">
        <v>1</v>
      </c>
      <c r="BW381" s="12">
        <v>1394</v>
      </c>
      <c r="BX381" s="12">
        <v>0.83</v>
      </c>
      <c r="BY381" s="19">
        <f t="shared" si="494"/>
        <v>4.29434885091338</v>
      </c>
      <c r="BZ381" s="20">
        <v>5936</v>
      </c>
      <c r="CA381" s="12">
        <v>0.99</v>
      </c>
      <c r="CB381" s="12">
        <v>2.76</v>
      </c>
      <c r="CC381" s="9">
        <f t="shared" si="495"/>
        <v>3.7324</v>
      </c>
      <c r="CD381" s="10">
        <v>1.225</v>
      </c>
      <c r="CE381" s="22">
        <v>1.015</v>
      </c>
      <c r="CF381" s="21">
        <f t="shared" si="496"/>
        <v>180026.202104319</v>
      </c>
      <c r="CL381" s="12">
        <f t="shared" si="525"/>
        <v>1539</v>
      </c>
      <c r="CM381" s="12">
        <f>2.304+0.6</f>
        <v>2.904</v>
      </c>
      <c r="CN381" s="13">
        <v>1.35</v>
      </c>
      <c r="CO381" s="14">
        <v>1.4</v>
      </c>
      <c r="CP381" s="15">
        <f t="shared" si="498"/>
        <v>8446.89384</v>
      </c>
      <c r="CQ381" s="12">
        <v>1</v>
      </c>
      <c r="CR381" s="12">
        <f t="shared" si="499"/>
        <v>1539</v>
      </c>
      <c r="CS381" s="12">
        <v>0.83</v>
      </c>
      <c r="CT381" s="19">
        <f t="shared" si="500"/>
        <v>4.4392116417067</v>
      </c>
      <c r="CU381" s="20">
        <v>5936</v>
      </c>
      <c r="CV381" s="12">
        <v>0.99</v>
      </c>
      <c r="CW381" s="12">
        <v>2.76</v>
      </c>
      <c r="CX381" s="9">
        <f t="shared" si="501"/>
        <v>3.7324</v>
      </c>
      <c r="CY381" s="10">
        <v>1.225</v>
      </c>
      <c r="CZ381" s="22">
        <v>1.085</v>
      </c>
      <c r="DA381" s="21">
        <f t="shared" si="502"/>
        <v>215466.288002007</v>
      </c>
      <c r="DG381" s="12">
        <f t="shared" si="503"/>
        <v>1539</v>
      </c>
      <c r="DH381" s="12">
        <f>2.304+0.6</f>
        <v>2.904</v>
      </c>
      <c r="DI381" s="13">
        <v>1.35</v>
      </c>
      <c r="DJ381" s="14">
        <v>1.4</v>
      </c>
      <c r="DK381" s="15">
        <f t="shared" si="505"/>
        <v>8446.89384</v>
      </c>
      <c r="DL381" s="12">
        <v>1</v>
      </c>
      <c r="DM381" s="12">
        <f t="shared" si="506"/>
        <v>1539</v>
      </c>
      <c r="DN381" s="12">
        <v>0.83</v>
      </c>
      <c r="DO381" s="19">
        <f t="shared" si="507"/>
        <v>4.4392116417067</v>
      </c>
      <c r="DP381" s="20">
        <v>5936</v>
      </c>
      <c r="DQ381" s="12">
        <v>0.99</v>
      </c>
      <c r="DR381" s="12">
        <v>2.76</v>
      </c>
      <c r="DS381" s="9">
        <f t="shared" si="508"/>
        <v>3.7324</v>
      </c>
      <c r="DT381" s="10">
        <v>1.225</v>
      </c>
      <c r="DU381" s="22">
        <v>1.085</v>
      </c>
      <c r="DV381" s="21">
        <f t="shared" si="509"/>
        <v>215466.288002007</v>
      </c>
      <c r="EB381" s="12">
        <f t="shared" si="510"/>
        <v>1539</v>
      </c>
      <c r="EC381" s="12">
        <f>2.304+0.6</f>
        <v>2.904</v>
      </c>
      <c r="ED381" s="13">
        <v>1.35</v>
      </c>
      <c r="EE381" s="14">
        <v>1.4</v>
      </c>
      <c r="EF381" s="15">
        <f t="shared" si="512"/>
        <v>8446.89384</v>
      </c>
      <c r="EG381" s="12">
        <v>1</v>
      </c>
      <c r="EH381" s="12">
        <f t="shared" si="513"/>
        <v>1539</v>
      </c>
      <c r="EI381" s="12">
        <v>0.92</v>
      </c>
      <c r="EJ381" s="19">
        <f t="shared" si="514"/>
        <v>4.5292116417067</v>
      </c>
      <c r="EK381" s="20">
        <v>5936</v>
      </c>
      <c r="EL381" s="12">
        <v>0.99</v>
      </c>
      <c r="EM381" s="12">
        <v>3.56</v>
      </c>
      <c r="EN381" s="9">
        <f t="shared" si="515"/>
        <v>4.5244</v>
      </c>
      <c r="EO381" s="10">
        <v>1.225</v>
      </c>
      <c r="EP381" s="22">
        <v>1.2</v>
      </c>
      <c r="EQ381" s="21">
        <f t="shared" si="516"/>
        <v>293926.930136272</v>
      </c>
    </row>
    <row r="382" customHeight="1" spans="1:147">
      <c r="F382" s="28" t="s">
        <v>1</v>
      </c>
      <c r="G382" s="29"/>
      <c r="H382" s="29"/>
      <c r="I382" s="29"/>
      <c r="J382" s="29"/>
      <c r="K382" s="29"/>
      <c r="L382" s="29"/>
      <c r="M382" s="29"/>
      <c r="N382" s="30">
        <f>SUM(U364:U381)</f>
        <v>2835022.09613478</v>
      </c>
      <c r="O382" s="30"/>
      <c r="P382" s="30"/>
      <c r="Q382" s="30"/>
      <c r="R382" s="30"/>
      <c r="S382" s="30"/>
      <c r="T382" s="30"/>
      <c r="U382" s="30"/>
      <c r="AA382" s="28" t="s">
        <v>1</v>
      </c>
      <c r="AB382" s="29"/>
      <c r="AC382" s="29"/>
      <c r="AD382" s="29"/>
      <c r="AE382" s="29"/>
      <c r="AF382" s="29"/>
      <c r="AG382" s="29"/>
      <c r="AH382" s="29"/>
      <c r="AI382" s="30">
        <f>SUM(AP364:AP381)</f>
        <v>2877547.4275768</v>
      </c>
      <c r="AJ382" s="30"/>
      <c r="AK382" s="30"/>
      <c r="AL382" s="30"/>
      <c r="AM382" s="30"/>
      <c r="AN382" s="30"/>
      <c r="AO382" s="30"/>
      <c r="AP382" s="30"/>
      <c r="AV382" s="28" t="s">
        <v>1</v>
      </c>
      <c r="AW382" s="29"/>
      <c r="AX382" s="29"/>
      <c r="AY382" s="29"/>
      <c r="AZ382" s="29"/>
      <c r="BA382" s="29"/>
      <c r="BB382" s="29"/>
      <c r="BC382" s="29"/>
      <c r="BD382" s="30">
        <f>SUM(BK364:BK381)</f>
        <v>2835022.09613478</v>
      </c>
      <c r="BE382" s="30"/>
      <c r="BF382" s="30"/>
      <c r="BG382" s="30"/>
      <c r="BH382" s="30"/>
      <c r="BI382" s="30"/>
      <c r="BJ382" s="30"/>
      <c r="BK382" s="30"/>
      <c r="BQ382" s="28" t="s">
        <v>1</v>
      </c>
      <c r="BR382" s="29"/>
      <c r="BS382" s="29"/>
      <c r="BT382" s="29"/>
      <c r="BU382" s="29"/>
      <c r="BV382" s="29"/>
      <c r="BW382" s="29"/>
      <c r="BX382" s="29"/>
      <c r="BY382" s="30">
        <f>SUM(CF364:CF381)</f>
        <v>2877547.4275768</v>
      </c>
      <c r="BZ382" s="30"/>
      <c r="CA382" s="30"/>
      <c r="CB382" s="30"/>
      <c r="CC382" s="30"/>
      <c r="CD382" s="30"/>
      <c r="CE382" s="30"/>
      <c r="CF382" s="30"/>
      <c r="CL382" s="28" t="s">
        <v>1</v>
      </c>
      <c r="CM382" s="29"/>
      <c r="CN382" s="29"/>
      <c r="CO382" s="29"/>
      <c r="CP382" s="29"/>
      <c r="CQ382" s="29"/>
      <c r="CR382" s="29"/>
      <c r="CS382" s="29"/>
      <c r="CT382" s="30">
        <f>SUM(DA364:DA381)</f>
        <v>3435637.63606112</v>
      </c>
      <c r="CU382" s="30"/>
      <c r="CV382" s="30"/>
      <c r="CW382" s="30"/>
      <c r="CX382" s="30"/>
      <c r="CY382" s="30"/>
      <c r="CZ382" s="30"/>
      <c r="DA382" s="30"/>
      <c r="DG382" s="28" t="s">
        <v>1</v>
      </c>
      <c r="DH382" s="29"/>
      <c r="DI382" s="29"/>
      <c r="DJ382" s="29"/>
      <c r="DK382" s="29"/>
      <c r="DL382" s="29"/>
      <c r="DM382" s="29"/>
      <c r="DN382" s="29"/>
      <c r="DO382" s="30">
        <f>SUM(DV364:DV381)</f>
        <v>3435637.63606112</v>
      </c>
      <c r="DP382" s="30"/>
      <c r="DQ382" s="30"/>
      <c r="DR382" s="30"/>
      <c r="DS382" s="30"/>
      <c r="DT382" s="30"/>
      <c r="DU382" s="30"/>
      <c r="DV382" s="30"/>
      <c r="EB382" s="28" t="s">
        <v>1</v>
      </c>
      <c r="EC382" s="29"/>
      <c r="ED382" s="29"/>
      <c r="EE382" s="29"/>
      <c r="EF382" s="29"/>
      <c r="EG382" s="29"/>
      <c r="EH382" s="29"/>
      <c r="EI382" s="29"/>
      <c r="EJ382" s="30">
        <f>SUM(EQ364:EQ381)</f>
        <v>4685057.926137</v>
      </c>
      <c r="EK382" s="30"/>
      <c r="EL382" s="30"/>
      <c r="EM382" s="30"/>
      <c r="EN382" s="30"/>
      <c r="EO382" s="30"/>
      <c r="EP382" s="30"/>
      <c r="EQ382" s="30"/>
    </row>
    <row r="383" customHeight="1" spans="1:147">
      <c r="F383" s="29"/>
      <c r="G383" s="29"/>
      <c r="H383" s="29"/>
      <c r="I383" s="29"/>
      <c r="J383" s="29"/>
      <c r="K383" s="29"/>
      <c r="L383" s="29"/>
      <c r="M383" s="29"/>
      <c r="N383" s="30"/>
      <c r="O383" s="30"/>
      <c r="P383" s="30"/>
      <c r="Q383" s="30"/>
      <c r="R383" s="30"/>
      <c r="S383" s="30"/>
      <c r="T383" s="30"/>
      <c r="U383" s="30"/>
      <c r="AA383" s="29"/>
      <c r="AB383" s="29"/>
      <c r="AC383" s="29"/>
      <c r="AD383" s="29"/>
      <c r="AE383" s="29"/>
      <c r="AF383" s="29"/>
      <c r="AG383" s="29"/>
      <c r="AH383" s="29"/>
      <c r="AI383" s="30"/>
      <c r="AJ383" s="30"/>
      <c r="AK383" s="30"/>
      <c r="AL383" s="30"/>
      <c r="AM383" s="30"/>
      <c r="AN383" s="30"/>
      <c r="AO383" s="30"/>
      <c r="AP383" s="30"/>
      <c r="AV383" s="29"/>
      <c r="AW383" s="29"/>
      <c r="AX383" s="29"/>
      <c r="AY383" s="29"/>
      <c r="AZ383" s="29"/>
      <c r="BA383" s="29"/>
      <c r="BB383" s="29"/>
      <c r="BC383" s="29"/>
      <c r="BD383" s="30"/>
      <c r="BE383" s="30"/>
      <c r="BF383" s="30"/>
      <c r="BG383" s="30"/>
      <c r="BH383" s="30"/>
      <c r="BI383" s="30"/>
      <c r="BJ383" s="30"/>
      <c r="BK383" s="30"/>
      <c r="BQ383" s="29"/>
      <c r="BR383" s="29"/>
      <c r="BS383" s="29"/>
      <c r="BT383" s="29"/>
      <c r="BU383" s="29"/>
      <c r="BV383" s="29"/>
      <c r="BW383" s="29"/>
      <c r="BX383" s="29"/>
      <c r="BY383" s="30"/>
      <c r="BZ383" s="30"/>
      <c r="CA383" s="30"/>
      <c r="CB383" s="30"/>
      <c r="CC383" s="30"/>
      <c r="CD383" s="30"/>
      <c r="CE383" s="30"/>
      <c r="CF383" s="30"/>
      <c r="CL383" s="29"/>
      <c r="CM383" s="29"/>
      <c r="CN383" s="29"/>
      <c r="CO383" s="29"/>
      <c r="CP383" s="29"/>
      <c r="CQ383" s="29"/>
      <c r="CR383" s="29"/>
      <c r="CS383" s="29"/>
      <c r="CT383" s="30"/>
      <c r="CU383" s="30"/>
      <c r="CV383" s="30"/>
      <c r="CW383" s="30"/>
      <c r="CX383" s="30"/>
      <c r="CY383" s="30"/>
      <c r="CZ383" s="30"/>
      <c r="DA383" s="30"/>
      <c r="DG383" s="29"/>
      <c r="DH383" s="29"/>
      <c r="DI383" s="29"/>
      <c r="DJ383" s="29"/>
      <c r="DK383" s="29"/>
      <c r="DL383" s="29"/>
      <c r="DM383" s="29"/>
      <c r="DN383" s="29"/>
      <c r="DO383" s="30"/>
      <c r="DP383" s="30"/>
      <c r="DQ383" s="30"/>
      <c r="DR383" s="30"/>
      <c r="DS383" s="30"/>
      <c r="DT383" s="30"/>
      <c r="DU383" s="30"/>
      <c r="DV383" s="30"/>
      <c r="EB383" s="29"/>
      <c r="EC383" s="29"/>
      <c r="ED383" s="29"/>
      <c r="EE383" s="29"/>
      <c r="EF383" s="29"/>
      <c r="EG383" s="29"/>
      <c r="EH383" s="29"/>
      <c r="EI383" s="29"/>
      <c r="EJ383" s="30"/>
      <c r="EK383" s="30"/>
      <c r="EL383" s="30"/>
      <c r="EM383" s="30"/>
      <c r="EN383" s="30"/>
      <c r="EO383" s="30"/>
      <c r="EP383" s="30"/>
      <c r="EQ383" s="30"/>
    </row>
    <row r="384" customHeight="1" spans="1:147">
      <c r="F384" s="3" t="s">
        <v>33</v>
      </c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AA384" s="3" t="s">
        <v>33</v>
      </c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V384" s="3" t="s">
        <v>33</v>
      </c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Q384" s="3" t="s">
        <v>33</v>
      </c>
      <c r="BR384" s="3"/>
      <c r="BS384" s="3"/>
      <c r="BT384" s="3"/>
      <c r="BU384" s="3"/>
      <c r="BV384" s="3"/>
      <c r="BW384" s="3"/>
      <c r="BX384" s="3"/>
      <c r="BY384" s="3"/>
      <c r="BZ384" s="3"/>
      <c r="CA384" s="3"/>
      <c r="CB384" s="3"/>
      <c r="CC384" s="3"/>
      <c r="CD384" s="3"/>
      <c r="CE384" s="3"/>
      <c r="CF384" s="3"/>
      <c r="CL384" s="3" t="s">
        <v>33</v>
      </c>
      <c r="CM384" s="3"/>
      <c r="CN384" s="3"/>
      <c r="CO384" s="3"/>
      <c r="CP384" s="3"/>
      <c r="CQ384" s="3"/>
      <c r="CR384" s="3"/>
      <c r="CS384" s="3"/>
      <c r="CT384" s="3"/>
      <c r="CU384" s="3"/>
      <c r="CV384" s="3"/>
      <c r="CW384" s="3"/>
      <c r="CX384" s="3"/>
      <c r="CY384" s="3"/>
      <c r="CZ384" s="3"/>
      <c r="DA384" s="3"/>
      <c r="DG384" s="3" t="s">
        <v>33</v>
      </c>
      <c r="DH384" s="3"/>
      <c r="DI384" s="3"/>
      <c r="DJ384" s="3"/>
      <c r="DK384" s="3"/>
      <c r="DL384" s="3"/>
      <c r="DM384" s="3"/>
      <c r="DN384" s="3"/>
      <c r="DO384" s="3"/>
      <c r="DP384" s="3"/>
      <c r="DQ384" s="3"/>
      <c r="DR384" s="3"/>
      <c r="DS384" s="3"/>
      <c r="DT384" s="3"/>
      <c r="DU384" s="3"/>
      <c r="DV384" s="3"/>
      <c r="EB384" s="3" t="s">
        <v>33</v>
      </c>
      <c r="EC384" s="3"/>
      <c r="ED384" s="3"/>
      <c r="EE384" s="3"/>
      <c r="EF384" s="3"/>
      <c r="EG384" s="3"/>
      <c r="EH384" s="3"/>
      <c r="EI384" s="3"/>
      <c r="EJ384" s="3"/>
      <c r="EK384" s="3"/>
      <c r="EL384" s="3"/>
      <c r="EM384" s="3"/>
      <c r="EN384" s="3"/>
      <c r="EO384" s="3"/>
      <c r="EP384" s="3"/>
      <c r="EQ384" s="3"/>
    </row>
    <row r="385" customHeight="1" spans="6:147">
      <c r="F385" s="4" t="s">
        <v>8</v>
      </c>
      <c r="G385" s="5"/>
      <c r="H385" s="5"/>
      <c r="I385" s="5"/>
      <c r="J385" s="6"/>
      <c r="K385" s="7" t="s">
        <v>9</v>
      </c>
      <c r="L385" s="7"/>
      <c r="M385" s="7"/>
      <c r="N385" s="7"/>
      <c r="O385" s="8" t="s">
        <v>10</v>
      </c>
      <c r="P385" s="9" t="s">
        <v>11</v>
      </c>
      <c r="Q385" s="9"/>
      <c r="R385" s="9"/>
      <c r="S385" s="10" t="s">
        <v>12</v>
      </c>
      <c r="T385" s="8" t="s">
        <v>13</v>
      </c>
      <c r="U385" s="11" t="s">
        <v>14</v>
      </c>
      <c r="AA385" s="4" t="s">
        <v>8</v>
      </c>
      <c r="AB385" s="5"/>
      <c r="AC385" s="5"/>
      <c r="AD385" s="5"/>
      <c r="AE385" s="6"/>
      <c r="AF385" s="7" t="s">
        <v>9</v>
      </c>
      <c r="AG385" s="7"/>
      <c r="AH385" s="7"/>
      <c r="AI385" s="7"/>
      <c r="AJ385" s="8" t="s">
        <v>10</v>
      </c>
      <c r="AK385" s="9" t="s">
        <v>11</v>
      </c>
      <c r="AL385" s="9"/>
      <c r="AM385" s="9"/>
      <c r="AN385" s="10" t="s">
        <v>12</v>
      </c>
      <c r="AO385" s="8" t="s">
        <v>13</v>
      </c>
      <c r="AP385" s="11" t="s">
        <v>14</v>
      </c>
      <c r="AV385" s="4" t="s">
        <v>8</v>
      </c>
      <c r="AW385" s="5"/>
      <c r="AX385" s="5"/>
      <c r="AY385" s="5"/>
      <c r="AZ385" s="6"/>
      <c r="BA385" s="7" t="s">
        <v>9</v>
      </c>
      <c r="BB385" s="7"/>
      <c r="BC385" s="7"/>
      <c r="BD385" s="7"/>
      <c r="BE385" s="8" t="s">
        <v>10</v>
      </c>
      <c r="BF385" s="9" t="s">
        <v>11</v>
      </c>
      <c r="BG385" s="9"/>
      <c r="BH385" s="9"/>
      <c r="BI385" s="10" t="s">
        <v>12</v>
      </c>
      <c r="BJ385" s="8" t="s">
        <v>13</v>
      </c>
      <c r="BK385" s="11" t="s">
        <v>14</v>
      </c>
      <c r="BQ385" s="4" t="s">
        <v>8</v>
      </c>
      <c r="BR385" s="5"/>
      <c r="BS385" s="5"/>
      <c r="BT385" s="5"/>
      <c r="BU385" s="6"/>
      <c r="BV385" s="7" t="s">
        <v>9</v>
      </c>
      <c r="BW385" s="7"/>
      <c r="BX385" s="7"/>
      <c r="BY385" s="7"/>
      <c r="BZ385" s="8" t="s">
        <v>10</v>
      </c>
      <c r="CA385" s="9" t="s">
        <v>11</v>
      </c>
      <c r="CB385" s="9"/>
      <c r="CC385" s="9"/>
      <c r="CD385" s="10" t="s">
        <v>12</v>
      </c>
      <c r="CE385" s="8" t="s">
        <v>13</v>
      </c>
      <c r="CF385" s="11" t="s">
        <v>14</v>
      </c>
      <c r="CL385" s="4" t="s">
        <v>8</v>
      </c>
      <c r="CM385" s="5"/>
      <c r="CN385" s="5"/>
      <c r="CO385" s="5"/>
      <c r="CP385" s="6"/>
      <c r="CQ385" s="7" t="s">
        <v>9</v>
      </c>
      <c r="CR385" s="7"/>
      <c r="CS385" s="7"/>
      <c r="CT385" s="7"/>
      <c r="CU385" s="8" t="s">
        <v>10</v>
      </c>
      <c r="CV385" s="9" t="s">
        <v>11</v>
      </c>
      <c r="CW385" s="9"/>
      <c r="CX385" s="9"/>
      <c r="CY385" s="10" t="s">
        <v>12</v>
      </c>
      <c r="CZ385" s="8" t="s">
        <v>13</v>
      </c>
      <c r="DA385" s="11" t="s">
        <v>14</v>
      </c>
      <c r="DG385" s="4" t="s">
        <v>8</v>
      </c>
      <c r="DH385" s="5"/>
      <c r="DI385" s="5"/>
      <c r="DJ385" s="5"/>
      <c r="DK385" s="6"/>
      <c r="DL385" s="7" t="s">
        <v>9</v>
      </c>
      <c r="DM385" s="7"/>
      <c r="DN385" s="7"/>
      <c r="DO385" s="7"/>
      <c r="DP385" s="8" t="s">
        <v>10</v>
      </c>
      <c r="DQ385" s="9" t="s">
        <v>11</v>
      </c>
      <c r="DR385" s="9"/>
      <c r="DS385" s="9"/>
      <c r="DT385" s="10" t="s">
        <v>12</v>
      </c>
      <c r="DU385" s="8" t="s">
        <v>13</v>
      </c>
      <c r="DV385" s="11" t="s">
        <v>14</v>
      </c>
      <c r="EB385" s="4" t="s">
        <v>8</v>
      </c>
      <c r="EC385" s="5"/>
      <c r="ED385" s="5"/>
      <c r="EE385" s="5"/>
      <c r="EF385" s="6"/>
      <c r="EG385" s="7" t="s">
        <v>9</v>
      </c>
      <c r="EH385" s="7"/>
      <c r="EI385" s="7"/>
      <c r="EJ385" s="7"/>
      <c r="EK385" s="8" t="s">
        <v>10</v>
      </c>
      <c r="EL385" s="9" t="s">
        <v>11</v>
      </c>
      <c r="EM385" s="9"/>
      <c r="EN385" s="9"/>
      <c r="EO385" s="10" t="s">
        <v>12</v>
      </c>
      <c r="EP385" s="8" t="s">
        <v>13</v>
      </c>
      <c r="EQ385" s="11" t="s">
        <v>14</v>
      </c>
    </row>
    <row r="386" customHeight="1" spans="6:147">
      <c r="F386" s="12" t="s">
        <v>34</v>
      </c>
      <c r="G386" s="12" t="s">
        <v>21</v>
      </c>
      <c r="H386" s="13" t="s">
        <v>22</v>
      </c>
      <c r="I386" s="14" t="s">
        <v>23</v>
      </c>
      <c r="J386" s="15" t="s">
        <v>8</v>
      </c>
      <c r="K386" s="12" t="s">
        <v>24</v>
      </c>
      <c r="L386" s="12" t="s">
        <v>20</v>
      </c>
      <c r="M386" s="12" t="s">
        <v>25</v>
      </c>
      <c r="N386" s="7" t="s">
        <v>26</v>
      </c>
      <c r="O386" s="16"/>
      <c r="P386" s="12" t="s">
        <v>27</v>
      </c>
      <c r="Q386" s="12" t="s">
        <v>28</v>
      </c>
      <c r="R386" s="9" t="s">
        <v>29</v>
      </c>
      <c r="S386" s="10" t="s">
        <v>30</v>
      </c>
      <c r="T386" s="16"/>
      <c r="U386" s="17"/>
      <c r="AA386" s="12" t="s">
        <v>34</v>
      </c>
      <c r="AB386" s="12" t="s">
        <v>21</v>
      </c>
      <c r="AC386" s="13" t="s">
        <v>22</v>
      </c>
      <c r="AD386" s="14" t="s">
        <v>23</v>
      </c>
      <c r="AE386" s="15" t="s">
        <v>8</v>
      </c>
      <c r="AF386" s="12" t="s">
        <v>24</v>
      </c>
      <c r="AG386" s="12" t="s">
        <v>20</v>
      </c>
      <c r="AH386" s="12" t="s">
        <v>25</v>
      </c>
      <c r="AI386" s="7" t="s">
        <v>26</v>
      </c>
      <c r="AJ386" s="16"/>
      <c r="AK386" s="12" t="s">
        <v>27</v>
      </c>
      <c r="AL386" s="12" t="s">
        <v>28</v>
      </c>
      <c r="AM386" s="9" t="s">
        <v>29</v>
      </c>
      <c r="AN386" s="10" t="s">
        <v>30</v>
      </c>
      <c r="AO386" s="16"/>
      <c r="AP386" s="17"/>
      <c r="AV386" s="12" t="s">
        <v>34</v>
      </c>
      <c r="AW386" s="12" t="s">
        <v>21</v>
      </c>
      <c r="AX386" s="13" t="s">
        <v>22</v>
      </c>
      <c r="AY386" s="14" t="s">
        <v>23</v>
      </c>
      <c r="AZ386" s="15" t="s">
        <v>8</v>
      </c>
      <c r="BA386" s="12" t="s">
        <v>24</v>
      </c>
      <c r="BB386" s="12" t="s">
        <v>20</v>
      </c>
      <c r="BC386" s="12" t="s">
        <v>25</v>
      </c>
      <c r="BD386" s="7" t="s">
        <v>26</v>
      </c>
      <c r="BE386" s="16"/>
      <c r="BF386" s="12" t="s">
        <v>27</v>
      </c>
      <c r="BG386" s="12" t="s">
        <v>28</v>
      </c>
      <c r="BH386" s="9" t="s">
        <v>29</v>
      </c>
      <c r="BI386" s="10" t="s">
        <v>30</v>
      </c>
      <c r="BJ386" s="16"/>
      <c r="BK386" s="17"/>
      <c r="BQ386" s="12" t="s">
        <v>34</v>
      </c>
      <c r="BR386" s="12" t="s">
        <v>21</v>
      </c>
      <c r="BS386" s="13" t="s">
        <v>22</v>
      </c>
      <c r="BT386" s="14" t="s">
        <v>23</v>
      </c>
      <c r="BU386" s="15" t="s">
        <v>8</v>
      </c>
      <c r="BV386" s="12" t="s">
        <v>24</v>
      </c>
      <c r="BW386" s="12" t="s">
        <v>20</v>
      </c>
      <c r="BX386" s="12" t="s">
        <v>25</v>
      </c>
      <c r="BY386" s="7" t="s">
        <v>26</v>
      </c>
      <c r="BZ386" s="16"/>
      <c r="CA386" s="12" t="s">
        <v>27</v>
      </c>
      <c r="CB386" s="12" t="s">
        <v>28</v>
      </c>
      <c r="CC386" s="9" t="s">
        <v>29</v>
      </c>
      <c r="CD386" s="10" t="s">
        <v>30</v>
      </c>
      <c r="CE386" s="16"/>
      <c r="CF386" s="17"/>
      <c r="CL386" s="12" t="s">
        <v>34</v>
      </c>
      <c r="CM386" s="12" t="s">
        <v>21</v>
      </c>
      <c r="CN386" s="13" t="s">
        <v>22</v>
      </c>
      <c r="CO386" s="14" t="s">
        <v>23</v>
      </c>
      <c r="CP386" s="15" t="s">
        <v>8</v>
      </c>
      <c r="CQ386" s="12" t="s">
        <v>24</v>
      </c>
      <c r="CR386" s="12" t="s">
        <v>20</v>
      </c>
      <c r="CS386" s="12" t="s">
        <v>25</v>
      </c>
      <c r="CT386" s="7" t="s">
        <v>26</v>
      </c>
      <c r="CU386" s="16"/>
      <c r="CV386" s="12" t="s">
        <v>27</v>
      </c>
      <c r="CW386" s="12" t="s">
        <v>28</v>
      </c>
      <c r="CX386" s="9" t="s">
        <v>29</v>
      </c>
      <c r="CY386" s="10" t="s">
        <v>30</v>
      </c>
      <c r="CZ386" s="16"/>
      <c r="DA386" s="17"/>
      <c r="DG386" s="12" t="s">
        <v>34</v>
      </c>
      <c r="DH386" s="12" t="s">
        <v>21</v>
      </c>
      <c r="DI386" s="13" t="s">
        <v>22</v>
      </c>
      <c r="DJ386" s="14" t="s">
        <v>23</v>
      </c>
      <c r="DK386" s="15" t="s">
        <v>8</v>
      </c>
      <c r="DL386" s="12" t="s">
        <v>24</v>
      </c>
      <c r="DM386" s="12" t="s">
        <v>20</v>
      </c>
      <c r="DN386" s="12" t="s">
        <v>25</v>
      </c>
      <c r="DO386" s="7" t="s">
        <v>26</v>
      </c>
      <c r="DP386" s="16"/>
      <c r="DQ386" s="12" t="s">
        <v>27</v>
      </c>
      <c r="DR386" s="12" t="s">
        <v>28</v>
      </c>
      <c r="DS386" s="9" t="s">
        <v>29</v>
      </c>
      <c r="DT386" s="10" t="s">
        <v>30</v>
      </c>
      <c r="DU386" s="16"/>
      <c r="DV386" s="17"/>
      <c r="EB386" s="12" t="s">
        <v>34</v>
      </c>
      <c r="EC386" s="12" t="s">
        <v>21</v>
      </c>
      <c r="ED386" s="13" t="s">
        <v>22</v>
      </c>
      <c r="EE386" s="14" t="s">
        <v>23</v>
      </c>
      <c r="EF386" s="15" t="s">
        <v>8</v>
      </c>
      <c r="EG386" s="12" t="s">
        <v>24</v>
      </c>
      <c r="EH386" s="12" t="s">
        <v>20</v>
      </c>
      <c r="EI386" s="12" t="s">
        <v>25</v>
      </c>
      <c r="EJ386" s="7" t="s">
        <v>26</v>
      </c>
      <c r="EK386" s="16"/>
      <c r="EL386" s="12" t="s">
        <v>27</v>
      </c>
      <c r="EM386" s="12" t="s">
        <v>28</v>
      </c>
      <c r="EN386" s="9" t="s">
        <v>29</v>
      </c>
      <c r="EO386" s="10" t="s">
        <v>30</v>
      </c>
      <c r="EP386" s="16"/>
      <c r="EQ386" s="17"/>
    </row>
    <row r="387" customHeight="1" spans="6:147">
      <c r="F387" s="12">
        <v>35434</v>
      </c>
      <c r="G387" s="12">
        <v>0.0253</v>
      </c>
      <c r="H387" s="13">
        <v>1.35</v>
      </c>
      <c r="I387" s="14">
        <v>1</v>
      </c>
      <c r="J387" s="15">
        <f t="shared" ref="J387:J411" si="533">F387*G387*H387*I387</f>
        <v>1210.24827</v>
      </c>
      <c r="K387" s="12">
        <v>1</v>
      </c>
      <c r="L387" s="12">
        <v>280</v>
      </c>
      <c r="M387" s="12">
        <v>1.43</v>
      </c>
      <c r="N387" s="19">
        <f t="shared" ref="N387:N411" si="534">1+6*L387/(L387+2000)+M387</f>
        <v>3.16684210526316</v>
      </c>
      <c r="O387" s="20">
        <v>5936</v>
      </c>
      <c r="P387" s="12">
        <v>0.99</v>
      </c>
      <c r="Q387" s="12">
        <v>1.98</v>
      </c>
      <c r="R387" s="9">
        <f t="shared" ref="R387:R411" si="535">1+P387*Q387</f>
        <v>2.9602</v>
      </c>
      <c r="S387" s="10">
        <v>1.225</v>
      </c>
      <c r="T387" s="20">
        <v>1</v>
      </c>
      <c r="U387" s="21">
        <f t="shared" ref="U387:U411" si="536">((J387*K387*N387)+O387)*R387*S387*T387</f>
        <v>35423.5732629581</v>
      </c>
      <c r="AA387" s="12">
        <v>35434</v>
      </c>
      <c r="AB387" s="12">
        <v>0.0253</v>
      </c>
      <c r="AC387" s="13">
        <v>1.35</v>
      </c>
      <c r="AD387" s="14">
        <v>1</v>
      </c>
      <c r="AE387" s="15">
        <f t="shared" ref="AE387:AE411" si="537">AA387*AB387*AC387*AD387</f>
        <v>1210.24827</v>
      </c>
      <c r="AF387" s="12">
        <v>1</v>
      </c>
      <c r="AG387" s="12">
        <v>280</v>
      </c>
      <c r="AH387" s="12">
        <v>1.43</v>
      </c>
      <c r="AI387" s="19">
        <f t="shared" ref="AI387:AI411" si="538">1+6*AG387/(AG387+2000)+AH387</f>
        <v>3.16684210526316</v>
      </c>
      <c r="AJ387" s="20">
        <v>5936</v>
      </c>
      <c r="AK387" s="12">
        <v>0.99</v>
      </c>
      <c r="AL387" s="12">
        <v>1.98</v>
      </c>
      <c r="AM387" s="9">
        <f t="shared" ref="AM387:AM411" si="539">1+AK387*AL387</f>
        <v>2.9602</v>
      </c>
      <c r="AN387" s="10">
        <v>1.225</v>
      </c>
      <c r="AO387" s="22">
        <v>1.015</v>
      </c>
      <c r="AP387" s="21">
        <f t="shared" ref="AP387:AP411" si="540">((AE387*AF387*AI387)+AJ387)*AM387*AN387*AO387</f>
        <v>35954.9268619024</v>
      </c>
      <c r="AV387" s="12">
        <v>35728</v>
      </c>
      <c r="AW387" s="12">
        <v>0.0253</v>
      </c>
      <c r="AX387" s="13">
        <v>1.35</v>
      </c>
      <c r="AY387" s="14">
        <v>1</v>
      </c>
      <c r="AZ387" s="15">
        <f t="shared" ref="AZ387:AZ411" si="541">AV387*AW387*AX387*AY387</f>
        <v>1220.28984</v>
      </c>
      <c r="BA387" s="12">
        <v>1</v>
      </c>
      <c r="BB387" s="12">
        <v>280</v>
      </c>
      <c r="BC387" s="12">
        <v>1.43</v>
      </c>
      <c r="BD387" s="19">
        <f t="shared" ref="BD387:BD411" si="542">1+6*BB387/(BB387+2000)+BC387</f>
        <v>3.16684210526316</v>
      </c>
      <c r="BE387" s="20">
        <v>5936</v>
      </c>
      <c r="BF387" s="12">
        <v>1</v>
      </c>
      <c r="BG387" s="12">
        <v>3.11</v>
      </c>
      <c r="BH387" s="9">
        <f t="shared" ref="BH387:BH411" si="543">1+BF387*BG387</f>
        <v>4.11</v>
      </c>
      <c r="BI387" s="10">
        <v>1.225</v>
      </c>
      <c r="BJ387" s="20">
        <v>1</v>
      </c>
      <c r="BK387" s="21">
        <f t="shared" ref="BK387:BK411" si="544">((AZ387*BA387*BD387)+BE387)*BH387*BI387*BJ387</f>
        <v>49342.8923969805</v>
      </c>
      <c r="BQ387" s="12">
        <v>35728</v>
      </c>
      <c r="BR387" s="12">
        <v>0.0253</v>
      </c>
      <c r="BS387" s="13">
        <v>1.35</v>
      </c>
      <c r="BT387" s="14">
        <v>1</v>
      </c>
      <c r="BU387" s="15">
        <f t="shared" ref="BU387:BU411" si="545">BQ387*BR387*BS387*BT387</f>
        <v>1220.28984</v>
      </c>
      <c r="BV387" s="12">
        <v>1</v>
      </c>
      <c r="BW387" s="12">
        <v>280</v>
      </c>
      <c r="BX387" s="12">
        <v>1.43</v>
      </c>
      <c r="BY387" s="19">
        <f t="shared" ref="BY387:BY411" si="546">1+6*BW387/(BW387+2000)+BX387</f>
        <v>3.16684210526316</v>
      </c>
      <c r="BZ387" s="20">
        <v>5936</v>
      </c>
      <c r="CA387" s="12">
        <v>1</v>
      </c>
      <c r="CB387" s="12">
        <v>3.11</v>
      </c>
      <c r="CC387" s="9">
        <f t="shared" ref="CC387:CC411" si="547">1+CA387*CB387</f>
        <v>4.11</v>
      </c>
      <c r="CD387" s="10">
        <v>1.225</v>
      </c>
      <c r="CE387" s="22">
        <v>1.015</v>
      </c>
      <c r="CF387" s="21">
        <f t="shared" ref="CF387:CF411" si="548">((BU387*BV387*BY387)+BZ387)*CC387*CD387*CE387</f>
        <v>50083.0357829352</v>
      </c>
      <c r="CL387" s="12">
        <v>41312</v>
      </c>
      <c r="CM387" s="12">
        <v>0.0253</v>
      </c>
      <c r="CN387" s="13">
        <v>1.35</v>
      </c>
      <c r="CO387" s="14">
        <v>1</v>
      </c>
      <c r="CP387" s="15">
        <f t="shared" ref="CP387:CP411" si="549">CL387*CM387*CN387*CO387</f>
        <v>1411.01136</v>
      </c>
      <c r="CQ387" s="12">
        <v>1</v>
      </c>
      <c r="CR387" s="12">
        <v>280</v>
      </c>
      <c r="CS387" s="12">
        <v>1.43</v>
      </c>
      <c r="CT387" s="19">
        <f t="shared" ref="CT387:CT411" si="550">1+6*CR387/(CR387+2000)+CS387</f>
        <v>3.16684210526316</v>
      </c>
      <c r="CU387" s="20">
        <v>5936</v>
      </c>
      <c r="CV387" s="12">
        <v>0.99</v>
      </c>
      <c r="CW387" s="12">
        <v>1.98</v>
      </c>
      <c r="CX387" s="9">
        <f t="shared" ref="CX387:CX411" si="551">1+CV387*CW387</f>
        <v>2.9602</v>
      </c>
      <c r="CY387" s="10">
        <v>1.225</v>
      </c>
      <c r="CZ387" s="22">
        <v>1.085</v>
      </c>
      <c r="DA387" s="21">
        <f t="shared" ref="DA387:DA411" si="552">((CP387*CQ387*CT387)+CU387)*CX387*CY387*CZ387</f>
        <v>40936.0577286539</v>
      </c>
      <c r="DG387" s="12">
        <v>41606</v>
      </c>
      <c r="DH387" s="12">
        <v>0.0253</v>
      </c>
      <c r="DI387" s="13">
        <v>1.35</v>
      </c>
      <c r="DJ387" s="14">
        <v>1</v>
      </c>
      <c r="DK387" s="15">
        <f t="shared" ref="DK387:DK411" si="553">DG387*DH387*DI387*DJ387</f>
        <v>1421.05293</v>
      </c>
      <c r="DL387" s="12">
        <v>1</v>
      </c>
      <c r="DM387" s="12">
        <v>280</v>
      </c>
      <c r="DN387" s="12">
        <v>1.43</v>
      </c>
      <c r="DO387" s="19">
        <f t="shared" ref="DO387:DO411" si="554">1+6*DM387/(DM387+2000)+DN387</f>
        <v>3.16684210526316</v>
      </c>
      <c r="DP387" s="20">
        <v>5936</v>
      </c>
      <c r="DQ387" s="12">
        <v>1</v>
      </c>
      <c r="DR387" s="12">
        <v>3.11</v>
      </c>
      <c r="DS387" s="9">
        <f t="shared" ref="DS387:DS411" si="555">1+DQ387*DR387</f>
        <v>4.11</v>
      </c>
      <c r="DT387" s="10">
        <v>1.225</v>
      </c>
      <c r="DU387" s="22">
        <v>1.085</v>
      </c>
      <c r="DV387" s="21">
        <f t="shared" ref="DV387:DV411" si="556">((DK387*DL387*DO387)+DP387)*DS387*DT387*DU387</f>
        <v>57010.1433904427</v>
      </c>
      <c r="EB387" s="12">
        <v>41606</v>
      </c>
      <c r="EC387" s="12">
        <v>0.02992</v>
      </c>
      <c r="ED387" s="13">
        <v>1.35</v>
      </c>
      <c r="EE387" s="14">
        <v>1</v>
      </c>
      <c r="EF387" s="15">
        <f t="shared" ref="EF387:EF411" si="557">EB387*EC387*ED387*EE387</f>
        <v>1680.549552</v>
      </c>
      <c r="EG387" s="12">
        <v>1</v>
      </c>
      <c r="EH387" s="12">
        <v>280</v>
      </c>
      <c r="EI387" s="12">
        <v>1.52</v>
      </c>
      <c r="EJ387" s="19">
        <f t="shared" ref="EJ387:EJ411" si="558">1+6*EH387/(EH387+2000)+EI387</f>
        <v>3.25684210526316</v>
      </c>
      <c r="EK387" s="20">
        <f t="shared" ref="EK387:EK391" si="559">5936+EB387*0.025</f>
        <v>6976.15</v>
      </c>
      <c r="EL387" s="12">
        <v>1</v>
      </c>
      <c r="EM387" s="12">
        <v>3.91</v>
      </c>
      <c r="EN387" s="9">
        <f t="shared" ref="EN387:EN411" si="560">1+EL387*EM387</f>
        <v>4.91</v>
      </c>
      <c r="EO387" s="10">
        <v>1.225</v>
      </c>
      <c r="EP387" s="22">
        <v>1.2</v>
      </c>
      <c r="EQ387" s="21">
        <f t="shared" ref="EQ387:EQ411" si="561">((EF387*EG387*EJ387)+EK387)*EN387*EO387*EP387</f>
        <v>89856.2836861047</v>
      </c>
    </row>
    <row r="388" customHeight="1" spans="6:147">
      <c r="F388" s="12">
        <v>35434</v>
      </c>
      <c r="G388" s="12">
        <v>0.0253</v>
      </c>
      <c r="H388" s="13">
        <v>1.35</v>
      </c>
      <c r="I388" s="14">
        <v>1</v>
      </c>
      <c r="J388" s="15">
        <f t="shared" si="533"/>
        <v>1210.24827</v>
      </c>
      <c r="K388" s="12">
        <v>1</v>
      </c>
      <c r="L388" s="12">
        <v>280</v>
      </c>
      <c r="M388" s="12">
        <v>1.43</v>
      </c>
      <c r="N388" s="19">
        <f t="shared" si="534"/>
        <v>3.16684210526316</v>
      </c>
      <c r="O388" s="20">
        <v>5936</v>
      </c>
      <c r="P388" s="12">
        <v>0.99</v>
      </c>
      <c r="Q388" s="12">
        <v>1.98</v>
      </c>
      <c r="R388" s="9">
        <f t="shared" si="535"/>
        <v>2.9602</v>
      </c>
      <c r="S388" s="10">
        <v>1.225</v>
      </c>
      <c r="T388" s="20">
        <v>1</v>
      </c>
      <c r="U388" s="21">
        <f t="shared" si="536"/>
        <v>35423.5732629581</v>
      </c>
      <c r="AA388" s="12">
        <v>35434</v>
      </c>
      <c r="AB388" s="12">
        <v>0.0253</v>
      </c>
      <c r="AC388" s="13">
        <v>1.35</v>
      </c>
      <c r="AD388" s="14">
        <v>1</v>
      </c>
      <c r="AE388" s="15">
        <f t="shared" si="537"/>
        <v>1210.24827</v>
      </c>
      <c r="AF388" s="12">
        <v>1</v>
      </c>
      <c r="AG388" s="12">
        <v>280</v>
      </c>
      <c r="AH388" s="12">
        <v>1.43</v>
      </c>
      <c r="AI388" s="19">
        <f t="shared" si="538"/>
        <v>3.16684210526316</v>
      </c>
      <c r="AJ388" s="20">
        <v>5936</v>
      </c>
      <c r="AK388" s="12">
        <v>0.99</v>
      </c>
      <c r="AL388" s="12">
        <v>1.98</v>
      </c>
      <c r="AM388" s="9">
        <f t="shared" si="539"/>
        <v>2.9602</v>
      </c>
      <c r="AN388" s="10">
        <v>1.225</v>
      </c>
      <c r="AO388" s="22">
        <v>1.015</v>
      </c>
      <c r="AP388" s="21">
        <f t="shared" si="540"/>
        <v>35954.9268619024</v>
      </c>
      <c r="AV388" s="12">
        <v>35728</v>
      </c>
      <c r="AW388" s="12">
        <v>0.0253</v>
      </c>
      <c r="AX388" s="13">
        <v>1.35</v>
      </c>
      <c r="AY388" s="14">
        <v>1</v>
      </c>
      <c r="AZ388" s="15">
        <f t="shared" si="541"/>
        <v>1220.28984</v>
      </c>
      <c r="BA388" s="12">
        <v>1</v>
      </c>
      <c r="BB388" s="12">
        <v>280</v>
      </c>
      <c r="BC388" s="12">
        <v>1.43</v>
      </c>
      <c r="BD388" s="19">
        <f t="shared" si="542"/>
        <v>3.16684210526316</v>
      </c>
      <c r="BE388" s="20">
        <v>5936</v>
      </c>
      <c r="BF388" s="12">
        <v>1</v>
      </c>
      <c r="BG388" s="12">
        <v>3.11</v>
      </c>
      <c r="BH388" s="9">
        <f t="shared" si="543"/>
        <v>4.11</v>
      </c>
      <c r="BI388" s="10">
        <v>1.225</v>
      </c>
      <c r="BJ388" s="20">
        <v>1</v>
      </c>
      <c r="BK388" s="21">
        <f t="shared" si="544"/>
        <v>49342.8923969805</v>
      </c>
      <c r="BQ388" s="12">
        <v>35728</v>
      </c>
      <c r="BR388" s="12">
        <v>0.0253</v>
      </c>
      <c r="BS388" s="13">
        <v>1.35</v>
      </c>
      <c r="BT388" s="14">
        <v>1</v>
      </c>
      <c r="BU388" s="15">
        <f t="shared" si="545"/>
        <v>1220.28984</v>
      </c>
      <c r="BV388" s="12">
        <v>1</v>
      </c>
      <c r="BW388" s="12">
        <v>280</v>
      </c>
      <c r="BX388" s="12">
        <v>1.43</v>
      </c>
      <c r="BY388" s="19">
        <f t="shared" si="546"/>
        <v>3.16684210526316</v>
      </c>
      <c r="BZ388" s="20">
        <v>5936</v>
      </c>
      <c r="CA388" s="12">
        <v>1</v>
      </c>
      <c r="CB388" s="12">
        <v>3.11</v>
      </c>
      <c r="CC388" s="9">
        <f t="shared" si="547"/>
        <v>4.11</v>
      </c>
      <c r="CD388" s="10">
        <v>1.225</v>
      </c>
      <c r="CE388" s="22">
        <v>1.015</v>
      </c>
      <c r="CF388" s="21">
        <f t="shared" si="548"/>
        <v>50083.0357829352</v>
      </c>
      <c r="CL388" s="12">
        <v>41312</v>
      </c>
      <c r="CM388" s="12">
        <v>0.0253</v>
      </c>
      <c r="CN388" s="13">
        <v>1.35</v>
      </c>
      <c r="CO388" s="14">
        <v>1</v>
      </c>
      <c r="CP388" s="15">
        <f t="shared" si="549"/>
        <v>1411.01136</v>
      </c>
      <c r="CQ388" s="12">
        <v>1</v>
      </c>
      <c r="CR388" s="12">
        <v>280</v>
      </c>
      <c r="CS388" s="12">
        <v>1.43</v>
      </c>
      <c r="CT388" s="19">
        <f t="shared" si="550"/>
        <v>3.16684210526316</v>
      </c>
      <c r="CU388" s="20">
        <v>5936</v>
      </c>
      <c r="CV388" s="12">
        <v>0.99</v>
      </c>
      <c r="CW388" s="12">
        <v>1.98</v>
      </c>
      <c r="CX388" s="9">
        <f t="shared" si="551"/>
        <v>2.9602</v>
      </c>
      <c r="CY388" s="10">
        <v>1.225</v>
      </c>
      <c r="CZ388" s="22">
        <v>1.085</v>
      </c>
      <c r="DA388" s="21">
        <f t="shared" si="552"/>
        <v>40936.0577286539</v>
      </c>
      <c r="DG388" s="12">
        <v>41606</v>
      </c>
      <c r="DH388" s="12">
        <v>0.0253</v>
      </c>
      <c r="DI388" s="13">
        <v>1.35</v>
      </c>
      <c r="DJ388" s="14">
        <v>1</v>
      </c>
      <c r="DK388" s="15">
        <f t="shared" si="553"/>
        <v>1421.05293</v>
      </c>
      <c r="DL388" s="12">
        <v>1</v>
      </c>
      <c r="DM388" s="12">
        <v>280</v>
      </c>
      <c r="DN388" s="12">
        <v>1.43</v>
      </c>
      <c r="DO388" s="19">
        <f t="shared" si="554"/>
        <v>3.16684210526316</v>
      </c>
      <c r="DP388" s="20">
        <v>5936</v>
      </c>
      <c r="DQ388" s="12">
        <v>1</v>
      </c>
      <c r="DR388" s="12">
        <v>3.11</v>
      </c>
      <c r="DS388" s="9">
        <f t="shared" si="555"/>
        <v>4.11</v>
      </c>
      <c r="DT388" s="10">
        <v>1.225</v>
      </c>
      <c r="DU388" s="22">
        <v>1.085</v>
      </c>
      <c r="DV388" s="21">
        <f t="shared" si="556"/>
        <v>57010.1433904427</v>
      </c>
      <c r="EB388" s="12">
        <v>41606</v>
      </c>
      <c r="EC388" s="12">
        <v>0.02992</v>
      </c>
      <c r="ED388" s="13">
        <v>1.35</v>
      </c>
      <c r="EE388" s="14">
        <v>1</v>
      </c>
      <c r="EF388" s="15">
        <f t="shared" si="557"/>
        <v>1680.549552</v>
      </c>
      <c r="EG388" s="12">
        <v>1</v>
      </c>
      <c r="EH388" s="12">
        <v>280</v>
      </c>
      <c r="EI388" s="12">
        <v>1.52</v>
      </c>
      <c r="EJ388" s="19">
        <f t="shared" si="558"/>
        <v>3.25684210526316</v>
      </c>
      <c r="EK388" s="20">
        <f t="shared" si="559"/>
        <v>6976.15</v>
      </c>
      <c r="EL388" s="12">
        <v>1</v>
      </c>
      <c r="EM388" s="12">
        <v>3.91</v>
      </c>
      <c r="EN388" s="9">
        <f t="shared" si="560"/>
        <v>4.91</v>
      </c>
      <c r="EO388" s="10">
        <v>1.225</v>
      </c>
      <c r="EP388" s="22">
        <v>1.2</v>
      </c>
      <c r="EQ388" s="21">
        <f t="shared" si="561"/>
        <v>89856.2836861047</v>
      </c>
    </row>
    <row r="389" customHeight="1" spans="6:147">
      <c r="F389" s="12">
        <v>35434</v>
      </c>
      <c r="G389" s="12">
        <v>0.0253</v>
      </c>
      <c r="H389" s="13">
        <v>1.35</v>
      </c>
      <c r="I389" s="14">
        <v>1</v>
      </c>
      <c r="J389" s="15">
        <f t="shared" si="533"/>
        <v>1210.24827</v>
      </c>
      <c r="K389" s="12">
        <v>1</v>
      </c>
      <c r="L389" s="12">
        <v>280</v>
      </c>
      <c r="M389" s="12">
        <v>1.43</v>
      </c>
      <c r="N389" s="19">
        <f t="shared" si="534"/>
        <v>3.16684210526316</v>
      </c>
      <c r="O389" s="20">
        <v>5936</v>
      </c>
      <c r="P389" s="12">
        <v>0.99</v>
      </c>
      <c r="Q389" s="12">
        <v>1.98</v>
      </c>
      <c r="R389" s="9">
        <f t="shared" si="535"/>
        <v>2.9602</v>
      </c>
      <c r="S389" s="10">
        <v>1.225</v>
      </c>
      <c r="T389" s="20">
        <v>1</v>
      </c>
      <c r="U389" s="21">
        <f t="shared" si="536"/>
        <v>35423.5732629581</v>
      </c>
      <c r="AA389" s="12">
        <v>35434</v>
      </c>
      <c r="AB389" s="12">
        <v>0.0253</v>
      </c>
      <c r="AC389" s="13">
        <v>1.35</v>
      </c>
      <c r="AD389" s="14">
        <v>1</v>
      </c>
      <c r="AE389" s="15">
        <f t="shared" si="537"/>
        <v>1210.24827</v>
      </c>
      <c r="AF389" s="12">
        <v>1</v>
      </c>
      <c r="AG389" s="12">
        <v>280</v>
      </c>
      <c r="AH389" s="12">
        <v>1.43</v>
      </c>
      <c r="AI389" s="19">
        <f t="shared" si="538"/>
        <v>3.16684210526316</v>
      </c>
      <c r="AJ389" s="20">
        <v>5936</v>
      </c>
      <c r="AK389" s="12">
        <v>0.99</v>
      </c>
      <c r="AL389" s="12">
        <v>1.98</v>
      </c>
      <c r="AM389" s="9">
        <f t="shared" si="539"/>
        <v>2.9602</v>
      </c>
      <c r="AN389" s="10">
        <v>1.225</v>
      </c>
      <c r="AO389" s="22">
        <v>1.015</v>
      </c>
      <c r="AP389" s="21">
        <f t="shared" si="540"/>
        <v>35954.9268619024</v>
      </c>
      <c r="AV389" s="12">
        <v>35728</v>
      </c>
      <c r="AW389" s="12">
        <v>0.0253</v>
      </c>
      <c r="AX389" s="13">
        <v>1.35</v>
      </c>
      <c r="AY389" s="14">
        <v>1</v>
      </c>
      <c r="AZ389" s="15">
        <f t="shared" si="541"/>
        <v>1220.28984</v>
      </c>
      <c r="BA389" s="12">
        <v>1</v>
      </c>
      <c r="BB389" s="12">
        <v>280</v>
      </c>
      <c r="BC389" s="12">
        <v>1.43</v>
      </c>
      <c r="BD389" s="19">
        <f t="shared" si="542"/>
        <v>3.16684210526316</v>
      </c>
      <c r="BE389" s="20">
        <v>5936</v>
      </c>
      <c r="BF389" s="12">
        <v>1</v>
      </c>
      <c r="BG389" s="12">
        <v>3.11</v>
      </c>
      <c r="BH389" s="9">
        <f t="shared" si="543"/>
        <v>4.11</v>
      </c>
      <c r="BI389" s="10">
        <v>1.225</v>
      </c>
      <c r="BJ389" s="20">
        <v>1</v>
      </c>
      <c r="BK389" s="21">
        <f t="shared" si="544"/>
        <v>49342.8923969805</v>
      </c>
      <c r="BQ389" s="12">
        <v>35728</v>
      </c>
      <c r="BR389" s="12">
        <v>0.0253</v>
      </c>
      <c r="BS389" s="13">
        <v>1.35</v>
      </c>
      <c r="BT389" s="14">
        <v>1</v>
      </c>
      <c r="BU389" s="15">
        <f t="shared" si="545"/>
        <v>1220.28984</v>
      </c>
      <c r="BV389" s="12">
        <v>1</v>
      </c>
      <c r="BW389" s="12">
        <v>280</v>
      </c>
      <c r="BX389" s="12">
        <v>1.43</v>
      </c>
      <c r="BY389" s="19">
        <f t="shared" si="546"/>
        <v>3.16684210526316</v>
      </c>
      <c r="BZ389" s="20">
        <v>5936</v>
      </c>
      <c r="CA389" s="12">
        <v>1</v>
      </c>
      <c r="CB389" s="12">
        <v>3.11</v>
      </c>
      <c r="CC389" s="9">
        <f t="shared" si="547"/>
        <v>4.11</v>
      </c>
      <c r="CD389" s="10">
        <v>1.225</v>
      </c>
      <c r="CE389" s="22">
        <v>1.015</v>
      </c>
      <c r="CF389" s="21">
        <f t="shared" si="548"/>
        <v>50083.0357829352</v>
      </c>
      <c r="CL389" s="12">
        <v>41312</v>
      </c>
      <c r="CM389" s="12">
        <v>0.0253</v>
      </c>
      <c r="CN389" s="13">
        <v>1.35</v>
      </c>
      <c r="CO389" s="14">
        <v>1</v>
      </c>
      <c r="CP389" s="15">
        <f t="shared" si="549"/>
        <v>1411.01136</v>
      </c>
      <c r="CQ389" s="12">
        <v>1</v>
      </c>
      <c r="CR389" s="12">
        <v>280</v>
      </c>
      <c r="CS389" s="12">
        <v>1.43</v>
      </c>
      <c r="CT389" s="19">
        <f t="shared" si="550"/>
        <v>3.16684210526316</v>
      </c>
      <c r="CU389" s="20">
        <v>5936</v>
      </c>
      <c r="CV389" s="12">
        <v>0.99</v>
      </c>
      <c r="CW389" s="12">
        <v>1.98</v>
      </c>
      <c r="CX389" s="9">
        <f t="shared" si="551"/>
        <v>2.9602</v>
      </c>
      <c r="CY389" s="10">
        <v>1.225</v>
      </c>
      <c r="CZ389" s="22">
        <v>1.085</v>
      </c>
      <c r="DA389" s="21">
        <f t="shared" si="552"/>
        <v>40936.0577286539</v>
      </c>
      <c r="DG389" s="12">
        <v>41606</v>
      </c>
      <c r="DH389" s="12">
        <v>0.0253</v>
      </c>
      <c r="DI389" s="13">
        <v>1.35</v>
      </c>
      <c r="DJ389" s="14">
        <v>1</v>
      </c>
      <c r="DK389" s="15">
        <f t="shared" si="553"/>
        <v>1421.05293</v>
      </c>
      <c r="DL389" s="12">
        <v>1</v>
      </c>
      <c r="DM389" s="12">
        <v>280</v>
      </c>
      <c r="DN389" s="12">
        <v>1.43</v>
      </c>
      <c r="DO389" s="19">
        <f t="shared" si="554"/>
        <v>3.16684210526316</v>
      </c>
      <c r="DP389" s="20">
        <v>5936</v>
      </c>
      <c r="DQ389" s="12">
        <v>1</v>
      </c>
      <c r="DR389" s="12">
        <v>3.11</v>
      </c>
      <c r="DS389" s="9">
        <f t="shared" si="555"/>
        <v>4.11</v>
      </c>
      <c r="DT389" s="10">
        <v>1.225</v>
      </c>
      <c r="DU389" s="22">
        <v>1.085</v>
      </c>
      <c r="DV389" s="21">
        <f t="shared" si="556"/>
        <v>57010.1433904427</v>
      </c>
      <c r="EB389" s="12">
        <v>41606</v>
      </c>
      <c r="EC389" s="12">
        <v>0.02992</v>
      </c>
      <c r="ED389" s="13">
        <v>1.35</v>
      </c>
      <c r="EE389" s="14">
        <v>1</v>
      </c>
      <c r="EF389" s="15">
        <f t="shared" si="557"/>
        <v>1680.549552</v>
      </c>
      <c r="EG389" s="12">
        <v>1</v>
      </c>
      <c r="EH389" s="12">
        <v>280</v>
      </c>
      <c r="EI389" s="12">
        <v>1.52</v>
      </c>
      <c r="EJ389" s="19">
        <f t="shared" si="558"/>
        <v>3.25684210526316</v>
      </c>
      <c r="EK389" s="20">
        <f t="shared" si="559"/>
        <v>6976.15</v>
      </c>
      <c r="EL389" s="12">
        <v>1</v>
      </c>
      <c r="EM389" s="12">
        <v>3.91</v>
      </c>
      <c r="EN389" s="9">
        <f t="shared" si="560"/>
        <v>4.91</v>
      </c>
      <c r="EO389" s="10">
        <v>1.225</v>
      </c>
      <c r="EP389" s="22">
        <v>1.2</v>
      </c>
      <c r="EQ389" s="21">
        <f t="shared" si="561"/>
        <v>89856.2836861047</v>
      </c>
    </row>
    <row r="390" customHeight="1" spans="6:147">
      <c r="F390" s="12">
        <v>35434</v>
      </c>
      <c r="G390" s="12">
        <v>0.0253</v>
      </c>
      <c r="H390" s="13">
        <v>1.35</v>
      </c>
      <c r="I390" s="14">
        <v>1</v>
      </c>
      <c r="J390" s="15">
        <f t="shared" si="533"/>
        <v>1210.24827</v>
      </c>
      <c r="K390" s="12">
        <v>1</v>
      </c>
      <c r="L390" s="12">
        <v>280</v>
      </c>
      <c r="M390" s="12">
        <v>1.43</v>
      </c>
      <c r="N390" s="19">
        <f t="shared" si="534"/>
        <v>3.16684210526316</v>
      </c>
      <c r="O390" s="20">
        <v>5936</v>
      </c>
      <c r="P390" s="12">
        <v>0.99</v>
      </c>
      <c r="Q390" s="12">
        <v>1.98</v>
      </c>
      <c r="R390" s="9">
        <f t="shared" si="535"/>
        <v>2.9602</v>
      </c>
      <c r="S390" s="10">
        <v>1.225</v>
      </c>
      <c r="T390" s="20">
        <v>1</v>
      </c>
      <c r="U390" s="21">
        <f t="shared" si="536"/>
        <v>35423.5732629581</v>
      </c>
      <c r="AA390" s="12">
        <v>35434</v>
      </c>
      <c r="AB390" s="12">
        <v>0.0253</v>
      </c>
      <c r="AC390" s="13">
        <v>1.35</v>
      </c>
      <c r="AD390" s="14">
        <v>1</v>
      </c>
      <c r="AE390" s="15">
        <f t="shared" si="537"/>
        <v>1210.24827</v>
      </c>
      <c r="AF390" s="12">
        <v>1</v>
      </c>
      <c r="AG390" s="12">
        <v>280</v>
      </c>
      <c r="AH390" s="12">
        <v>1.43</v>
      </c>
      <c r="AI390" s="19">
        <f t="shared" si="538"/>
        <v>3.16684210526316</v>
      </c>
      <c r="AJ390" s="20">
        <v>5936</v>
      </c>
      <c r="AK390" s="12">
        <v>0.99</v>
      </c>
      <c r="AL390" s="12">
        <v>1.98</v>
      </c>
      <c r="AM390" s="9">
        <f t="shared" si="539"/>
        <v>2.9602</v>
      </c>
      <c r="AN390" s="10">
        <v>1.225</v>
      </c>
      <c r="AO390" s="22">
        <v>1.015</v>
      </c>
      <c r="AP390" s="21">
        <f t="shared" si="540"/>
        <v>35954.9268619024</v>
      </c>
      <c r="AV390" s="12">
        <v>35728</v>
      </c>
      <c r="AW390" s="12">
        <v>0.0253</v>
      </c>
      <c r="AX390" s="13">
        <v>1.35</v>
      </c>
      <c r="AY390" s="14">
        <v>1</v>
      </c>
      <c r="AZ390" s="15">
        <f t="shared" si="541"/>
        <v>1220.28984</v>
      </c>
      <c r="BA390" s="12">
        <v>1</v>
      </c>
      <c r="BB390" s="12">
        <v>280</v>
      </c>
      <c r="BC390" s="12">
        <v>1.43</v>
      </c>
      <c r="BD390" s="19">
        <f t="shared" si="542"/>
        <v>3.16684210526316</v>
      </c>
      <c r="BE390" s="20">
        <v>5936</v>
      </c>
      <c r="BF390" s="12">
        <v>1</v>
      </c>
      <c r="BG390" s="12">
        <v>3.11</v>
      </c>
      <c r="BH390" s="9">
        <f t="shared" si="543"/>
        <v>4.11</v>
      </c>
      <c r="BI390" s="10">
        <v>1.225</v>
      </c>
      <c r="BJ390" s="20">
        <v>1</v>
      </c>
      <c r="BK390" s="21">
        <f t="shared" si="544"/>
        <v>49342.8923969805</v>
      </c>
      <c r="BQ390" s="12">
        <v>35728</v>
      </c>
      <c r="BR390" s="12">
        <v>0.0253</v>
      </c>
      <c r="BS390" s="13">
        <v>1.35</v>
      </c>
      <c r="BT390" s="14">
        <v>1</v>
      </c>
      <c r="BU390" s="15">
        <f t="shared" si="545"/>
        <v>1220.28984</v>
      </c>
      <c r="BV390" s="12">
        <v>1</v>
      </c>
      <c r="BW390" s="12">
        <v>280</v>
      </c>
      <c r="BX390" s="12">
        <v>1.43</v>
      </c>
      <c r="BY390" s="19">
        <f t="shared" si="546"/>
        <v>3.16684210526316</v>
      </c>
      <c r="BZ390" s="20">
        <v>5936</v>
      </c>
      <c r="CA390" s="12">
        <v>1</v>
      </c>
      <c r="CB390" s="12">
        <v>3.11</v>
      </c>
      <c r="CC390" s="9">
        <f t="shared" si="547"/>
        <v>4.11</v>
      </c>
      <c r="CD390" s="10">
        <v>1.225</v>
      </c>
      <c r="CE390" s="22">
        <v>1.015</v>
      </c>
      <c r="CF390" s="21">
        <f t="shared" si="548"/>
        <v>50083.0357829352</v>
      </c>
      <c r="CL390" s="12">
        <v>41312</v>
      </c>
      <c r="CM390" s="12">
        <v>0.0253</v>
      </c>
      <c r="CN390" s="13">
        <v>1.35</v>
      </c>
      <c r="CO390" s="14">
        <v>1</v>
      </c>
      <c r="CP390" s="15">
        <f t="shared" si="549"/>
        <v>1411.01136</v>
      </c>
      <c r="CQ390" s="12">
        <v>1</v>
      </c>
      <c r="CR390" s="12">
        <v>280</v>
      </c>
      <c r="CS390" s="12">
        <v>1.43</v>
      </c>
      <c r="CT390" s="19">
        <f t="shared" si="550"/>
        <v>3.16684210526316</v>
      </c>
      <c r="CU390" s="20">
        <v>5936</v>
      </c>
      <c r="CV390" s="12">
        <v>0.99</v>
      </c>
      <c r="CW390" s="12">
        <v>1.98</v>
      </c>
      <c r="CX390" s="9">
        <f t="shared" si="551"/>
        <v>2.9602</v>
      </c>
      <c r="CY390" s="10">
        <v>1.225</v>
      </c>
      <c r="CZ390" s="22">
        <v>1.085</v>
      </c>
      <c r="DA390" s="21">
        <f t="shared" si="552"/>
        <v>40936.0577286539</v>
      </c>
      <c r="DG390" s="12">
        <v>41606</v>
      </c>
      <c r="DH390" s="12">
        <v>0.0253</v>
      </c>
      <c r="DI390" s="13">
        <v>1.35</v>
      </c>
      <c r="DJ390" s="14">
        <v>1</v>
      </c>
      <c r="DK390" s="15">
        <f t="shared" si="553"/>
        <v>1421.05293</v>
      </c>
      <c r="DL390" s="12">
        <v>1</v>
      </c>
      <c r="DM390" s="12">
        <v>280</v>
      </c>
      <c r="DN390" s="12">
        <v>1.43</v>
      </c>
      <c r="DO390" s="19">
        <f t="shared" si="554"/>
        <v>3.16684210526316</v>
      </c>
      <c r="DP390" s="20">
        <v>5936</v>
      </c>
      <c r="DQ390" s="12">
        <v>1</v>
      </c>
      <c r="DR390" s="12">
        <v>3.11</v>
      </c>
      <c r="DS390" s="9">
        <f t="shared" si="555"/>
        <v>4.11</v>
      </c>
      <c r="DT390" s="10">
        <v>1.225</v>
      </c>
      <c r="DU390" s="22">
        <v>1.085</v>
      </c>
      <c r="DV390" s="21">
        <f t="shared" si="556"/>
        <v>57010.1433904427</v>
      </c>
      <c r="EB390" s="12">
        <v>41606</v>
      </c>
      <c r="EC390" s="12">
        <v>0.02992</v>
      </c>
      <c r="ED390" s="13">
        <v>1.35</v>
      </c>
      <c r="EE390" s="14">
        <v>1</v>
      </c>
      <c r="EF390" s="15">
        <f t="shared" si="557"/>
        <v>1680.549552</v>
      </c>
      <c r="EG390" s="12">
        <v>1</v>
      </c>
      <c r="EH390" s="12">
        <v>280</v>
      </c>
      <c r="EI390" s="12">
        <v>1.52</v>
      </c>
      <c r="EJ390" s="19">
        <f t="shared" si="558"/>
        <v>3.25684210526316</v>
      </c>
      <c r="EK390" s="20">
        <f t="shared" si="559"/>
        <v>6976.15</v>
      </c>
      <c r="EL390" s="12">
        <v>1</v>
      </c>
      <c r="EM390" s="12">
        <v>3.91</v>
      </c>
      <c r="EN390" s="9">
        <f t="shared" si="560"/>
        <v>4.91</v>
      </c>
      <c r="EO390" s="10">
        <v>1.225</v>
      </c>
      <c r="EP390" s="22">
        <v>1.2</v>
      </c>
      <c r="EQ390" s="21">
        <f t="shared" si="561"/>
        <v>89856.2836861047</v>
      </c>
    </row>
    <row r="391" customHeight="1" spans="6:147">
      <c r="F391" s="12">
        <v>35434</v>
      </c>
      <c r="G391" s="12">
        <v>0.0253</v>
      </c>
      <c r="H391" s="13">
        <v>1.35</v>
      </c>
      <c r="I391" s="14">
        <v>1</v>
      </c>
      <c r="J391" s="15">
        <f t="shared" si="533"/>
        <v>1210.24827</v>
      </c>
      <c r="K391" s="12">
        <v>1</v>
      </c>
      <c r="L391" s="12">
        <v>280</v>
      </c>
      <c r="M391" s="12">
        <v>1.43</v>
      </c>
      <c r="N391" s="19">
        <f t="shared" si="534"/>
        <v>3.16684210526316</v>
      </c>
      <c r="O391" s="20">
        <v>5936</v>
      </c>
      <c r="P391" s="12">
        <v>0.99</v>
      </c>
      <c r="Q391" s="12">
        <v>1.98</v>
      </c>
      <c r="R391" s="9">
        <f t="shared" si="535"/>
        <v>2.9602</v>
      </c>
      <c r="S391" s="10">
        <v>1.225</v>
      </c>
      <c r="T391" s="20">
        <v>1</v>
      </c>
      <c r="U391" s="21">
        <f t="shared" si="536"/>
        <v>35423.5732629581</v>
      </c>
      <c r="AA391" s="12">
        <v>35434</v>
      </c>
      <c r="AB391" s="12">
        <v>0.0253</v>
      </c>
      <c r="AC391" s="13">
        <v>1.35</v>
      </c>
      <c r="AD391" s="14">
        <v>1</v>
      </c>
      <c r="AE391" s="15">
        <f t="shared" si="537"/>
        <v>1210.24827</v>
      </c>
      <c r="AF391" s="12">
        <v>1</v>
      </c>
      <c r="AG391" s="12">
        <v>280</v>
      </c>
      <c r="AH391" s="12">
        <v>1.43</v>
      </c>
      <c r="AI391" s="19">
        <f t="shared" si="538"/>
        <v>3.16684210526316</v>
      </c>
      <c r="AJ391" s="20">
        <v>5936</v>
      </c>
      <c r="AK391" s="12">
        <v>0.99</v>
      </c>
      <c r="AL391" s="12">
        <v>1.98</v>
      </c>
      <c r="AM391" s="9">
        <f t="shared" si="539"/>
        <v>2.9602</v>
      </c>
      <c r="AN391" s="10">
        <v>1.225</v>
      </c>
      <c r="AO391" s="22">
        <v>1.015</v>
      </c>
      <c r="AP391" s="21">
        <f t="shared" si="540"/>
        <v>35954.9268619024</v>
      </c>
      <c r="AV391" s="12">
        <v>35728</v>
      </c>
      <c r="AW391" s="12">
        <v>0.0253</v>
      </c>
      <c r="AX391" s="13">
        <v>1.35</v>
      </c>
      <c r="AY391" s="14">
        <v>1</v>
      </c>
      <c r="AZ391" s="15">
        <f t="shared" si="541"/>
        <v>1220.28984</v>
      </c>
      <c r="BA391" s="12">
        <v>1</v>
      </c>
      <c r="BB391" s="12">
        <v>280</v>
      </c>
      <c r="BC391" s="12">
        <v>1.43</v>
      </c>
      <c r="BD391" s="19">
        <f t="shared" si="542"/>
        <v>3.16684210526316</v>
      </c>
      <c r="BE391" s="20">
        <v>5936</v>
      </c>
      <c r="BF391" s="12">
        <v>1</v>
      </c>
      <c r="BG391" s="12">
        <v>3.11</v>
      </c>
      <c r="BH391" s="9">
        <f t="shared" si="543"/>
        <v>4.11</v>
      </c>
      <c r="BI391" s="10">
        <v>1.225</v>
      </c>
      <c r="BJ391" s="20">
        <v>1</v>
      </c>
      <c r="BK391" s="21">
        <f t="shared" si="544"/>
        <v>49342.8923969805</v>
      </c>
      <c r="BQ391" s="12">
        <v>35728</v>
      </c>
      <c r="BR391" s="12">
        <v>0.0253</v>
      </c>
      <c r="BS391" s="13">
        <v>1.35</v>
      </c>
      <c r="BT391" s="14">
        <v>1</v>
      </c>
      <c r="BU391" s="15">
        <f t="shared" si="545"/>
        <v>1220.28984</v>
      </c>
      <c r="BV391" s="12">
        <v>1</v>
      </c>
      <c r="BW391" s="12">
        <v>280</v>
      </c>
      <c r="BX391" s="12">
        <v>1.43</v>
      </c>
      <c r="BY391" s="19">
        <f t="shared" si="546"/>
        <v>3.16684210526316</v>
      </c>
      <c r="BZ391" s="20">
        <v>5936</v>
      </c>
      <c r="CA391" s="12">
        <v>1</v>
      </c>
      <c r="CB391" s="12">
        <v>3.11</v>
      </c>
      <c r="CC391" s="9">
        <f t="shared" si="547"/>
        <v>4.11</v>
      </c>
      <c r="CD391" s="10">
        <v>1.225</v>
      </c>
      <c r="CE391" s="22">
        <v>1.015</v>
      </c>
      <c r="CF391" s="21">
        <f t="shared" si="548"/>
        <v>50083.0357829352</v>
      </c>
      <c r="CL391" s="12">
        <v>41312</v>
      </c>
      <c r="CM391" s="12">
        <v>0.0253</v>
      </c>
      <c r="CN391" s="13">
        <v>1.35</v>
      </c>
      <c r="CO391" s="14">
        <v>1</v>
      </c>
      <c r="CP391" s="15">
        <f t="shared" si="549"/>
        <v>1411.01136</v>
      </c>
      <c r="CQ391" s="12">
        <v>1</v>
      </c>
      <c r="CR391" s="12">
        <v>280</v>
      </c>
      <c r="CS391" s="12">
        <v>1.43</v>
      </c>
      <c r="CT391" s="19">
        <f t="shared" si="550"/>
        <v>3.16684210526316</v>
      </c>
      <c r="CU391" s="20">
        <v>5936</v>
      </c>
      <c r="CV391" s="12">
        <v>0.99</v>
      </c>
      <c r="CW391" s="12">
        <v>1.98</v>
      </c>
      <c r="CX391" s="9">
        <f t="shared" si="551"/>
        <v>2.9602</v>
      </c>
      <c r="CY391" s="10">
        <v>1.225</v>
      </c>
      <c r="CZ391" s="22">
        <v>1.085</v>
      </c>
      <c r="DA391" s="21">
        <f t="shared" si="552"/>
        <v>40936.0577286539</v>
      </c>
      <c r="DG391" s="12">
        <v>41606</v>
      </c>
      <c r="DH391" s="12">
        <v>0.0253</v>
      </c>
      <c r="DI391" s="13">
        <v>1.35</v>
      </c>
      <c r="DJ391" s="14">
        <v>1</v>
      </c>
      <c r="DK391" s="15">
        <f t="shared" si="553"/>
        <v>1421.05293</v>
      </c>
      <c r="DL391" s="12">
        <v>1</v>
      </c>
      <c r="DM391" s="12">
        <v>280</v>
      </c>
      <c r="DN391" s="12">
        <v>1.43</v>
      </c>
      <c r="DO391" s="19">
        <f t="shared" si="554"/>
        <v>3.16684210526316</v>
      </c>
      <c r="DP391" s="20">
        <v>5936</v>
      </c>
      <c r="DQ391" s="12">
        <v>1</v>
      </c>
      <c r="DR391" s="12">
        <v>3.11</v>
      </c>
      <c r="DS391" s="9">
        <f t="shared" si="555"/>
        <v>4.11</v>
      </c>
      <c r="DT391" s="10">
        <v>1.225</v>
      </c>
      <c r="DU391" s="22">
        <v>1.085</v>
      </c>
      <c r="DV391" s="21">
        <f t="shared" si="556"/>
        <v>57010.1433904427</v>
      </c>
      <c r="EB391" s="12">
        <v>41606</v>
      </c>
      <c r="EC391" s="12">
        <v>0.02992</v>
      </c>
      <c r="ED391" s="13">
        <v>1.35</v>
      </c>
      <c r="EE391" s="14">
        <v>1</v>
      </c>
      <c r="EF391" s="15">
        <f t="shared" si="557"/>
        <v>1680.549552</v>
      </c>
      <c r="EG391" s="12">
        <v>1</v>
      </c>
      <c r="EH391" s="12">
        <v>280</v>
      </c>
      <c r="EI391" s="12">
        <v>1.52</v>
      </c>
      <c r="EJ391" s="19">
        <f t="shared" si="558"/>
        <v>3.25684210526316</v>
      </c>
      <c r="EK391" s="20">
        <f t="shared" si="559"/>
        <v>6976.15</v>
      </c>
      <c r="EL391" s="12">
        <v>1</v>
      </c>
      <c r="EM391" s="12">
        <v>3.91</v>
      </c>
      <c r="EN391" s="9">
        <f t="shared" si="560"/>
        <v>4.91</v>
      </c>
      <c r="EO391" s="10">
        <v>1.225</v>
      </c>
      <c r="EP391" s="22">
        <v>1.2</v>
      </c>
      <c r="EQ391" s="21">
        <f t="shared" si="561"/>
        <v>89856.2836861047</v>
      </c>
    </row>
    <row r="392" customHeight="1" spans="6:147">
      <c r="F392" s="12">
        <v>35434</v>
      </c>
      <c r="G392" s="12">
        <v>0.0253</v>
      </c>
      <c r="H392" s="13">
        <v>1.35</v>
      </c>
      <c r="I392" s="14">
        <v>1</v>
      </c>
      <c r="J392" s="15">
        <f t="shared" si="533"/>
        <v>1210.24827</v>
      </c>
      <c r="K392" s="12">
        <v>1</v>
      </c>
      <c r="L392" s="12">
        <v>280</v>
      </c>
      <c r="M392" s="12">
        <v>1.43</v>
      </c>
      <c r="N392" s="19">
        <f t="shared" si="534"/>
        <v>3.16684210526316</v>
      </c>
      <c r="O392" s="20">
        <v>5936</v>
      </c>
      <c r="P392" s="12">
        <v>0.99</v>
      </c>
      <c r="Q392" s="12">
        <v>1.98</v>
      </c>
      <c r="R392" s="9">
        <f t="shared" si="535"/>
        <v>2.9602</v>
      </c>
      <c r="S392" s="10">
        <v>1.225</v>
      </c>
      <c r="T392" s="20">
        <v>1</v>
      </c>
      <c r="U392" s="21">
        <f t="shared" si="536"/>
        <v>35423.5732629581</v>
      </c>
      <c r="AA392" s="12">
        <v>35434</v>
      </c>
      <c r="AB392" s="12">
        <v>0.0253</v>
      </c>
      <c r="AC392" s="13">
        <v>1.35</v>
      </c>
      <c r="AD392" s="14">
        <v>1</v>
      </c>
      <c r="AE392" s="15">
        <f t="shared" si="537"/>
        <v>1210.24827</v>
      </c>
      <c r="AF392" s="12">
        <v>1</v>
      </c>
      <c r="AG392" s="12">
        <v>280</v>
      </c>
      <c r="AH392" s="12">
        <v>1.43</v>
      </c>
      <c r="AI392" s="19">
        <f t="shared" si="538"/>
        <v>3.16684210526316</v>
      </c>
      <c r="AJ392" s="20">
        <v>5936</v>
      </c>
      <c r="AK392" s="12">
        <v>0.99</v>
      </c>
      <c r="AL392" s="12">
        <v>1.98</v>
      </c>
      <c r="AM392" s="9">
        <f t="shared" si="539"/>
        <v>2.9602</v>
      </c>
      <c r="AN392" s="10">
        <v>1.225</v>
      </c>
      <c r="AO392" s="22">
        <v>1.015</v>
      </c>
      <c r="AP392" s="21">
        <f t="shared" si="540"/>
        <v>35954.9268619024</v>
      </c>
      <c r="AV392" s="12">
        <v>35728</v>
      </c>
      <c r="AW392" s="12">
        <v>0.0253</v>
      </c>
      <c r="AX392" s="13">
        <v>1.35</v>
      </c>
      <c r="AY392" s="14">
        <v>1</v>
      </c>
      <c r="AZ392" s="15">
        <f t="shared" si="541"/>
        <v>1220.28984</v>
      </c>
      <c r="BA392" s="12">
        <v>1</v>
      </c>
      <c r="BB392" s="12">
        <v>280</v>
      </c>
      <c r="BC392" s="12">
        <v>1.43</v>
      </c>
      <c r="BD392" s="19">
        <f t="shared" si="542"/>
        <v>3.16684210526316</v>
      </c>
      <c r="BE392" s="20">
        <v>5936</v>
      </c>
      <c r="BF392" s="12">
        <v>1</v>
      </c>
      <c r="BG392" s="12">
        <v>3.11</v>
      </c>
      <c r="BH392" s="9">
        <f t="shared" si="543"/>
        <v>4.11</v>
      </c>
      <c r="BI392" s="10">
        <v>1.225</v>
      </c>
      <c r="BJ392" s="20">
        <v>1</v>
      </c>
      <c r="BK392" s="21">
        <f t="shared" si="544"/>
        <v>49342.8923969805</v>
      </c>
      <c r="BQ392" s="12">
        <v>35728</v>
      </c>
      <c r="BR392" s="12">
        <v>0.0253</v>
      </c>
      <c r="BS392" s="13">
        <v>1.35</v>
      </c>
      <c r="BT392" s="14">
        <v>1</v>
      </c>
      <c r="BU392" s="15">
        <f t="shared" si="545"/>
        <v>1220.28984</v>
      </c>
      <c r="BV392" s="12">
        <v>1</v>
      </c>
      <c r="BW392" s="12">
        <v>280</v>
      </c>
      <c r="BX392" s="12">
        <v>1.43</v>
      </c>
      <c r="BY392" s="19">
        <f t="shared" si="546"/>
        <v>3.16684210526316</v>
      </c>
      <c r="BZ392" s="20">
        <v>5936</v>
      </c>
      <c r="CA392" s="12">
        <v>1</v>
      </c>
      <c r="CB392" s="12">
        <v>3.11</v>
      </c>
      <c r="CC392" s="9">
        <f t="shared" si="547"/>
        <v>4.11</v>
      </c>
      <c r="CD392" s="10">
        <v>1.225</v>
      </c>
      <c r="CE392" s="22">
        <v>1.015</v>
      </c>
      <c r="CF392" s="21">
        <f t="shared" si="548"/>
        <v>50083.0357829352</v>
      </c>
      <c r="CL392" s="12">
        <v>41312</v>
      </c>
      <c r="CM392" s="12">
        <v>0.0253</v>
      </c>
      <c r="CN392" s="13">
        <v>1.35</v>
      </c>
      <c r="CO392" s="14">
        <v>1</v>
      </c>
      <c r="CP392" s="15">
        <f t="shared" si="549"/>
        <v>1411.01136</v>
      </c>
      <c r="CQ392" s="12">
        <v>1</v>
      </c>
      <c r="CR392" s="12">
        <v>280</v>
      </c>
      <c r="CS392" s="12">
        <v>1.43</v>
      </c>
      <c r="CT392" s="19">
        <f t="shared" si="550"/>
        <v>3.16684210526316</v>
      </c>
      <c r="CU392" s="20">
        <v>5936</v>
      </c>
      <c r="CV392" s="12">
        <v>0.99</v>
      </c>
      <c r="CW392" s="12">
        <v>1.98</v>
      </c>
      <c r="CX392" s="9">
        <f t="shared" si="551"/>
        <v>2.9602</v>
      </c>
      <c r="CY392" s="10">
        <v>1.225</v>
      </c>
      <c r="CZ392" s="22">
        <v>1.085</v>
      </c>
      <c r="DA392" s="21">
        <f t="shared" si="552"/>
        <v>40936.0577286539</v>
      </c>
      <c r="DG392" s="12">
        <v>41606</v>
      </c>
      <c r="DH392" s="12">
        <v>0.0253</v>
      </c>
      <c r="DI392" s="13">
        <v>1.35</v>
      </c>
      <c r="DJ392" s="14">
        <v>1</v>
      </c>
      <c r="DK392" s="15">
        <f t="shared" si="553"/>
        <v>1421.05293</v>
      </c>
      <c r="DL392" s="12">
        <v>1</v>
      </c>
      <c r="DM392" s="12">
        <v>280</v>
      </c>
      <c r="DN392" s="12">
        <v>1.43</v>
      </c>
      <c r="DO392" s="19">
        <f t="shared" si="554"/>
        <v>3.16684210526316</v>
      </c>
      <c r="DP392" s="20">
        <v>5936</v>
      </c>
      <c r="DQ392" s="12">
        <v>1</v>
      </c>
      <c r="DR392" s="12">
        <v>3.11</v>
      </c>
      <c r="DS392" s="9">
        <f t="shared" si="555"/>
        <v>4.11</v>
      </c>
      <c r="DT392" s="10">
        <v>1.225</v>
      </c>
      <c r="DU392" s="22">
        <v>1.085</v>
      </c>
      <c r="DV392" s="21">
        <f t="shared" si="556"/>
        <v>57010.1433904427</v>
      </c>
      <c r="EB392" s="12">
        <v>41606</v>
      </c>
      <c r="EC392" s="12">
        <v>0.02992</v>
      </c>
      <c r="ED392" s="13">
        <v>1.35</v>
      </c>
      <c r="EE392" s="14">
        <v>1</v>
      </c>
      <c r="EF392" s="15">
        <f t="shared" si="557"/>
        <v>1680.549552</v>
      </c>
      <c r="EG392" s="12">
        <v>1</v>
      </c>
      <c r="EH392" s="12">
        <v>280</v>
      </c>
      <c r="EI392" s="12">
        <v>1.52</v>
      </c>
      <c r="EJ392" s="19">
        <f t="shared" si="558"/>
        <v>3.25684210526316</v>
      </c>
      <c r="EK392" s="20">
        <v>5936</v>
      </c>
      <c r="EL392" s="12">
        <v>1</v>
      </c>
      <c r="EM392" s="12">
        <v>3.91</v>
      </c>
      <c r="EN392" s="9">
        <f t="shared" si="560"/>
        <v>4.91</v>
      </c>
      <c r="EO392" s="10">
        <v>1.225</v>
      </c>
      <c r="EP392" s="22">
        <v>1.2</v>
      </c>
      <c r="EQ392" s="21">
        <f t="shared" si="561"/>
        <v>82348.7930311047</v>
      </c>
    </row>
    <row r="393" customHeight="1" spans="6:147">
      <c r="F393" s="12">
        <v>35434</v>
      </c>
      <c r="G393" s="12">
        <v>0.0253</v>
      </c>
      <c r="H393" s="13">
        <v>1.35</v>
      </c>
      <c r="I393" s="14">
        <v>1</v>
      </c>
      <c r="J393" s="15">
        <f t="shared" si="533"/>
        <v>1210.24827</v>
      </c>
      <c r="K393" s="12">
        <v>1</v>
      </c>
      <c r="L393" s="12">
        <v>280</v>
      </c>
      <c r="M393" s="12">
        <v>1.43</v>
      </c>
      <c r="N393" s="19">
        <f t="shared" si="534"/>
        <v>3.16684210526316</v>
      </c>
      <c r="O393" s="20">
        <v>5936</v>
      </c>
      <c r="P393" s="12">
        <v>0.99</v>
      </c>
      <c r="Q393" s="12">
        <v>1.98</v>
      </c>
      <c r="R393" s="9">
        <f t="shared" si="535"/>
        <v>2.9602</v>
      </c>
      <c r="S393" s="10">
        <v>1.225</v>
      </c>
      <c r="T393" s="20">
        <v>1</v>
      </c>
      <c r="U393" s="21">
        <f t="shared" si="536"/>
        <v>35423.5732629581</v>
      </c>
      <c r="AA393" s="12">
        <v>35434</v>
      </c>
      <c r="AB393" s="12">
        <v>0.0253</v>
      </c>
      <c r="AC393" s="13">
        <v>1.35</v>
      </c>
      <c r="AD393" s="14">
        <v>1</v>
      </c>
      <c r="AE393" s="15">
        <f t="shared" si="537"/>
        <v>1210.24827</v>
      </c>
      <c r="AF393" s="12">
        <v>1</v>
      </c>
      <c r="AG393" s="12">
        <v>280</v>
      </c>
      <c r="AH393" s="12">
        <v>1.43</v>
      </c>
      <c r="AI393" s="19">
        <f t="shared" si="538"/>
        <v>3.16684210526316</v>
      </c>
      <c r="AJ393" s="20">
        <v>5936</v>
      </c>
      <c r="AK393" s="12">
        <v>0.99</v>
      </c>
      <c r="AL393" s="12">
        <v>1.98</v>
      </c>
      <c r="AM393" s="9">
        <f t="shared" si="539"/>
        <v>2.9602</v>
      </c>
      <c r="AN393" s="10">
        <v>1.225</v>
      </c>
      <c r="AO393" s="22">
        <v>1.015</v>
      </c>
      <c r="AP393" s="21">
        <f t="shared" si="540"/>
        <v>35954.9268619024</v>
      </c>
      <c r="AV393" s="12">
        <v>35728</v>
      </c>
      <c r="AW393" s="12">
        <v>0.0253</v>
      </c>
      <c r="AX393" s="13">
        <v>1.35</v>
      </c>
      <c r="AY393" s="14">
        <v>1</v>
      </c>
      <c r="AZ393" s="15">
        <f t="shared" si="541"/>
        <v>1220.28984</v>
      </c>
      <c r="BA393" s="12">
        <v>1</v>
      </c>
      <c r="BB393" s="12">
        <v>280</v>
      </c>
      <c r="BC393" s="12">
        <v>1.43</v>
      </c>
      <c r="BD393" s="19">
        <f t="shared" si="542"/>
        <v>3.16684210526316</v>
      </c>
      <c r="BE393" s="20">
        <v>5936</v>
      </c>
      <c r="BF393" s="12">
        <v>1</v>
      </c>
      <c r="BG393" s="12">
        <v>3.11</v>
      </c>
      <c r="BH393" s="9">
        <f t="shared" si="543"/>
        <v>4.11</v>
      </c>
      <c r="BI393" s="10">
        <v>1.225</v>
      </c>
      <c r="BJ393" s="20">
        <v>1</v>
      </c>
      <c r="BK393" s="21">
        <f t="shared" si="544"/>
        <v>49342.8923969805</v>
      </c>
      <c r="BQ393" s="12">
        <v>35728</v>
      </c>
      <c r="BR393" s="12">
        <v>0.0253</v>
      </c>
      <c r="BS393" s="13">
        <v>1.35</v>
      </c>
      <c r="BT393" s="14">
        <v>1</v>
      </c>
      <c r="BU393" s="15">
        <f t="shared" si="545"/>
        <v>1220.28984</v>
      </c>
      <c r="BV393" s="12">
        <v>1</v>
      </c>
      <c r="BW393" s="12">
        <v>280</v>
      </c>
      <c r="BX393" s="12">
        <v>1.43</v>
      </c>
      <c r="BY393" s="19">
        <f t="shared" si="546"/>
        <v>3.16684210526316</v>
      </c>
      <c r="BZ393" s="20">
        <v>5936</v>
      </c>
      <c r="CA393" s="12">
        <v>1</v>
      </c>
      <c r="CB393" s="12">
        <v>3.11</v>
      </c>
      <c r="CC393" s="9">
        <f t="shared" si="547"/>
        <v>4.11</v>
      </c>
      <c r="CD393" s="10">
        <v>1.225</v>
      </c>
      <c r="CE393" s="22">
        <v>1.015</v>
      </c>
      <c r="CF393" s="21">
        <f t="shared" si="548"/>
        <v>50083.0357829352</v>
      </c>
      <c r="CL393" s="12">
        <v>41312</v>
      </c>
      <c r="CM393" s="12">
        <v>0.0253</v>
      </c>
      <c r="CN393" s="13">
        <v>1.35</v>
      </c>
      <c r="CO393" s="14">
        <v>1</v>
      </c>
      <c r="CP393" s="15">
        <f t="shared" si="549"/>
        <v>1411.01136</v>
      </c>
      <c r="CQ393" s="12">
        <v>1</v>
      </c>
      <c r="CR393" s="12">
        <v>280</v>
      </c>
      <c r="CS393" s="12">
        <v>1.43</v>
      </c>
      <c r="CT393" s="19">
        <f t="shared" si="550"/>
        <v>3.16684210526316</v>
      </c>
      <c r="CU393" s="20">
        <v>5936</v>
      </c>
      <c r="CV393" s="12">
        <v>0.99</v>
      </c>
      <c r="CW393" s="12">
        <v>1.98</v>
      </c>
      <c r="CX393" s="9">
        <f t="shared" si="551"/>
        <v>2.9602</v>
      </c>
      <c r="CY393" s="10">
        <v>1.225</v>
      </c>
      <c r="CZ393" s="22">
        <v>1.085</v>
      </c>
      <c r="DA393" s="21">
        <f t="shared" si="552"/>
        <v>40936.0577286539</v>
      </c>
      <c r="DG393" s="12">
        <v>41606</v>
      </c>
      <c r="DH393" s="12">
        <v>0.0253</v>
      </c>
      <c r="DI393" s="13">
        <v>1.35</v>
      </c>
      <c r="DJ393" s="14">
        <v>1</v>
      </c>
      <c r="DK393" s="15">
        <f t="shared" si="553"/>
        <v>1421.05293</v>
      </c>
      <c r="DL393" s="12">
        <v>1</v>
      </c>
      <c r="DM393" s="12">
        <v>280</v>
      </c>
      <c r="DN393" s="12">
        <v>1.43</v>
      </c>
      <c r="DO393" s="19">
        <f t="shared" si="554"/>
        <v>3.16684210526316</v>
      </c>
      <c r="DP393" s="20">
        <v>5936</v>
      </c>
      <c r="DQ393" s="12">
        <v>1</v>
      </c>
      <c r="DR393" s="12">
        <v>3.11</v>
      </c>
      <c r="DS393" s="9">
        <f t="shared" si="555"/>
        <v>4.11</v>
      </c>
      <c r="DT393" s="10">
        <v>1.225</v>
      </c>
      <c r="DU393" s="22">
        <v>1.085</v>
      </c>
      <c r="DV393" s="21">
        <f t="shared" si="556"/>
        <v>57010.1433904427</v>
      </c>
      <c r="EB393" s="12">
        <v>41606</v>
      </c>
      <c r="EC393" s="12">
        <v>0.02992</v>
      </c>
      <c r="ED393" s="13">
        <v>1.35</v>
      </c>
      <c r="EE393" s="14">
        <v>1</v>
      </c>
      <c r="EF393" s="15">
        <f t="shared" si="557"/>
        <v>1680.549552</v>
      </c>
      <c r="EG393" s="12">
        <v>1</v>
      </c>
      <c r="EH393" s="12">
        <v>280</v>
      </c>
      <c r="EI393" s="12">
        <v>1.52</v>
      </c>
      <c r="EJ393" s="19">
        <f t="shared" si="558"/>
        <v>3.25684210526316</v>
      </c>
      <c r="EK393" s="20">
        <v>5936</v>
      </c>
      <c r="EL393" s="12">
        <v>1</v>
      </c>
      <c r="EM393" s="12">
        <v>3.91</v>
      </c>
      <c r="EN393" s="9">
        <f t="shared" si="560"/>
        <v>4.91</v>
      </c>
      <c r="EO393" s="10">
        <v>1.225</v>
      </c>
      <c r="EP393" s="22">
        <v>1.2</v>
      </c>
      <c r="EQ393" s="21">
        <f t="shared" si="561"/>
        <v>82348.7930311047</v>
      </c>
    </row>
    <row r="394" customHeight="1" spans="6:147">
      <c r="F394" s="12">
        <v>35434</v>
      </c>
      <c r="G394" s="12">
        <v>0.0253</v>
      </c>
      <c r="H394" s="13">
        <v>1.35</v>
      </c>
      <c r="I394" s="14">
        <v>1</v>
      </c>
      <c r="J394" s="15">
        <f t="shared" si="533"/>
        <v>1210.24827</v>
      </c>
      <c r="K394" s="12">
        <v>1</v>
      </c>
      <c r="L394" s="12">
        <v>280</v>
      </c>
      <c r="M394" s="12">
        <v>1.43</v>
      </c>
      <c r="N394" s="19">
        <f t="shared" si="534"/>
        <v>3.16684210526316</v>
      </c>
      <c r="O394" s="20">
        <v>5936</v>
      </c>
      <c r="P394" s="12">
        <v>0.99</v>
      </c>
      <c r="Q394" s="12">
        <v>1.98</v>
      </c>
      <c r="R394" s="9">
        <f t="shared" si="535"/>
        <v>2.9602</v>
      </c>
      <c r="S394" s="10">
        <v>1.225</v>
      </c>
      <c r="T394" s="20">
        <v>1</v>
      </c>
      <c r="U394" s="21">
        <f t="shared" si="536"/>
        <v>35423.5732629581</v>
      </c>
      <c r="AA394" s="12">
        <v>35434</v>
      </c>
      <c r="AB394" s="12">
        <v>0.0253</v>
      </c>
      <c r="AC394" s="13">
        <v>1.35</v>
      </c>
      <c r="AD394" s="14">
        <v>1</v>
      </c>
      <c r="AE394" s="15">
        <f t="shared" si="537"/>
        <v>1210.24827</v>
      </c>
      <c r="AF394" s="12">
        <v>1</v>
      </c>
      <c r="AG394" s="12">
        <v>280</v>
      </c>
      <c r="AH394" s="12">
        <v>1.43</v>
      </c>
      <c r="AI394" s="19">
        <f t="shared" si="538"/>
        <v>3.16684210526316</v>
      </c>
      <c r="AJ394" s="20">
        <v>5936</v>
      </c>
      <c r="AK394" s="12">
        <v>0.99</v>
      </c>
      <c r="AL394" s="12">
        <v>1.98</v>
      </c>
      <c r="AM394" s="9">
        <f t="shared" si="539"/>
        <v>2.9602</v>
      </c>
      <c r="AN394" s="10">
        <v>1.225</v>
      </c>
      <c r="AO394" s="22">
        <v>1.015</v>
      </c>
      <c r="AP394" s="21">
        <f t="shared" si="540"/>
        <v>35954.9268619024</v>
      </c>
      <c r="AV394" s="12">
        <v>35728</v>
      </c>
      <c r="AW394" s="12">
        <v>0.0253</v>
      </c>
      <c r="AX394" s="13">
        <v>1.35</v>
      </c>
      <c r="AY394" s="14">
        <v>1</v>
      </c>
      <c r="AZ394" s="15">
        <f t="shared" si="541"/>
        <v>1220.28984</v>
      </c>
      <c r="BA394" s="12">
        <v>1</v>
      </c>
      <c r="BB394" s="12">
        <v>280</v>
      </c>
      <c r="BC394" s="12">
        <v>1.43</v>
      </c>
      <c r="BD394" s="19">
        <f t="shared" si="542"/>
        <v>3.16684210526316</v>
      </c>
      <c r="BE394" s="20">
        <v>5936</v>
      </c>
      <c r="BF394" s="12">
        <v>1</v>
      </c>
      <c r="BG394" s="12">
        <v>3.11</v>
      </c>
      <c r="BH394" s="9">
        <f t="shared" si="543"/>
        <v>4.11</v>
      </c>
      <c r="BI394" s="10">
        <v>1.225</v>
      </c>
      <c r="BJ394" s="20">
        <v>1</v>
      </c>
      <c r="BK394" s="21">
        <f t="shared" si="544"/>
        <v>49342.8923969805</v>
      </c>
      <c r="BQ394" s="12">
        <v>35728</v>
      </c>
      <c r="BR394" s="12">
        <v>0.0253</v>
      </c>
      <c r="BS394" s="13">
        <v>1.35</v>
      </c>
      <c r="BT394" s="14">
        <v>1</v>
      </c>
      <c r="BU394" s="15">
        <f t="shared" si="545"/>
        <v>1220.28984</v>
      </c>
      <c r="BV394" s="12">
        <v>1</v>
      </c>
      <c r="BW394" s="12">
        <v>280</v>
      </c>
      <c r="BX394" s="12">
        <v>1.43</v>
      </c>
      <c r="BY394" s="19">
        <f t="shared" si="546"/>
        <v>3.16684210526316</v>
      </c>
      <c r="BZ394" s="20">
        <v>5936</v>
      </c>
      <c r="CA394" s="12">
        <v>1</v>
      </c>
      <c r="CB394" s="12">
        <v>3.11</v>
      </c>
      <c r="CC394" s="9">
        <f t="shared" si="547"/>
        <v>4.11</v>
      </c>
      <c r="CD394" s="10">
        <v>1.225</v>
      </c>
      <c r="CE394" s="22">
        <v>1.015</v>
      </c>
      <c r="CF394" s="21">
        <f t="shared" si="548"/>
        <v>50083.0357829352</v>
      </c>
      <c r="CL394" s="12">
        <v>41312</v>
      </c>
      <c r="CM394" s="12">
        <v>0.0253</v>
      </c>
      <c r="CN394" s="13">
        <v>1.35</v>
      </c>
      <c r="CO394" s="14">
        <v>1</v>
      </c>
      <c r="CP394" s="15">
        <f t="shared" si="549"/>
        <v>1411.01136</v>
      </c>
      <c r="CQ394" s="12">
        <v>1</v>
      </c>
      <c r="CR394" s="12">
        <v>280</v>
      </c>
      <c r="CS394" s="12">
        <v>1.43</v>
      </c>
      <c r="CT394" s="19">
        <f t="shared" si="550"/>
        <v>3.16684210526316</v>
      </c>
      <c r="CU394" s="20">
        <v>5936</v>
      </c>
      <c r="CV394" s="12">
        <v>0.99</v>
      </c>
      <c r="CW394" s="12">
        <v>1.98</v>
      </c>
      <c r="CX394" s="9">
        <f t="shared" si="551"/>
        <v>2.9602</v>
      </c>
      <c r="CY394" s="10">
        <v>1.225</v>
      </c>
      <c r="CZ394" s="22">
        <v>1.085</v>
      </c>
      <c r="DA394" s="21">
        <f t="shared" si="552"/>
        <v>40936.0577286539</v>
      </c>
      <c r="DG394" s="12">
        <v>41606</v>
      </c>
      <c r="DH394" s="12">
        <v>0.0253</v>
      </c>
      <c r="DI394" s="13">
        <v>1.35</v>
      </c>
      <c r="DJ394" s="14">
        <v>1</v>
      </c>
      <c r="DK394" s="15">
        <f t="shared" si="553"/>
        <v>1421.05293</v>
      </c>
      <c r="DL394" s="12">
        <v>1</v>
      </c>
      <c r="DM394" s="12">
        <v>280</v>
      </c>
      <c r="DN394" s="12">
        <v>1.43</v>
      </c>
      <c r="DO394" s="19">
        <f t="shared" si="554"/>
        <v>3.16684210526316</v>
      </c>
      <c r="DP394" s="20">
        <v>5936</v>
      </c>
      <c r="DQ394" s="12">
        <v>1</v>
      </c>
      <c r="DR394" s="12">
        <v>3.11</v>
      </c>
      <c r="DS394" s="9">
        <f t="shared" si="555"/>
        <v>4.11</v>
      </c>
      <c r="DT394" s="10">
        <v>1.225</v>
      </c>
      <c r="DU394" s="22">
        <v>1.085</v>
      </c>
      <c r="DV394" s="21">
        <f t="shared" si="556"/>
        <v>57010.1433904427</v>
      </c>
      <c r="EB394" s="12">
        <v>41606</v>
      </c>
      <c r="EC394" s="12">
        <v>0.02992</v>
      </c>
      <c r="ED394" s="13">
        <v>1.35</v>
      </c>
      <c r="EE394" s="14">
        <v>1</v>
      </c>
      <c r="EF394" s="15">
        <f t="shared" si="557"/>
        <v>1680.549552</v>
      </c>
      <c r="EG394" s="12">
        <v>1</v>
      </c>
      <c r="EH394" s="12">
        <v>280</v>
      </c>
      <c r="EI394" s="12">
        <v>1.52</v>
      </c>
      <c r="EJ394" s="19">
        <f t="shared" si="558"/>
        <v>3.25684210526316</v>
      </c>
      <c r="EK394" s="20">
        <v>5936</v>
      </c>
      <c r="EL394" s="12">
        <v>1</v>
      </c>
      <c r="EM394" s="12">
        <v>3.91</v>
      </c>
      <c r="EN394" s="9">
        <f t="shared" si="560"/>
        <v>4.91</v>
      </c>
      <c r="EO394" s="10">
        <v>1.225</v>
      </c>
      <c r="EP394" s="22">
        <v>1.2</v>
      </c>
      <c r="EQ394" s="21">
        <f t="shared" si="561"/>
        <v>82348.7930311047</v>
      </c>
    </row>
    <row r="395" customHeight="1" spans="6:147">
      <c r="F395" s="12">
        <v>35434</v>
      </c>
      <c r="G395" s="12">
        <v>0.0253</v>
      </c>
      <c r="H395" s="13">
        <v>1.35</v>
      </c>
      <c r="I395" s="14">
        <v>1</v>
      </c>
      <c r="J395" s="15">
        <f t="shared" si="533"/>
        <v>1210.24827</v>
      </c>
      <c r="K395" s="12">
        <v>1</v>
      </c>
      <c r="L395" s="12">
        <v>280</v>
      </c>
      <c r="M395" s="12">
        <v>1.43</v>
      </c>
      <c r="N395" s="19">
        <f t="shared" si="534"/>
        <v>3.16684210526316</v>
      </c>
      <c r="O395" s="20">
        <v>5936</v>
      </c>
      <c r="P395" s="12">
        <v>0.99</v>
      </c>
      <c r="Q395" s="12">
        <v>1.98</v>
      </c>
      <c r="R395" s="9">
        <f t="shared" si="535"/>
        <v>2.9602</v>
      </c>
      <c r="S395" s="10">
        <v>1.225</v>
      </c>
      <c r="T395" s="20">
        <v>1</v>
      </c>
      <c r="U395" s="21">
        <f t="shared" si="536"/>
        <v>35423.5732629581</v>
      </c>
      <c r="AA395" s="12">
        <v>35434</v>
      </c>
      <c r="AB395" s="12">
        <v>0.0253</v>
      </c>
      <c r="AC395" s="13">
        <v>1.35</v>
      </c>
      <c r="AD395" s="14">
        <v>1</v>
      </c>
      <c r="AE395" s="15">
        <f t="shared" si="537"/>
        <v>1210.24827</v>
      </c>
      <c r="AF395" s="12">
        <v>1</v>
      </c>
      <c r="AG395" s="12">
        <v>280</v>
      </c>
      <c r="AH395" s="12">
        <v>1.43</v>
      </c>
      <c r="AI395" s="19">
        <f t="shared" si="538"/>
        <v>3.16684210526316</v>
      </c>
      <c r="AJ395" s="20">
        <v>5936</v>
      </c>
      <c r="AK395" s="12">
        <v>0.99</v>
      </c>
      <c r="AL395" s="12">
        <v>1.98</v>
      </c>
      <c r="AM395" s="9">
        <f t="shared" si="539"/>
        <v>2.9602</v>
      </c>
      <c r="AN395" s="10">
        <v>1.225</v>
      </c>
      <c r="AO395" s="22">
        <v>1.015</v>
      </c>
      <c r="AP395" s="21">
        <f t="shared" si="540"/>
        <v>35954.9268619024</v>
      </c>
      <c r="AV395" s="12">
        <v>35728</v>
      </c>
      <c r="AW395" s="12">
        <v>0.0253</v>
      </c>
      <c r="AX395" s="13">
        <v>1.35</v>
      </c>
      <c r="AY395" s="14">
        <v>1</v>
      </c>
      <c r="AZ395" s="15">
        <f t="shared" si="541"/>
        <v>1220.28984</v>
      </c>
      <c r="BA395" s="12">
        <v>1</v>
      </c>
      <c r="BB395" s="12">
        <v>280</v>
      </c>
      <c r="BC395" s="12">
        <v>1.43</v>
      </c>
      <c r="BD395" s="19">
        <f t="shared" si="542"/>
        <v>3.16684210526316</v>
      </c>
      <c r="BE395" s="20">
        <v>5936</v>
      </c>
      <c r="BF395" s="12">
        <v>1</v>
      </c>
      <c r="BG395" s="12">
        <v>3.11</v>
      </c>
      <c r="BH395" s="9">
        <f t="shared" si="543"/>
        <v>4.11</v>
      </c>
      <c r="BI395" s="10">
        <v>1.225</v>
      </c>
      <c r="BJ395" s="20">
        <v>1</v>
      </c>
      <c r="BK395" s="21">
        <f t="shared" si="544"/>
        <v>49342.8923969805</v>
      </c>
      <c r="BQ395" s="12">
        <v>35728</v>
      </c>
      <c r="BR395" s="12">
        <v>0.0253</v>
      </c>
      <c r="BS395" s="13">
        <v>1.35</v>
      </c>
      <c r="BT395" s="14">
        <v>1</v>
      </c>
      <c r="BU395" s="15">
        <f t="shared" si="545"/>
        <v>1220.28984</v>
      </c>
      <c r="BV395" s="12">
        <v>1</v>
      </c>
      <c r="BW395" s="12">
        <v>280</v>
      </c>
      <c r="BX395" s="12">
        <v>1.43</v>
      </c>
      <c r="BY395" s="19">
        <f t="shared" si="546"/>
        <v>3.16684210526316</v>
      </c>
      <c r="BZ395" s="20">
        <v>5936</v>
      </c>
      <c r="CA395" s="12">
        <v>1</v>
      </c>
      <c r="CB395" s="12">
        <v>3.11</v>
      </c>
      <c r="CC395" s="9">
        <f t="shared" si="547"/>
        <v>4.11</v>
      </c>
      <c r="CD395" s="10">
        <v>1.225</v>
      </c>
      <c r="CE395" s="22">
        <v>1.015</v>
      </c>
      <c r="CF395" s="21">
        <f t="shared" si="548"/>
        <v>50083.0357829352</v>
      </c>
      <c r="CL395" s="12">
        <v>41312</v>
      </c>
      <c r="CM395" s="12">
        <v>0.0253</v>
      </c>
      <c r="CN395" s="13">
        <v>1.35</v>
      </c>
      <c r="CO395" s="14">
        <v>1</v>
      </c>
      <c r="CP395" s="15">
        <f t="shared" si="549"/>
        <v>1411.01136</v>
      </c>
      <c r="CQ395" s="12">
        <v>1</v>
      </c>
      <c r="CR395" s="12">
        <v>280</v>
      </c>
      <c r="CS395" s="12">
        <v>1.43</v>
      </c>
      <c r="CT395" s="19">
        <f t="shared" si="550"/>
        <v>3.16684210526316</v>
      </c>
      <c r="CU395" s="20">
        <v>5936</v>
      </c>
      <c r="CV395" s="12">
        <v>0.99</v>
      </c>
      <c r="CW395" s="12">
        <v>1.98</v>
      </c>
      <c r="CX395" s="9">
        <f t="shared" si="551"/>
        <v>2.9602</v>
      </c>
      <c r="CY395" s="10">
        <v>1.225</v>
      </c>
      <c r="CZ395" s="22">
        <v>1.085</v>
      </c>
      <c r="DA395" s="21">
        <f t="shared" si="552"/>
        <v>40936.0577286539</v>
      </c>
      <c r="DG395" s="12">
        <v>41606</v>
      </c>
      <c r="DH395" s="12">
        <v>0.0253</v>
      </c>
      <c r="DI395" s="13">
        <v>1.35</v>
      </c>
      <c r="DJ395" s="14">
        <v>1</v>
      </c>
      <c r="DK395" s="15">
        <f t="shared" si="553"/>
        <v>1421.05293</v>
      </c>
      <c r="DL395" s="12">
        <v>1</v>
      </c>
      <c r="DM395" s="12">
        <v>280</v>
      </c>
      <c r="DN395" s="12">
        <v>1.43</v>
      </c>
      <c r="DO395" s="19">
        <f t="shared" si="554"/>
        <v>3.16684210526316</v>
      </c>
      <c r="DP395" s="20">
        <v>5936</v>
      </c>
      <c r="DQ395" s="12">
        <v>1</v>
      </c>
      <c r="DR395" s="12">
        <v>3.11</v>
      </c>
      <c r="DS395" s="9">
        <f t="shared" si="555"/>
        <v>4.11</v>
      </c>
      <c r="DT395" s="10">
        <v>1.225</v>
      </c>
      <c r="DU395" s="22">
        <v>1.085</v>
      </c>
      <c r="DV395" s="21">
        <f t="shared" si="556"/>
        <v>57010.1433904427</v>
      </c>
      <c r="EB395" s="12">
        <v>41606</v>
      </c>
      <c r="EC395" s="12">
        <v>0.02992</v>
      </c>
      <c r="ED395" s="13">
        <v>1.35</v>
      </c>
      <c r="EE395" s="14">
        <v>1</v>
      </c>
      <c r="EF395" s="15">
        <f t="shared" si="557"/>
        <v>1680.549552</v>
      </c>
      <c r="EG395" s="12">
        <v>1</v>
      </c>
      <c r="EH395" s="12">
        <v>280</v>
      </c>
      <c r="EI395" s="12">
        <v>1.52</v>
      </c>
      <c r="EJ395" s="19">
        <f t="shared" si="558"/>
        <v>3.25684210526316</v>
      </c>
      <c r="EK395" s="20">
        <v>5936</v>
      </c>
      <c r="EL395" s="12">
        <v>1</v>
      </c>
      <c r="EM395" s="12">
        <v>3.91</v>
      </c>
      <c r="EN395" s="9">
        <f t="shared" si="560"/>
        <v>4.91</v>
      </c>
      <c r="EO395" s="10">
        <v>1.225</v>
      </c>
      <c r="EP395" s="22">
        <v>1.2</v>
      </c>
      <c r="EQ395" s="21">
        <f t="shared" si="561"/>
        <v>82348.7930311047</v>
      </c>
    </row>
    <row r="396" customHeight="1" spans="6:147">
      <c r="F396" s="12">
        <v>35434</v>
      </c>
      <c r="G396" s="12">
        <v>0.0253</v>
      </c>
      <c r="H396" s="13">
        <v>1.35</v>
      </c>
      <c r="I396" s="14">
        <v>1</v>
      </c>
      <c r="J396" s="15">
        <f t="shared" si="533"/>
        <v>1210.24827</v>
      </c>
      <c r="K396" s="12">
        <v>1</v>
      </c>
      <c r="L396" s="12">
        <v>280</v>
      </c>
      <c r="M396" s="12">
        <v>1.43</v>
      </c>
      <c r="N396" s="19">
        <f t="shared" si="534"/>
        <v>3.16684210526316</v>
      </c>
      <c r="O396" s="20">
        <v>5936</v>
      </c>
      <c r="P396" s="12">
        <v>0.99</v>
      </c>
      <c r="Q396" s="12">
        <v>1.98</v>
      </c>
      <c r="R396" s="9">
        <f t="shared" si="535"/>
        <v>2.9602</v>
      </c>
      <c r="S396" s="10">
        <v>1.225</v>
      </c>
      <c r="T396" s="20">
        <v>1</v>
      </c>
      <c r="U396" s="21">
        <f t="shared" si="536"/>
        <v>35423.5732629581</v>
      </c>
      <c r="AA396" s="12">
        <v>35434</v>
      </c>
      <c r="AB396" s="12">
        <v>0.0253</v>
      </c>
      <c r="AC396" s="13">
        <v>1.35</v>
      </c>
      <c r="AD396" s="14">
        <v>1</v>
      </c>
      <c r="AE396" s="15">
        <f t="shared" si="537"/>
        <v>1210.24827</v>
      </c>
      <c r="AF396" s="12">
        <v>1</v>
      </c>
      <c r="AG396" s="12">
        <v>280</v>
      </c>
      <c r="AH396" s="12">
        <v>1.43</v>
      </c>
      <c r="AI396" s="19">
        <f t="shared" si="538"/>
        <v>3.16684210526316</v>
      </c>
      <c r="AJ396" s="20">
        <v>5936</v>
      </c>
      <c r="AK396" s="12">
        <v>0.99</v>
      </c>
      <c r="AL396" s="12">
        <v>1.98</v>
      </c>
      <c r="AM396" s="9">
        <f t="shared" si="539"/>
        <v>2.9602</v>
      </c>
      <c r="AN396" s="10">
        <v>1.225</v>
      </c>
      <c r="AO396" s="22">
        <v>1.015</v>
      </c>
      <c r="AP396" s="21">
        <f t="shared" si="540"/>
        <v>35954.9268619024</v>
      </c>
      <c r="AV396" s="12">
        <v>35728</v>
      </c>
      <c r="AW396" s="12">
        <v>0.0253</v>
      </c>
      <c r="AX396" s="13">
        <v>1.35</v>
      </c>
      <c r="AY396" s="14">
        <v>1</v>
      </c>
      <c r="AZ396" s="15">
        <f t="shared" si="541"/>
        <v>1220.28984</v>
      </c>
      <c r="BA396" s="12">
        <v>1</v>
      </c>
      <c r="BB396" s="12">
        <v>280</v>
      </c>
      <c r="BC396" s="12">
        <v>1.43</v>
      </c>
      <c r="BD396" s="19">
        <f t="shared" si="542"/>
        <v>3.16684210526316</v>
      </c>
      <c r="BE396" s="20">
        <v>5936</v>
      </c>
      <c r="BF396" s="12">
        <v>1</v>
      </c>
      <c r="BG396" s="12">
        <v>3.11</v>
      </c>
      <c r="BH396" s="9">
        <f t="shared" si="543"/>
        <v>4.11</v>
      </c>
      <c r="BI396" s="10">
        <v>1.225</v>
      </c>
      <c r="BJ396" s="20">
        <v>1</v>
      </c>
      <c r="BK396" s="21">
        <f t="shared" si="544"/>
        <v>49342.8923969805</v>
      </c>
      <c r="BQ396" s="12">
        <v>35728</v>
      </c>
      <c r="BR396" s="12">
        <v>0.0253</v>
      </c>
      <c r="BS396" s="13">
        <v>1.35</v>
      </c>
      <c r="BT396" s="14">
        <v>1</v>
      </c>
      <c r="BU396" s="15">
        <f t="shared" si="545"/>
        <v>1220.28984</v>
      </c>
      <c r="BV396" s="12">
        <v>1</v>
      </c>
      <c r="BW396" s="12">
        <v>280</v>
      </c>
      <c r="BX396" s="12">
        <v>1.43</v>
      </c>
      <c r="BY396" s="19">
        <f t="shared" si="546"/>
        <v>3.16684210526316</v>
      </c>
      <c r="BZ396" s="20">
        <v>5936</v>
      </c>
      <c r="CA396" s="12">
        <v>1</v>
      </c>
      <c r="CB396" s="12">
        <v>3.11</v>
      </c>
      <c r="CC396" s="9">
        <f t="shared" si="547"/>
        <v>4.11</v>
      </c>
      <c r="CD396" s="10">
        <v>1.225</v>
      </c>
      <c r="CE396" s="22">
        <v>1.015</v>
      </c>
      <c r="CF396" s="21">
        <f t="shared" si="548"/>
        <v>50083.0357829352</v>
      </c>
      <c r="CL396" s="12">
        <v>41312</v>
      </c>
      <c r="CM396" s="12">
        <v>0.0253</v>
      </c>
      <c r="CN396" s="13">
        <v>1.35</v>
      </c>
      <c r="CO396" s="14">
        <v>1</v>
      </c>
      <c r="CP396" s="15">
        <f t="shared" si="549"/>
        <v>1411.01136</v>
      </c>
      <c r="CQ396" s="12">
        <v>1</v>
      </c>
      <c r="CR396" s="12">
        <v>280</v>
      </c>
      <c r="CS396" s="12">
        <v>1.43</v>
      </c>
      <c r="CT396" s="19">
        <f t="shared" si="550"/>
        <v>3.16684210526316</v>
      </c>
      <c r="CU396" s="20">
        <v>5936</v>
      </c>
      <c r="CV396" s="12">
        <v>0.99</v>
      </c>
      <c r="CW396" s="12">
        <v>1.98</v>
      </c>
      <c r="CX396" s="9">
        <f t="shared" si="551"/>
        <v>2.9602</v>
      </c>
      <c r="CY396" s="10">
        <v>1.225</v>
      </c>
      <c r="CZ396" s="22">
        <v>1.085</v>
      </c>
      <c r="DA396" s="21">
        <f t="shared" si="552"/>
        <v>40936.0577286539</v>
      </c>
      <c r="DG396" s="12">
        <v>41606</v>
      </c>
      <c r="DH396" s="12">
        <v>0.0253</v>
      </c>
      <c r="DI396" s="13">
        <v>1.35</v>
      </c>
      <c r="DJ396" s="14">
        <v>1</v>
      </c>
      <c r="DK396" s="15">
        <f t="shared" si="553"/>
        <v>1421.05293</v>
      </c>
      <c r="DL396" s="12">
        <v>1</v>
      </c>
      <c r="DM396" s="12">
        <v>280</v>
      </c>
      <c r="DN396" s="12">
        <v>1.43</v>
      </c>
      <c r="DO396" s="19">
        <f t="shared" si="554"/>
        <v>3.16684210526316</v>
      </c>
      <c r="DP396" s="20">
        <v>5936</v>
      </c>
      <c r="DQ396" s="12">
        <v>1</v>
      </c>
      <c r="DR396" s="12">
        <v>3.11</v>
      </c>
      <c r="DS396" s="9">
        <f t="shared" si="555"/>
        <v>4.11</v>
      </c>
      <c r="DT396" s="10">
        <v>1.225</v>
      </c>
      <c r="DU396" s="22">
        <v>1.085</v>
      </c>
      <c r="DV396" s="21">
        <f t="shared" si="556"/>
        <v>57010.1433904427</v>
      </c>
      <c r="EB396" s="12">
        <v>41606</v>
      </c>
      <c r="EC396" s="12">
        <v>0.02992</v>
      </c>
      <c r="ED396" s="13">
        <v>1.35</v>
      </c>
      <c r="EE396" s="14">
        <v>1</v>
      </c>
      <c r="EF396" s="15">
        <f t="shared" si="557"/>
        <v>1680.549552</v>
      </c>
      <c r="EG396" s="12">
        <v>1</v>
      </c>
      <c r="EH396" s="12">
        <v>280</v>
      </c>
      <c r="EI396" s="12">
        <v>1.52</v>
      </c>
      <c r="EJ396" s="19">
        <f t="shared" si="558"/>
        <v>3.25684210526316</v>
      </c>
      <c r="EK396" s="20">
        <v>5936</v>
      </c>
      <c r="EL396" s="12">
        <v>1</v>
      </c>
      <c r="EM396" s="12">
        <v>3.91</v>
      </c>
      <c r="EN396" s="9">
        <f t="shared" si="560"/>
        <v>4.91</v>
      </c>
      <c r="EO396" s="10">
        <v>1.225</v>
      </c>
      <c r="EP396" s="22">
        <v>1.2</v>
      </c>
      <c r="EQ396" s="21">
        <f t="shared" si="561"/>
        <v>82348.7930311047</v>
      </c>
    </row>
    <row r="397" customHeight="1" spans="6:147">
      <c r="F397" s="12">
        <v>35434</v>
      </c>
      <c r="G397" s="12">
        <v>0.0253</v>
      </c>
      <c r="H397" s="13">
        <v>1.35</v>
      </c>
      <c r="I397" s="14">
        <v>1</v>
      </c>
      <c r="J397" s="15">
        <f t="shared" si="533"/>
        <v>1210.24827</v>
      </c>
      <c r="K397" s="12">
        <v>1</v>
      </c>
      <c r="L397" s="12">
        <v>280</v>
      </c>
      <c r="M397" s="12">
        <v>1.43</v>
      </c>
      <c r="N397" s="19">
        <f t="shared" si="534"/>
        <v>3.16684210526316</v>
      </c>
      <c r="O397" s="20">
        <v>5936</v>
      </c>
      <c r="P397" s="12">
        <v>0.99</v>
      </c>
      <c r="Q397" s="12">
        <v>1.98</v>
      </c>
      <c r="R397" s="9">
        <f t="shared" si="535"/>
        <v>2.9602</v>
      </c>
      <c r="S397" s="10">
        <v>1.225</v>
      </c>
      <c r="T397" s="20">
        <v>1</v>
      </c>
      <c r="U397" s="21">
        <f t="shared" si="536"/>
        <v>35423.5732629581</v>
      </c>
      <c r="AA397" s="12">
        <v>35434</v>
      </c>
      <c r="AB397" s="12">
        <v>0.0253</v>
      </c>
      <c r="AC397" s="13">
        <v>1.35</v>
      </c>
      <c r="AD397" s="14">
        <v>1</v>
      </c>
      <c r="AE397" s="15">
        <f t="shared" si="537"/>
        <v>1210.24827</v>
      </c>
      <c r="AF397" s="12">
        <v>1</v>
      </c>
      <c r="AG397" s="12">
        <v>280</v>
      </c>
      <c r="AH397" s="12">
        <v>1.43</v>
      </c>
      <c r="AI397" s="19">
        <f t="shared" si="538"/>
        <v>3.16684210526316</v>
      </c>
      <c r="AJ397" s="20">
        <v>5936</v>
      </c>
      <c r="AK397" s="12">
        <v>0.99</v>
      </c>
      <c r="AL397" s="12">
        <v>1.98</v>
      </c>
      <c r="AM397" s="9">
        <f t="shared" si="539"/>
        <v>2.9602</v>
      </c>
      <c r="AN397" s="10">
        <v>1.225</v>
      </c>
      <c r="AO397" s="22">
        <v>1.015</v>
      </c>
      <c r="AP397" s="21">
        <f t="shared" si="540"/>
        <v>35954.9268619024</v>
      </c>
      <c r="AV397" s="12">
        <v>35728</v>
      </c>
      <c r="AW397" s="12">
        <v>0.0253</v>
      </c>
      <c r="AX397" s="13">
        <v>1.35</v>
      </c>
      <c r="AY397" s="14">
        <v>1</v>
      </c>
      <c r="AZ397" s="15">
        <f t="shared" si="541"/>
        <v>1220.28984</v>
      </c>
      <c r="BA397" s="12">
        <v>1</v>
      </c>
      <c r="BB397" s="12">
        <v>280</v>
      </c>
      <c r="BC397" s="12">
        <v>1.43</v>
      </c>
      <c r="BD397" s="19">
        <f t="shared" si="542"/>
        <v>3.16684210526316</v>
      </c>
      <c r="BE397" s="20">
        <v>5936</v>
      </c>
      <c r="BF397" s="12">
        <v>1</v>
      </c>
      <c r="BG397" s="12">
        <v>3.11</v>
      </c>
      <c r="BH397" s="9">
        <f t="shared" si="543"/>
        <v>4.11</v>
      </c>
      <c r="BI397" s="10">
        <v>1.225</v>
      </c>
      <c r="BJ397" s="20">
        <v>1</v>
      </c>
      <c r="BK397" s="21">
        <f t="shared" si="544"/>
        <v>49342.8923969805</v>
      </c>
      <c r="BQ397" s="12">
        <v>35728</v>
      </c>
      <c r="BR397" s="12">
        <v>0.0253</v>
      </c>
      <c r="BS397" s="13">
        <v>1.35</v>
      </c>
      <c r="BT397" s="14">
        <v>1</v>
      </c>
      <c r="BU397" s="15">
        <f t="shared" si="545"/>
        <v>1220.28984</v>
      </c>
      <c r="BV397" s="12">
        <v>1</v>
      </c>
      <c r="BW397" s="12">
        <v>280</v>
      </c>
      <c r="BX397" s="12">
        <v>1.43</v>
      </c>
      <c r="BY397" s="19">
        <f t="shared" si="546"/>
        <v>3.16684210526316</v>
      </c>
      <c r="BZ397" s="20">
        <v>5936</v>
      </c>
      <c r="CA397" s="12">
        <v>1</v>
      </c>
      <c r="CB397" s="12">
        <v>3.11</v>
      </c>
      <c r="CC397" s="9">
        <f t="shared" si="547"/>
        <v>4.11</v>
      </c>
      <c r="CD397" s="10">
        <v>1.225</v>
      </c>
      <c r="CE397" s="22">
        <v>1.015</v>
      </c>
      <c r="CF397" s="21">
        <f t="shared" si="548"/>
        <v>50083.0357829352</v>
      </c>
      <c r="CL397" s="12">
        <v>41312</v>
      </c>
      <c r="CM397" s="12">
        <v>0.0253</v>
      </c>
      <c r="CN397" s="13">
        <v>1.35</v>
      </c>
      <c r="CO397" s="14">
        <v>1</v>
      </c>
      <c r="CP397" s="15">
        <f t="shared" si="549"/>
        <v>1411.01136</v>
      </c>
      <c r="CQ397" s="12">
        <v>1</v>
      </c>
      <c r="CR397" s="12">
        <v>280</v>
      </c>
      <c r="CS397" s="12">
        <v>1.43</v>
      </c>
      <c r="CT397" s="19">
        <f t="shared" si="550"/>
        <v>3.16684210526316</v>
      </c>
      <c r="CU397" s="20">
        <v>5936</v>
      </c>
      <c r="CV397" s="12">
        <v>0.99</v>
      </c>
      <c r="CW397" s="12">
        <v>1.98</v>
      </c>
      <c r="CX397" s="9">
        <f t="shared" si="551"/>
        <v>2.9602</v>
      </c>
      <c r="CY397" s="10">
        <v>1.225</v>
      </c>
      <c r="CZ397" s="22">
        <v>1.085</v>
      </c>
      <c r="DA397" s="21">
        <f t="shared" si="552"/>
        <v>40936.0577286539</v>
      </c>
      <c r="DG397" s="12">
        <v>41606</v>
      </c>
      <c r="DH397" s="12">
        <v>0.0253</v>
      </c>
      <c r="DI397" s="13">
        <v>1.35</v>
      </c>
      <c r="DJ397" s="14">
        <v>1</v>
      </c>
      <c r="DK397" s="15">
        <f t="shared" si="553"/>
        <v>1421.05293</v>
      </c>
      <c r="DL397" s="12">
        <v>1</v>
      </c>
      <c r="DM397" s="12">
        <v>280</v>
      </c>
      <c r="DN397" s="12">
        <v>1.43</v>
      </c>
      <c r="DO397" s="19">
        <f t="shared" si="554"/>
        <v>3.16684210526316</v>
      </c>
      <c r="DP397" s="20">
        <v>5936</v>
      </c>
      <c r="DQ397" s="12">
        <v>1</v>
      </c>
      <c r="DR397" s="12">
        <v>3.11</v>
      </c>
      <c r="DS397" s="9">
        <f t="shared" si="555"/>
        <v>4.11</v>
      </c>
      <c r="DT397" s="10">
        <v>1.225</v>
      </c>
      <c r="DU397" s="22">
        <v>1.085</v>
      </c>
      <c r="DV397" s="21">
        <f t="shared" si="556"/>
        <v>57010.1433904427</v>
      </c>
      <c r="EB397" s="12">
        <v>41606</v>
      </c>
      <c r="EC397" s="12">
        <v>0.02992</v>
      </c>
      <c r="ED397" s="13">
        <v>1.35</v>
      </c>
      <c r="EE397" s="14">
        <v>1</v>
      </c>
      <c r="EF397" s="15">
        <f t="shared" si="557"/>
        <v>1680.549552</v>
      </c>
      <c r="EG397" s="12">
        <v>1</v>
      </c>
      <c r="EH397" s="12">
        <v>280</v>
      </c>
      <c r="EI397" s="12">
        <v>1.52</v>
      </c>
      <c r="EJ397" s="19">
        <f t="shared" si="558"/>
        <v>3.25684210526316</v>
      </c>
      <c r="EK397" s="20">
        <v>5936</v>
      </c>
      <c r="EL397" s="12">
        <v>1</v>
      </c>
      <c r="EM397" s="12">
        <v>3.91</v>
      </c>
      <c r="EN397" s="9">
        <f t="shared" si="560"/>
        <v>4.91</v>
      </c>
      <c r="EO397" s="10">
        <v>1.225</v>
      </c>
      <c r="EP397" s="22">
        <v>1.2</v>
      </c>
      <c r="EQ397" s="21">
        <f t="shared" si="561"/>
        <v>82348.7930311047</v>
      </c>
    </row>
    <row r="398" customHeight="1" spans="6:147">
      <c r="F398" s="12">
        <v>35434</v>
      </c>
      <c r="G398" s="12">
        <v>0.0253</v>
      </c>
      <c r="H398" s="13">
        <v>1.35</v>
      </c>
      <c r="I398" s="14">
        <v>1</v>
      </c>
      <c r="J398" s="15">
        <f t="shared" si="533"/>
        <v>1210.24827</v>
      </c>
      <c r="K398" s="12">
        <v>1</v>
      </c>
      <c r="L398" s="12">
        <v>280</v>
      </c>
      <c r="M398" s="12">
        <v>1.43</v>
      </c>
      <c r="N398" s="19">
        <f t="shared" si="534"/>
        <v>3.16684210526316</v>
      </c>
      <c r="O398" s="20">
        <v>5936</v>
      </c>
      <c r="P398" s="12">
        <v>0.99</v>
      </c>
      <c r="Q398" s="12">
        <v>1.98</v>
      </c>
      <c r="R398" s="9">
        <f t="shared" si="535"/>
        <v>2.9602</v>
      </c>
      <c r="S398" s="10">
        <v>1.225</v>
      </c>
      <c r="T398" s="20">
        <v>1</v>
      </c>
      <c r="U398" s="21">
        <f t="shared" si="536"/>
        <v>35423.5732629581</v>
      </c>
      <c r="AA398" s="12">
        <v>35434</v>
      </c>
      <c r="AB398" s="12">
        <v>0.0253</v>
      </c>
      <c r="AC398" s="13">
        <v>1.35</v>
      </c>
      <c r="AD398" s="14">
        <v>1</v>
      </c>
      <c r="AE398" s="15">
        <f t="shared" si="537"/>
        <v>1210.24827</v>
      </c>
      <c r="AF398" s="12">
        <v>1</v>
      </c>
      <c r="AG398" s="12">
        <v>280</v>
      </c>
      <c r="AH398" s="12">
        <v>1.43</v>
      </c>
      <c r="AI398" s="19">
        <f t="shared" si="538"/>
        <v>3.16684210526316</v>
      </c>
      <c r="AJ398" s="20">
        <v>5936</v>
      </c>
      <c r="AK398" s="12">
        <v>0.99</v>
      </c>
      <c r="AL398" s="12">
        <v>1.98</v>
      </c>
      <c r="AM398" s="9">
        <f t="shared" si="539"/>
        <v>2.9602</v>
      </c>
      <c r="AN398" s="10">
        <v>1.225</v>
      </c>
      <c r="AO398" s="22">
        <v>1.015</v>
      </c>
      <c r="AP398" s="21">
        <f t="shared" si="540"/>
        <v>35954.9268619024</v>
      </c>
      <c r="AV398" s="12">
        <v>35728</v>
      </c>
      <c r="AW398" s="12">
        <v>0.0253</v>
      </c>
      <c r="AX398" s="13">
        <v>1.35</v>
      </c>
      <c r="AY398" s="14">
        <v>1</v>
      </c>
      <c r="AZ398" s="15">
        <f t="shared" si="541"/>
        <v>1220.28984</v>
      </c>
      <c r="BA398" s="12">
        <v>1</v>
      </c>
      <c r="BB398" s="12">
        <v>280</v>
      </c>
      <c r="BC398" s="12">
        <v>1.43</v>
      </c>
      <c r="BD398" s="19">
        <f t="shared" si="542"/>
        <v>3.16684210526316</v>
      </c>
      <c r="BE398" s="20">
        <v>5936</v>
      </c>
      <c r="BF398" s="12">
        <v>1</v>
      </c>
      <c r="BG398" s="12">
        <v>3.11</v>
      </c>
      <c r="BH398" s="9">
        <f t="shared" si="543"/>
        <v>4.11</v>
      </c>
      <c r="BI398" s="10">
        <v>1.225</v>
      </c>
      <c r="BJ398" s="20">
        <v>1</v>
      </c>
      <c r="BK398" s="21">
        <f t="shared" si="544"/>
        <v>49342.8923969805</v>
      </c>
      <c r="BQ398" s="12">
        <v>35728</v>
      </c>
      <c r="BR398" s="12">
        <v>0.0253</v>
      </c>
      <c r="BS398" s="13">
        <v>1.35</v>
      </c>
      <c r="BT398" s="14">
        <v>1</v>
      </c>
      <c r="BU398" s="15">
        <f t="shared" si="545"/>
        <v>1220.28984</v>
      </c>
      <c r="BV398" s="12">
        <v>1</v>
      </c>
      <c r="BW398" s="12">
        <v>280</v>
      </c>
      <c r="BX398" s="12">
        <v>1.43</v>
      </c>
      <c r="BY398" s="19">
        <f t="shared" si="546"/>
        <v>3.16684210526316</v>
      </c>
      <c r="BZ398" s="20">
        <v>5936</v>
      </c>
      <c r="CA398" s="12">
        <v>1</v>
      </c>
      <c r="CB398" s="12">
        <v>3.11</v>
      </c>
      <c r="CC398" s="9">
        <f t="shared" si="547"/>
        <v>4.11</v>
      </c>
      <c r="CD398" s="10">
        <v>1.225</v>
      </c>
      <c r="CE398" s="22">
        <v>1.015</v>
      </c>
      <c r="CF398" s="21">
        <f t="shared" si="548"/>
        <v>50083.0357829352</v>
      </c>
      <c r="CL398" s="12">
        <v>41312</v>
      </c>
      <c r="CM398" s="12">
        <v>0.0253</v>
      </c>
      <c r="CN398" s="13">
        <v>1.35</v>
      </c>
      <c r="CO398" s="14">
        <v>1</v>
      </c>
      <c r="CP398" s="15">
        <f t="shared" si="549"/>
        <v>1411.01136</v>
      </c>
      <c r="CQ398" s="12">
        <v>1</v>
      </c>
      <c r="CR398" s="12">
        <v>280</v>
      </c>
      <c r="CS398" s="12">
        <v>1.43</v>
      </c>
      <c r="CT398" s="19">
        <f t="shared" si="550"/>
        <v>3.16684210526316</v>
      </c>
      <c r="CU398" s="20">
        <v>5936</v>
      </c>
      <c r="CV398" s="12">
        <v>0.99</v>
      </c>
      <c r="CW398" s="12">
        <v>1.98</v>
      </c>
      <c r="CX398" s="9">
        <f t="shared" si="551"/>
        <v>2.9602</v>
      </c>
      <c r="CY398" s="10">
        <v>1.225</v>
      </c>
      <c r="CZ398" s="22">
        <v>1.085</v>
      </c>
      <c r="DA398" s="21">
        <f t="shared" si="552"/>
        <v>40936.0577286539</v>
      </c>
      <c r="DG398" s="12">
        <v>41606</v>
      </c>
      <c r="DH398" s="12">
        <v>0.0253</v>
      </c>
      <c r="DI398" s="13">
        <v>1.35</v>
      </c>
      <c r="DJ398" s="14">
        <v>1</v>
      </c>
      <c r="DK398" s="15">
        <f t="shared" si="553"/>
        <v>1421.05293</v>
      </c>
      <c r="DL398" s="12">
        <v>1</v>
      </c>
      <c r="DM398" s="12">
        <v>280</v>
      </c>
      <c r="DN398" s="12">
        <v>1.43</v>
      </c>
      <c r="DO398" s="19">
        <f t="shared" si="554"/>
        <v>3.16684210526316</v>
      </c>
      <c r="DP398" s="20">
        <v>5936</v>
      </c>
      <c r="DQ398" s="12">
        <v>1</v>
      </c>
      <c r="DR398" s="12">
        <v>3.11</v>
      </c>
      <c r="DS398" s="9">
        <f t="shared" si="555"/>
        <v>4.11</v>
      </c>
      <c r="DT398" s="10">
        <v>1.225</v>
      </c>
      <c r="DU398" s="22">
        <v>1.085</v>
      </c>
      <c r="DV398" s="21">
        <f t="shared" si="556"/>
        <v>57010.1433904427</v>
      </c>
      <c r="EB398" s="12">
        <v>41606</v>
      </c>
      <c r="EC398" s="12">
        <v>0.02992</v>
      </c>
      <c r="ED398" s="13">
        <v>1.35</v>
      </c>
      <c r="EE398" s="14">
        <v>1</v>
      </c>
      <c r="EF398" s="15">
        <f t="shared" si="557"/>
        <v>1680.549552</v>
      </c>
      <c r="EG398" s="12">
        <v>1</v>
      </c>
      <c r="EH398" s="12">
        <v>280</v>
      </c>
      <c r="EI398" s="12">
        <v>1.52</v>
      </c>
      <c r="EJ398" s="19">
        <f t="shared" si="558"/>
        <v>3.25684210526316</v>
      </c>
      <c r="EK398" s="20">
        <v>5936</v>
      </c>
      <c r="EL398" s="12">
        <v>1</v>
      </c>
      <c r="EM398" s="12">
        <v>3.91</v>
      </c>
      <c r="EN398" s="9">
        <f t="shared" si="560"/>
        <v>4.91</v>
      </c>
      <c r="EO398" s="10">
        <v>1.225</v>
      </c>
      <c r="EP398" s="22">
        <v>1.2</v>
      </c>
      <c r="EQ398" s="21">
        <f t="shared" si="561"/>
        <v>82348.7930311047</v>
      </c>
    </row>
    <row r="399" customHeight="1" spans="6:147">
      <c r="F399" s="12">
        <v>35434</v>
      </c>
      <c r="G399" s="12">
        <v>0.0253</v>
      </c>
      <c r="H399" s="13">
        <v>1.35</v>
      </c>
      <c r="I399" s="14">
        <v>1</v>
      </c>
      <c r="J399" s="15">
        <f t="shared" si="533"/>
        <v>1210.24827</v>
      </c>
      <c r="K399" s="12">
        <v>1</v>
      </c>
      <c r="L399" s="12">
        <v>280</v>
      </c>
      <c r="M399" s="12">
        <v>1.43</v>
      </c>
      <c r="N399" s="19">
        <f t="shared" si="534"/>
        <v>3.16684210526316</v>
      </c>
      <c r="O399" s="20">
        <v>5936</v>
      </c>
      <c r="P399" s="12">
        <v>0.99</v>
      </c>
      <c r="Q399" s="12">
        <v>1.98</v>
      </c>
      <c r="R399" s="9">
        <f t="shared" si="535"/>
        <v>2.9602</v>
      </c>
      <c r="S399" s="10">
        <v>1.225</v>
      </c>
      <c r="T399" s="20">
        <v>1</v>
      </c>
      <c r="U399" s="21">
        <f t="shared" si="536"/>
        <v>35423.5732629581</v>
      </c>
      <c r="AA399" s="12">
        <v>35434</v>
      </c>
      <c r="AB399" s="12">
        <v>0.0253</v>
      </c>
      <c r="AC399" s="13">
        <v>1.35</v>
      </c>
      <c r="AD399" s="14">
        <v>1</v>
      </c>
      <c r="AE399" s="15">
        <f t="shared" si="537"/>
        <v>1210.24827</v>
      </c>
      <c r="AF399" s="12">
        <v>1</v>
      </c>
      <c r="AG399" s="12">
        <v>280</v>
      </c>
      <c r="AH399" s="12">
        <v>1.43</v>
      </c>
      <c r="AI399" s="19">
        <f t="shared" si="538"/>
        <v>3.16684210526316</v>
      </c>
      <c r="AJ399" s="20">
        <v>5936</v>
      </c>
      <c r="AK399" s="12">
        <v>0.99</v>
      </c>
      <c r="AL399" s="12">
        <v>1.98</v>
      </c>
      <c r="AM399" s="9">
        <f t="shared" si="539"/>
        <v>2.9602</v>
      </c>
      <c r="AN399" s="10">
        <v>1.225</v>
      </c>
      <c r="AO399" s="22">
        <v>1.015</v>
      </c>
      <c r="AP399" s="21">
        <f t="shared" si="540"/>
        <v>35954.9268619024</v>
      </c>
      <c r="AV399" s="12">
        <v>35728</v>
      </c>
      <c r="AW399" s="12">
        <v>0.0253</v>
      </c>
      <c r="AX399" s="13">
        <v>1.35</v>
      </c>
      <c r="AY399" s="14">
        <v>1</v>
      </c>
      <c r="AZ399" s="15">
        <f t="shared" si="541"/>
        <v>1220.28984</v>
      </c>
      <c r="BA399" s="12">
        <v>1</v>
      </c>
      <c r="BB399" s="12">
        <v>280</v>
      </c>
      <c r="BC399" s="12">
        <v>1.43</v>
      </c>
      <c r="BD399" s="19">
        <f t="shared" si="542"/>
        <v>3.16684210526316</v>
      </c>
      <c r="BE399" s="20">
        <v>5936</v>
      </c>
      <c r="BF399" s="12">
        <v>1</v>
      </c>
      <c r="BG399" s="12">
        <v>3.11</v>
      </c>
      <c r="BH399" s="9">
        <f t="shared" si="543"/>
        <v>4.11</v>
      </c>
      <c r="BI399" s="10">
        <v>1.225</v>
      </c>
      <c r="BJ399" s="20">
        <v>1</v>
      </c>
      <c r="BK399" s="21">
        <f t="shared" si="544"/>
        <v>49342.8923969805</v>
      </c>
      <c r="BQ399" s="12">
        <v>35728</v>
      </c>
      <c r="BR399" s="12">
        <v>0.0253</v>
      </c>
      <c r="BS399" s="13">
        <v>1.35</v>
      </c>
      <c r="BT399" s="14">
        <v>1</v>
      </c>
      <c r="BU399" s="15">
        <f t="shared" si="545"/>
        <v>1220.28984</v>
      </c>
      <c r="BV399" s="12">
        <v>1</v>
      </c>
      <c r="BW399" s="12">
        <v>280</v>
      </c>
      <c r="BX399" s="12">
        <v>1.43</v>
      </c>
      <c r="BY399" s="19">
        <f t="shared" si="546"/>
        <v>3.16684210526316</v>
      </c>
      <c r="BZ399" s="20">
        <v>5936</v>
      </c>
      <c r="CA399" s="12">
        <v>1</v>
      </c>
      <c r="CB399" s="12">
        <v>3.11</v>
      </c>
      <c r="CC399" s="9">
        <f t="shared" si="547"/>
        <v>4.11</v>
      </c>
      <c r="CD399" s="10">
        <v>1.225</v>
      </c>
      <c r="CE399" s="22">
        <v>1.015</v>
      </c>
      <c r="CF399" s="21">
        <f t="shared" si="548"/>
        <v>50083.0357829352</v>
      </c>
      <c r="CL399" s="12">
        <v>41312</v>
      </c>
      <c r="CM399" s="12">
        <v>0.0253</v>
      </c>
      <c r="CN399" s="13">
        <v>1.35</v>
      </c>
      <c r="CO399" s="14">
        <v>1</v>
      </c>
      <c r="CP399" s="15">
        <f t="shared" si="549"/>
        <v>1411.01136</v>
      </c>
      <c r="CQ399" s="12">
        <v>1</v>
      </c>
      <c r="CR399" s="12">
        <v>280</v>
      </c>
      <c r="CS399" s="12">
        <v>1.43</v>
      </c>
      <c r="CT399" s="19">
        <f t="shared" si="550"/>
        <v>3.16684210526316</v>
      </c>
      <c r="CU399" s="20">
        <v>5936</v>
      </c>
      <c r="CV399" s="12">
        <v>0.99</v>
      </c>
      <c r="CW399" s="12">
        <v>1.98</v>
      </c>
      <c r="CX399" s="9">
        <f t="shared" si="551"/>
        <v>2.9602</v>
      </c>
      <c r="CY399" s="10">
        <v>1.225</v>
      </c>
      <c r="CZ399" s="22">
        <v>1.085</v>
      </c>
      <c r="DA399" s="21">
        <f t="shared" si="552"/>
        <v>40936.0577286539</v>
      </c>
      <c r="DG399" s="12">
        <v>41606</v>
      </c>
      <c r="DH399" s="12">
        <v>0.0253</v>
      </c>
      <c r="DI399" s="13">
        <v>1.35</v>
      </c>
      <c r="DJ399" s="14">
        <v>1</v>
      </c>
      <c r="DK399" s="15">
        <f t="shared" si="553"/>
        <v>1421.05293</v>
      </c>
      <c r="DL399" s="12">
        <v>1</v>
      </c>
      <c r="DM399" s="12">
        <v>280</v>
      </c>
      <c r="DN399" s="12">
        <v>1.43</v>
      </c>
      <c r="DO399" s="19">
        <f t="shared" si="554"/>
        <v>3.16684210526316</v>
      </c>
      <c r="DP399" s="20">
        <v>5936</v>
      </c>
      <c r="DQ399" s="12">
        <v>1</v>
      </c>
      <c r="DR399" s="12">
        <v>3.11</v>
      </c>
      <c r="DS399" s="9">
        <f t="shared" si="555"/>
        <v>4.11</v>
      </c>
      <c r="DT399" s="10">
        <v>1.225</v>
      </c>
      <c r="DU399" s="22">
        <v>1.085</v>
      </c>
      <c r="DV399" s="21">
        <f t="shared" si="556"/>
        <v>57010.1433904427</v>
      </c>
      <c r="EB399" s="12">
        <v>41606</v>
      </c>
      <c r="EC399" s="12">
        <v>0.02992</v>
      </c>
      <c r="ED399" s="13">
        <v>1.35</v>
      </c>
      <c r="EE399" s="14">
        <v>1</v>
      </c>
      <c r="EF399" s="15">
        <f t="shared" si="557"/>
        <v>1680.549552</v>
      </c>
      <c r="EG399" s="12">
        <v>1</v>
      </c>
      <c r="EH399" s="12">
        <v>280</v>
      </c>
      <c r="EI399" s="12">
        <v>1.52</v>
      </c>
      <c r="EJ399" s="19">
        <f t="shared" si="558"/>
        <v>3.25684210526316</v>
      </c>
      <c r="EK399" s="20">
        <v>5936</v>
      </c>
      <c r="EL399" s="12">
        <v>1</v>
      </c>
      <c r="EM399" s="12">
        <v>3.91</v>
      </c>
      <c r="EN399" s="9">
        <f t="shared" si="560"/>
        <v>4.91</v>
      </c>
      <c r="EO399" s="10">
        <v>1.225</v>
      </c>
      <c r="EP399" s="22">
        <v>1.2</v>
      </c>
      <c r="EQ399" s="21">
        <f t="shared" si="561"/>
        <v>82348.7930311047</v>
      </c>
    </row>
    <row r="400" customHeight="1" spans="6:147">
      <c r="F400" s="12">
        <v>35434</v>
      </c>
      <c r="G400" s="12">
        <v>0.0253</v>
      </c>
      <c r="H400" s="13">
        <v>1.35</v>
      </c>
      <c r="I400" s="14">
        <v>1</v>
      </c>
      <c r="J400" s="15">
        <f t="shared" si="533"/>
        <v>1210.24827</v>
      </c>
      <c r="K400" s="12">
        <v>1</v>
      </c>
      <c r="L400" s="12">
        <v>280</v>
      </c>
      <c r="M400" s="12">
        <v>1.43</v>
      </c>
      <c r="N400" s="19">
        <f t="shared" si="534"/>
        <v>3.16684210526316</v>
      </c>
      <c r="O400" s="20">
        <v>5936</v>
      </c>
      <c r="P400" s="12">
        <v>0.99</v>
      </c>
      <c r="Q400" s="12">
        <v>1.98</v>
      </c>
      <c r="R400" s="9">
        <f t="shared" si="535"/>
        <v>2.9602</v>
      </c>
      <c r="S400" s="10">
        <v>1.225</v>
      </c>
      <c r="T400" s="20">
        <v>1</v>
      </c>
      <c r="U400" s="21">
        <f t="shared" si="536"/>
        <v>35423.5732629581</v>
      </c>
      <c r="AA400" s="12">
        <v>35434</v>
      </c>
      <c r="AB400" s="12">
        <v>0.0253</v>
      </c>
      <c r="AC400" s="13">
        <v>1.35</v>
      </c>
      <c r="AD400" s="14">
        <v>1</v>
      </c>
      <c r="AE400" s="15">
        <f t="shared" si="537"/>
        <v>1210.24827</v>
      </c>
      <c r="AF400" s="12">
        <v>1</v>
      </c>
      <c r="AG400" s="12">
        <v>280</v>
      </c>
      <c r="AH400" s="12">
        <v>1.43</v>
      </c>
      <c r="AI400" s="19">
        <f t="shared" si="538"/>
        <v>3.16684210526316</v>
      </c>
      <c r="AJ400" s="20">
        <v>5936</v>
      </c>
      <c r="AK400" s="12">
        <v>0.99</v>
      </c>
      <c r="AL400" s="12">
        <v>1.98</v>
      </c>
      <c r="AM400" s="9">
        <f t="shared" si="539"/>
        <v>2.9602</v>
      </c>
      <c r="AN400" s="10">
        <v>1.225</v>
      </c>
      <c r="AO400" s="22">
        <v>1.015</v>
      </c>
      <c r="AP400" s="21">
        <f t="shared" si="540"/>
        <v>35954.9268619024</v>
      </c>
      <c r="AV400" s="12">
        <v>35728</v>
      </c>
      <c r="AW400" s="12">
        <v>0.0253</v>
      </c>
      <c r="AX400" s="13">
        <v>1.35</v>
      </c>
      <c r="AY400" s="14">
        <v>1</v>
      </c>
      <c r="AZ400" s="15">
        <f t="shared" si="541"/>
        <v>1220.28984</v>
      </c>
      <c r="BA400" s="12">
        <v>1</v>
      </c>
      <c r="BB400" s="12">
        <v>280</v>
      </c>
      <c r="BC400" s="12">
        <v>1.43</v>
      </c>
      <c r="BD400" s="19">
        <f t="shared" si="542"/>
        <v>3.16684210526316</v>
      </c>
      <c r="BE400" s="20">
        <v>5936</v>
      </c>
      <c r="BF400" s="12">
        <v>1</v>
      </c>
      <c r="BG400" s="12">
        <v>3.11</v>
      </c>
      <c r="BH400" s="9">
        <f t="shared" si="543"/>
        <v>4.11</v>
      </c>
      <c r="BI400" s="10">
        <v>1.225</v>
      </c>
      <c r="BJ400" s="20">
        <v>1</v>
      </c>
      <c r="BK400" s="21">
        <f t="shared" si="544"/>
        <v>49342.8923969805</v>
      </c>
      <c r="BQ400" s="12">
        <v>35728</v>
      </c>
      <c r="BR400" s="12">
        <v>0.0253</v>
      </c>
      <c r="BS400" s="13">
        <v>1.35</v>
      </c>
      <c r="BT400" s="14">
        <v>1</v>
      </c>
      <c r="BU400" s="15">
        <f t="shared" si="545"/>
        <v>1220.28984</v>
      </c>
      <c r="BV400" s="12">
        <v>1</v>
      </c>
      <c r="BW400" s="12">
        <v>280</v>
      </c>
      <c r="BX400" s="12">
        <v>1.43</v>
      </c>
      <c r="BY400" s="19">
        <f t="shared" si="546"/>
        <v>3.16684210526316</v>
      </c>
      <c r="BZ400" s="20">
        <v>5936</v>
      </c>
      <c r="CA400" s="12">
        <v>1</v>
      </c>
      <c r="CB400" s="12">
        <v>3.11</v>
      </c>
      <c r="CC400" s="9">
        <f t="shared" si="547"/>
        <v>4.11</v>
      </c>
      <c r="CD400" s="10">
        <v>1.225</v>
      </c>
      <c r="CE400" s="22">
        <v>1.015</v>
      </c>
      <c r="CF400" s="21">
        <f t="shared" si="548"/>
        <v>50083.0357829352</v>
      </c>
      <c r="CL400" s="12">
        <v>41312</v>
      </c>
      <c r="CM400" s="12">
        <v>0.0253</v>
      </c>
      <c r="CN400" s="13">
        <v>1.35</v>
      </c>
      <c r="CO400" s="14">
        <v>1</v>
      </c>
      <c r="CP400" s="15">
        <f t="shared" si="549"/>
        <v>1411.01136</v>
      </c>
      <c r="CQ400" s="12">
        <v>1</v>
      </c>
      <c r="CR400" s="12">
        <v>280</v>
      </c>
      <c r="CS400" s="12">
        <v>1.43</v>
      </c>
      <c r="CT400" s="19">
        <f t="shared" si="550"/>
        <v>3.16684210526316</v>
      </c>
      <c r="CU400" s="20">
        <v>5936</v>
      </c>
      <c r="CV400" s="12">
        <v>0.99</v>
      </c>
      <c r="CW400" s="12">
        <v>1.98</v>
      </c>
      <c r="CX400" s="9">
        <f t="shared" si="551"/>
        <v>2.9602</v>
      </c>
      <c r="CY400" s="10">
        <v>1.225</v>
      </c>
      <c r="CZ400" s="22">
        <v>1.085</v>
      </c>
      <c r="DA400" s="21">
        <f t="shared" si="552"/>
        <v>40936.0577286539</v>
      </c>
      <c r="DG400" s="12">
        <v>41606</v>
      </c>
      <c r="DH400" s="12">
        <v>0.0253</v>
      </c>
      <c r="DI400" s="13">
        <v>1.35</v>
      </c>
      <c r="DJ400" s="14">
        <v>1</v>
      </c>
      <c r="DK400" s="15">
        <f t="shared" si="553"/>
        <v>1421.05293</v>
      </c>
      <c r="DL400" s="12">
        <v>1</v>
      </c>
      <c r="DM400" s="12">
        <v>280</v>
      </c>
      <c r="DN400" s="12">
        <v>1.43</v>
      </c>
      <c r="DO400" s="19">
        <f t="shared" si="554"/>
        <v>3.16684210526316</v>
      </c>
      <c r="DP400" s="20">
        <v>5936</v>
      </c>
      <c r="DQ400" s="12">
        <v>1</v>
      </c>
      <c r="DR400" s="12">
        <v>3.11</v>
      </c>
      <c r="DS400" s="9">
        <f t="shared" si="555"/>
        <v>4.11</v>
      </c>
      <c r="DT400" s="10">
        <v>1.225</v>
      </c>
      <c r="DU400" s="22">
        <v>1.085</v>
      </c>
      <c r="DV400" s="21">
        <f t="shared" si="556"/>
        <v>57010.1433904427</v>
      </c>
      <c r="EB400" s="12">
        <v>41606</v>
      </c>
      <c r="EC400" s="12">
        <v>0.02992</v>
      </c>
      <c r="ED400" s="13">
        <v>1.35</v>
      </c>
      <c r="EE400" s="14">
        <v>1</v>
      </c>
      <c r="EF400" s="15">
        <f t="shared" si="557"/>
        <v>1680.549552</v>
      </c>
      <c r="EG400" s="12">
        <v>1</v>
      </c>
      <c r="EH400" s="12">
        <v>280</v>
      </c>
      <c r="EI400" s="12">
        <v>1.52</v>
      </c>
      <c r="EJ400" s="19">
        <f t="shared" si="558"/>
        <v>3.25684210526316</v>
      </c>
      <c r="EK400" s="20">
        <v>5936</v>
      </c>
      <c r="EL400" s="12">
        <v>1</v>
      </c>
      <c r="EM400" s="12">
        <v>3.91</v>
      </c>
      <c r="EN400" s="9">
        <f t="shared" si="560"/>
        <v>4.91</v>
      </c>
      <c r="EO400" s="10">
        <v>1.225</v>
      </c>
      <c r="EP400" s="22">
        <v>1.2</v>
      </c>
      <c r="EQ400" s="21">
        <f t="shared" si="561"/>
        <v>82348.7930311047</v>
      </c>
    </row>
    <row r="401" customHeight="1" spans="6:147">
      <c r="F401" s="12">
        <v>35434</v>
      </c>
      <c r="G401" s="12">
        <v>0.0253</v>
      </c>
      <c r="H401" s="13">
        <v>1.35</v>
      </c>
      <c r="I401" s="14">
        <v>1</v>
      </c>
      <c r="J401" s="15">
        <f t="shared" si="533"/>
        <v>1210.24827</v>
      </c>
      <c r="K401" s="12">
        <v>1</v>
      </c>
      <c r="L401" s="12">
        <v>280</v>
      </c>
      <c r="M401" s="12">
        <v>1.43</v>
      </c>
      <c r="N401" s="19">
        <f t="shared" si="534"/>
        <v>3.16684210526316</v>
      </c>
      <c r="O401" s="20">
        <v>5936</v>
      </c>
      <c r="P401" s="12">
        <v>0.99</v>
      </c>
      <c r="Q401" s="12">
        <v>1.98</v>
      </c>
      <c r="R401" s="9">
        <f t="shared" si="535"/>
        <v>2.9602</v>
      </c>
      <c r="S401" s="10">
        <v>1.225</v>
      </c>
      <c r="T401" s="20">
        <v>1</v>
      </c>
      <c r="U401" s="21">
        <f t="shared" si="536"/>
        <v>35423.5732629581</v>
      </c>
      <c r="AA401" s="12">
        <v>35434</v>
      </c>
      <c r="AB401" s="12">
        <v>0.0253</v>
      </c>
      <c r="AC401" s="13">
        <v>1.35</v>
      </c>
      <c r="AD401" s="14">
        <v>1</v>
      </c>
      <c r="AE401" s="15">
        <f t="shared" si="537"/>
        <v>1210.24827</v>
      </c>
      <c r="AF401" s="12">
        <v>1</v>
      </c>
      <c r="AG401" s="12">
        <v>280</v>
      </c>
      <c r="AH401" s="12">
        <v>1.43</v>
      </c>
      <c r="AI401" s="19">
        <f t="shared" si="538"/>
        <v>3.16684210526316</v>
      </c>
      <c r="AJ401" s="20">
        <v>5936</v>
      </c>
      <c r="AK401" s="12">
        <v>0.99</v>
      </c>
      <c r="AL401" s="12">
        <v>1.98</v>
      </c>
      <c r="AM401" s="9">
        <f t="shared" si="539"/>
        <v>2.9602</v>
      </c>
      <c r="AN401" s="10">
        <v>1.225</v>
      </c>
      <c r="AO401" s="22">
        <v>1.015</v>
      </c>
      <c r="AP401" s="21">
        <f t="shared" si="540"/>
        <v>35954.9268619024</v>
      </c>
      <c r="AV401" s="12">
        <v>35728</v>
      </c>
      <c r="AW401" s="12">
        <v>0.0253</v>
      </c>
      <c r="AX401" s="13">
        <v>1.35</v>
      </c>
      <c r="AY401" s="14">
        <v>1</v>
      </c>
      <c r="AZ401" s="15">
        <f t="shared" si="541"/>
        <v>1220.28984</v>
      </c>
      <c r="BA401" s="12">
        <v>1</v>
      </c>
      <c r="BB401" s="12">
        <v>280</v>
      </c>
      <c r="BC401" s="12">
        <v>1.43</v>
      </c>
      <c r="BD401" s="19">
        <f t="shared" si="542"/>
        <v>3.16684210526316</v>
      </c>
      <c r="BE401" s="20">
        <v>5936</v>
      </c>
      <c r="BF401" s="12">
        <v>1</v>
      </c>
      <c r="BG401" s="12">
        <v>3.11</v>
      </c>
      <c r="BH401" s="9">
        <f t="shared" si="543"/>
        <v>4.11</v>
      </c>
      <c r="BI401" s="10">
        <v>1.225</v>
      </c>
      <c r="BJ401" s="20">
        <v>1</v>
      </c>
      <c r="BK401" s="21">
        <f t="shared" si="544"/>
        <v>49342.8923969805</v>
      </c>
      <c r="BQ401" s="12">
        <v>35728</v>
      </c>
      <c r="BR401" s="12">
        <v>0.0253</v>
      </c>
      <c r="BS401" s="13">
        <v>1.35</v>
      </c>
      <c r="BT401" s="14">
        <v>1</v>
      </c>
      <c r="BU401" s="15">
        <f t="shared" si="545"/>
        <v>1220.28984</v>
      </c>
      <c r="BV401" s="12">
        <v>1</v>
      </c>
      <c r="BW401" s="12">
        <v>280</v>
      </c>
      <c r="BX401" s="12">
        <v>1.43</v>
      </c>
      <c r="BY401" s="19">
        <f t="shared" si="546"/>
        <v>3.16684210526316</v>
      </c>
      <c r="BZ401" s="20">
        <v>5936</v>
      </c>
      <c r="CA401" s="12">
        <v>1</v>
      </c>
      <c r="CB401" s="12">
        <v>3.11</v>
      </c>
      <c r="CC401" s="9">
        <f t="shared" si="547"/>
        <v>4.11</v>
      </c>
      <c r="CD401" s="10">
        <v>1.225</v>
      </c>
      <c r="CE401" s="22">
        <v>1.015</v>
      </c>
      <c r="CF401" s="21">
        <f t="shared" si="548"/>
        <v>50083.0357829352</v>
      </c>
      <c r="CL401" s="12">
        <v>41312</v>
      </c>
      <c r="CM401" s="12">
        <v>0.0253</v>
      </c>
      <c r="CN401" s="13">
        <v>1.35</v>
      </c>
      <c r="CO401" s="14">
        <v>1</v>
      </c>
      <c r="CP401" s="15">
        <f t="shared" si="549"/>
        <v>1411.01136</v>
      </c>
      <c r="CQ401" s="12">
        <v>1</v>
      </c>
      <c r="CR401" s="12">
        <v>280</v>
      </c>
      <c r="CS401" s="12">
        <v>1.43</v>
      </c>
      <c r="CT401" s="19">
        <f t="shared" si="550"/>
        <v>3.16684210526316</v>
      </c>
      <c r="CU401" s="20">
        <v>5936</v>
      </c>
      <c r="CV401" s="12">
        <v>0.99</v>
      </c>
      <c r="CW401" s="12">
        <v>1.98</v>
      </c>
      <c r="CX401" s="9">
        <f t="shared" si="551"/>
        <v>2.9602</v>
      </c>
      <c r="CY401" s="10">
        <v>1.225</v>
      </c>
      <c r="CZ401" s="22">
        <v>1.085</v>
      </c>
      <c r="DA401" s="21">
        <f t="shared" si="552"/>
        <v>40936.0577286539</v>
      </c>
      <c r="DG401" s="12">
        <v>41606</v>
      </c>
      <c r="DH401" s="12">
        <v>0.0253</v>
      </c>
      <c r="DI401" s="13">
        <v>1.35</v>
      </c>
      <c r="DJ401" s="14">
        <v>1</v>
      </c>
      <c r="DK401" s="15">
        <f t="shared" si="553"/>
        <v>1421.05293</v>
      </c>
      <c r="DL401" s="12">
        <v>1</v>
      </c>
      <c r="DM401" s="12">
        <v>280</v>
      </c>
      <c r="DN401" s="12">
        <v>1.43</v>
      </c>
      <c r="DO401" s="19">
        <f t="shared" si="554"/>
        <v>3.16684210526316</v>
      </c>
      <c r="DP401" s="20">
        <v>5936</v>
      </c>
      <c r="DQ401" s="12">
        <v>1</v>
      </c>
      <c r="DR401" s="12">
        <v>3.11</v>
      </c>
      <c r="DS401" s="9">
        <f t="shared" si="555"/>
        <v>4.11</v>
      </c>
      <c r="DT401" s="10">
        <v>1.225</v>
      </c>
      <c r="DU401" s="22">
        <v>1.085</v>
      </c>
      <c r="DV401" s="21">
        <f t="shared" si="556"/>
        <v>57010.1433904427</v>
      </c>
      <c r="EB401" s="12">
        <v>41606</v>
      </c>
      <c r="EC401" s="12">
        <v>0.02992</v>
      </c>
      <c r="ED401" s="13">
        <v>1.35</v>
      </c>
      <c r="EE401" s="14">
        <v>1</v>
      </c>
      <c r="EF401" s="15">
        <f t="shared" si="557"/>
        <v>1680.549552</v>
      </c>
      <c r="EG401" s="12">
        <v>1</v>
      </c>
      <c r="EH401" s="12">
        <v>280</v>
      </c>
      <c r="EI401" s="12">
        <v>1.52</v>
      </c>
      <c r="EJ401" s="19">
        <f t="shared" si="558"/>
        <v>3.25684210526316</v>
      </c>
      <c r="EK401" s="20">
        <v>5936</v>
      </c>
      <c r="EL401" s="12">
        <v>1</v>
      </c>
      <c r="EM401" s="12">
        <v>3.91</v>
      </c>
      <c r="EN401" s="9">
        <f t="shared" si="560"/>
        <v>4.91</v>
      </c>
      <c r="EO401" s="10">
        <v>1.225</v>
      </c>
      <c r="EP401" s="22">
        <v>1.2</v>
      </c>
      <c r="EQ401" s="21">
        <f t="shared" si="561"/>
        <v>82348.7930311047</v>
      </c>
    </row>
    <row r="402" customHeight="1" spans="6:147">
      <c r="F402" s="12">
        <v>35434</v>
      </c>
      <c r="G402" s="12">
        <v>0</v>
      </c>
      <c r="H402" s="13">
        <v>1.35</v>
      </c>
      <c r="I402" s="14">
        <v>1</v>
      </c>
      <c r="J402" s="15">
        <f t="shared" si="533"/>
        <v>0</v>
      </c>
      <c r="K402" s="12">
        <v>1</v>
      </c>
      <c r="L402" s="12">
        <v>280</v>
      </c>
      <c r="M402" s="12">
        <v>1.43</v>
      </c>
      <c r="N402" s="19">
        <f t="shared" si="534"/>
        <v>3.16684210526316</v>
      </c>
      <c r="O402" s="20">
        <v>0</v>
      </c>
      <c r="P402" s="12">
        <v>0.99</v>
      </c>
      <c r="Q402" s="12">
        <v>1.98</v>
      </c>
      <c r="R402" s="9">
        <f t="shared" si="535"/>
        <v>2.9602</v>
      </c>
      <c r="S402" s="10">
        <v>1.225</v>
      </c>
      <c r="T402" s="20">
        <v>1</v>
      </c>
      <c r="U402" s="21">
        <f t="shared" si="536"/>
        <v>0</v>
      </c>
      <c r="AA402" s="12">
        <v>35434</v>
      </c>
      <c r="AB402" s="12">
        <v>0.0253</v>
      </c>
      <c r="AC402" s="13">
        <v>1.35</v>
      </c>
      <c r="AD402" s="14">
        <v>1</v>
      </c>
      <c r="AE402" s="15">
        <f t="shared" si="537"/>
        <v>1210.24827</v>
      </c>
      <c r="AF402" s="12">
        <v>1</v>
      </c>
      <c r="AG402" s="12">
        <v>280</v>
      </c>
      <c r="AH402" s="12">
        <v>1.43</v>
      </c>
      <c r="AI402" s="19">
        <f t="shared" si="538"/>
        <v>3.16684210526316</v>
      </c>
      <c r="AJ402" s="20">
        <v>5936</v>
      </c>
      <c r="AK402" s="12">
        <v>0.99</v>
      </c>
      <c r="AL402" s="12">
        <v>1.98</v>
      </c>
      <c r="AM402" s="9">
        <f t="shared" si="539"/>
        <v>2.9602</v>
      </c>
      <c r="AN402" s="10">
        <v>1.225</v>
      </c>
      <c r="AO402" s="22">
        <v>1.015</v>
      </c>
      <c r="AP402" s="21">
        <f t="shared" si="540"/>
        <v>35954.9268619024</v>
      </c>
      <c r="AV402" s="12">
        <v>35728</v>
      </c>
      <c r="AW402" s="12">
        <v>0</v>
      </c>
      <c r="AX402" s="13">
        <v>1.35</v>
      </c>
      <c r="AY402" s="14">
        <v>1</v>
      </c>
      <c r="AZ402" s="15">
        <f t="shared" si="541"/>
        <v>0</v>
      </c>
      <c r="BA402" s="12">
        <v>1</v>
      </c>
      <c r="BB402" s="12">
        <v>280</v>
      </c>
      <c r="BC402" s="12">
        <v>1.43</v>
      </c>
      <c r="BD402" s="19">
        <f t="shared" si="542"/>
        <v>3.16684210526316</v>
      </c>
      <c r="BE402" s="20">
        <v>0</v>
      </c>
      <c r="BF402" s="12">
        <v>1</v>
      </c>
      <c r="BG402" s="12">
        <v>3.11</v>
      </c>
      <c r="BH402" s="9">
        <f t="shared" si="543"/>
        <v>4.11</v>
      </c>
      <c r="BI402" s="10">
        <v>1.225</v>
      </c>
      <c r="BJ402" s="20">
        <v>1</v>
      </c>
      <c r="BK402" s="21">
        <f t="shared" si="544"/>
        <v>0</v>
      </c>
      <c r="BQ402" s="12">
        <v>35728</v>
      </c>
      <c r="BR402" s="12">
        <v>0.0253</v>
      </c>
      <c r="BS402" s="13">
        <v>1.35</v>
      </c>
      <c r="BT402" s="14">
        <v>1</v>
      </c>
      <c r="BU402" s="15">
        <f t="shared" si="545"/>
        <v>1220.28984</v>
      </c>
      <c r="BV402" s="12">
        <v>1</v>
      </c>
      <c r="BW402" s="12">
        <v>280</v>
      </c>
      <c r="BX402" s="12">
        <v>1.43</v>
      </c>
      <c r="BY402" s="19">
        <f t="shared" si="546"/>
        <v>3.16684210526316</v>
      </c>
      <c r="BZ402" s="20">
        <v>5936</v>
      </c>
      <c r="CA402" s="12">
        <v>1</v>
      </c>
      <c r="CB402" s="12">
        <v>3.11</v>
      </c>
      <c r="CC402" s="9">
        <f t="shared" si="547"/>
        <v>4.11</v>
      </c>
      <c r="CD402" s="10">
        <v>1.225</v>
      </c>
      <c r="CE402" s="22">
        <v>1.015</v>
      </c>
      <c r="CF402" s="21">
        <f t="shared" si="548"/>
        <v>50083.0357829352</v>
      </c>
      <c r="CL402" s="12">
        <v>41312</v>
      </c>
      <c r="CM402" s="12">
        <v>0.0253</v>
      </c>
      <c r="CN402" s="13">
        <v>1.35</v>
      </c>
      <c r="CO402" s="14">
        <v>1</v>
      </c>
      <c r="CP402" s="15">
        <f t="shared" si="549"/>
        <v>1411.01136</v>
      </c>
      <c r="CQ402" s="12">
        <v>1</v>
      </c>
      <c r="CR402" s="12">
        <v>280</v>
      </c>
      <c r="CS402" s="12">
        <v>1.43</v>
      </c>
      <c r="CT402" s="19">
        <f t="shared" si="550"/>
        <v>3.16684210526316</v>
      </c>
      <c r="CU402" s="20">
        <v>5936</v>
      </c>
      <c r="CV402" s="12">
        <v>0.99</v>
      </c>
      <c r="CW402" s="12">
        <v>1.98</v>
      </c>
      <c r="CX402" s="9">
        <f t="shared" si="551"/>
        <v>2.9602</v>
      </c>
      <c r="CY402" s="10">
        <v>1.225</v>
      </c>
      <c r="CZ402" s="22">
        <v>1.085</v>
      </c>
      <c r="DA402" s="21">
        <f t="shared" si="552"/>
        <v>40936.0577286539</v>
      </c>
      <c r="DG402" s="12">
        <v>41606</v>
      </c>
      <c r="DH402" s="12">
        <v>0.0253</v>
      </c>
      <c r="DI402" s="13">
        <v>1.35</v>
      </c>
      <c r="DJ402" s="14">
        <v>1</v>
      </c>
      <c r="DK402" s="15">
        <f t="shared" si="553"/>
        <v>1421.05293</v>
      </c>
      <c r="DL402" s="12">
        <v>1</v>
      </c>
      <c r="DM402" s="12">
        <v>280</v>
      </c>
      <c r="DN402" s="12">
        <v>1.43</v>
      </c>
      <c r="DO402" s="19">
        <f t="shared" si="554"/>
        <v>3.16684210526316</v>
      </c>
      <c r="DP402" s="20">
        <v>5936</v>
      </c>
      <c r="DQ402" s="12">
        <v>1</v>
      </c>
      <c r="DR402" s="12">
        <v>3.11</v>
      </c>
      <c r="DS402" s="9">
        <f t="shared" si="555"/>
        <v>4.11</v>
      </c>
      <c r="DT402" s="10">
        <v>1.225</v>
      </c>
      <c r="DU402" s="22">
        <v>1.085</v>
      </c>
      <c r="DV402" s="21">
        <f t="shared" si="556"/>
        <v>57010.1433904427</v>
      </c>
      <c r="EB402" s="12">
        <v>41606</v>
      </c>
      <c r="EC402" s="12">
        <v>0.02992</v>
      </c>
      <c r="ED402" s="13">
        <v>1.35</v>
      </c>
      <c r="EE402" s="14">
        <v>1</v>
      </c>
      <c r="EF402" s="15">
        <f t="shared" si="557"/>
        <v>1680.549552</v>
      </c>
      <c r="EG402" s="12">
        <v>1</v>
      </c>
      <c r="EH402" s="12">
        <v>280</v>
      </c>
      <c r="EI402" s="12">
        <v>1.52</v>
      </c>
      <c r="EJ402" s="19">
        <f t="shared" si="558"/>
        <v>3.25684210526316</v>
      </c>
      <c r="EK402" s="20">
        <v>5936</v>
      </c>
      <c r="EL402" s="12">
        <v>1</v>
      </c>
      <c r="EM402" s="12">
        <v>3.91</v>
      </c>
      <c r="EN402" s="9">
        <f t="shared" si="560"/>
        <v>4.91</v>
      </c>
      <c r="EO402" s="10">
        <v>1.225</v>
      </c>
      <c r="EP402" s="22">
        <v>1.2</v>
      </c>
      <c r="EQ402" s="21">
        <f t="shared" si="561"/>
        <v>82348.7930311047</v>
      </c>
    </row>
    <row r="403" customHeight="1" spans="6:147">
      <c r="F403" s="12">
        <v>35434</v>
      </c>
      <c r="G403" s="12">
        <v>0</v>
      </c>
      <c r="H403" s="13">
        <v>1.35</v>
      </c>
      <c r="I403" s="14">
        <v>1</v>
      </c>
      <c r="J403" s="15">
        <f t="shared" si="533"/>
        <v>0</v>
      </c>
      <c r="K403" s="12">
        <v>1</v>
      </c>
      <c r="L403" s="12">
        <v>280</v>
      </c>
      <c r="M403" s="12">
        <v>1.43</v>
      </c>
      <c r="N403" s="19">
        <f t="shared" si="534"/>
        <v>3.16684210526316</v>
      </c>
      <c r="O403" s="20">
        <v>0</v>
      </c>
      <c r="P403" s="12">
        <v>0.99</v>
      </c>
      <c r="Q403" s="12">
        <v>1.98</v>
      </c>
      <c r="R403" s="9">
        <f t="shared" si="535"/>
        <v>2.9602</v>
      </c>
      <c r="S403" s="10">
        <v>1.225</v>
      </c>
      <c r="T403" s="20">
        <v>1</v>
      </c>
      <c r="U403" s="21">
        <f t="shared" si="536"/>
        <v>0</v>
      </c>
      <c r="AA403" s="12">
        <v>35434</v>
      </c>
      <c r="AB403" s="12">
        <v>0.0253</v>
      </c>
      <c r="AC403" s="13">
        <v>1.35</v>
      </c>
      <c r="AD403" s="14">
        <v>1</v>
      </c>
      <c r="AE403" s="15">
        <f t="shared" si="537"/>
        <v>1210.24827</v>
      </c>
      <c r="AF403" s="12">
        <v>1</v>
      </c>
      <c r="AG403" s="12">
        <v>280</v>
      </c>
      <c r="AH403" s="12">
        <v>1.43</v>
      </c>
      <c r="AI403" s="19">
        <f t="shared" si="538"/>
        <v>3.16684210526316</v>
      </c>
      <c r="AJ403" s="20">
        <v>5936</v>
      </c>
      <c r="AK403" s="12">
        <v>0.99</v>
      </c>
      <c r="AL403" s="12">
        <v>1.98</v>
      </c>
      <c r="AM403" s="9">
        <f t="shared" si="539"/>
        <v>2.9602</v>
      </c>
      <c r="AN403" s="10">
        <v>1.225</v>
      </c>
      <c r="AO403" s="22">
        <v>1.015</v>
      </c>
      <c r="AP403" s="21">
        <f t="shared" si="540"/>
        <v>35954.9268619024</v>
      </c>
      <c r="AV403" s="12">
        <v>35728</v>
      </c>
      <c r="AW403" s="12">
        <v>0</v>
      </c>
      <c r="AX403" s="13">
        <v>1.35</v>
      </c>
      <c r="AY403" s="14">
        <v>1</v>
      </c>
      <c r="AZ403" s="15">
        <f t="shared" si="541"/>
        <v>0</v>
      </c>
      <c r="BA403" s="12">
        <v>1</v>
      </c>
      <c r="BB403" s="12">
        <v>280</v>
      </c>
      <c r="BC403" s="12">
        <v>1.43</v>
      </c>
      <c r="BD403" s="19">
        <f t="shared" si="542"/>
        <v>3.16684210526316</v>
      </c>
      <c r="BE403" s="20">
        <v>0</v>
      </c>
      <c r="BF403" s="12">
        <v>1</v>
      </c>
      <c r="BG403" s="12">
        <v>3.11</v>
      </c>
      <c r="BH403" s="9">
        <f t="shared" si="543"/>
        <v>4.11</v>
      </c>
      <c r="BI403" s="10">
        <v>1.225</v>
      </c>
      <c r="BJ403" s="20">
        <v>1</v>
      </c>
      <c r="BK403" s="21">
        <f t="shared" si="544"/>
        <v>0</v>
      </c>
      <c r="BQ403" s="12">
        <v>35728</v>
      </c>
      <c r="BR403" s="12">
        <v>0.0253</v>
      </c>
      <c r="BS403" s="13">
        <v>1.35</v>
      </c>
      <c r="BT403" s="14">
        <v>1</v>
      </c>
      <c r="BU403" s="15">
        <f t="shared" si="545"/>
        <v>1220.28984</v>
      </c>
      <c r="BV403" s="12">
        <v>1</v>
      </c>
      <c r="BW403" s="12">
        <v>280</v>
      </c>
      <c r="BX403" s="12">
        <v>1.43</v>
      </c>
      <c r="BY403" s="19">
        <f t="shared" si="546"/>
        <v>3.16684210526316</v>
      </c>
      <c r="BZ403" s="20">
        <v>5936</v>
      </c>
      <c r="CA403" s="12">
        <v>1</v>
      </c>
      <c r="CB403" s="12">
        <v>3.11</v>
      </c>
      <c r="CC403" s="9">
        <f t="shared" si="547"/>
        <v>4.11</v>
      </c>
      <c r="CD403" s="10">
        <v>1.225</v>
      </c>
      <c r="CE403" s="22">
        <v>1.015</v>
      </c>
      <c r="CF403" s="21">
        <f t="shared" si="548"/>
        <v>50083.0357829352</v>
      </c>
      <c r="CL403" s="12">
        <v>41312</v>
      </c>
      <c r="CM403" s="12">
        <v>0.0253</v>
      </c>
      <c r="CN403" s="13">
        <v>1.35</v>
      </c>
      <c r="CO403" s="14">
        <v>1</v>
      </c>
      <c r="CP403" s="15">
        <f t="shared" si="549"/>
        <v>1411.01136</v>
      </c>
      <c r="CQ403" s="12">
        <v>1</v>
      </c>
      <c r="CR403" s="12">
        <v>280</v>
      </c>
      <c r="CS403" s="12">
        <v>1.43</v>
      </c>
      <c r="CT403" s="19">
        <f t="shared" si="550"/>
        <v>3.16684210526316</v>
      </c>
      <c r="CU403" s="20">
        <v>5936</v>
      </c>
      <c r="CV403" s="12">
        <v>0.99</v>
      </c>
      <c r="CW403" s="12">
        <v>1.98</v>
      </c>
      <c r="CX403" s="9">
        <f t="shared" si="551"/>
        <v>2.9602</v>
      </c>
      <c r="CY403" s="10">
        <v>1.225</v>
      </c>
      <c r="CZ403" s="22">
        <v>1.085</v>
      </c>
      <c r="DA403" s="21">
        <f t="shared" si="552"/>
        <v>40936.0577286539</v>
      </c>
      <c r="DG403" s="12">
        <v>41606</v>
      </c>
      <c r="DH403" s="12">
        <v>0.0253</v>
      </c>
      <c r="DI403" s="13">
        <v>1.35</v>
      </c>
      <c r="DJ403" s="14">
        <v>1</v>
      </c>
      <c r="DK403" s="15">
        <f t="shared" si="553"/>
        <v>1421.05293</v>
      </c>
      <c r="DL403" s="12">
        <v>1</v>
      </c>
      <c r="DM403" s="12">
        <v>280</v>
      </c>
      <c r="DN403" s="12">
        <v>1.43</v>
      </c>
      <c r="DO403" s="19">
        <f t="shared" si="554"/>
        <v>3.16684210526316</v>
      </c>
      <c r="DP403" s="20">
        <v>5936</v>
      </c>
      <c r="DQ403" s="12">
        <v>1</v>
      </c>
      <c r="DR403" s="12">
        <v>3.11</v>
      </c>
      <c r="DS403" s="9">
        <f t="shared" si="555"/>
        <v>4.11</v>
      </c>
      <c r="DT403" s="10">
        <v>1.225</v>
      </c>
      <c r="DU403" s="22">
        <v>1.085</v>
      </c>
      <c r="DV403" s="21">
        <f t="shared" si="556"/>
        <v>57010.1433904427</v>
      </c>
      <c r="EB403" s="12">
        <v>41606</v>
      </c>
      <c r="EC403" s="12">
        <v>0.02992</v>
      </c>
      <c r="ED403" s="13">
        <v>1.35</v>
      </c>
      <c r="EE403" s="14">
        <v>1</v>
      </c>
      <c r="EF403" s="15">
        <f t="shared" si="557"/>
        <v>1680.549552</v>
      </c>
      <c r="EG403" s="12">
        <v>1</v>
      </c>
      <c r="EH403" s="12">
        <v>280</v>
      </c>
      <c r="EI403" s="12">
        <v>1.52</v>
      </c>
      <c r="EJ403" s="19">
        <f t="shared" si="558"/>
        <v>3.25684210526316</v>
      </c>
      <c r="EK403" s="20">
        <v>5936</v>
      </c>
      <c r="EL403" s="12">
        <v>1</v>
      </c>
      <c r="EM403" s="12">
        <v>3.91</v>
      </c>
      <c r="EN403" s="9">
        <f t="shared" si="560"/>
        <v>4.91</v>
      </c>
      <c r="EO403" s="10">
        <v>1.225</v>
      </c>
      <c r="EP403" s="22">
        <v>1.2</v>
      </c>
      <c r="EQ403" s="21">
        <f t="shared" si="561"/>
        <v>82348.7930311047</v>
      </c>
    </row>
    <row r="404" customHeight="1" spans="6:147">
      <c r="F404" s="12">
        <v>35434</v>
      </c>
      <c r="G404" s="12">
        <v>0</v>
      </c>
      <c r="H404" s="13">
        <v>1.35</v>
      </c>
      <c r="I404" s="14">
        <v>1</v>
      </c>
      <c r="J404" s="15">
        <f t="shared" si="533"/>
        <v>0</v>
      </c>
      <c r="K404" s="12">
        <v>1</v>
      </c>
      <c r="L404" s="12">
        <v>280</v>
      </c>
      <c r="M404" s="12">
        <v>1.43</v>
      </c>
      <c r="N404" s="19">
        <f t="shared" si="534"/>
        <v>3.16684210526316</v>
      </c>
      <c r="O404" s="20">
        <v>0</v>
      </c>
      <c r="P404" s="12">
        <v>0.99</v>
      </c>
      <c r="Q404" s="12">
        <v>1.98</v>
      </c>
      <c r="R404" s="9">
        <f t="shared" si="535"/>
        <v>2.9602</v>
      </c>
      <c r="S404" s="10">
        <v>1.225</v>
      </c>
      <c r="T404" s="20">
        <v>1</v>
      </c>
      <c r="U404" s="21">
        <f t="shared" si="536"/>
        <v>0</v>
      </c>
      <c r="AA404" s="12">
        <v>35434</v>
      </c>
      <c r="AB404" s="12">
        <v>0.0253</v>
      </c>
      <c r="AC404" s="13">
        <v>1.35</v>
      </c>
      <c r="AD404" s="14">
        <v>1</v>
      </c>
      <c r="AE404" s="15">
        <f t="shared" si="537"/>
        <v>1210.24827</v>
      </c>
      <c r="AF404" s="12">
        <v>1</v>
      </c>
      <c r="AG404" s="12">
        <v>280</v>
      </c>
      <c r="AH404" s="12">
        <v>1.43</v>
      </c>
      <c r="AI404" s="19">
        <f t="shared" si="538"/>
        <v>3.16684210526316</v>
      </c>
      <c r="AJ404" s="20">
        <v>5936</v>
      </c>
      <c r="AK404" s="12">
        <v>0.99</v>
      </c>
      <c r="AL404" s="12">
        <v>1.98</v>
      </c>
      <c r="AM404" s="9">
        <f t="shared" si="539"/>
        <v>2.9602</v>
      </c>
      <c r="AN404" s="10">
        <v>1.225</v>
      </c>
      <c r="AO404" s="22">
        <v>1.015</v>
      </c>
      <c r="AP404" s="21">
        <f t="shared" si="540"/>
        <v>35954.9268619024</v>
      </c>
      <c r="AV404" s="12">
        <v>35728</v>
      </c>
      <c r="AW404" s="12">
        <v>0</v>
      </c>
      <c r="AX404" s="13">
        <v>1.35</v>
      </c>
      <c r="AY404" s="14">
        <v>1</v>
      </c>
      <c r="AZ404" s="15">
        <f t="shared" si="541"/>
        <v>0</v>
      </c>
      <c r="BA404" s="12">
        <v>1</v>
      </c>
      <c r="BB404" s="12">
        <v>280</v>
      </c>
      <c r="BC404" s="12">
        <v>1.43</v>
      </c>
      <c r="BD404" s="19">
        <f t="shared" si="542"/>
        <v>3.16684210526316</v>
      </c>
      <c r="BE404" s="20">
        <v>0</v>
      </c>
      <c r="BF404" s="12">
        <v>1</v>
      </c>
      <c r="BG404" s="12">
        <v>3.11</v>
      </c>
      <c r="BH404" s="9">
        <f t="shared" si="543"/>
        <v>4.11</v>
      </c>
      <c r="BI404" s="10">
        <v>1.225</v>
      </c>
      <c r="BJ404" s="20">
        <v>1</v>
      </c>
      <c r="BK404" s="21">
        <f t="shared" si="544"/>
        <v>0</v>
      </c>
      <c r="BQ404" s="12">
        <v>35728</v>
      </c>
      <c r="BR404" s="12">
        <v>0.0253</v>
      </c>
      <c r="BS404" s="13">
        <v>1.35</v>
      </c>
      <c r="BT404" s="14">
        <v>1</v>
      </c>
      <c r="BU404" s="15">
        <f t="shared" si="545"/>
        <v>1220.28984</v>
      </c>
      <c r="BV404" s="12">
        <v>1</v>
      </c>
      <c r="BW404" s="12">
        <v>280</v>
      </c>
      <c r="BX404" s="12">
        <v>1.43</v>
      </c>
      <c r="BY404" s="19">
        <f t="shared" si="546"/>
        <v>3.16684210526316</v>
      </c>
      <c r="BZ404" s="20">
        <v>5936</v>
      </c>
      <c r="CA404" s="12">
        <v>1</v>
      </c>
      <c r="CB404" s="12">
        <v>3.11</v>
      </c>
      <c r="CC404" s="9">
        <f t="shared" si="547"/>
        <v>4.11</v>
      </c>
      <c r="CD404" s="10">
        <v>1.225</v>
      </c>
      <c r="CE404" s="22">
        <v>1.015</v>
      </c>
      <c r="CF404" s="21">
        <f t="shared" si="548"/>
        <v>50083.0357829352</v>
      </c>
      <c r="CL404" s="12">
        <v>41312</v>
      </c>
      <c r="CM404" s="12">
        <v>0.0253</v>
      </c>
      <c r="CN404" s="13">
        <v>1.35</v>
      </c>
      <c r="CO404" s="14">
        <v>1</v>
      </c>
      <c r="CP404" s="15">
        <f t="shared" si="549"/>
        <v>1411.01136</v>
      </c>
      <c r="CQ404" s="12">
        <v>1</v>
      </c>
      <c r="CR404" s="12">
        <v>280</v>
      </c>
      <c r="CS404" s="12">
        <v>1.43</v>
      </c>
      <c r="CT404" s="19">
        <f t="shared" si="550"/>
        <v>3.16684210526316</v>
      </c>
      <c r="CU404" s="20">
        <v>5936</v>
      </c>
      <c r="CV404" s="12">
        <v>0.99</v>
      </c>
      <c r="CW404" s="12">
        <v>1.98</v>
      </c>
      <c r="CX404" s="9">
        <f t="shared" si="551"/>
        <v>2.9602</v>
      </c>
      <c r="CY404" s="10">
        <v>1.225</v>
      </c>
      <c r="CZ404" s="22">
        <v>1.085</v>
      </c>
      <c r="DA404" s="21">
        <f t="shared" si="552"/>
        <v>40936.0577286539</v>
      </c>
      <c r="DG404" s="12">
        <v>41606</v>
      </c>
      <c r="DH404" s="12">
        <v>0.0253</v>
      </c>
      <c r="DI404" s="13">
        <v>1.35</v>
      </c>
      <c r="DJ404" s="14">
        <v>1</v>
      </c>
      <c r="DK404" s="15">
        <f t="shared" si="553"/>
        <v>1421.05293</v>
      </c>
      <c r="DL404" s="12">
        <v>1</v>
      </c>
      <c r="DM404" s="12">
        <v>280</v>
      </c>
      <c r="DN404" s="12">
        <v>1.43</v>
      </c>
      <c r="DO404" s="19">
        <f t="shared" si="554"/>
        <v>3.16684210526316</v>
      </c>
      <c r="DP404" s="20">
        <v>5936</v>
      </c>
      <c r="DQ404" s="12">
        <v>1</v>
      </c>
      <c r="DR404" s="12">
        <v>3.11</v>
      </c>
      <c r="DS404" s="9">
        <f t="shared" si="555"/>
        <v>4.11</v>
      </c>
      <c r="DT404" s="10">
        <v>1.225</v>
      </c>
      <c r="DU404" s="22">
        <v>1.085</v>
      </c>
      <c r="DV404" s="21">
        <f t="shared" si="556"/>
        <v>57010.1433904427</v>
      </c>
      <c r="EB404" s="12">
        <v>41606</v>
      </c>
      <c r="EC404" s="12">
        <v>0.02992</v>
      </c>
      <c r="ED404" s="13">
        <v>1.35</v>
      </c>
      <c r="EE404" s="14">
        <v>1</v>
      </c>
      <c r="EF404" s="15">
        <f t="shared" si="557"/>
        <v>1680.549552</v>
      </c>
      <c r="EG404" s="12">
        <v>1</v>
      </c>
      <c r="EH404" s="12">
        <v>280</v>
      </c>
      <c r="EI404" s="12">
        <v>1.52</v>
      </c>
      <c r="EJ404" s="19">
        <f t="shared" si="558"/>
        <v>3.25684210526316</v>
      </c>
      <c r="EK404" s="20">
        <v>5936</v>
      </c>
      <c r="EL404" s="12">
        <v>1</v>
      </c>
      <c r="EM404" s="12">
        <v>3.91</v>
      </c>
      <c r="EN404" s="9">
        <f t="shared" si="560"/>
        <v>4.91</v>
      </c>
      <c r="EO404" s="10">
        <v>1.225</v>
      </c>
      <c r="EP404" s="22">
        <v>1.2</v>
      </c>
      <c r="EQ404" s="21">
        <f t="shared" si="561"/>
        <v>82348.7930311047</v>
      </c>
    </row>
    <row r="405" customHeight="1" spans="6:147">
      <c r="F405" s="12">
        <v>35434</v>
      </c>
      <c r="G405" s="12">
        <v>0</v>
      </c>
      <c r="H405" s="13">
        <v>1.35</v>
      </c>
      <c r="I405" s="14">
        <v>1</v>
      </c>
      <c r="J405" s="15">
        <f t="shared" si="533"/>
        <v>0</v>
      </c>
      <c r="K405" s="12">
        <v>1</v>
      </c>
      <c r="L405" s="12">
        <v>280</v>
      </c>
      <c r="M405" s="12">
        <v>1.43</v>
      </c>
      <c r="N405" s="19">
        <f t="shared" si="534"/>
        <v>3.16684210526316</v>
      </c>
      <c r="O405" s="20">
        <v>0</v>
      </c>
      <c r="P405" s="12">
        <v>0.99</v>
      </c>
      <c r="Q405" s="12">
        <v>1.98</v>
      </c>
      <c r="R405" s="9">
        <f t="shared" si="535"/>
        <v>2.9602</v>
      </c>
      <c r="S405" s="10">
        <v>1.225</v>
      </c>
      <c r="T405" s="20">
        <v>1</v>
      </c>
      <c r="U405" s="21">
        <f t="shared" si="536"/>
        <v>0</v>
      </c>
      <c r="AA405" s="12">
        <v>35434</v>
      </c>
      <c r="AB405" s="12">
        <v>0.0253</v>
      </c>
      <c r="AC405" s="13">
        <v>1.35</v>
      </c>
      <c r="AD405" s="14">
        <v>1</v>
      </c>
      <c r="AE405" s="15">
        <f t="shared" si="537"/>
        <v>1210.24827</v>
      </c>
      <c r="AF405" s="12">
        <v>1</v>
      </c>
      <c r="AG405" s="12">
        <v>280</v>
      </c>
      <c r="AH405" s="12">
        <v>1.43</v>
      </c>
      <c r="AI405" s="19">
        <f t="shared" si="538"/>
        <v>3.16684210526316</v>
      </c>
      <c r="AJ405" s="20">
        <v>0</v>
      </c>
      <c r="AK405" s="12">
        <v>0.99</v>
      </c>
      <c r="AL405" s="12">
        <v>1.98</v>
      </c>
      <c r="AM405" s="9">
        <f t="shared" si="539"/>
        <v>2.9602</v>
      </c>
      <c r="AN405" s="10">
        <v>1.225</v>
      </c>
      <c r="AO405" s="22">
        <v>1.015</v>
      </c>
      <c r="AP405" s="21">
        <f t="shared" si="540"/>
        <v>14106.6556871024</v>
      </c>
      <c r="AV405" s="12">
        <v>35728</v>
      </c>
      <c r="AW405" s="12">
        <v>0</v>
      </c>
      <c r="AX405" s="13">
        <v>1.35</v>
      </c>
      <c r="AY405" s="14">
        <v>1</v>
      </c>
      <c r="AZ405" s="15">
        <f t="shared" si="541"/>
        <v>0</v>
      </c>
      <c r="BA405" s="12">
        <v>1</v>
      </c>
      <c r="BB405" s="12">
        <v>280</v>
      </c>
      <c r="BC405" s="12">
        <v>1.43</v>
      </c>
      <c r="BD405" s="19">
        <f t="shared" si="542"/>
        <v>3.16684210526316</v>
      </c>
      <c r="BE405" s="20">
        <v>0</v>
      </c>
      <c r="BF405" s="12">
        <v>1</v>
      </c>
      <c r="BG405" s="12">
        <v>3.11</v>
      </c>
      <c r="BH405" s="9">
        <f t="shared" si="543"/>
        <v>4.11</v>
      </c>
      <c r="BI405" s="10">
        <v>1.225</v>
      </c>
      <c r="BJ405" s="20">
        <v>1</v>
      </c>
      <c r="BK405" s="21">
        <f t="shared" si="544"/>
        <v>0</v>
      </c>
      <c r="BQ405" s="12">
        <v>35728</v>
      </c>
      <c r="BR405" s="12">
        <v>0.0253</v>
      </c>
      <c r="BS405" s="13">
        <v>1.35</v>
      </c>
      <c r="BT405" s="14">
        <v>1</v>
      </c>
      <c r="BU405" s="15">
        <f t="shared" si="545"/>
        <v>1220.28984</v>
      </c>
      <c r="BV405" s="12">
        <v>1</v>
      </c>
      <c r="BW405" s="12">
        <v>280</v>
      </c>
      <c r="BX405" s="12">
        <v>1.43</v>
      </c>
      <c r="BY405" s="19">
        <f t="shared" si="546"/>
        <v>3.16684210526316</v>
      </c>
      <c r="BZ405" s="20">
        <v>0</v>
      </c>
      <c r="CA405" s="12">
        <v>1</v>
      </c>
      <c r="CB405" s="12">
        <v>3.11</v>
      </c>
      <c r="CC405" s="9">
        <f t="shared" si="547"/>
        <v>4.11</v>
      </c>
      <c r="CD405" s="10">
        <v>1.225</v>
      </c>
      <c r="CE405" s="22">
        <v>1.015</v>
      </c>
      <c r="CF405" s="21">
        <f t="shared" si="548"/>
        <v>19748.4656429352</v>
      </c>
      <c r="CL405" s="12">
        <v>41312</v>
      </c>
      <c r="CM405" s="12">
        <v>0.0253</v>
      </c>
      <c r="CN405" s="13">
        <v>1.35</v>
      </c>
      <c r="CO405" s="14">
        <v>1</v>
      </c>
      <c r="CP405" s="15">
        <f t="shared" si="549"/>
        <v>1411.01136</v>
      </c>
      <c r="CQ405" s="12">
        <v>1</v>
      </c>
      <c r="CR405" s="12">
        <v>280</v>
      </c>
      <c r="CS405" s="12">
        <v>1.43</v>
      </c>
      <c r="CT405" s="19">
        <f t="shared" si="550"/>
        <v>3.16684210526316</v>
      </c>
      <c r="CU405" s="20">
        <v>0</v>
      </c>
      <c r="CV405" s="12">
        <v>0.99</v>
      </c>
      <c r="CW405" s="12">
        <v>1.98</v>
      </c>
      <c r="CX405" s="9">
        <f t="shared" si="551"/>
        <v>2.9602</v>
      </c>
      <c r="CY405" s="10">
        <v>1.225</v>
      </c>
      <c r="CZ405" s="22">
        <v>1.085</v>
      </c>
      <c r="DA405" s="21">
        <f t="shared" si="552"/>
        <v>17581.0092314539</v>
      </c>
      <c r="DG405" s="12">
        <v>41606</v>
      </c>
      <c r="DH405" s="12">
        <v>0.0253</v>
      </c>
      <c r="DI405" s="13">
        <v>1.35</v>
      </c>
      <c r="DJ405" s="14">
        <v>1</v>
      </c>
      <c r="DK405" s="15">
        <f t="shared" si="553"/>
        <v>1421.05293</v>
      </c>
      <c r="DL405" s="12">
        <v>1</v>
      </c>
      <c r="DM405" s="12">
        <v>280</v>
      </c>
      <c r="DN405" s="12">
        <v>1.43</v>
      </c>
      <c r="DO405" s="19">
        <f t="shared" si="554"/>
        <v>3.16684210526316</v>
      </c>
      <c r="DP405" s="20">
        <v>0</v>
      </c>
      <c r="DQ405" s="12">
        <v>1</v>
      </c>
      <c r="DR405" s="12">
        <v>3.11</v>
      </c>
      <c r="DS405" s="9">
        <f t="shared" si="555"/>
        <v>4.11</v>
      </c>
      <c r="DT405" s="10">
        <v>1.225</v>
      </c>
      <c r="DU405" s="22">
        <v>1.085</v>
      </c>
      <c r="DV405" s="21">
        <f t="shared" si="556"/>
        <v>24583.5339304427</v>
      </c>
      <c r="EB405" s="12">
        <v>41606</v>
      </c>
      <c r="EC405" s="12">
        <v>0.02992</v>
      </c>
      <c r="ED405" s="13">
        <v>1.35</v>
      </c>
      <c r="EE405" s="14">
        <v>1</v>
      </c>
      <c r="EF405" s="15">
        <f t="shared" si="557"/>
        <v>1680.549552</v>
      </c>
      <c r="EG405" s="12">
        <v>1</v>
      </c>
      <c r="EH405" s="12">
        <v>280</v>
      </c>
      <c r="EI405" s="12">
        <v>1.52</v>
      </c>
      <c r="EJ405" s="19">
        <f t="shared" si="558"/>
        <v>3.25684210526316</v>
      </c>
      <c r="EK405" s="20">
        <v>0</v>
      </c>
      <c r="EL405" s="12">
        <v>1</v>
      </c>
      <c r="EM405" s="12">
        <v>3.91</v>
      </c>
      <c r="EN405" s="9">
        <f t="shared" si="560"/>
        <v>4.91</v>
      </c>
      <c r="EO405" s="10">
        <v>1.225</v>
      </c>
      <c r="EP405" s="22">
        <v>1.2</v>
      </c>
      <c r="EQ405" s="21">
        <f t="shared" si="561"/>
        <v>39504.5258311046</v>
      </c>
    </row>
    <row r="406" customHeight="1" spans="6:147">
      <c r="F406" s="12">
        <v>35434</v>
      </c>
      <c r="G406" s="12">
        <v>0</v>
      </c>
      <c r="H406" s="13">
        <v>1.35</v>
      </c>
      <c r="I406" s="14">
        <v>1</v>
      </c>
      <c r="J406" s="15">
        <f t="shared" si="533"/>
        <v>0</v>
      </c>
      <c r="K406" s="12">
        <v>1</v>
      </c>
      <c r="L406" s="12">
        <v>280</v>
      </c>
      <c r="M406" s="12">
        <v>1.43</v>
      </c>
      <c r="N406" s="19">
        <f t="shared" si="534"/>
        <v>3.16684210526316</v>
      </c>
      <c r="O406" s="20">
        <v>0</v>
      </c>
      <c r="P406" s="12">
        <v>0.99</v>
      </c>
      <c r="Q406" s="12">
        <v>1.98</v>
      </c>
      <c r="R406" s="9">
        <f t="shared" si="535"/>
        <v>2.9602</v>
      </c>
      <c r="S406" s="10">
        <v>1.225</v>
      </c>
      <c r="T406" s="20">
        <v>1</v>
      </c>
      <c r="U406" s="21">
        <f t="shared" si="536"/>
        <v>0</v>
      </c>
      <c r="AA406" s="12">
        <v>35434</v>
      </c>
      <c r="AB406" s="12">
        <v>0.0253</v>
      </c>
      <c r="AC406" s="13">
        <v>1.35</v>
      </c>
      <c r="AD406" s="14">
        <v>1</v>
      </c>
      <c r="AE406" s="15">
        <f t="shared" si="537"/>
        <v>1210.24827</v>
      </c>
      <c r="AF406" s="12">
        <v>1</v>
      </c>
      <c r="AG406" s="12">
        <v>280</v>
      </c>
      <c r="AH406" s="12">
        <v>1.43</v>
      </c>
      <c r="AI406" s="19">
        <f t="shared" si="538"/>
        <v>3.16684210526316</v>
      </c>
      <c r="AJ406" s="20">
        <v>0</v>
      </c>
      <c r="AK406" s="12">
        <v>0.99</v>
      </c>
      <c r="AL406" s="12">
        <v>1.98</v>
      </c>
      <c r="AM406" s="9">
        <f t="shared" si="539"/>
        <v>2.9602</v>
      </c>
      <c r="AN406" s="10">
        <v>1.225</v>
      </c>
      <c r="AO406" s="22">
        <v>1.015</v>
      </c>
      <c r="AP406" s="21">
        <f t="shared" si="540"/>
        <v>14106.6556871024</v>
      </c>
      <c r="AV406" s="12">
        <v>35728</v>
      </c>
      <c r="AW406" s="12">
        <v>0</v>
      </c>
      <c r="AX406" s="13">
        <v>1.35</v>
      </c>
      <c r="AY406" s="14">
        <v>1</v>
      </c>
      <c r="AZ406" s="15">
        <f t="shared" si="541"/>
        <v>0</v>
      </c>
      <c r="BA406" s="12">
        <v>1</v>
      </c>
      <c r="BB406" s="12">
        <v>280</v>
      </c>
      <c r="BC406" s="12">
        <v>1.43</v>
      </c>
      <c r="BD406" s="19">
        <f t="shared" si="542"/>
        <v>3.16684210526316</v>
      </c>
      <c r="BE406" s="20">
        <v>0</v>
      </c>
      <c r="BF406" s="12">
        <v>1</v>
      </c>
      <c r="BG406" s="12">
        <v>3.11</v>
      </c>
      <c r="BH406" s="9">
        <f t="shared" si="543"/>
        <v>4.11</v>
      </c>
      <c r="BI406" s="10">
        <v>1.225</v>
      </c>
      <c r="BJ406" s="20">
        <v>1</v>
      </c>
      <c r="BK406" s="21">
        <f t="shared" si="544"/>
        <v>0</v>
      </c>
      <c r="BQ406" s="12">
        <v>35728</v>
      </c>
      <c r="BR406" s="12">
        <v>0.0253</v>
      </c>
      <c r="BS406" s="13">
        <v>1.35</v>
      </c>
      <c r="BT406" s="14">
        <v>1</v>
      </c>
      <c r="BU406" s="15">
        <f t="shared" si="545"/>
        <v>1220.28984</v>
      </c>
      <c r="BV406" s="12">
        <v>1</v>
      </c>
      <c r="BW406" s="12">
        <v>280</v>
      </c>
      <c r="BX406" s="12">
        <v>1.43</v>
      </c>
      <c r="BY406" s="19">
        <f t="shared" si="546"/>
        <v>3.16684210526316</v>
      </c>
      <c r="BZ406" s="20">
        <v>0</v>
      </c>
      <c r="CA406" s="12">
        <v>1</v>
      </c>
      <c r="CB406" s="12">
        <v>3.11</v>
      </c>
      <c r="CC406" s="9">
        <f t="shared" si="547"/>
        <v>4.11</v>
      </c>
      <c r="CD406" s="10">
        <v>1.225</v>
      </c>
      <c r="CE406" s="22">
        <v>1.015</v>
      </c>
      <c r="CF406" s="21">
        <f t="shared" si="548"/>
        <v>19748.4656429352</v>
      </c>
      <c r="CL406" s="12">
        <v>41312</v>
      </c>
      <c r="CM406" s="12">
        <v>0.0253</v>
      </c>
      <c r="CN406" s="13">
        <v>1.35</v>
      </c>
      <c r="CO406" s="14">
        <v>1</v>
      </c>
      <c r="CP406" s="15">
        <f t="shared" si="549"/>
        <v>1411.01136</v>
      </c>
      <c r="CQ406" s="12">
        <v>1</v>
      </c>
      <c r="CR406" s="12">
        <v>280</v>
      </c>
      <c r="CS406" s="12">
        <v>1.43</v>
      </c>
      <c r="CT406" s="19">
        <f t="shared" si="550"/>
        <v>3.16684210526316</v>
      </c>
      <c r="CU406" s="20">
        <v>0</v>
      </c>
      <c r="CV406" s="12">
        <v>0.99</v>
      </c>
      <c r="CW406" s="12">
        <v>1.98</v>
      </c>
      <c r="CX406" s="9">
        <f t="shared" si="551"/>
        <v>2.9602</v>
      </c>
      <c r="CY406" s="10">
        <v>1.225</v>
      </c>
      <c r="CZ406" s="22">
        <v>1.085</v>
      </c>
      <c r="DA406" s="21">
        <f t="shared" si="552"/>
        <v>17581.0092314539</v>
      </c>
      <c r="DG406" s="12">
        <v>41606</v>
      </c>
      <c r="DH406" s="12">
        <v>0.0253</v>
      </c>
      <c r="DI406" s="13">
        <v>1.35</v>
      </c>
      <c r="DJ406" s="14">
        <v>1</v>
      </c>
      <c r="DK406" s="15">
        <f t="shared" si="553"/>
        <v>1421.05293</v>
      </c>
      <c r="DL406" s="12">
        <v>1</v>
      </c>
      <c r="DM406" s="12">
        <v>280</v>
      </c>
      <c r="DN406" s="12">
        <v>1.43</v>
      </c>
      <c r="DO406" s="19">
        <f t="shared" si="554"/>
        <v>3.16684210526316</v>
      </c>
      <c r="DP406" s="20">
        <v>0</v>
      </c>
      <c r="DQ406" s="12">
        <v>1</v>
      </c>
      <c r="DR406" s="12">
        <v>3.11</v>
      </c>
      <c r="DS406" s="9">
        <f t="shared" si="555"/>
        <v>4.11</v>
      </c>
      <c r="DT406" s="10">
        <v>1.225</v>
      </c>
      <c r="DU406" s="22">
        <v>1.085</v>
      </c>
      <c r="DV406" s="21">
        <f t="shared" si="556"/>
        <v>24583.5339304427</v>
      </c>
      <c r="EB406" s="12">
        <v>41606</v>
      </c>
      <c r="EC406" s="12">
        <v>0.02992</v>
      </c>
      <c r="ED406" s="13">
        <v>1.35</v>
      </c>
      <c r="EE406" s="14">
        <v>1</v>
      </c>
      <c r="EF406" s="15">
        <f t="shared" si="557"/>
        <v>1680.549552</v>
      </c>
      <c r="EG406" s="12">
        <v>1</v>
      </c>
      <c r="EH406" s="12">
        <v>280</v>
      </c>
      <c r="EI406" s="12">
        <v>1.52</v>
      </c>
      <c r="EJ406" s="19">
        <f t="shared" si="558"/>
        <v>3.25684210526316</v>
      </c>
      <c r="EK406" s="20">
        <v>0</v>
      </c>
      <c r="EL406" s="12">
        <v>1</v>
      </c>
      <c r="EM406" s="12">
        <v>3.91</v>
      </c>
      <c r="EN406" s="9">
        <f t="shared" si="560"/>
        <v>4.91</v>
      </c>
      <c r="EO406" s="10">
        <v>1.225</v>
      </c>
      <c r="EP406" s="22">
        <v>1.2</v>
      </c>
      <c r="EQ406" s="21">
        <f t="shared" si="561"/>
        <v>39504.5258311046</v>
      </c>
    </row>
    <row r="407" customHeight="1" spans="6:147">
      <c r="F407" s="12">
        <v>35434</v>
      </c>
      <c r="G407" s="12">
        <v>0</v>
      </c>
      <c r="H407" s="13">
        <v>1.35</v>
      </c>
      <c r="I407" s="14">
        <v>1</v>
      </c>
      <c r="J407" s="15">
        <f t="shared" si="533"/>
        <v>0</v>
      </c>
      <c r="K407" s="12">
        <v>1</v>
      </c>
      <c r="L407" s="12">
        <v>280</v>
      </c>
      <c r="M407" s="12">
        <v>1.43</v>
      </c>
      <c r="N407" s="19">
        <f t="shared" si="534"/>
        <v>3.16684210526316</v>
      </c>
      <c r="O407" s="20">
        <v>0</v>
      </c>
      <c r="P407" s="12">
        <v>0.99</v>
      </c>
      <c r="Q407" s="12">
        <v>1.98</v>
      </c>
      <c r="R407" s="9">
        <f t="shared" si="535"/>
        <v>2.9602</v>
      </c>
      <c r="S407" s="10">
        <v>1.225</v>
      </c>
      <c r="T407" s="20">
        <v>1</v>
      </c>
      <c r="U407" s="21">
        <f t="shared" si="536"/>
        <v>0</v>
      </c>
      <c r="AA407" s="12">
        <v>35434</v>
      </c>
      <c r="AB407" s="12">
        <v>0</v>
      </c>
      <c r="AC407" s="13">
        <v>1.35</v>
      </c>
      <c r="AD407" s="14">
        <v>1</v>
      </c>
      <c r="AE407" s="15">
        <f t="shared" si="537"/>
        <v>0</v>
      </c>
      <c r="AF407" s="12">
        <v>1</v>
      </c>
      <c r="AG407" s="12">
        <v>280</v>
      </c>
      <c r="AH407" s="12">
        <v>1.43</v>
      </c>
      <c r="AI407" s="19">
        <f t="shared" si="538"/>
        <v>3.16684210526316</v>
      </c>
      <c r="AJ407" s="20">
        <v>0</v>
      </c>
      <c r="AK407" s="12">
        <v>0.99</v>
      </c>
      <c r="AL407" s="12">
        <v>1.98</v>
      </c>
      <c r="AM407" s="9">
        <f t="shared" si="539"/>
        <v>2.9602</v>
      </c>
      <c r="AN407" s="10">
        <v>1.225</v>
      </c>
      <c r="AO407" s="22">
        <v>1.015</v>
      </c>
      <c r="AP407" s="21">
        <f t="shared" si="540"/>
        <v>0</v>
      </c>
      <c r="AV407" s="12">
        <v>35728</v>
      </c>
      <c r="AW407" s="12">
        <v>0</v>
      </c>
      <c r="AX407" s="13">
        <v>1.35</v>
      </c>
      <c r="AY407" s="14">
        <v>1</v>
      </c>
      <c r="AZ407" s="15">
        <f t="shared" si="541"/>
        <v>0</v>
      </c>
      <c r="BA407" s="12">
        <v>1</v>
      </c>
      <c r="BB407" s="12">
        <v>280</v>
      </c>
      <c r="BC407" s="12">
        <v>1.43</v>
      </c>
      <c r="BD407" s="19">
        <f t="shared" si="542"/>
        <v>3.16684210526316</v>
      </c>
      <c r="BE407" s="20">
        <v>0</v>
      </c>
      <c r="BF407" s="12">
        <v>1</v>
      </c>
      <c r="BG407" s="12">
        <v>3.11</v>
      </c>
      <c r="BH407" s="9">
        <f t="shared" si="543"/>
        <v>4.11</v>
      </c>
      <c r="BI407" s="10">
        <v>1.225</v>
      </c>
      <c r="BJ407" s="20">
        <v>1</v>
      </c>
      <c r="BK407" s="21">
        <f t="shared" si="544"/>
        <v>0</v>
      </c>
      <c r="BQ407" s="12">
        <v>35728</v>
      </c>
      <c r="BR407" s="12">
        <v>0</v>
      </c>
      <c r="BS407" s="13">
        <v>1.35</v>
      </c>
      <c r="BT407" s="14">
        <v>1</v>
      </c>
      <c r="BU407" s="15">
        <f t="shared" si="545"/>
        <v>0</v>
      </c>
      <c r="BV407" s="12">
        <v>1</v>
      </c>
      <c r="BW407" s="12">
        <v>280</v>
      </c>
      <c r="BX407" s="12">
        <v>1.43</v>
      </c>
      <c r="BY407" s="19">
        <f t="shared" si="546"/>
        <v>3.16684210526316</v>
      </c>
      <c r="BZ407" s="20">
        <v>0</v>
      </c>
      <c r="CA407" s="12">
        <v>1</v>
      </c>
      <c r="CB407" s="12">
        <v>3.11</v>
      </c>
      <c r="CC407" s="9">
        <f t="shared" si="547"/>
        <v>4.11</v>
      </c>
      <c r="CD407" s="10">
        <v>1.225</v>
      </c>
      <c r="CE407" s="22">
        <v>1.015</v>
      </c>
      <c r="CF407" s="21">
        <f t="shared" si="548"/>
        <v>0</v>
      </c>
      <c r="CL407" s="12">
        <v>41312</v>
      </c>
      <c r="CM407" s="12">
        <v>0.0253</v>
      </c>
      <c r="CN407" s="13">
        <v>1.35</v>
      </c>
      <c r="CO407" s="14">
        <v>1</v>
      </c>
      <c r="CP407" s="15">
        <f t="shared" si="549"/>
        <v>1411.01136</v>
      </c>
      <c r="CQ407" s="12">
        <v>1</v>
      </c>
      <c r="CR407" s="12">
        <v>280</v>
      </c>
      <c r="CS407" s="12">
        <v>1.43</v>
      </c>
      <c r="CT407" s="19">
        <f t="shared" si="550"/>
        <v>3.16684210526316</v>
      </c>
      <c r="CU407" s="20">
        <v>0</v>
      </c>
      <c r="CV407" s="12">
        <v>0.99</v>
      </c>
      <c r="CW407" s="12">
        <v>1.98</v>
      </c>
      <c r="CX407" s="9">
        <f t="shared" si="551"/>
        <v>2.9602</v>
      </c>
      <c r="CY407" s="10">
        <v>1.225</v>
      </c>
      <c r="CZ407" s="22">
        <v>1.085</v>
      </c>
      <c r="DA407" s="21">
        <f t="shared" si="552"/>
        <v>17581.0092314539</v>
      </c>
      <c r="DG407" s="12">
        <v>41606</v>
      </c>
      <c r="DH407" s="12">
        <v>0.0253</v>
      </c>
      <c r="DI407" s="13">
        <v>1.35</v>
      </c>
      <c r="DJ407" s="14">
        <v>1</v>
      </c>
      <c r="DK407" s="15">
        <f t="shared" si="553"/>
        <v>1421.05293</v>
      </c>
      <c r="DL407" s="12">
        <v>1</v>
      </c>
      <c r="DM407" s="12">
        <v>280</v>
      </c>
      <c r="DN407" s="12">
        <v>1.43</v>
      </c>
      <c r="DO407" s="19">
        <f t="shared" si="554"/>
        <v>3.16684210526316</v>
      </c>
      <c r="DP407" s="20">
        <v>0</v>
      </c>
      <c r="DQ407" s="12">
        <v>1</v>
      </c>
      <c r="DR407" s="12">
        <v>3.11</v>
      </c>
      <c r="DS407" s="9">
        <f t="shared" si="555"/>
        <v>4.11</v>
      </c>
      <c r="DT407" s="10">
        <v>1.225</v>
      </c>
      <c r="DU407" s="22">
        <v>1.085</v>
      </c>
      <c r="DV407" s="21">
        <f t="shared" si="556"/>
        <v>24583.5339304427</v>
      </c>
      <c r="EB407" s="12">
        <v>41606</v>
      </c>
      <c r="EC407" s="12">
        <v>0.02992</v>
      </c>
      <c r="ED407" s="13">
        <v>1.35</v>
      </c>
      <c r="EE407" s="14">
        <v>1</v>
      </c>
      <c r="EF407" s="15">
        <f t="shared" si="557"/>
        <v>1680.549552</v>
      </c>
      <c r="EG407" s="12">
        <v>1</v>
      </c>
      <c r="EH407" s="12">
        <v>280</v>
      </c>
      <c r="EI407" s="12">
        <v>1.52</v>
      </c>
      <c r="EJ407" s="19">
        <f t="shared" si="558"/>
        <v>3.25684210526316</v>
      </c>
      <c r="EK407" s="20">
        <v>0</v>
      </c>
      <c r="EL407" s="12">
        <v>1</v>
      </c>
      <c r="EM407" s="12">
        <v>3.91</v>
      </c>
      <c r="EN407" s="9">
        <f t="shared" si="560"/>
        <v>4.91</v>
      </c>
      <c r="EO407" s="10">
        <v>1.225</v>
      </c>
      <c r="EP407" s="22">
        <v>1.2</v>
      </c>
      <c r="EQ407" s="21">
        <f t="shared" si="561"/>
        <v>39504.5258311046</v>
      </c>
    </row>
    <row r="408" customHeight="1" spans="6:147">
      <c r="F408" s="12">
        <v>35434</v>
      </c>
      <c r="G408" s="12">
        <v>0</v>
      </c>
      <c r="H408" s="13">
        <v>1.35</v>
      </c>
      <c r="I408" s="14">
        <v>1</v>
      </c>
      <c r="J408" s="15">
        <f t="shared" si="533"/>
        <v>0</v>
      </c>
      <c r="K408" s="12">
        <v>1</v>
      </c>
      <c r="L408" s="12">
        <v>280</v>
      </c>
      <c r="M408" s="12">
        <v>1.43</v>
      </c>
      <c r="N408" s="19">
        <f t="shared" si="534"/>
        <v>3.16684210526316</v>
      </c>
      <c r="O408" s="20">
        <v>0</v>
      </c>
      <c r="P408" s="12">
        <v>0.99</v>
      </c>
      <c r="Q408" s="12">
        <v>1.98</v>
      </c>
      <c r="R408" s="9">
        <f t="shared" si="535"/>
        <v>2.9602</v>
      </c>
      <c r="S408" s="10">
        <v>1.225</v>
      </c>
      <c r="T408" s="20">
        <v>1</v>
      </c>
      <c r="U408" s="21">
        <f t="shared" si="536"/>
        <v>0</v>
      </c>
      <c r="AA408" s="12">
        <v>35434</v>
      </c>
      <c r="AB408" s="12">
        <v>0</v>
      </c>
      <c r="AC408" s="13">
        <v>1.35</v>
      </c>
      <c r="AD408" s="14">
        <v>1</v>
      </c>
      <c r="AE408" s="15">
        <f t="shared" si="537"/>
        <v>0</v>
      </c>
      <c r="AF408" s="12">
        <v>1</v>
      </c>
      <c r="AG408" s="12">
        <v>280</v>
      </c>
      <c r="AH408" s="12">
        <v>1.43</v>
      </c>
      <c r="AI408" s="19">
        <f t="shared" si="538"/>
        <v>3.16684210526316</v>
      </c>
      <c r="AJ408" s="20">
        <v>0</v>
      </c>
      <c r="AK408" s="12">
        <v>0.99</v>
      </c>
      <c r="AL408" s="12">
        <v>1.98</v>
      </c>
      <c r="AM408" s="9">
        <f t="shared" si="539"/>
        <v>2.9602</v>
      </c>
      <c r="AN408" s="10">
        <v>1.225</v>
      </c>
      <c r="AO408" s="22">
        <v>1.015</v>
      </c>
      <c r="AP408" s="21">
        <f t="shared" si="540"/>
        <v>0</v>
      </c>
      <c r="AV408" s="12">
        <v>35728</v>
      </c>
      <c r="AW408" s="12">
        <v>0</v>
      </c>
      <c r="AX408" s="13">
        <v>1.35</v>
      </c>
      <c r="AY408" s="14">
        <v>1</v>
      </c>
      <c r="AZ408" s="15">
        <f t="shared" si="541"/>
        <v>0</v>
      </c>
      <c r="BA408" s="12">
        <v>1</v>
      </c>
      <c r="BB408" s="12">
        <v>280</v>
      </c>
      <c r="BC408" s="12">
        <v>1.43</v>
      </c>
      <c r="BD408" s="19">
        <f t="shared" si="542"/>
        <v>3.16684210526316</v>
      </c>
      <c r="BE408" s="20">
        <v>0</v>
      </c>
      <c r="BF408" s="12">
        <v>1</v>
      </c>
      <c r="BG408" s="12">
        <v>3.11</v>
      </c>
      <c r="BH408" s="9">
        <f t="shared" si="543"/>
        <v>4.11</v>
      </c>
      <c r="BI408" s="10">
        <v>1.225</v>
      </c>
      <c r="BJ408" s="20">
        <v>1</v>
      </c>
      <c r="BK408" s="21">
        <f t="shared" si="544"/>
        <v>0</v>
      </c>
      <c r="BQ408" s="12">
        <v>35728</v>
      </c>
      <c r="BR408" s="12">
        <v>0</v>
      </c>
      <c r="BS408" s="13">
        <v>1.35</v>
      </c>
      <c r="BT408" s="14">
        <v>1</v>
      </c>
      <c r="BU408" s="15">
        <f t="shared" si="545"/>
        <v>0</v>
      </c>
      <c r="BV408" s="12">
        <v>1</v>
      </c>
      <c r="BW408" s="12">
        <v>280</v>
      </c>
      <c r="BX408" s="12">
        <v>1.43</v>
      </c>
      <c r="BY408" s="19">
        <f t="shared" si="546"/>
        <v>3.16684210526316</v>
      </c>
      <c r="BZ408" s="20">
        <v>0</v>
      </c>
      <c r="CA408" s="12">
        <v>1</v>
      </c>
      <c r="CB408" s="12">
        <v>3.11</v>
      </c>
      <c r="CC408" s="9">
        <f t="shared" si="547"/>
        <v>4.11</v>
      </c>
      <c r="CD408" s="10">
        <v>1.225</v>
      </c>
      <c r="CE408" s="22">
        <v>1.015</v>
      </c>
      <c r="CF408" s="21">
        <f t="shared" si="548"/>
        <v>0</v>
      </c>
      <c r="CL408" s="12">
        <v>41312</v>
      </c>
      <c r="CM408" s="12">
        <v>0.0253</v>
      </c>
      <c r="CN408" s="13">
        <v>1.35</v>
      </c>
      <c r="CO408" s="14">
        <v>1</v>
      </c>
      <c r="CP408" s="15">
        <f t="shared" si="549"/>
        <v>1411.01136</v>
      </c>
      <c r="CQ408" s="12">
        <v>1</v>
      </c>
      <c r="CR408" s="12">
        <v>280</v>
      </c>
      <c r="CS408" s="12">
        <v>1.43</v>
      </c>
      <c r="CT408" s="19">
        <f t="shared" si="550"/>
        <v>3.16684210526316</v>
      </c>
      <c r="CU408" s="20">
        <v>0</v>
      </c>
      <c r="CV408" s="12">
        <v>0.99</v>
      </c>
      <c r="CW408" s="12">
        <v>1.98</v>
      </c>
      <c r="CX408" s="9">
        <f t="shared" si="551"/>
        <v>2.9602</v>
      </c>
      <c r="CY408" s="10">
        <v>1.225</v>
      </c>
      <c r="CZ408" s="22">
        <v>1.085</v>
      </c>
      <c r="DA408" s="21">
        <f t="shared" si="552"/>
        <v>17581.0092314539</v>
      </c>
      <c r="DG408" s="12">
        <v>41606</v>
      </c>
      <c r="DH408" s="12">
        <v>0.0253</v>
      </c>
      <c r="DI408" s="13">
        <v>1.35</v>
      </c>
      <c r="DJ408" s="14">
        <v>1</v>
      </c>
      <c r="DK408" s="15">
        <f t="shared" si="553"/>
        <v>1421.05293</v>
      </c>
      <c r="DL408" s="12">
        <v>1</v>
      </c>
      <c r="DM408" s="12">
        <v>280</v>
      </c>
      <c r="DN408" s="12">
        <v>1.43</v>
      </c>
      <c r="DO408" s="19">
        <f t="shared" si="554"/>
        <v>3.16684210526316</v>
      </c>
      <c r="DP408" s="20">
        <v>0</v>
      </c>
      <c r="DQ408" s="12">
        <v>1</v>
      </c>
      <c r="DR408" s="12">
        <v>3.11</v>
      </c>
      <c r="DS408" s="9">
        <f t="shared" si="555"/>
        <v>4.11</v>
      </c>
      <c r="DT408" s="10">
        <v>1.225</v>
      </c>
      <c r="DU408" s="22">
        <v>1.085</v>
      </c>
      <c r="DV408" s="21">
        <f t="shared" si="556"/>
        <v>24583.5339304427</v>
      </c>
      <c r="EB408" s="12">
        <v>41606</v>
      </c>
      <c r="EC408" s="12">
        <v>0.02992</v>
      </c>
      <c r="ED408" s="13">
        <v>1.35</v>
      </c>
      <c r="EE408" s="14">
        <v>1</v>
      </c>
      <c r="EF408" s="15">
        <f t="shared" si="557"/>
        <v>1680.549552</v>
      </c>
      <c r="EG408" s="12">
        <v>1</v>
      </c>
      <c r="EH408" s="12">
        <v>280</v>
      </c>
      <c r="EI408" s="12">
        <v>1.52</v>
      </c>
      <c r="EJ408" s="19">
        <f t="shared" si="558"/>
        <v>3.25684210526316</v>
      </c>
      <c r="EK408" s="20">
        <v>0</v>
      </c>
      <c r="EL408" s="12">
        <v>1</v>
      </c>
      <c r="EM408" s="12">
        <v>3.91</v>
      </c>
      <c r="EN408" s="9">
        <f t="shared" si="560"/>
        <v>4.91</v>
      </c>
      <c r="EO408" s="10">
        <v>1.225</v>
      </c>
      <c r="EP408" s="22">
        <v>1.2</v>
      </c>
      <c r="EQ408" s="21">
        <f t="shared" si="561"/>
        <v>39504.5258311046</v>
      </c>
    </row>
    <row r="409" customHeight="1" spans="6:147">
      <c r="F409" s="12">
        <v>35434</v>
      </c>
      <c r="G409" s="12">
        <v>0</v>
      </c>
      <c r="H409" s="13">
        <v>1.35</v>
      </c>
      <c r="I409" s="14">
        <v>1</v>
      </c>
      <c r="J409" s="15">
        <f t="shared" si="533"/>
        <v>0</v>
      </c>
      <c r="K409" s="12">
        <v>1</v>
      </c>
      <c r="L409" s="12">
        <v>280</v>
      </c>
      <c r="M409" s="12">
        <v>1.43</v>
      </c>
      <c r="N409" s="19">
        <f t="shared" si="534"/>
        <v>3.16684210526316</v>
      </c>
      <c r="O409" s="20">
        <v>0</v>
      </c>
      <c r="P409" s="12">
        <v>0.99</v>
      </c>
      <c r="Q409" s="12">
        <v>1.98</v>
      </c>
      <c r="R409" s="9">
        <f t="shared" si="535"/>
        <v>2.9602</v>
      </c>
      <c r="S409" s="10">
        <v>1.225</v>
      </c>
      <c r="T409" s="20">
        <v>1</v>
      </c>
      <c r="U409" s="21">
        <f t="shared" si="536"/>
        <v>0</v>
      </c>
      <c r="AA409" s="12">
        <v>35434</v>
      </c>
      <c r="AB409" s="12">
        <v>0</v>
      </c>
      <c r="AC409" s="13">
        <v>1.35</v>
      </c>
      <c r="AD409" s="14">
        <v>1</v>
      </c>
      <c r="AE409" s="15">
        <f t="shared" si="537"/>
        <v>0</v>
      </c>
      <c r="AF409" s="12">
        <v>1</v>
      </c>
      <c r="AG409" s="12">
        <v>280</v>
      </c>
      <c r="AH409" s="12">
        <v>1.43</v>
      </c>
      <c r="AI409" s="19">
        <f t="shared" si="538"/>
        <v>3.16684210526316</v>
      </c>
      <c r="AJ409" s="20">
        <v>0</v>
      </c>
      <c r="AK409" s="12">
        <v>0.99</v>
      </c>
      <c r="AL409" s="12">
        <v>1.98</v>
      </c>
      <c r="AM409" s="9">
        <f t="shared" si="539"/>
        <v>2.9602</v>
      </c>
      <c r="AN409" s="10">
        <v>1.225</v>
      </c>
      <c r="AO409" s="22">
        <v>1.015</v>
      </c>
      <c r="AP409" s="21">
        <f t="shared" si="540"/>
        <v>0</v>
      </c>
      <c r="AV409" s="12">
        <v>35728</v>
      </c>
      <c r="AW409" s="12">
        <v>0</v>
      </c>
      <c r="AX409" s="13">
        <v>1.35</v>
      </c>
      <c r="AY409" s="14">
        <v>1</v>
      </c>
      <c r="AZ409" s="15">
        <f t="shared" si="541"/>
        <v>0</v>
      </c>
      <c r="BA409" s="12">
        <v>1</v>
      </c>
      <c r="BB409" s="12">
        <v>280</v>
      </c>
      <c r="BC409" s="12">
        <v>1.43</v>
      </c>
      <c r="BD409" s="19">
        <f t="shared" si="542"/>
        <v>3.16684210526316</v>
      </c>
      <c r="BE409" s="20">
        <v>0</v>
      </c>
      <c r="BF409" s="12">
        <v>1</v>
      </c>
      <c r="BG409" s="12">
        <v>3.11</v>
      </c>
      <c r="BH409" s="9">
        <f t="shared" si="543"/>
        <v>4.11</v>
      </c>
      <c r="BI409" s="10">
        <v>1.225</v>
      </c>
      <c r="BJ409" s="20">
        <v>1</v>
      </c>
      <c r="BK409" s="21">
        <f t="shared" si="544"/>
        <v>0</v>
      </c>
      <c r="BQ409" s="12">
        <v>35728</v>
      </c>
      <c r="BR409" s="12">
        <v>0</v>
      </c>
      <c r="BS409" s="13">
        <v>1.35</v>
      </c>
      <c r="BT409" s="14">
        <v>1</v>
      </c>
      <c r="BU409" s="15">
        <f t="shared" si="545"/>
        <v>0</v>
      </c>
      <c r="BV409" s="12">
        <v>1</v>
      </c>
      <c r="BW409" s="12">
        <v>280</v>
      </c>
      <c r="BX409" s="12">
        <v>1.43</v>
      </c>
      <c r="BY409" s="19">
        <f t="shared" si="546"/>
        <v>3.16684210526316</v>
      </c>
      <c r="BZ409" s="20">
        <v>0</v>
      </c>
      <c r="CA409" s="12">
        <v>1</v>
      </c>
      <c r="CB409" s="12">
        <v>3.11</v>
      </c>
      <c r="CC409" s="9">
        <f t="shared" si="547"/>
        <v>4.11</v>
      </c>
      <c r="CD409" s="10">
        <v>1.225</v>
      </c>
      <c r="CE409" s="22">
        <v>1.015</v>
      </c>
      <c r="CF409" s="21">
        <f t="shared" si="548"/>
        <v>0</v>
      </c>
      <c r="CL409" s="12">
        <v>41312</v>
      </c>
      <c r="CM409" s="12">
        <v>0.0253</v>
      </c>
      <c r="CN409" s="13">
        <v>1.35</v>
      </c>
      <c r="CO409" s="14">
        <v>1</v>
      </c>
      <c r="CP409" s="15">
        <f t="shared" si="549"/>
        <v>1411.01136</v>
      </c>
      <c r="CQ409" s="12">
        <v>1</v>
      </c>
      <c r="CR409" s="12">
        <v>280</v>
      </c>
      <c r="CS409" s="12">
        <v>1.43</v>
      </c>
      <c r="CT409" s="19">
        <f t="shared" si="550"/>
        <v>3.16684210526316</v>
      </c>
      <c r="CU409" s="20">
        <v>0</v>
      </c>
      <c r="CV409" s="12">
        <v>0.99</v>
      </c>
      <c r="CW409" s="12">
        <v>1.98</v>
      </c>
      <c r="CX409" s="9">
        <f t="shared" si="551"/>
        <v>2.9602</v>
      </c>
      <c r="CY409" s="10">
        <v>1.225</v>
      </c>
      <c r="CZ409" s="22">
        <v>1.085</v>
      </c>
      <c r="DA409" s="21">
        <f t="shared" si="552"/>
        <v>17581.0092314539</v>
      </c>
      <c r="DG409" s="12">
        <v>41606</v>
      </c>
      <c r="DH409" s="12">
        <v>0.0253</v>
      </c>
      <c r="DI409" s="13">
        <v>1.35</v>
      </c>
      <c r="DJ409" s="14">
        <v>1</v>
      </c>
      <c r="DK409" s="15">
        <f t="shared" si="553"/>
        <v>1421.05293</v>
      </c>
      <c r="DL409" s="12">
        <v>1</v>
      </c>
      <c r="DM409" s="12">
        <v>280</v>
      </c>
      <c r="DN409" s="12">
        <v>1.43</v>
      </c>
      <c r="DO409" s="19">
        <f t="shared" si="554"/>
        <v>3.16684210526316</v>
      </c>
      <c r="DP409" s="20">
        <v>0</v>
      </c>
      <c r="DQ409" s="12">
        <v>1</v>
      </c>
      <c r="DR409" s="12">
        <v>3.11</v>
      </c>
      <c r="DS409" s="9">
        <f t="shared" si="555"/>
        <v>4.11</v>
      </c>
      <c r="DT409" s="10">
        <v>1.225</v>
      </c>
      <c r="DU409" s="22">
        <v>1.085</v>
      </c>
      <c r="DV409" s="21">
        <f t="shared" si="556"/>
        <v>24583.5339304427</v>
      </c>
      <c r="EB409" s="12">
        <v>41606</v>
      </c>
      <c r="EC409" s="12">
        <v>0.02992</v>
      </c>
      <c r="ED409" s="13">
        <v>1.35</v>
      </c>
      <c r="EE409" s="14">
        <v>1</v>
      </c>
      <c r="EF409" s="15">
        <f t="shared" si="557"/>
        <v>1680.549552</v>
      </c>
      <c r="EG409" s="12">
        <v>1</v>
      </c>
      <c r="EH409" s="12">
        <v>280</v>
      </c>
      <c r="EI409" s="12">
        <v>1.52</v>
      </c>
      <c r="EJ409" s="19">
        <f t="shared" si="558"/>
        <v>3.25684210526316</v>
      </c>
      <c r="EK409" s="20">
        <v>0</v>
      </c>
      <c r="EL409" s="12">
        <v>1</v>
      </c>
      <c r="EM409" s="12">
        <v>3.91</v>
      </c>
      <c r="EN409" s="9">
        <f t="shared" si="560"/>
        <v>4.91</v>
      </c>
      <c r="EO409" s="10">
        <v>1.225</v>
      </c>
      <c r="EP409" s="22">
        <v>1.2</v>
      </c>
      <c r="EQ409" s="21">
        <f t="shared" si="561"/>
        <v>39504.5258311046</v>
      </c>
    </row>
    <row r="410" customHeight="1" spans="6:147">
      <c r="F410" s="12">
        <v>35434</v>
      </c>
      <c r="G410" s="12">
        <v>0</v>
      </c>
      <c r="H410" s="13">
        <v>1.35</v>
      </c>
      <c r="I410" s="14">
        <v>1</v>
      </c>
      <c r="J410" s="15">
        <f t="shared" si="533"/>
        <v>0</v>
      </c>
      <c r="K410" s="12">
        <v>1</v>
      </c>
      <c r="L410" s="12">
        <v>280</v>
      </c>
      <c r="M410" s="12">
        <v>1.43</v>
      </c>
      <c r="N410" s="19">
        <f t="shared" si="534"/>
        <v>3.16684210526316</v>
      </c>
      <c r="O410" s="20">
        <v>0</v>
      </c>
      <c r="P410" s="12">
        <v>0.99</v>
      </c>
      <c r="Q410" s="12">
        <v>1.98</v>
      </c>
      <c r="R410" s="9">
        <f t="shared" si="535"/>
        <v>2.9602</v>
      </c>
      <c r="S410" s="10">
        <v>1.225</v>
      </c>
      <c r="T410" s="20">
        <v>1</v>
      </c>
      <c r="U410" s="21">
        <f t="shared" si="536"/>
        <v>0</v>
      </c>
      <c r="AA410" s="12">
        <v>35434</v>
      </c>
      <c r="AB410" s="12">
        <v>0</v>
      </c>
      <c r="AC410" s="13">
        <v>1.35</v>
      </c>
      <c r="AD410" s="14">
        <v>1</v>
      </c>
      <c r="AE410" s="15">
        <f t="shared" si="537"/>
        <v>0</v>
      </c>
      <c r="AF410" s="12">
        <v>1</v>
      </c>
      <c r="AG410" s="12">
        <v>280</v>
      </c>
      <c r="AH410" s="12">
        <v>1.43</v>
      </c>
      <c r="AI410" s="19">
        <f t="shared" si="538"/>
        <v>3.16684210526316</v>
      </c>
      <c r="AJ410" s="20">
        <v>0</v>
      </c>
      <c r="AK410" s="12">
        <v>0.99</v>
      </c>
      <c r="AL410" s="12">
        <v>1.98</v>
      </c>
      <c r="AM410" s="9">
        <f t="shared" si="539"/>
        <v>2.9602</v>
      </c>
      <c r="AN410" s="10">
        <v>1.225</v>
      </c>
      <c r="AO410" s="22">
        <v>1.015</v>
      </c>
      <c r="AP410" s="21">
        <f t="shared" si="540"/>
        <v>0</v>
      </c>
      <c r="AV410" s="12">
        <v>35728</v>
      </c>
      <c r="AW410" s="12">
        <v>0</v>
      </c>
      <c r="AX410" s="13">
        <v>1.35</v>
      </c>
      <c r="AY410" s="14">
        <v>1</v>
      </c>
      <c r="AZ410" s="15">
        <f t="shared" si="541"/>
        <v>0</v>
      </c>
      <c r="BA410" s="12">
        <v>1</v>
      </c>
      <c r="BB410" s="12">
        <v>280</v>
      </c>
      <c r="BC410" s="12">
        <v>1.43</v>
      </c>
      <c r="BD410" s="19">
        <f t="shared" si="542"/>
        <v>3.16684210526316</v>
      </c>
      <c r="BE410" s="20">
        <v>0</v>
      </c>
      <c r="BF410" s="12">
        <v>1</v>
      </c>
      <c r="BG410" s="12">
        <v>3.11</v>
      </c>
      <c r="BH410" s="9">
        <f t="shared" si="543"/>
        <v>4.11</v>
      </c>
      <c r="BI410" s="10">
        <v>1.225</v>
      </c>
      <c r="BJ410" s="20">
        <v>1</v>
      </c>
      <c r="BK410" s="21">
        <f t="shared" si="544"/>
        <v>0</v>
      </c>
      <c r="BQ410" s="12">
        <v>35728</v>
      </c>
      <c r="BR410" s="12">
        <v>0</v>
      </c>
      <c r="BS410" s="13">
        <v>1.35</v>
      </c>
      <c r="BT410" s="14">
        <v>1</v>
      </c>
      <c r="BU410" s="15">
        <f t="shared" si="545"/>
        <v>0</v>
      </c>
      <c r="BV410" s="12">
        <v>1</v>
      </c>
      <c r="BW410" s="12">
        <v>280</v>
      </c>
      <c r="BX410" s="12">
        <v>1.43</v>
      </c>
      <c r="BY410" s="19">
        <f t="shared" si="546"/>
        <v>3.16684210526316</v>
      </c>
      <c r="BZ410" s="20">
        <v>0</v>
      </c>
      <c r="CA410" s="12">
        <v>1</v>
      </c>
      <c r="CB410" s="12">
        <v>3.11</v>
      </c>
      <c r="CC410" s="9">
        <f t="shared" si="547"/>
        <v>4.11</v>
      </c>
      <c r="CD410" s="10">
        <v>1.225</v>
      </c>
      <c r="CE410" s="22">
        <v>1.015</v>
      </c>
      <c r="CF410" s="21">
        <f t="shared" si="548"/>
        <v>0</v>
      </c>
      <c r="CL410" s="12">
        <v>41312</v>
      </c>
      <c r="CM410" s="12">
        <v>0.0253</v>
      </c>
      <c r="CN410" s="13">
        <v>1.35</v>
      </c>
      <c r="CO410" s="14">
        <v>1</v>
      </c>
      <c r="CP410" s="15">
        <f t="shared" si="549"/>
        <v>1411.01136</v>
      </c>
      <c r="CQ410" s="12">
        <v>1</v>
      </c>
      <c r="CR410" s="12">
        <v>280</v>
      </c>
      <c r="CS410" s="12">
        <v>1.43</v>
      </c>
      <c r="CT410" s="19">
        <f t="shared" si="550"/>
        <v>3.16684210526316</v>
      </c>
      <c r="CU410" s="20">
        <v>0</v>
      </c>
      <c r="CV410" s="12">
        <v>0.99</v>
      </c>
      <c r="CW410" s="12">
        <v>1.98</v>
      </c>
      <c r="CX410" s="9">
        <f t="shared" si="551"/>
        <v>2.9602</v>
      </c>
      <c r="CY410" s="10">
        <v>1.225</v>
      </c>
      <c r="CZ410" s="22">
        <v>1.085</v>
      </c>
      <c r="DA410" s="21">
        <f t="shared" si="552"/>
        <v>17581.0092314539</v>
      </c>
      <c r="DG410" s="12">
        <v>41606</v>
      </c>
      <c r="DH410" s="12">
        <v>0.0253</v>
      </c>
      <c r="DI410" s="13">
        <v>1.35</v>
      </c>
      <c r="DJ410" s="14">
        <v>1</v>
      </c>
      <c r="DK410" s="15">
        <f t="shared" si="553"/>
        <v>1421.05293</v>
      </c>
      <c r="DL410" s="12">
        <v>1</v>
      </c>
      <c r="DM410" s="12">
        <v>280</v>
      </c>
      <c r="DN410" s="12">
        <v>1.43</v>
      </c>
      <c r="DO410" s="19">
        <f t="shared" si="554"/>
        <v>3.16684210526316</v>
      </c>
      <c r="DP410" s="20">
        <v>0</v>
      </c>
      <c r="DQ410" s="12">
        <v>1</v>
      </c>
      <c r="DR410" s="12">
        <v>3.11</v>
      </c>
      <c r="DS410" s="9">
        <f t="shared" si="555"/>
        <v>4.11</v>
      </c>
      <c r="DT410" s="10">
        <v>1.225</v>
      </c>
      <c r="DU410" s="22">
        <v>1.085</v>
      </c>
      <c r="DV410" s="21">
        <f t="shared" si="556"/>
        <v>24583.5339304427</v>
      </c>
      <c r="EB410" s="12">
        <v>41606</v>
      </c>
      <c r="EC410" s="12">
        <v>0.02992</v>
      </c>
      <c r="ED410" s="13">
        <v>1.35</v>
      </c>
      <c r="EE410" s="14">
        <v>1</v>
      </c>
      <c r="EF410" s="15">
        <f t="shared" si="557"/>
        <v>1680.549552</v>
      </c>
      <c r="EG410" s="12">
        <v>1</v>
      </c>
      <c r="EH410" s="12">
        <v>280</v>
      </c>
      <c r="EI410" s="12">
        <v>1.52</v>
      </c>
      <c r="EJ410" s="19">
        <f t="shared" si="558"/>
        <v>3.25684210526316</v>
      </c>
      <c r="EK410" s="20">
        <v>0</v>
      </c>
      <c r="EL410" s="12">
        <v>1</v>
      </c>
      <c r="EM410" s="12">
        <v>3.91</v>
      </c>
      <c r="EN410" s="9">
        <f t="shared" si="560"/>
        <v>4.91</v>
      </c>
      <c r="EO410" s="10">
        <v>1.225</v>
      </c>
      <c r="EP410" s="22">
        <v>1.2</v>
      </c>
      <c r="EQ410" s="21">
        <f t="shared" si="561"/>
        <v>39504.5258311046</v>
      </c>
    </row>
    <row r="411" customHeight="1" spans="6:147">
      <c r="F411" s="12">
        <v>35434</v>
      </c>
      <c r="G411" s="12">
        <v>0</v>
      </c>
      <c r="H411" s="13">
        <v>1.35</v>
      </c>
      <c r="I411" s="14">
        <v>1</v>
      </c>
      <c r="J411" s="15">
        <f t="shared" si="533"/>
        <v>0</v>
      </c>
      <c r="K411" s="12">
        <v>1</v>
      </c>
      <c r="L411" s="12">
        <v>280</v>
      </c>
      <c r="M411" s="12">
        <v>1.43</v>
      </c>
      <c r="N411" s="19">
        <f t="shared" si="534"/>
        <v>3.16684210526316</v>
      </c>
      <c r="O411" s="20">
        <v>0</v>
      </c>
      <c r="P411" s="12">
        <v>0.99</v>
      </c>
      <c r="Q411" s="12">
        <v>1.98</v>
      </c>
      <c r="R411" s="9">
        <f t="shared" si="535"/>
        <v>2.9602</v>
      </c>
      <c r="S411" s="10">
        <v>1.225</v>
      </c>
      <c r="T411" s="20">
        <v>1</v>
      </c>
      <c r="U411" s="21">
        <f t="shared" si="536"/>
        <v>0</v>
      </c>
      <c r="AA411" s="12">
        <v>35434</v>
      </c>
      <c r="AB411" s="12">
        <v>0</v>
      </c>
      <c r="AC411" s="13">
        <v>1.35</v>
      </c>
      <c r="AD411" s="14">
        <v>1</v>
      </c>
      <c r="AE411" s="15">
        <f t="shared" si="537"/>
        <v>0</v>
      </c>
      <c r="AF411" s="12">
        <v>1</v>
      </c>
      <c r="AG411" s="12">
        <v>280</v>
      </c>
      <c r="AH411" s="12">
        <v>1.43</v>
      </c>
      <c r="AI411" s="19">
        <f t="shared" si="538"/>
        <v>3.16684210526316</v>
      </c>
      <c r="AJ411" s="20">
        <v>0</v>
      </c>
      <c r="AK411" s="12">
        <v>0.99</v>
      </c>
      <c r="AL411" s="12">
        <v>1.98</v>
      </c>
      <c r="AM411" s="9">
        <f t="shared" si="539"/>
        <v>2.9602</v>
      </c>
      <c r="AN411" s="10">
        <v>1.225</v>
      </c>
      <c r="AO411" s="22">
        <v>1.015</v>
      </c>
      <c r="AP411" s="21">
        <f t="shared" si="540"/>
        <v>0</v>
      </c>
      <c r="AV411" s="12">
        <v>35728</v>
      </c>
      <c r="AW411" s="12">
        <v>0</v>
      </c>
      <c r="AX411" s="13">
        <v>1.35</v>
      </c>
      <c r="AY411" s="14">
        <v>1</v>
      </c>
      <c r="AZ411" s="15">
        <f t="shared" si="541"/>
        <v>0</v>
      </c>
      <c r="BA411" s="12">
        <v>1</v>
      </c>
      <c r="BB411" s="12">
        <v>280</v>
      </c>
      <c r="BC411" s="12">
        <v>1.43</v>
      </c>
      <c r="BD411" s="19">
        <f t="shared" si="542"/>
        <v>3.16684210526316</v>
      </c>
      <c r="BE411" s="20">
        <v>0</v>
      </c>
      <c r="BF411" s="12">
        <v>1</v>
      </c>
      <c r="BG411" s="12">
        <v>3.11</v>
      </c>
      <c r="BH411" s="9">
        <f t="shared" si="543"/>
        <v>4.11</v>
      </c>
      <c r="BI411" s="10">
        <v>1.225</v>
      </c>
      <c r="BJ411" s="20">
        <v>1</v>
      </c>
      <c r="BK411" s="21">
        <f t="shared" si="544"/>
        <v>0</v>
      </c>
      <c r="BQ411" s="12">
        <v>35728</v>
      </c>
      <c r="BR411" s="12">
        <v>0</v>
      </c>
      <c r="BS411" s="13">
        <v>1.35</v>
      </c>
      <c r="BT411" s="14">
        <v>1</v>
      </c>
      <c r="BU411" s="15">
        <f t="shared" si="545"/>
        <v>0</v>
      </c>
      <c r="BV411" s="12">
        <v>1</v>
      </c>
      <c r="BW411" s="12">
        <v>280</v>
      </c>
      <c r="BX411" s="12">
        <v>1.43</v>
      </c>
      <c r="BY411" s="19">
        <f t="shared" si="546"/>
        <v>3.16684210526316</v>
      </c>
      <c r="BZ411" s="20">
        <v>0</v>
      </c>
      <c r="CA411" s="12">
        <v>1</v>
      </c>
      <c r="CB411" s="12">
        <v>3.11</v>
      </c>
      <c r="CC411" s="9">
        <f t="shared" si="547"/>
        <v>4.11</v>
      </c>
      <c r="CD411" s="10">
        <v>1.225</v>
      </c>
      <c r="CE411" s="22">
        <v>1.015</v>
      </c>
      <c r="CF411" s="21">
        <f t="shared" si="548"/>
        <v>0</v>
      </c>
      <c r="CL411" s="12">
        <v>41312</v>
      </c>
      <c r="CM411" s="12">
        <v>0.0253</v>
      </c>
      <c r="CN411" s="13">
        <v>1.35</v>
      </c>
      <c r="CO411" s="14">
        <v>1</v>
      </c>
      <c r="CP411" s="15">
        <f t="shared" si="549"/>
        <v>1411.01136</v>
      </c>
      <c r="CQ411" s="12">
        <v>1</v>
      </c>
      <c r="CR411" s="12">
        <v>280</v>
      </c>
      <c r="CS411" s="12">
        <v>1.43</v>
      </c>
      <c r="CT411" s="19">
        <f t="shared" si="550"/>
        <v>3.16684210526316</v>
      </c>
      <c r="CU411" s="20">
        <v>0</v>
      </c>
      <c r="CV411" s="12">
        <v>0.99</v>
      </c>
      <c r="CW411" s="12">
        <v>1.98</v>
      </c>
      <c r="CX411" s="9">
        <f t="shared" si="551"/>
        <v>2.9602</v>
      </c>
      <c r="CY411" s="10">
        <v>1.225</v>
      </c>
      <c r="CZ411" s="22">
        <v>1.085</v>
      </c>
      <c r="DA411" s="21">
        <f t="shared" si="552"/>
        <v>17581.0092314539</v>
      </c>
      <c r="DG411" s="12">
        <v>41606</v>
      </c>
      <c r="DH411" s="12">
        <v>0.0253</v>
      </c>
      <c r="DI411" s="13">
        <v>1.35</v>
      </c>
      <c r="DJ411" s="14">
        <v>1</v>
      </c>
      <c r="DK411" s="15">
        <f t="shared" si="553"/>
        <v>1421.05293</v>
      </c>
      <c r="DL411" s="12">
        <v>1</v>
      </c>
      <c r="DM411" s="12">
        <v>280</v>
      </c>
      <c r="DN411" s="12">
        <v>1.43</v>
      </c>
      <c r="DO411" s="19">
        <f t="shared" si="554"/>
        <v>3.16684210526316</v>
      </c>
      <c r="DP411" s="20">
        <v>0</v>
      </c>
      <c r="DQ411" s="12">
        <v>1</v>
      </c>
      <c r="DR411" s="12">
        <v>3.11</v>
      </c>
      <c r="DS411" s="9">
        <f t="shared" si="555"/>
        <v>4.11</v>
      </c>
      <c r="DT411" s="10">
        <v>1.225</v>
      </c>
      <c r="DU411" s="22">
        <v>1.085</v>
      </c>
      <c r="DV411" s="21">
        <f t="shared" si="556"/>
        <v>24583.5339304427</v>
      </c>
      <c r="EB411" s="12">
        <v>41606</v>
      </c>
      <c r="EC411" s="12">
        <v>0.02992</v>
      </c>
      <c r="ED411" s="13">
        <v>1.35</v>
      </c>
      <c r="EE411" s="14">
        <v>1</v>
      </c>
      <c r="EF411" s="15">
        <f t="shared" si="557"/>
        <v>1680.549552</v>
      </c>
      <c r="EG411" s="12">
        <v>1</v>
      </c>
      <c r="EH411" s="12">
        <v>280</v>
      </c>
      <c r="EI411" s="12">
        <v>1.52</v>
      </c>
      <c r="EJ411" s="19">
        <f t="shared" si="558"/>
        <v>3.25684210526316</v>
      </c>
      <c r="EK411" s="20">
        <v>0</v>
      </c>
      <c r="EL411" s="12">
        <v>1</v>
      </c>
      <c r="EM411" s="12">
        <v>3.91</v>
      </c>
      <c r="EN411" s="9">
        <f t="shared" si="560"/>
        <v>4.91</v>
      </c>
      <c r="EO411" s="10">
        <v>1.225</v>
      </c>
      <c r="EP411" s="22">
        <v>1.2</v>
      </c>
      <c r="EQ411" s="21">
        <f t="shared" si="561"/>
        <v>39504.5258311046</v>
      </c>
    </row>
    <row r="412" customHeight="1" spans="6:147">
      <c r="F412" s="28" t="s">
        <v>33</v>
      </c>
      <c r="G412" s="29"/>
      <c r="H412" s="29"/>
      <c r="I412" s="29"/>
      <c r="J412" s="29"/>
      <c r="K412" s="29"/>
      <c r="L412" s="29"/>
      <c r="M412" s="29"/>
      <c r="N412" s="30">
        <f>SUM(U387:U411)</f>
        <v>531353.598944371</v>
      </c>
      <c r="O412" s="30"/>
      <c r="P412" s="30"/>
      <c r="Q412" s="30"/>
      <c r="R412" s="30"/>
      <c r="S412" s="30"/>
      <c r="T412" s="30"/>
      <c r="U412" s="30"/>
      <c r="AA412" s="28" t="s">
        <v>33</v>
      </c>
      <c r="AB412" s="29"/>
      <c r="AC412" s="29"/>
      <c r="AD412" s="29"/>
      <c r="AE412" s="29"/>
      <c r="AF412" s="29"/>
      <c r="AG412" s="29"/>
      <c r="AH412" s="29"/>
      <c r="AI412" s="30">
        <f>SUM(AP387:AP411)</f>
        <v>675401.994888449</v>
      </c>
      <c r="AJ412" s="30"/>
      <c r="AK412" s="30"/>
      <c r="AL412" s="30"/>
      <c r="AM412" s="30"/>
      <c r="AN412" s="30"/>
      <c r="AO412" s="30"/>
      <c r="AP412" s="30"/>
      <c r="AV412" s="28" t="s">
        <v>33</v>
      </c>
      <c r="AW412" s="29"/>
      <c r="AX412" s="29"/>
      <c r="AY412" s="29"/>
      <c r="AZ412" s="29"/>
      <c r="BA412" s="29"/>
      <c r="BB412" s="29"/>
      <c r="BC412" s="29"/>
      <c r="BD412" s="30">
        <f>SUM(BK387:BK411)</f>
        <v>740143.385954708</v>
      </c>
      <c r="BE412" s="30"/>
      <c r="BF412" s="30"/>
      <c r="BG412" s="30"/>
      <c r="BH412" s="30"/>
      <c r="BI412" s="30"/>
      <c r="BJ412" s="30"/>
      <c r="BK412" s="30"/>
      <c r="BQ412" s="28" t="s">
        <v>33</v>
      </c>
      <c r="BR412" s="29"/>
      <c r="BS412" s="29"/>
      <c r="BT412" s="29"/>
      <c r="BU412" s="29"/>
      <c r="BV412" s="29"/>
      <c r="BW412" s="29"/>
      <c r="BX412" s="29"/>
      <c r="BY412" s="30">
        <f>SUM(CF387:CF411)</f>
        <v>940991.575378704</v>
      </c>
      <c r="BZ412" s="30"/>
      <c r="CA412" s="30"/>
      <c r="CB412" s="30"/>
      <c r="CC412" s="30"/>
      <c r="CD412" s="30"/>
      <c r="CE412" s="30"/>
      <c r="CF412" s="30"/>
      <c r="CL412" s="28" t="s">
        <v>33</v>
      </c>
      <c r="CM412" s="29"/>
      <c r="CN412" s="29"/>
      <c r="CO412" s="29"/>
      <c r="CP412" s="29"/>
      <c r="CQ412" s="29"/>
      <c r="CR412" s="29"/>
      <c r="CS412" s="29"/>
      <c r="CT412" s="30">
        <f>SUM(DA387:DA411)</f>
        <v>859916.103735949</v>
      </c>
      <c r="CU412" s="30"/>
      <c r="CV412" s="30"/>
      <c r="CW412" s="30"/>
      <c r="CX412" s="30"/>
      <c r="CY412" s="30"/>
      <c r="CZ412" s="30"/>
      <c r="DA412" s="30"/>
      <c r="DG412" s="28" t="s">
        <v>33</v>
      </c>
      <c r="DH412" s="29"/>
      <c r="DI412" s="29"/>
      <c r="DJ412" s="29"/>
      <c r="DK412" s="29"/>
      <c r="DL412" s="29"/>
      <c r="DM412" s="29"/>
      <c r="DN412" s="29"/>
      <c r="DO412" s="30">
        <f>SUM(DV387:DV411)</f>
        <v>1198267.31854107</v>
      </c>
      <c r="DP412" s="30"/>
      <c r="DQ412" s="30"/>
      <c r="DR412" s="30"/>
      <c r="DS412" s="30"/>
      <c r="DT412" s="30"/>
      <c r="DU412" s="30"/>
      <c r="DV412" s="30"/>
      <c r="EB412" s="28" t="s">
        <v>33</v>
      </c>
      <c r="EC412" s="29"/>
      <c r="ED412" s="29"/>
      <c r="EE412" s="29"/>
      <c r="EF412" s="29"/>
      <c r="EG412" s="29"/>
      <c r="EH412" s="29"/>
      <c r="EI412" s="29"/>
      <c r="EJ412" s="30">
        <f>SUM(EQ387:EQ411)</f>
        <v>1796347.40865262</v>
      </c>
      <c r="EK412" s="30"/>
      <c r="EL412" s="30"/>
      <c r="EM412" s="30"/>
      <c r="EN412" s="30"/>
      <c r="EO412" s="30"/>
      <c r="EP412" s="30"/>
      <c r="EQ412" s="30"/>
    </row>
    <row r="413" customHeight="1" spans="6:147">
      <c r="F413" s="29"/>
      <c r="G413" s="29"/>
      <c r="H413" s="29"/>
      <c r="I413" s="29"/>
      <c r="J413" s="29"/>
      <c r="K413" s="29"/>
      <c r="L413" s="29"/>
      <c r="M413" s="29"/>
      <c r="N413" s="30"/>
      <c r="O413" s="30"/>
      <c r="P413" s="30"/>
      <c r="Q413" s="30"/>
      <c r="R413" s="30"/>
      <c r="S413" s="30"/>
      <c r="T413" s="30"/>
      <c r="U413" s="30"/>
      <c r="AA413" s="29"/>
      <c r="AB413" s="29"/>
      <c r="AC413" s="29"/>
      <c r="AD413" s="29"/>
      <c r="AE413" s="29"/>
      <c r="AF413" s="29"/>
      <c r="AG413" s="29"/>
      <c r="AH413" s="29"/>
      <c r="AI413" s="30"/>
      <c r="AJ413" s="30"/>
      <c r="AK413" s="30"/>
      <c r="AL413" s="30"/>
      <c r="AM413" s="30"/>
      <c r="AN413" s="30"/>
      <c r="AO413" s="30"/>
      <c r="AP413" s="30"/>
      <c r="AV413" s="29"/>
      <c r="AW413" s="29"/>
      <c r="AX413" s="29"/>
      <c r="AY413" s="29"/>
      <c r="AZ413" s="29"/>
      <c r="BA413" s="29"/>
      <c r="BB413" s="29"/>
      <c r="BC413" s="29"/>
      <c r="BD413" s="30"/>
      <c r="BE413" s="30"/>
      <c r="BF413" s="30"/>
      <c r="BG413" s="30"/>
      <c r="BH413" s="30"/>
      <c r="BI413" s="30"/>
      <c r="BJ413" s="30"/>
      <c r="BK413" s="30"/>
      <c r="BQ413" s="29"/>
      <c r="BR413" s="29"/>
      <c r="BS413" s="29"/>
      <c r="BT413" s="29"/>
      <c r="BU413" s="29"/>
      <c r="BV413" s="29"/>
      <c r="BW413" s="29"/>
      <c r="BX413" s="29"/>
      <c r="BY413" s="30"/>
      <c r="BZ413" s="30"/>
      <c r="CA413" s="30"/>
      <c r="CB413" s="30"/>
      <c r="CC413" s="30"/>
      <c r="CD413" s="30"/>
      <c r="CE413" s="30"/>
      <c r="CF413" s="30"/>
      <c r="CL413" s="29"/>
      <c r="CM413" s="29"/>
      <c r="CN413" s="29"/>
      <c r="CO413" s="29"/>
      <c r="CP413" s="29"/>
      <c r="CQ413" s="29"/>
      <c r="CR413" s="29"/>
      <c r="CS413" s="29"/>
      <c r="CT413" s="30"/>
      <c r="CU413" s="30"/>
      <c r="CV413" s="30"/>
      <c r="CW413" s="30"/>
      <c r="CX413" s="30"/>
      <c r="CY413" s="30"/>
      <c r="CZ413" s="30"/>
      <c r="DA413" s="30"/>
      <c r="DG413" s="29"/>
      <c r="DH413" s="29"/>
      <c r="DI413" s="29"/>
      <c r="DJ413" s="29"/>
      <c r="DK413" s="29"/>
      <c r="DL413" s="29"/>
      <c r="DM413" s="29"/>
      <c r="DN413" s="29"/>
      <c r="DO413" s="30"/>
      <c r="DP413" s="30"/>
      <c r="DQ413" s="30"/>
      <c r="DR413" s="30"/>
      <c r="DS413" s="30"/>
      <c r="DT413" s="30"/>
      <c r="DU413" s="30"/>
      <c r="DV413" s="30"/>
      <c r="EB413" s="29"/>
      <c r="EC413" s="29"/>
      <c r="ED413" s="29"/>
      <c r="EE413" s="29"/>
      <c r="EF413" s="29"/>
      <c r="EG413" s="29"/>
      <c r="EH413" s="29"/>
      <c r="EI413" s="29"/>
      <c r="EJ413" s="30"/>
      <c r="EK413" s="30"/>
      <c r="EL413" s="30"/>
      <c r="EM413" s="30"/>
      <c r="EN413" s="30"/>
      <c r="EO413" s="30"/>
      <c r="EP413" s="30"/>
      <c r="EQ413" s="30"/>
    </row>
    <row r="414" customHeight="1" spans="6:147">
      <c r="F414" s="7"/>
      <c r="G414" s="7"/>
      <c r="H414" s="7"/>
      <c r="I414" s="7"/>
      <c r="J414" s="7"/>
      <c r="K414" s="7"/>
      <c r="L414" s="7"/>
      <c r="M414" s="7"/>
      <c r="N414" s="7"/>
      <c r="O414" s="7"/>
      <c r="P414" s="7"/>
      <c r="Q414" s="7"/>
      <c r="AA414" s="7"/>
      <c r="AB414" s="7"/>
      <c r="AC414" s="7"/>
      <c r="AD414" s="7"/>
      <c r="AE414" s="7"/>
      <c r="AF414" s="7"/>
      <c r="AG414" s="7"/>
      <c r="AH414" s="7"/>
      <c r="AI414" s="7"/>
      <c r="AJ414" s="7"/>
      <c r="AK414" s="7"/>
      <c r="AL414" s="7"/>
      <c r="AV414" s="7"/>
      <c r="AW414" s="7"/>
      <c r="AX414" s="7"/>
      <c r="AY414" s="7"/>
      <c r="AZ414" s="7"/>
      <c r="BA414" s="7"/>
      <c r="BB414" s="7"/>
      <c r="BC414" s="7"/>
      <c r="BD414" s="7"/>
      <c r="BE414" s="7"/>
      <c r="BF414" s="7"/>
      <c r="BG414" s="7"/>
      <c r="BQ414" s="7"/>
      <c r="BR414" s="7"/>
      <c r="BS414" s="7"/>
      <c r="BT414" s="7"/>
      <c r="BU414" s="7"/>
      <c r="BV414" s="7"/>
      <c r="BW414" s="7"/>
      <c r="BX414" s="7"/>
      <c r="BY414" s="7"/>
      <c r="BZ414" s="7"/>
      <c r="CA414" s="7"/>
      <c r="CB414" s="7"/>
      <c r="CL414" s="7"/>
      <c r="CM414" s="7"/>
      <c r="CN414" s="7"/>
      <c r="CO414" s="7"/>
      <c r="CP414" s="7"/>
      <c r="CQ414" s="7"/>
      <c r="CR414" s="7"/>
      <c r="CS414" s="7"/>
      <c r="CT414" s="7"/>
      <c r="CU414" s="7"/>
      <c r="CV414" s="7"/>
      <c r="CW414" s="7"/>
      <c r="DG414" s="7"/>
      <c r="DH414" s="7"/>
      <c r="DI414" s="7"/>
      <c r="DJ414" s="7"/>
      <c r="DK414" s="7"/>
      <c r="DL414" s="7"/>
      <c r="DM414" s="7"/>
      <c r="DN414" s="7"/>
      <c r="DO414" s="7"/>
      <c r="DP414" s="7"/>
      <c r="DQ414" s="7"/>
      <c r="DR414" s="7"/>
      <c r="EB414" s="7"/>
      <c r="EC414" s="7"/>
      <c r="ED414" s="7"/>
      <c r="EE414" s="7"/>
      <c r="EF414" s="7"/>
      <c r="EG414" s="7"/>
      <c r="EH414" s="7"/>
      <c r="EI414" s="7"/>
      <c r="EJ414" s="7"/>
      <c r="EK414" s="7"/>
      <c r="EL414" s="7"/>
      <c r="EM414" s="7"/>
    </row>
    <row r="415" customHeight="1" spans="6:147">
      <c r="F415" s="15" t="s">
        <v>8</v>
      </c>
      <c r="G415" s="15"/>
      <c r="H415" s="15"/>
      <c r="I415" s="15"/>
      <c r="J415" s="15"/>
      <c r="K415" s="9" t="s">
        <v>35</v>
      </c>
      <c r="L415" s="9"/>
      <c r="M415" s="9"/>
      <c r="N415" s="9"/>
      <c r="O415" s="10" t="s">
        <v>36</v>
      </c>
      <c r="P415" s="10"/>
      <c r="Q415" s="31" t="s">
        <v>14</v>
      </c>
      <c r="R415"/>
      <c r="S415"/>
      <c r="T415"/>
      <c r="U415"/>
      <c r="AA415" s="15" t="s">
        <v>8</v>
      </c>
      <c r="AB415" s="15"/>
      <c r="AC415" s="15"/>
      <c r="AD415" s="15"/>
      <c r="AE415" s="15"/>
      <c r="AF415" s="9" t="s">
        <v>35</v>
      </c>
      <c r="AG415" s="9"/>
      <c r="AH415" s="9"/>
      <c r="AI415" s="9"/>
      <c r="AJ415" s="10" t="s">
        <v>36</v>
      </c>
      <c r="AK415" s="10"/>
      <c r="AL415" s="31" t="s">
        <v>14</v>
      </c>
      <c r="AM415"/>
      <c r="AN415"/>
      <c r="AO415"/>
      <c r="AP415"/>
      <c r="AV415" s="15" t="s">
        <v>8</v>
      </c>
      <c r="AW415" s="15"/>
      <c r="AX415" s="15"/>
      <c r="AY415" s="15"/>
      <c r="AZ415" s="15"/>
      <c r="BA415" s="9" t="s">
        <v>35</v>
      </c>
      <c r="BB415" s="9"/>
      <c r="BC415" s="9"/>
      <c r="BD415" s="9"/>
      <c r="BE415" s="10" t="s">
        <v>36</v>
      </c>
      <c r="BF415" s="10"/>
      <c r="BG415" s="31" t="s">
        <v>14</v>
      </c>
      <c r="BH415"/>
      <c r="BI415"/>
      <c r="BJ415"/>
      <c r="BK415"/>
      <c r="BQ415" s="15" t="s">
        <v>8</v>
      </c>
      <c r="BR415" s="15"/>
      <c r="BS415" s="15"/>
      <c r="BT415" s="15"/>
      <c r="BU415" s="15"/>
      <c r="BV415" s="9" t="s">
        <v>35</v>
      </c>
      <c r="BW415" s="9"/>
      <c r="BX415" s="9"/>
      <c r="BY415" s="9"/>
      <c r="BZ415" s="10" t="s">
        <v>36</v>
      </c>
      <c r="CA415" s="10"/>
      <c r="CB415" s="31" t="s">
        <v>14</v>
      </c>
      <c r="CC415"/>
      <c r="CD415"/>
      <c r="CE415"/>
      <c r="CF415"/>
      <c r="CL415" s="15" t="s">
        <v>8</v>
      </c>
      <c r="CM415" s="15"/>
      <c r="CN415" s="15"/>
      <c r="CO415" s="15"/>
      <c r="CP415" s="15"/>
      <c r="CQ415" s="9" t="s">
        <v>35</v>
      </c>
      <c r="CR415" s="9"/>
      <c r="CS415" s="9"/>
      <c r="CT415" s="9"/>
      <c r="CU415" s="10" t="s">
        <v>36</v>
      </c>
      <c r="CV415" s="10"/>
      <c r="CW415" s="31" t="s">
        <v>14</v>
      </c>
      <c r="CX415"/>
      <c r="CY415"/>
      <c r="CZ415"/>
      <c r="DA415"/>
      <c r="DG415" s="15" t="s">
        <v>8</v>
      </c>
      <c r="DH415" s="15"/>
      <c r="DI415" s="15"/>
      <c r="DJ415" s="15"/>
      <c r="DK415" s="15"/>
      <c r="DL415" s="9" t="s">
        <v>35</v>
      </c>
      <c r="DM415" s="9"/>
      <c r="DN415" s="9"/>
      <c r="DO415" s="9"/>
      <c r="DP415" s="10" t="s">
        <v>36</v>
      </c>
      <c r="DQ415" s="10"/>
      <c r="DR415" s="31" t="s">
        <v>14</v>
      </c>
      <c r="DS415"/>
      <c r="DT415"/>
      <c r="DU415"/>
      <c r="DV415"/>
      <c r="EB415" s="15" t="s">
        <v>8</v>
      </c>
      <c r="EC415" s="15"/>
      <c r="ED415" s="15"/>
      <c r="EE415" s="15"/>
      <c r="EF415" s="15"/>
      <c r="EG415" s="9" t="s">
        <v>35</v>
      </c>
      <c r="EH415" s="9"/>
      <c r="EI415" s="9"/>
      <c r="EJ415" s="9"/>
      <c r="EK415" s="10" t="s">
        <v>36</v>
      </c>
      <c r="EL415" s="10"/>
      <c r="EM415" s="31" t="s">
        <v>14</v>
      </c>
      <c r="EN415"/>
      <c r="EO415"/>
      <c r="EP415"/>
      <c r="EQ415"/>
    </row>
    <row r="416" customHeight="1" spans="6:147">
      <c r="F416" s="12" t="s">
        <v>37</v>
      </c>
      <c r="G416" s="12" t="s">
        <v>20</v>
      </c>
      <c r="H416" s="32" t="s">
        <v>38</v>
      </c>
      <c r="I416" s="33" t="s">
        <v>39</v>
      </c>
      <c r="J416" s="15" t="s">
        <v>8</v>
      </c>
      <c r="K416" s="12" t="s">
        <v>40</v>
      </c>
      <c r="L416" s="12" t="s">
        <v>27</v>
      </c>
      <c r="M416" s="12" t="s">
        <v>28</v>
      </c>
      <c r="N416" s="9" t="s">
        <v>41</v>
      </c>
      <c r="O416" s="12" t="s">
        <v>30</v>
      </c>
      <c r="P416" s="12" t="s">
        <v>42</v>
      </c>
      <c r="Q416" s="31"/>
      <c r="R416"/>
      <c r="S416"/>
      <c r="T416"/>
      <c r="U416"/>
      <c r="AA416" s="12" t="s">
        <v>37</v>
      </c>
      <c r="AB416" s="12" t="s">
        <v>20</v>
      </c>
      <c r="AC416" s="32" t="s">
        <v>38</v>
      </c>
      <c r="AD416" s="33" t="s">
        <v>39</v>
      </c>
      <c r="AE416" s="15" t="s">
        <v>8</v>
      </c>
      <c r="AF416" s="12" t="s">
        <v>40</v>
      </c>
      <c r="AG416" s="12" t="s">
        <v>27</v>
      </c>
      <c r="AH416" s="12" t="s">
        <v>28</v>
      </c>
      <c r="AI416" s="9" t="s">
        <v>41</v>
      </c>
      <c r="AJ416" s="12" t="s">
        <v>30</v>
      </c>
      <c r="AK416" s="12" t="s">
        <v>42</v>
      </c>
      <c r="AL416" s="31"/>
      <c r="AM416"/>
      <c r="AN416"/>
      <c r="AO416"/>
      <c r="AP416"/>
      <c r="AV416" s="12" t="s">
        <v>37</v>
      </c>
      <c r="AW416" s="12" t="s">
        <v>20</v>
      </c>
      <c r="AX416" s="32" t="s">
        <v>38</v>
      </c>
      <c r="AY416" s="33" t="s">
        <v>39</v>
      </c>
      <c r="AZ416" s="15" t="s">
        <v>8</v>
      </c>
      <c r="BA416" s="12" t="s">
        <v>40</v>
      </c>
      <c r="BB416" s="12" t="s">
        <v>27</v>
      </c>
      <c r="BC416" s="12" t="s">
        <v>28</v>
      </c>
      <c r="BD416" s="9" t="s">
        <v>41</v>
      </c>
      <c r="BE416" s="12" t="s">
        <v>30</v>
      </c>
      <c r="BF416" s="12" t="s">
        <v>42</v>
      </c>
      <c r="BG416" s="31"/>
      <c r="BH416"/>
      <c r="BI416"/>
      <c r="BJ416"/>
      <c r="BK416"/>
      <c r="BQ416" s="12" t="s">
        <v>37</v>
      </c>
      <c r="BR416" s="12" t="s">
        <v>20</v>
      </c>
      <c r="BS416" s="32" t="s">
        <v>38</v>
      </c>
      <c r="BT416" s="33" t="s">
        <v>39</v>
      </c>
      <c r="BU416" s="15" t="s">
        <v>8</v>
      </c>
      <c r="BV416" s="12" t="s">
        <v>40</v>
      </c>
      <c r="BW416" s="12" t="s">
        <v>27</v>
      </c>
      <c r="BX416" s="12" t="s">
        <v>28</v>
      </c>
      <c r="BY416" s="9" t="s">
        <v>41</v>
      </c>
      <c r="BZ416" s="12" t="s">
        <v>30</v>
      </c>
      <c r="CA416" s="12" t="s">
        <v>42</v>
      </c>
      <c r="CB416" s="31"/>
      <c r="CC416"/>
      <c r="CD416"/>
      <c r="CE416"/>
      <c r="CF416"/>
      <c r="CL416" s="12" t="s">
        <v>37</v>
      </c>
      <c r="CM416" s="12" t="s">
        <v>20</v>
      </c>
      <c r="CN416" s="32" t="s">
        <v>38</v>
      </c>
      <c r="CO416" s="33" t="s">
        <v>39</v>
      </c>
      <c r="CP416" s="15" t="s">
        <v>8</v>
      </c>
      <c r="CQ416" s="12" t="s">
        <v>40</v>
      </c>
      <c r="CR416" s="12" t="s">
        <v>27</v>
      </c>
      <c r="CS416" s="12" t="s">
        <v>28</v>
      </c>
      <c r="CT416" s="9" t="s">
        <v>41</v>
      </c>
      <c r="CU416" s="12" t="s">
        <v>30</v>
      </c>
      <c r="CV416" s="12" t="s">
        <v>42</v>
      </c>
      <c r="CW416" s="31"/>
      <c r="CX416"/>
      <c r="CY416"/>
      <c r="CZ416"/>
      <c r="DA416"/>
      <c r="DG416" s="12" t="s">
        <v>37</v>
      </c>
      <c r="DH416" s="12" t="s">
        <v>20</v>
      </c>
      <c r="DI416" s="32" t="s">
        <v>38</v>
      </c>
      <c r="DJ416" s="33" t="s">
        <v>39</v>
      </c>
      <c r="DK416" s="15" t="s">
        <v>8</v>
      </c>
      <c r="DL416" s="12" t="s">
        <v>40</v>
      </c>
      <c r="DM416" s="12" t="s">
        <v>27</v>
      </c>
      <c r="DN416" s="12" t="s">
        <v>28</v>
      </c>
      <c r="DO416" s="9" t="s">
        <v>41</v>
      </c>
      <c r="DP416" s="12" t="s">
        <v>30</v>
      </c>
      <c r="DQ416" s="12" t="s">
        <v>42</v>
      </c>
      <c r="DR416" s="31"/>
      <c r="DS416"/>
      <c r="DT416"/>
      <c r="DU416"/>
      <c r="DV416"/>
      <c r="EB416" s="12" t="s">
        <v>37</v>
      </c>
      <c r="EC416" s="12" t="s">
        <v>20</v>
      </c>
      <c r="ED416" s="32" t="s">
        <v>38</v>
      </c>
      <c r="EE416" s="33" t="s">
        <v>39</v>
      </c>
      <c r="EF416" s="15" t="s">
        <v>8</v>
      </c>
      <c r="EG416" s="12" t="s">
        <v>40</v>
      </c>
      <c r="EH416" s="12" t="s">
        <v>27</v>
      </c>
      <c r="EI416" s="12" t="s">
        <v>28</v>
      </c>
      <c r="EJ416" s="9" t="s">
        <v>41</v>
      </c>
      <c r="EK416" s="12" t="s">
        <v>30</v>
      </c>
      <c r="EL416" s="12" t="s">
        <v>42</v>
      </c>
      <c r="EM416" s="31"/>
      <c r="EN416"/>
      <c r="EO416"/>
      <c r="EP416"/>
      <c r="EQ416"/>
    </row>
    <row r="417" customHeight="1" spans="6:147">
      <c r="F417" s="12">
        <v>1197</v>
      </c>
      <c r="G417" s="12">
        <v>1394</v>
      </c>
      <c r="H417" s="32">
        <v>0.444</v>
      </c>
      <c r="I417" s="33">
        <v>0.887</v>
      </c>
      <c r="J417" s="34">
        <f t="shared" ref="J417:J430" si="562">F417*H417+G417*I417</f>
        <v>1767.946</v>
      </c>
      <c r="K417" s="12">
        <v>1</v>
      </c>
      <c r="L417" s="12">
        <v>0.89</v>
      </c>
      <c r="M417" s="12">
        <v>2.56</v>
      </c>
      <c r="N417" s="35">
        <f t="shared" ref="N417:N430" si="563">1+L417*M417</f>
        <v>3.2784</v>
      </c>
      <c r="O417" s="12">
        <v>1.225</v>
      </c>
      <c r="P417" s="12">
        <v>0.5</v>
      </c>
      <c r="Q417" s="36">
        <f t="shared" ref="Q417:Q430" si="564">J417*K417*N417*O417*P417</f>
        <v>3550.07092692</v>
      </c>
      <c r="R417"/>
      <c r="S417"/>
      <c r="T417"/>
      <c r="U417"/>
      <c r="AA417" s="12">
        <v>1197</v>
      </c>
      <c r="AB417" s="12">
        <v>1394</v>
      </c>
      <c r="AC417" s="32">
        <v>0.444</v>
      </c>
      <c r="AD417" s="33">
        <v>0.887</v>
      </c>
      <c r="AE417" s="34">
        <f t="shared" ref="AE417:AE430" si="565">AA417*AC417+AB417*AD417</f>
        <v>1767.946</v>
      </c>
      <c r="AF417" s="12">
        <v>1</v>
      </c>
      <c r="AG417" s="12">
        <v>0.89</v>
      </c>
      <c r="AH417" s="12">
        <v>2.56</v>
      </c>
      <c r="AI417" s="35">
        <f t="shared" ref="AI417:AI430" si="566">1+AG417*AH417</f>
        <v>3.2784</v>
      </c>
      <c r="AJ417" s="12">
        <v>1.225</v>
      </c>
      <c r="AK417" s="12">
        <v>0.5</v>
      </c>
      <c r="AL417" s="36">
        <f t="shared" ref="AL417:AL430" si="567">AE417*AF417*AI417*AJ417*AK417</f>
        <v>3550.07092692</v>
      </c>
      <c r="AM417"/>
      <c r="AN417"/>
      <c r="AO417"/>
      <c r="AP417"/>
      <c r="AV417" s="12">
        <v>1197</v>
      </c>
      <c r="AW417" s="12">
        <v>1394</v>
      </c>
      <c r="AX417" s="32">
        <v>0.444</v>
      </c>
      <c r="AY417" s="33">
        <v>0.887</v>
      </c>
      <c r="AZ417" s="34">
        <f t="shared" ref="AZ417:AZ430" si="568">AV417*AX417+AW417*AY417</f>
        <v>1767.946</v>
      </c>
      <c r="BA417" s="12">
        <v>1</v>
      </c>
      <c r="BB417" s="12">
        <v>0.89</v>
      </c>
      <c r="BC417" s="12">
        <v>2.56</v>
      </c>
      <c r="BD417" s="35">
        <f t="shared" ref="BD417:BD430" si="569">1+BB417*BC417</f>
        <v>3.2784</v>
      </c>
      <c r="BE417" s="12">
        <v>1.225</v>
      </c>
      <c r="BF417" s="12">
        <v>0.5</v>
      </c>
      <c r="BG417" s="36">
        <f t="shared" ref="BG417:BG430" si="570">AZ417*BA417*BD417*BE417*BF417</f>
        <v>3550.07092692</v>
      </c>
      <c r="BH417"/>
      <c r="BI417"/>
      <c r="BJ417"/>
      <c r="BK417"/>
      <c r="BQ417" s="12">
        <v>1197</v>
      </c>
      <c r="BR417" s="12">
        <v>1394</v>
      </c>
      <c r="BS417" s="32">
        <v>0.444</v>
      </c>
      <c r="BT417" s="33">
        <v>0.887</v>
      </c>
      <c r="BU417" s="34">
        <f t="shared" ref="BU417:BU430" si="571">BQ417*BS417+BR417*BT417</f>
        <v>1767.946</v>
      </c>
      <c r="BV417" s="12">
        <v>1</v>
      </c>
      <c r="BW417" s="12">
        <v>0.89</v>
      </c>
      <c r="BX417" s="12">
        <v>2.56</v>
      </c>
      <c r="BY417" s="35">
        <f t="shared" ref="BY417:BY430" si="572">1+BW417*BX417</f>
        <v>3.2784</v>
      </c>
      <c r="BZ417" s="12">
        <v>1.225</v>
      </c>
      <c r="CA417" s="12">
        <v>0.5</v>
      </c>
      <c r="CB417" s="36">
        <f t="shared" ref="CB417:CB430" si="573">BU417*BV417*BY417*BZ417*CA417</f>
        <v>3550.07092692</v>
      </c>
      <c r="CC417"/>
      <c r="CD417"/>
      <c r="CE417"/>
      <c r="CF417"/>
      <c r="CL417" s="12">
        <v>1197</v>
      </c>
      <c r="CM417" s="12">
        <f t="shared" ref="CM417:CM422" si="574">1394+145</f>
        <v>1539</v>
      </c>
      <c r="CN417" s="32">
        <v>0.444</v>
      </c>
      <c r="CO417" s="33">
        <v>0.887</v>
      </c>
      <c r="CP417" s="34">
        <f t="shared" ref="CP417:CP430" si="575">CL417*CN417+CM417*CO417</f>
        <v>1896.561</v>
      </c>
      <c r="CQ417" s="12">
        <v>1</v>
      </c>
      <c r="CR417" s="12">
        <v>0.89</v>
      </c>
      <c r="CS417" s="12">
        <v>2.56</v>
      </c>
      <c r="CT417" s="35">
        <f t="shared" ref="CT417:CT430" si="576">1+CR417*CS417</f>
        <v>3.2784</v>
      </c>
      <c r="CU417" s="12">
        <v>1.225</v>
      </c>
      <c r="CV417" s="12">
        <v>0.5</v>
      </c>
      <c r="CW417" s="36">
        <f t="shared" ref="CW417:CW430" si="577">CP417*CQ417*CT417*CU417*CV417</f>
        <v>3808.33241922</v>
      </c>
      <c r="CX417"/>
      <c r="CY417"/>
      <c r="CZ417"/>
      <c r="DA417"/>
      <c r="DG417" s="12">
        <v>1197</v>
      </c>
      <c r="DH417" s="12">
        <f t="shared" ref="DH417:DH430" si="578">1394+145</f>
        <v>1539</v>
      </c>
      <c r="DI417" s="32">
        <v>0.444</v>
      </c>
      <c r="DJ417" s="33">
        <v>0.887</v>
      </c>
      <c r="DK417" s="34">
        <f t="shared" ref="DK417:DK430" si="579">DG417*DI417+DH417*DJ417</f>
        <v>1896.561</v>
      </c>
      <c r="DL417" s="12">
        <v>1</v>
      </c>
      <c r="DM417" s="12">
        <v>0.89</v>
      </c>
      <c r="DN417" s="12">
        <v>2.56</v>
      </c>
      <c r="DO417" s="35">
        <f t="shared" ref="DO417:DO430" si="580">1+DM417*DN417</f>
        <v>3.2784</v>
      </c>
      <c r="DP417" s="12">
        <v>1.225</v>
      </c>
      <c r="DQ417" s="12">
        <v>0.5</v>
      </c>
      <c r="DR417" s="36">
        <f t="shared" ref="DR417:DR430" si="581">DK417*DL417*DO417*DP417*DQ417</f>
        <v>3808.33241922</v>
      </c>
      <c r="DS417"/>
      <c r="DT417"/>
      <c r="DU417"/>
      <c r="DV417"/>
      <c r="EB417" s="12">
        <v>1197</v>
      </c>
      <c r="EC417" s="12">
        <f t="shared" ref="EC417:EC430" si="582">1394+145</f>
        <v>1539</v>
      </c>
      <c r="ED417" s="32">
        <v>0.444</v>
      </c>
      <c r="EE417" s="33">
        <v>0.887</v>
      </c>
      <c r="EF417" s="34">
        <f t="shared" ref="EF417:EF430" si="583">EB417*ED417+EC417*EE417</f>
        <v>1896.561</v>
      </c>
      <c r="EG417" s="12">
        <v>1</v>
      </c>
      <c r="EH417" s="12">
        <v>0.89</v>
      </c>
      <c r="EI417" s="12">
        <v>3.36</v>
      </c>
      <c r="EJ417" s="35">
        <f t="shared" ref="EJ417:EJ430" si="584">1+EH417*EI417</f>
        <v>3.9904</v>
      </c>
      <c r="EK417" s="12">
        <v>1.225</v>
      </c>
      <c r="EL417" s="12">
        <v>0.5</v>
      </c>
      <c r="EM417" s="36">
        <f t="shared" ref="EM417:EM430" si="585">EF417*EG417*EJ417*EK417*EL417</f>
        <v>4635.42267132</v>
      </c>
      <c r="EN417"/>
      <c r="EO417"/>
      <c r="EP417"/>
      <c r="EQ417"/>
    </row>
    <row r="418" customHeight="1" spans="6:147">
      <c r="F418" s="12">
        <v>1197</v>
      </c>
      <c r="G418" s="12">
        <v>1394</v>
      </c>
      <c r="H418" s="32">
        <v>0.577</v>
      </c>
      <c r="I418" s="33">
        <v>1.153</v>
      </c>
      <c r="J418" s="34">
        <f t="shared" si="562"/>
        <v>2297.951</v>
      </c>
      <c r="K418" s="12">
        <v>1</v>
      </c>
      <c r="L418" s="12">
        <v>0.89</v>
      </c>
      <c r="M418" s="12">
        <v>2.56</v>
      </c>
      <c r="N418" s="35">
        <f t="shared" si="563"/>
        <v>3.2784</v>
      </c>
      <c r="O418" s="12">
        <v>1.225</v>
      </c>
      <c r="P418" s="12">
        <v>0.5</v>
      </c>
      <c r="Q418" s="36">
        <f t="shared" si="564"/>
        <v>4614.33156702</v>
      </c>
      <c r="R418"/>
      <c r="S418"/>
      <c r="T418"/>
      <c r="U418"/>
      <c r="AA418" s="12">
        <v>1197</v>
      </c>
      <c r="AB418" s="12">
        <v>1394</v>
      </c>
      <c r="AC418" s="32">
        <v>0.577</v>
      </c>
      <c r="AD418" s="33">
        <v>1.153</v>
      </c>
      <c r="AE418" s="34">
        <f t="shared" si="565"/>
        <v>2297.951</v>
      </c>
      <c r="AF418" s="12">
        <v>1</v>
      </c>
      <c r="AG418" s="12">
        <v>0.89</v>
      </c>
      <c r="AH418" s="12">
        <v>2.56</v>
      </c>
      <c r="AI418" s="35">
        <f t="shared" si="566"/>
        <v>3.2784</v>
      </c>
      <c r="AJ418" s="12">
        <v>1.225</v>
      </c>
      <c r="AK418" s="12">
        <v>0.5</v>
      </c>
      <c r="AL418" s="36">
        <f t="shared" si="567"/>
        <v>4614.33156702</v>
      </c>
      <c r="AM418"/>
      <c r="AN418"/>
      <c r="AO418"/>
      <c r="AP418"/>
      <c r="AV418" s="12">
        <v>1197</v>
      </c>
      <c r="AW418" s="12">
        <v>1394</v>
      </c>
      <c r="AX418" s="32">
        <v>0.577</v>
      </c>
      <c r="AY418" s="33">
        <v>1.153</v>
      </c>
      <c r="AZ418" s="34">
        <f t="shared" si="568"/>
        <v>2297.951</v>
      </c>
      <c r="BA418" s="12">
        <v>1</v>
      </c>
      <c r="BB418" s="12">
        <v>0.89</v>
      </c>
      <c r="BC418" s="12">
        <v>2.56</v>
      </c>
      <c r="BD418" s="35">
        <f t="shared" si="569"/>
        <v>3.2784</v>
      </c>
      <c r="BE418" s="12">
        <v>1.225</v>
      </c>
      <c r="BF418" s="12">
        <v>0.5</v>
      </c>
      <c r="BG418" s="36">
        <f t="shared" si="570"/>
        <v>4614.33156702</v>
      </c>
      <c r="BH418"/>
      <c r="BI418"/>
      <c r="BJ418"/>
      <c r="BK418"/>
      <c r="BQ418" s="12">
        <v>1197</v>
      </c>
      <c r="BR418" s="12">
        <v>1394</v>
      </c>
      <c r="BS418" s="32">
        <v>0.577</v>
      </c>
      <c r="BT418" s="33">
        <v>1.153</v>
      </c>
      <c r="BU418" s="34">
        <f t="shared" si="571"/>
        <v>2297.951</v>
      </c>
      <c r="BV418" s="12">
        <v>1</v>
      </c>
      <c r="BW418" s="12">
        <v>0.89</v>
      </c>
      <c r="BX418" s="12">
        <v>2.56</v>
      </c>
      <c r="BY418" s="35">
        <f t="shared" si="572"/>
        <v>3.2784</v>
      </c>
      <c r="BZ418" s="12">
        <v>1.225</v>
      </c>
      <c r="CA418" s="12">
        <v>0.5</v>
      </c>
      <c r="CB418" s="36">
        <f t="shared" si="573"/>
        <v>4614.33156702</v>
      </c>
      <c r="CC418"/>
      <c r="CD418"/>
      <c r="CE418"/>
      <c r="CF418"/>
      <c r="CL418" s="12">
        <v>1197</v>
      </c>
      <c r="CM418" s="12">
        <f t="shared" si="574"/>
        <v>1539</v>
      </c>
      <c r="CN418" s="32">
        <v>0.577</v>
      </c>
      <c r="CO418" s="33">
        <v>1.153</v>
      </c>
      <c r="CP418" s="34">
        <f t="shared" si="575"/>
        <v>2465.136</v>
      </c>
      <c r="CQ418" s="12">
        <v>1</v>
      </c>
      <c r="CR418" s="12">
        <v>0.89</v>
      </c>
      <c r="CS418" s="12">
        <v>2.56</v>
      </c>
      <c r="CT418" s="35">
        <f t="shared" si="576"/>
        <v>3.2784</v>
      </c>
      <c r="CU418" s="12">
        <v>1.225</v>
      </c>
      <c r="CV418" s="12">
        <v>0.5</v>
      </c>
      <c r="CW418" s="36">
        <f t="shared" si="577"/>
        <v>4950.04239072</v>
      </c>
      <c r="CX418"/>
      <c r="CY418"/>
      <c r="CZ418"/>
      <c r="DA418"/>
      <c r="DG418" s="12">
        <v>1197</v>
      </c>
      <c r="DH418" s="12">
        <f t="shared" si="578"/>
        <v>1539</v>
      </c>
      <c r="DI418" s="32">
        <v>0.577</v>
      </c>
      <c r="DJ418" s="33">
        <v>1.153</v>
      </c>
      <c r="DK418" s="34">
        <f t="shared" si="579"/>
        <v>2465.136</v>
      </c>
      <c r="DL418" s="12">
        <v>1</v>
      </c>
      <c r="DM418" s="12">
        <v>0.89</v>
      </c>
      <c r="DN418" s="12">
        <v>2.56</v>
      </c>
      <c r="DO418" s="35">
        <f t="shared" si="580"/>
        <v>3.2784</v>
      </c>
      <c r="DP418" s="12">
        <v>1.225</v>
      </c>
      <c r="DQ418" s="12">
        <v>0.5</v>
      </c>
      <c r="DR418" s="36">
        <f t="shared" si="581"/>
        <v>4950.04239072</v>
      </c>
      <c r="DS418"/>
      <c r="DT418"/>
      <c r="DU418"/>
      <c r="DV418"/>
      <c r="EB418" s="12">
        <v>1197</v>
      </c>
      <c r="EC418" s="12">
        <f t="shared" si="582"/>
        <v>1539</v>
      </c>
      <c r="ED418" s="32">
        <v>0.577</v>
      </c>
      <c r="EE418" s="33">
        <v>1.153</v>
      </c>
      <c r="EF418" s="34">
        <f t="shared" si="583"/>
        <v>2465.136</v>
      </c>
      <c r="EG418" s="12">
        <v>1</v>
      </c>
      <c r="EH418" s="12">
        <v>0.89</v>
      </c>
      <c r="EI418" s="12">
        <v>3.36</v>
      </c>
      <c r="EJ418" s="35">
        <f t="shared" si="584"/>
        <v>3.9904</v>
      </c>
      <c r="EK418" s="12">
        <v>1.225</v>
      </c>
      <c r="EL418" s="12">
        <v>0.5</v>
      </c>
      <c r="EM418" s="36">
        <f t="shared" si="585"/>
        <v>6025.08820032</v>
      </c>
      <c r="EN418"/>
      <c r="EO418"/>
      <c r="EP418"/>
      <c r="EQ418"/>
    </row>
    <row r="419" customHeight="1" spans="6:147">
      <c r="F419" s="12">
        <v>1197</v>
      </c>
      <c r="G419" s="12">
        <v>1394</v>
      </c>
      <c r="H419" s="32">
        <v>0.444</v>
      </c>
      <c r="I419" s="33">
        <v>0.887</v>
      </c>
      <c r="J419" s="34">
        <f t="shared" si="562"/>
        <v>1767.946</v>
      </c>
      <c r="K419" s="12">
        <v>1</v>
      </c>
      <c r="L419" s="12">
        <v>0.89</v>
      </c>
      <c r="M419" s="12">
        <v>2.56</v>
      </c>
      <c r="N419" s="35">
        <f t="shared" si="563"/>
        <v>3.2784</v>
      </c>
      <c r="O419" s="12">
        <v>1.225</v>
      </c>
      <c r="P419" s="12">
        <v>0.5</v>
      </c>
      <c r="Q419" s="36">
        <f t="shared" si="564"/>
        <v>3550.07092692</v>
      </c>
      <c r="R419"/>
      <c r="S419"/>
      <c r="T419"/>
      <c r="U419"/>
      <c r="AA419" s="12">
        <v>1197</v>
      </c>
      <c r="AB419" s="12">
        <v>1394</v>
      </c>
      <c r="AC419" s="32">
        <v>0.444</v>
      </c>
      <c r="AD419" s="33">
        <v>0.887</v>
      </c>
      <c r="AE419" s="34">
        <f t="shared" si="565"/>
        <v>1767.946</v>
      </c>
      <c r="AF419" s="12">
        <v>1</v>
      </c>
      <c r="AG419" s="12">
        <v>0.89</v>
      </c>
      <c r="AH419" s="12">
        <v>2.56</v>
      </c>
      <c r="AI419" s="35">
        <f t="shared" si="566"/>
        <v>3.2784</v>
      </c>
      <c r="AJ419" s="12">
        <v>1.225</v>
      </c>
      <c r="AK419" s="12">
        <v>0.5</v>
      </c>
      <c r="AL419" s="36">
        <f t="shared" si="567"/>
        <v>3550.07092692</v>
      </c>
      <c r="AM419"/>
      <c r="AN419"/>
      <c r="AO419"/>
      <c r="AP419"/>
      <c r="AV419" s="12">
        <v>1197</v>
      </c>
      <c r="AW419" s="12">
        <v>1394</v>
      </c>
      <c r="AX419" s="32">
        <v>0.444</v>
      </c>
      <c r="AY419" s="33">
        <v>0.887</v>
      </c>
      <c r="AZ419" s="34">
        <f t="shared" si="568"/>
        <v>1767.946</v>
      </c>
      <c r="BA419" s="12">
        <v>1</v>
      </c>
      <c r="BB419" s="12">
        <v>0.89</v>
      </c>
      <c r="BC419" s="12">
        <v>2.56</v>
      </c>
      <c r="BD419" s="35">
        <f t="shared" si="569"/>
        <v>3.2784</v>
      </c>
      <c r="BE419" s="12">
        <v>1.225</v>
      </c>
      <c r="BF419" s="12">
        <v>0.5</v>
      </c>
      <c r="BG419" s="36">
        <f t="shared" si="570"/>
        <v>3550.07092692</v>
      </c>
      <c r="BH419"/>
      <c r="BI419"/>
      <c r="BJ419"/>
      <c r="BK419"/>
      <c r="BQ419" s="12">
        <v>1197</v>
      </c>
      <c r="BR419" s="12">
        <v>1394</v>
      </c>
      <c r="BS419" s="32">
        <v>0.444</v>
      </c>
      <c r="BT419" s="33">
        <v>0.887</v>
      </c>
      <c r="BU419" s="34">
        <f t="shared" si="571"/>
        <v>1767.946</v>
      </c>
      <c r="BV419" s="12">
        <v>1</v>
      </c>
      <c r="BW419" s="12">
        <v>0.89</v>
      </c>
      <c r="BX419" s="12">
        <v>2.56</v>
      </c>
      <c r="BY419" s="35">
        <f t="shared" si="572"/>
        <v>3.2784</v>
      </c>
      <c r="BZ419" s="12">
        <v>1.225</v>
      </c>
      <c r="CA419" s="12">
        <v>0.5</v>
      </c>
      <c r="CB419" s="36">
        <f t="shared" si="573"/>
        <v>3550.07092692</v>
      </c>
      <c r="CC419"/>
      <c r="CD419"/>
      <c r="CE419"/>
      <c r="CF419"/>
      <c r="CL419" s="12">
        <v>1197</v>
      </c>
      <c r="CM419" s="12">
        <f t="shared" si="574"/>
        <v>1539</v>
      </c>
      <c r="CN419" s="32">
        <v>0.444</v>
      </c>
      <c r="CO419" s="33">
        <v>0.887</v>
      </c>
      <c r="CP419" s="34">
        <f t="shared" si="575"/>
        <v>1896.561</v>
      </c>
      <c r="CQ419" s="12">
        <v>1</v>
      </c>
      <c r="CR419" s="12">
        <v>0.89</v>
      </c>
      <c r="CS419" s="12">
        <v>2.56</v>
      </c>
      <c r="CT419" s="35">
        <f t="shared" si="576"/>
        <v>3.2784</v>
      </c>
      <c r="CU419" s="12">
        <v>1.225</v>
      </c>
      <c r="CV419" s="12">
        <v>0.5</v>
      </c>
      <c r="CW419" s="36">
        <f t="shared" si="577"/>
        <v>3808.33241922</v>
      </c>
      <c r="CX419"/>
      <c r="CY419"/>
      <c r="CZ419"/>
      <c r="DA419"/>
      <c r="DG419" s="12">
        <v>1197</v>
      </c>
      <c r="DH419" s="12">
        <f t="shared" si="578"/>
        <v>1539</v>
      </c>
      <c r="DI419" s="32">
        <v>0.444</v>
      </c>
      <c r="DJ419" s="33">
        <v>0.887</v>
      </c>
      <c r="DK419" s="34">
        <f t="shared" si="579"/>
        <v>1896.561</v>
      </c>
      <c r="DL419" s="12">
        <v>1</v>
      </c>
      <c r="DM419" s="12">
        <v>0.89</v>
      </c>
      <c r="DN419" s="12">
        <v>2.56</v>
      </c>
      <c r="DO419" s="35">
        <f t="shared" si="580"/>
        <v>3.2784</v>
      </c>
      <c r="DP419" s="12">
        <v>1.225</v>
      </c>
      <c r="DQ419" s="12">
        <v>0.5</v>
      </c>
      <c r="DR419" s="36">
        <f t="shared" si="581"/>
        <v>3808.33241922</v>
      </c>
      <c r="DS419"/>
      <c r="DT419"/>
      <c r="DU419"/>
      <c r="DV419"/>
      <c r="EB419" s="12">
        <v>1197</v>
      </c>
      <c r="EC419" s="12">
        <f t="shared" si="582"/>
        <v>1539</v>
      </c>
      <c r="ED419" s="32">
        <v>0.444</v>
      </c>
      <c r="EE419" s="33">
        <v>0.887</v>
      </c>
      <c r="EF419" s="34">
        <f t="shared" si="583"/>
        <v>1896.561</v>
      </c>
      <c r="EG419" s="12">
        <v>1</v>
      </c>
      <c r="EH419" s="12">
        <v>0.89</v>
      </c>
      <c r="EI419" s="12">
        <v>3.36</v>
      </c>
      <c r="EJ419" s="35">
        <f t="shared" si="584"/>
        <v>3.9904</v>
      </c>
      <c r="EK419" s="12">
        <v>1.225</v>
      </c>
      <c r="EL419" s="12">
        <v>0.5</v>
      </c>
      <c r="EM419" s="36">
        <f t="shared" si="585"/>
        <v>4635.42267132</v>
      </c>
      <c r="EN419"/>
      <c r="EO419"/>
      <c r="EP419"/>
      <c r="EQ419"/>
    </row>
    <row r="420" customHeight="1" spans="6:147">
      <c r="F420" s="12">
        <v>1197</v>
      </c>
      <c r="G420" s="12">
        <v>1394</v>
      </c>
      <c r="H420" s="32">
        <v>0.577</v>
      </c>
      <c r="I420" s="33">
        <v>1.153</v>
      </c>
      <c r="J420" s="34">
        <f t="shared" si="562"/>
        <v>2297.951</v>
      </c>
      <c r="K420" s="12">
        <v>1</v>
      </c>
      <c r="L420" s="12">
        <v>0.89</v>
      </c>
      <c r="M420" s="12">
        <v>2.56</v>
      </c>
      <c r="N420" s="35">
        <f t="shared" si="563"/>
        <v>3.2784</v>
      </c>
      <c r="O420" s="12">
        <v>1.225</v>
      </c>
      <c r="P420" s="12">
        <v>0.5</v>
      </c>
      <c r="Q420" s="36">
        <f t="shared" si="564"/>
        <v>4614.33156702</v>
      </c>
      <c r="R420"/>
      <c r="S420"/>
      <c r="T420"/>
      <c r="U420"/>
      <c r="AA420" s="12">
        <v>1197</v>
      </c>
      <c r="AB420" s="12">
        <v>1394</v>
      </c>
      <c r="AC420" s="32">
        <v>0.577</v>
      </c>
      <c r="AD420" s="33">
        <v>1.153</v>
      </c>
      <c r="AE420" s="34">
        <f t="shared" si="565"/>
        <v>2297.951</v>
      </c>
      <c r="AF420" s="12">
        <v>1</v>
      </c>
      <c r="AG420" s="12">
        <v>0.89</v>
      </c>
      <c r="AH420" s="12">
        <v>2.56</v>
      </c>
      <c r="AI420" s="35">
        <f t="shared" si="566"/>
        <v>3.2784</v>
      </c>
      <c r="AJ420" s="12">
        <v>1.225</v>
      </c>
      <c r="AK420" s="12">
        <v>0.5</v>
      </c>
      <c r="AL420" s="36">
        <f t="shared" si="567"/>
        <v>4614.33156702</v>
      </c>
      <c r="AM420"/>
      <c r="AN420"/>
      <c r="AO420"/>
      <c r="AP420"/>
      <c r="AV420" s="12">
        <v>1197</v>
      </c>
      <c r="AW420" s="12">
        <v>1394</v>
      </c>
      <c r="AX420" s="32">
        <v>0.577</v>
      </c>
      <c r="AY420" s="33">
        <v>1.153</v>
      </c>
      <c r="AZ420" s="34">
        <f t="shared" si="568"/>
        <v>2297.951</v>
      </c>
      <c r="BA420" s="12">
        <v>1</v>
      </c>
      <c r="BB420" s="12">
        <v>0.89</v>
      </c>
      <c r="BC420" s="12">
        <v>2.56</v>
      </c>
      <c r="BD420" s="35">
        <f t="shared" si="569"/>
        <v>3.2784</v>
      </c>
      <c r="BE420" s="12">
        <v>1.225</v>
      </c>
      <c r="BF420" s="12">
        <v>0.5</v>
      </c>
      <c r="BG420" s="36">
        <f t="shared" si="570"/>
        <v>4614.33156702</v>
      </c>
      <c r="BH420"/>
      <c r="BI420"/>
      <c r="BJ420"/>
      <c r="BK420"/>
      <c r="BQ420" s="12">
        <v>1197</v>
      </c>
      <c r="BR420" s="12">
        <v>1394</v>
      </c>
      <c r="BS420" s="32">
        <v>0.577</v>
      </c>
      <c r="BT420" s="33">
        <v>1.153</v>
      </c>
      <c r="BU420" s="34">
        <f t="shared" si="571"/>
        <v>2297.951</v>
      </c>
      <c r="BV420" s="12">
        <v>1</v>
      </c>
      <c r="BW420" s="12">
        <v>0.89</v>
      </c>
      <c r="BX420" s="12">
        <v>2.56</v>
      </c>
      <c r="BY420" s="35">
        <f t="shared" si="572"/>
        <v>3.2784</v>
      </c>
      <c r="BZ420" s="12">
        <v>1.225</v>
      </c>
      <c r="CA420" s="12">
        <v>0.5</v>
      </c>
      <c r="CB420" s="36">
        <f t="shared" si="573"/>
        <v>4614.33156702</v>
      </c>
      <c r="CC420"/>
      <c r="CD420"/>
      <c r="CE420"/>
      <c r="CF420"/>
      <c r="CL420" s="12">
        <v>1197</v>
      </c>
      <c r="CM420" s="12">
        <f t="shared" si="574"/>
        <v>1539</v>
      </c>
      <c r="CN420" s="32">
        <v>0.577</v>
      </c>
      <c r="CO420" s="33">
        <v>1.153</v>
      </c>
      <c r="CP420" s="34">
        <f t="shared" si="575"/>
        <v>2465.136</v>
      </c>
      <c r="CQ420" s="12">
        <v>1</v>
      </c>
      <c r="CR420" s="12">
        <v>0.89</v>
      </c>
      <c r="CS420" s="12">
        <v>2.56</v>
      </c>
      <c r="CT420" s="35">
        <f t="shared" si="576"/>
        <v>3.2784</v>
      </c>
      <c r="CU420" s="12">
        <v>1.225</v>
      </c>
      <c r="CV420" s="12">
        <v>0.5</v>
      </c>
      <c r="CW420" s="36">
        <f t="shared" si="577"/>
        <v>4950.04239072</v>
      </c>
      <c r="CX420"/>
      <c r="CY420"/>
      <c r="CZ420"/>
      <c r="DA420"/>
      <c r="DG420" s="12">
        <v>1197</v>
      </c>
      <c r="DH420" s="12">
        <f t="shared" si="578"/>
        <v>1539</v>
      </c>
      <c r="DI420" s="32">
        <v>0.577</v>
      </c>
      <c r="DJ420" s="33">
        <v>1.153</v>
      </c>
      <c r="DK420" s="34">
        <f t="shared" si="579"/>
        <v>2465.136</v>
      </c>
      <c r="DL420" s="12">
        <v>1</v>
      </c>
      <c r="DM420" s="12">
        <v>0.89</v>
      </c>
      <c r="DN420" s="12">
        <v>2.56</v>
      </c>
      <c r="DO420" s="35">
        <f t="shared" si="580"/>
        <v>3.2784</v>
      </c>
      <c r="DP420" s="12">
        <v>1.225</v>
      </c>
      <c r="DQ420" s="12">
        <v>0.5</v>
      </c>
      <c r="DR420" s="36">
        <f t="shared" si="581"/>
        <v>4950.04239072</v>
      </c>
      <c r="DS420"/>
      <c r="DT420"/>
      <c r="DU420"/>
      <c r="DV420"/>
      <c r="EB420" s="12">
        <v>1197</v>
      </c>
      <c r="EC420" s="12">
        <f t="shared" si="582"/>
        <v>1539</v>
      </c>
      <c r="ED420" s="32">
        <v>0.577</v>
      </c>
      <c r="EE420" s="33">
        <v>1.153</v>
      </c>
      <c r="EF420" s="34">
        <f t="shared" si="583"/>
        <v>2465.136</v>
      </c>
      <c r="EG420" s="12">
        <v>1</v>
      </c>
      <c r="EH420" s="12">
        <v>0.89</v>
      </c>
      <c r="EI420" s="12">
        <v>3.36</v>
      </c>
      <c r="EJ420" s="35">
        <f t="shared" si="584"/>
        <v>3.9904</v>
      </c>
      <c r="EK420" s="12">
        <v>1.225</v>
      </c>
      <c r="EL420" s="12">
        <v>0.5</v>
      </c>
      <c r="EM420" s="36">
        <f t="shared" si="585"/>
        <v>6025.08820032</v>
      </c>
      <c r="EN420"/>
      <c r="EO420"/>
      <c r="EP420"/>
      <c r="EQ420"/>
    </row>
    <row r="421" customHeight="1" spans="6:147">
      <c r="F421" s="12">
        <v>1197</v>
      </c>
      <c r="G421" s="12">
        <v>1394</v>
      </c>
      <c r="H421" s="32">
        <v>0.444</v>
      </c>
      <c r="I421" s="33">
        <v>0.887</v>
      </c>
      <c r="J421" s="34">
        <f t="shared" si="562"/>
        <v>1767.946</v>
      </c>
      <c r="K421" s="12">
        <v>1</v>
      </c>
      <c r="L421" s="12">
        <v>0.89</v>
      </c>
      <c r="M421" s="12">
        <v>2.56</v>
      </c>
      <c r="N421" s="35">
        <f t="shared" si="563"/>
        <v>3.2784</v>
      </c>
      <c r="O421" s="12">
        <v>1.225</v>
      </c>
      <c r="P421" s="12">
        <v>0.5</v>
      </c>
      <c r="Q421" s="36">
        <f t="shared" si="564"/>
        <v>3550.07092692</v>
      </c>
      <c r="R421"/>
      <c r="S421"/>
      <c r="T421"/>
      <c r="U421"/>
      <c r="AA421" s="12">
        <v>1197</v>
      </c>
      <c r="AB421" s="12">
        <v>1394</v>
      </c>
      <c r="AC421" s="32">
        <v>0.444</v>
      </c>
      <c r="AD421" s="33">
        <v>0.887</v>
      </c>
      <c r="AE421" s="34">
        <f t="shared" si="565"/>
        <v>1767.946</v>
      </c>
      <c r="AF421" s="12">
        <v>1</v>
      </c>
      <c r="AG421" s="12">
        <v>0.89</v>
      </c>
      <c r="AH421" s="12">
        <v>2.56</v>
      </c>
      <c r="AI421" s="35">
        <f t="shared" si="566"/>
        <v>3.2784</v>
      </c>
      <c r="AJ421" s="12">
        <v>1.225</v>
      </c>
      <c r="AK421" s="12">
        <v>0.5</v>
      </c>
      <c r="AL421" s="36">
        <f t="shared" si="567"/>
        <v>3550.07092692</v>
      </c>
      <c r="AM421"/>
      <c r="AN421"/>
      <c r="AO421"/>
      <c r="AP421"/>
      <c r="AV421" s="12">
        <v>1197</v>
      </c>
      <c r="AW421" s="12">
        <v>1394</v>
      </c>
      <c r="AX421" s="32">
        <v>0.444</v>
      </c>
      <c r="AY421" s="33">
        <v>0.887</v>
      </c>
      <c r="AZ421" s="34">
        <f t="shared" si="568"/>
        <v>1767.946</v>
      </c>
      <c r="BA421" s="12">
        <v>1</v>
      </c>
      <c r="BB421" s="12">
        <v>0.89</v>
      </c>
      <c r="BC421" s="12">
        <v>2.56</v>
      </c>
      <c r="BD421" s="35">
        <f t="shared" si="569"/>
        <v>3.2784</v>
      </c>
      <c r="BE421" s="12">
        <v>1.225</v>
      </c>
      <c r="BF421" s="12">
        <v>0.5</v>
      </c>
      <c r="BG421" s="36">
        <f t="shared" si="570"/>
        <v>3550.07092692</v>
      </c>
      <c r="BH421"/>
      <c r="BI421"/>
      <c r="BJ421"/>
      <c r="BK421"/>
      <c r="BQ421" s="12">
        <v>1197</v>
      </c>
      <c r="BR421" s="12">
        <v>1394</v>
      </c>
      <c r="BS421" s="32">
        <v>0.444</v>
      </c>
      <c r="BT421" s="33">
        <v>0.887</v>
      </c>
      <c r="BU421" s="34">
        <f t="shared" si="571"/>
        <v>1767.946</v>
      </c>
      <c r="BV421" s="12">
        <v>1</v>
      </c>
      <c r="BW421" s="12">
        <v>0.89</v>
      </c>
      <c r="BX421" s="12">
        <v>2.56</v>
      </c>
      <c r="BY421" s="35">
        <f t="shared" si="572"/>
        <v>3.2784</v>
      </c>
      <c r="BZ421" s="12">
        <v>1.225</v>
      </c>
      <c r="CA421" s="12">
        <v>0.5</v>
      </c>
      <c r="CB421" s="36">
        <f t="shared" si="573"/>
        <v>3550.07092692</v>
      </c>
      <c r="CC421"/>
      <c r="CD421"/>
      <c r="CE421"/>
      <c r="CF421"/>
      <c r="CL421" s="12">
        <v>1197</v>
      </c>
      <c r="CM421" s="12">
        <f t="shared" si="574"/>
        <v>1539</v>
      </c>
      <c r="CN421" s="32">
        <v>0.444</v>
      </c>
      <c r="CO421" s="33">
        <v>0.887</v>
      </c>
      <c r="CP421" s="34">
        <f t="shared" si="575"/>
        <v>1896.561</v>
      </c>
      <c r="CQ421" s="12">
        <v>1</v>
      </c>
      <c r="CR421" s="12">
        <v>0.89</v>
      </c>
      <c r="CS421" s="12">
        <v>2.56</v>
      </c>
      <c r="CT421" s="35">
        <f t="shared" si="576"/>
        <v>3.2784</v>
      </c>
      <c r="CU421" s="12">
        <v>1.225</v>
      </c>
      <c r="CV421" s="12">
        <v>0.5</v>
      </c>
      <c r="CW421" s="36">
        <f t="shared" si="577"/>
        <v>3808.33241922</v>
      </c>
      <c r="CX421"/>
      <c r="CY421"/>
      <c r="CZ421"/>
      <c r="DA421"/>
      <c r="DG421" s="12">
        <v>1197</v>
      </c>
      <c r="DH421" s="12">
        <f t="shared" si="578"/>
        <v>1539</v>
      </c>
      <c r="DI421" s="32">
        <v>0.444</v>
      </c>
      <c r="DJ421" s="33">
        <v>0.887</v>
      </c>
      <c r="DK421" s="34">
        <f t="shared" si="579"/>
        <v>1896.561</v>
      </c>
      <c r="DL421" s="12">
        <v>1</v>
      </c>
      <c r="DM421" s="12">
        <v>0.89</v>
      </c>
      <c r="DN421" s="12">
        <v>2.56</v>
      </c>
      <c r="DO421" s="35">
        <f t="shared" si="580"/>
        <v>3.2784</v>
      </c>
      <c r="DP421" s="12">
        <v>1.225</v>
      </c>
      <c r="DQ421" s="12">
        <v>0.5</v>
      </c>
      <c r="DR421" s="36">
        <f t="shared" si="581"/>
        <v>3808.33241922</v>
      </c>
      <c r="DS421"/>
      <c r="DT421"/>
      <c r="DU421"/>
      <c r="DV421"/>
      <c r="EB421" s="12">
        <v>1197</v>
      </c>
      <c r="EC421" s="12">
        <f t="shared" si="582"/>
        <v>1539</v>
      </c>
      <c r="ED421" s="32">
        <v>0.444</v>
      </c>
      <c r="EE421" s="33">
        <v>0.887</v>
      </c>
      <c r="EF421" s="34">
        <f t="shared" si="583"/>
        <v>1896.561</v>
      </c>
      <c r="EG421" s="12">
        <v>1</v>
      </c>
      <c r="EH421" s="12">
        <v>0.89</v>
      </c>
      <c r="EI421" s="12">
        <v>3.36</v>
      </c>
      <c r="EJ421" s="35">
        <f t="shared" si="584"/>
        <v>3.9904</v>
      </c>
      <c r="EK421" s="12">
        <v>1.225</v>
      </c>
      <c r="EL421" s="12">
        <v>0.5</v>
      </c>
      <c r="EM421" s="36">
        <f t="shared" si="585"/>
        <v>4635.42267132</v>
      </c>
      <c r="EN421"/>
      <c r="EO421"/>
      <c r="EP421"/>
      <c r="EQ421"/>
    </row>
    <row r="422" customHeight="1" spans="6:147">
      <c r="F422" s="12">
        <v>1197</v>
      </c>
      <c r="G422" s="12">
        <v>1394</v>
      </c>
      <c r="H422" s="32">
        <v>0.577</v>
      </c>
      <c r="I422" s="33">
        <v>1.153</v>
      </c>
      <c r="J422" s="34">
        <f t="shared" si="562"/>
        <v>2297.951</v>
      </c>
      <c r="K422" s="12">
        <v>1</v>
      </c>
      <c r="L422" s="12">
        <v>0.89</v>
      </c>
      <c r="M422" s="12">
        <v>2.56</v>
      </c>
      <c r="N422" s="35">
        <f t="shared" si="563"/>
        <v>3.2784</v>
      </c>
      <c r="O422" s="12">
        <v>1.225</v>
      </c>
      <c r="P422" s="12">
        <v>0.5</v>
      </c>
      <c r="Q422" s="36">
        <f t="shared" si="564"/>
        <v>4614.33156702</v>
      </c>
      <c r="R422"/>
      <c r="S422"/>
      <c r="T422"/>
      <c r="U422"/>
      <c r="AA422" s="12">
        <v>1197</v>
      </c>
      <c r="AB422" s="12">
        <v>1394</v>
      </c>
      <c r="AC422" s="32">
        <v>0.577</v>
      </c>
      <c r="AD422" s="33">
        <v>1.153</v>
      </c>
      <c r="AE422" s="34">
        <f t="shared" si="565"/>
        <v>2297.951</v>
      </c>
      <c r="AF422" s="12">
        <v>1</v>
      </c>
      <c r="AG422" s="12">
        <v>0.89</v>
      </c>
      <c r="AH422" s="12">
        <v>2.56</v>
      </c>
      <c r="AI422" s="35">
        <f t="shared" si="566"/>
        <v>3.2784</v>
      </c>
      <c r="AJ422" s="12">
        <v>1.225</v>
      </c>
      <c r="AK422" s="12">
        <v>0.5</v>
      </c>
      <c r="AL422" s="36">
        <f t="shared" si="567"/>
        <v>4614.33156702</v>
      </c>
      <c r="AM422"/>
      <c r="AN422"/>
      <c r="AO422"/>
      <c r="AP422"/>
      <c r="AV422" s="12">
        <v>1197</v>
      </c>
      <c r="AW422" s="12">
        <v>1394</v>
      </c>
      <c r="AX422" s="32">
        <v>0.577</v>
      </c>
      <c r="AY422" s="33">
        <v>1.153</v>
      </c>
      <c r="AZ422" s="34">
        <f t="shared" si="568"/>
        <v>2297.951</v>
      </c>
      <c r="BA422" s="12">
        <v>1</v>
      </c>
      <c r="BB422" s="12">
        <v>0.89</v>
      </c>
      <c r="BC422" s="12">
        <v>2.56</v>
      </c>
      <c r="BD422" s="35">
        <f t="shared" si="569"/>
        <v>3.2784</v>
      </c>
      <c r="BE422" s="12">
        <v>1.225</v>
      </c>
      <c r="BF422" s="12">
        <v>0.5</v>
      </c>
      <c r="BG422" s="36">
        <f t="shared" si="570"/>
        <v>4614.33156702</v>
      </c>
      <c r="BH422"/>
      <c r="BI422"/>
      <c r="BJ422"/>
      <c r="BK422"/>
      <c r="BQ422" s="12">
        <v>1197</v>
      </c>
      <c r="BR422" s="12">
        <v>1394</v>
      </c>
      <c r="BS422" s="32">
        <v>0.577</v>
      </c>
      <c r="BT422" s="33">
        <v>1.153</v>
      </c>
      <c r="BU422" s="34">
        <f t="shared" si="571"/>
        <v>2297.951</v>
      </c>
      <c r="BV422" s="12">
        <v>1</v>
      </c>
      <c r="BW422" s="12">
        <v>0.89</v>
      </c>
      <c r="BX422" s="12">
        <v>2.56</v>
      </c>
      <c r="BY422" s="35">
        <f t="shared" si="572"/>
        <v>3.2784</v>
      </c>
      <c r="BZ422" s="12">
        <v>1.225</v>
      </c>
      <c r="CA422" s="12">
        <v>0.5</v>
      </c>
      <c r="CB422" s="36">
        <f t="shared" si="573"/>
        <v>4614.33156702</v>
      </c>
      <c r="CC422"/>
      <c r="CD422"/>
      <c r="CE422"/>
      <c r="CF422"/>
      <c r="CL422" s="12">
        <v>1197</v>
      </c>
      <c r="CM422" s="12">
        <f t="shared" si="574"/>
        <v>1539</v>
      </c>
      <c r="CN422" s="32">
        <v>0.577</v>
      </c>
      <c r="CO422" s="33">
        <v>1.153</v>
      </c>
      <c r="CP422" s="34">
        <f t="shared" si="575"/>
        <v>2465.136</v>
      </c>
      <c r="CQ422" s="12">
        <v>1</v>
      </c>
      <c r="CR422" s="12">
        <v>0.89</v>
      </c>
      <c r="CS422" s="12">
        <v>2.56</v>
      </c>
      <c r="CT422" s="35">
        <f t="shared" si="576"/>
        <v>3.2784</v>
      </c>
      <c r="CU422" s="12">
        <v>1.225</v>
      </c>
      <c r="CV422" s="12">
        <v>0.5</v>
      </c>
      <c r="CW422" s="36">
        <f t="shared" si="577"/>
        <v>4950.04239072</v>
      </c>
      <c r="CX422"/>
      <c r="CY422"/>
      <c r="CZ422"/>
      <c r="DA422"/>
      <c r="DG422" s="12">
        <v>1197</v>
      </c>
      <c r="DH422" s="12">
        <f t="shared" si="578"/>
        <v>1539</v>
      </c>
      <c r="DI422" s="32">
        <v>0.577</v>
      </c>
      <c r="DJ422" s="33">
        <v>1.153</v>
      </c>
      <c r="DK422" s="34">
        <f t="shared" si="579"/>
        <v>2465.136</v>
      </c>
      <c r="DL422" s="12">
        <v>1</v>
      </c>
      <c r="DM422" s="12">
        <v>0.89</v>
      </c>
      <c r="DN422" s="12">
        <v>2.56</v>
      </c>
      <c r="DO422" s="35">
        <f t="shared" si="580"/>
        <v>3.2784</v>
      </c>
      <c r="DP422" s="12">
        <v>1.225</v>
      </c>
      <c r="DQ422" s="12">
        <v>0.5</v>
      </c>
      <c r="DR422" s="36">
        <f t="shared" si="581"/>
        <v>4950.04239072</v>
      </c>
      <c r="DS422"/>
      <c r="DT422"/>
      <c r="DU422"/>
      <c r="DV422"/>
      <c r="EB422" s="12">
        <v>1197</v>
      </c>
      <c r="EC422" s="12">
        <f t="shared" si="582"/>
        <v>1539</v>
      </c>
      <c r="ED422" s="32">
        <v>0.577</v>
      </c>
      <c r="EE422" s="33">
        <v>1.153</v>
      </c>
      <c r="EF422" s="34">
        <f t="shared" si="583"/>
        <v>2465.136</v>
      </c>
      <c r="EG422" s="12">
        <v>1</v>
      </c>
      <c r="EH422" s="12">
        <v>0.89</v>
      </c>
      <c r="EI422" s="12">
        <v>3.36</v>
      </c>
      <c r="EJ422" s="35">
        <f t="shared" si="584"/>
        <v>3.9904</v>
      </c>
      <c r="EK422" s="12">
        <v>1.225</v>
      </c>
      <c r="EL422" s="12">
        <v>0.5</v>
      </c>
      <c r="EM422" s="36">
        <f t="shared" si="585"/>
        <v>6025.08820032</v>
      </c>
      <c r="EN422"/>
      <c r="EO422"/>
      <c r="EP422"/>
      <c r="EQ422"/>
    </row>
    <row r="423" customHeight="1" spans="6:147">
      <c r="F423" s="12">
        <v>1197</v>
      </c>
      <c r="G423" s="12">
        <v>1394</v>
      </c>
      <c r="H423" s="32">
        <v>0.444</v>
      </c>
      <c r="I423" s="33">
        <v>0.887</v>
      </c>
      <c r="J423" s="34">
        <f t="shared" si="562"/>
        <v>1767.946</v>
      </c>
      <c r="K423" s="12">
        <v>1</v>
      </c>
      <c r="L423" s="12">
        <v>0.89</v>
      </c>
      <c r="M423" s="12">
        <v>2.56</v>
      </c>
      <c r="N423" s="35">
        <f t="shared" si="563"/>
        <v>3.2784</v>
      </c>
      <c r="O423" s="12">
        <v>1.225</v>
      </c>
      <c r="P423" s="12">
        <v>0.5</v>
      </c>
      <c r="Q423" s="36">
        <f t="shared" si="564"/>
        <v>3550.07092692</v>
      </c>
      <c r="R423"/>
      <c r="S423"/>
      <c r="T423"/>
      <c r="U423"/>
      <c r="AA423" s="12">
        <v>1197</v>
      </c>
      <c r="AB423" s="12">
        <v>1394</v>
      </c>
      <c r="AC423" s="32">
        <v>0.444</v>
      </c>
      <c r="AD423" s="33">
        <v>0.887</v>
      </c>
      <c r="AE423" s="34">
        <f t="shared" si="565"/>
        <v>1767.946</v>
      </c>
      <c r="AF423" s="12">
        <v>1</v>
      </c>
      <c r="AG423" s="12">
        <v>0.89</v>
      </c>
      <c r="AH423" s="12">
        <v>2.56</v>
      </c>
      <c r="AI423" s="35">
        <f t="shared" si="566"/>
        <v>3.2784</v>
      </c>
      <c r="AJ423" s="12">
        <v>1.225</v>
      </c>
      <c r="AK423" s="12">
        <v>0.5</v>
      </c>
      <c r="AL423" s="36">
        <f t="shared" si="567"/>
        <v>3550.07092692</v>
      </c>
      <c r="AM423"/>
      <c r="AN423"/>
      <c r="AO423"/>
      <c r="AP423"/>
      <c r="AV423" s="12">
        <v>1197</v>
      </c>
      <c r="AW423" s="12">
        <v>1394</v>
      </c>
      <c r="AX423" s="32">
        <v>0.444</v>
      </c>
      <c r="AY423" s="33">
        <v>0.887</v>
      </c>
      <c r="AZ423" s="34">
        <f t="shared" si="568"/>
        <v>1767.946</v>
      </c>
      <c r="BA423" s="12">
        <v>1</v>
      </c>
      <c r="BB423" s="12">
        <v>0.89</v>
      </c>
      <c r="BC423" s="12">
        <v>2.56</v>
      </c>
      <c r="BD423" s="35">
        <f t="shared" si="569"/>
        <v>3.2784</v>
      </c>
      <c r="BE423" s="12">
        <v>1.225</v>
      </c>
      <c r="BF423" s="12">
        <v>0.5</v>
      </c>
      <c r="BG423" s="36">
        <f t="shared" si="570"/>
        <v>3550.07092692</v>
      </c>
      <c r="BH423"/>
      <c r="BI423"/>
      <c r="BJ423"/>
      <c r="BK423"/>
      <c r="BQ423" s="12">
        <v>1197</v>
      </c>
      <c r="BR423" s="12">
        <v>1394</v>
      </c>
      <c r="BS423" s="32">
        <v>0.444</v>
      </c>
      <c r="BT423" s="33">
        <v>0.887</v>
      </c>
      <c r="BU423" s="34">
        <f t="shared" si="571"/>
        <v>1767.946</v>
      </c>
      <c r="BV423" s="12">
        <v>1</v>
      </c>
      <c r="BW423" s="12">
        <v>0.89</v>
      </c>
      <c r="BX423" s="12">
        <v>2.56</v>
      </c>
      <c r="BY423" s="35">
        <f t="shared" si="572"/>
        <v>3.2784</v>
      </c>
      <c r="BZ423" s="12">
        <v>1.225</v>
      </c>
      <c r="CA423" s="12">
        <v>0.5</v>
      </c>
      <c r="CB423" s="36">
        <f t="shared" si="573"/>
        <v>3550.07092692</v>
      </c>
      <c r="CC423"/>
      <c r="CD423"/>
      <c r="CE423"/>
      <c r="CF423"/>
      <c r="CL423" s="12">
        <v>1197</v>
      </c>
      <c r="CM423" s="12">
        <f t="shared" ref="CM423:CM430" si="586">1394+145</f>
        <v>1539</v>
      </c>
      <c r="CN423" s="32">
        <v>0.444</v>
      </c>
      <c r="CO423" s="33">
        <v>0.887</v>
      </c>
      <c r="CP423" s="34">
        <f t="shared" si="575"/>
        <v>1896.561</v>
      </c>
      <c r="CQ423" s="12">
        <v>1</v>
      </c>
      <c r="CR423" s="12">
        <v>0.89</v>
      </c>
      <c r="CS423" s="12">
        <v>2.56</v>
      </c>
      <c r="CT423" s="35">
        <f t="shared" si="576"/>
        <v>3.2784</v>
      </c>
      <c r="CU423" s="12">
        <v>1.225</v>
      </c>
      <c r="CV423" s="12">
        <v>0.5</v>
      </c>
      <c r="CW423" s="36">
        <f t="shared" si="577"/>
        <v>3808.33241922</v>
      </c>
      <c r="CX423"/>
      <c r="CY423"/>
      <c r="CZ423"/>
      <c r="DA423"/>
      <c r="DG423" s="12">
        <v>1197</v>
      </c>
      <c r="DH423" s="12">
        <f t="shared" si="578"/>
        <v>1539</v>
      </c>
      <c r="DI423" s="32">
        <v>0.444</v>
      </c>
      <c r="DJ423" s="33">
        <v>0.887</v>
      </c>
      <c r="DK423" s="34">
        <f t="shared" si="579"/>
        <v>1896.561</v>
      </c>
      <c r="DL423" s="12">
        <v>1</v>
      </c>
      <c r="DM423" s="12">
        <v>0.89</v>
      </c>
      <c r="DN423" s="12">
        <v>2.56</v>
      </c>
      <c r="DO423" s="35">
        <f t="shared" si="580"/>
        <v>3.2784</v>
      </c>
      <c r="DP423" s="12">
        <v>1.225</v>
      </c>
      <c r="DQ423" s="12">
        <v>0.5</v>
      </c>
      <c r="DR423" s="36">
        <f t="shared" si="581"/>
        <v>3808.33241922</v>
      </c>
      <c r="DS423"/>
      <c r="DT423"/>
      <c r="DU423"/>
      <c r="DV423"/>
      <c r="EB423" s="12">
        <v>1197</v>
      </c>
      <c r="EC423" s="12">
        <f t="shared" si="582"/>
        <v>1539</v>
      </c>
      <c r="ED423" s="32">
        <v>0.444</v>
      </c>
      <c r="EE423" s="33">
        <v>0.887</v>
      </c>
      <c r="EF423" s="34">
        <f t="shared" si="583"/>
        <v>1896.561</v>
      </c>
      <c r="EG423" s="12">
        <v>1</v>
      </c>
      <c r="EH423" s="12">
        <v>0.89</v>
      </c>
      <c r="EI423" s="12">
        <v>3.36</v>
      </c>
      <c r="EJ423" s="35">
        <f t="shared" si="584"/>
        <v>3.9904</v>
      </c>
      <c r="EK423" s="12">
        <v>1.225</v>
      </c>
      <c r="EL423" s="12">
        <v>0.5</v>
      </c>
      <c r="EM423" s="36">
        <f t="shared" si="585"/>
        <v>4635.42267132</v>
      </c>
      <c r="EN423"/>
      <c r="EO423"/>
      <c r="EP423"/>
      <c r="EQ423"/>
    </row>
    <row r="424" customHeight="1" spans="6:147">
      <c r="F424" s="12">
        <v>1197</v>
      </c>
      <c r="G424" s="12">
        <v>1394</v>
      </c>
      <c r="H424" s="32">
        <v>0.577</v>
      </c>
      <c r="I424" s="33">
        <v>1.153</v>
      </c>
      <c r="J424" s="34">
        <f t="shared" si="562"/>
        <v>2297.951</v>
      </c>
      <c r="K424" s="12">
        <v>1</v>
      </c>
      <c r="L424" s="12">
        <v>0.89</v>
      </c>
      <c r="M424" s="12">
        <v>2.56</v>
      </c>
      <c r="N424" s="35">
        <f t="shared" si="563"/>
        <v>3.2784</v>
      </c>
      <c r="O424" s="12">
        <v>1.225</v>
      </c>
      <c r="P424" s="12">
        <v>0.5</v>
      </c>
      <c r="Q424" s="36">
        <f t="shared" si="564"/>
        <v>4614.33156702</v>
      </c>
      <c r="R424"/>
      <c r="S424"/>
      <c r="T424"/>
      <c r="U424"/>
      <c r="AA424" s="12">
        <v>1197</v>
      </c>
      <c r="AB424" s="12">
        <v>1394</v>
      </c>
      <c r="AC424" s="32">
        <v>0.577</v>
      </c>
      <c r="AD424" s="33">
        <v>1.153</v>
      </c>
      <c r="AE424" s="34">
        <f t="shared" si="565"/>
        <v>2297.951</v>
      </c>
      <c r="AF424" s="12">
        <v>1</v>
      </c>
      <c r="AG424" s="12">
        <v>0.89</v>
      </c>
      <c r="AH424" s="12">
        <v>2.56</v>
      </c>
      <c r="AI424" s="35">
        <f t="shared" si="566"/>
        <v>3.2784</v>
      </c>
      <c r="AJ424" s="12">
        <v>1.225</v>
      </c>
      <c r="AK424" s="12">
        <v>0.5</v>
      </c>
      <c r="AL424" s="36">
        <f t="shared" si="567"/>
        <v>4614.33156702</v>
      </c>
      <c r="AM424"/>
      <c r="AN424"/>
      <c r="AO424"/>
      <c r="AP424"/>
      <c r="AV424" s="12">
        <v>1197</v>
      </c>
      <c r="AW424" s="12">
        <v>1394</v>
      </c>
      <c r="AX424" s="32">
        <v>0.577</v>
      </c>
      <c r="AY424" s="33">
        <v>1.153</v>
      </c>
      <c r="AZ424" s="34">
        <f t="shared" si="568"/>
        <v>2297.951</v>
      </c>
      <c r="BA424" s="12">
        <v>1</v>
      </c>
      <c r="BB424" s="12">
        <v>0.89</v>
      </c>
      <c r="BC424" s="12">
        <v>2.56</v>
      </c>
      <c r="BD424" s="35">
        <f t="shared" si="569"/>
        <v>3.2784</v>
      </c>
      <c r="BE424" s="12">
        <v>1.225</v>
      </c>
      <c r="BF424" s="12">
        <v>0.5</v>
      </c>
      <c r="BG424" s="36">
        <f t="shared" si="570"/>
        <v>4614.33156702</v>
      </c>
      <c r="BH424"/>
      <c r="BI424"/>
      <c r="BJ424"/>
      <c r="BK424"/>
      <c r="BQ424" s="12">
        <v>1197</v>
      </c>
      <c r="BR424" s="12">
        <v>1394</v>
      </c>
      <c r="BS424" s="32">
        <v>0.577</v>
      </c>
      <c r="BT424" s="33">
        <v>1.153</v>
      </c>
      <c r="BU424" s="34">
        <f t="shared" si="571"/>
        <v>2297.951</v>
      </c>
      <c r="BV424" s="12">
        <v>1</v>
      </c>
      <c r="BW424" s="12">
        <v>0.89</v>
      </c>
      <c r="BX424" s="12">
        <v>2.56</v>
      </c>
      <c r="BY424" s="35">
        <f t="shared" si="572"/>
        <v>3.2784</v>
      </c>
      <c r="BZ424" s="12">
        <v>1.225</v>
      </c>
      <c r="CA424" s="12">
        <v>0.5</v>
      </c>
      <c r="CB424" s="36">
        <f t="shared" si="573"/>
        <v>4614.33156702</v>
      </c>
      <c r="CC424"/>
      <c r="CD424"/>
      <c r="CE424"/>
      <c r="CF424"/>
      <c r="CL424" s="12">
        <v>1197</v>
      </c>
      <c r="CM424" s="12">
        <f t="shared" si="586"/>
        <v>1539</v>
      </c>
      <c r="CN424" s="32">
        <v>0.577</v>
      </c>
      <c r="CO424" s="33">
        <v>1.153</v>
      </c>
      <c r="CP424" s="34">
        <f t="shared" si="575"/>
        <v>2465.136</v>
      </c>
      <c r="CQ424" s="12">
        <v>1</v>
      </c>
      <c r="CR424" s="12">
        <v>0.89</v>
      </c>
      <c r="CS424" s="12">
        <v>2.56</v>
      </c>
      <c r="CT424" s="35">
        <f t="shared" si="576"/>
        <v>3.2784</v>
      </c>
      <c r="CU424" s="12">
        <v>1.225</v>
      </c>
      <c r="CV424" s="12">
        <v>0.5</v>
      </c>
      <c r="CW424" s="36">
        <f t="shared" si="577"/>
        <v>4950.04239072</v>
      </c>
      <c r="CX424"/>
      <c r="CY424"/>
      <c r="CZ424"/>
      <c r="DA424"/>
      <c r="DG424" s="12">
        <v>1197</v>
      </c>
      <c r="DH424" s="12">
        <f t="shared" si="578"/>
        <v>1539</v>
      </c>
      <c r="DI424" s="32">
        <v>0.577</v>
      </c>
      <c r="DJ424" s="33">
        <v>1.153</v>
      </c>
      <c r="DK424" s="34">
        <f t="shared" si="579"/>
        <v>2465.136</v>
      </c>
      <c r="DL424" s="12">
        <v>1</v>
      </c>
      <c r="DM424" s="12">
        <v>0.89</v>
      </c>
      <c r="DN424" s="12">
        <v>2.56</v>
      </c>
      <c r="DO424" s="35">
        <f t="shared" si="580"/>
        <v>3.2784</v>
      </c>
      <c r="DP424" s="12">
        <v>1.225</v>
      </c>
      <c r="DQ424" s="12">
        <v>0.5</v>
      </c>
      <c r="DR424" s="36">
        <f t="shared" si="581"/>
        <v>4950.04239072</v>
      </c>
      <c r="DS424"/>
      <c r="DT424"/>
      <c r="DU424"/>
      <c r="DV424"/>
      <c r="EB424" s="12">
        <v>1197</v>
      </c>
      <c r="EC424" s="12">
        <f t="shared" si="582"/>
        <v>1539</v>
      </c>
      <c r="ED424" s="32">
        <v>0.577</v>
      </c>
      <c r="EE424" s="33">
        <v>1.153</v>
      </c>
      <c r="EF424" s="34">
        <f t="shared" si="583"/>
        <v>2465.136</v>
      </c>
      <c r="EG424" s="12">
        <v>1</v>
      </c>
      <c r="EH424" s="12">
        <v>0.89</v>
      </c>
      <c r="EI424" s="12">
        <v>3.36</v>
      </c>
      <c r="EJ424" s="35">
        <f t="shared" si="584"/>
        <v>3.9904</v>
      </c>
      <c r="EK424" s="12">
        <v>1.225</v>
      </c>
      <c r="EL424" s="12">
        <v>0.5</v>
      </c>
      <c r="EM424" s="36">
        <f t="shared" si="585"/>
        <v>6025.08820032</v>
      </c>
      <c r="EN424"/>
      <c r="EO424"/>
      <c r="EP424"/>
      <c r="EQ424"/>
    </row>
    <row r="425" customHeight="1" spans="6:147">
      <c r="F425" s="12">
        <v>1197</v>
      </c>
      <c r="G425" s="12">
        <v>1394</v>
      </c>
      <c r="H425" s="32">
        <v>0.444</v>
      </c>
      <c r="I425" s="33">
        <v>0.887</v>
      </c>
      <c r="J425" s="34">
        <f t="shared" si="562"/>
        <v>1767.946</v>
      </c>
      <c r="K425" s="12">
        <v>1</v>
      </c>
      <c r="L425" s="12">
        <v>0.89</v>
      </c>
      <c r="M425" s="12">
        <v>2.56</v>
      </c>
      <c r="N425" s="35">
        <f t="shared" si="563"/>
        <v>3.2784</v>
      </c>
      <c r="O425" s="12">
        <v>1.225</v>
      </c>
      <c r="P425" s="12">
        <v>0.5</v>
      </c>
      <c r="Q425" s="36">
        <f t="shared" si="564"/>
        <v>3550.07092692</v>
      </c>
      <c r="R425"/>
      <c r="S425"/>
      <c r="T425"/>
      <c r="U425"/>
      <c r="AA425" s="12">
        <v>1197</v>
      </c>
      <c r="AB425" s="12">
        <v>1394</v>
      </c>
      <c r="AC425" s="32">
        <v>0.444</v>
      </c>
      <c r="AD425" s="33">
        <v>0.887</v>
      </c>
      <c r="AE425" s="34">
        <f t="shared" si="565"/>
        <v>1767.946</v>
      </c>
      <c r="AF425" s="12">
        <v>1</v>
      </c>
      <c r="AG425" s="12">
        <v>0.89</v>
      </c>
      <c r="AH425" s="12">
        <v>2.56</v>
      </c>
      <c r="AI425" s="35">
        <f t="shared" si="566"/>
        <v>3.2784</v>
      </c>
      <c r="AJ425" s="12">
        <v>1.225</v>
      </c>
      <c r="AK425" s="12">
        <v>0.5</v>
      </c>
      <c r="AL425" s="36">
        <f t="shared" si="567"/>
        <v>3550.07092692</v>
      </c>
      <c r="AM425"/>
      <c r="AN425"/>
      <c r="AO425"/>
      <c r="AP425"/>
      <c r="AV425" s="12">
        <v>1197</v>
      </c>
      <c r="AW425" s="12">
        <v>1394</v>
      </c>
      <c r="AX425" s="32">
        <v>0.444</v>
      </c>
      <c r="AY425" s="33">
        <v>0.887</v>
      </c>
      <c r="AZ425" s="34">
        <f t="shared" si="568"/>
        <v>1767.946</v>
      </c>
      <c r="BA425" s="12">
        <v>1</v>
      </c>
      <c r="BB425" s="12">
        <v>0.89</v>
      </c>
      <c r="BC425" s="12">
        <v>2.56</v>
      </c>
      <c r="BD425" s="35">
        <f t="shared" si="569"/>
        <v>3.2784</v>
      </c>
      <c r="BE425" s="12">
        <v>1.225</v>
      </c>
      <c r="BF425" s="12">
        <v>0.5</v>
      </c>
      <c r="BG425" s="36">
        <f t="shared" si="570"/>
        <v>3550.07092692</v>
      </c>
      <c r="BH425"/>
      <c r="BI425"/>
      <c r="BJ425"/>
      <c r="BK425"/>
      <c r="BQ425" s="12">
        <v>1197</v>
      </c>
      <c r="BR425" s="12">
        <v>1394</v>
      </c>
      <c r="BS425" s="32">
        <v>0.444</v>
      </c>
      <c r="BT425" s="33">
        <v>0.887</v>
      </c>
      <c r="BU425" s="34">
        <f t="shared" si="571"/>
        <v>1767.946</v>
      </c>
      <c r="BV425" s="12">
        <v>1</v>
      </c>
      <c r="BW425" s="12">
        <v>0.89</v>
      </c>
      <c r="BX425" s="12">
        <v>2.56</v>
      </c>
      <c r="BY425" s="35">
        <f t="shared" si="572"/>
        <v>3.2784</v>
      </c>
      <c r="BZ425" s="12">
        <v>1.225</v>
      </c>
      <c r="CA425" s="12">
        <v>0.5</v>
      </c>
      <c r="CB425" s="36">
        <f t="shared" si="573"/>
        <v>3550.07092692</v>
      </c>
      <c r="CC425"/>
      <c r="CD425"/>
      <c r="CE425"/>
      <c r="CF425"/>
      <c r="CL425" s="12">
        <v>1197</v>
      </c>
      <c r="CM425" s="12">
        <f t="shared" si="586"/>
        <v>1539</v>
      </c>
      <c r="CN425" s="32">
        <v>0.444</v>
      </c>
      <c r="CO425" s="33">
        <v>0.887</v>
      </c>
      <c r="CP425" s="34">
        <f t="shared" si="575"/>
        <v>1896.561</v>
      </c>
      <c r="CQ425" s="12">
        <v>1</v>
      </c>
      <c r="CR425" s="12">
        <v>0.89</v>
      </c>
      <c r="CS425" s="12">
        <v>2.56</v>
      </c>
      <c r="CT425" s="35">
        <f t="shared" si="576"/>
        <v>3.2784</v>
      </c>
      <c r="CU425" s="12">
        <v>1.225</v>
      </c>
      <c r="CV425" s="12">
        <v>0.5</v>
      </c>
      <c r="CW425" s="36">
        <f t="shared" si="577"/>
        <v>3808.33241922</v>
      </c>
      <c r="CX425"/>
      <c r="CY425"/>
      <c r="CZ425"/>
      <c r="DA425"/>
      <c r="DG425" s="12">
        <v>1197</v>
      </c>
      <c r="DH425" s="12">
        <f t="shared" si="578"/>
        <v>1539</v>
      </c>
      <c r="DI425" s="32">
        <v>0.444</v>
      </c>
      <c r="DJ425" s="33">
        <v>0.887</v>
      </c>
      <c r="DK425" s="34">
        <f t="shared" si="579"/>
        <v>1896.561</v>
      </c>
      <c r="DL425" s="12">
        <v>1</v>
      </c>
      <c r="DM425" s="12">
        <v>0.89</v>
      </c>
      <c r="DN425" s="12">
        <v>2.56</v>
      </c>
      <c r="DO425" s="35">
        <f t="shared" si="580"/>
        <v>3.2784</v>
      </c>
      <c r="DP425" s="12">
        <v>1.225</v>
      </c>
      <c r="DQ425" s="12">
        <v>0.5</v>
      </c>
      <c r="DR425" s="36">
        <f t="shared" si="581"/>
        <v>3808.33241922</v>
      </c>
      <c r="DS425"/>
      <c r="DT425"/>
      <c r="DU425"/>
      <c r="DV425"/>
      <c r="EB425" s="12">
        <v>1197</v>
      </c>
      <c r="EC425" s="12">
        <f t="shared" si="582"/>
        <v>1539</v>
      </c>
      <c r="ED425" s="32">
        <v>0.444</v>
      </c>
      <c r="EE425" s="33">
        <v>0.887</v>
      </c>
      <c r="EF425" s="34">
        <f t="shared" si="583"/>
        <v>1896.561</v>
      </c>
      <c r="EG425" s="12">
        <v>1</v>
      </c>
      <c r="EH425" s="12">
        <v>0.89</v>
      </c>
      <c r="EI425" s="12">
        <v>3.36</v>
      </c>
      <c r="EJ425" s="35">
        <f t="shared" si="584"/>
        <v>3.9904</v>
      </c>
      <c r="EK425" s="12">
        <v>1.225</v>
      </c>
      <c r="EL425" s="12">
        <v>0.5</v>
      </c>
      <c r="EM425" s="36">
        <f t="shared" si="585"/>
        <v>4635.42267132</v>
      </c>
      <c r="EN425"/>
      <c r="EO425"/>
      <c r="EP425"/>
      <c r="EQ425"/>
    </row>
    <row r="426" customHeight="1" spans="6:147">
      <c r="F426" s="12">
        <v>1197</v>
      </c>
      <c r="G426" s="12">
        <v>1394</v>
      </c>
      <c r="H426" s="32">
        <v>0.577</v>
      </c>
      <c r="I426" s="33">
        <v>1.153</v>
      </c>
      <c r="J426" s="34">
        <f t="shared" si="562"/>
        <v>2297.951</v>
      </c>
      <c r="K426" s="12">
        <v>1</v>
      </c>
      <c r="L426" s="12">
        <v>0.89</v>
      </c>
      <c r="M426" s="12">
        <v>2.56</v>
      </c>
      <c r="N426" s="35">
        <f t="shared" si="563"/>
        <v>3.2784</v>
      </c>
      <c r="O426" s="12">
        <v>1.225</v>
      </c>
      <c r="P426" s="12">
        <v>0.5</v>
      </c>
      <c r="Q426" s="36">
        <f t="shared" si="564"/>
        <v>4614.33156702</v>
      </c>
      <c r="R426"/>
      <c r="S426"/>
      <c r="T426"/>
      <c r="U426"/>
      <c r="AA426" s="12">
        <v>1197</v>
      </c>
      <c r="AB426" s="12">
        <v>1394</v>
      </c>
      <c r="AC426" s="32">
        <v>0.577</v>
      </c>
      <c r="AD426" s="33">
        <v>1.153</v>
      </c>
      <c r="AE426" s="34">
        <f t="shared" si="565"/>
        <v>2297.951</v>
      </c>
      <c r="AF426" s="12">
        <v>1</v>
      </c>
      <c r="AG426" s="12">
        <v>0.89</v>
      </c>
      <c r="AH426" s="12">
        <v>2.56</v>
      </c>
      <c r="AI426" s="35">
        <f t="shared" si="566"/>
        <v>3.2784</v>
      </c>
      <c r="AJ426" s="12">
        <v>1.225</v>
      </c>
      <c r="AK426" s="12">
        <v>0.5</v>
      </c>
      <c r="AL426" s="36">
        <f t="shared" si="567"/>
        <v>4614.33156702</v>
      </c>
      <c r="AM426"/>
      <c r="AN426"/>
      <c r="AO426"/>
      <c r="AP426"/>
      <c r="AV426" s="12">
        <v>1197</v>
      </c>
      <c r="AW426" s="12">
        <v>1394</v>
      </c>
      <c r="AX426" s="32">
        <v>0.577</v>
      </c>
      <c r="AY426" s="33">
        <v>1.153</v>
      </c>
      <c r="AZ426" s="34">
        <f t="shared" si="568"/>
        <v>2297.951</v>
      </c>
      <c r="BA426" s="12">
        <v>1</v>
      </c>
      <c r="BB426" s="12">
        <v>0.89</v>
      </c>
      <c r="BC426" s="12">
        <v>2.56</v>
      </c>
      <c r="BD426" s="35">
        <f t="shared" si="569"/>
        <v>3.2784</v>
      </c>
      <c r="BE426" s="12">
        <v>1.225</v>
      </c>
      <c r="BF426" s="12">
        <v>0.5</v>
      </c>
      <c r="BG426" s="36">
        <f t="shared" si="570"/>
        <v>4614.33156702</v>
      </c>
      <c r="BH426"/>
      <c r="BI426"/>
      <c r="BJ426"/>
      <c r="BK426"/>
      <c r="BQ426" s="12">
        <v>1197</v>
      </c>
      <c r="BR426" s="12">
        <v>1394</v>
      </c>
      <c r="BS426" s="32">
        <v>0.577</v>
      </c>
      <c r="BT426" s="33">
        <v>1.153</v>
      </c>
      <c r="BU426" s="34">
        <f t="shared" si="571"/>
        <v>2297.951</v>
      </c>
      <c r="BV426" s="12">
        <v>1</v>
      </c>
      <c r="BW426" s="12">
        <v>0.89</v>
      </c>
      <c r="BX426" s="12">
        <v>2.56</v>
      </c>
      <c r="BY426" s="35">
        <f t="shared" si="572"/>
        <v>3.2784</v>
      </c>
      <c r="BZ426" s="12">
        <v>1.225</v>
      </c>
      <c r="CA426" s="12">
        <v>0.5</v>
      </c>
      <c r="CB426" s="36">
        <f t="shared" si="573"/>
        <v>4614.33156702</v>
      </c>
      <c r="CC426"/>
      <c r="CD426"/>
      <c r="CE426"/>
      <c r="CF426"/>
      <c r="CL426" s="12">
        <v>1197</v>
      </c>
      <c r="CM426" s="12">
        <f t="shared" si="586"/>
        <v>1539</v>
      </c>
      <c r="CN426" s="32">
        <v>0.577</v>
      </c>
      <c r="CO426" s="33">
        <v>1.153</v>
      </c>
      <c r="CP426" s="34">
        <f t="shared" si="575"/>
        <v>2465.136</v>
      </c>
      <c r="CQ426" s="12">
        <v>1</v>
      </c>
      <c r="CR426" s="12">
        <v>0.89</v>
      </c>
      <c r="CS426" s="12">
        <v>2.56</v>
      </c>
      <c r="CT426" s="35">
        <f t="shared" si="576"/>
        <v>3.2784</v>
      </c>
      <c r="CU426" s="12">
        <v>1.225</v>
      </c>
      <c r="CV426" s="12">
        <v>0.5</v>
      </c>
      <c r="CW426" s="36">
        <f t="shared" si="577"/>
        <v>4950.04239072</v>
      </c>
      <c r="CX426"/>
      <c r="CY426"/>
      <c r="CZ426"/>
      <c r="DA426"/>
      <c r="DG426" s="12">
        <v>1197</v>
      </c>
      <c r="DH426" s="12">
        <f t="shared" si="578"/>
        <v>1539</v>
      </c>
      <c r="DI426" s="32">
        <v>0.577</v>
      </c>
      <c r="DJ426" s="33">
        <v>1.153</v>
      </c>
      <c r="DK426" s="34">
        <f t="shared" si="579"/>
        <v>2465.136</v>
      </c>
      <c r="DL426" s="12">
        <v>1</v>
      </c>
      <c r="DM426" s="12">
        <v>0.89</v>
      </c>
      <c r="DN426" s="12">
        <v>2.56</v>
      </c>
      <c r="DO426" s="35">
        <f t="shared" si="580"/>
        <v>3.2784</v>
      </c>
      <c r="DP426" s="12">
        <v>1.225</v>
      </c>
      <c r="DQ426" s="12">
        <v>0.5</v>
      </c>
      <c r="DR426" s="36">
        <f t="shared" si="581"/>
        <v>4950.04239072</v>
      </c>
      <c r="DS426"/>
      <c r="DT426"/>
      <c r="DU426"/>
      <c r="DV426"/>
      <c r="EB426" s="12">
        <v>1197</v>
      </c>
      <c r="EC426" s="12">
        <f t="shared" si="582"/>
        <v>1539</v>
      </c>
      <c r="ED426" s="32">
        <v>0.577</v>
      </c>
      <c r="EE426" s="33">
        <v>1.153</v>
      </c>
      <c r="EF426" s="34">
        <f t="shared" si="583"/>
        <v>2465.136</v>
      </c>
      <c r="EG426" s="12">
        <v>1</v>
      </c>
      <c r="EH426" s="12">
        <v>0.89</v>
      </c>
      <c r="EI426" s="12">
        <v>3.36</v>
      </c>
      <c r="EJ426" s="35">
        <f t="shared" si="584"/>
        <v>3.9904</v>
      </c>
      <c r="EK426" s="12">
        <v>1.225</v>
      </c>
      <c r="EL426" s="12">
        <v>0.5</v>
      </c>
      <c r="EM426" s="36">
        <f t="shared" si="585"/>
        <v>6025.08820032</v>
      </c>
      <c r="EN426"/>
      <c r="EO426"/>
      <c r="EP426"/>
      <c r="EQ426"/>
    </row>
    <row r="427" customHeight="1" spans="6:147">
      <c r="F427" s="12">
        <v>1197</v>
      </c>
      <c r="G427" s="12">
        <v>1394</v>
      </c>
      <c r="H427" s="32">
        <v>0.444</v>
      </c>
      <c r="I427" s="33">
        <v>0.887</v>
      </c>
      <c r="J427" s="34">
        <f t="shared" si="562"/>
        <v>1767.946</v>
      </c>
      <c r="K427" s="12">
        <v>1</v>
      </c>
      <c r="L427" s="12">
        <v>0.89</v>
      </c>
      <c r="M427" s="12">
        <v>2.56</v>
      </c>
      <c r="N427" s="35">
        <f t="shared" si="563"/>
        <v>3.2784</v>
      </c>
      <c r="O427" s="12">
        <v>1.225</v>
      </c>
      <c r="P427" s="12">
        <v>0.5</v>
      </c>
      <c r="Q427" s="36">
        <f t="shared" si="564"/>
        <v>3550.07092692</v>
      </c>
      <c r="R427"/>
      <c r="S427"/>
      <c r="T427"/>
      <c r="U427"/>
      <c r="AA427" s="12">
        <v>1197</v>
      </c>
      <c r="AB427" s="12">
        <v>1394</v>
      </c>
      <c r="AC427" s="32">
        <v>0.444</v>
      </c>
      <c r="AD427" s="33">
        <v>0.887</v>
      </c>
      <c r="AE427" s="34">
        <f t="shared" si="565"/>
        <v>1767.946</v>
      </c>
      <c r="AF427" s="12">
        <v>1</v>
      </c>
      <c r="AG427" s="12">
        <v>0.89</v>
      </c>
      <c r="AH427" s="12">
        <v>2.56</v>
      </c>
      <c r="AI427" s="35">
        <f t="shared" si="566"/>
        <v>3.2784</v>
      </c>
      <c r="AJ427" s="12">
        <v>1.225</v>
      </c>
      <c r="AK427" s="12">
        <v>0.5</v>
      </c>
      <c r="AL427" s="36">
        <f t="shared" si="567"/>
        <v>3550.07092692</v>
      </c>
      <c r="AM427"/>
      <c r="AN427"/>
      <c r="AO427"/>
      <c r="AP427"/>
      <c r="AV427" s="12">
        <v>1197</v>
      </c>
      <c r="AW427" s="12">
        <v>1394</v>
      </c>
      <c r="AX427" s="32">
        <v>0.444</v>
      </c>
      <c r="AY427" s="33">
        <v>0.887</v>
      </c>
      <c r="AZ427" s="34">
        <f t="shared" si="568"/>
        <v>1767.946</v>
      </c>
      <c r="BA427" s="12">
        <v>1</v>
      </c>
      <c r="BB427" s="12">
        <v>0.89</v>
      </c>
      <c r="BC427" s="12">
        <v>2.56</v>
      </c>
      <c r="BD427" s="35">
        <f t="shared" si="569"/>
        <v>3.2784</v>
      </c>
      <c r="BE427" s="12">
        <v>1.225</v>
      </c>
      <c r="BF427" s="12">
        <v>0.5</v>
      </c>
      <c r="BG427" s="36">
        <f t="shared" si="570"/>
        <v>3550.07092692</v>
      </c>
      <c r="BH427"/>
      <c r="BI427"/>
      <c r="BJ427"/>
      <c r="BK427"/>
      <c r="BQ427" s="12">
        <v>1197</v>
      </c>
      <c r="BR427" s="12">
        <v>1394</v>
      </c>
      <c r="BS427" s="32">
        <v>0.444</v>
      </c>
      <c r="BT427" s="33">
        <v>0.887</v>
      </c>
      <c r="BU427" s="34">
        <f t="shared" si="571"/>
        <v>1767.946</v>
      </c>
      <c r="BV427" s="12">
        <v>1</v>
      </c>
      <c r="BW427" s="12">
        <v>0.89</v>
      </c>
      <c r="BX427" s="12">
        <v>2.56</v>
      </c>
      <c r="BY427" s="35">
        <f t="shared" si="572"/>
        <v>3.2784</v>
      </c>
      <c r="BZ427" s="12">
        <v>1.225</v>
      </c>
      <c r="CA427" s="12">
        <v>0.5</v>
      </c>
      <c r="CB427" s="36">
        <f t="shared" si="573"/>
        <v>3550.07092692</v>
      </c>
      <c r="CC427"/>
      <c r="CD427"/>
      <c r="CE427"/>
      <c r="CF427"/>
      <c r="CL427" s="12">
        <v>1197</v>
      </c>
      <c r="CM427" s="12">
        <f t="shared" si="586"/>
        <v>1539</v>
      </c>
      <c r="CN427" s="32">
        <v>0.444</v>
      </c>
      <c r="CO427" s="33">
        <v>0.887</v>
      </c>
      <c r="CP427" s="34">
        <f t="shared" si="575"/>
        <v>1896.561</v>
      </c>
      <c r="CQ427" s="12">
        <v>1</v>
      </c>
      <c r="CR427" s="12">
        <v>0.89</v>
      </c>
      <c r="CS427" s="12">
        <v>2.56</v>
      </c>
      <c r="CT427" s="35">
        <f t="shared" si="576"/>
        <v>3.2784</v>
      </c>
      <c r="CU427" s="12">
        <v>1.225</v>
      </c>
      <c r="CV427" s="12">
        <v>0.5</v>
      </c>
      <c r="CW427" s="36">
        <f t="shared" si="577"/>
        <v>3808.33241922</v>
      </c>
      <c r="CX427"/>
      <c r="CY427"/>
      <c r="CZ427"/>
      <c r="DA427"/>
      <c r="DG427" s="12">
        <v>1197</v>
      </c>
      <c r="DH427" s="12">
        <f t="shared" si="578"/>
        <v>1539</v>
      </c>
      <c r="DI427" s="32">
        <v>0.444</v>
      </c>
      <c r="DJ427" s="33">
        <v>0.887</v>
      </c>
      <c r="DK427" s="34">
        <f t="shared" si="579"/>
        <v>1896.561</v>
      </c>
      <c r="DL427" s="12">
        <v>1</v>
      </c>
      <c r="DM427" s="12">
        <v>0.89</v>
      </c>
      <c r="DN427" s="12">
        <v>2.56</v>
      </c>
      <c r="DO427" s="35">
        <f t="shared" si="580"/>
        <v>3.2784</v>
      </c>
      <c r="DP427" s="12">
        <v>1.225</v>
      </c>
      <c r="DQ427" s="12">
        <v>0.5</v>
      </c>
      <c r="DR427" s="36">
        <f t="shared" si="581"/>
        <v>3808.33241922</v>
      </c>
      <c r="DS427"/>
      <c r="DT427"/>
      <c r="DU427"/>
      <c r="DV427"/>
      <c r="EB427" s="12">
        <v>1197</v>
      </c>
      <c r="EC427" s="12">
        <f t="shared" si="582"/>
        <v>1539</v>
      </c>
      <c r="ED427" s="32">
        <v>0.444</v>
      </c>
      <c r="EE427" s="33">
        <v>0.887</v>
      </c>
      <c r="EF427" s="34">
        <f t="shared" si="583"/>
        <v>1896.561</v>
      </c>
      <c r="EG427" s="12">
        <v>1</v>
      </c>
      <c r="EH427" s="12">
        <v>0.89</v>
      </c>
      <c r="EI427" s="12">
        <v>3.36</v>
      </c>
      <c r="EJ427" s="35">
        <f t="shared" si="584"/>
        <v>3.9904</v>
      </c>
      <c r="EK427" s="12">
        <v>1.225</v>
      </c>
      <c r="EL427" s="12">
        <v>0.5</v>
      </c>
      <c r="EM427" s="36">
        <f t="shared" si="585"/>
        <v>4635.42267132</v>
      </c>
      <c r="EN427"/>
      <c r="EO427"/>
      <c r="EP427"/>
      <c r="EQ427"/>
    </row>
    <row r="428" customHeight="1" spans="6:147">
      <c r="F428" s="12">
        <v>1197</v>
      </c>
      <c r="G428" s="12">
        <v>1394</v>
      </c>
      <c r="H428" s="32">
        <v>0.577</v>
      </c>
      <c r="I428" s="33">
        <v>1.153</v>
      </c>
      <c r="J428" s="34">
        <f t="shared" si="562"/>
        <v>2297.951</v>
      </c>
      <c r="K428" s="12">
        <v>1</v>
      </c>
      <c r="L428" s="12">
        <v>0.89</v>
      </c>
      <c r="M428" s="12">
        <v>2.56</v>
      </c>
      <c r="N428" s="35">
        <f t="shared" si="563"/>
        <v>3.2784</v>
      </c>
      <c r="O428" s="12">
        <v>1.225</v>
      </c>
      <c r="P428" s="12">
        <v>0.5</v>
      </c>
      <c r="Q428" s="36">
        <f t="shared" si="564"/>
        <v>4614.33156702</v>
      </c>
      <c r="R428"/>
      <c r="S428"/>
      <c r="T428"/>
      <c r="U428"/>
      <c r="AA428" s="12">
        <v>1197</v>
      </c>
      <c r="AB428" s="12">
        <v>1394</v>
      </c>
      <c r="AC428" s="32">
        <v>0.577</v>
      </c>
      <c r="AD428" s="33">
        <v>1.153</v>
      </c>
      <c r="AE428" s="34">
        <f t="shared" si="565"/>
        <v>2297.951</v>
      </c>
      <c r="AF428" s="12">
        <v>1</v>
      </c>
      <c r="AG428" s="12">
        <v>0.89</v>
      </c>
      <c r="AH428" s="12">
        <v>2.56</v>
      </c>
      <c r="AI428" s="35">
        <f t="shared" si="566"/>
        <v>3.2784</v>
      </c>
      <c r="AJ428" s="12">
        <v>1.225</v>
      </c>
      <c r="AK428" s="12">
        <v>0.5</v>
      </c>
      <c r="AL428" s="36">
        <f t="shared" si="567"/>
        <v>4614.33156702</v>
      </c>
      <c r="AM428"/>
      <c r="AN428"/>
      <c r="AO428"/>
      <c r="AP428"/>
      <c r="AV428" s="12">
        <v>1197</v>
      </c>
      <c r="AW428" s="12">
        <v>1394</v>
      </c>
      <c r="AX428" s="32">
        <v>0.577</v>
      </c>
      <c r="AY428" s="33">
        <v>1.153</v>
      </c>
      <c r="AZ428" s="34">
        <f t="shared" si="568"/>
        <v>2297.951</v>
      </c>
      <c r="BA428" s="12">
        <v>1</v>
      </c>
      <c r="BB428" s="12">
        <v>0.89</v>
      </c>
      <c r="BC428" s="12">
        <v>2.56</v>
      </c>
      <c r="BD428" s="35">
        <f t="shared" si="569"/>
        <v>3.2784</v>
      </c>
      <c r="BE428" s="12">
        <v>1.225</v>
      </c>
      <c r="BF428" s="12">
        <v>0.5</v>
      </c>
      <c r="BG428" s="36">
        <f t="shared" si="570"/>
        <v>4614.33156702</v>
      </c>
      <c r="BH428"/>
      <c r="BI428"/>
      <c r="BJ428"/>
      <c r="BK428"/>
      <c r="BQ428" s="12">
        <v>1197</v>
      </c>
      <c r="BR428" s="12">
        <v>1394</v>
      </c>
      <c r="BS428" s="32">
        <v>0.577</v>
      </c>
      <c r="BT428" s="33">
        <v>1.153</v>
      </c>
      <c r="BU428" s="34">
        <f t="shared" si="571"/>
        <v>2297.951</v>
      </c>
      <c r="BV428" s="12">
        <v>1</v>
      </c>
      <c r="BW428" s="12">
        <v>0.89</v>
      </c>
      <c r="BX428" s="12">
        <v>2.56</v>
      </c>
      <c r="BY428" s="35">
        <f t="shared" si="572"/>
        <v>3.2784</v>
      </c>
      <c r="BZ428" s="12">
        <v>1.225</v>
      </c>
      <c r="CA428" s="12">
        <v>0.5</v>
      </c>
      <c r="CB428" s="36">
        <f t="shared" si="573"/>
        <v>4614.33156702</v>
      </c>
      <c r="CC428"/>
      <c r="CD428"/>
      <c r="CE428"/>
      <c r="CF428"/>
      <c r="CL428" s="12">
        <v>1197</v>
      </c>
      <c r="CM428" s="12">
        <f t="shared" si="586"/>
        <v>1539</v>
      </c>
      <c r="CN428" s="32">
        <v>0.577</v>
      </c>
      <c r="CO428" s="33">
        <v>1.153</v>
      </c>
      <c r="CP428" s="34">
        <f t="shared" si="575"/>
        <v>2465.136</v>
      </c>
      <c r="CQ428" s="12">
        <v>1</v>
      </c>
      <c r="CR428" s="12">
        <v>0.89</v>
      </c>
      <c r="CS428" s="12">
        <v>2.56</v>
      </c>
      <c r="CT428" s="35">
        <f t="shared" si="576"/>
        <v>3.2784</v>
      </c>
      <c r="CU428" s="12">
        <v>1.225</v>
      </c>
      <c r="CV428" s="12">
        <v>0.5</v>
      </c>
      <c r="CW428" s="36">
        <f t="shared" si="577"/>
        <v>4950.04239072</v>
      </c>
      <c r="CX428"/>
      <c r="CY428"/>
      <c r="CZ428"/>
      <c r="DA428"/>
      <c r="DG428" s="12">
        <v>1197</v>
      </c>
      <c r="DH428" s="12">
        <f t="shared" si="578"/>
        <v>1539</v>
      </c>
      <c r="DI428" s="32">
        <v>0.577</v>
      </c>
      <c r="DJ428" s="33">
        <v>1.153</v>
      </c>
      <c r="DK428" s="34">
        <f t="shared" si="579"/>
        <v>2465.136</v>
      </c>
      <c r="DL428" s="12">
        <v>1</v>
      </c>
      <c r="DM428" s="12">
        <v>0.89</v>
      </c>
      <c r="DN428" s="12">
        <v>2.56</v>
      </c>
      <c r="DO428" s="35">
        <f t="shared" si="580"/>
        <v>3.2784</v>
      </c>
      <c r="DP428" s="12">
        <v>1.225</v>
      </c>
      <c r="DQ428" s="12">
        <v>0.5</v>
      </c>
      <c r="DR428" s="36">
        <f t="shared" si="581"/>
        <v>4950.04239072</v>
      </c>
      <c r="DS428"/>
      <c r="DT428"/>
      <c r="DU428"/>
      <c r="DV428"/>
      <c r="EB428" s="12">
        <v>1197</v>
      </c>
      <c r="EC428" s="12">
        <f t="shared" si="582"/>
        <v>1539</v>
      </c>
      <c r="ED428" s="32">
        <v>0.577</v>
      </c>
      <c r="EE428" s="33">
        <v>1.153</v>
      </c>
      <c r="EF428" s="34">
        <f t="shared" si="583"/>
        <v>2465.136</v>
      </c>
      <c r="EG428" s="12">
        <v>1</v>
      </c>
      <c r="EH428" s="12">
        <v>0.89</v>
      </c>
      <c r="EI428" s="12">
        <v>3.36</v>
      </c>
      <c r="EJ428" s="35">
        <f t="shared" si="584"/>
        <v>3.9904</v>
      </c>
      <c r="EK428" s="12">
        <v>1.225</v>
      </c>
      <c r="EL428" s="12">
        <v>0.5</v>
      </c>
      <c r="EM428" s="36">
        <f t="shared" si="585"/>
        <v>6025.08820032</v>
      </c>
      <c r="EN428"/>
      <c r="EO428"/>
      <c r="EP428"/>
      <c r="EQ428"/>
    </row>
    <row r="429" customHeight="1" spans="6:147">
      <c r="F429" s="12">
        <v>1197</v>
      </c>
      <c r="G429" s="12">
        <v>1394</v>
      </c>
      <c r="H429" s="32">
        <v>4.04</v>
      </c>
      <c r="I429" s="33">
        <v>8.09</v>
      </c>
      <c r="J429" s="34">
        <f t="shared" si="562"/>
        <v>16113.34</v>
      </c>
      <c r="K429" s="12">
        <v>3</v>
      </c>
      <c r="L429" s="12">
        <v>0.89</v>
      </c>
      <c r="M429" s="12">
        <v>2.56</v>
      </c>
      <c r="N429" s="35">
        <f t="shared" si="563"/>
        <v>3.2784</v>
      </c>
      <c r="O429" s="12">
        <v>1.225</v>
      </c>
      <c r="P429" s="12">
        <v>0.5</v>
      </c>
      <c r="Q429" s="36">
        <f t="shared" si="564"/>
        <v>97067.7269604</v>
      </c>
      <c r="R429"/>
      <c r="S429"/>
      <c r="T429"/>
      <c r="U429"/>
      <c r="AA429" s="12">
        <v>1197</v>
      </c>
      <c r="AB429" s="12">
        <v>1394</v>
      </c>
      <c r="AC429" s="32">
        <v>4.04</v>
      </c>
      <c r="AD429" s="33">
        <v>8.09</v>
      </c>
      <c r="AE429" s="34">
        <f t="shared" si="565"/>
        <v>16113.34</v>
      </c>
      <c r="AF429" s="12">
        <v>3</v>
      </c>
      <c r="AG429" s="12">
        <v>0.89</v>
      </c>
      <c r="AH429" s="12">
        <v>2.56</v>
      </c>
      <c r="AI429" s="35">
        <f t="shared" si="566"/>
        <v>3.2784</v>
      </c>
      <c r="AJ429" s="12">
        <v>1.225</v>
      </c>
      <c r="AK429" s="12">
        <v>0.5</v>
      </c>
      <c r="AL429" s="36">
        <f t="shared" si="567"/>
        <v>97067.7269604</v>
      </c>
      <c r="AM429"/>
      <c r="AN429"/>
      <c r="AO429"/>
      <c r="AP429"/>
      <c r="AV429" s="12">
        <v>1197</v>
      </c>
      <c r="AW429" s="12">
        <v>1394</v>
      </c>
      <c r="AX429" s="32">
        <v>4.04</v>
      </c>
      <c r="AY429" s="33">
        <v>8.09</v>
      </c>
      <c r="AZ429" s="34">
        <f t="shared" si="568"/>
        <v>16113.34</v>
      </c>
      <c r="BA429" s="12">
        <v>3</v>
      </c>
      <c r="BB429" s="12">
        <v>0.89</v>
      </c>
      <c r="BC429" s="12">
        <v>2.56</v>
      </c>
      <c r="BD429" s="35">
        <f t="shared" si="569"/>
        <v>3.2784</v>
      </c>
      <c r="BE429" s="12">
        <v>1.225</v>
      </c>
      <c r="BF429" s="12">
        <v>0.5</v>
      </c>
      <c r="BG429" s="36">
        <f t="shared" si="570"/>
        <v>97067.7269604</v>
      </c>
      <c r="BH429"/>
      <c r="BI429"/>
      <c r="BJ429"/>
      <c r="BK429"/>
      <c r="BQ429" s="12">
        <v>1197</v>
      </c>
      <c r="BR429" s="12">
        <v>1394</v>
      </c>
      <c r="BS429" s="32">
        <v>4.04</v>
      </c>
      <c r="BT429" s="33">
        <v>8.09</v>
      </c>
      <c r="BU429" s="34">
        <f t="shared" si="571"/>
        <v>16113.34</v>
      </c>
      <c r="BV429" s="12">
        <v>3</v>
      </c>
      <c r="BW429" s="12">
        <v>0.89</v>
      </c>
      <c r="BX429" s="12">
        <v>2.56</v>
      </c>
      <c r="BY429" s="35">
        <f t="shared" si="572"/>
        <v>3.2784</v>
      </c>
      <c r="BZ429" s="12">
        <v>1.225</v>
      </c>
      <c r="CA429" s="12">
        <v>0.5</v>
      </c>
      <c r="CB429" s="36">
        <f t="shared" si="573"/>
        <v>97067.7269604</v>
      </c>
      <c r="CC429"/>
      <c r="CD429"/>
      <c r="CE429"/>
      <c r="CF429"/>
      <c r="CL429" s="12">
        <v>1197</v>
      </c>
      <c r="CM429" s="12">
        <f t="shared" si="586"/>
        <v>1539</v>
      </c>
      <c r="CN429" s="32">
        <v>4.04</v>
      </c>
      <c r="CO429" s="33">
        <v>8.09</v>
      </c>
      <c r="CP429" s="34">
        <f t="shared" si="575"/>
        <v>17286.39</v>
      </c>
      <c r="CQ429" s="12">
        <v>3</v>
      </c>
      <c r="CR429" s="12">
        <v>0.89</v>
      </c>
      <c r="CS429" s="12">
        <v>2.56</v>
      </c>
      <c r="CT429" s="35">
        <f t="shared" si="576"/>
        <v>3.2784</v>
      </c>
      <c r="CU429" s="12">
        <v>1.225</v>
      </c>
      <c r="CV429" s="12">
        <v>0.5</v>
      </c>
      <c r="CW429" s="36">
        <f t="shared" si="577"/>
        <v>104134.2505434</v>
      </c>
      <c r="CX429"/>
      <c r="CY429"/>
      <c r="CZ429"/>
      <c r="DA429"/>
      <c r="DG429" s="12">
        <v>1197</v>
      </c>
      <c r="DH429" s="12">
        <f t="shared" si="578"/>
        <v>1539</v>
      </c>
      <c r="DI429" s="32">
        <v>4.04</v>
      </c>
      <c r="DJ429" s="33">
        <v>8.09</v>
      </c>
      <c r="DK429" s="34">
        <f t="shared" si="579"/>
        <v>17286.39</v>
      </c>
      <c r="DL429" s="12">
        <v>3</v>
      </c>
      <c r="DM429" s="12">
        <v>0.89</v>
      </c>
      <c r="DN429" s="12">
        <v>2.56</v>
      </c>
      <c r="DO429" s="35">
        <f t="shared" si="580"/>
        <v>3.2784</v>
      </c>
      <c r="DP429" s="12">
        <v>1.225</v>
      </c>
      <c r="DQ429" s="12">
        <v>0.5</v>
      </c>
      <c r="DR429" s="36">
        <f t="shared" si="581"/>
        <v>104134.2505434</v>
      </c>
      <c r="DS429"/>
      <c r="DT429"/>
      <c r="DU429"/>
      <c r="DV429"/>
      <c r="EB429" s="12">
        <v>1197</v>
      </c>
      <c r="EC429" s="12">
        <f t="shared" si="582"/>
        <v>1539</v>
      </c>
      <c r="ED429" s="32">
        <v>4.04</v>
      </c>
      <c r="EE429" s="33">
        <v>8.09</v>
      </c>
      <c r="EF429" s="34">
        <f t="shared" si="583"/>
        <v>17286.39</v>
      </c>
      <c r="EG429" s="12">
        <v>3</v>
      </c>
      <c r="EH429" s="12">
        <v>0.89</v>
      </c>
      <c r="EI429" s="12">
        <v>3.36</v>
      </c>
      <c r="EJ429" s="35">
        <f t="shared" si="584"/>
        <v>3.9904</v>
      </c>
      <c r="EK429" s="12">
        <v>1.225</v>
      </c>
      <c r="EL429" s="12">
        <v>0.5</v>
      </c>
      <c r="EM429" s="36">
        <f t="shared" si="585"/>
        <v>126750.0345804</v>
      </c>
      <c r="EN429"/>
      <c r="EO429"/>
      <c r="EP429"/>
      <c r="EQ429"/>
    </row>
    <row r="430" customHeight="1" spans="6:147">
      <c r="F430" s="12">
        <v>1197</v>
      </c>
      <c r="G430" s="12">
        <v>1394</v>
      </c>
      <c r="H430" s="32">
        <v>6.07</v>
      </c>
      <c r="I430" s="33">
        <v>12.13</v>
      </c>
      <c r="J430" s="34">
        <f t="shared" si="562"/>
        <v>24175.01</v>
      </c>
      <c r="K430" s="12">
        <v>3</v>
      </c>
      <c r="L430" s="12">
        <v>0.89</v>
      </c>
      <c r="M430" s="12">
        <v>2.56</v>
      </c>
      <c r="N430" s="35">
        <f t="shared" si="563"/>
        <v>3.2784</v>
      </c>
      <c r="O430" s="12">
        <v>1.225</v>
      </c>
      <c r="P430" s="12">
        <v>0.5</v>
      </c>
      <c r="Q430" s="36">
        <f t="shared" si="564"/>
        <v>145631.7107406</v>
      </c>
      <c r="R430"/>
      <c r="S430"/>
      <c r="T430"/>
      <c r="U430"/>
      <c r="AA430" s="12">
        <v>1197</v>
      </c>
      <c r="AB430" s="12">
        <v>1394</v>
      </c>
      <c r="AC430" s="32">
        <v>6.07</v>
      </c>
      <c r="AD430" s="33">
        <v>12.13</v>
      </c>
      <c r="AE430" s="34">
        <f t="shared" si="565"/>
        <v>24175.01</v>
      </c>
      <c r="AF430" s="12">
        <v>3</v>
      </c>
      <c r="AG430" s="12">
        <v>0.89</v>
      </c>
      <c r="AH430" s="12">
        <v>2.56</v>
      </c>
      <c r="AI430" s="35">
        <f t="shared" si="566"/>
        <v>3.2784</v>
      </c>
      <c r="AJ430" s="12">
        <v>1.225</v>
      </c>
      <c r="AK430" s="12">
        <v>0.5</v>
      </c>
      <c r="AL430" s="36">
        <f t="shared" si="567"/>
        <v>145631.7107406</v>
      </c>
      <c r="AM430"/>
      <c r="AN430"/>
      <c r="AO430"/>
      <c r="AP430"/>
      <c r="AV430" s="12">
        <v>1197</v>
      </c>
      <c r="AW430" s="12">
        <v>1394</v>
      </c>
      <c r="AX430" s="32">
        <v>6.07</v>
      </c>
      <c r="AY430" s="33">
        <v>12.13</v>
      </c>
      <c r="AZ430" s="34">
        <f t="shared" si="568"/>
        <v>24175.01</v>
      </c>
      <c r="BA430" s="12">
        <v>3</v>
      </c>
      <c r="BB430" s="12">
        <v>0.89</v>
      </c>
      <c r="BC430" s="12">
        <v>2.56</v>
      </c>
      <c r="BD430" s="35">
        <f t="shared" si="569"/>
        <v>3.2784</v>
      </c>
      <c r="BE430" s="12">
        <v>1.225</v>
      </c>
      <c r="BF430" s="12">
        <v>0.5</v>
      </c>
      <c r="BG430" s="36">
        <f t="shared" si="570"/>
        <v>145631.7107406</v>
      </c>
      <c r="BH430"/>
      <c r="BI430"/>
      <c r="BJ430"/>
      <c r="BK430"/>
      <c r="BQ430" s="12">
        <v>1197</v>
      </c>
      <c r="BR430" s="12">
        <v>1394</v>
      </c>
      <c r="BS430" s="32">
        <v>6.07</v>
      </c>
      <c r="BT430" s="33">
        <v>12.13</v>
      </c>
      <c r="BU430" s="34">
        <f t="shared" si="571"/>
        <v>24175.01</v>
      </c>
      <c r="BV430" s="12">
        <v>3</v>
      </c>
      <c r="BW430" s="12">
        <v>0.89</v>
      </c>
      <c r="BX430" s="12">
        <v>2.56</v>
      </c>
      <c r="BY430" s="35">
        <f t="shared" si="572"/>
        <v>3.2784</v>
      </c>
      <c r="BZ430" s="12">
        <v>1.225</v>
      </c>
      <c r="CA430" s="12">
        <v>0.5</v>
      </c>
      <c r="CB430" s="36">
        <f t="shared" si="573"/>
        <v>145631.7107406</v>
      </c>
      <c r="CC430"/>
      <c r="CD430"/>
      <c r="CE430"/>
      <c r="CF430"/>
      <c r="CL430" s="12">
        <v>1197</v>
      </c>
      <c r="CM430" s="12">
        <f t="shared" si="586"/>
        <v>1539</v>
      </c>
      <c r="CN430" s="32">
        <v>6.07</v>
      </c>
      <c r="CO430" s="33">
        <v>12.13</v>
      </c>
      <c r="CP430" s="34">
        <f t="shared" si="575"/>
        <v>25933.86</v>
      </c>
      <c r="CQ430" s="12">
        <v>3</v>
      </c>
      <c r="CR430" s="12">
        <v>0.89</v>
      </c>
      <c r="CS430" s="12">
        <v>2.56</v>
      </c>
      <c r="CT430" s="35">
        <f t="shared" si="576"/>
        <v>3.2784</v>
      </c>
      <c r="CU430" s="12">
        <v>1.225</v>
      </c>
      <c r="CV430" s="12">
        <v>0.5</v>
      </c>
      <c r="CW430" s="36">
        <f t="shared" si="577"/>
        <v>156227.1286716</v>
      </c>
      <c r="CX430"/>
      <c r="CY430"/>
      <c r="CZ430"/>
      <c r="DA430"/>
      <c r="DG430" s="12">
        <v>1197</v>
      </c>
      <c r="DH430" s="12">
        <f t="shared" si="578"/>
        <v>1539</v>
      </c>
      <c r="DI430" s="32">
        <v>6.07</v>
      </c>
      <c r="DJ430" s="33">
        <v>12.13</v>
      </c>
      <c r="DK430" s="34">
        <f t="shared" si="579"/>
        <v>25933.86</v>
      </c>
      <c r="DL430" s="12">
        <v>3</v>
      </c>
      <c r="DM430" s="12">
        <v>0.89</v>
      </c>
      <c r="DN430" s="12">
        <v>2.56</v>
      </c>
      <c r="DO430" s="35">
        <f t="shared" si="580"/>
        <v>3.2784</v>
      </c>
      <c r="DP430" s="12">
        <v>1.225</v>
      </c>
      <c r="DQ430" s="12">
        <v>0.5</v>
      </c>
      <c r="DR430" s="36">
        <f t="shared" si="581"/>
        <v>156227.1286716</v>
      </c>
      <c r="DS430"/>
      <c r="DT430"/>
      <c r="DU430"/>
      <c r="DV430"/>
      <c r="EB430" s="12">
        <v>1197</v>
      </c>
      <c r="EC430" s="12">
        <f t="shared" si="582"/>
        <v>1539</v>
      </c>
      <c r="ED430" s="32">
        <v>6.07</v>
      </c>
      <c r="EE430" s="33">
        <v>12.13</v>
      </c>
      <c r="EF430" s="34">
        <f t="shared" si="583"/>
        <v>25933.86</v>
      </c>
      <c r="EG430" s="12">
        <v>3</v>
      </c>
      <c r="EH430" s="12">
        <v>0.89</v>
      </c>
      <c r="EI430" s="12">
        <v>3.36</v>
      </c>
      <c r="EJ430" s="35">
        <f t="shared" si="584"/>
        <v>3.9904</v>
      </c>
      <c r="EK430" s="12">
        <v>1.225</v>
      </c>
      <c r="EL430" s="12">
        <v>0.5</v>
      </c>
      <c r="EM430" s="36">
        <f t="shared" si="585"/>
        <v>190156.3977096</v>
      </c>
      <c r="EN430"/>
      <c r="EO430"/>
      <c r="EP430"/>
      <c r="EQ430"/>
    </row>
    <row r="431" customHeight="1" spans="6:147">
      <c r="F431" s="37" t="s">
        <v>43</v>
      </c>
      <c r="G431" s="37"/>
      <c r="H431" s="37"/>
      <c r="I431" s="37"/>
      <c r="J431" s="37"/>
      <c r="K431" s="38">
        <f>SUM(Q417:Q430)</f>
        <v>291685.85266464</v>
      </c>
      <c r="L431" s="38"/>
      <c r="M431" s="38"/>
      <c r="N431" s="38"/>
      <c r="O431" s="38"/>
      <c r="P431" s="38"/>
      <c r="Q431" s="38"/>
      <c r="R431"/>
      <c r="S431"/>
      <c r="T431"/>
      <c r="U431"/>
      <c r="AA431" s="37" t="s">
        <v>43</v>
      </c>
      <c r="AB431" s="37"/>
      <c r="AC431" s="37"/>
      <c r="AD431" s="37"/>
      <c r="AE431" s="37"/>
      <c r="AF431" s="38">
        <f>SUM(AL417:AL430)</f>
        <v>291685.85266464</v>
      </c>
      <c r="AG431" s="38"/>
      <c r="AH431" s="38"/>
      <c r="AI431" s="38"/>
      <c r="AJ431" s="38"/>
      <c r="AK431" s="38"/>
      <c r="AL431" s="38"/>
      <c r="AM431"/>
      <c r="AN431"/>
      <c r="AO431"/>
      <c r="AP431"/>
      <c r="AV431" s="37" t="s">
        <v>43</v>
      </c>
      <c r="AW431" s="37"/>
      <c r="AX431" s="37"/>
      <c r="AY431" s="37"/>
      <c r="AZ431" s="37"/>
      <c r="BA431" s="38">
        <f>SUM(BG417:BG430)</f>
        <v>291685.85266464</v>
      </c>
      <c r="BB431" s="38"/>
      <c r="BC431" s="38"/>
      <c r="BD431" s="38"/>
      <c r="BE431" s="38"/>
      <c r="BF431" s="38"/>
      <c r="BG431" s="38"/>
      <c r="BH431"/>
      <c r="BI431"/>
      <c r="BJ431"/>
      <c r="BK431"/>
      <c r="BQ431" s="37" t="s">
        <v>43</v>
      </c>
      <c r="BR431" s="37"/>
      <c r="BS431" s="37"/>
      <c r="BT431" s="37"/>
      <c r="BU431" s="37"/>
      <c r="BV431" s="38">
        <f>SUM(CB417:CB430)</f>
        <v>291685.85266464</v>
      </c>
      <c r="BW431" s="38"/>
      <c r="BX431" s="38"/>
      <c r="BY431" s="38"/>
      <c r="BZ431" s="38"/>
      <c r="CA431" s="38"/>
      <c r="CB431" s="38"/>
      <c r="CC431"/>
      <c r="CD431"/>
      <c r="CE431"/>
      <c r="CF431"/>
      <c r="CL431" s="37" t="s">
        <v>43</v>
      </c>
      <c r="CM431" s="37"/>
      <c r="CN431" s="37"/>
      <c r="CO431" s="37"/>
      <c r="CP431" s="37"/>
      <c r="CQ431" s="38">
        <f>SUM(CW417:CW430)</f>
        <v>312911.62807464</v>
      </c>
      <c r="CR431" s="38"/>
      <c r="CS431" s="38"/>
      <c r="CT431" s="38"/>
      <c r="CU431" s="38"/>
      <c r="CV431" s="38"/>
      <c r="CW431" s="38"/>
      <c r="CX431"/>
      <c r="CY431"/>
      <c r="CZ431"/>
      <c r="DA431"/>
      <c r="DG431" s="37" t="s">
        <v>43</v>
      </c>
      <c r="DH431" s="37"/>
      <c r="DI431" s="37"/>
      <c r="DJ431" s="37"/>
      <c r="DK431" s="37"/>
      <c r="DL431" s="38">
        <f>SUM(DR417:DR430)</f>
        <v>312911.62807464</v>
      </c>
      <c r="DM431" s="38"/>
      <c r="DN431" s="38"/>
      <c r="DO431" s="38"/>
      <c r="DP431" s="38"/>
      <c r="DQ431" s="38"/>
      <c r="DR431" s="38"/>
      <c r="DS431"/>
      <c r="DT431"/>
      <c r="DU431"/>
      <c r="DV431"/>
      <c r="EB431" s="37" t="s">
        <v>43</v>
      </c>
      <c r="EC431" s="37"/>
      <c r="ED431" s="37"/>
      <c r="EE431" s="37"/>
      <c r="EF431" s="37"/>
      <c r="EG431" s="38">
        <f>SUM(EM417:EM430)</f>
        <v>380869.49751984</v>
      </c>
      <c r="EH431" s="38"/>
      <c r="EI431" s="38"/>
      <c r="EJ431" s="38"/>
      <c r="EK431" s="38"/>
      <c r="EL431" s="38"/>
      <c r="EM431" s="38"/>
      <c r="EN431"/>
      <c r="EO431"/>
      <c r="EP431"/>
      <c r="EQ431"/>
    </row>
    <row r="432" customHeight="1" spans="6:147">
      <c r="F432" s="37"/>
      <c r="G432" s="37"/>
      <c r="H432" s="37"/>
      <c r="I432" s="37"/>
      <c r="J432" s="37"/>
      <c r="K432" s="38"/>
      <c r="L432" s="38"/>
      <c r="M432" s="38"/>
      <c r="N432" s="38"/>
      <c r="O432" s="38"/>
      <c r="P432" s="38"/>
      <c r="Q432" s="38"/>
      <c r="R432"/>
      <c r="S432"/>
      <c r="T432"/>
      <c r="U432"/>
      <c r="AA432" s="37"/>
      <c r="AB432" s="37"/>
      <c r="AC432" s="37"/>
      <c r="AD432" s="37"/>
      <c r="AE432" s="37"/>
      <c r="AF432" s="38"/>
      <c r="AG432" s="38"/>
      <c r="AH432" s="38"/>
      <c r="AI432" s="38"/>
      <c r="AJ432" s="38"/>
      <c r="AK432" s="38"/>
      <c r="AL432" s="38"/>
      <c r="AM432"/>
      <c r="AN432"/>
      <c r="AO432"/>
      <c r="AP432"/>
      <c r="AV432" s="37"/>
      <c r="AW432" s="37"/>
      <c r="AX432" s="37"/>
      <c r="AY432" s="37"/>
      <c r="AZ432" s="37"/>
      <c r="BA432" s="38"/>
      <c r="BB432" s="38"/>
      <c r="BC432" s="38"/>
      <c r="BD432" s="38"/>
      <c r="BE432" s="38"/>
      <c r="BF432" s="38"/>
      <c r="BG432" s="38"/>
      <c r="BH432"/>
      <c r="BI432"/>
      <c r="BJ432"/>
      <c r="BK432"/>
      <c r="BQ432" s="37"/>
      <c r="BR432" s="37"/>
      <c r="BS432" s="37"/>
      <c r="BT432" s="37"/>
      <c r="BU432" s="37"/>
      <c r="BV432" s="38"/>
      <c r="BW432" s="38"/>
      <c r="BX432" s="38"/>
      <c r="BY432" s="38"/>
      <c r="BZ432" s="38"/>
      <c r="CA432" s="38"/>
      <c r="CB432" s="38"/>
      <c r="CC432"/>
      <c r="CD432"/>
      <c r="CE432"/>
      <c r="CF432"/>
      <c r="CL432" s="37"/>
      <c r="CM432" s="37"/>
      <c r="CN432" s="37"/>
      <c r="CO432" s="37"/>
      <c r="CP432" s="37"/>
      <c r="CQ432" s="38"/>
      <c r="CR432" s="38"/>
      <c r="CS432" s="38"/>
      <c r="CT432" s="38"/>
      <c r="CU432" s="38"/>
      <c r="CV432" s="38"/>
      <c r="CW432" s="38"/>
      <c r="CX432"/>
      <c r="CY432"/>
      <c r="CZ432"/>
      <c r="DA432"/>
      <c r="DG432" s="37"/>
      <c r="DH432" s="37"/>
      <c r="DI432" s="37"/>
      <c r="DJ432" s="37"/>
      <c r="DK432" s="37"/>
      <c r="DL432" s="38"/>
      <c r="DM432" s="38"/>
      <c r="DN432" s="38"/>
      <c r="DO432" s="38"/>
      <c r="DP432" s="38"/>
      <c r="DQ432" s="38"/>
      <c r="DR432" s="38"/>
      <c r="DS432"/>
      <c r="DT432"/>
      <c r="DU432"/>
      <c r="DV432"/>
      <c r="EB432" s="37"/>
      <c r="EC432" s="37"/>
      <c r="ED432" s="37"/>
      <c r="EE432" s="37"/>
      <c r="EF432" s="37"/>
      <c r="EG432" s="38"/>
      <c r="EH432" s="38"/>
      <c r="EI432" s="38"/>
      <c r="EJ432" s="38"/>
      <c r="EK432" s="38"/>
      <c r="EL432" s="38"/>
      <c r="EM432" s="38"/>
      <c r="EN432"/>
      <c r="EO432"/>
      <c r="EP432"/>
      <c r="EQ432"/>
    </row>
    <row r="433" customHeight="1" spans="6:147">
      <c r="F433" s="37"/>
      <c r="G433" s="37"/>
      <c r="H433" s="37"/>
      <c r="I433" s="37"/>
      <c r="J433" s="37"/>
      <c r="K433" s="38"/>
      <c r="L433" s="38"/>
      <c r="M433" s="38"/>
      <c r="N433" s="38"/>
      <c r="O433" s="38"/>
      <c r="P433" s="38"/>
      <c r="Q433" s="38"/>
      <c r="R433"/>
      <c r="S433"/>
      <c r="T433"/>
      <c r="U433"/>
      <c r="AA433" s="37"/>
      <c r="AB433" s="37"/>
      <c r="AC433" s="37"/>
      <c r="AD433" s="37"/>
      <c r="AE433" s="37"/>
      <c r="AF433" s="38"/>
      <c r="AG433" s="38"/>
      <c r="AH433" s="38"/>
      <c r="AI433" s="38"/>
      <c r="AJ433" s="38"/>
      <c r="AK433" s="38"/>
      <c r="AL433" s="38"/>
      <c r="AM433"/>
      <c r="AN433"/>
      <c r="AO433"/>
      <c r="AP433"/>
      <c r="AV433" s="37"/>
      <c r="AW433" s="37"/>
      <c r="AX433" s="37"/>
      <c r="AY433" s="37"/>
      <c r="AZ433" s="37"/>
      <c r="BA433" s="38"/>
      <c r="BB433" s="38"/>
      <c r="BC433" s="38"/>
      <c r="BD433" s="38"/>
      <c r="BE433" s="38"/>
      <c r="BF433" s="38"/>
      <c r="BG433" s="38"/>
      <c r="BH433"/>
      <c r="BI433"/>
      <c r="BJ433"/>
      <c r="BK433"/>
      <c r="BQ433" s="37"/>
      <c r="BR433" s="37"/>
      <c r="BS433" s="37"/>
      <c r="BT433" s="37"/>
      <c r="BU433" s="37"/>
      <c r="BV433" s="38"/>
      <c r="BW433" s="38"/>
      <c r="BX433" s="38"/>
      <c r="BY433" s="38"/>
      <c r="BZ433" s="38"/>
      <c r="CA433" s="38"/>
      <c r="CB433" s="38"/>
      <c r="CC433"/>
      <c r="CD433"/>
      <c r="CE433"/>
      <c r="CF433"/>
      <c r="CL433" s="37"/>
      <c r="CM433" s="37"/>
      <c r="CN433" s="37"/>
      <c r="CO433" s="37"/>
      <c r="CP433" s="37"/>
      <c r="CQ433" s="38"/>
      <c r="CR433" s="38"/>
      <c r="CS433" s="38"/>
      <c r="CT433" s="38"/>
      <c r="CU433" s="38"/>
      <c r="CV433" s="38"/>
      <c r="CW433" s="38"/>
      <c r="CX433"/>
      <c r="CY433"/>
      <c r="CZ433"/>
      <c r="DA433"/>
      <c r="DG433" s="37"/>
      <c r="DH433" s="37"/>
      <c r="DI433" s="37"/>
      <c r="DJ433" s="37"/>
      <c r="DK433" s="37"/>
      <c r="DL433" s="38"/>
      <c r="DM433" s="38"/>
      <c r="DN433" s="38"/>
      <c r="DO433" s="38"/>
      <c r="DP433" s="38"/>
      <c r="DQ433" s="38"/>
      <c r="DR433" s="38"/>
      <c r="DS433"/>
      <c r="DT433"/>
      <c r="DU433"/>
      <c r="DV433"/>
      <c r="EB433" s="37"/>
      <c r="EC433" s="37"/>
      <c r="ED433" s="37"/>
      <c r="EE433" s="37"/>
      <c r="EF433" s="37"/>
      <c r="EG433" s="38"/>
      <c r="EH433" s="38"/>
      <c r="EI433" s="38"/>
      <c r="EJ433" s="38"/>
      <c r="EK433" s="38"/>
      <c r="EL433" s="38"/>
      <c r="EM433" s="38"/>
      <c r="EN433"/>
      <c r="EO433"/>
      <c r="EP433"/>
      <c r="EQ433"/>
    </row>
    <row r="434" customHeight="1" spans="6:147">
      <c r="F434" s="39" t="s">
        <v>18</v>
      </c>
      <c r="G434" s="39"/>
      <c r="H434" s="39"/>
      <c r="I434" s="39"/>
      <c r="J434" s="39"/>
      <c r="K434" s="39"/>
      <c r="L434" s="39"/>
      <c r="M434" s="39"/>
      <c r="N434" s="39"/>
      <c r="O434" s="39"/>
      <c r="P434" s="39"/>
      <c r="Q434" s="39"/>
      <c r="R434"/>
      <c r="S434"/>
      <c r="T434"/>
      <c r="U434"/>
      <c r="AA434" s="39" t="s">
        <v>18</v>
      </c>
      <c r="AB434" s="39"/>
      <c r="AC434" s="39"/>
      <c r="AD434" s="39"/>
      <c r="AE434" s="39"/>
      <c r="AF434" s="39"/>
      <c r="AG434" s="39"/>
      <c r="AH434" s="39"/>
      <c r="AI434" s="39"/>
      <c r="AJ434" s="39"/>
      <c r="AK434" s="39"/>
      <c r="AL434" s="39"/>
      <c r="AM434"/>
      <c r="AN434"/>
      <c r="AO434"/>
      <c r="AP434"/>
      <c r="AV434" s="39" t="s">
        <v>18</v>
      </c>
      <c r="AW434" s="39"/>
      <c r="AX434" s="39"/>
      <c r="AY434" s="39"/>
      <c r="AZ434" s="39"/>
      <c r="BA434" s="39"/>
      <c r="BB434" s="39"/>
      <c r="BC434" s="39"/>
      <c r="BD434" s="39"/>
      <c r="BE434" s="39"/>
      <c r="BF434" s="39"/>
      <c r="BG434" s="39"/>
      <c r="BH434"/>
      <c r="BI434"/>
      <c r="BJ434"/>
      <c r="BK434"/>
      <c r="BQ434" s="39" t="s">
        <v>18</v>
      </c>
      <c r="BR434" s="39"/>
      <c r="BS434" s="39"/>
      <c r="BT434" s="39"/>
      <c r="BU434" s="39"/>
      <c r="BV434" s="39"/>
      <c r="BW434" s="39"/>
      <c r="BX434" s="39"/>
      <c r="BY434" s="39"/>
      <c r="BZ434" s="39"/>
      <c r="CA434" s="39"/>
      <c r="CB434" s="39"/>
      <c r="CC434"/>
      <c r="CD434"/>
      <c r="CE434"/>
      <c r="CF434"/>
      <c r="CL434" s="39" t="s">
        <v>18</v>
      </c>
      <c r="CM434" s="39"/>
      <c r="CN434" s="39"/>
      <c r="CO434" s="39"/>
      <c r="CP434" s="39"/>
      <c r="CQ434" s="39"/>
      <c r="CR434" s="39"/>
      <c r="CS434" s="39"/>
      <c r="CT434" s="39"/>
      <c r="CU434" s="39"/>
      <c r="CV434" s="39"/>
      <c r="CW434" s="39"/>
      <c r="CX434"/>
      <c r="CY434"/>
      <c r="CZ434"/>
      <c r="DA434"/>
      <c r="DG434" s="39" t="s">
        <v>18</v>
      </c>
      <c r="DH434" s="39"/>
      <c r="DI434" s="39"/>
      <c r="DJ434" s="39"/>
      <c r="DK434" s="39"/>
      <c r="DL434" s="39"/>
      <c r="DM434" s="39"/>
      <c r="DN434" s="39"/>
      <c r="DO434" s="39"/>
      <c r="DP434" s="39"/>
      <c r="DQ434" s="39"/>
      <c r="DR434" s="39"/>
      <c r="DS434"/>
      <c r="DT434"/>
      <c r="DU434"/>
      <c r="DV434"/>
      <c r="EB434" s="39" t="s">
        <v>18</v>
      </c>
      <c r="EC434" s="39"/>
      <c r="ED434" s="39"/>
      <c r="EE434" s="39"/>
      <c r="EF434" s="39"/>
      <c r="EG434" s="39"/>
      <c r="EH434" s="39"/>
      <c r="EI434" s="39"/>
      <c r="EJ434" s="39"/>
      <c r="EK434" s="39"/>
      <c r="EL434" s="39"/>
      <c r="EM434" s="39"/>
      <c r="EN434"/>
      <c r="EO434"/>
      <c r="EP434"/>
      <c r="EQ434"/>
    </row>
    <row r="435" customHeight="1" spans="6:147">
      <c r="F435" s="15" t="s">
        <v>8</v>
      </c>
      <c r="G435" s="15"/>
      <c r="H435" s="15"/>
      <c r="I435" s="15"/>
      <c r="J435" s="15"/>
      <c r="K435" s="9" t="s">
        <v>35</v>
      </c>
      <c r="L435" s="9"/>
      <c r="M435" s="9"/>
      <c r="N435" s="9"/>
      <c r="O435" s="10" t="s">
        <v>36</v>
      </c>
      <c r="P435" s="10"/>
      <c r="Q435" s="40" t="s">
        <v>14</v>
      </c>
      <c r="R435"/>
      <c r="S435"/>
      <c r="T435"/>
      <c r="U435"/>
      <c r="AA435" s="15" t="s">
        <v>8</v>
      </c>
      <c r="AB435" s="15"/>
      <c r="AC435" s="15"/>
      <c r="AD435" s="15"/>
      <c r="AE435" s="15"/>
      <c r="AF435" s="9" t="s">
        <v>35</v>
      </c>
      <c r="AG435" s="9"/>
      <c r="AH435" s="9"/>
      <c r="AI435" s="9"/>
      <c r="AJ435" s="10" t="s">
        <v>36</v>
      </c>
      <c r="AK435" s="10"/>
      <c r="AL435" s="40" t="s">
        <v>14</v>
      </c>
      <c r="AM435"/>
      <c r="AN435"/>
      <c r="AO435"/>
      <c r="AP435"/>
      <c r="AV435" s="15" t="s">
        <v>8</v>
      </c>
      <c r="AW435" s="15"/>
      <c r="AX435" s="15"/>
      <c r="AY435" s="15"/>
      <c r="AZ435" s="15"/>
      <c r="BA435" s="9" t="s">
        <v>35</v>
      </c>
      <c r="BB435" s="9"/>
      <c r="BC435" s="9"/>
      <c r="BD435" s="9"/>
      <c r="BE435" s="10" t="s">
        <v>36</v>
      </c>
      <c r="BF435" s="10"/>
      <c r="BG435" s="40" t="s">
        <v>14</v>
      </c>
      <c r="BH435"/>
      <c r="BI435"/>
      <c r="BJ435"/>
      <c r="BK435"/>
      <c r="BQ435" s="15" t="s">
        <v>8</v>
      </c>
      <c r="BR435" s="15"/>
      <c r="BS435" s="15"/>
      <c r="BT435" s="15"/>
      <c r="BU435" s="15"/>
      <c r="BV435" s="9" t="s">
        <v>35</v>
      </c>
      <c r="BW435" s="9"/>
      <c r="BX435" s="9"/>
      <c r="BY435" s="9"/>
      <c r="BZ435" s="10" t="s">
        <v>36</v>
      </c>
      <c r="CA435" s="10"/>
      <c r="CB435" s="40" t="s">
        <v>14</v>
      </c>
      <c r="CC435"/>
      <c r="CD435"/>
      <c r="CE435"/>
      <c r="CF435"/>
      <c r="CL435" s="15" t="s">
        <v>8</v>
      </c>
      <c r="CM435" s="15"/>
      <c r="CN435" s="15"/>
      <c r="CO435" s="15"/>
      <c r="CP435" s="15"/>
      <c r="CQ435" s="9" t="s">
        <v>35</v>
      </c>
      <c r="CR435" s="9"/>
      <c r="CS435" s="9"/>
      <c r="CT435" s="9"/>
      <c r="CU435" s="10" t="s">
        <v>36</v>
      </c>
      <c r="CV435" s="10"/>
      <c r="CW435" s="40" t="s">
        <v>14</v>
      </c>
      <c r="CX435"/>
      <c r="CY435"/>
      <c r="CZ435"/>
      <c r="DA435"/>
      <c r="DG435" s="15" t="s">
        <v>8</v>
      </c>
      <c r="DH435" s="15"/>
      <c r="DI435" s="15"/>
      <c r="DJ435" s="15"/>
      <c r="DK435" s="15"/>
      <c r="DL435" s="9" t="s">
        <v>35</v>
      </c>
      <c r="DM435" s="9"/>
      <c r="DN435" s="9"/>
      <c r="DO435" s="9"/>
      <c r="DP435" s="10" t="s">
        <v>36</v>
      </c>
      <c r="DQ435" s="10"/>
      <c r="DR435" s="40" t="s">
        <v>14</v>
      </c>
      <c r="DS435"/>
      <c r="DT435"/>
      <c r="DU435"/>
      <c r="DV435"/>
      <c r="EB435" s="15" t="s">
        <v>8</v>
      </c>
      <c r="EC435" s="15"/>
      <c r="ED435" s="15"/>
      <c r="EE435" s="15"/>
      <c r="EF435" s="15"/>
      <c r="EG435" s="9" t="s">
        <v>35</v>
      </c>
      <c r="EH435" s="9"/>
      <c r="EI435" s="9"/>
      <c r="EJ435" s="9"/>
      <c r="EK435" s="10" t="s">
        <v>36</v>
      </c>
      <c r="EL435" s="10"/>
      <c r="EM435" s="40" t="s">
        <v>14</v>
      </c>
      <c r="EN435"/>
      <c r="EO435"/>
      <c r="EP435"/>
      <c r="EQ435"/>
    </row>
    <row r="436" customHeight="1" spans="6:147">
      <c r="F436" s="15" t="s">
        <v>44</v>
      </c>
      <c r="G436" s="15" t="s">
        <v>45</v>
      </c>
      <c r="H436" s="15" t="s">
        <v>46</v>
      </c>
      <c r="I436" s="15" t="s">
        <v>47</v>
      </c>
      <c r="J436" s="15" t="s">
        <v>8</v>
      </c>
      <c r="K436" s="9" t="s">
        <v>40</v>
      </c>
      <c r="L436" s="9" t="s">
        <v>27</v>
      </c>
      <c r="M436" s="9" t="s">
        <v>28</v>
      </c>
      <c r="N436" s="35" t="s">
        <v>29</v>
      </c>
      <c r="O436" s="10" t="s">
        <v>48</v>
      </c>
      <c r="P436" s="10" t="s">
        <v>49</v>
      </c>
      <c r="Q436" s="40"/>
      <c r="R436"/>
      <c r="S436"/>
      <c r="T436"/>
      <c r="U436"/>
      <c r="AA436" s="15" t="s">
        <v>44</v>
      </c>
      <c r="AB436" s="15" t="s">
        <v>45</v>
      </c>
      <c r="AC436" s="15" t="s">
        <v>46</v>
      </c>
      <c r="AD436" s="15" t="s">
        <v>47</v>
      </c>
      <c r="AE436" s="15" t="s">
        <v>8</v>
      </c>
      <c r="AF436" s="9" t="s">
        <v>40</v>
      </c>
      <c r="AG436" s="9" t="s">
        <v>27</v>
      </c>
      <c r="AH436" s="9" t="s">
        <v>28</v>
      </c>
      <c r="AI436" s="35" t="s">
        <v>29</v>
      </c>
      <c r="AJ436" s="10" t="s">
        <v>48</v>
      </c>
      <c r="AK436" s="10" t="s">
        <v>49</v>
      </c>
      <c r="AL436" s="40"/>
      <c r="AM436"/>
      <c r="AN436"/>
      <c r="AO436"/>
      <c r="AP436"/>
      <c r="AV436" s="15" t="s">
        <v>44</v>
      </c>
      <c r="AW436" s="15" t="s">
        <v>45</v>
      </c>
      <c r="AX436" s="15" t="s">
        <v>46</v>
      </c>
      <c r="AY436" s="15" t="s">
        <v>47</v>
      </c>
      <c r="AZ436" s="15" t="s">
        <v>8</v>
      </c>
      <c r="BA436" s="9" t="s">
        <v>40</v>
      </c>
      <c r="BB436" s="9" t="s">
        <v>27</v>
      </c>
      <c r="BC436" s="9" t="s">
        <v>28</v>
      </c>
      <c r="BD436" s="35" t="s">
        <v>29</v>
      </c>
      <c r="BE436" s="10" t="s">
        <v>48</v>
      </c>
      <c r="BF436" s="10" t="s">
        <v>49</v>
      </c>
      <c r="BG436" s="40"/>
      <c r="BH436"/>
      <c r="BI436"/>
      <c r="BJ436"/>
      <c r="BK436"/>
      <c r="BQ436" s="15" t="s">
        <v>44</v>
      </c>
      <c r="BR436" s="15" t="s">
        <v>45</v>
      </c>
      <c r="BS436" s="15" t="s">
        <v>46</v>
      </c>
      <c r="BT436" s="15" t="s">
        <v>47</v>
      </c>
      <c r="BU436" s="15" t="s">
        <v>8</v>
      </c>
      <c r="BV436" s="9" t="s">
        <v>40</v>
      </c>
      <c r="BW436" s="9" t="s">
        <v>27</v>
      </c>
      <c r="BX436" s="9" t="s">
        <v>28</v>
      </c>
      <c r="BY436" s="35" t="s">
        <v>29</v>
      </c>
      <c r="BZ436" s="10" t="s">
        <v>48</v>
      </c>
      <c r="CA436" s="10" t="s">
        <v>49</v>
      </c>
      <c r="CB436" s="40"/>
      <c r="CC436"/>
      <c r="CD436"/>
      <c r="CE436"/>
      <c r="CF436"/>
      <c r="CL436" s="15" t="s">
        <v>44</v>
      </c>
      <c r="CM436" s="15" t="s">
        <v>45</v>
      </c>
      <c r="CN436" s="15" t="s">
        <v>46</v>
      </c>
      <c r="CO436" s="15" t="s">
        <v>47</v>
      </c>
      <c r="CP436" s="15" t="s">
        <v>8</v>
      </c>
      <c r="CQ436" s="9" t="s">
        <v>40</v>
      </c>
      <c r="CR436" s="9" t="s">
        <v>27</v>
      </c>
      <c r="CS436" s="9" t="s">
        <v>28</v>
      </c>
      <c r="CT436" s="35" t="s">
        <v>29</v>
      </c>
      <c r="CU436" s="10" t="s">
        <v>48</v>
      </c>
      <c r="CV436" s="10" t="s">
        <v>49</v>
      </c>
      <c r="CW436" s="40"/>
      <c r="CX436"/>
      <c r="CY436"/>
      <c r="CZ436"/>
      <c r="DA436"/>
      <c r="DG436" s="15" t="s">
        <v>44</v>
      </c>
      <c r="DH436" s="15" t="s">
        <v>45</v>
      </c>
      <c r="DI436" s="15" t="s">
        <v>46</v>
      </c>
      <c r="DJ436" s="15" t="s">
        <v>47</v>
      </c>
      <c r="DK436" s="15" t="s">
        <v>8</v>
      </c>
      <c r="DL436" s="9" t="s">
        <v>40</v>
      </c>
      <c r="DM436" s="9" t="s">
        <v>27</v>
      </c>
      <c r="DN436" s="9" t="s">
        <v>28</v>
      </c>
      <c r="DO436" s="35" t="s">
        <v>29</v>
      </c>
      <c r="DP436" s="10" t="s">
        <v>48</v>
      </c>
      <c r="DQ436" s="10" t="s">
        <v>49</v>
      </c>
      <c r="DR436" s="40"/>
      <c r="DS436"/>
      <c r="DT436"/>
      <c r="DU436"/>
      <c r="DV436"/>
      <c r="EB436" s="15" t="s">
        <v>44</v>
      </c>
      <c r="EC436" s="15" t="s">
        <v>45</v>
      </c>
      <c r="ED436" s="15" t="s">
        <v>46</v>
      </c>
      <c r="EE436" s="15" t="s">
        <v>47</v>
      </c>
      <c r="EF436" s="15" t="s">
        <v>8</v>
      </c>
      <c r="EG436" s="9" t="s">
        <v>40</v>
      </c>
      <c r="EH436" s="9" t="s">
        <v>27</v>
      </c>
      <c r="EI436" s="9" t="s">
        <v>28</v>
      </c>
      <c r="EJ436" s="35" t="s">
        <v>29</v>
      </c>
      <c r="EK436" s="10" t="s">
        <v>48</v>
      </c>
      <c r="EL436" s="10" t="s">
        <v>49</v>
      </c>
      <c r="EM436" s="40"/>
      <c r="EN436"/>
      <c r="EO436"/>
      <c r="EP436"/>
      <c r="EQ436"/>
    </row>
    <row r="437" customHeight="1" spans="6:147">
      <c r="F437" s="12">
        <v>35434</v>
      </c>
      <c r="G437" s="13">
        <v>0.168</v>
      </c>
      <c r="H437" s="12">
        <v>1</v>
      </c>
      <c r="I437" s="12">
        <v>0</v>
      </c>
      <c r="J437" s="15">
        <f t="shared" ref="J437:J446" si="587">F437*G437*H437+I437</f>
        <v>5952.912</v>
      </c>
      <c r="K437" s="12">
        <v>1</v>
      </c>
      <c r="L437" s="12">
        <v>0.89</v>
      </c>
      <c r="M437" s="12">
        <v>1.78</v>
      </c>
      <c r="N437" s="35">
        <f t="shared" ref="N437:N446" si="588">L437*M437+1</f>
        <v>2.5842</v>
      </c>
      <c r="O437" s="12">
        <v>0.9</v>
      </c>
      <c r="P437" s="10">
        <v>0.5</v>
      </c>
      <c r="Q437" s="41">
        <f t="shared" ref="Q437:Q446" si="589">J437*K437*N437*O437*P437</f>
        <v>6922.58183568</v>
      </c>
      <c r="R437"/>
      <c r="S437"/>
      <c r="T437"/>
      <c r="U437"/>
      <c r="AA437" s="12">
        <v>35434</v>
      </c>
      <c r="AB437" s="13">
        <v>0.168</v>
      </c>
      <c r="AC437" s="12">
        <v>1</v>
      </c>
      <c r="AD437" s="12">
        <v>0</v>
      </c>
      <c r="AE437" s="15">
        <f t="shared" ref="AE437:AE446" si="590">AA437*AB437*AC437+AD437</f>
        <v>5952.912</v>
      </c>
      <c r="AF437" s="12">
        <v>1</v>
      </c>
      <c r="AG437" s="12">
        <v>0.89</v>
      </c>
      <c r="AH437" s="12">
        <v>1.78</v>
      </c>
      <c r="AI437" s="35">
        <f t="shared" ref="AI437:AI446" si="591">AG437*AH437+1</f>
        <v>2.5842</v>
      </c>
      <c r="AJ437" s="12">
        <v>0.9</v>
      </c>
      <c r="AK437" s="10">
        <v>0.5</v>
      </c>
      <c r="AL437" s="41">
        <f t="shared" ref="AL437:AL446" si="592">AE437*AF437*AI437*AJ437*AK437</f>
        <v>6922.58183568</v>
      </c>
      <c r="AM437"/>
      <c r="AN437"/>
      <c r="AO437"/>
      <c r="AP437"/>
      <c r="AV437" s="12">
        <v>35728</v>
      </c>
      <c r="AW437" s="13">
        <v>0.168</v>
      </c>
      <c r="AX437" s="12">
        <v>1</v>
      </c>
      <c r="AY437" s="12">
        <v>0</v>
      </c>
      <c r="AZ437" s="15">
        <f t="shared" ref="AZ437:AZ446" si="593">AV437*AW437*AX437+AY437</f>
        <v>6002.304</v>
      </c>
      <c r="BA437" s="12">
        <v>1</v>
      </c>
      <c r="BB437" s="12">
        <v>0.9</v>
      </c>
      <c r="BC437" s="12">
        <v>2.31</v>
      </c>
      <c r="BD437" s="35">
        <f t="shared" ref="BD437:BD446" si="594">BB437*BC437+1</f>
        <v>3.079</v>
      </c>
      <c r="BE437" s="12">
        <v>0.9</v>
      </c>
      <c r="BF437" s="10">
        <v>0.5</v>
      </c>
      <c r="BG437" s="41">
        <f t="shared" ref="BG437:BG446" si="595">AZ437*BA437*BD437*BE437*BF437</f>
        <v>8316.4923072</v>
      </c>
      <c r="BH437"/>
      <c r="BI437"/>
      <c r="BJ437"/>
      <c r="BK437"/>
      <c r="BQ437" s="12">
        <v>35728</v>
      </c>
      <c r="BR437" s="13">
        <v>0.168</v>
      </c>
      <c r="BS437" s="12">
        <v>1</v>
      </c>
      <c r="BT437" s="12">
        <v>0</v>
      </c>
      <c r="BU437" s="15">
        <f t="shared" ref="BU437:BU446" si="596">BQ437*BR437*BS437+BT437</f>
        <v>6002.304</v>
      </c>
      <c r="BV437" s="12">
        <v>1</v>
      </c>
      <c r="BW437" s="12">
        <v>0.9</v>
      </c>
      <c r="BX437" s="12">
        <v>2.31</v>
      </c>
      <c r="BY437" s="35">
        <f t="shared" ref="BY437:BY446" si="597">BW437*BX437+1</f>
        <v>3.079</v>
      </c>
      <c r="BZ437" s="12">
        <v>0.9</v>
      </c>
      <c r="CA437" s="10">
        <v>0.5</v>
      </c>
      <c r="CB437" s="41">
        <f t="shared" ref="CB437:CB446" si="598">BU437*BV437*BY437*BZ437*CA437</f>
        <v>8316.4923072</v>
      </c>
      <c r="CC437"/>
      <c r="CD437"/>
      <c r="CE437"/>
      <c r="CF437"/>
      <c r="CL437" s="12">
        <v>41312</v>
      </c>
      <c r="CM437" s="13">
        <v>0.168</v>
      </c>
      <c r="CN437" s="12">
        <v>1</v>
      </c>
      <c r="CO437" s="12">
        <v>0</v>
      </c>
      <c r="CP437" s="15">
        <f t="shared" ref="CP437:CP446" si="599">CL437*CM437*CN437+CO437</f>
        <v>6940.416</v>
      </c>
      <c r="CQ437" s="12">
        <v>1</v>
      </c>
      <c r="CR437" s="12">
        <v>0.89</v>
      </c>
      <c r="CS437" s="12">
        <v>1.78</v>
      </c>
      <c r="CT437" s="35">
        <f t="shared" ref="CT437:CT446" si="600">CR437*CS437+1</f>
        <v>2.5842</v>
      </c>
      <c r="CU437" s="12">
        <v>0.9</v>
      </c>
      <c r="CV437" s="10">
        <v>0.5</v>
      </c>
      <c r="CW437" s="41">
        <f t="shared" ref="CW437:CW446" si="601">CP437*CQ437*CT437*CU437*CV437</f>
        <v>8070.94036224</v>
      </c>
      <c r="CX437"/>
      <c r="CY437"/>
      <c r="CZ437"/>
      <c r="DA437"/>
      <c r="DG437" s="12">
        <v>41606</v>
      </c>
      <c r="DH437" s="13">
        <v>0.168</v>
      </c>
      <c r="DI437" s="12">
        <v>1</v>
      </c>
      <c r="DJ437" s="12">
        <v>0</v>
      </c>
      <c r="DK437" s="15">
        <f t="shared" ref="DK437:DK446" si="602">DG437*DH437*DI437+DJ437</f>
        <v>6989.808</v>
      </c>
      <c r="DL437" s="12">
        <v>1</v>
      </c>
      <c r="DM437" s="12">
        <v>0.9</v>
      </c>
      <c r="DN437" s="12">
        <v>2.31</v>
      </c>
      <c r="DO437" s="35">
        <f t="shared" ref="DO437:DO446" si="603">DM437*DN437+1</f>
        <v>3.079</v>
      </c>
      <c r="DP437" s="12">
        <v>0.9</v>
      </c>
      <c r="DQ437" s="10">
        <v>0.5</v>
      </c>
      <c r="DR437" s="41">
        <f t="shared" ref="DR437:DR446" si="604">DK437*DL437*DO437*DP437*DQ437</f>
        <v>9684.7284744</v>
      </c>
      <c r="DS437"/>
      <c r="DT437"/>
      <c r="DU437"/>
      <c r="DV437"/>
      <c r="EB437" s="12">
        <v>41606</v>
      </c>
      <c r="EC437" s="13">
        <v>0.168</v>
      </c>
      <c r="ED437" s="12">
        <v>1</v>
      </c>
      <c r="EE437" s="12">
        <v>0</v>
      </c>
      <c r="EF437" s="15">
        <f t="shared" ref="EF437:EF446" si="605">EB437*EC437*ED437+EE437</f>
        <v>6989.808</v>
      </c>
      <c r="EG437" s="12">
        <v>1</v>
      </c>
      <c r="EH437" s="12">
        <v>0.9</v>
      </c>
      <c r="EI437" s="12">
        <v>3.11</v>
      </c>
      <c r="EJ437" s="35">
        <f t="shared" ref="EJ437:EJ446" si="606">EH437*EI437+1</f>
        <v>3.799</v>
      </c>
      <c r="EK437" s="12">
        <v>0.9</v>
      </c>
      <c r="EL437" s="10">
        <v>0.5</v>
      </c>
      <c r="EM437" s="41">
        <f t="shared" ref="EM437:EM446" si="607">EF437*EG437*EJ437*EK437*EL437</f>
        <v>11949.4262664</v>
      </c>
      <c r="EN437"/>
      <c r="EO437"/>
      <c r="EP437"/>
      <c r="EQ437"/>
    </row>
    <row r="438" customHeight="1" spans="6:147">
      <c r="F438" s="12">
        <v>35434</v>
      </c>
      <c r="G438" s="13">
        <v>0.168</v>
      </c>
      <c r="H438" s="12">
        <v>1</v>
      </c>
      <c r="I438" s="12">
        <v>0</v>
      </c>
      <c r="J438" s="15">
        <f t="shared" si="587"/>
        <v>5952.912</v>
      </c>
      <c r="K438" s="12">
        <v>1</v>
      </c>
      <c r="L438" s="12">
        <v>0.89</v>
      </c>
      <c r="M438" s="12">
        <v>1.78</v>
      </c>
      <c r="N438" s="35">
        <f t="shared" si="588"/>
        <v>2.5842</v>
      </c>
      <c r="O438" s="12">
        <v>0.9</v>
      </c>
      <c r="P438" s="10">
        <v>0.5</v>
      </c>
      <c r="Q438" s="41">
        <f t="shared" si="589"/>
        <v>6922.58183568</v>
      </c>
      <c r="R438"/>
      <c r="S438"/>
      <c r="T438"/>
      <c r="U438"/>
      <c r="AA438" s="12">
        <v>35434</v>
      </c>
      <c r="AB438" s="13">
        <v>0.168</v>
      </c>
      <c r="AC438" s="12">
        <v>1</v>
      </c>
      <c r="AD438" s="12">
        <v>0</v>
      </c>
      <c r="AE438" s="15">
        <f t="shared" si="590"/>
        <v>5952.912</v>
      </c>
      <c r="AF438" s="12">
        <v>1</v>
      </c>
      <c r="AG438" s="12">
        <v>0.89</v>
      </c>
      <c r="AH438" s="12">
        <v>1.78</v>
      </c>
      <c r="AI438" s="35">
        <f t="shared" si="591"/>
        <v>2.5842</v>
      </c>
      <c r="AJ438" s="12">
        <v>0.9</v>
      </c>
      <c r="AK438" s="10">
        <v>0.5</v>
      </c>
      <c r="AL438" s="41">
        <f t="shared" si="592"/>
        <v>6922.58183568</v>
      </c>
      <c r="AM438"/>
      <c r="AN438"/>
      <c r="AO438"/>
      <c r="AP438"/>
      <c r="AV438" s="12">
        <v>35728</v>
      </c>
      <c r="AW438" s="13">
        <v>0.168</v>
      </c>
      <c r="AX438" s="12">
        <v>1</v>
      </c>
      <c r="AY438" s="12">
        <v>0</v>
      </c>
      <c r="AZ438" s="15">
        <f t="shared" si="593"/>
        <v>6002.304</v>
      </c>
      <c r="BA438" s="12">
        <v>1</v>
      </c>
      <c r="BB438" s="12">
        <v>0.9</v>
      </c>
      <c r="BC438" s="12">
        <v>2.31</v>
      </c>
      <c r="BD438" s="35">
        <f t="shared" si="594"/>
        <v>3.079</v>
      </c>
      <c r="BE438" s="12">
        <v>0.9</v>
      </c>
      <c r="BF438" s="10">
        <v>0.5</v>
      </c>
      <c r="BG438" s="41">
        <f t="shared" si="595"/>
        <v>8316.4923072</v>
      </c>
      <c r="BH438"/>
      <c r="BI438"/>
      <c r="BJ438"/>
      <c r="BK438"/>
      <c r="BQ438" s="12">
        <v>35728</v>
      </c>
      <c r="BR438" s="13">
        <v>0.168</v>
      </c>
      <c r="BS438" s="12">
        <v>1</v>
      </c>
      <c r="BT438" s="12">
        <v>0</v>
      </c>
      <c r="BU438" s="15">
        <f t="shared" si="596"/>
        <v>6002.304</v>
      </c>
      <c r="BV438" s="12">
        <v>1</v>
      </c>
      <c r="BW438" s="12">
        <v>0.9</v>
      </c>
      <c r="BX438" s="12">
        <v>2.31</v>
      </c>
      <c r="BY438" s="35">
        <f t="shared" si="597"/>
        <v>3.079</v>
      </c>
      <c r="BZ438" s="12">
        <v>0.9</v>
      </c>
      <c r="CA438" s="10">
        <v>0.5</v>
      </c>
      <c r="CB438" s="41">
        <f t="shared" si="598"/>
        <v>8316.4923072</v>
      </c>
      <c r="CC438"/>
      <c r="CD438"/>
      <c r="CE438"/>
      <c r="CF438"/>
      <c r="CL438" s="12">
        <v>41312</v>
      </c>
      <c r="CM438" s="13">
        <v>0.168</v>
      </c>
      <c r="CN438" s="12">
        <v>1</v>
      </c>
      <c r="CO438" s="12">
        <v>0</v>
      </c>
      <c r="CP438" s="15">
        <f t="shared" si="599"/>
        <v>6940.416</v>
      </c>
      <c r="CQ438" s="12">
        <v>1</v>
      </c>
      <c r="CR438" s="12">
        <v>0.89</v>
      </c>
      <c r="CS438" s="12">
        <v>1.78</v>
      </c>
      <c r="CT438" s="35">
        <f t="shared" si="600"/>
        <v>2.5842</v>
      </c>
      <c r="CU438" s="12">
        <v>0.9</v>
      </c>
      <c r="CV438" s="10">
        <v>0.5</v>
      </c>
      <c r="CW438" s="41">
        <f t="shared" si="601"/>
        <v>8070.94036224</v>
      </c>
      <c r="CX438"/>
      <c r="CY438"/>
      <c r="CZ438"/>
      <c r="DA438"/>
      <c r="DG438" s="12">
        <v>41606</v>
      </c>
      <c r="DH438" s="13">
        <v>0.168</v>
      </c>
      <c r="DI438" s="12">
        <v>1</v>
      </c>
      <c r="DJ438" s="12">
        <v>0</v>
      </c>
      <c r="DK438" s="15">
        <f t="shared" si="602"/>
        <v>6989.808</v>
      </c>
      <c r="DL438" s="12">
        <v>1</v>
      </c>
      <c r="DM438" s="12">
        <v>0.9</v>
      </c>
      <c r="DN438" s="12">
        <v>2.31</v>
      </c>
      <c r="DO438" s="35">
        <f t="shared" si="603"/>
        <v>3.079</v>
      </c>
      <c r="DP438" s="12">
        <v>0.9</v>
      </c>
      <c r="DQ438" s="10">
        <v>0.5</v>
      </c>
      <c r="DR438" s="41">
        <f t="shared" si="604"/>
        <v>9684.7284744</v>
      </c>
      <c r="DS438"/>
      <c r="DT438"/>
      <c r="DU438"/>
      <c r="DV438"/>
      <c r="EB438" s="12">
        <v>41606</v>
      </c>
      <c r="EC438" s="13">
        <v>0.168</v>
      </c>
      <c r="ED438" s="12">
        <v>1</v>
      </c>
      <c r="EE438" s="12">
        <v>0</v>
      </c>
      <c r="EF438" s="15">
        <f t="shared" si="605"/>
        <v>6989.808</v>
      </c>
      <c r="EG438" s="12">
        <v>1</v>
      </c>
      <c r="EH438" s="12">
        <v>0.9</v>
      </c>
      <c r="EI438" s="12">
        <v>3.11</v>
      </c>
      <c r="EJ438" s="35">
        <f t="shared" si="606"/>
        <v>3.799</v>
      </c>
      <c r="EK438" s="12">
        <v>0.9</v>
      </c>
      <c r="EL438" s="10">
        <v>0.5</v>
      </c>
      <c r="EM438" s="41">
        <f t="shared" si="607"/>
        <v>11949.4262664</v>
      </c>
      <c r="EN438"/>
      <c r="EO438"/>
      <c r="EP438"/>
      <c r="EQ438"/>
    </row>
    <row r="439" customHeight="1" spans="6:147">
      <c r="F439" s="12">
        <v>35434</v>
      </c>
      <c r="G439" s="13">
        <v>0.168</v>
      </c>
      <c r="H439" s="12">
        <v>1</v>
      </c>
      <c r="I439" s="12">
        <v>0</v>
      </c>
      <c r="J439" s="15">
        <f t="shared" si="587"/>
        <v>5952.912</v>
      </c>
      <c r="K439" s="12">
        <v>1</v>
      </c>
      <c r="L439" s="12">
        <v>0.89</v>
      </c>
      <c r="M439" s="12">
        <v>1.78</v>
      </c>
      <c r="N439" s="35">
        <f t="shared" si="588"/>
        <v>2.5842</v>
      </c>
      <c r="O439" s="12">
        <v>0.9</v>
      </c>
      <c r="P439" s="10">
        <v>0.5</v>
      </c>
      <c r="Q439" s="41">
        <f t="shared" si="589"/>
        <v>6922.58183568</v>
      </c>
      <c r="AA439" s="12">
        <v>35434</v>
      </c>
      <c r="AB439" s="13">
        <v>0.168</v>
      </c>
      <c r="AC439" s="12">
        <v>1</v>
      </c>
      <c r="AD439" s="12">
        <v>0</v>
      </c>
      <c r="AE439" s="15">
        <f t="shared" si="590"/>
        <v>5952.912</v>
      </c>
      <c r="AF439" s="12">
        <v>1</v>
      </c>
      <c r="AG439" s="12">
        <v>0.89</v>
      </c>
      <c r="AH439" s="12">
        <v>1.78</v>
      </c>
      <c r="AI439" s="35">
        <f t="shared" si="591"/>
        <v>2.5842</v>
      </c>
      <c r="AJ439" s="12">
        <v>0.9</v>
      </c>
      <c r="AK439" s="10">
        <v>0.5</v>
      </c>
      <c r="AL439" s="41">
        <f t="shared" si="592"/>
        <v>6922.58183568</v>
      </c>
      <c r="AV439" s="12">
        <v>35728</v>
      </c>
      <c r="AW439" s="13">
        <v>0.168</v>
      </c>
      <c r="AX439" s="12">
        <v>1</v>
      </c>
      <c r="AY439" s="12">
        <v>0</v>
      </c>
      <c r="AZ439" s="15">
        <f t="shared" si="593"/>
        <v>6002.304</v>
      </c>
      <c r="BA439" s="12">
        <v>1</v>
      </c>
      <c r="BB439" s="12">
        <v>0.9</v>
      </c>
      <c r="BC439" s="12">
        <v>2.31</v>
      </c>
      <c r="BD439" s="35">
        <f t="shared" si="594"/>
        <v>3.079</v>
      </c>
      <c r="BE439" s="12">
        <v>0.9</v>
      </c>
      <c r="BF439" s="10">
        <v>0.5</v>
      </c>
      <c r="BG439" s="41">
        <f t="shared" si="595"/>
        <v>8316.4923072</v>
      </c>
      <c r="BQ439" s="12">
        <v>35728</v>
      </c>
      <c r="BR439" s="13">
        <v>0.168</v>
      </c>
      <c r="BS439" s="12">
        <v>1</v>
      </c>
      <c r="BT439" s="12">
        <v>0</v>
      </c>
      <c r="BU439" s="15">
        <f t="shared" si="596"/>
        <v>6002.304</v>
      </c>
      <c r="BV439" s="12">
        <v>1</v>
      </c>
      <c r="BW439" s="12">
        <v>0.9</v>
      </c>
      <c r="BX439" s="12">
        <v>2.31</v>
      </c>
      <c r="BY439" s="35">
        <f t="shared" si="597"/>
        <v>3.079</v>
      </c>
      <c r="BZ439" s="12">
        <v>0.9</v>
      </c>
      <c r="CA439" s="10">
        <v>0.5</v>
      </c>
      <c r="CB439" s="41">
        <f t="shared" si="598"/>
        <v>8316.4923072</v>
      </c>
      <c r="CL439" s="12">
        <v>41312</v>
      </c>
      <c r="CM439" s="13">
        <v>0.168</v>
      </c>
      <c r="CN439" s="12">
        <v>1</v>
      </c>
      <c r="CO439" s="12">
        <v>0</v>
      </c>
      <c r="CP439" s="15">
        <f t="shared" si="599"/>
        <v>6940.416</v>
      </c>
      <c r="CQ439" s="12">
        <v>1</v>
      </c>
      <c r="CR439" s="12">
        <v>0.89</v>
      </c>
      <c r="CS439" s="12">
        <v>1.78</v>
      </c>
      <c r="CT439" s="35">
        <f t="shared" si="600"/>
        <v>2.5842</v>
      </c>
      <c r="CU439" s="12">
        <v>0.9</v>
      </c>
      <c r="CV439" s="10">
        <v>0.5</v>
      </c>
      <c r="CW439" s="41">
        <f t="shared" si="601"/>
        <v>8070.94036224</v>
      </c>
      <c r="DG439" s="12">
        <v>41606</v>
      </c>
      <c r="DH439" s="13">
        <v>0.168</v>
      </c>
      <c r="DI439" s="12">
        <v>1</v>
      </c>
      <c r="DJ439" s="12">
        <v>0</v>
      </c>
      <c r="DK439" s="15">
        <f t="shared" si="602"/>
        <v>6989.808</v>
      </c>
      <c r="DL439" s="12">
        <v>1</v>
      </c>
      <c r="DM439" s="12">
        <v>0.9</v>
      </c>
      <c r="DN439" s="12">
        <v>2.31</v>
      </c>
      <c r="DO439" s="35">
        <f t="shared" si="603"/>
        <v>3.079</v>
      </c>
      <c r="DP439" s="12">
        <v>0.9</v>
      </c>
      <c r="DQ439" s="10">
        <v>0.5</v>
      </c>
      <c r="DR439" s="41">
        <f t="shared" si="604"/>
        <v>9684.7284744</v>
      </c>
      <c r="EB439" s="12">
        <v>41606</v>
      </c>
      <c r="EC439" s="13">
        <v>0.168</v>
      </c>
      <c r="ED439" s="12">
        <v>1</v>
      </c>
      <c r="EE439" s="12">
        <v>0</v>
      </c>
      <c r="EF439" s="15">
        <f t="shared" si="605"/>
        <v>6989.808</v>
      </c>
      <c r="EG439" s="12">
        <v>1</v>
      </c>
      <c r="EH439" s="12">
        <v>0.9</v>
      </c>
      <c r="EI439" s="12">
        <v>3.11</v>
      </c>
      <c r="EJ439" s="35">
        <f t="shared" si="606"/>
        <v>3.799</v>
      </c>
      <c r="EK439" s="12">
        <v>0.9</v>
      </c>
      <c r="EL439" s="10">
        <v>0.5</v>
      </c>
      <c r="EM439" s="41">
        <f t="shared" si="607"/>
        <v>11949.4262664</v>
      </c>
    </row>
    <row r="440" customHeight="1" spans="6:147">
      <c r="F440" s="12">
        <v>35434</v>
      </c>
      <c r="G440" s="13">
        <v>0.168</v>
      </c>
      <c r="H440" s="12">
        <v>1</v>
      </c>
      <c r="I440" s="12">
        <v>0</v>
      </c>
      <c r="J440" s="15">
        <f t="shared" si="587"/>
        <v>5952.912</v>
      </c>
      <c r="K440" s="12">
        <v>1</v>
      </c>
      <c r="L440" s="12">
        <v>0.89</v>
      </c>
      <c r="M440" s="12">
        <v>1.78</v>
      </c>
      <c r="N440" s="35">
        <f t="shared" si="588"/>
        <v>2.5842</v>
      </c>
      <c r="O440" s="12">
        <v>0.9</v>
      </c>
      <c r="P440" s="10">
        <v>0.5</v>
      </c>
      <c r="Q440" s="41">
        <f t="shared" si="589"/>
        <v>6922.58183568</v>
      </c>
      <c r="AA440" s="12">
        <v>35434</v>
      </c>
      <c r="AB440" s="13">
        <v>0.168</v>
      </c>
      <c r="AC440" s="12">
        <v>1</v>
      </c>
      <c r="AD440" s="12">
        <v>0</v>
      </c>
      <c r="AE440" s="15">
        <f t="shared" si="590"/>
        <v>5952.912</v>
      </c>
      <c r="AF440" s="12">
        <v>1</v>
      </c>
      <c r="AG440" s="12">
        <v>0.89</v>
      </c>
      <c r="AH440" s="12">
        <v>1.78</v>
      </c>
      <c r="AI440" s="35">
        <f t="shared" si="591"/>
        <v>2.5842</v>
      </c>
      <c r="AJ440" s="12">
        <v>0.9</v>
      </c>
      <c r="AK440" s="10">
        <v>0.5</v>
      </c>
      <c r="AL440" s="41">
        <f t="shared" si="592"/>
        <v>6922.58183568</v>
      </c>
      <c r="AV440" s="12">
        <v>35728</v>
      </c>
      <c r="AW440" s="13">
        <v>0.168</v>
      </c>
      <c r="AX440" s="12">
        <v>1</v>
      </c>
      <c r="AY440" s="12">
        <v>0</v>
      </c>
      <c r="AZ440" s="15">
        <f t="shared" si="593"/>
        <v>6002.304</v>
      </c>
      <c r="BA440" s="12">
        <v>1</v>
      </c>
      <c r="BB440" s="12">
        <v>0.9</v>
      </c>
      <c r="BC440" s="12">
        <v>2.31</v>
      </c>
      <c r="BD440" s="35">
        <f t="shared" si="594"/>
        <v>3.079</v>
      </c>
      <c r="BE440" s="12">
        <v>0.9</v>
      </c>
      <c r="BF440" s="10">
        <v>0.5</v>
      </c>
      <c r="BG440" s="41">
        <f t="shared" si="595"/>
        <v>8316.4923072</v>
      </c>
      <c r="BQ440" s="12">
        <v>35728</v>
      </c>
      <c r="BR440" s="13">
        <v>0.168</v>
      </c>
      <c r="BS440" s="12">
        <v>1</v>
      </c>
      <c r="BT440" s="12">
        <v>0</v>
      </c>
      <c r="BU440" s="15">
        <f t="shared" si="596"/>
        <v>6002.304</v>
      </c>
      <c r="BV440" s="12">
        <v>1</v>
      </c>
      <c r="BW440" s="12">
        <v>0.9</v>
      </c>
      <c r="BX440" s="12">
        <v>2.31</v>
      </c>
      <c r="BY440" s="35">
        <f t="shared" si="597"/>
        <v>3.079</v>
      </c>
      <c r="BZ440" s="12">
        <v>0.9</v>
      </c>
      <c r="CA440" s="10">
        <v>0.5</v>
      </c>
      <c r="CB440" s="41">
        <f t="shared" si="598"/>
        <v>8316.4923072</v>
      </c>
      <c r="CL440" s="12">
        <v>41312</v>
      </c>
      <c r="CM440" s="13">
        <v>0.168</v>
      </c>
      <c r="CN440" s="12">
        <v>1</v>
      </c>
      <c r="CO440" s="12">
        <v>0</v>
      </c>
      <c r="CP440" s="15">
        <f t="shared" si="599"/>
        <v>6940.416</v>
      </c>
      <c r="CQ440" s="12">
        <v>1</v>
      </c>
      <c r="CR440" s="12">
        <v>0.89</v>
      </c>
      <c r="CS440" s="12">
        <v>1.78</v>
      </c>
      <c r="CT440" s="35">
        <f t="shared" si="600"/>
        <v>2.5842</v>
      </c>
      <c r="CU440" s="12">
        <v>0.9</v>
      </c>
      <c r="CV440" s="10">
        <v>0.5</v>
      </c>
      <c r="CW440" s="41">
        <f t="shared" si="601"/>
        <v>8070.94036224</v>
      </c>
      <c r="DG440" s="12">
        <v>41606</v>
      </c>
      <c r="DH440" s="13">
        <v>0.168</v>
      </c>
      <c r="DI440" s="12">
        <v>1</v>
      </c>
      <c r="DJ440" s="12">
        <v>0</v>
      </c>
      <c r="DK440" s="15">
        <f t="shared" si="602"/>
        <v>6989.808</v>
      </c>
      <c r="DL440" s="12">
        <v>1</v>
      </c>
      <c r="DM440" s="12">
        <v>0.9</v>
      </c>
      <c r="DN440" s="12">
        <v>2.31</v>
      </c>
      <c r="DO440" s="35">
        <f t="shared" si="603"/>
        <v>3.079</v>
      </c>
      <c r="DP440" s="12">
        <v>0.9</v>
      </c>
      <c r="DQ440" s="10">
        <v>0.5</v>
      </c>
      <c r="DR440" s="41">
        <f t="shared" si="604"/>
        <v>9684.7284744</v>
      </c>
      <c r="EB440" s="12">
        <v>41606</v>
      </c>
      <c r="EC440" s="13">
        <v>0.168</v>
      </c>
      <c r="ED440" s="12">
        <v>1</v>
      </c>
      <c r="EE440" s="12">
        <v>0</v>
      </c>
      <c r="EF440" s="15">
        <f t="shared" si="605"/>
        <v>6989.808</v>
      </c>
      <c r="EG440" s="12">
        <v>1</v>
      </c>
      <c r="EH440" s="12">
        <v>0.9</v>
      </c>
      <c r="EI440" s="12">
        <v>3.11</v>
      </c>
      <c r="EJ440" s="35">
        <f t="shared" si="606"/>
        <v>3.799</v>
      </c>
      <c r="EK440" s="12">
        <v>0.9</v>
      </c>
      <c r="EL440" s="10">
        <v>0.5</v>
      </c>
      <c r="EM440" s="41">
        <f t="shared" si="607"/>
        <v>11949.4262664</v>
      </c>
    </row>
    <row r="441" customHeight="1" spans="6:147">
      <c r="F441" s="12">
        <v>35434</v>
      </c>
      <c r="G441" s="13">
        <v>0.168</v>
      </c>
      <c r="H441" s="12">
        <v>1</v>
      </c>
      <c r="I441" s="12">
        <v>0</v>
      </c>
      <c r="J441" s="15">
        <f t="shared" si="587"/>
        <v>5952.912</v>
      </c>
      <c r="K441" s="12">
        <v>1</v>
      </c>
      <c r="L441" s="12">
        <v>0.89</v>
      </c>
      <c r="M441" s="12">
        <v>1.78</v>
      </c>
      <c r="N441" s="35">
        <f t="shared" si="588"/>
        <v>2.5842</v>
      </c>
      <c r="O441" s="12">
        <v>0.9</v>
      </c>
      <c r="P441" s="10">
        <v>0.5</v>
      </c>
      <c r="Q441" s="41">
        <f t="shared" si="589"/>
        <v>6922.58183568</v>
      </c>
      <c r="AA441" s="12">
        <v>35434</v>
      </c>
      <c r="AB441" s="13">
        <v>0.168</v>
      </c>
      <c r="AC441" s="12">
        <v>1</v>
      </c>
      <c r="AD441" s="12">
        <v>0</v>
      </c>
      <c r="AE441" s="15">
        <f t="shared" si="590"/>
        <v>5952.912</v>
      </c>
      <c r="AF441" s="12">
        <v>1</v>
      </c>
      <c r="AG441" s="12">
        <v>0.89</v>
      </c>
      <c r="AH441" s="12">
        <v>1.78</v>
      </c>
      <c r="AI441" s="35">
        <f t="shared" si="591"/>
        <v>2.5842</v>
      </c>
      <c r="AJ441" s="12">
        <v>0.9</v>
      </c>
      <c r="AK441" s="10">
        <v>0.5</v>
      </c>
      <c r="AL441" s="41">
        <f t="shared" si="592"/>
        <v>6922.58183568</v>
      </c>
      <c r="AV441" s="12">
        <v>35728</v>
      </c>
      <c r="AW441" s="13">
        <v>0.168</v>
      </c>
      <c r="AX441" s="12">
        <v>1</v>
      </c>
      <c r="AY441" s="12">
        <v>0</v>
      </c>
      <c r="AZ441" s="15">
        <f t="shared" si="593"/>
        <v>6002.304</v>
      </c>
      <c r="BA441" s="12">
        <v>1</v>
      </c>
      <c r="BB441" s="12">
        <v>0.9</v>
      </c>
      <c r="BC441" s="12">
        <v>2.31</v>
      </c>
      <c r="BD441" s="35">
        <f t="shared" si="594"/>
        <v>3.079</v>
      </c>
      <c r="BE441" s="12">
        <v>0.9</v>
      </c>
      <c r="BF441" s="10">
        <v>0.5</v>
      </c>
      <c r="BG441" s="41">
        <f t="shared" si="595"/>
        <v>8316.4923072</v>
      </c>
      <c r="BQ441" s="12">
        <v>35728</v>
      </c>
      <c r="BR441" s="13">
        <v>0.168</v>
      </c>
      <c r="BS441" s="12">
        <v>1</v>
      </c>
      <c r="BT441" s="12">
        <v>0</v>
      </c>
      <c r="BU441" s="15">
        <f t="shared" si="596"/>
        <v>6002.304</v>
      </c>
      <c r="BV441" s="12">
        <v>1</v>
      </c>
      <c r="BW441" s="12">
        <v>0.9</v>
      </c>
      <c r="BX441" s="12">
        <v>2.31</v>
      </c>
      <c r="BY441" s="35">
        <f t="shared" si="597"/>
        <v>3.079</v>
      </c>
      <c r="BZ441" s="12">
        <v>0.9</v>
      </c>
      <c r="CA441" s="10">
        <v>0.5</v>
      </c>
      <c r="CB441" s="41">
        <f t="shared" si="598"/>
        <v>8316.4923072</v>
      </c>
      <c r="CL441" s="12">
        <v>41312</v>
      </c>
      <c r="CM441" s="13">
        <v>0.168</v>
      </c>
      <c r="CN441" s="12">
        <v>1</v>
      </c>
      <c r="CO441" s="12">
        <v>0</v>
      </c>
      <c r="CP441" s="15">
        <f t="shared" si="599"/>
        <v>6940.416</v>
      </c>
      <c r="CQ441" s="12">
        <v>1</v>
      </c>
      <c r="CR441" s="12">
        <v>0.89</v>
      </c>
      <c r="CS441" s="12">
        <v>1.78</v>
      </c>
      <c r="CT441" s="35">
        <f t="shared" si="600"/>
        <v>2.5842</v>
      </c>
      <c r="CU441" s="12">
        <v>0.9</v>
      </c>
      <c r="CV441" s="10">
        <v>0.5</v>
      </c>
      <c r="CW441" s="41">
        <f t="shared" si="601"/>
        <v>8070.94036224</v>
      </c>
      <c r="DG441" s="12">
        <v>41606</v>
      </c>
      <c r="DH441" s="13">
        <v>0.168</v>
      </c>
      <c r="DI441" s="12">
        <v>1</v>
      </c>
      <c r="DJ441" s="12">
        <v>0</v>
      </c>
      <c r="DK441" s="15">
        <f t="shared" si="602"/>
        <v>6989.808</v>
      </c>
      <c r="DL441" s="12">
        <v>1</v>
      </c>
      <c r="DM441" s="12">
        <v>0.9</v>
      </c>
      <c r="DN441" s="12">
        <v>2.31</v>
      </c>
      <c r="DO441" s="35">
        <f t="shared" si="603"/>
        <v>3.079</v>
      </c>
      <c r="DP441" s="12">
        <v>0.9</v>
      </c>
      <c r="DQ441" s="10">
        <v>0.5</v>
      </c>
      <c r="DR441" s="41">
        <f t="shared" si="604"/>
        <v>9684.7284744</v>
      </c>
      <c r="EB441" s="12">
        <v>41606</v>
      </c>
      <c r="EC441" s="13">
        <v>0.168</v>
      </c>
      <c r="ED441" s="12">
        <v>1</v>
      </c>
      <c r="EE441" s="12">
        <v>0</v>
      </c>
      <c r="EF441" s="15">
        <f t="shared" si="605"/>
        <v>6989.808</v>
      </c>
      <c r="EG441" s="12">
        <v>1</v>
      </c>
      <c r="EH441" s="12">
        <v>0.9</v>
      </c>
      <c r="EI441" s="12">
        <v>3.11</v>
      </c>
      <c r="EJ441" s="35">
        <f t="shared" si="606"/>
        <v>3.799</v>
      </c>
      <c r="EK441" s="12">
        <v>0.9</v>
      </c>
      <c r="EL441" s="10">
        <v>0.5</v>
      </c>
      <c r="EM441" s="41">
        <f t="shared" si="607"/>
        <v>11949.4262664</v>
      </c>
    </row>
    <row r="442" customHeight="1" spans="6:147">
      <c r="F442" s="12">
        <v>35434</v>
      </c>
      <c r="G442" s="13">
        <v>0.168</v>
      </c>
      <c r="H442" s="12">
        <v>1</v>
      </c>
      <c r="I442" s="12">
        <v>0</v>
      </c>
      <c r="J442" s="15">
        <f t="shared" si="587"/>
        <v>5952.912</v>
      </c>
      <c r="K442" s="12">
        <v>1</v>
      </c>
      <c r="L442" s="12">
        <v>0.89</v>
      </c>
      <c r="M442" s="12">
        <v>1.78</v>
      </c>
      <c r="N442" s="35">
        <f t="shared" si="588"/>
        <v>2.5842</v>
      </c>
      <c r="O442" s="12">
        <v>0.9</v>
      </c>
      <c r="P442" s="10">
        <v>0.5</v>
      </c>
      <c r="Q442" s="41">
        <f t="shared" si="589"/>
        <v>6922.58183568</v>
      </c>
      <c r="AA442" s="12">
        <v>35434</v>
      </c>
      <c r="AB442" s="13">
        <v>0.168</v>
      </c>
      <c r="AC442" s="12">
        <v>1</v>
      </c>
      <c r="AD442" s="12">
        <v>0</v>
      </c>
      <c r="AE442" s="15">
        <f t="shared" si="590"/>
        <v>5952.912</v>
      </c>
      <c r="AF442" s="12">
        <v>1</v>
      </c>
      <c r="AG442" s="12">
        <v>0.89</v>
      </c>
      <c r="AH442" s="12">
        <v>1.78</v>
      </c>
      <c r="AI442" s="35">
        <f t="shared" si="591"/>
        <v>2.5842</v>
      </c>
      <c r="AJ442" s="12">
        <v>0.9</v>
      </c>
      <c r="AK442" s="10">
        <v>0.5</v>
      </c>
      <c r="AL442" s="41">
        <f t="shared" si="592"/>
        <v>6922.58183568</v>
      </c>
      <c r="AV442" s="12">
        <v>35728</v>
      </c>
      <c r="AW442" s="13">
        <v>0.168</v>
      </c>
      <c r="AX442" s="12">
        <v>1</v>
      </c>
      <c r="AY442" s="12">
        <v>0</v>
      </c>
      <c r="AZ442" s="15">
        <f t="shared" si="593"/>
        <v>6002.304</v>
      </c>
      <c r="BA442" s="12">
        <v>1</v>
      </c>
      <c r="BB442" s="12">
        <v>0.9</v>
      </c>
      <c r="BC442" s="12">
        <v>2.31</v>
      </c>
      <c r="BD442" s="35">
        <f t="shared" si="594"/>
        <v>3.079</v>
      </c>
      <c r="BE442" s="12">
        <v>0.9</v>
      </c>
      <c r="BF442" s="10">
        <v>0.5</v>
      </c>
      <c r="BG442" s="41">
        <f t="shared" si="595"/>
        <v>8316.4923072</v>
      </c>
      <c r="BQ442" s="12">
        <v>35728</v>
      </c>
      <c r="BR442" s="13">
        <v>0.168</v>
      </c>
      <c r="BS442" s="12">
        <v>1</v>
      </c>
      <c r="BT442" s="12">
        <v>0</v>
      </c>
      <c r="BU442" s="15">
        <f t="shared" si="596"/>
        <v>6002.304</v>
      </c>
      <c r="BV442" s="12">
        <v>1</v>
      </c>
      <c r="BW442" s="12">
        <v>0.9</v>
      </c>
      <c r="BX442" s="12">
        <v>2.31</v>
      </c>
      <c r="BY442" s="35">
        <f t="shared" si="597"/>
        <v>3.079</v>
      </c>
      <c r="BZ442" s="12">
        <v>0.9</v>
      </c>
      <c r="CA442" s="10">
        <v>0.5</v>
      </c>
      <c r="CB442" s="41">
        <f t="shared" si="598"/>
        <v>8316.4923072</v>
      </c>
      <c r="CL442" s="12">
        <v>41312</v>
      </c>
      <c r="CM442" s="13">
        <v>0.168</v>
      </c>
      <c r="CN442" s="12">
        <v>1</v>
      </c>
      <c r="CO442" s="12">
        <v>0</v>
      </c>
      <c r="CP442" s="15">
        <f t="shared" si="599"/>
        <v>6940.416</v>
      </c>
      <c r="CQ442" s="12">
        <v>1</v>
      </c>
      <c r="CR442" s="12">
        <v>0.89</v>
      </c>
      <c r="CS442" s="12">
        <v>1.78</v>
      </c>
      <c r="CT442" s="35">
        <f t="shared" si="600"/>
        <v>2.5842</v>
      </c>
      <c r="CU442" s="12">
        <v>0.9</v>
      </c>
      <c r="CV442" s="10">
        <v>0.5</v>
      </c>
      <c r="CW442" s="41">
        <f t="shared" si="601"/>
        <v>8070.94036224</v>
      </c>
      <c r="DG442" s="12">
        <v>41606</v>
      </c>
      <c r="DH442" s="13">
        <v>0.168</v>
      </c>
      <c r="DI442" s="12">
        <v>1</v>
      </c>
      <c r="DJ442" s="12">
        <v>0</v>
      </c>
      <c r="DK442" s="15">
        <f t="shared" si="602"/>
        <v>6989.808</v>
      </c>
      <c r="DL442" s="12">
        <v>1</v>
      </c>
      <c r="DM442" s="12">
        <v>0.9</v>
      </c>
      <c r="DN442" s="12">
        <v>2.31</v>
      </c>
      <c r="DO442" s="35">
        <f t="shared" si="603"/>
        <v>3.079</v>
      </c>
      <c r="DP442" s="12">
        <v>0.9</v>
      </c>
      <c r="DQ442" s="10">
        <v>0.5</v>
      </c>
      <c r="DR442" s="41">
        <f t="shared" si="604"/>
        <v>9684.7284744</v>
      </c>
      <c r="EB442" s="12">
        <v>41606</v>
      </c>
      <c r="EC442" s="13">
        <v>0.168</v>
      </c>
      <c r="ED442" s="12">
        <v>1</v>
      </c>
      <c r="EE442" s="12">
        <v>0</v>
      </c>
      <c r="EF442" s="15">
        <f t="shared" si="605"/>
        <v>6989.808</v>
      </c>
      <c r="EG442" s="12">
        <v>1</v>
      </c>
      <c r="EH442" s="12">
        <v>0.9</v>
      </c>
      <c r="EI442" s="12">
        <v>3.11</v>
      </c>
      <c r="EJ442" s="35">
        <f t="shared" si="606"/>
        <v>3.799</v>
      </c>
      <c r="EK442" s="12">
        <v>0.9</v>
      </c>
      <c r="EL442" s="10">
        <v>0.5</v>
      </c>
      <c r="EM442" s="41">
        <f t="shared" si="607"/>
        <v>11949.4262664</v>
      </c>
    </row>
    <row r="443" customHeight="1" spans="6:147">
      <c r="F443" s="12">
        <v>35434</v>
      </c>
      <c r="G443" s="13">
        <v>0.168</v>
      </c>
      <c r="H443" s="12">
        <v>1</v>
      </c>
      <c r="I443" s="12">
        <v>0</v>
      </c>
      <c r="J443" s="15">
        <f t="shared" si="587"/>
        <v>5952.912</v>
      </c>
      <c r="K443" s="12">
        <v>1</v>
      </c>
      <c r="L443" s="12">
        <v>0.89</v>
      </c>
      <c r="M443" s="12">
        <v>1.78</v>
      </c>
      <c r="N443" s="35">
        <f t="shared" si="588"/>
        <v>2.5842</v>
      </c>
      <c r="O443" s="12">
        <v>0.9</v>
      </c>
      <c r="P443" s="10">
        <v>0.5</v>
      </c>
      <c r="Q443" s="41">
        <f t="shared" si="589"/>
        <v>6922.58183568</v>
      </c>
      <c r="AA443" s="12">
        <v>35434</v>
      </c>
      <c r="AB443" s="13">
        <v>0.168</v>
      </c>
      <c r="AC443" s="12">
        <v>1</v>
      </c>
      <c r="AD443" s="12">
        <v>0</v>
      </c>
      <c r="AE443" s="15">
        <f t="shared" si="590"/>
        <v>5952.912</v>
      </c>
      <c r="AF443" s="12">
        <v>1</v>
      </c>
      <c r="AG443" s="12">
        <v>0.89</v>
      </c>
      <c r="AH443" s="12">
        <v>1.78</v>
      </c>
      <c r="AI443" s="35">
        <f t="shared" si="591"/>
        <v>2.5842</v>
      </c>
      <c r="AJ443" s="12">
        <v>0.9</v>
      </c>
      <c r="AK443" s="10">
        <v>0.5</v>
      </c>
      <c r="AL443" s="41">
        <f t="shared" si="592"/>
        <v>6922.58183568</v>
      </c>
      <c r="AV443" s="12">
        <v>35728</v>
      </c>
      <c r="AW443" s="13">
        <v>0.168</v>
      </c>
      <c r="AX443" s="12">
        <v>1</v>
      </c>
      <c r="AY443" s="12">
        <v>0</v>
      </c>
      <c r="AZ443" s="15">
        <f t="shared" si="593"/>
        <v>6002.304</v>
      </c>
      <c r="BA443" s="12">
        <v>1</v>
      </c>
      <c r="BB443" s="12">
        <v>0.9</v>
      </c>
      <c r="BC443" s="12">
        <v>2.31</v>
      </c>
      <c r="BD443" s="35">
        <f t="shared" si="594"/>
        <v>3.079</v>
      </c>
      <c r="BE443" s="12">
        <v>0.9</v>
      </c>
      <c r="BF443" s="10">
        <v>0.5</v>
      </c>
      <c r="BG443" s="41">
        <f t="shared" si="595"/>
        <v>8316.4923072</v>
      </c>
      <c r="BQ443" s="12">
        <v>35728</v>
      </c>
      <c r="BR443" s="13">
        <v>0.168</v>
      </c>
      <c r="BS443" s="12">
        <v>1</v>
      </c>
      <c r="BT443" s="12">
        <v>0</v>
      </c>
      <c r="BU443" s="15">
        <f t="shared" si="596"/>
        <v>6002.304</v>
      </c>
      <c r="BV443" s="12">
        <v>1</v>
      </c>
      <c r="BW443" s="12">
        <v>0.9</v>
      </c>
      <c r="BX443" s="12">
        <v>2.31</v>
      </c>
      <c r="BY443" s="35">
        <f t="shared" si="597"/>
        <v>3.079</v>
      </c>
      <c r="BZ443" s="12">
        <v>0.9</v>
      </c>
      <c r="CA443" s="10">
        <v>0.5</v>
      </c>
      <c r="CB443" s="41">
        <f t="shared" si="598"/>
        <v>8316.4923072</v>
      </c>
      <c r="CL443" s="12">
        <v>41312</v>
      </c>
      <c r="CM443" s="13">
        <v>0.168</v>
      </c>
      <c r="CN443" s="12">
        <v>1</v>
      </c>
      <c r="CO443" s="12">
        <v>0</v>
      </c>
      <c r="CP443" s="15">
        <f t="shared" si="599"/>
        <v>6940.416</v>
      </c>
      <c r="CQ443" s="12">
        <v>1</v>
      </c>
      <c r="CR443" s="12">
        <v>0.89</v>
      </c>
      <c r="CS443" s="12">
        <v>1.78</v>
      </c>
      <c r="CT443" s="35">
        <f t="shared" si="600"/>
        <v>2.5842</v>
      </c>
      <c r="CU443" s="12">
        <v>0.9</v>
      </c>
      <c r="CV443" s="10">
        <v>0.5</v>
      </c>
      <c r="CW443" s="41">
        <f t="shared" si="601"/>
        <v>8070.94036224</v>
      </c>
      <c r="DG443" s="12">
        <v>41606</v>
      </c>
      <c r="DH443" s="13">
        <v>0.168</v>
      </c>
      <c r="DI443" s="12">
        <v>1</v>
      </c>
      <c r="DJ443" s="12">
        <v>0</v>
      </c>
      <c r="DK443" s="15">
        <f t="shared" si="602"/>
        <v>6989.808</v>
      </c>
      <c r="DL443" s="12">
        <v>1</v>
      </c>
      <c r="DM443" s="12">
        <v>0.9</v>
      </c>
      <c r="DN443" s="12">
        <v>2.31</v>
      </c>
      <c r="DO443" s="35">
        <f t="shared" si="603"/>
        <v>3.079</v>
      </c>
      <c r="DP443" s="12">
        <v>0.9</v>
      </c>
      <c r="DQ443" s="10">
        <v>0.5</v>
      </c>
      <c r="DR443" s="41">
        <f t="shared" si="604"/>
        <v>9684.7284744</v>
      </c>
      <c r="EB443" s="12">
        <v>41606</v>
      </c>
      <c r="EC443" s="13">
        <v>0.168</v>
      </c>
      <c r="ED443" s="12">
        <v>1</v>
      </c>
      <c r="EE443" s="12">
        <v>0</v>
      </c>
      <c r="EF443" s="15">
        <f t="shared" si="605"/>
        <v>6989.808</v>
      </c>
      <c r="EG443" s="12">
        <v>1</v>
      </c>
      <c r="EH443" s="12">
        <v>0.9</v>
      </c>
      <c r="EI443" s="12">
        <v>3.11</v>
      </c>
      <c r="EJ443" s="35">
        <f t="shared" si="606"/>
        <v>3.799</v>
      </c>
      <c r="EK443" s="12">
        <v>0.9</v>
      </c>
      <c r="EL443" s="10">
        <v>0.5</v>
      </c>
      <c r="EM443" s="41">
        <f t="shared" si="607"/>
        <v>11949.4262664</v>
      </c>
    </row>
    <row r="444" customHeight="1" spans="6:147">
      <c r="F444" s="12">
        <v>35434</v>
      </c>
      <c r="G444" s="13">
        <v>0.168</v>
      </c>
      <c r="H444" s="12">
        <v>1</v>
      </c>
      <c r="I444" s="12">
        <v>0</v>
      </c>
      <c r="J444" s="15">
        <f t="shared" si="587"/>
        <v>5952.912</v>
      </c>
      <c r="K444" s="12">
        <v>1</v>
      </c>
      <c r="L444" s="12">
        <v>0.89</v>
      </c>
      <c r="M444" s="12">
        <v>1.78</v>
      </c>
      <c r="N444" s="35">
        <f t="shared" si="588"/>
        <v>2.5842</v>
      </c>
      <c r="O444" s="12">
        <v>0.9</v>
      </c>
      <c r="P444" s="10">
        <v>0.5</v>
      </c>
      <c r="Q444" s="41">
        <f t="shared" si="589"/>
        <v>6922.58183568</v>
      </c>
      <c r="AA444" s="12">
        <v>35434</v>
      </c>
      <c r="AB444" s="13">
        <v>0.168</v>
      </c>
      <c r="AC444" s="12">
        <v>1</v>
      </c>
      <c r="AD444" s="12">
        <v>0</v>
      </c>
      <c r="AE444" s="15">
        <f t="shared" si="590"/>
        <v>5952.912</v>
      </c>
      <c r="AF444" s="12">
        <v>1</v>
      </c>
      <c r="AG444" s="12">
        <v>0.89</v>
      </c>
      <c r="AH444" s="12">
        <v>1.78</v>
      </c>
      <c r="AI444" s="35">
        <f t="shared" si="591"/>
        <v>2.5842</v>
      </c>
      <c r="AJ444" s="12">
        <v>0.9</v>
      </c>
      <c r="AK444" s="10">
        <v>0.5</v>
      </c>
      <c r="AL444" s="41">
        <f t="shared" si="592"/>
        <v>6922.58183568</v>
      </c>
      <c r="AV444" s="12">
        <v>35728</v>
      </c>
      <c r="AW444" s="13">
        <v>0.168</v>
      </c>
      <c r="AX444" s="12">
        <v>1</v>
      </c>
      <c r="AY444" s="12">
        <v>0</v>
      </c>
      <c r="AZ444" s="15">
        <f t="shared" si="593"/>
        <v>6002.304</v>
      </c>
      <c r="BA444" s="12">
        <v>1</v>
      </c>
      <c r="BB444" s="12">
        <v>0.9</v>
      </c>
      <c r="BC444" s="12">
        <v>2.31</v>
      </c>
      <c r="BD444" s="35">
        <f t="shared" si="594"/>
        <v>3.079</v>
      </c>
      <c r="BE444" s="12">
        <v>0.9</v>
      </c>
      <c r="BF444" s="10">
        <v>0.5</v>
      </c>
      <c r="BG444" s="41">
        <f t="shared" si="595"/>
        <v>8316.4923072</v>
      </c>
      <c r="BQ444" s="12">
        <v>35728</v>
      </c>
      <c r="BR444" s="13">
        <v>0.168</v>
      </c>
      <c r="BS444" s="12">
        <v>1</v>
      </c>
      <c r="BT444" s="12">
        <v>0</v>
      </c>
      <c r="BU444" s="15">
        <f t="shared" si="596"/>
        <v>6002.304</v>
      </c>
      <c r="BV444" s="12">
        <v>1</v>
      </c>
      <c r="BW444" s="12">
        <v>0.9</v>
      </c>
      <c r="BX444" s="12">
        <v>2.31</v>
      </c>
      <c r="BY444" s="35">
        <f t="shared" si="597"/>
        <v>3.079</v>
      </c>
      <c r="BZ444" s="12">
        <v>0.9</v>
      </c>
      <c r="CA444" s="10">
        <v>0.5</v>
      </c>
      <c r="CB444" s="41">
        <f t="shared" si="598"/>
        <v>8316.4923072</v>
      </c>
      <c r="CL444" s="12">
        <v>41312</v>
      </c>
      <c r="CM444" s="13">
        <v>0.168</v>
      </c>
      <c r="CN444" s="12">
        <v>1</v>
      </c>
      <c r="CO444" s="12">
        <v>0</v>
      </c>
      <c r="CP444" s="15">
        <f t="shared" si="599"/>
        <v>6940.416</v>
      </c>
      <c r="CQ444" s="12">
        <v>1</v>
      </c>
      <c r="CR444" s="12">
        <v>0.89</v>
      </c>
      <c r="CS444" s="12">
        <v>1.78</v>
      </c>
      <c r="CT444" s="35">
        <f t="shared" si="600"/>
        <v>2.5842</v>
      </c>
      <c r="CU444" s="12">
        <v>0.9</v>
      </c>
      <c r="CV444" s="10">
        <v>0.5</v>
      </c>
      <c r="CW444" s="41">
        <f t="shared" si="601"/>
        <v>8070.94036224</v>
      </c>
      <c r="DG444" s="12">
        <v>41606</v>
      </c>
      <c r="DH444" s="13">
        <v>0.168</v>
      </c>
      <c r="DI444" s="12">
        <v>1</v>
      </c>
      <c r="DJ444" s="12">
        <v>0</v>
      </c>
      <c r="DK444" s="15">
        <f t="shared" si="602"/>
        <v>6989.808</v>
      </c>
      <c r="DL444" s="12">
        <v>1</v>
      </c>
      <c r="DM444" s="12">
        <v>0.9</v>
      </c>
      <c r="DN444" s="12">
        <v>2.31</v>
      </c>
      <c r="DO444" s="35">
        <f t="shared" si="603"/>
        <v>3.079</v>
      </c>
      <c r="DP444" s="12">
        <v>0.9</v>
      </c>
      <c r="DQ444" s="10">
        <v>0.5</v>
      </c>
      <c r="DR444" s="41">
        <f t="shared" si="604"/>
        <v>9684.7284744</v>
      </c>
      <c r="EB444" s="12">
        <v>41606</v>
      </c>
      <c r="EC444" s="13">
        <v>0.168</v>
      </c>
      <c r="ED444" s="12">
        <v>1</v>
      </c>
      <c r="EE444" s="12">
        <v>0</v>
      </c>
      <c r="EF444" s="15">
        <f t="shared" si="605"/>
        <v>6989.808</v>
      </c>
      <c r="EG444" s="12">
        <v>1</v>
      </c>
      <c r="EH444" s="12">
        <v>0.9</v>
      </c>
      <c r="EI444" s="12">
        <v>3.11</v>
      </c>
      <c r="EJ444" s="35">
        <f t="shared" si="606"/>
        <v>3.799</v>
      </c>
      <c r="EK444" s="12">
        <v>0.9</v>
      </c>
      <c r="EL444" s="10">
        <v>0.5</v>
      </c>
      <c r="EM444" s="41">
        <f t="shared" si="607"/>
        <v>11949.4262664</v>
      </c>
    </row>
    <row r="445" customHeight="1" spans="6:147">
      <c r="F445" s="12">
        <v>35434</v>
      </c>
      <c r="G445" s="13">
        <v>0.3</v>
      </c>
      <c r="H445" s="12">
        <v>1</v>
      </c>
      <c r="I445" s="12">
        <v>0</v>
      </c>
      <c r="J445" s="15">
        <f t="shared" si="587"/>
        <v>10630.2</v>
      </c>
      <c r="K445" s="12">
        <v>1</v>
      </c>
      <c r="L445" s="12">
        <v>0.89</v>
      </c>
      <c r="M445" s="12">
        <v>1.78</v>
      </c>
      <c r="N445" s="35">
        <f t="shared" si="588"/>
        <v>2.5842</v>
      </c>
      <c r="O445" s="12">
        <v>0.9</v>
      </c>
      <c r="P445" s="10">
        <v>0.5</v>
      </c>
      <c r="Q445" s="41">
        <f t="shared" si="589"/>
        <v>12361.753278</v>
      </c>
      <c r="AA445" s="12">
        <v>35434</v>
      </c>
      <c r="AB445" s="13">
        <v>0.3</v>
      </c>
      <c r="AC445" s="12">
        <v>1</v>
      </c>
      <c r="AD445" s="12">
        <v>0</v>
      </c>
      <c r="AE445" s="15">
        <f t="shared" si="590"/>
        <v>10630.2</v>
      </c>
      <c r="AF445" s="12">
        <v>1</v>
      </c>
      <c r="AG445" s="12">
        <v>0.89</v>
      </c>
      <c r="AH445" s="12">
        <v>1.78</v>
      </c>
      <c r="AI445" s="35">
        <f t="shared" si="591"/>
        <v>2.5842</v>
      </c>
      <c r="AJ445" s="12">
        <v>0.9</v>
      </c>
      <c r="AK445" s="10">
        <v>0.5</v>
      </c>
      <c r="AL445" s="41">
        <f t="shared" si="592"/>
        <v>12361.753278</v>
      </c>
      <c r="AV445" s="12">
        <v>35728</v>
      </c>
      <c r="AW445" s="13">
        <v>0.3</v>
      </c>
      <c r="AX445" s="12">
        <v>1</v>
      </c>
      <c r="AY445" s="12">
        <v>0</v>
      </c>
      <c r="AZ445" s="15">
        <f t="shared" si="593"/>
        <v>10718.4</v>
      </c>
      <c r="BA445" s="12">
        <v>1</v>
      </c>
      <c r="BB445" s="12">
        <v>0.9</v>
      </c>
      <c r="BC445" s="12">
        <v>2.31</v>
      </c>
      <c r="BD445" s="35">
        <f t="shared" si="594"/>
        <v>3.079</v>
      </c>
      <c r="BE445" s="12">
        <v>0.9</v>
      </c>
      <c r="BF445" s="10">
        <v>0.5</v>
      </c>
      <c r="BG445" s="41">
        <f t="shared" si="595"/>
        <v>14850.87912</v>
      </c>
      <c r="BQ445" s="12">
        <v>35728</v>
      </c>
      <c r="BR445" s="13">
        <v>0.3</v>
      </c>
      <c r="BS445" s="12">
        <v>1</v>
      </c>
      <c r="BT445" s="12">
        <v>0</v>
      </c>
      <c r="BU445" s="15">
        <f t="shared" si="596"/>
        <v>10718.4</v>
      </c>
      <c r="BV445" s="12">
        <v>1</v>
      </c>
      <c r="BW445" s="12">
        <v>0.9</v>
      </c>
      <c r="BX445" s="12">
        <v>2.31</v>
      </c>
      <c r="BY445" s="35">
        <f t="shared" si="597"/>
        <v>3.079</v>
      </c>
      <c r="BZ445" s="12">
        <v>0.9</v>
      </c>
      <c r="CA445" s="10">
        <v>0.5</v>
      </c>
      <c r="CB445" s="41">
        <f t="shared" si="598"/>
        <v>14850.87912</v>
      </c>
      <c r="CL445" s="12">
        <v>41312</v>
      </c>
      <c r="CM445" s="13">
        <v>0.3</v>
      </c>
      <c r="CN445" s="12">
        <v>1</v>
      </c>
      <c r="CO445" s="12">
        <v>0</v>
      </c>
      <c r="CP445" s="15">
        <f t="shared" si="599"/>
        <v>12393.6</v>
      </c>
      <c r="CQ445" s="12">
        <v>1</v>
      </c>
      <c r="CR445" s="12">
        <v>0.89</v>
      </c>
      <c r="CS445" s="12">
        <v>1.78</v>
      </c>
      <c r="CT445" s="35">
        <f t="shared" si="600"/>
        <v>2.5842</v>
      </c>
      <c r="CU445" s="12">
        <v>0.9</v>
      </c>
      <c r="CV445" s="10">
        <v>0.5</v>
      </c>
      <c r="CW445" s="41">
        <f t="shared" si="601"/>
        <v>14412.393504</v>
      </c>
      <c r="DG445" s="12">
        <v>41606</v>
      </c>
      <c r="DH445" s="13">
        <v>0.3</v>
      </c>
      <c r="DI445" s="12">
        <v>1</v>
      </c>
      <c r="DJ445" s="12">
        <v>0</v>
      </c>
      <c r="DK445" s="15">
        <f t="shared" si="602"/>
        <v>12481.8</v>
      </c>
      <c r="DL445" s="12">
        <v>1</v>
      </c>
      <c r="DM445" s="12">
        <v>0.9</v>
      </c>
      <c r="DN445" s="12">
        <v>2.31</v>
      </c>
      <c r="DO445" s="35">
        <f t="shared" si="603"/>
        <v>3.079</v>
      </c>
      <c r="DP445" s="12">
        <v>0.9</v>
      </c>
      <c r="DQ445" s="10">
        <v>0.5</v>
      </c>
      <c r="DR445" s="41">
        <f t="shared" si="604"/>
        <v>17294.15799</v>
      </c>
      <c r="EB445" s="12">
        <v>41606</v>
      </c>
      <c r="EC445" s="13">
        <v>0.3</v>
      </c>
      <c r="ED445" s="12">
        <v>1</v>
      </c>
      <c r="EE445" s="12">
        <v>0</v>
      </c>
      <c r="EF445" s="15">
        <f t="shared" si="605"/>
        <v>12481.8</v>
      </c>
      <c r="EG445" s="12">
        <v>1</v>
      </c>
      <c r="EH445" s="12">
        <v>0.9</v>
      </c>
      <c r="EI445" s="12">
        <v>3.11</v>
      </c>
      <c r="EJ445" s="35">
        <f t="shared" si="606"/>
        <v>3.799</v>
      </c>
      <c r="EK445" s="12">
        <v>0.9</v>
      </c>
      <c r="EL445" s="10">
        <v>0.5</v>
      </c>
      <c r="EM445" s="41">
        <f t="shared" si="607"/>
        <v>21338.26119</v>
      </c>
    </row>
    <row r="446" customHeight="1" spans="6:147">
      <c r="F446" s="12">
        <v>35434</v>
      </c>
      <c r="G446" s="13">
        <v>0.58</v>
      </c>
      <c r="H446" s="12">
        <v>1</v>
      </c>
      <c r="I446" s="12">
        <v>0</v>
      </c>
      <c r="J446" s="15">
        <f t="shared" si="587"/>
        <v>20551.72</v>
      </c>
      <c r="K446" s="12">
        <v>1</v>
      </c>
      <c r="L446" s="12">
        <v>0.89</v>
      </c>
      <c r="M446" s="12">
        <v>1.78</v>
      </c>
      <c r="N446" s="35">
        <f t="shared" si="588"/>
        <v>2.5842</v>
      </c>
      <c r="O446" s="12">
        <v>0.9</v>
      </c>
      <c r="P446" s="10">
        <v>0.5</v>
      </c>
      <c r="Q446" s="41">
        <f t="shared" si="589"/>
        <v>23899.3896708</v>
      </c>
      <c r="AA446" s="12">
        <v>35434</v>
      </c>
      <c r="AB446" s="13">
        <v>0.58</v>
      </c>
      <c r="AC446" s="12">
        <v>1</v>
      </c>
      <c r="AD446" s="12">
        <v>0</v>
      </c>
      <c r="AE446" s="15">
        <f t="shared" si="590"/>
        <v>20551.72</v>
      </c>
      <c r="AF446" s="12">
        <v>1</v>
      </c>
      <c r="AG446" s="12">
        <v>0.89</v>
      </c>
      <c r="AH446" s="12">
        <v>1.78</v>
      </c>
      <c r="AI446" s="35">
        <f t="shared" si="591"/>
        <v>2.5842</v>
      </c>
      <c r="AJ446" s="12">
        <v>0.9</v>
      </c>
      <c r="AK446" s="10">
        <v>0.5</v>
      </c>
      <c r="AL446" s="41">
        <f t="shared" si="592"/>
        <v>23899.3896708</v>
      </c>
      <c r="AV446" s="12">
        <v>35728</v>
      </c>
      <c r="AW446" s="13">
        <v>0.58</v>
      </c>
      <c r="AX446" s="12">
        <v>1</v>
      </c>
      <c r="AY446" s="12">
        <v>0</v>
      </c>
      <c r="AZ446" s="15">
        <f t="shared" si="593"/>
        <v>20722.24</v>
      </c>
      <c r="BA446" s="12">
        <v>1</v>
      </c>
      <c r="BB446" s="12">
        <v>0.9</v>
      </c>
      <c r="BC446" s="12">
        <v>2.31</v>
      </c>
      <c r="BD446" s="35">
        <f t="shared" si="594"/>
        <v>3.079</v>
      </c>
      <c r="BE446" s="12">
        <v>0.9</v>
      </c>
      <c r="BF446" s="10">
        <v>0.5</v>
      </c>
      <c r="BG446" s="41">
        <f t="shared" si="595"/>
        <v>28711.699632</v>
      </c>
      <c r="BQ446" s="12">
        <v>35728</v>
      </c>
      <c r="BR446" s="13">
        <v>0.58</v>
      </c>
      <c r="BS446" s="12">
        <v>1</v>
      </c>
      <c r="BT446" s="12">
        <v>0</v>
      </c>
      <c r="BU446" s="15">
        <f t="shared" si="596"/>
        <v>20722.24</v>
      </c>
      <c r="BV446" s="12">
        <v>1</v>
      </c>
      <c r="BW446" s="12">
        <v>0.9</v>
      </c>
      <c r="BX446" s="12">
        <v>2.31</v>
      </c>
      <c r="BY446" s="35">
        <f t="shared" si="597"/>
        <v>3.079</v>
      </c>
      <c r="BZ446" s="12">
        <v>0.9</v>
      </c>
      <c r="CA446" s="10">
        <v>0.5</v>
      </c>
      <c r="CB446" s="41">
        <f t="shared" si="598"/>
        <v>28711.699632</v>
      </c>
      <c r="CL446" s="12">
        <v>41312</v>
      </c>
      <c r="CM446" s="13">
        <v>0.58</v>
      </c>
      <c r="CN446" s="12">
        <v>1</v>
      </c>
      <c r="CO446" s="12">
        <v>0</v>
      </c>
      <c r="CP446" s="15">
        <f t="shared" si="599"/>
        <v>23960.96</v>
      </c>
      <c r="CQ446" s="12">
        <v>1</v>
      </c>
      <c r="CR446" s="12">
        <v>0.89</v>
      </c>
      <c r="CS446" s="12">
        <v>1.78</v>
      </c>
      <c r="CT446" s="35">
        <f t="shared" si="600"/>
        <v>2.5842</v>
      </c>
      <c r="CU446" s="12">
        <v>0.9</v>
      </c>
      <c r="CV446" s="10">
        <v>0.5</v>
      </c>
      <c r="CW446" s="41">
        <f t="shared" si="601"/>
        <v>27863.9607744</v>
      </c>
      <c r="DG446" s="12">
        <v>41606</v>
      </c>
      <c r="DH446" s="13">
        <v>0.58</v>
      </c>
      <c r="DI446" s="12">
        <v>1</v>
      </c>
      <c r="DJ446" s="12">
        <v>0</v>
      </c>
      <c r="DK446" s="15">
        <f t="shared" si="602"/>
        <v>24131.48</v>
      </c>
      <c r="DL446" s="12">
        <v>1</v>
      </c>
      <c r="DM446" s="12">
        <v>0.9</v>
      </c>
      <c r="DN446" s="12">
        <v>2.31</v>
      </c>
      <c r="DO446" s="35">
        <f t="shared" si="603"/>
        <v>3.079</v>
      </c>
      <c r="DP446" s="12">
        <v>0.9</v>
      </c>
      <c r="DQ446" s="10">
        <v>0.5</v>
      </c>
      <c r="DR446" s="41">
        <f t="shared" si="604"/>
        <v>33435.372114</v>
      </c>
      <c r="EB446" s="12">
        <v>41606</v>
      </c>
      <c r="EC446" s="13">
        <v>0.58</v>
      </c>
      <c r="ED446" s="12">
        <v>1</v>
      </c>
      <c r="EE446" s="12">
        <v>0</v>
      </c>
      <c r="EF446" s="15">
        <f t="shared" si="605"/>
        <v>24131.48</v>
      </c>
      <c r="EG446" s="12">
        <v>1</v>
      </c>
      <c r="EH446" s="12">
        <v>0.9</v>
      </c>
      <c r="EI446" s="12">
        <v>3.11</v>
      </c>
      <c r="EJ446" s="35">
        <f t="shared" si="606"/>
        <v>3.799</v>
      </c>
      <c r="EK446" s="12">
        <v>0.9</v>
      </c>
      <c r="EL446" s="10">
        <v>0.5</v>
      </c>
      <c r="EM446" s="41">
        <f t="shared" si="607"/>
        <v>41253.971634</v>
      </c>
    </row>
    <row r="447" customHeight="1" spans="6:147">
      <c r="F447" s="42" t="s">
        <v>50</v>
      </c>
      <c r="G447" s="37"/>
      <c r="H447" s="37"/>
      <c r="I447" s="37"/>
      <c r="J447" s="37"/>
      <c r="K447" s="37"/>
      <c r="L447" s="37"/>
      <c r="M447" s="38">
        <f>SUM(Q437:Q446)</f>
        <v>91641.79763424</v>
      </c>
      <c r="N447" s="38"/>
      <c r="O447" s="38"/>
      <c r="P447" s="38"/>
      <c r="Q447" s="38"/>
      <c r="AA447" s="42" t="s">
        <v>50</v>
      </c>
      <c r="AB447" s="37"/>
      <c r="AC447" s="37"/>
      <c r="AD447" s="37"/>
      <c r="AE447" s="37"/>
      <c r="AF447" s="37"/>
      <c r="AG447" s="37"/>
      <c r="AH447" s="38">
        <f>SUM(AL437:AL446)</f>
        <v>91641.79763424</v>
      </c>
      <c r="AI447" s="38"/>
      <c r="AJ447" s="38"/>
      <c r="AK447" s="38"/>
      <c r="AL447" s="38"/>
      <c r="AV447" s="42" t="s">
        <v>50</v>
      </c>
      <c r="AW447" s="37"/>
      <c r="AX447" s="37"/>
      <c r="AY447" s="37"/>
      <c r="AZ447" s="37"/>
      <c r="BA447" s="37"/>
      <c r="BB447" s="37"/>
      <c r="BC447" s="38">
        <f>SUM(BG437:BG446)</f>
        <v>110094.5172096</v>
      </c>
      <c r="BD447" s="38"/>
      <c r="BE447" s="38"/>
      <c r="BF447" s="38"/>
      <c r="BG447" s="38"/>
      <c r="BQ447" s="42" t="s">
        <v>50</v>
      </c>
      <c r="BR447" s="37"/>
      <c r="BS447" s="37"/>
      <c r="BT447" s="37"/>
      <c r="BU447" s="37"/>
      <c r="BV447" s="37"/>
      <c r="BW447" s="37"/>
      <c r="BX447" s="38">
        <f>SUM(CB437:CB446)</f>
        <v>110094.5172096</v>
      </c>
      <c r="BY447" s="38"/>
      <c r="BZ447" s="38"/>
      <c r="CA447" s="38"/>
      <c r="CB447" s="38"/>
      <c r="CL447" s="42" t="s">
        <v>50</v>
      </c>
      <c r="CM447" s="37"/>
      <c r="CN447" s="37"/>
      <c r="CO447" s="37"/>
      <c r="CP447" s="37"/>
      <c r="CQ447" s="37"/>
      <c r="CR447" s="37"/>
      <c r="CS447" s="38">
        <f>SUM(CW437:CW446)</f>
        <v>106843.87717632</v>
      </c>
      <c r="CT447" s="38"/>
      <c r="CU447" s="38"/>
      <c r="CV447" s="38"/>
      <c r="CW447" s="38"/>
      <c r="DG447" s="42" t="s">
        <v>50</v>
      </c>
      <c r="DH447" s="37"/>
      <c r="DI447" s="37"/>
      <c r="DJ447" s="37"/>
      <c r="DK447" s="37"/>
      <c r="DL447" s="37"/>
      <c r="DM447" s="37"/>
      <c r="DN447" s="38">
        <f>SUM(DR437:DR446)</f>
        <v>128207.3578992</v>
      </c>
      <c r="DO447" s="38"/>
      <c r="DP447" s="38"/>
      <c r="DQ447" s="38"/>
      <c r="DR447" s="38"/>
      <c r="EB447" s="42" t="s">
        <v>50</v>
      </c>
      <c r="EC447" s="37"/>
      <c r="ED447" s="37"/>
      <c r="EE447" s="37"/>
      <c r="EF447" s="37"/>
      <c r="EG447" s="37"/>
      <c r="EH447" s="37"/>
      <c r="EI447" s="38">
        <f>SUM(EM437:EM446)</f>
        <v>158187.6429552</v>
      </c>
      <c r="EJ447" s="38"/>
      <c r="EK447" s="38"/>
      <c r="EL447" s="38"/>
      <c r="EM447" s="38"/>
    </row>
    <row r="448" customHeight="1" spans="6:147">
      <c r="F448" s="37"/>
      <c r="G448" s="37"/>
      <c r="H448" s="37"/>
      <c r="I448" s="37"/>
      <c r="J448" s="37"/>
      <c r="K448" s="37"/>
      <c r="L448" s="37"/>
      <c r="M448" s="38"/>
      <c r="N448" s="38"/>
      <c r="O448" s="38"/>
      <c r="P448" s="38"/>
      <c r="Q448" s="38"/>
      <c r="AA448" s="37"/>
      <c r="AB448" s="37"/>
      <c r="AC448" s="37"/>
      <c r="AD448" s="37"/>
      <c r="AE448" s="37"/>
      <c r="AF448" s="37"/>
      <c r="AG448" s="37"/>
      <c r="AH448" s="38"/>
      <c r="AI448" s="38"/>
      <c r="AJ448" s="38"/>
      <c r="AK448" s="38"/>
      <c r="AL448" s="38"/>
      <c r="AV448" s="37"/>
      <c r="AW448" s="37"/>
      <c r="AX448" s="37"/>
      <c r="AY448" s="37"/>
      <c r="AZ448" s="37"/>
      <c r="BA448" s="37"/>
      <c r="BB448" s="37"/>
      <c r="BC448" s="38"/>
      <c r="BD448" s="38"/>
      <c r="BE448" s="38"/>
      <c r="BF448" s="38"/>
      <c r="BG448" s="38"/>
      <c r="BQ448" s="37"/>
      <c r="BR448" s="37"/>
      <c r="BS448" s="37"/>
      <c r="BT448" s="37"/>
      <c r="BU448" s="37"/>
      <c r="BV448" s="37"/>
      <c r="BW448" s="37"/>
      <c r="BX448" s="38"/>
      <c r="BY448" s="38"/>
      <c r="BZ448" s="38"/>
      <c r="CA448" s="38"/>
      <c r="CB448" s="38"/>
      <c r="CL448" s="37"/>
      <c r="CM448" s="37"/>
      <c r="CN448" s="37"/>
      <c r="CO448" s="37"/>
      <c r="CP448" s="37"/>
      <c r="CQ448" s="37"/>
      <c r="CR448" s="37"/>
      <c r="CS448" s="38"/>
      <c r="CT448" s="38"/>
      <c r="CU448" s="38"/>
      <c r="CV448" s="38"/>
      <c r="CW448" s="38"/>
      <c r="DG448" s="37"/>
      <c r="DH448" s="37"/>
      <c r="DI448" s="37"/>
      <c r="DJ448" s="37"/>
      <c r="DK448" s="37"/>
      <c r="DL448" s="37"/>
      <c r="DM448" s="37"/>
      <c r="DN448" s="38"/>
      <c r="DO448" s="38"/>
      <c r="DP448" s="38"/>
      <c r="DQ448" s="38"/>
      <c r="DR448" s="38"/>
      <c r="EB448" s="37"/>
      <c r="EC448" s="37"/>
      <c r="ED448" s="37"/>
      <c r="EE448" s="37"/>
      <c r="EF448" s="37"/>
      <c r="EG448" s="37"/>
      <c r="EH448" s="37"/>
      <c r="EI448" s="38"/>
      <c r="EJ448" s="38"/>
      <c r="EK448" s="38"/>
      <c r="EL448" s="38"/>
      <c r="EM448" s="38"/>
    </row>
    <row r="449" customHeight="1" spans="1:147">
      <c r="F449" s="37"/>
      <c r="G449" s="37"/>
      <c r="H449" s="37"/>
      <c r="I449" s="37"/>
      <c r="J449" s="37"/>
      <c r="K449" s="37"/>
      <c r="L449" s="37"/>
      <c r="M449" s="38"/>
      <c r="N449" s="38"/>
      <c r="O449" s="38"/>
      <c r="P449" s="38"/>
      <c r="Q449" s="38"/>
      <c r="AA449" s="37"/>
      <c r="AB449" s="37"/>
      <c r="AC449" s="37"/>
      <c r="AD449" s="37"/>
      <c r="AE449" s="37"/>
      <c r="AF449" s="37"/>
      <c r="AG449" s="37"/>
      <c r="AH449" s="38"/>
      <c r="AI449" s="38"/>
      <c r="AJ449" s="38"/>
      <c r="AK449" s="38"/>
      <c r="AL449" s="38"/>
      <c r="AV449" s="37"/>
      <c r="AW449" s="37"/>
      <c r="AX449" s="37"/>
      <c r="AY449" s="37"/>
      <c r="AZ449" s="37"/>
      <c r="BA449" s="37"/>
      <c r="BB449" s="37"/>
      <c r="BC449" s="38"/>
      <c r="BD449" s="38"/>
      <c r="BE449" s="38"/>
      <c r="BF449" s="38"/>
      <c r="BG449" s="38"/>
      <c r="BQ449" s="37"/>
      <c r="BR449" s="37"/>
      <c r="BS449" s="37"/>
      <c r="BT449" s="37"/>
      <c r="BU449" s="37"/>
      <c r="BV449" s="37"/>
      <c r="BW449" s="37"/>
      <c r="BX449" s="38"/>
      <c r="BY449" s="38"/>
      <c r="BZ449" s="38"/>
      <c r="CA449" s="38"/>
      <c r="CB449" s="38"/>
      <c r="CL449" s="37"/>
      <c r="CM449" s="37"/>
      <c r="CN449" s="37"/>
      <c r="CO449" s="37"/>
      <c r="CP449" s="37"/>
      <c r="CQ449" s="37"/>
      <c r="CR449" s="37"/>
      <c r="CS449" s="38"/>
      <c r="CT449" s="38"/>
      <c r="CU449" s="38"/>
      <c r="CV449" s="38"/>
      <c r="CW449" s="38"/>
      <c r="DG449" s="37"/>
      <c r="DH449" s="37"/>
      <c r="DI449" s="37"/>
      <c r="DJ449" s="37"/>
      <c r="DK449" s="37"/>
      <c r="DL449" s="37"/>
      <c r="DM449" s="37"/>
      <c r="DN449" s="38"/>
      <c r="DO449" s="38"/>
      <c r="DP449" s="38"/>
      <c r="DQ449" s="38"/>
      <c r="DR449" s="38"/>
      <c r="EB449" s="37"/>
      <c r="EC449" s="37"/>
      <c r="ED449" s="37"/>
      <c r="EE449" s="37"/>
      <c r="EF449" s="37"/>
      <c r="EG449" s="37"/>
      <c r="EH449" s="37"/>
      <c r="EI449" s="38"/>
      <c r="EJ449" s="38"/>
      <c r="EK449" s="38"/>
      <c r="EL449" s="38"/>
      <c r="EM449" s="38"/>
    </row>
    <row r="451" customHeight="1" spans="1:147">
      <c r="A451" s="2" t="s">
        <v>79</v>
      </c>
      <c r="B451" s="2"/>
      <c r="C451" s="2"/>
      <c r="D451" s="2"/>
      <c r="E451" s="2"/>
      <c r="F451" s="3" t="s">
        <v>1</v>
      </c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2" t="s">
        <v>80</v>
      </c>
      <c r="W451" s="2"/>
      <c r="X451" s="2"/>
      <c r="Y451" s="2"/>
      <c r="Z451" s="2"/>
      <c r="AA451" s="3" t="s">
        <v>1</v>
      </c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2" t="s">
        <v>81</v>
      </c>
      <c r="AR451" s="2"/>
      <c r="AS451" s="2"/>
      <c r="AT451" s="2"/>
      <c r="AU451" s="2"/>
      <c r="AV451" s="3" t="s">
        <v>1</v>
      </c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2" t="s">
        <v>82</v>
      </c>
      <c r="BM451" s="2"/>
      <c r="BN451" s="2"/>
      <c r="BO451" s="2"/>
      <c r="BP451" s="2"/>
      <c r="BQ451" s="3" t="s">
        <v>1</v>
      </c>
      <c r="BR451" s="3"/>
      <c r="BS451" s="3"/>
      <c r="BT451" s="3"/>
      <c r="BU451" s="3"/>
      <c r="BV451" s="3"/>
      <c r="BW451" s="3"/>
      <c r="BX451" s="3"/>
      <c r="BY451" s="3"/>
      <c r="BZ451" s="3"/>
      <c r="CA451" s="3"/>
      <c r="CB451" s="3"/>
      <c r="CC451" s="3"/>
      <c r="CD451" s="3"/>
      <c r="CE451" s="3"/>
      <c r="CF451" s="3"/>
      <c r="CG451" s="2" t="s">
        <v>83</v>
      </c>
      <c r="CH451" s="2"/>
      <c r="CI451" s="2"/>
      <c r="CJ451" s="2"/>
      <c r="CK451" s="2"/>
      <c r="CL451" s="3" t="s">
        <v>1</v>
      </c>
      <c r="CM451" s="3"/>
      <c r="CN451" s="3"/>
      <c r="CO451" s="3"/>
      <c r="CP451" s="3"/>
      <c r="CQ451" s="3"/>
      <c r="CR451" s="3"/>
      <c r="CS451" s="3"/>
      <c r="CT451" s="3"/>
      <c r="CU451" s="3"/>
      <c r="CV451" s="3"/>
      <c r="CW451" s="3"/>
      <c r="CX451" s="3"/>
      <c r="CY451" s="3"/>
      <c r="CZ451" s="3"/>
      <c r="DA451" s="3"/>
      <c r="DB451" s="2" t="s">
        <v>84</v>
      </c>
      <c r="DC451" s="2"/>
      <c r="DD451" s="2"/>
      <c r="DE451" s="2"/>
      <c r="DF451" s="2"/>
      <c r="DG451" s="3" t="s">
        <v>1</v>
      </c>
      <c r="DH451" s="3"/>
      <c r="DI451" s="3"/>
      <c r="DJ451" s="3"/>
      <c r="DK451" s="3"/>
      <c r="DL451" s="3"/>
      <c r="DM451" s="3"/>
      <c r="DN451" s="3"/>
      <c r="DO451" s="3"/>
      <c r="DP451" s="3"/>
      <c r="DQ451" s="3"/>
      <c r="DR451" s="3"/>
      <c r="DS451" s="3"/>
      <c r="DT451" s="3"/>
      <c r="DU451" s="3"/>
      <c r="DV451" s="3"/>
      <c r="DW451" s="2" t="s">
        <v>85</v>
      </c>
      <c r="DX451" s="2"/>
      <c r="DY451" s="2"/>
      <c r="DZ451" s="2"/>
      <c r="EA451" s="2"/>
      <c r="EB451" s="3" t="s">
        <v>1</v>
      </c>
      <c r="EC451" s="3"/>
      <c r="ED451" s="3"/>
      <c r="EE451" s="3"/>
      <c r="EF451" s="3"/>
      <c r="EG451" s="3"/>
      <c r="EH451" s="3"/>
      <c r="EI451" s="3"/>
      <c r="EJ451" s="3"/>
      <c r="EK451" s="3"/>
      <c r="EL451" s="3"/>
      <c r="EM451" s="3"/>
      <c r="EN451" s="3"/>
      <c r="EO451" s="3"/>
      <c r="EP451" s="3"/>
      <c r="EQ451" s="3"/>
    </row>
    <row r="452" customHeight="1" spans="1:147">
      <c r="A452" s="2"/>
      <c r="B452" s="2"/>
      <c r="C452" s="2"/>
      <c r="D452" s="2"/>
      <c r="E452" s="2"/>
      <c r="F452" s="4" t="s">
        <v>8</v>
      </c>
      <c r="G452" s="5"/>
      <c r="H452" s="5"/>
      <c r="I452" s="5"/>
      <c r="J452" s="6"/>
      <c r="K452" s="7" t="s">
        <v>9</v>
      </c>
      <c r="L452" s="7"/>
      <c r="M452" s="7"/>
      <c r="N452" s="7"/>
      <c r="O452" s="8" t="s">
        <v>10</v>
      </c>
      <c r="P452" s="9" t="s">
        <v>11</v>
      </c>
      <c r="Q452" s="9"/>
      <c r="R452" s="9"/>
      <c r="S452" s="10" t="s">
        <v>12</v>
      </c>
      <c r="T452" s="8" t="s">
        <v>13</v>
      </c>
      <c r="U452" s="11" t="s">
        <v>14</v>
      </c>
      <c r="V452" s="2"/>
      <c r="W452" s="2"/>
      <c r="X452" s="2"/>
      <c r="Y452" s="2"/>
      <c r="Z452" s="2"/>
      <c r="AA452" s="4" t="s">
        <v>8</v>
      </c>
      <c r="AB452" s="5"/>
      <c r="AC452" s="5"/>
      <c r="AD452" s="5"/>
      <c r="AE452" s="6"/>
      <c r="AF452" s="7" t="s">
        <v>9</v>
      </c>
      <c r="AG452" s="7"/>
      <c r="AH452" s="7"/>
      <c r="AI452" s="7"/>
      <c r="AJ452" s="8" t="s">
        <v>10</v>
      </c>
      <c r="AK452" s="9" t="s">
        <v>11</v>
      </c>
      <c r="AL452" s="9"/>
      <c r="AM452" s="9"/>
      <c r="AN452" s="10" t="s">
        <v>12</v>
      </c>
      <c r="AO452" s="8" t="s">
        <v>13</v>
      </c>
      <c r="AP452" s="11" t="s">
        <v>14</v>
      </c>
      <c r="AQ452" s="2"/>
      <c r="AR452" s="2"/>
      <c r="AS452" s="2"/>
      <c r="AT452" s="2"/>
      <c r="AU452" s="2"/>
      <c r="AV452" s="4" t="s">
        <v>8</v>
      </c>
      <c r="AW452" s="5"/>
      <c r="AX452" s="5"/>
      <c r="AY452" s="5"/>
      <c r="AZ452" s="6"/>
      <c r="BA452" s="7" t="s">
        <v>9</v>
      </c>
      <c r="BB452" s="7"/>
      <c r="BC452" s="7"/>
      <c r="BD452" s="7"/>
      <c r="BE452" s="8" t="s">
        <v>10</v>
      </c>
      <c r="BF452" s="9" t="s">
        <v>11</v>
      </c>
      <c r="BG452" s="9"/>
      <c r="BH452" s="9"/>
      <c r="BI452" s="10" t="s">
        <v>12</v>
      </c>
      <c r="BJ452" s="8" t="s">
        <v>13</v>
      </c>
      <c r="BK452" s="11" t="s">
        <v>14</v>
      </c>
      <c r="BL452" s="2"/>
      <c r="BM452" s="2"/>
      <c r="BN452" s="2"/>
      <c r="BO452" s="2"/>
      <c r="BP452" s="2"/>
      <c r="BQ452" s="4" t="s">
        <v>8</v>
      </c>
      <c r="BR452" s="5"/>
      <c r="BS452" s="5"/>
      <c r="BT452" s="5"/>
      <c r="BU452" s="6"/>
      <c r="BV452" s="7" t="s">
        <v>9</v>
      </c>
      <c r="BW452" s="7"/>
      <c r="BX452" s="7"/>
      <c r="BY452" s="7"/>
      <c r="BZ452" s="8" t="s">
        <v>10</v>
      </c>
      <c r="CA452" s="9" t="s">
        <v>11</v>
      </c>
      <c r="CB452" s="9"/>
      <c r="CC452" s="9"/>
      <c r="CD452" s="10" t="s">
        <v>12</v>
      </c>
      <c r="CE452" s="8" t="s">
        <v>13</v>
      </c>
      <c r="CF452" s="11" t="s">
        <v>14</v>
      </c>
      <c r="CG452" s="2"/>
      <c r="CH452" s="2"/>
      <c r="CI452" s="2"/>
      <c r="CJ452" s="2"/>
      <c r="CK452" s="2"/>
      <c r="CL452" s="4" t="s">
        <v>8</v>
      </c>
      <c r="CM452" s="5"/>
      <c r="CN452" s="5"/>
      <c r="CO452" s="5"/>
      <c r="CP452" s="6"/>
      <c r="CQ452" s="7" t="s">
        <v>9</v>
      </c>
      <c r="CR452" s="7"/>
      <c r="CS452" s="7"/>
      <c r="CT452" s="7"/>
      <c r="CU452" s="8" t="s">
        <v>10</v>
      </c>
      <c r="CV452" s="9" t="s">
        <v>11</v>
      </c>
      <c r="CW452" s="9"/>
      <c r="CX452" s="9"/>
      <c r="CY452" s="10" t="s">
        <v>12</v>
      </c>
      <c r="CZ452" s="8" t="s">
        <v>13</v>
      </c>
      <c r="DA452" s="11" t="s">
        <v>14</v>
      </c>
      <c r="DB452" s="2"/>
      <c r="DC452" s="2"/>
      <c r="DD452" s="2"/>
      <c r="DE452" s="2"/>
      <c r="DF452" s="2"/>
      <c r="DG452" s="4" t="s">
        <v>8</v>
      </c>
      <c r="DH452" s="5"/>
      <c r="DI452" s="5"/>
      <c r="DJ452" s="5"/>
      <c r="DK452" s="6"/>
      <c r="DL452" s="7" t="s">
        <v>9</v>
      </c>
      <c r="DM452" s="7"/>
      <c r="DN452" s="7"/>
      <c r="DO452" s="7"/>
      <c r="DP452" s="8" t="s">
        <v>10</v>
      </c>
      <c r="DQ452" s="9" t="s">
        <v>11</v>
      </c>
      <c r="DR452" s="9"/>
      <c r="DS452" s="9"/>
      <c r="DT452" s="10" t="s">
        <v>12</v>
      </c>
      <c r="DU452" s="8" t="s">
        <v>13</v>
      </c>
      <c r="DV452" s="11" t="s">
        <v>14</v>
      </c>
      <c r="DW452" s="2"/>
      <c r="DX452" s="2"/>
      <c r="DY452" s="2"/>
      <c r="DZ452" s="2"/>
      <c r="EA452" s="2"/>
      <c r="EB452" s="4" t="s">
        <v>8</v>
      </c>
      <c r="EC452" s="5"/>
      <c r="ED452" s="5"/>
      <c r="EE452" s="5"/>
      <c r="EF452" s="6"/>
      <c r="EG452" s="7" t="s">
        <v>9</v>
      </c>
      <c r="EH452" s="7"/>
      <c r="EI452" s="7"/>
      <c r="EJ452" s="7"/>
      <c r="EK452" s="8" t="s">
        <v>10</v>
      </c>
      <c r="EL452" s="9" t="s">
        <v>11</v>
      </c>
      <c r="EM452" s="9"/>
      <c r="EN452" s="9"/>
      <c r="EO452" s="10" t="s">
        <v>12</v>
      </c>
      <c r="EP452" s="8" t="s">
        <v>13</v>
      </c>
      <c r="EQ452" s="11" t="s">
        <v>14</v>
      </c>
    </row>
    <row r="453" customHeight="1" spans="1:147">
      <c r="A453" s="1" t="s">
        <v>15</v>
      </c>
      <c r="B453" s="1" t="s">
        <v>16</v>
      </c>
      <c r="C453" s="1" t="s">
        <v>17</v>
      </c>
      <c r="D453" s="1" t="s">
        <v>18</v>
      </c>
      <c r="E453" s="1" t="s">
        <v>19</v>
      </c>
      <c r="F453" s="12" t="s">
        <v>20</v>
      </c>
      <c r="G453" s="12" t="s">
        <v>21</v>
      </c>
      <c r="H453" s="13" t="s">
        <v>22</v>
      </c>
      <c r="I453" s="14" t="s">
        <v>23</v>
      </c>
      <c r="J453" s="15" t="s">
        <v>8</v>
      </c>
      <c r="K453" s="12" t="s">
        <v>24</v>
      </c>
      <c r="L453" s="12" t="s">
        <v>20</v>
      </c>
      <c r="M453" s="12" t="s">
        <v>25</v>
      </c>
      <c r="N453" s="7" t="s">
        <v>26</v>
      </c>
      <c r="O453" s="16"/>
      <c r="P453" s="12" t="s">
        <v>27</v>
      </c>
      <c r="Q453" s="12" t="s">
        <v>28</v>
      </c>
      <c r="R453" s="9" t="s">
        <v>29</v>
      </c>
      <c r="S453" s="10" t="s">
        <v>30</v>
      </c>
      <c r="T453" s="16"/>
      <c r="U453" s="17"/>
      <c r="V453" s="1" t="s">
        <v>15</v>
      </c>
      <c r="W453" s="1" t="s">
        <v>16</v>
      </c>
      <c r="X453" s="1" t="s">
        <v>17</v>
      </c>
      <c r="Y453" s="1" t="s">
        <v>18</v>
      </c>
      <c r="Z453" s="1" t="s">
        <v>19</v>
      </c>
      <c r="AA453" s="12" t="s">
        <v>20</v>
      </c>
      <c r="AB453" s="12" t="s">
        <v>21</v>
      </c>
      <c r="AC453" s="13" t="s">
        <v>22</v>
      </c>
      <c r="AD453" s="14" t="s">
        <v>23</v>
      </c>
      <c r="AE453" s="15" t="s">
        <v>8</v>
      </c>
      <c r="AF453" s="12" t="s">
        <v>24</v>
      </c>
      <c r="AG453" s="12" t="s">
        <v>20</v>
      </c>
      <c r="AH453" s="12" t="s">
        <v>25</v>
      </c>
      <c r="AI453" s="7" t="s">
        <v>26</v>
      </c>
      <c r="AJ453" s="16"/>
      <c r="AK453" s="12" t="s">
        <v>27</v>
      </c>
      <c r="AL453" s="12" t="s">
        <v>28</v>
      </c>
      <c r="AM453" s="9" t="s">
        <v>29</v>
      </c>
      <c r="AN453" s="10" t="s">
        <v>30</v>
      </c>
      <c r="AO453" s="16"/>
      <c r="AP453" s="17"/>
      <c r="AQ453" s="1" t="s">
        <v>15</v>
      </c>
      <c r="AR453" s="1" t="s">
        <v>16</v>
      </c>
      <c r="AS453" s="1" t="s">
        <v>17</v>
      </c>
      <c r="AT453" s="1" t="s">
        <v>18</v>
      </c>
      <c r="AU453" s="1" t="s">
        <v>19</v>
      </c>
      <c r="AV453" s="12" t="s">
        <v>20</v>
      </c>
      <c r="AW453" s="12" t="s">
        <v>21</v>
      </c>
      <c r="AX453" s="13" t="s">
        <v>22</v>
      </c>
      <c r="AY453" s="14" t="s">
        <v>23</v>
      </c>
      <c r="AZ453" s="15" t="s">
        <v>8</v>
      </c>
      <c r="BA453" s="12" t="s">
        <v>24</v>
      </c>
      <c r="BB453" s="12" t="s">
        <v>20</v>
      </c>
      <c r="BC453" s="12" t="s">
        <v>25</v>
      </c>
      <c r="BD453" s="7" t="s">
        <v>26</v>
      </c>
      <c r="BE453" s="16"/>
      <c r="BF453" s="12" t="s">
        <v>27</v>
      </c>
      <c r="BG453" s="12" t="s">
        <v>28</v>
      </c>
      <c r="BH453" s="9" t="s">
        <v>29</v>
      </c>
      <c r="BI453" s="10" t="s">
        <v>30</v>
      </c>
      <c r="BJ453" s="16"/>
      <c r="BK453" s="17"/>
      <c r="BL453" s="1" t="s">
        <v>15</v>
      </c>
      <c r="BM453" s="1" t="s">
        <v>16</v>
      </c>
      <c r="BN453" s="1" t="s">
        <v>17</v>
      </c>
      <c r="BO453" s="1" t="s">
        <v>18</v>
      </c>
      <c r="BP453" s="1" t="s">
        <v>19</v>
      </c>
      <c r="BQ453" s="12" t="s">
        <v>20</v>
      </c>
      <c r="BR453" s="12" t="s">
        <v>21</v>
      </c>
      <c r="BS453" s="13" t="s">
        <v>22</v>
      </c>
      <c r="BT453" s="14" t="s">
        <v>23</v>
      </c>
      <c r="BU453" s="15" t="s">
        <v>8</v>
      </c>
      <c r="BV453" s="12" t="s">
        <v>24</v>
      </c>
      <c r="BW453" s="12" t="s">
        <v>20</v>
      </c>
      <c r="BX453" s="12" t="s">
        <v>25</v>
      </c>
      <c r="BY453" s="7" t="s">
        <v>26</v>
      </c>
      <c r="BZ453" s="16"/>
      <c r="CA453" s="12" t="s">
        <v>27</v>
      </c>
      <c r="CB453" s="12" t="s">
        <v>28</v>
      </c>
      <c r="CC453" s="9" t="s">
        <v>29</v>
      </c>
      <c r="CD453" s="10" t="s">
        <v>30</v>
      </c>
      <c r="CE453" s="16"/>
      <c r="CF453" s="17"/>
      <c r="CG453" s="1" t="s">
        <v>15</v>
      </c>
      <c r="CH453" s="1" t="s">
        <v>16</v>
      </c>
      <c r="CI453" s="1" t="s">
        <v>17</v>
      </c>
      <c r="CJ453" s="1" t="s">
        <v>18</v>
      </c>
      <c r="CK453" s="1" t="s">
        <v>19</v>
      </c>
      <c r="CL453" s="12" t="s">
        <v>20</v>
      </c>
      <c r="CM453" s="12" t="s">
        <v>21</v>
      </c>
      <c r="CN453" s="13" t="s">
        <v>22</v>
      </c>
      <c r="CO453" s="14" t="s">
        <v>23</v>
      </c>
      <c r="CP453" s="15" t="s">
        <v>8</v>
      </c>
      <c r="CQ453" s="12" t="s">
        <v>24</v>
      </c>
      <c r="CR453" s="12" t="s">
        <v>20</v>
      </c>
      <c r="CS453" s="12" t="s">
        <v>25</v>
      </c>
      <c r="CT453" s="7" t="s">
        <v>26</v>
      </c>
      <c r="CU453" s="16"/>
      <c r="CV453" s="12" t="s">
        <v>27</v>
      </c>
      <c r="CW453" s="12" t="s">
        <v>28</v>
      </c>
      <c r="CX453" s="9" t="s">
        <v>29</v>
      </c>
      <c r="CY453" s="10" t="s">
        <v>30</v>
      </c>
      <c r="CZ453" s="16"/>
      <c r="DA453" s="17"/>
      <c r="DB453" s="1" t="s">
        <v>15</v>
      </c>
      <c r="DC453" s="1" t="s">
        <v>16</v>
      </c>
      <c r="DD453" s="1" t="s">
        <v>17</v>
      </c>
      <c r="DE453" s="1" t="s">
        <v>18</v>
      </c>
      <c r="DF453" s="1" t="s">
        <v>19</v>
      </c>
      <c r="DG453" s="12" t="s">
        <v>20</v>
      </c>
      <c r="DH453" s="12" t="s">
        <v>21</v>
      </c>
      <c r="DI453" s="13" t="s">
        <v>22</v>
      </c>
      <c r="DJ453" s="14" t="s">
        <v>23</v>
      </c>
      <c r="DK453" s="15" t="s">
        <v>8</v>
      </c>
      <c r="DL453" s="12" t="s">
        <v>24</v>
      </c>
      <c r="DM453" s="12" t="s">
        <v>20</v>
      </c>
      <c r="DN453" s="12" t="s">
        <v>25</v>
      </c>
      <c r="DO453" s="7" t="s">
        <v>26</v>
      </c>
      <c r="DP453" s="16"/>
      <c r="DQ453" s="12" t="s">
        <v>27</v>
      </c>
      <c r="DR453" s="12" t="s">
        <v>28</v>
      </c>
      <c r="DS453" s="9" t="s">
        <v>29</v>
      </c>
      <c r="DT453" s="10" t="s">
        <v>30</v>
      </c>
      <c r="DU453" s="16"/>
      <c r="DV453" s="17"/>
      <c r="DW453" s="1" t="s">
        <v>15</v>
      </c>
      <c r="DX453" s="1" t="s">
        <v>16</v>
      </c>
      <c r="DY453" s="1" t="s">
        <v>17</v>
      </c>
      <c r="DZ453" s="1" t="s">
        <v>18</v>
      </c>
      <c r="EA453" s="1" t="s">
        <v>19</v>
      </c>
      <c r="EB453" s="12" t="s">
        <v>20</v>
      </c>
      <c r="EC453" s="12" t="s">
        <v>21</v>
      </c>
      <c r="ED453" s="13" t="s">
        <v>22</v>
      </c>
      <c r="EE453" s="14" t="s">
        <v>23</v>
      </c>
      <c r="EF453" s="15" t="s">
        <v>8</v>
      </c>
      <c r="EG453" s="12" t="s">
        <v>24</v>
      </c>
      <c r="EH453" s="12" t="s">
        <v>20</v>
      </c>
      <c r="EI453" s="12" t="s">
        <v>25</v>
      </c>
      <c r="EJ453" s="7" t="s">
        <v>26</v>
      </c>
      <c r="EK453" s="16"/>
      <c r="EL453" s="12" t="s">
        <v>27</v>
      </c>
      <c r="EM453" s="12" t="s">
        <v>28</v>
      </c>
      <c r="EN453" s="9" t="s">
        <v>29</v>
      </c>
      <c r="EO453" s="10" t="s">
        <v>30</v>
      </c>
      <c r="EP453" s="16"/>
      <c r="EQ453" s="17"/>
    </row>
    <row r="454" customHeight="1" spans="1:147">
      <c r="A454" s="18">
        <f>N472</f>
        <v>3480825.90863685</v>
      </c>
      <c r="B454" s="18">
        <f>K521</f>
        <v>351167.89726116</v>
      </c>
      <c r="C454" s="18">
        <f>N502</f>
        <v>531353.598944371</v>
      </c>
      <c r="D454" s="18">
        <f>M537</f>
        <v>91641.79763424</v>
      </c>
      <c r="E454" s="18">
        <v>18</v>
      </c>
      <c r="F454" s="12">
        <v>1474</v>
      </c>
      <c r="G454" s="12">
        <f t="shared" ref="G454:G458" si="608">1.728+0.6</f>
        <v>2.328</v>
      </c>
      <c r="H454" s="13">
        <v>1.35</v>
      </c>
      <c r="I454" s="14">
        <v>1.4</v>
      </c>
      <c r="J454" s="15">
        <f t="shared" ref="J454:J471" si="609">F454*G454*H454*I454</f>
        <v>6485.48208</v>
      </c>
      <c r="K454" s="12">
        <v>1</v>
      </c>
      <c r="L454" s="12">
        <v>1474</v>
      </c>
      <c r="M454" s="12">
        <v>0.83</v>
      </c>
      <c r="N454" s="19">
        <f t="shared" ref="N454:N471" si="610">1+6*L454/(L454+2000)+M454</f>
        <v>4.37576856649395</v>
      </c>
      <c r="O454" s="20">
        <v>5936</v>
      </c>
      <c r="P454" s="12">
        <v>0.99</v>
      </c>
      <c r="Q454" s="12">
        <v>3.34</v>
      </c>
      <c r="R454" s="9">
        <f t="shared" ref="R454:R471" si="611">1+P454*Q454</f>
        <v>4.3066</v>
      </c>
      <c r="S454" s="10">
        <v>1.225</v>
      </c>
      <c r="T454" s="20">
        <v>1</v>
      </c>
      <c r="U454" s="21">
        <f t="shared" ref="U454:U471" si="612">((J454*K454*N454)+O454)*R454*S454*T454</f>
        <v>181031.533749426</v>
      </c>
      <c r="V454" s="18">
        <f>AI472</f>
        <v>3533038.29726641</v>
      </c>
      <c r="W454" s="18">
        <f>AF521</f>
        <v>351167.89726116</v>
      </c>
      <c r="X454" s="18">
        <f>AI502</f>
        <v>675401.994888449</v>
      </c>
      <c r="Y454" s="18">
        <f>AH537</f>
        <v>91641.79763424</v>
      </c>
      <c r="Z454" s="18">
        <v>18</v>
      </c>
      <c r="AA454" s="12">
        <v>1474</v>
      </c>
      <c r="AB454" s="12">
        <f t="shared" ref="AB454:AB458" si="613">1.728+0.6</f>
        <v>2.328</v>
      </c>
      <c r="AC454" s="13">
        <v>1.35</v>
      </c>
      <c r="AD454" s="14">
        <v>1.4</v>
      </c>
      <c r="AE454" s="15">
        <f t="shared" ref="AE454:AE471" si="614">AA454*AB454*AC454*AD454</f>
        <v>6485.48208</v>
      </c>
      <c r="AF454" s="12">
        <v>1</v>
      </c>
      <c r="AG454" s="12">
        <v>1474</v>
      </c>
      <c r="AH454" s="12">
        <v>0.83</v>
      </c>
      <c r="AI454" s="19">
        <f t="shared" ref="AI454:AI471" si="615">1+6*AG454/(AG454+2000)+AH454</f>
        <v>4.37576856649395</v>
      </c>
      <c r="AJ454" s="20">
        <v>5936</v>
      </c>
      <c r="AK454" s="12">
        <v>0.99</v>
      </c>
      <c r="AL454" s="12">
        <v>3.34</v>
      </c>
      <c r="AM454" s="9">
        <f t="shared" ref="AM454:AM471" si="616">1+AK454*AL454</f>
        <v>4.3066</v>
      </c>
      <c r="AN454" s="10">
        <v>1.225</v>
      </c>
      <c r="AO454" s="22">
        <v>1.015</v>
      </c>
      <c r="AP454" s="21">
        <f t="shared" ref="AP454:AP471" si="617">((AE454*AF454*AI454)+AJ454)*AM454*AN454*AO454</f>
        <v>183747.006755667</v>
      </c>
      <c r="AQ454" s="18">
        <f>BD472</f>
        <v>3480825.90863685</v>
      </c>
      <c r="AR454" s="18">
        <f>BA521</f>
        <v>351167.89726116</v>
      </c>
      <c r="AS454" s="18">
        <f>BD502</f>
        <v>740143.385954708</v>
      </c>
      <c r="AT454" s="18">
        <f>BC537</f>
        <v>110094.5172096</v>
      </c>
      <c r="AU454" s="18">
        <v>18</v>
      </c>
      <c r="AV454" s="12">
        <v>1474</v>
      </c>
      <c r="AW454" s="12">
        <f t="shared" ref="AW454:AW458" si="618">1.728+0.6</f>
        <v>2.328</v>
      </c>
      <c r="AX454" s="13">
        <v>1.35</v>
      </c>
      <c r="AY454" s="14">
        <v>1.4</v>
      </c>
      <c r="AZ454" s="15">
        <f t="shared" ref="AZ454:AZ471" si="619">AV454*AW454*AX454*AY454</f>
        <v>6485.48208</v>
      </c>
      <c r="BA454" s="12">
        <v>1</v>
      </c>
      <c r="BB454" s="12">
        <v>1474</v>
      </c>
      <c r="BC454" s="12">
        <v>0.83</v>
      </c>
      <c r="BD454" s="19">
        <f t="shared" ref="BD454:BD471" si="620">1+6*BB454/(BB454+2000)+BC454</f>
        <v>4.37576856649395</v>
      </c>
      <c r="BE454" s="20">
        <v>5936</v>
      </c>
      <c r="BF454" s="12">
        <v>0.99</v>
      </c>
      <c r="BG454" s="12">
        <v>3.34</v>
      </c>
      <c r="BH454" s="9">
        <f t="shared" ref="BH454:BH471" si="621">1+BF454*BG454</f>
        <v>4.3066</v>
      </c>
      <c r="BI454" s="10">
        <v>1.225</v>
      </c>
      <c r="BJ454" s="20">
        <v>1</v>
      </c>
      <c r="BK454" s="21">
        <f t="shared" ref="BK454:BK471" si="622">((AZ454*BA454*BD454)+BE454)*BH454*BI454*BJ454</f>
        <v>181031.533749426</v>
      </c>
      <c r="BL454" s="18">
        <f>BY472</f>
        <v>3533038.29726641</v>
      </c>
      <c r="BM454" s="18">
        <f>BV521</f>
        <v>351167.89726116</v>
      </c>
      <c r="BN454" s="18">
        <f>BY502</f>
        <v>940991.575378704</v>
      </c>
      <c r="BO454" s="18">
        <f>BX537</f>
        <v>110094.5172096</v>
      </c>
      <c r="BP454" s="18">
        <v>18</v>
      </c>
      <c r="BQ454" s="12">
        <v>1474</v>
      </c>
      <c r="BR454" s="12">
        <f t="shared" ref="BR454:BR458" si="623">1.728+0.6</f>
        <v>2.328</v>
      </c>
      <c r="BS454" s="13">
        <v>1.35</v>
      </c>
      <c r="BT454" s="14">
        <v>1.4</v>
      </c>
      <c r="BU454" s="15">
        <f t="shared" ref="BU454:BU471" si="624">BQ454*BR454*BS454*BT454</f>
        <v>6485.48208</v>
      </c>
      <c r="BV454" s="12">
        <v>1</v>
      </c>
      <c r="BW454" s="12">
        <v>1474</v>
      </c>
      <c r="BX454" s="12">
        <v>0.83</v>
      </c>
      <c r="BY454" s="19">
        <f t="shared" ref="BY454:BY471" si="625">1+6*BW454/(BW454+2000)+BX454</f>
        <v>4.37576856649395</v>
      </c>
      <c r="BZ454" s="20">
        <v>5936</v>
      </c>
      <c r="CA454" s="12">
        <v>0.99</v>
      </c>
      <c r="CB454" s="12">
        <v>3.34</v>
      </c>
      <c r="CC454" s="9">
        <f t="shared" ref="CC454:CC471" si="626">1+CA454*CB454</f>
        <v>4.3066</v>
      </c>
      <c r="CD454" s="10">
        <v>1.225</v>
      </c>
      <c r="CE454" s="22">
        <v>1.015</v>
      </c>
      <c r="CF454" s="21">
        <f t="shared" ref="CF454:CF471" si="627">((BU454*BV454*BY454)+BZ454)*CC454*CD454*CE454</f>
        <v>183747.006755667</v>
      </c>
      <c r="CG454" s="18">
        <f>CT472</f>
        <v>4198006.8163299</v>
      </c>
      <c r="CH454" s="18">
        <f>CQ521</f>
        <v>375735.77408241</v>
      </c>
      <c r="CI454" s="18">
        <f>CT502</f>
        <v>859916.103735949</v>
      </c>
      <c r="CJ454" s="18">
        <f>CS537</f>
        <v>106843.87717632</v>
      </c>
      <c r="CK454" s="18">
        <v>18</v>
      </c>
      <c r="CL454" s="12">
        <f>1474+145</f>
        <v>1619</v>
      </c>
      <c r="CM454" s="12">
        <f t="shared" ref="CM454:CM458" si="628">1.728+0.6</f>
        <v>2.328</v>
      </c>
      <c r="CN454" s="13">
        <v>1.35</v>
      </c>
      <c r="CO454" s="14">
        <v>1.4</v>
      </c>
      <c r="CP454" s="15">
        <f t="shared" ref="CP454:CP471" si="629">CL454*CM454*CN454*CO454</f>
        <v>7123.47048</v>
      </c>
      <c r="CQ454" s="12">
        <v>1</v>
      </c>
      <c r="CR454" s="12">
        <f t="shared" ref="CR454:CR471" si="630">1474+145</f>
        <v>1619</v>
      </c>
      <c r="CS454" s="12">
        <v>0.83</v>
      </c>
      <c r="CT454" s="19">
        <f t="shared" ref="CT454:CT471" si="631">1+6*CR454/(CR454+2000)+CS454</f>
        <v>4.51416689693285</v>
      </c>
      <c r="CU454" s="20">
        <v>5936</v>
      </c>
      <c r="CV454" s="12">
        <v>0.99</v>
      </c>
      <c r="CW454" s="12">
        <v>3.34</v>
      </c>
      <c r="CX454" s="9">
        <f t="shared" ref="CX454:CX471" si="632">1+CV454*CW454</f>
        <v>4.3066</v>
      </c>
      <c r="CY454" s="10">
        <v>1.225</v>
      </c>
      <c r="CZ454" s="22">
        <v>1.085</v>
      </c>
      <c r="DA454" s="21">
        <f t="shared" ref="DA454:DA471" si="633">((CP454*CQ454*CT454)+CU454)*CX454*CY454*CZ454</f>
        <v>218042.038684008</v>
      </c>
      <c r="DB454" s="18">
        <f>DO472</f>
        <v>4198006.8163299</v>
      </c>
      <c r="DC454" s="18">
        <f>DL521</f>
        <v>375735.77408241</v>
      </c>
      <c r="DD454" s="18">
        <f>DO502</f>
        <v>1198267.31854107</v>
      </c>
      <c r="DE454" s="18">
        <f>DN537</f>
        <v>128207.3578992</v>
      </c>
      <c r="DF454" s="18">
        <v>18</v>
      </c>
      <c r="DG454" s="12">
        <f t="shared" ref="DG454:DG471" si="634">1474+145</f>
        <v>1619</v>
      </c>
      <c r="DH454" s="12">
        <f t="shared" ref="DH454:DH458" si="635">1.728+0.6</f>
        <v>2.328</v>
      </c>
      <c r="DI454" s="13">
        <v>1.35</v>
      </c>
      <c r="DJ454" s="14">
        <v>1.4</v>
      </c>
      <c r="DK454" s="15">
        <f t="shared" ref="DK454:DK471" si="636">DG454*DH454*DI454*DJ454</f>
        <v>7123.47048</v>
      </c>
      <c r="DL454" s="12">
        <v>1</v>
      </c>
      <c r="DM454" s="12">
        <f t="shared" ref="DM454:DM471" si="637">1474+145</f>
        <v>1619</v>
      </c>
      <c r="DN454" s="12">
        <v>0.83</v>
      </c>
      <c r="DO454" s="19">
        <f t="shared" ref="DO454:DO471" si="638">1+6*DM454/(DM454+2000)+DN454</f>
        <v>4.51416689693285</v>
      </c>
      <c r="DP454" s="20">
        <v>5936</v>
      </c>
      <c r="DQ454" s="12">
        <v>0.99</v>
      </c>
      <c r="DR454" s="12">
        <v>3.34</v>
      </c>
      <c r="DS454" s="9">
        <f t="shared" ref="DS454:DS471" si="639">1+DQ454*DR454</f>
        <v>4.3066</v>
      </c>
      <c r="DT454" s="10">
        <v>1.225</v>
      </c>
      <c r="DU454" s="22">
        <v>1.085</v>
      </c>
      <c r="DV454" s="21">
        <f t="shared" ref="DV454:DV471" si="640">((DK454*DL454*DO454)+DP454)*DS454*DT454*DU454</f>
        <v>218042.038684008</v>
      </c>
      <c r="DW454" s="18">
        <f>EJ472</f>
        <v>5590439.28274198</v>
      </c>
      <c r="DX454" s="18">
        <f>EG521</f>
        <v>446236.97872761</v>
      </c>
      <c r="DY454" s="18">
        <f>EJ502</f>
        <v>1796347.40865262</v>
      </c>
      <c r="DZ454" s="18">
        <f>EI537</f>
        <v>158187.6429552</v>
      </c>
      <c r="EA454" s="18">
        <v>18</v>
      </c>
      <c r="EB454" s="12">
        <f t="shared" ref="EB454:EB471" si="641">1474+145</f>
        <v>1619</v>
      </c>
      <c r="EC454" s="12">
        <f t="shared" ref="EC454:EC458" si="642">1.728+0.6</f>
        <v>2.328</v>
      </c>
      <c r="ED454" s="13">
        <v>1.35</v>
      </c>
      <c r="EE454" s="14">
        <v>1.4</v>
      </c>
      <c r="EF454" s="15">
        <f t="shared" ref="EF454:EF471" si="643">EB454*EC454*ED454*EE454</f>
        <v>7123.47048</v>
      </c>
      <c r="EG454" s="12">
        <v>1</v>
      </c>
      <c r="EH454" s="12">
        <f t="shared" ref="EH454:EH471" si="644">1474+145</f>
        <v>1619</v>
      </c>
      <c r="EI454" s="12">
        <v>0.92</v>
      </c>
      <c r="EJ454" s="19">
        <f t="shared" ref="EJ454:EJ471" si="645">1+6*EH454/(EH454+2000)+EI454</f>
        <v>4.60416689693285</v>
      </c>
      <c r="EK454" s="20">
        <v>5936</v>
      </c>
      <c r="EL454" s="12">
        <v>0.99</v>
      </c>
      <c r="EM454" s="12">
        <v>4.14</v>
      </c>
      <c r="EN454" s="9">
        <f t="shared" ref="EN454:EN471" si="646">1+EL454*EM454</f>
        <v>5.0986</v>
      </c>
      <c r="EO454" s="10">
        <v>1.225</v>
      </c>
      <c r="EP454" s="22">
        <v>1.2</v>
      </c>
      <c r="EQ454" s="21">
        <f t="shared" ref="EQ454:EQ471" si="647">((EF454*EG454*EJ454)+EK454)*EN454*EO454*EP454</f>
        <v>290306.437528307</v>
      </c>
    </row>
    <row r="455" customHeight="1" spans="1:147">
      <c r="A455" s="23" t="s">
        <v>31</v>
      </c>
      <c r="B455" s="23"/>
      <c r="C455" s="23"/>
      <c r="D455" s="24" t="s">
        <v>32</v>
      </c>
      <c r="E455" s="24"/>
      <c r="F455" s="12">
        <v>1474</v>
      </c>
      <c r="G455" s="12">
        <f t="shared" si="608"/>
        <v>2.328</v>
      </c>
      <c r="H455" s="13">
        <v>1.35</v>
      </c>
      <c r="I455" s="14">
        <v>1.4</v>
      </c>
      <c r="J455" s="15">
        <f t="shared" si="609"/>
        <v>6485.48208</v>
      </c>
      <c r="K455" s="12">
        <v>1</v>
      </c>
      <c r="L455" s="12">
        <v>1474</v>
      </c>
      <c r="M455" s="12">
        <v>0.83</v>
      </c>
      <c r="N455" s="19">
        <f t="shared" si="610"/>
        <v>4.37576856649395</v>
      </c>
      <c r="O455" s="20">
        <v>5936</v>
      </c>
      <c r="P455" s="12">
        <v>0.99</v>
      </c>
      <c r="Q455" s="12">
        <v>3.34</v>
      </c>
      <c r="R455" s="9">
        <f t="shared" si="611"/>
        <v>4.3066</v>
      </c>
      <c r="S455" s="10">
        <v>1.225</v>
      </c>
      <c r="T455" s="20">
        <v>1</v>
      </c>
      <c r="U455" s="21">
        <f t="shared" si="612"/>
        <v>181031.533749426</v>
      </c>
      <c r="V455" s="23" t="s">
        <v>31</v>
      </c>
      <c r="W455" s="23"/>
      <c r="X455" s="23"/>
      <c r="Y455" s="24" t="s">
        <v>32</v>
      </c>
      <c r="Z455" s="24"/>
      <c r="AA455" s="12">
        <v>1474</v>
      </c>
      <c r="AB455" s="12">
        <f t="shared" si="613"/>
        <v>2.328</v>
      </c>
      <c r="AC455" s="13">
        <v>1.35</v>
      </c>
      <c r="AD455" s="14">
        <v>1.4</v>
      </c>
      <c r="AE455" s="15">
        <f t="shared" si="614"/>
        <v>6485.48208</v>
      </c>
      <c r="AF455" s="12">
        <v>1</v>
      </c>
      <c r="AG455" s="12">
        <v>1474</v>
      </c>
      <c r="AH455" s="12">
        <v>0.83</v>
      </c>
      <c r="AI455" s="19">
        <f t="shared" si="615"/>
        <v>4.37576856649395</v>
      </c>
      <c r="AJ455" s="20">
        <v>5936</v>
      </c>
      <c r="AK455" s="12">
        <v>0.99</v>
      </c>
      <c r="AL455" s="12">
        <v>3.34</v>
      </c>
      <c r="AM455" s="9">
        <f t="shared" si="616"/>
        <v>4.3066</v>
      </c>
      <c r="AN455" s="10">
        <v>1.225</v>
      </c>
      <c r="AO455" s="22">
        <v>1.015</v>
      </c>
      <c r="AP455" s="21">
        <f t="shared" si="617"/>
        <v>183747.006755667</v>
      </c>
      <c r="AQ455" s="23" t="s">
        <v>31</v>
      </c>
      <c r="AR455" s="23"/>
      <c r="AS455" s="23"/>
      <c r="AT455" s="24" t="s">
        <v>32</v>
      </c>
      <c r="AU455" s="24"/>
      <c r="AV455" s="12">
        <v>1474</v>
      </c>
      <c r="AW455" s="12">
        <f t="shared" si="618"/>
        <v>2.328</v>
      </c>
      <c r="AX455" s="13">
        <v>1.35</v>
      </c>
      <c r="AY455" s="14">
        <v>1.4</v>
      </c>
      <c r="AZ455" s="15">
        <f t="shared" si="619"/>
        <v>6485.48208</v>
      </c>
      <c r="BA455" s="12">
        <v>1</v>
      </c>
      <c r="BB455" s="12">
        <v>1474</v>
      </c>
      <c r="BC455" s="12">
        <v>0.83</v>
      </c>
      <c r="BD455" s="19">
        <f t="shared" si="620"/>
        <v>4.37576856649395</v>
      </c>
      <c r="BE455" s="20">
        <v>5936</v>
      </c>
      <c r="BF455" s="12">
        <v>0.99</v>
      </c>
      <c r="BG455" s="12">
        <v>3.34</v>
      </c>
      <c r="BH455" s="9">
        <f t="shared" si="621"/>
        <v>4.3066</v>
      </c>
      <c r="BI455" s="10">
        <v>1.225</v>
      </c>
      <c r="BJ455" s="20">
        <v>1</v>
      </c>
      <c r="BK455" s="21">
        <f t="shared" si="622"/>
        <v>181031.533749426</v>
      </c>
      <c r="BL455" s="23" t="s">
        <v>31</v>
      </c>
      <c r="BM455" s="23"/>
      <c r="BN455" s="23"/>
      <c r="BO455" s="24" t="s">
        <v>32</v>
      </c>
      <c r="BP455" s="24"/>
      <c r="BQ455" s="12">
        <v>1474</v>
      </c>
      <c r="BR455" s="12">
        <f t="shared" si="623"/>
        <v>2.328</v>
      </c>
      <c r="BS455" s="13">
        <v>1.35</v>
      </c>
      <c r="BT455" s="14">
        <v>1.4</v>
      </c>
      <c r="BU455" s="15">
        <f t="shared" si="624"/>
        <v>6485.48208</v>
      </c>
      <c r="BV455" s="12">
        <v>1</v>
      </c>
      <c r="BW455" s="12">
        <v>1474</v>
      </c>
      <c r="BX455" s="12">
        <v>0.83</v>
      </c>
      <c r="BY455" s="19">
        <f t="shared" si="625"/>
        <v>4.37576856649395</v>
      </c>
      <c r="BZ455" s="20">
        <v>5936</v>
      </c>
      <c r="CA455" s="12">
        <v>0.99</v>
      </c>
      <c r="CB455" s="12">
        <v>3.34</v>
      </c>
      <c r="CC455" s="9">
        <f t="shared" si="626"/>
        <v>4.3066</v>
      </c>
      <c r="CD455" s="10">
        <v>1.225</v>
      </c>
      <c r="CE455" s="22">
        <v>1.015</v>
      </c>
      <c r="CF455" s="21">
        <f t="shared" si="627"/>
        <v>183747.006755667</v>
      </c>
      <c r="CG455" s="23" t="s">
        <v>31</v>
      </c>
      <c r="CH455" s="23"/>
      <c r="CI455" s="23"/>
      <c r="CJ455" s="24" t="s">
        <v>32</v>
      </c>
      <c r="CK455" s="24"/>
      <c r="CL455" s="12">
        <f t="shared" ref="CL455:CL464" si="648">1474+145</f>
        <v>1619</v>
      </c>
      <c r="CM455" s="12">
        <f t="shared" si="628"/>
        <v>2.328</v>
      </c>
      <c r="CN455" s="13">
        <v>1.35</v>
      </c>
      <c r="CO455" s="14">
        <v>1.4</v>
      </c>
      <c r="CP455" s="15">
        <f t="shared" si="629"/>
        <v>7123.47048</v>
      </c>
      <c r="CQ455" s="12">
        <v>1</v>
      </c>
      <c r="CR455" s="12">
        <f t="shared" si="630"/>
        <v>1619</v>
      </c>
      <c r="CS455" s="12">
        <v>0.83</v>
      </c>
      <c r="CT455" s="19">
        <f t="shared" si="631"/>
        <v>4.51416689693285</v>
      </c>
      <c r="CU455" s="20">
        <v>5936</v>
      </c>
      <c r="CV455" s="12">
        <v>0.99</v>
      </c>
      <c r="CW455" s="12">
        <v>3.34</v>
      </c>
      <c r="CX455" s="9">
        <f t="shared" si="632"/>
        <v>4.3066</v>
      </c>
      <c r="CY455" s="10">
        <v>1.225</v>
      </c>
      <c r="CZ455" s="22">
        <v>1.085</v>
      </c>
      <c r="DA455" s="21">
        <f t="shared" si="633"/>
        <v>218042.038684008</v>
      </c>
      <c r="DB455" s="23" t="s">
        <v>31</v>
      </c>
      <c r="DC455" s="23"/>
      <c r="DD455" s="23"/>
      <c r="DE455" s="24" t="s">
        <v>32</v>
      </c>
      <c r="DF455" s="24"/>
      <c r="DG455" s="12">
        <f t="shared" si="634"/>
        <v>1619</v>
      </c>
      <c r="DH455" s="12">
        <f t="shared" si="635"/>
        <v>2.328</v>
      </c>
      <c r="DI455" s="13">
        <v>1.35</v>
      </c>
      <c r="DJ455" s="14">
        <v>1.4</v>
      </c>
      <c r="DK455" s="15">
        <f t="shared" si="636"/>
        <v>7123.47048</v>
      </c>
      <c r="DL455" s="12">
        <v>1</v>
      </c>
      <c r="DM455" s="12">
        <f t="shared" si="637"/>
        <v>1619</v>
      </c>
      <c r="DN455" s="12">
        <v>0.83</v>
      </c>
      <c r="DO455" s="19">
        <f t="shared" si="638"/>
        <v>4.51416689693285</v>
      </c>
      <c r="DP455" s="20">
        <v>5936</v>
      </c>
      <c r="DQ455" s="12">
        <v>0.99</v>
      </c>
      <c r="DR455" s="12">
        <v>3.34</v>
      </c>
      <c r="DS455" s="9">
        <f t="shared" si="639"/>
        <v>4.3066</v>
      </c>
      <c r="DT455" s="10">
        <v>1.225</v>
      </c>
      <c r="DU455" s="22">
        <v>1.085</v>
      </c>
      <c r="DV455" s="21">
        <f t="shared" si="640"/>
        <v>218042.038684008</v>
      </c>
      <c r="DW455" s="23" t="s">
        <v>31</v>
      </c>
      <c r="DX455" s="23"/>
      <c r="DY455" s="23"/>
      <c r="DZ455" s="24" t="s">
        <v>32</v>
      </c>
      <c r="EA455" s="24"/>
      <c r="EB455" s="12">
        <f t="shared" si="641"/>
        <v>1619</v>
      </c>
      <c r="EC455" s="12">
        <f t="shared" si="642"/>
        <v>2.328</v>
      </c>
      <c r="ED455" s="13">
        <v>1.35</v>
      </c>
      <c r="EE455" s="14">
        <v>1.4</v>
      </c>
      <c r="EF455" s="15">
        <f t="shared" si="643"/>
        <v>7123.47048</v>
      </c>
      <c r="EG455" s="12">
        <v>1</v>
      </c>
      <c r="EH455" s="12">
        <f t="shared" si="644"/>
        <v>1619</v>
      </c>
      <c r="EI455" s="12">
        <v>0.92</v>
      </c>
      <c r="EJ455" s="19">
        <f t="shared" si="645"/>
        <v>4.60416689693285</v>
      </c>
      <c r="EK455" s="20">
        <v>5936</v>
      </c>
      <c r="EL455" s="12">
        <v>0.99</v>
      </c>
      <c r="EM455" s="12">
        <v>4.14</v>
      </c>
      <c r="EN455" s="9">
        <f t="shared" si="646"/>
        <v>5.0986</v>
      </c>
      <c r="EO455" s="10">
        <v>1.225</v>
      </c>
      <c r="EP455" s="22">
        <v>1.2</v>
      </c>
      <c r="EQ455" s="21">
        <f t="shared" si="647"/>
        <v>290306.437528307</v>
      </c>
    </row>
    <row r="456" customHeight="1" spans="1:147">
      <c r="A456" s="23"/>
      <c r="B456" s="23"/>
      <c r="C456" s="23"/>
      <c r="D456" s="24"/>
      <c r="E456" s="24"/>
      <c r="F456" s="12">
        <v>1474</v>
      </c>
      <c r="G456" s="12">
        <f>2.304+0.6</f>
        <v>2.904</v>
      </c>
      <c r="H456" s="13">
        <v>1.35</v>
      </c>
      <c r="I456" s="14">
        <v>1.4</v>
      </c>
      <c r="J456" s="15">
        <f t="shared" si="609"/>
        <v>8090.13744</v>
      </c>
      <c r="K456" s="12">
        <v>1</v>
      </c>
      <c r="L456" s="12">
        <v>1474</v>
      </c>
      <c r="M456" s="12">
        <v>0.83</v>
      </c>
      <c r="N456" s="19">
        <f t="shared" si="610"/>
        <v>4.37576856649395</v>
      </c>
      <c r="O456" s="20">
        <v>5936</v>
      </c>
      <c r="P456" s="12">
        <v>0.99</v>
      </c>
      <c r="Q456" s="12">
        <v>3.34</v>
      </c>
      <c r="R456" s="9">
        <f t="shared" si="611"/>
        <v>4.3066</v>
      </c>
      <c r="S456" s="10">
        <v>1.225</v>
      </c>
      <c r="T456" s="20">
        <v>1</v>
      </c>
      <c r="U456" s="21">
        <f t="shared" si="612"/>
        <v>218074.583940624</v>
      </c>
      <c r="V456" s="23"/>
      <c r="W456" s="23"/>
      <c r="X456" s="23"/>
      <c r="Y456" s="24"/>
      <c r="Z456" s="24"/>
      <c r="AA456" s="12">
        <v>1474</v>
      </c>
      <c r="AB456" s="12">
        <f>2.304+0.6</f>
        <v>2.904</v>
      </c>
      <c r="AC456" s="13">
        <v>1.35</v>
      </c>
      <c r="AD456" s="14">
        <v>1.4</v>
      </c>
      <c r="AE456" s="15">
        <f t="shared" si="614"/>
        <v>8090.13744</v>
      </c>
      <c r="AF456" s="12">
        <v>1</v>
      </c>
      <c r="AG456" s="12">
        <v>1474</v>
      </c>
      <c r="AH456" s="12">
        <v>0.83</v>
      </c>
      <c r="AI456" s="19">
        <f t="shared" si="615"/>
        <v>4.37576856649395</v>
      </c>
      <c r="AJ456" s="20">
        <v>5936</v>
      </c>
      <c r="AK456" s="12">
        <v>0.99</v>
      </c>
      <c r="AL456" s="12">
        <v>3.34</v>
      </c>
      <c r="AM456" s="9">
        <f t="shared" si="616"/>
        <v>4.3066</v>
      </c>
      <c r="AN456" s="10">
        <v>1.225</v>
      </c>
      <c r="AO456" s="22">
        <v>1.015</v>
      </c>
      <c r="AP456" s="21">
        <f t="shared" si="617"/>
        <v>221345.702699733</v>
      </c>
      <c r="AQ456" s="23"/>
      <c r="AR456" s="23"/>
      <c r="AS456" s="23"/>
      <c r="AT456" s="24"/>
      <c r="AU456" s="24"/>
      <c r="AV456" s="12">
        <v>1474</v>
      </c>
      <c r="AW456" s="12">
        <f>2.304+0.6</f>
        <v>2.904</v>
      </c>
      <c r="AX456" s="13">
        <v>1.35</v>
      </c>
      <c r="AY456" s="14">
        <v>1.4</v>
      </c>
      <c r="AZ456" s="15">
        <f t="shared" si="619"/>
        <v>8090.13744</v>
      </c>
      <c r="BA456" s="12">
        <v>1</v>
      </c>
      <c r="BB456" s="12">
        <v>1474</v>
      </c>
      <c r="BC456" s="12">
        <v>0.83</v>
      </c>
      <c r="BD456" s="19">
        <f t="shared" si="620"/>
        <v>4.37576856649395</v>
      </c>
      <c r="BE456" s="20">
        <v>5936</v>
      </c>
      <c r="BF456" s="12">
        <v>0.99</v>
      </c>
      <c r="BG456" s="12">
        <v>3.34</v>
      </c>
      <c r="BH456" s="9">
        <f t="shared" si="621"/>
        <v>4.3066</v>
      </c>
      <c r="BI456" s="10">
        <v>1.225</v>
      </c>
      <c r="BJ456" s="20">
        <v>1</v>
      </c>
      <c r="BK456" s="21">
        <f t="shared" si="622"/>
        <v>218074.583940624</v>
      </c>
      <c r="BL456" s="23"/>
      <c r="BM456" s="23"/>
      <c r="BN456" s="23"/>
      <c r="BO456" s="24"/>
      <c r="BP456" s="24"/>
      <c r="BQ456" s="12">
        <v>1474</v>
      </c>
      <c r="BR456" s="12">
        <f>2.304+0.6</f>
        <v>2.904</v>
      </c>
      <c r="BS456" s="13">
        <v>1.35</v>
      </c>
      <c r="BT456" s="14">
        <v>1.4</v>
      </c>
      <c r="BU456" s="15">
        <f t="shared" si="624"/>
        <v>8090.13744</v>
      </c>
      <c r="BV456" s="12">
        <v>1</v>
      </c>
      <c r="BW456" s="12">
        <v>1474</v>
      </c>
      <c r="BX456" s="12">
        <v>0.83</v>
      </c>
      <c r="BY456" s="19">
        <f t="shared" si="625"/>
        <v>4.37576856649395</v>
      </c>
      <c r="BZ456" s="20">
        <v>5936</v>
      </c>
      <c r="CA456" s="12">
        <v>0.99</v>
      </c>
      <c r="CB456" s="12">
        <v>3.34</v>
      </c>
      <c r="CC456" s="9">
        <f t="shared" si="626"/>
        <v>4.3066</v>
      </c>
      <c r="CD456" s="10">
        <v>1.225</v>
      </c>
      <c r="CE456" s="22">
        <v>1.015</v>
      </c>
      <c r="CF456" s="21">
        <f t="shared" si="627"/>
        <v>221345.702699733</v>
      </c>
      <c r="CG456" s="23"/>
      <c r="CH456" s="23"/>
      <c r="CI456" s="23"/>
      <c r="CJ456" s="24"/>
      <c r="CK456" s="24"/>
      <c r="CL456" s="12">
        <f t="shared" si="648"/>
        <v>1619</v>
      </c>
      <c r="CM456" s="12">
        <f>2.304+0.6</f>
        <v>2.904</v>
      </c>
      <c r="CN456" s="13">
        <v>1.35</v>
      </c>
      <c r="CO456" s="14">
        <v>1.4</v>
      </c>
      <c r="CP456" s="15">
        <f t="shared" si="629"/>
        <v>8885.97864</v>
      </c>
      <c r="CQ456" s="12">
        <v>1</v>
      </c>
      <c r="CR456" s="12">
        <f t="shared" si="630"/>
        <v>1619</v>
      </c>
      <c r="CS456" s="12">
        <v>0.83</v>
      </c>
      <c r="CT456" s="19">
        <f t="shared" si="631"/>
        <v>4.51416689693285</v>
      </c>
      <c r="CU456" s="20">
        <v>5936</v>
      </c>
      <c r="CV456" s="12">
        <v>0.99</v>
      </c>
      <c r="CW456" s="12">
        <v>3.34</v>
      </c>
      <c r="CX456" s="9">
        <f t="shared" si="632"/>
        <v>4.3066</v>
      </c>
      <c r="CY456" s="10">
        <v>1.225</v>
      </c>
      <c r="CZ456" s="22">
        <v>1.085</v>
      </c>
      <c r="DA456" s="21">
        <f t="shared" si="633"/>
        <v>263583.725353634</v>
      </c>
      <c r="DB456" s="23"/>
      <c r="DC456" s="23"/>
      <c r="DD456" s="23"/>
      <c r="DE456" s="24"/>
      <c r="DF456" s="24"/>
      <c r="DG456" s="12">
        <f t="shared" si="634"/>
        <v>1619</v>
      </c>
      <c r="DH456" s="12">
        <f>2.304+0.6</f>
        <v>2.904</v>
      </c>
      <c r="DI456" s="13">
        <v>1.35</v>
      </c>
      <c r="DJ456" s="14">
        <v>1.4</v>
      </c>
      <c r="DK456" s="15">
        <f t="shared" si="636"/>
        <v>8885.97864</v>
      </c>
      <c r="DL456" s="12">
        <v>1</v>
      </c>
      <c r="DM456" s="12">
        <f t="shared" si="637"/>
        <v>1619</v>
      </c>
      <c r="DN456" s="12">
        <v>0.83</v>
      </c>
      <c r="DO456" s="19">
        <f t="shared" si="638"/>
        <v>4.51416689693285</v>
      </c>
      <c r="DP456" s="20">
        <v>5936</v>
      </c>
      <c r="DQ456" s="12">
        <v>0.99</v>
      </c>
      <c r="DR456" s="12">
        <v>3.34</v>
      </c>
      <c r="DS456" s="9">
        <f t="shared" si="639"/>
        <v>4.3066</v>
      </c>
      <c r="DT456" s="10">
        <v>1.225</v>
      </c>
      <c r="DU456" s="22">
        <v>1.085</v>
      </c>
      <c r="DV456" s="21">
        <f t="shared" si="640"/>
        <v>263583.725353634</v>
      </c>
      <c r="DW456" s="23"/>
      <c r="DX456" s="23"/>
      <c r="DY456" s="23"/>
      <c r="DZ456" s="24"/>
      <c r="EA456" s="24"/>
      <c r="EB456" s="12">
        <f t="shared" si="641"/>
        <v>1619</v>
      </c>
      <c r="EC456" s="12">
        <f>2.304+0.6</f>
        <v>2.904</v>
      </c>
      <c r="ED456" s="13">
        <v>1.35</v>
      </c>
      <c r="EE456" s="14">
        <v>1.4</v>
      </c>
      <c r="EF456" s="15">
        <f t="shared" si="643"/>
        <v>8885.97864</v>
      </c>
      <c r="EG456" s="12">
        <v>1</v>
      </c>
      <c r="EH456" s="12">
        <f t="shared" si="644"/>
        <v>1619</v>
      </c>
      <c r="EI456" s="12">
        <v>0.92</v>
      </c>
      <c r="EJ456" s="19">
        <f t="shared" si="645"/>
        <v>4.60416689693285</v>
      </c>
      <c r="EK456" s="20">
        <v>5936</v>
      </c>
      <c r="EL456" s="12">
        <v>0.99</v>
      </c>
      <c r="EM456" s="12">
        <v>4.14</v>
      </c>
      <c r="EN456" s="9">
        <f t="shared" si="646"/>
        <v>5.0986</v>
      </c>
      <c r="EO456" s="10">
        <v>1.225</v>
      </c>
      <c r="EP456" s="22">
        <v>1.2</v>
      </c>
      <c r="EQ456" s="21">
        <f t="shared" si="647"/>
        <v>351127.005400383</v>
      </c>
    </row>
    <row r="457" customHeight="1" spans="1:147">
      <c r="A457" s="25">
        <f>SUM(A454:D454)</f>
        <v>4454989.20247662</v>
      </c>
      <c r="B457" s="25"/>
      <c r="C457" s="25"/>
      <c r="D457" s="26">
        <f>A457/E454</f>
        <v>247499.40013759</v>
      </c>
      <c r="E457" s="26"/>
      <c r="F457" s="12">
        <v>1474</v>
      </c>
      <c r="G457" s="12">
        <f t="shared" si="608"/>
        <v>2.328</v>
      </c>
      <c r="H457" s="13">
        <v>1.35</v>
      </c>
      <c r="I457" s="14">
        <v>1.4</v>
      </c>
      <c r="J457" s="15">
        <f t="shared" si="609"/>
        <v>6485.48208</v>
      </c>
      <c r="K457" s="12">
        <v>1</v>
      </c>
      <c r="L457" s="12">
        <v>1474</v>
      </c>
      <c r="M457" s="12">
        <v>0.83</v>
      </c>
      <c r="N457" s="19">
        <f t="shared" si="610"/>
        <v>4.37576856649395</v>
      </c>
      <c r="O457" s="20">
        <v>5936</v>
      </c>
      <c r="P457" s="12">
        <v>0.99</v>
      </c>
      <c r="Q457" s="12">
        <v>3.34</v>
      </c>
      <c r="R457" s="9">
        <f t="shared" si="611"/>
        <v>4.3066</v>
      </c>
      <c r="S457" s="10">
        <v>1.225</v>
      </c>
      <c r="T457" s="20">
        <v>1</v>
      </c>
      <c r="U457" s="21">
        <f t="shared" si="612"/>
        <v>181031.533749426</v>
      </c>
      <c r="V457" s="25">
        <f>SUM(V454:Y454)</f>
        <v>4651249.98705026</v>
      </c>
      <c r="W457" s="25"/>
      <c r="X457" s="25"/>
      <c r="Y457" s="26">
        <f>V457/Z454</f>
        <v>258402.777058348</v>
      </c>
      <c r="Z457" s="26"/>
      <c r="AA457" s="12">
        <v>1474</v>
      </c>
      <c r="AB457" s="12">
        <f t="shared" si="613"/>
        <v>2.328</v>
      </c>
      <c r="AC457" s="13">
        <v>1.35</v>
      </c>
      <c r="AD457" s="14">
        <v>1.4</v>
      </c>
      <c r="AE457" s="15">
        <f t="shared" si="614"/>
        <v>6485.48208</v>
      </c>
      <c r="AF457" s="12">
        <v>1</v>
      </c>
      <c r="AG457" s="12">
        <v>1474</v>
      </c>
      <c r="AH457" s="12">
        <v>0.83</v>
      </c>
      <c r="AI457" s="19">
        <f t="shared" si="615"/>
        <v>4.37576856649395</v>
      </c>
      <c r="AJ457" s="20">
        <v>5936</v>
      </c>
      <c r="AK457" s="12">
        <v>0.99</v>
      </c>
      <c r="AL457" s="12">
        <v>3.34</v>
      </c>
      <c r="AM457" s="9">
        <f t="shared" si="616"/>
        <v>4.3066</v>
      </c>
      <c r="AN457" s="10">
        <v>1.225</v>
      </c>
      <c r="AO457" s="22">
        <v>1.015</v>
      </c>
      <c r="AP457" s="21">
        <f t="shared" si="617"/>
        <v>183747.006755667</v>
      </c>
      <c r="AQ457" s="25">
        <f>SUM(AQ454:AT454)</f>
        <v>4682231.70906232</v>
      </c>
      <c r="AR457" s="25"/>
      <c r="AS457" s="25"/>
      <c r="AT457" s="26">
        <f>AQ457/AU454</f>
        <v>260123.983836796</v>
      </c>
      <c r="AU457" s="26"/>
      <c r="AV457" s="12">
        <v>1474</v>
      </c>
      <c r="AW457" s="12">
        <f t="shared" si="618"/>
        <v>2.328</v>
      </c>
      <c r="AX457" s="13">
        <v>1.35</v>
      </c>
      <c r="AY457" s="14">
        <v>1.4</v>
      </c>
      <c r="AZ457" s="15">
        <f t="shared" si="619"/>
        <v>6485.48208</v>
      </c>
      <c r="BA457" s="12">
        <v>1</v>
      </c>
      <c r="BB457" s="12">
        <v>1474</v>
      </c>
      <c r="BC457" s="12">
        <v>0.83</v>
      </c>
      <c r="BD457" s="19">
        <f t="shared" si="620"/>
        <v>4.37576856649395</v>
      </c>
      <c r="BE457" s="20">
        <v>5936</v>
      </c>
      <c r="BF457" s="12">
        <v>0.99</v>
      </c>
      <c r="BG457" s="12">
        <v>3.34</v>
      </c>
      <c r="BH457" s="9">
        <f t="shared" si="621"/>
        <v>4.3066</v>
      </c>
      <c r="BI457" s="10">
        <v>1.225</v>
      </c>
      <c r="BJ457" s="20">
        <v>1</v>
      </c>
      <c r="BK457" s="21">
        <f t="shared" si="622"/>
        <v>181031.533749426</v>
      </c>
      <c r="BL457" s="25">
        <f>SUM(BL454:BO454)</f>
        <v>4935292.28711587</v>
      </c>
      <c r="BM457" s="25"/>
      <c r="BN457" s="25"/>
      <c r="BO457" s="26">
        <f>BL457/BP454</f>
        <v>274182.904839771</v>
      </c>
      <c r="BP457" s="26"/>
      <c r="BQ457" s="12">
        <v>1474</v>
      </c>
      <c r="BR457" s="12">
        <f t="shared" si="623"/>
        <v>2.328</v>
      </c>
      <c r="BS457" s="13">
        <v>1.35</v>
      </c>
      <c r="BT457" s="14">
        <v>1.4</v>
      </c>
      <c r="BU457" s="15">
        <f t="shared" si="624"/>
        <v>6485.48208</v>
      </c>
      <c r="BV457" s="12">
        <v>1</v>
      </c>
      <c r="BW457" s="12">
        <v>1474</v>
      </c>
      <c r="BX457" s="12">
        <v>0.83</v>
      </c>
      <c r="BY457" s="19">
        <f t="shared" si="625"/>
        <v>4.37576856649395</v>
      </c>
      <c r="BZ457" s="20">
        <v>5936</v>
      </c>
      <c r="CA457" s="12">
        <v>0.99</v>
      </c>
      <c r="CB457" s="12">
        <v>3.34</v>
      </c>
      <c r="CC457" s="9">
        <f t="shared" si="626"/>
        <v>4.3066</v>
      </c>
      <c r="CD457" s="10">
        <v>1.225</v>
      </c>
      <c r="CE457" s="22">
        <v>1.015</v>
      </c>
      <c r="CF457" s="21">
        <f t="shared" si="627"/>
        <v>183747.006755667</v>
      </c>
      <c r="CG457" s="25">
        <f>SUM(CG454:CJ454)</f>
        <v>5540502.57132458</v>
      </c>
      <c r="CH457" s="25"/>
      <c r="CI457" s="25"/>
      <c r="CJ457" s="26">
        <f>CG457/CK454</f>
        <v>307805.698406921</v>
      </c>
      <c r="CK457" s="26"/>
      <c r="CL457" s="12">
        <f t="shared" si="648"/>
        <v>1619</v>
      </c>
      <c r="CM457" s="12">
        <f t="shared" si="628"/>
        <v>2.328</v>
      </c>
      <c r="CN457" s="13">
        <v>1.35</v>
      </c>
      <c r="CO457" s="14">
        <v>1.4</v>
      </c>
      <c r="CP457" s="15">
        <f t="shared" si="629"/>
        <v>7123.47048</v>
      </c>
      <c r="CQ457" s="12">
        <v>1</v>
      </c>
      <c r="CR457" s="12">
        <f t="shared" si="630"/>
        <v>1619</v>
      </c>
      <c r="CS457" s="12">
        <v>0.83</v>
      </c>
      <c r="CT457" s="19">
        <f t="shared" si="631"/>
        <v>4.51416689693285</v>
      </c>
      <c r="CU457" s="20">
        <v>5936</v>
      </c>
      <c r="CV457" s="12">
        <v>0.99</v>
      </c>
      <c r="CW457" s="12">
        <v>3.34</v>
      </c>
      <c r="CX457" s="9">
        <f t="shared" si="632"/>
        <v>4.3066</v>
      </c>
      <c r="CY457" s="10">
        <v>1.225</v>
      </c>
      <c r="CZ457" s="22">
        <v>1.085</v>
      </c>
      <c r="DA457" s="21">
        <f t="shared" si="633"/>
        <v>218042.038684008</v>
      </c>
      <c r="DB457" s="25">
        <f>SUM(DB454:DE454)</f>
        <v>5900217.26685257</v>
      </c>
      <c r="DC457" s="25"/>
      <c r="DD457" s="25"/>
      <c r="DE457" s="26">
        <f>DB457/DF454</f>
        <v>327789.848158476</v>
      </c>
      <c r="DF457" s="26"/>
      <c r="DG457" s="12">
        <f t="shared" si="634"/>
        <v>1619</v>
      </c>
      <c r="DH457" s="12">
        <f t="shared" si="635"/>
        <v>2.328</v>
      </c>
      <c r="DI457" s="13">
        <v>1.35</v>
      </c>
      <c r="DJ457" s="14">
        <v>1.4</v>
      </c>
      <c r="DK457" s="15">
        <f t="shared" si="636"/>
        <v>7123.47048</v>
      </c>
      <c r="DL457" s="12">
        <v>1</v>
      </c>
      <c r="DM457" s="12">
        <f t="shared" si="637"/>
        <v>1619</v>
      </c>
      <c r="DN457" s="12">
        <v>0.83</v>
      </c>
      <c r="DO457" s="19">
        <f t="shared" si="638"/>
        <v>4.51416689693285</v>
      </c>
      <c r="DP457" s="20">
        <v>5936</v>
      </c>
      <c r="DQ457" s="12">
        <v>0.99</v>
      </c>
      <c r="DR457" s="12">
        <v>3.34</v>
      </c>
      <c r="DS457" s="9">
        <f t="shared" si="639"/>
        <v>4.3066</v>
      </c>
      <c r="DT457" s="10">
        <v>1.225</v>
      </c>
      <c r="DU457" s="22">
        <v>1.085</v>
      </c>
      <c r="DV457" s="21">
        <f t="shared" si="640"/>
        <v>218042.038684008</v>
      </c>
      <c r="DW457" s="25">
        <f>SUM(DW454:DZ454)</f>
        <v>7991211.3130774</v>
      </c>
      <c r="DX457" s="25"/>
      <c r="DY457" s="25"/>
      <c r="DZ457" s="26">
        <f>DW457/EA454</f>
        <v>443956.184059856</v>
      </c>
      <c r="EA457" s="26"/>
      <c r="EB457" s="12">
        <f t="shared" si="641"/>
        <v>1619</v>
      </c>
      <c r="EC457" s="12">
        <f t="shared" si="642"/>
        <v>2.328</v>
      </c>
      <c r="ED457" s="13">
        <v>1.35</v>
      </c>
      <c r="EE457" s="14">
        <v>1.4</v>
      </c>
      <c r="EF457" s="15">
        <f t="shared" si="643"/>
        <v>7123.47048</v>
      </c>
      <c r="EG457" s="12">
        <v>1</v>
      </c>
      <c r="EH457" s="12">
        <f t="shared" si="644"/>
        <v>1619</v>
      </c>
      <c r="EI457" s="12">
        <v>0.92</v>
      </c>
      <c r="EJ457" s="19">
        <f t="shared" si="645"/>
        <v>4.60416689693285</v>
      </c>
      <c r="EK457" s="20">
        <v>5936</v>
      </c>
      <c r="EL457" s="12">
        <v>0.99</v>
      </c>
      <c r="EM457" s="12">
        <v>4.14</v>
      </c>
      <c r="EN457" s="9">
        <f t="shared" si="646"/>
        <v>5.0986</v>
      </c>
      <c r="EO457" s="10">
        <v>1.225</v>
      </c>
      <c r="EP457" s="22">
        <v>1.2</v>
      </c>
      <c r="EQ457" s="21">
        <f t="shared" si="647"/>
        <v>290306.437528307</v>
      </c>
    </row>
    <row r="458" customHeight="1" spans="1:147">
      <c r="A458" s="25"/>
      <c r="B458" s="25"/>
      <c r="C458" s="25"/>
      <c r="D458" s="26"/>
      <c r="E458" s="26"/>
      <c r="F458" s="12">
        <v>1474</v>
      </c>
      <c r="G458" s="12">
        <f t="shared" si="608"/>
        <v>2.328</v>
      </c>
      <c r="H458" s="13">
        <v>1.35</v>
      </c>
      <c r="I458" s="14">
        <v>1.4</v>
      </c>
      <c r="J458" s="15">
        <f t="shared" si="609"/>
        <v>6485.48208</v>
      </c>
      <c r="K458" s="12">
        <v>1</v>
      </c>
      <c r="L458" s="12">
        <v>1474</v>
      </c>
      <c r="M458" s="12">
        <v>0.83</v>
      </c>
      <c r="N458" s="19">
        <f t="shared" si="610"/>
        <v>4.37576856649395</v>
      </c>
      <c r="O458" s="20">
        <v>5936</v>
      </c>
      <c r="P458" s="12">
        <v>0.99</v>
      </c>
      <c r="Q458" s="12">
        <v>3.34</v>
      </c>
      <c r="R458" s="9">
        <f t="shared" si="611"/>
        <v>4.3066</v>
      </c>
      <c r="S458" s="10">
        <v>1.225</v>
      </c>
      <c r="T458" s="20">
        <v>1</v>
      </c>
      <c r="U458" s="21">
        <f t="shared" si="612"/>
        <v>181031.533749426</v>
      </c>
      <c r="V458" s="25"/>
      <c r="W458" s="25"/>
      <c r="X458" s="25"/>
      <c r="Y458" s="26"/>
      <c r="Z458" s="26"/>
      <c r="AA458" s="12">
        <v>1474</v>
      </c>
      <c r="AB458" s="12">
        <f t="shared" si="613"/>
        <v>2.328</v>
      </c>
      <c r="AC458" s="13">
        <v>1.35</v>
      </c>
      <c r="AD458" s="14">
        <v>1.4</v>
      </c>
      <c r="AE458" s="15">
        <f t="shared" si="614"/>
        <v>6485.48208</v>
      </c>
      <c r="AF458" s="12">
        <v>1</v>
      </c>
      <c r="AG458" s="12">
        <v>1474</v>
      </c>
      <c r="AH458" s="12">
        <v>0.83</v>
      </c>
      <c r="AI458" s="19">
        <f t="shared" si="615"/>
        <v>4.37576856649395</v>
      </c>
      <c r="AJ458" s="20">
        <v>5936</v>
      </c>
      <c r="AK458" s="12">
        <v>0.99</v>
      </c>
      <c r="AL458" s="12">
        <v>3.34</v>
      </c>
      <c r="AM458" s="9">
        <f t="shared" si="616"/>
        <v>4.3066</v>
      </c>
      <c r="AN458" s="10">
        <v>1.225</v>
      </c>
      <c r="AO458" s="22">
        <v>1.015</v>
      </c>
      <c r="AP458" s="21">
        <f t="shared" si="617"/>
        <v>183747.006755667</v>
      </c>
      <c r="AQ458" s="25"/>
      <c r="AR458" s="25"/>
      <c r="AS458" s="25"/>
      <c r="AT458" s="26"/>
      <c r="AU458" s="26"/>
      <c r="AV458" s="12">
        <v>1474</v>
      </c>
      <c r="AW458" s="12">
        <f t="shared" si="618"/>
        <v>2.328</v>
      </c>
      <c r="AX458" s="13">
        <v>1.35</v>
      </c>
      <c r="AY458" s="14">
        <v>1.4</v>
      </c>
      <c r="AZ458" s="15">
        <f t="shared" si="619"/>
        <v>6485.48208</v>
      </c>
      <c r="BA458" s="12">
        <v>1</v>
      </c>
      <c r="BB458" s="12">
        <v>1474</v>
      </c>
      <c r="BC458" s="12">
        <v>0.83</v>
      </c>
      <c r="BD458" s="19">
        <f t="shared" si="620"/>
        <v>4.37576856649395</v>
      </c>
      <c r="BE458" s="20">
        <v>5936</v>
      </c>
      <c r="BF458" s="12">
        <v>0.99</v>
      </c>
      <c r="BG458" s="12">
        <v>3.34</v>
      </c>
      <c r="BH458" s="9">
        <f t="shared" si="621"/>
        <v>4.3066</v>
      </c>
      <c r="BI458" s="10">
        <v>1.225</v>
      </c>
      <c r="BJ458" s="20">
        <v>1</v>
      </c>
      <c r="BK458" s="21">
        <f t="shared" si="622"/>
        <v>181031.533749426</v>
      </c>
      <c r="BL458" s="25"/>
      <c r="BM458" s="25"/>
      <c r="BN458" s="25"/>
      <c r="BO458" s="26"/>
      <c r="BP458" s="26"/>
      <c r="BQ458" s="12">
        <v>1474</v>
      </c>
      <c r="BR458" s="12">
        <f t="shared" si="623"/>
        <v>2.328</v>
      </c>
      <c r="BS458" s="13">
        <v>1.35</v>
      </c>
      <c r="BT458" s="14">
        <v>1.4</v>
      </c>
      <c r="BU458" s="15">
        <f t="shared" si="624"/>
        <v>6485.48208</v>
      </c>
      <c r="BV458" s="12">
        <v>1</v>
      </c>
      <c r="BW458" s="12">
        <v>1474</v>
      </c>
      <c r="BX458" s="12">
        <v>0.83</v>
      </c>
      <c r="BY458" s="19">
        <f t="shared" si="625"/>
        <v>4.37576856649395</v>
      </c>
      <c r="BZ458" s="20">
        <v>5936</v>
      </c>
      <c r="CA458" s="12">
        <v>0.99</v>
      </c>
      <c r="CB458" s="12">
        <v>3.34</v>
      </c>
      <c r="CC458" s="9">
        <f t="shared" si="626"/>
        <v>4.3066</v>
      </c>
      <c r="CD458" s="10">
        <v>1.225</v>
      </c>
      <c r="CE458" s="22">
        <v>1.015</v>
      </c>
      <c r="CF458" s="21">
        <f t="shared" si="627"/>
        <v>183747.006755667</v>
      </c>
      <c r="CG458" s="25"/>
      <c r="CH458" s="25"/>
      <c r="CI458" s="25"/>
      <c r="CJ458" s="26"/>
      <c r="CK458" s="26"/>
      <c r="CL458" s="12">
        <f t="shared" si="648"/>
        <v>1619</v>
      </c>
      <c r="CM458" s="12">
        <f t="shared" si="628"/>
        <v>2.328</v>
      </c>
      <c r="CN458" s="13">
        <v>1.35</v>
      </c>
      <c r="CO458" s="14">
        <v>1.4</v>
      </c>
      <c r="CP458" s="15">
        <f t="shared" si="629"/>
        <v>7123.47048</v>
      </c>
      <c r="CQ458" s="12">
        <v>1</v>
      </c>
      <c r="CR458" s="12">
        <f t="shared" si="630"/>
        <v>1619</v>
      </c>
      <c r="CS458" s="12">
        <v>0.83</v>
      </c>
      <c r="CT458" s="19">
        <f t="shared" si="631"/>
        <v>4.51416689693285</v>
      </c>
      <c r="CU458" s="20">
        <v>5936</v>
      </c>
      <c r="CV458" s="12">
        <v>0.99</v>
      </c>
      <c r="CW458" s="12">
        <v>3.34</v>
      </c>
      <c r="CX458" s="9">
        <f t="shared" si="632"/>
        <v>4.3066</v>
      </c>
      <c r="CY458" s="10">
        <v>1.225</v>
      </c>
      <c r="CZ458" s="22">
        <v>1.085</v>
      </c>
      <c r="DA458" s="21">
        <f t="shared" si="633"/>
        <v>218042.038684008</v>
      </c>
      <c r="DB458" s="25"/>
      <c r="DC458" s="25"/>
      <c r="DD458" s="25"/>
      <c r="DE458" s="26"/>
      <c r="DF458" s="26"/>
      <c r="DG458" s="12">
        <f t="shared" si="634"/>
        <v>1619</v>
      </c>
      <c r="DH458" s="12">
        <f t="shared" si="635"/>
        <v>2.328</v>
      </c>
      <c r="DI458" s="13">
        <v>1.35</v>
      </c>
      <c r="DJ458" s="14">
        <v>1.4</v>
      </c>
      <c r="DK458" s="15">
        <f t="shared" si="636"/>
        <v>7123.47048</v>
      </c>
      <c r="DL458" s="12">
        <v>1</v>
      </c>
      <c r="DM458" s="12">
        <f t="shared" si="637"/>
        <v>1619</v>
      </c>
      <c r="DN458" s="12">
        <v>0.83</v>
      </c>
      <c r="DO458" s="19">
        <f t="shared" si="638"/>
        <v>4.51416689693285</v>
      </c>
      <c r="DP458" s="20">
        <v>5936</v>
      </c>
      <c r="DQ458" s="12">
        <v>0.99</v>
      </c>
      <c r="DR458" s="12">
        <v>3.34</v>
      </c>
      <c r="DS458" s="9">
        <f t="shared" si="639"/>
        <v>4.3066</v>
      </c>
      <c r="DT458" s="10">
        <v>1.225</v>
      </c>
      <c r="DU458" s="22">
        <v>1.085</v>
      </c>
      <c r="DV458" s="21">
        <f t="shared" si="640"/>
        <v>218042.038684008</v>
      </c>
      <c r="DW458" s="25"/>
      <c r="DX458" s="25"/>
      <c r="DY458" s="25"/>
      <c r="DZ458" s="26"/>
      <c r="EA458" s="26"/>
      <c r="EB458" s="12">
        <f t="shared" si="641"/>
        <v>1619</v>
      </c>
      <c r="EC458" s="12">
        <f t="shared" si="642"/>
        <v>2.328</v>
      </c>
      <c r="ED458" s="13">
        <v>1.35</v>
      </c>
      <c r="EE458" s="14">
        <v>1.4</v>
      </c>
      <c r="EF458" s="15">
        <f t="shared" si="643"/>
        <v>7123.47048</v>
      </c>
      <c r="EG458" s="12">
        <v>1</v>
      </c>
      <c r="EH458" s="12">
        <f t="shared" si="644"/>
        <v>1619</v>
      </c>
      <c r="EI458" s="12">
        <v>0.92</v>
      </c>
      <c r="EJ458" s="19">
        <f t="shared" si="645"/>
        <v>4.60416689693285</v>
      </c>
      <c r="EK458" s="20">
        <v>5936</v>
      </c>
      <c r="EL458" s="12">
        <v>0.99</v>
      </c>
      <c r="EM458" s="12">
        <v>4.14</v>
      </c>
      <c r="EN458" s="9">
        <f t="shared" si="646"/>
        <v>5.0986</v>
      </c>
      <c r="EO458" s="10">
        <v>1.225</v>
      </c>
      <c r="EP458" s="22">
        <v>1.2</v>
      </c>
      <c r="EQ458" s="21">
        <f t="shared" si="647"/>
        <v>290306.437528307</v>
      </c>
    </row>
    <row r="459" customHeight="1" spans="1:147">
      <c r="A459" s="27"/>
      <c r="B459" s="27"/>
      <c r="C459" s="27"/>
      <c r="D459" s="27"/>
      <c r="E459" s="27"/>
      <c r="F459" s="12">
        <v>1474</v>
      </c>
      <c r="G459" s="12">
        <f>2.304+0.6</f>
        <v>2.904</v>
      </c>
      <c r="H459" s="13">
        <v>1.35</v>
      </c>
      <c r="I459" s="14">
        <v>1.4</v>
      </c>
      <c r="J459" s="15">
        <f t="shared" si="609"/>
        <v>8090.13744</v>
      </c>
      <c r="K459" s="12">
        <v>1</v>
      </c>
      <c r="L459" s="12">
        <v>1474</v>
      </c>
      <c r="M459" s="12">
        <v>0.83</v>
      </c>
      <c r="N459" s="19">
        <f t="shared" si="610"/>
        <v>4.37576856649395</v>
      </c>
      <c r="O459" s="20">
        <v>5936</v>
      </c>
      <c r="P459" s="12">
        <v>0.99</v>
      </c>
      <c r="Q459" s="12">
        <v>3.34</v>
      </c>
      <c r="R459" s="9">
        <f t="shared" si="611"/>
        <v>4.3066</v>
      </c>
      <c r="S459" s="10">
        <v>1.225</v>
      </c>
      <c r="T459" s="20">
        <v>1</v>
      </c>
      <c r="U459" s="21">
        <f t="shared" si="612"/>
        <v>218074.583940624</v>
      </c>
      <c r="V459" s="27"/>
      <c r="W459" s="27"/>
      <c r="X459" s="27"/>
      <c r="Y459" s="27"/>
      <c r="Z459" s="27"/>
      <c r="AA459" s="12">
        <v>1474</v>
      </c>
      <c r="AB459" s="12">
        <f>2.304+0.6</f>
        <v>2.904</v>
      </c>
      <c r="AC459" s="13">
        <v>1.35</v>
      </c>
      <c r="AD459" s="14">
        <v>1.4</v>
      </c>
      <c r="AE459" s="15">
        <f t="shared" si="614"/>
        <v>8090.13744</v>
      </c>
      <c r="AF459" s="12">
        <v>1</v>
      </c>
      <c r="AG459" s="12">
        <v>1474</v>
      </c>
      <c r="AH459" s="12">
        <v>0.83</v>
      </c>
      <c r="AI459" s="19">
        <f t="shared" si="615"/>
        <v>4.37576856649395</v>
      </c>
      <c r="AJ459" s="20">
        <v>5936</v>
      </c>
      <c r="AK459" s="12">
        <v>0.99</v>
      </c>
      <c r="AL459" s="12">
        <v>3.34</v>
      </c>
      <c r="AM459" s="9">
        <f t="shared" si="616"/>
        <v>4.3066</v>
      </c>
      <c r="AN459" s="10">
        <v>1.225</v>
      </c>
      <c r="AO459" s="22">
        <v>1.015</v>
      </c>
      <c r="AP459" s="21">
        <f t="shared" si="617"/>
        <v>221345.702699733</v>
      </c>
      <c r="AQ459" s="27"/>
      <c r="AR459" s="27"/>
      <c r="AS459" s="27"/>
      <c r="AT459" s="27"/>
      <c r="AU459" s="27"/>
      <c r="AV459" s="12">
        <v>1474</v>
      </c>
      <c r="AW459" s="12">
        <f>2.304+0.6</f>
        <v>2.904</v>
      </c>
      <c r="AX459" s="13">
        <v>1.35</v>
      </c>
      <c r="AY459" s="14">
        <v>1.4</v>
      </c>
      <c r="AZ459" s="15">
        <f t="shared" si="619"/>
        <v>8090.13744</v>
      </c>
      <c r="BA459" s="12">
        <v>1</v>
      </c>
      <c r="BB459" s="12">
        <v>1474</v>
      </c>
      <c r="BC459" s="12">
        <v>0.83</v>
      </c>
      <c r="BD459" s="19">
        <f t="shared" si="620"/>
        <v>4.37576856649395</v>
      </c>
      <c r="BE459" s="20">
        <v>5936</v>
      </c>
      <c r="BF459" s="12">
        <v>0.99</v>
      </c>
      <c r="BG459" s="12">
        <v>3.34</v>
      </c>
      <c r="BH459" s="9">
        <f t="shared" si="621"/>
        <v>4.3066</v>
      </c>
      <c r="BI459" s="10">
        <v>1.225</v>
      </c>
      <c r="BJ459" s="20">
        <v>1</v>
      </c>
      <c r="BK459" s="21">
        <f t="shared" si="622"/>
        <v>218074.583940624</v>
      </c>
      <c r="BL459" s="27"/>
      <c r="BM459" s="27"/>
      <c r="BN459" s="27"/>
      <c r="BO459" s="27"/>
      <c r="BP459" s="27"/>
      <c r="BQ459" s="12">
        <v>1474</v>
      </c>
      <c r="BR459" s="12">
        <f>2.304+0.6</f>
        <v>2.904</v>
      </c>
      <c r="BS459" s="13">
        <v>1.35</v>
      </c>
      <c r="BT459" s="14">
        <v>1.4</v>
      </c>
      <c r="BU459" s="15">
        <f t="shared" si="624"/>
        <v>8090.13744</v>
      </c>
      <c r="BV459" s="12">
        <v>1</v>
      </c>
      <c r="BW459" s="12">
        <v>1474</v>
      </c>
      <c r="BX459" s="12">
        <v>0.83</v>
      </c>
      <c r="BY459" s="19">
        <f t="shared" si="625"/>
        <v>4.37576856649395</v>
      </c>
      <c r="BZ459" s="20">
        <v>5936</v>
      </c>
      <c r="CA459" s="12">
        <v>0.99</v>
      </c>
      <c r="CB459" s="12">
        <v>3.34</v>
      </c>
      <c r="CC459" s="9">
        <f t="shared" si="626"/>
        <v>4.3066</v>
      </c>
      <c r="CD459" s="10">
        <v>1.225</v>
      </c>
      <c r="CE459" s="22">
        <v>1.015</v>
      </c>
      <c r="CF459" s="21">
        <f t="shared" si="627"/>
        <v>221345.702699733</v>
      </c>
      <c r="CG459" s="27"/>
      <c r="CH459" s="27"/>
      <c r="CI459" s="27"/>
      <c r="CJ459" s="27"/>
      <c r="CK459" s="27"/>
      <c r="CL459" s="12">
        <f t="shared" si="648"/>
        <v>1619</v>
      </c>
      <c r="CM459" s="12">
        <f>2.304+0.6</f>
        <v>2.904</v>
      </c>
      <c r="CN459" s="13">
        <v>1.35</v>
      </c>
      <c r="CO459" s="14">
        <v>1.4</v>
      </c>
      <c r="CP459" s="15">
        <f t="shared" si="629"/>
        <v>8885.97864</v>
      </c>
      <c r="CQ459" s="12">
        <v>1</v>
      </c>
      <c r="CR459" s="12">
        <f t="shared" si="630"/>
        <v>1619</v>
      </c>
      <c r="CS459" s="12">
        <v>0.83</v>
      </c>
      <c r="CT459" s="19">
        <f t="shared" si="631"/>
        <v>4.51416689693285</v>
      </c>
      <c r="CU459" s="20">
        <v>5936</v>
      </c>
      <c r="CV459" s="12">
        <v>0.99</v>
      </c>
      <c r="CW459" s="12">
        <v>3.34</v>
      </c>
      <c r="CX459" s="9">
        <f t="shared" si="632"/>
        <v>4.3066</v>
      </c>
      <c r="CY459" s="10">
        <v>1.225</v>
      </c>
      <c r="CZ459" s="22">
        <v>1.085</v>
      </c>
      <c r="DA459" s="21">
        <f t="shared" si="633"/>
        <v>263583.725353634</v>
      </c>
      <c r="DB459" s="27"/>
      <c r="DC459" s="27"/>
      <c r="DD459" s="27"/>
      <c r="DE459" s="27"/>
      <c r="DF459" s="27"/>
      <c r="DG459" s="12">
        <f t="shared" si="634"/>
        <v>1619</v>
      </c>
      <c r="DH459" s="12">
        <f>2.304+0.6</f>
        <v>2.904</v>
      </c>
      <c r="DI459" s="13">
        <v>1.35</v>
      </c>
      <c r="DJ459" s="14">
        <v>1.4</v>
      </c>
      <c r="DK459" s="15">
        <f t="shared" si="636"/>
        <v>8885.97864</v>
      </c>
      <c r="DL459" s="12">
        <v>1</v>
      </c>
      <c r="DM459" s="12">
        <f t="shared" si="637"/>
        <v>1619</v>
      </c>
      <c r="DN459" s="12">
        <v>0.83</v>
      </c>
      <c r="DO459" s="19">
        <f t="shared" si="638"/>
        <v>4.51416689693285</v>
      </c>
      <c r="DP459" s="20">
        <v>5936</v>
      </c>
      <c r="DQ459" s="12">
        <v>0.99</v>
      </c>
      <c r="DR459" s="12">
        <v>3.34</v>
      </c>
      <c r="DS459" s="9">
        <f t="shared" si="639"/>
        <v>4.3066</v>
      </c>
      <c r="DT459" s="10">
        <v>1.225</v>
      </c>
      <c r="DU459" s="22">
        <v>1.085</v>
      </c>
      <c r="DV459" s="21">
        <f t="shared" si="640"/>
        <v>263583.725353634</v>
      </c>
      <c r="DW459" s="27"/>
      <c r="DX459" s="27"/>
      <c r="DY459" s="27"/>
      <c r="DZ459" s="27"/>
      <c r="EA459" s="27"/>
      <c r="EB459" s="12">
        <f t="shared" si="641"/>
        <v>1619</v>
      </c>
      <c r="EC459" s="12">
        <f>2.304+0.6</f>
        <v>2.904</v>
      </c>
      <c r="ED459" s="13">
        <v>1.35</v>
      </c>
      <c r="EE459" s="14">
        <v>1.4</v>
      </c>
      <c r="EF459" s="15">
        <f t="shared" si="643"/>
        <v>8885.97864</v>
      </c>
      <c r="EG459" s="12">
        <v>1</v>
      </c>
      <c r="EH459" s="12">
        <f t="shared" si="644"/>
        <v>1619</v>
      </c>
      <c r="EI459" s="12">
        <v>0.92</v>
      </c>
      <c r="EJ459" s="19">
        <f t="shared" si="645"/>
        <v>4.60416689693285</v>
      </c>
      <c r="EK459" s="20">
        <v>5936</v>
      </c>
      <c r="EL459" s="12">
        <v>0.99</v>
      </c>
      <c r="EM459" s="12">
        <v>4.14</v>
      </c>
      <c r="EN459" s="9">
        <f t="shared" si="646"/>
        <v>5.0986</v>
      </c>
      <c r="EO459" s="10">
        <v>1.225</v>
      </c>
      <c r="EP459" s="22">
        <v>1.2</v>
      </c>
      <c r="EQ459" s="21">
        <f t="shared" si="647"/>
        <v>351127.005400383</v>
      </c>
    </row>
    <row r="460" customHeight="1" spans="1:147">
      <c r="A460" s="27"/>
      <c r="B460" s="27"/>
      <c r="C460" s="27"/>
      <c r="D460" s="27"/>
      <c r="E460" s="27"/>
      <c r="F460" s="12">
        <v>1474</v>
      </c>
      <c r="G460" s="12">
        <f t="shared" ref="G460:G464" si="649">1.728+0.6</f>
        <v>2.328</v>
      </c>
      <c r="H460" s="13">
        <v>1.35</v>
      </c>
      <c r="I460" s="14">
        <v>1.4</v>
      </c>
      <c r="J460" s="15">
        <f t="shared" si="609"/>
        <v>6485.48208</v>
      </c>
      <c r="K460" s="12">
        <v>1</v>
      </c>
      <c r="L460" s="12">
        <v>1474</v>
      </c>
      <c r="M460" s="12">
        <v>0.83</v>
      </c>
      <c r="N460" s="19">
        <f t="shared" si="610"/>
        <v>4.37576856649395</v>
      </c>
      <c r="O460" s="20">
        <v>5936</v>
      </c>
      <c r="P460" s="12">
        <v>0.99</v>
      </c>
      <c r="Q460" s="12">
        <v>3.34</v>
      </c>
      <c r="R460" s="9">
        <f t="shared" si="611"/>
        <v>4.3066</v>
      </c>
      <c r="S460" s="10">
        <v>1.225</v>
      </c>
      <c r="T460" s="20">
        <v>1</v>
      </c>
      <c r="U460" s="21">
        <f t="shared" si="612"/>
        <v>181031.533749426</v>
      </c>
      <c r="V460" s="27"/>
      <c r="W460" s="27"/>
      <c r="X460" s="27"/>
      <c r="Y460" s="27"/>
      <c r="Z460" s="27"/>
      <c r="AA460" s="12">
        <v>1474</v>
      </c>
      <c r="AB460" s="12">
        <f t="shared" ref="AB460:AB464" si="650">1.728+0.6</f>
        <v>2.328</v>
      </c>
      <c r="AC460" s="13">
        <v>1.35</v>
      </c>
      <c r="AD460" s="14">
        <v>1.4</v>
      </c>
      <c r="AE460" s="15">
        <f t="shared" si="614"/>
        <v>6485.48208</v>
      </c>
      <c r="AF460" s="12">
        <v>1</v>
      </c>
      <c r="AG460" s="12">
        <v>1474</v>
      </c>
      <c r="AH460" s="12">
        <v>0.83</v>
      </c>
      <c r="AI460" s="19">
        <f t="shared" si="615"/>
        <v>4.37576856649395</v>
      </c>
      <c r="AJ460" s="20">
        <v>5936</v>
      </c>
      <c r="AK460" s="12">
        <v>0.99</v>
      </c>
      <c r="AL460" s="12">
        <v>3.34</v>
      </c>
      <c r="AM460" s="9">
        <f t="shared" si="616"/>
        <v>4.3066</v>
      </c>
      <c r="AN460" s="10">
        <v>1.225</v>
      </c>
      <c r="AO460" s="22">
        <v>1.015</v>
      </c>
      <c r="AP460" s="21">
        <f t="shared" si="617"/>
        <v>183747.006755667</v>
      </c>
      <c r="AQ460" s="27"/>
      <c r="AR460" s="27"/>
      <c r="AS460" s="27"/>
      <c r="AT460" s="27"/>
      <c r="AU460" s="27"/>
      <c r="AV460" s="12">
        <v>1474</v>
      </c>
      <c r="AW460" s="12">
        <f t="shared" ref="AW460:AW464" si="651">1.728+0.6</f>
        <v>2.328</v>
      </c>
      <c r="AX460" s="13">
        <v>1.35</v>
      </c>
      <c r="AY460" s="14">
        <v>1.4</v>
      </c>
      <c r="AZ460" s="15">
        <f t="shared" si="619"/>
        <v>6485.48208</v>
      </c>
      <c r="BA460" s="12">
        <v>1</v>
      </c>
      <c r="BB460" s="12">
        <v>1474</v>
      </c>
      <c r="BC460" s="12">
        <v>0.83</v>
      </c>
      <c r="BD460" s="19">
        <f t="shared" si="620"/>
        <v>4.37576856649395</v>
      </c>
      <c r="BE460" s="20">
        <v>5936</v>
      </c>
      <c r="BF460" s="12">
        <v>0.99</v>
      </c>
      <c r="BG460" s="12">
        <v>3.34</v>
      </c>
      <c r="BH460" s="9">
        <f t="shared" si="621"/>
        <v>4.3066</v>
      </c>
      <c r="BI460" s="10">
        <v>1.225</v>
      </c>
      <c r="BJ460" s="20">
        <v>1</v>
      </c>
      <c r="BK460" s="21">
        <f t="shared" si="622"/>
        <v>181031.533749426</v>
      </c>
      <c r="BL460" s="27"/>
      <c r="BM460" s="27"/>
      <c r="BN460" s="27"/>
      <c r="BO460" s="27"/>
      <c r="BP460" s="27"/>
      <c r="BQ460" s="12">
        <v>1474</v>
      </c>
      <c r="BR460" s="12">
        <f t="shared" ref="BR460:BR464" si="652">1.728+0.6</f>
        <v>2.328</v>
      </c>
      <c r="BS460" s="13">
        <v>1.35</v>
      </c>
      <c r="BT460" s="14">
        <v>1.4</v>
      </c>
      <c r="BU460" s="15">
        <f t="shared" si="624"/>
        <v>6485.48208</v>
      </c>
      <c r="BV460" s="12">
        <v>1</v>
      </c>
      <c r="BW460" s="12">
        <v>1474</v>
      </c>
      <c r="BX460" s="12">
        <v>0.83</v>
      </c>
      <c r="BY460" s="19">
        <f t="shared" si="625"/>
        <v>4.37576856649395</v>
      </c>
      <c r="BZ460" s="20">
        <v>5936</v>
      </c>
      <c r="CA460" s="12">
        <v>0.99</v>
      </c>
      <c r="CB460" s="12">
        <v>3.34</v>
      </c>
      <c r="CC460" s="9">
        <f t="shared" si="626"/>
        <v>4.3066</v>
      </c>
      <c r="CD460" s="10">
        <v>1.225</v>
      </c>
      <c r="CE460" s="22">
        <v>1.015</v>
      </c>
      <c r="CF460" s="21">
        <f t="shared" si="627"/>
        <v>183747.006755667</v>
      </c>
      <c r="CG460" s="27"/>
      <c r="CH460" s="27"/>
      <c r="CI460" s="27"/>
      <c r="CJ460" s="27"/>
      <c r="CK460" s="27"/>
      <c r="CL460" s="12">
        <f t="shared" si="648"/>
        <v>1619</v>
      </c>
      <c r="CM460" s="12">
        <f t="shared" ref="CM460:CM464" si="653">1.728+0.6</f>
        <v>2.328</v>
      </c>
      <c r="CN460" s="13">
        <v>1.35</v>
      </c>
      <c r="CO460" s="14">
        <v>1.4</v>
      </c>
      <c r="CP460" s="15">
        <f t="shared" si="629"/>
        <v>7123.47048</v>
      </c>
      <c r="CQ460" s="12">
        <v>1</v>
      </c>
      <c r="CR460" s="12">
        <f t="shared" si="630"/>
        <v>1619</v>
      </c>
      <c r="CS460" s="12">
        <v>0.83</v>
      </c>
      <c r="CT460" s="19">
        <f t="shared" si="631"/>
        <v>4.51416689693285</v>
      </c>
      <c r="CU460" s="20">
        <v>5936</v>
      </c>
      <c r="CV460" s="12">
        <v>0.99</v>
      </c>
      <c r="CW460" s="12">
        <v>3.34</v>
      </c>
      <c r="CX460" s="9">
        <f t="shared" si="632"/>
        <v>4.3066</v>
      </c>
      <c r="CY460" s="10">
        <v>1.225</v>
      </c>
      <c r="CZ460" s="22">
        <v>1.085</v>
      </c>
      <c r="DA460" s="21">
        <f t="shared" si="633"/>
        <v>218042.038684008</v>
      </c>
      <c r="DB460" s="27"/>
      <c r="DC460" s="27"/>
      <c r="DD460" s="27"/>
      <c r="DE460" s="27"/>
      <c r="DF460" s="27"/>
      <c r="DG460" s="12">
        <f t="shared" si="634"/>
        <v>1619</v>
      </c>
      <c r="DH460" s="12">
        <f t="shared" ref="DH460:DH464" si="654">1.728+0.6</f>
        <v>2.328</v>
      </c>
      <c r="DI460" s="13">
        <v>1.35</v>
      </c>
      <c r="DJ460" s="14">
        <v>1.4</v>
      </c>
      <c r="DK460" s="15">
        <f t="shared" si="636"/>
        <v>7123.47048</v>
      </c>
      <c r="DL460" s="12">
        <v>1</v>
      </c>
      <c r="DM460" s="12">
        <f t="shared" si="637"/>
        <v>1619</v>
      </c>
      <c r="DN460" s="12">
        <v>0.83</v>
      </c>
      <c r="DO460" s="19">
        <f t="shared" si="638"/>
        <v>4.51416689693285</v>
      </c>
      <c r="DP460" s="20">
        <v>5936</v>
      </c>
      <c r="DQ460" s="12">
        <v>0.99</v>
      </c>
      <c r="DR460" s="12">
        <v>3.34</v>
      </c>
      <c r="DS460" s="9">
        <f t="shared" si="639"/>
        <v>4.3066</v>
      </c>
      <c r="DT460" s="10">
        <v>1.225</v>
      </c>
      <c r="DU460" s="22">
        <v>1.085</v>
      </c>
      <c r="DV460" s="21">
        <f t="shared" si="640"/>
        <v>218042.038684008</v>
      </c>
      <c r="DW460" s="27"/>
      <c r="DX460" s="27"/>
      <c r="DY460" s="27"/>
      <c r="DZ460" s="27"/>
      <c r="EA460" s="27"/>
      <c r="EB460" s="12">
        <f t="shared" si="641"/>
        <v>1619</v>
      </c>
      <c r="EC460" s="12">
        <f t="shared" ref="EC460:EC464" si="655">1.728+0.6</f>
        <v>2.328</v>
      </c>
      <c r="ED460" s="13">
        <v>1.35</v>
      </c>
      <c r="EE460" s="14">
        <v>1.4</v>
      </c>
      <c r="EF460" s="15">
        <f t="shared" si="643"/>
        <v>7123.47048</v>
      </c>
      <c r="EG460" s="12">
        <v>1</v>
      </c>
      <c r="EH460" s="12">
        <f t="shared" si="644"/>
        <v>1619</v>
      </c>
      <c r="EI460" s="12">
        <v>0.92</v>
      </c>
      <c r="EJ460" s="19">
        <f t="shared" si="645"/>
        <v>4.60416689693285</v>
      </c>
      <c r="EK460" s="20">
        <v>5936</v>
      </c>
      <c r="EL460" s="12">
        <v>0.99</v>
      </c>
      <c r="EM460" s="12">
        <v>4.14</v>
      </c>
      <c r="EN460" s="9">
        <f t="shared" si="646"/>
        <v>5.0986</v>
      </c>
      <c r="EO460" s="10">
        <v>1.225</v>
      </c>
      <c r="EP460" s="22">
        <v>1.2</v>
      </c>
      <c r="EQ460" s="21">
        <f t="shared" si="647"/>
        <v>290306.437528307</v>
      </c>
    </row>
    <row r="461" customHeight="1" spans="1:147">
      <c r="F461" s="12">
        <v>1474</v>
      </c>
      <c r="G461" s="12">
        <f t="shared" si="649"/>
        <v>2.328</v>
      </c>
      <c r="H461" s="13">
        <v>1.35</v>
      </c>
      <c r="I461" s="14">
        <v>1.4</v>
      </c>
      <c r="J461" s="15">
        <f t="shared" si="609"/>
        <v>6485.48208</v>
      </c>
      <c r="K461" s="12">
        <v>1</v>
      </c>
      <c r="L461" s="12">
        <v>1474</v>
      </c>
      <c r="M461" s="12">
        <v>0.83</v>
      </c>
      <c r="N461" s="19">
        <f t="shared" si="610"/>
        <v>4.37576856649395</v>
      </c>
      <c r="O461" s="20">
        <v>5936</v>
      </c>
      <c r="P461" s="12">
        <v>0.99</v>
      </c>
      <c r="Q461" s="12">
        <v>3.34</v>
      </c>
      <c r="R461" s="9">
        <f t="shared" si="611"/>
        <v>4.3066</v>
      </c>
      <c r="S461" s="10">
        <v>1.225</v>
      </c>
      <c r="T461" s="20">
        <v>1</v>
      </c>
      <c r="U461" s="21">
        <f t="shared" si="612"/>
        <v>181031.533749426</v>
      </c>
      <c r="AA461" s="12">
        <v>1474</v>
      </c>
      <c r="AB461" s="12">
        <f t="shared" si="650"/>
        <v>2.328</v>
      </c>
      <c r="AC461" s="13">
        <v>1.35</v>
      </c>
      <c r="AD461" s="14">
        <v>1.4</v>
      </c>
      <c r="AE461" s="15">
        <f t="shared" si="614"/>
        <v>6485.48208</v>
      </c>
      <c r="AF461" s="12">
        <v>1</v>
      </c>
      <c r="AG461" s="12">
        <v>1474</v>
      </c>
      <c r="AH461" s="12">
        <v>0.83</v>
      </c>
      <c r="AI461" s="19">
        <f t="shared" si="615"/>
        <v>4.37576856649395</v>
      </c>
      <c r="AJ461" s="20">
        <v>5936</v>
      </c>
      <c r="AK461" s="12">
        <v>0.99</v>
      </c>
      <c r="AL461" s="12">
        <v>3.34</v>
      </c>
      <c r="AM461" s="9">
        <f t="shared" si="616"/>
        <v>4.3066</v>
      </c>
      <c r="AN461" s="10">
        <v>1.225</v>
      </c>
      <c r="AO461" s="22">
        <v>1.015</v>
      </c>
      <c r="AP461" s="21">
        <f t="shared" si="617"/>
        <v>183747.006755667</v>
      </c>
      <c r="AV461" s="12">
        <v>1474</v>
      </c>
      <c r="AW461" s="12">
        <f t="shared" si="651"/>
        <v>2.328</v>
      </c>
      <c r="AX461" s="13">
        <v>1.35</v>
      </c>
      <c r="AY461" s="14">
        <v>1.4</v>
      </c>
      <c r="AZ461" s="15">
        <f t="shared" si="619"/>
        <v>6485.48208</v>
      </c>
      <c r="BA461" s="12">
        <v>1</v>
      </c>
      <c r="BB461" s="12">
        <v>1474</v>
      </c>
      <c r="BC461" s="12">
        <v>0.83</v>
      </c>
      <c r="BD461" s="19">
        <f t="shared" si="620"/>
        <v>4.37576856649395</v>
      </c>
      <c r="BE461" s="20">
        <v>5936</v>
      </c>
      <c r="BF461" s="12">
        <v>0.99</v>
      </c>
      <c r="BG461" s="12">
        <v>3.34</v>
      </c>
      <c r="BH461" s="9">
        <f t="shared" si="621"/>
        <v>4.3066</v>
      </c>
      <c r="BI461" s="10">
        <v>1.225</v>
      </c>
      <c r="BJ461" s="20">
        <v>1</v>
      </c>
      <c r="BK461" s="21">
        <f t="shared" si="622"/>
        <v>181031.533749426</v>
      </c>
      <c r="BQ461" s="12">
        <v>1474</v>
      </c>
      <c r="BR461" s="12">
        <f t="shared" si="652"/>
        <v>2.328</v>
      </c>
      <c r="BS461" s="13">
        <v>1.35</v>
      </c>
      <c r="BT461" s="14">
        <v>1.4</v>
      </c>
      <c r="BU461" s="15">
        <f t="shared" si="624"/>
        <v>6485.48208</v>
      </c>
      <c r="BV461" s="12">
        <v>1</v>
      </c>
      <c r="BW461" s="12">
        <v>1474</v>
      </c>
      <c r="BX461" s="12">
        <v>0.83</v>
      </c>
      <c r="BY461" s="19">
        <f t="shared" si="625"/>
        <v>4.37576856649395</v>
      </c>
      <c r="BZ461" s="20">
        <v>5936</v>
      </c>
      <c r="CA461" s="12">
        <v>0.99</v>
      </c>
      <c r="CB461" s="12">
        <v>3.34</v>
      </c>
      <c r="CC461" s="9">
        <f t="shared" si="626"/>
        <v>4.3066</v>
      </c>
      <c r="CD461" s="10">
        <v>1.225</v>
      </c>
      <c r="CE461" s="22">
        <v>1.015</v>
      </c>
      <c r="CF461" s="21">
        <f t="shared" si="627"/>
        <v>183747.006755667</v>
      </c>
      <c r="CL461" s="12">
        <f t="shared" si="648"/>
        <v>1619</v>
      </c>
      <c r="CM461" s="12">
        <f t="shared" si="653"/>
        <v>2.328</v>
      </c>
      <c r="CN461" s="13">
        <v>1.35</v>
      </c>
      <c r="CO461" s="14">
        <v>1.4</v>
      </c>
      <c r="CP461" s="15">
        <f t="shared" si="629"/>
        <v>7123.47048</v>
      </c>
      <c r="CQ461" s="12">
        <v>1</v>
      </c>
      <c r="CR461" s="12">
        <f t="shared" si="630"/>
        <v>1619</v>
      </c>
      <c r="CS461" s="12">
        <v>0.83</v>
      </c>
      <c r="CT461" s="19">
        <f t="shared" si="631"/>
        <v>4.51416689693285</v>
      </c>
      <c r="CU461" s="20">
        <v>5936</v>
      </c>
      <c r="CV461" s="12">
        <v>0.99</v>
      </c>
      <c r="CW461" s="12">
        <v>3.34</v>
      </c>
      <c r="CX461" s="9">
        <f t="shared" si="632"/>
        <v>4.3066</v>
      </c>
      <c r="CY461" s="10">
        <v>1.225</v>
      </c>
      <c r="CZ461" s="22">
        <v>1.085</v>
      </c>
      <c r="DA461" s="21">
        <f t="shared" si="633"/>
        <v>218042.038684008</v>
      </c>
      <c r="DG461" s="12">
        <f t="shared" si="634"/>
        <v>1619</v>
      </c>
      <c r="DH461" s="12">
        <f t="shared" si="654"/>
        <v>2.328</v>
      </c>
      <c r="DI461" s="13">
        <v>1.35</v>
      </c>
      <c r="DJ461" s="14">
        <v>1.4</v>
      </c>
      <c r="DK461" s="15">
        <f t="shared" si="636"/>
        <v>7123.47048</v>
      </c>
      <c r="DL461" s="12">
        <v>1</v>
      </c>
      <c r="DM461" s="12">
        <f t="shared" si="637"/>
        <v>1619</v>
      </c>
      <c r="DN461" s="12">
        <v>0.83</v>
      </c>
      <c r="DO461" s="19">
        <f t="shared" si="638"/>
        <v>4.51416689693285</v>
      </c>
      <c r="DP461" s="20">
        <v>5936</v>
      </c>
      <c r="DQ461" s="12">
        <v>0.99</v>
      </c>
      <c r="DR461" s="12">
        <v>3.34</v>
      </c>
      <c r="DS461" s="9">
        <f t="shared" si="639"/>
        <v>4.3066</v>
      </c>
      <c r="DT461" s="10">
        <v>1.225</v>
      </c>
      <c r="DU461" s="22">
        <v>1.085</v>
      </c>
      <c r="DV461" s="21">
        <f t="shared" si="640"/>
        <v>218042.038684008</v>
      </c>
      <c r="EB461" s="12">
        <f t="shared" si="641"/>
        <v>1619</v>
      </c>
      <c r="EC461" s="12">
        <f t="shared" si="655"/>
        <v>2.328</v>
      </c>
      <c r="ED461" s="13">
        <v>1.35</v>
      </c>
      <c r="EE461" s="14">
        <v>1.4</v>
      </c>
      <c r="EF461" s="15">
        <f t="shared" si="643"/>
        <v>7123.47048</v>
      </c>
      <c r="EG461" s="12">
        <v>1</v>
      </c>
      <c r="EH461" s="12">
        <f t="shared" si="644"/>
        <v>1619</v>
      </c>
      <c r="EI461" s="12">
        <v>0.92</v>
      </c>
      <c r="EJ461" s="19">
        <f t="shared" si="645"/>
        <v>4.60416689693285</v>
      </c>
      <c r="EK461" s="20">
        <v>5936</v>
      </c>
      <c r="EL461" s="12">
        <v>0.99</v>
      </c>
      <c r="EM461" s="12">
        <v>4.14</v>
      </c>
      <c r="EN461" s="9">
        <f t="shared" si="646"/>
        <v>5.0986</v>
      </c>
      <c r="EO461" s="10">
        <v>1.225</v>
      </c>
      <c r="EP461" s="22">
        <v>1.2</v>
      </c>
      <c r="EQ461" s="21">
        <f t="shared" si="647"/>
        <v>290306.437528307</v>
      </c>
    </row>
    <row r="462" customHeight="1" spans="1:147">
      <c r="F462" s="12">
        <v>1474</v>
      </c>
      <c r="G462" s="12">
        <f>2.304+0.6</f>
        <v>2.904</v>
      </c>
      <c r="H462" s="13">
        <v>1.35</v>
      </c>
      <c r="I462" s="14">
        <v>1.4</v>
      </c>
      <c r="J462" s="15">
        <f t="shared" si="609"/>
        <v>8090.13744</v>
      </c>
      <c r="K462" s="12">
        <v>1</v>
      </c>
      <c r="L462" s="12">
        <v>1474</v>
      </c>
      <c r="M462" s="12">
        <v>0.83</v>
      </c>
      <c r="N462" s="19">
        <f t="shared" si="610"/>
        <v>4.37576856649395</v>
      </c>
      <c r="O462" s="20">
        <v>5936</v>
      </c>
      <c r="P462" s="12">
        <v>0.99</v>
      </c>
      <c r="Q462" s="12">
        <v>3.34</v>
      </c>
      <c r="R462" s="9">
        <f t="shared" si="611"/>
        <v>4.3066</v>
      </c>
      <c r="S462" s="10">
        <v>1.225</v>
      </c>
      <c r="T462" s="20">
        <v>1</v>
      </c>
      <c r="U462" s="21">
        <f t="shared" si="612"/>
        <v>218074.583940624</v>
      </c>
      <c r="AA462" s="12">
        <v>1474</v>
      </c>
      <c r="AB462" s="12">
        <f>2.304+0.6</f>
        <v>2.904</v>
      </c>
      <c r="AC462" s="13">
        <v>1.35</v>
      </c>
      <c r="AD462" s="14">
        <v>1.4</v>
      </c>
      <c r="AE462" s="15">
        <f t="shared" si="614"/>
        <v>8090.13744</v>
      </c>
      <c r="AF462" s="12">
        <v>1</v>
      </c>
      <c r="AG462" s="12">
        <v>1474</v>
      </c>
      <c r="AH462" s="12">
        <v>0.83</v>
      </c>
      <c r="AI462" s="19">
        <f t="shared" si="615"/>
        <v>4.37576856649395</v>
      </c>
      <c r="AJ462" s="20">
        <v>5936</v>
      </c>
      <c r="AK462" s="12">
        <v>0.99</v>
      </c>
      <c r="AL462" s="12">
        <v>3.34</v>
      </c>
      <c r="AM462" s="9">
        <f t="shared" si="616"/>
        <v>4.3066</v>
      </c>
      <c r="AN462" s="10">
        <v>1.225</v>
      </c>
      <c r="AO462" s="22">
        <v>1.015</v>
      </c>
      <c r="AP462" s="21">
        <f t="shared" si="617"/>
        <v>221345.702699733</v>
      </c>
      <c r="AV462" s="12">
        <v>1474</v>
      </c>
      <c r="AW462" s="12">
        <f>2.304+0.6</f>
        <v>2.904</v>
      </c>
      <c r="AX462" s="13">
        <v>1.35</v>
      </c>
      <c r="AY462" s="14">
        <v>1.4</v>
      </c>
      <c r="AZ462" s="15">
        <f t="shared" si="619"/>
        <v>8090.13744</v>
      </c>
      <c r="BA462" s="12">
        <v>1</v>
      </c>
      <c r="BB462" s="12">
        <v>1474</v>
      </c>
      <c r="BC462" s="12">
        <v>0.83</v>
      </c>
      <c r="BD462" s="19">
        <f t="shared" si="620"/>
        <v>4.37576856649395</v>
      </c>
      <c r="BE462" s="20">
        <v>5936</v>
      </c>
      <c r="BF462" s="12">
        <v>0.99</v>
      </c>
      <c r="BG462" s="12">
        <v>3.34</v>
      </c>
      <c r="BH462" s="9">
        <f t="shared" si="621"/>
        <v>4.3066</v>
      </c>
      <c r="BI462" s="10">
        <v>1.225</v>
      </c>
      <c r="BJ462" s="20">
        <v>1</v>
      </c>
      <c r="BK462" s="21">
        <f t="shared" si="622"/>
        <v>218074.583940624</v>
      </c>
      <c r="BQ462" s="12">
        <v>1474</v>
      </c>
      <c r="BR462" s="12">
        <f>2.304+0.6</f>
        <v>2.904</v>
      </c>
      <c r="BS462" s="13">
        <v>1.35</v>
      </c>
      <c r="BT462" s="14">
        <v>1.4</v>
      </c>
      <c r="BU462" s="15">
        <f t="shared" si="624"/>
        <v>8090.13744</v>
      </c>
      <c r="BV462" s="12">
        <v>1</v>
      </c>
      <c r="BW462" s="12">
        <v>1474</v>
      </c>
      <c r="BX462" s="12">
        <v>0.83</v>
      </c>
      <c r="BY462" s="19">
        <f t="shared" si="625"/>
        <v>4.37576856649395</v>
      </c>
      <c r="BZ462" s="20">
        <v>5936</v>
      </c>
      <c r="CA462" s="12">
        <v>0.99</v>
      </c>
      <c r="CB462" s="12">
        <v>3.34</v>
      </c>
      <c r="CC462" s="9">
        <f t="shared" si="626"/>
        <v>4.3066</v>
      </c>
      <c r="CD462" s="10">
        <v>1.225</v>
      </c>
      <c r="CE462" s="22">
        <v>1.015</v>
      </c>
      <c r="CF462" s="21">
        <f t="shared" si="627"/>
        <v>221345.702699733</v>
      </c>
      <c r="CL462" s="12">
        <f t="shared" si="648"/>
        <v>1619</v>
      </c>
      <c r="CM462" s="12">
        <f>2.304+0.6</f>
        <v>2.904</v>
      </c>
      <c r="CN462" s="13">
        <v>1.35</v>
      </c>
      <c r="CO462" s="14">
        <v>1.4</v>
      </c>
      <c r="CP462" s="15">
        <f t="shared" si="629"/>
        <v>8885.97864</v>
      </c>
      <c r="CQ462" s="12">
        <v>1</v>
      </c>
      <c r="CR462" s="12">
        <f t="shared" si="630"/>
        <v>1619</v>
      </c>
      <c r="CS462" s="12">
        <v>0.83</v>
      </c>
      <c r="CT462" s="19">
        <f t="shared" si="631"/>
        <v>4.51416689693285</v>
      </c>
      <c r="CU462" s="20">
        <v>5936</v>
      </c>
      <c r="CV462" s="12">
        <v>0.99</v>
      </c>
      <c r="CW462" s="12">
        <v>3.34</v>
      </c>
      <c r="CX462" s="9">
        <f t="shared" si="632"/>
        <v>4.3066</v>
      </c>
      <c r="CY462" s="10">
        <v>1.225</v>
      </c>
      <c r="CZ462" s="22">
        <v>1.085</v>
      </c>
      <c r="DA462" s="21">
        <f t="shared" si="633"/>
        <v>263583.725353634</v>
      </c>
      <c r="DG462" s="12">
        <f t="shared" si="634"/>
        <v>1619</v>
      </c>
      <c r="DH462" s="12">
        <f>2.304+0.6</f>
        <v>2.904</v>
      </c>
      <c r="DI462" s="13">
        <v>1.35</v>
      </c>
      <c r="DJ462" s="14">
        <v>1.4</v>
      </c>
      <c r="DK462" s="15">
        <f t="shared" si="636"/>
        <v>8885.97864</v>
      </c>
      <c r="DL462" s="12">
        <v>1</v>
      </c>
      <c r="DM462" s="12">
        <f t="shared" si="637"/>
        <v>1619</v>
      </c>
      <c r="DN462" s="12">
        <v>0.83</v>
      </c>
      <c r="DO462" s="19">
        <f t="shared" si="638"/>
        <v>4.51416689693285</v>
      </c>
      <c r="DP462" s="20">
        <v>5936</v>
      </c>
      <c r="DQ462" s="12">
        <v>0.99</v>
      </c>
      <c r="DR462" s="12">
        <v>3.34</v>
      </c>
      <c r="DS462" s="9">
        <f t="shared" si="639"/>
        <v>4.3066</v>
      </c>
      <c r="DT462" s="10">
        <v>1.225</v>
      </c>
      <c r="DU462" s="22">
        <v>1.085</v>
      </c>
      <c r="DV462" s="21">
        <f t="shared" si="640"/>
        <v>263583.725353634</v>
      </c>
      <c r="EB462" s="12">
        <f t="shared" si="641"/>
        <v>1619</v>
      </c>
      <c r="EC462" s="12">
        <f>2.304+0.6</f>
        <v>2.904</v>
      </c>
      <c r="ED462" s="13">
        <v>1.35</v>
      </c>
      <c r="EE462" s="14">
        <v>1.4</v>
      </c>
      <c r="EF462" s="15">
        <f t="shared" si="643"/>
        <v>8885.97864</v>
      </c>
      <c r="EG462" s="12">
        <v>1</v>
      </c>
      <c r="EH462" s="12">
        <f t="shared" si="644"/>
        <v>1619</v>
      </c>
      <c r="EI462" s="12">
        <v>0.92</v>
      </c>
      <c r="EJ462" s="19">
        <f t="shared" si="645"/>
        <v>4.60416689693285</v>
      </c>
      <c r="EK462" s="20">
        <v>5936</v>
      </c>
      <c r="EL462" s="12">
        <v>0.99</v>
      </c>
      <c r="EM462" s="12">
        <v>4.14</v>
      </c>
      <c r="EN462" s="9">
        <f t="shared" si="646"/>
        <v>5.0986</v>
      </c>
      <c r="EO462" s="10">
        <v>1.225</v>
      </c>
      <c r="EP462" s="22">
        <v>1.2</v>
      </c>
      <c r="EQ462" s="21">
        <f t="shared" si="647"/>
        <v>351127.005400383</v>
      </c>
    </row>
    <row r="463" customHeight="1" spans="1:147">
      <c r="F463" s="12">
        <v>1474</v>
      </c>
      <c r="G463" s="12">
        <f t="shared" si="649"/>
        <v>2.328</v>
      </c>
      <c r="H463" s="13">
        <v>1.35</v>
      </c>
      <c r="I463" s="14">
        <v>1.4</v>
      </c>
      <c r="J463" s="15">
        <f t="shared" si="609"/>
        <v>6485.48208</v>
      </c>
      <c r="K463" s="12">
        <v>1</v>
      </c>
      <c r="L463" s="12">
        <v>1474</v>
      </c>
      <c r="M463" s="12">
        <v>0.83</v>
      </c>
      <c r="N463" s="19">
        <f t="shared" si="610"/>
        <v>4.37576856649395</v>
      </c>
      <c r="O463" s="20">
        <v>5936</v>
      </c>
      <c r="P463" s="12">
        <v>0.99</v>
      </c>
      <c r="Q463" s="12">
        <v>3.34</v>
      </c>
      <c r="R463" s="9">
        <f t="shared" si="611"/>
        <v>4.3066</v>
      </c>
      <c r="S463" s="10">
        <v>1.225</v>
      </c>
      <c r="T463" s="20">
        <v>1</v>
      </c>
      <c r="U463" s="21">
        <f t="shared" si="612"/>
        <v>181031.533749426</v>
      </c>
      <c r="AA463" s="12">
        <v>1474</v>
      </c>
      <c r="AB463" s="12">
        <f t="shared" si="650"/>
        <v>2.328</v>
      </c>
      <c r="AC463" s="13">
        <v>1.35</v>
      </c>
      <c r="AD463" s="14">
        <v>1.4</v>
      </c>
      <c r="AE463" s="15">
        <f t="shared" si="614"/>
        <v>6485.48208</v>
      </c>
      <c r="AF463" s="12">
        <v>1</v>
      </c>
      <c r="AG463" s="12">
        <v>1474</v>
      </c>
      <c r="AH463" s="12">
        <v>0.83</v>
      </c>
      <c r="AI463" s="19">
        <f t="shared" si="615"/>
        <v>4.37576856649395</v>
      </c>
      <c r="AJ463" s="20">
        <v>5936</v>
      </c>
      <c r="AK463" s="12">
        <v>0.99</v>
      </c>
      <c r="AL463" s="12">
        <v>3.34</v>
      </c>
      <c r="AM463" s="9">
        <f t="shared" si="616"/>
        <v>4.3066</v>
      </c>
      <c r="AN463" s="10">
        <v>1.225</v>
      </c>
      <c r="AO463" s="22">
        <v>1.015</v>
      </c>
      <c r="AP463" s="21">
        <f t="shared" si="617"/>
        <v>183747.006755667</v>
      </c>
      <c r="AV463" s="12">
        <v>1474</v>
      </c>
      <c r="AW463" s="12">
        <f t="shared" si="651"/>
        <v>2.328</v>
      </c>
      <c r="AX463" s="13">
        <v>1.35</v>
      </c>
      <c r="AY463" s="14">
        <v>1.4</v>
      </c>
      <c r="AZ463" s="15">
        <f t="shared" si="619"/>
        <v>6485.48208</v>
      </c>
      <c r="BA463" s="12">
        <v>1</v>
      </c>
      <c r="BB463" s="12">
        <v>1474</v>
      </c>
      <c r="BC463" s="12">
        <v>0.83</v>
      </c>
      <c r="BD463" s="19">
        <f t="shared" si="620"/>
        <v>4.37576856649395</v>
      </c>
      <c r="BE463" s="20">
        <v>5936</v>
      </c>
      <c r="BF463" s="12">
        <v>0.99</v>
      </c>
      <c r="BG463" s="12">
        <v>3.34</v>
      </c>
      <c r="BH463" s="9">
        <f t="shared" si="621"/>
        <v>4.3066</v>
      </c>
      <c r="BI463" s="10">
        <v>1.225</v>
      </c>
      <c r="BJ463" s="20">
        <v>1</v>
      </c>
      <c r="BK463" s="21">
        <f t="shared" si="622"/>
        <v>181031.533749426</v>
      </c>
      <c r="BQ463" s="12">
        <v>1474</v>
      </c>
      <c r="BR463" s="12">
        <f t="shared" si="652"/>
        <v>2.328</v>
      </c>
      <c r="BS463" s="13">
        <v>1.35</v>
      </c>
      <c r="BT463" s="14">
        <v>1.4</v>
      </c>
      <c r="BU463" s="15">
        <f t="shared" si="624"/>
        <v>6485.48208</v>
      </c>
      <c r="BV463" s="12">
        <v>1</v>
      </c>
      <c r="BW463" s="12">
        <v>1474</v>
      </c>
      <c r="BX463" s="12">
        <v>0.83</v>
      </c>
      <c r="BY463" s="19">
        <f t="shared" si="625"/>
        <v>4.37576856649395</v>
      </c>
      <c r="BZ463" s="20">
        <v>5936</v>
      </c>
      <c r="CA463" s="12">
        <v>0.99</v>
      </c>
      <c r="CB463" s="12">
        <v>3.34</v>
      </c>
      <c r="CC463" s="9">
        <f t="shared" si="626"/>
        <v>4.3066</v>
      </c>
      <c r="CD463" s="10">
        <v>1.225</v>
      </c>
      <c r="CE463" s="22">
        <v>1.015</v>
      </c>
      <c r="CF463" s="21">
        <f t="shared" si="627"/>
        <v>183747.006755667</v>
      </c>
      <c r="CL463" s="12">
        <f t="shared" si="648"/>
        <v>1619</v>
      </c>
      <c r="CM463" s="12">
        <f t="shared" si="653"/>
        <v>2.328</v>
      </c>
      <c r="CN463" s="13">
        <v>1.35</v>
      </c>
      <c r="CO463" s="14">
        <v>1.4</v>
      </c>
      <c r="CP463" s="15">
        <f t="shared" si="629"/>
        <v>7123.47048</v>
      </c>
      <c r="CQ463" s="12">
        <v>1</v>
      </c>
      <c r="CR463" s="12">
        <f t="shared" si="630"/>
        <v>1619</v>
      </c>
      <c r="CS463" s="12">
        <v>0.83</v>
      </c>
      <c r="CT463" s="19">
        <f t="shared" si="631"/>
        <v>4.51416689693285</v>
      </c>
      <c r="CU463" s="20">
        <v>5936</v>
      </c>
      <c r="CV463" s="12">
        <v>0.99</v>
      </c>
      <c r="CW463" s="12">
        <v>3.34</v>
      </c>
      <c r="CX463" s="9">
        <f t="shared" si="632"/>
        <v>4.3066</v>
      </c>
      <c r="CY463" s="10">
        <v>1.225</v>
      </c>
      <c r="CZ463" s="22">
        <v>1.085</v>
      </c>
      <c r="DA463" s="21">
        <f t="shared" si="633"/>
        <v>218042.038684008</v>
      </c>
      <c r="DG463" s="12">
        <f t="shared" si="634"/>
        <v>1619</v>
      </c>
      <c r="DH463" s="12">
        <f t="shared" si="654"/>
        <v>2.328</v>
      </c>
      <c r="DI463" s="13">
        <v>1.35</v>
      </c>
      <c r="DJ463" s="14">
        <v>1.4</v>
      </c>
      <c r="DK463" s="15">
        <f t="shared" si="636"/>
        <v>7123.47048</v>
      </c>
      <c r="DL463" s="12">
        <v>1</v>
      </c>
      <c r="DM463" s="12">
        <f t="shared" si="637"/>
        <v>1619</v>
      </c>
      <c r="DN463" s="12">
        <v>0.83</v>
      </c>
      <c r="DO463" s="19">
        <f t="shared" si="638"/>
        <v>4.51416689693285</v>
      </c>
      <c r="DP463" s="20">
        <v>5936</v>
      </c>
      <c r="DQ463" s="12">
        <v>0.99</v>
      </c>
      <c r="DR463" s="12">
        <v>3.34</v>
      </c>
      <c r="DS463" s="9">
        <f t="shared" si="639"/>
        <v>4.3066</v>
      </c>
      <c r="DT463" s="10">
        <v>1.225</v>
      </c>
      <c r="DU463" s="22">
        <v>1.085</v>
      </c>
      <c r="DV463" s="21">
        <f t="shared" si="640"/>
        <v>218042.038684008</v>
      </c>
      <c r="EB463" s="12">
        <f t="shared" si="641"/>
        <v>1619</v>
      </c>
      <c r="EC463" s="12">
        <f t="shared" si="655"/>
        <v>2.328</v>
      </c>
      <c r="ED463" s="13">
        <v>1.35</v>
      </c>
      <c r="EE463" s="14">
        <v>1.4</v>
      </c>
      <c r="EF463" s="15">
        <f t="shared" si="643"/>
        <v>7123.47048</v>
      </c>
      <c r="EG463" s="12">
        <v>1</v>
      </c>
      <c r="EH463" s="12">
        <f t="shared" si="644"/>
        <v>1619</v>
      </c>
      <c r="EI463" s="12">
        <v>0.92</v>
      </c>
      <c r="EJ463" s="19">
        <f t="shared" si="645"/>
        <v>4.60416689693285</v>
      </c>
      <c r="EK463" s="20">
        <v>5936</v>
      </c>
      <c r="EL463" s="12">
        <v>0.99</v>
      </c>
      <c r="EM463" s="12">
        <v>4.14</v>
      </c>
      <c r="EN463" s="9">
        <f t="shared" si="646"/>
        <v>5.0986</v>
      </c>
      <c r="EO463" s="10">
        <v>1.225</v>
      </c>
      <c r="EP463" s="22">
        <v>1.2</v>
      </c>
      <c r="EQ463" s="21">
        <f t="shared" si="647"/>
        <v>290306.437528307</v>
      </c>
    </row>
    <row r="464" customHeight="1" spans="1:147">
      <c r="F464" s="12">
        <v>1474</v>
      </c>
      <c r="G464" s="12">
        <f t="shared" si="649"/>
        <v>2.328</v>
      </c>
      <c r="H464" s="13">
        <v>1.35</v>
      </c>
      <c r="I464" s="14">
        <v>1.4</v>
      </c>
      <c r="J464" s="15">
        <f t="shared" si="609"/>
        <v>6485.48208</v>
      </c>
      <c r="K464" s="12">
        <v>1</v>
      </c>
      <c r="L464" s="12">
        <v>1474</v>
      </c>
      <c r="M464" s="12">
        <v>0.83</v>
      </c>
      <c r="N464" s="19">
        <f t="shared" si="610"/>
        <v>4.37576856649395</v>
      </c>
      <c r="O464" s="20">
        <v>5936</v>
      </c>
      <c r="P464" s="12">
        <v>0.99</v>
      </c>
      <c r="Q464" s="12">
        <v>3.34</v>
      </c>
      <c r="R464" s="9">
        <f t="shared" si="611"/>
        <v>4.3066</v>
      </c>
      <c r="S464" s="10">
        <v>1.225</v>
      </c>
      <c r="T464" s="20">
        <v>1</v>
      </c>
      <c r="U464" s="21">
        <f t="shared" si="612"/>
        <v>181031.533749426</v>
      </c>
      <c r="AA464" s="12">
        <v>1474</v>
      </c>
      <c r="AB464" s="12">
        <f t="shared" si="650"/>
        <v>2.328</v>
      </c>
      <c r="AC464" s="13">
        <v>1.35</v>
      </c>
      <c r="AD464" s="14">
        <v>1.4</v>
      </c>
      <c r="AE464" s="15">
        <f t="shared" si="614"/>
        <v>6485.48208</v>
      </c>
      <c r="AF464" s="12">
        <v>1</v>
      </c>
      <c r="AG464" s="12">
        <v>1474</v>
      </c>
      <c r="AH464" s="12">
        <v>0.83</v>
      </c>
      <c r="AI464" s="19">
        <f t="shared" si="615"/>
        <v>4.37576856649395</v>
      </c>
      <c r="AJ464" s="20">
        <v>5936</v>
      </c>
      <c r="AK464" s="12">
        <v>0.99</v>
      </c>
      <c r="AL464" s="12">
        <v>3.34</v>
      </c>
      <c r="AM464" s="9">
        <f t="shared" si="616"/>
        <v>4.3066</v>
      </c>
      <c r="AN464" s="10">
        <v>1.225</v>
      </c>
      <c r="AO464" s="22">
        <v>1.015</v>
      </c>
      <c r="AP464" s="21">
        <f t="shared" si="617"/>
        <v>183747.006755667</v>
      </c>
      <c r="AV464" s="12">
        <v>1474</v>
      </c>
      <c r="AW464" s="12">
        <f t="shared" si="651"/>
        <v>2.328</v>
      </c>
      <c r="AX464" s="13">
        <v>1.35</v>
      </c>
      <c r="AY464" s="14">
        <v>1.4</v>
      </c>
      <c r="AZ464" s="15">
        <f t="shared" si="619"/>
        <v>6485.48208</v>
      </c>
      <c r="BA464" s="12">
        <v>1</v>
      </c>
      <c r="BB464" s="12">
        <v>1474</v>
      </c>
      <c r="BC464" s="12">
        <v>0.83</v>
      </c>
      <c r="BD464" s="19">
        <f t="shared" si="620"/>
        <v>4.37576856649395</v>
      </c>
      <c r="BE464" s="20">
        <v>5936</v>
      </c>
      <c r="BF464" s="12">
        <v>0.99</v>
      </c>
      <c r="BG464" s="12">
        <v>3.34</v>
      </c>
      <c r="BH464" s="9">
        <f t="shared" si="621"/>
        <v>4.3066</v>
      </c>
      <c r="BI464" s="10">
        <v>1.225</v>
      </c>
      <c r="BJ464" s="20">
        <v>1</v>
      </c>
      <c r="BK464" s="21">
        <f t="shared" si="622"/>
        <v>181031.533749426</v>
      </c>
      <c r="BQ464" s="12">
        <v>1474</v>
      </c>
      <c r="BR464" s="12">
        <f t="shared" si="652"/>
        <v>2.328</v>
      </c>
      <c r="BS464" s="13">
        <v>1.35</v>
      </c>
      <c r="BT464" s="14">
        <v>1.4</v>
      </c>
      <c r="BU464" s="15">
        <f t="shared" si="624"/>
        <v>6485.48208</v>
      </c>
      <c r="BV464" s="12">
        <v>1</v>
      </c>
      <c r="BW464" s="12">
        <v>1474</v>
      </c>
      <c r="BX464" s="12">
        <v>0.83</v>
      </c>
      <c r="BY464" s="19">
        <f t="shared" si="625"/>
        <v>4.37576856649395</v>
      </c>
      <c r="BZ464" s="20">
        <v>5936</v>
      </c>
      <c r="CA464" s="12">
        <v>0.99</v>
      </c>
      <c r="CB464" s="12">
        <v>3.34</v>
      </c>
      <c r="CC464" s="9">
        <f t="shared" si="626"/>
        <v>4.3066</v>
      </c>
      <c r="CD464" s="10">
        <v>1.225</v>
      </c>
      <c r="CE464" s="22">
        <v>1.015</v>
      </c>
      <c r="CF464" s="21">
        <f t="shared" si="627"/>
        <v>183747.006755667</v>
      </c>
      <c r="CL464" s="12">
        <f t="shared" si="648"/>
        <v>1619</v>
      </c>
      <c r="CM464" s="12">
        <f t="shared" si="653"/>
        <v>2.328</v>
      </c>
      <c r="CN464" s="13">
        <v>1.35</v>
      </c>
      <c r="CO464" s="14">
        <v>1.4</v>
      </c>
      <c r="CP464" s="15">
        <f t="shared" si="629"/>
        <v>7123.47048</v>
      </c>
      <c r="CQ464" s="12">
        <v>1</v>
      </c>
      <c r="CR464" s="12">
        <f t="shared" si="630"/>
        <v>1619</v>
      </c>
      <c r="CS464" s="12">
        <v>0.83</v>
      </c>
      <c r="CT464" s="19">
        <f t="shared" si="631"/>
        <v>4.51416689693285</v>
      </c>
      <c r="CU464" s="20">
        <v>5936</v>
      </c>
      <c r="CV464" s="12">
        <v>0.99</v>
      </c>
      <c r="CW464" s="12">
        <v>3.34</v>
      </c>
      <c r="CX464" s="9">
        <f t="shared" si="632"/>
        <v>4.3066</v>
      </c>
      <c r="CY464" s="10">
        <v>1.225</v>
      </c>
      <c r="CZ464" s="22">
        <v>1.085</v>
      </c>
      <c r="DA464" s="21">
        <f t="shared" si="633"/>
        <v>218042.038684008</v>
      </c>
      <c r="DG464" s="12">
        <f t="shared" si="634"/>
        <v>1619</v>
      </c>
      <c r="DH464" s="12">
        <f t="shared" si="654"/>
        <v>2.328</v>
      </c>
      <c r="DI464" s="13">
        <v>1.35</v>
      </c>
      <c r="DJ464" s="14">
        <v>1.4</v>
      </c>
      <c r="DK464" s="15">
        <f t="shared" si="636"/>
        <v>7123.47048</v>
      </c>
      <c r="DL464" s="12">
        <v>1</v>
      </c>
      <c r="DM464" s="12">
        <f t="shared" si="637"/>
        <v>1619</v>
      </c>
      <c r="DN464" s="12">
        <v>0.83</v>
      </c>
      <c r="DO464" s="19">
        <f t="shared" si="638"/>
        <v>4.51416689693285</v>
      </c>
      <c r="DP464" s="20">
        <v>5936</v>
      </c>
      <c r="DQ464" s="12">
        <v>0.99</v>
      </c>
      <c r="DR464" s="12">
        <v>3.34</v>
      </c>
      <c r="DS464" s="9">
        <f t="shared" si="639"/>
        <v>4.3066</v>
      </c>
      <c r="DT464" s="10">
        <v>1.225</v>
      </c>
      <c r="DU464" s="22">
        <v>1.085</v>
      </c>
      <c r="DV464" s="21">
        <f t="shared" si="640"/>
        <v>218042.038684008</v>
      </c>
      <c r="EB464" s="12">
        <f t="shared" si="641"/>
        <v>1619</v>
      </c>
      <c r="EC464" s="12">
        <f t="shared" si="655"/>
        <v>2.328</v>
      </c>
      <c r="ED464" s="13">
        <v>1.35</v>
      </c>
      <c r="EE464" s="14">
        <v>1.4</v>
      </c>
      <c r="EF464" s="15">
        <f t="shared" si="643"/>
        <v>7123.47048</v>
      </c>
      <c r="EG464" s="12">
        <v>1</v>
      </c>
      <c r="EH464" s="12">
        <f t="shared" si="644"/>
        <v>1619</v>
      </c>
      <c r="EI464" s="12">
        <v>0.92</v>
      </c>
      <c r="EJ464" s="19">
        <f t="shared" si="645"/>
        <v>4.60416689693285</v>
      </c>
      <c r="EK464" s="20">
        <v>5936</v>
      </c>
      <c r="EL464" s="12">
        <v>0.99</v>
      </c>
      <c r="EM464" s="12">
        <v>4.14</v>
      </c>
      <c r="EN464" s="9">
        <f t="shared" si="646"/>
        <v>5.0986</v>
      </c>
      <c r="EO464" s="10">
        <v>1.225</v>
      </c>
      <c r="EP464" s="22">
        <v>1.2</v>
      </c>
      <c r="EQ464" s="21">
        <f t="shared" si="647"/>
        <v>290306.437528307</v>
      </c>
    </row>
    <row r="465" customHeight="1" spans="6:147">
      <c r="F465" s="12">
        <v>1474</v>
      </c>
      <c r="G465" s="12">
        <f>2.304+0.6</f>
        <v>2.904</v>
      </c>
      <c r="H465" s="13">
        <v>1.35</v>
      </c>
      <c r="I465" s="14">
        <v>1.4</v>
      </c>
      <c r="J465" s="15">
        <f t="shared" si="609"/>
        <v>8090.13744</v>
      </c>
      <c r="K465" s="12">
        <v>1</v>
      </c>
      <c r="L465" s="12">
        <v>1474</v>
      </c>
      <c r="M465" s="12">
        <v>0.83</v>
      </c>
      <c r="N465" s="19">
        <f t="shared" si="610"/>
        <v>4.37576856649395</v>
      </c>
      <c r="O465" s="20">
        <v>5936</v>
      </c>
      <c r="P465" s="12">
        <v>0.99</v>
      </c>
      <c r="Q465" s="12">
        <v>3.34</v>
      </c>
      <c r="R465" s="9">
        <f t="shared" si="611"/>
        <v>4.3066</v>
      </c>
      <c r="S465" s="10">
        <v>1.225</v>
      </c>
      <c r="T465" s="20">
        <v>1</v>
      </c>
      <c r="U465" s="21">
        <f t="shared" si="612"/>
        <v>218074.583940624</v>
      </c>
      <c r="AA465" s="12">
        <v>1474</v>
      </c>
      <c r="AB465" s="12">
        <f>2.304+0.6</f>
        <v>2.904</v>
      </c>
      <c r="AC465" s="13">
        <v>1.35</v>
      </c>
      <c r="AD465" s="14">
        <v>1.4</v>
      </c>
      <c r="AE465" s="15">
        <f t="shared" si="614"/>
        <v>8090.13744</v>
      </c>
      <c r="AF465" s="12">
        <v>1</v>
      </c>
      <c r="AG465" s="12">
        <v>1474</v>
      </c>
      <c r="AH465" s="12">
        <v>0.83</v>
      </c>
      <c r="AI465" s="19">
        <f t="shared" si="615"/>
        <v>4.37576856649395</v>
      </c>
      <c r="AJ465" s="20">
        <v>5936</v>
      </c>
      <c r="AK465" s="12">
        <v>0.99</v>
      </c>
      <c r="AL465" s="12">
        <v>3.34</v>
      </c>
      <c r="AM465" s="9">
        <f t="shared" si="616"/>
        <v>4.3066</v>
      </c>
      <c r="AN465" s="10">
        <v>1.225</v>
      </c>
      <c r="AO465" s="22">
        <v>1.015</v>
      </c>
      <c r="AP465" s="21">
        <f t="shared" si="617"/>
        <v>221345.702699733</v>
      </c>
      <c r="AV465" s="12">
        <v>1474</v>
      </c>
      <c r="AW465" s="12">
        <f>2.304+0.6</f>
        <v>2.904</v>
      </c>
      <c r="AX465" s="13">
        <v>1.35</v>
      </c>
      <c r="AY465" s="14">
        <v>1.4</v>
      </c>
      <c r="AZ465" s="15">
        <f t="shared" si="619"/>
        <v>8090.13744</v>
      </c>
      <c r="BA465" s="12">
        <v>1</v>
      </c>
      <c r="BB465" s="12">
        <v>1474</v>
      </c>
      <c r="BC465" s="12">
        <v>0.83</v>
      </c>
      <c r="BD465" s="19">
        <f t="shared" si="620"/>
        <v>4.37576856649395</v>
      </c>
      <c r="BE465" s="20">
        <v>5936</v>
      </c>
      <c r="BF465" s="12">
        <v>0.99</v>
      </c>
      <c r="BG465" s="12">
        <v>3.34</v>
      </c>
      <c r="BH465" s="9">
        <f t="shared" si="621"/>
        <v>4.3066</v>
      </c>
      <c r="BI465" s="10">
        <v>1.225</v>
      </c>
      <c r="BJ465" s="20">
        <v>1</v>
      </c>
      <c r="BK465" s="21">
        <f t="shared" si="622"/>
        <v>218074.583940624</v>
      </c>
      <c r="BQ465" s="12">
        <v>1474</v>
      </c>
      <c r="BR465" s="12">
        <f>2.304+0.6</f>
        <v>2.904</v>
      </c>
      <c r="BS465" s="13">
        <v>1.35</v>
      </c>
      <c r="BT465" s="14">
        <v>1.4</v>
      </c>
      <c r="BU465" s="15">
        <f t="shared" si="624"/>
        <v>8090.13744</v>
      </c>
      <c r="BV465" s="12">
        <v>1</v>
      </c>
      <c r="BW465" s="12">
        <v>1474</v>
      </c>
      <c r="BX465" s="12">
        <v>0.83</v>
      </c>
      <c r="BY465" s="19">
        <f t="shared" si="625"/>
        <v>4.37576856649395</v>
      </c>
      <c r="BZ465" s="20">
        <v>5936</v>
      </c>
      <c r="CA465" s="12">
        <v>0.99</v>
      </c>
      <c r="CB465" s="12">
        <v>3.34</v>
      </c>
      <c r="CC465" s="9">
        <f t="shared" si="626"/>
        <v>4.3066</v>
      </c>
      <c r="CD465" s="10">
        <v>1.225</v>
      </c>
      <c r="CE465" s="22">
        <v>1.015</v>
      </c>
      <c r="CF465" s="21">
        <f t="shared" si="627"/>
        <v>221345.702699733</v>
      </c>
      <c r="CL465" s="12">
        <f t="shared" ref="CL465:CL471" si="656">1474+145</f>
        <v>1619</v>
      </c>
      <c r="CM465" s="12">
        <f>2.304+0.6</f>
        <v>2.904</v>
      </c>
      <c r="CN465" s="13">
        <v>1.35</v>
      </c>
      <c r="CO465" s="14">
        <v>1.4</v>
      </c>
      <c r="CP465" s="15">
        <f t="shared" si="629"/>
        <v>8885.97864</v>
      </c>
      <c r="CQ465" s="12">
        <v>1</v>
      </c>
      <c r="CR465" s="12">
        <f t="shared" si="630"/>
        <v>1619</v>
      </c>
      <c r="CS465" s="12">
        <v>0.83</v>
      </c>
      <c r="CT465" s="19">
        <f t="shared" si="631"/>
        <v>4.51416689693285</v>
      </c>
      <c r="CU465" s="20">
        <v>5936</v>
      </c>
      <c r="CV465" s="12">
        <v>0.99</v>
      </c>
      <c r="CW465" s="12">
        <v>3.34</v>
      </c>
      <c r="CX465" s="9">
        <f t="shared" si="632"/>
        <v>4.3066</v>
      </c>
      <c r="CY465" s="10">
        <v>1.225</v>
      </c>
      <c r="CZ465" s="22">
        <v>1.085</v>
      </c>
      <c r="DA465" s="21">
        <f t="shared" si="633"/>
        <v>263583.725353634</v>
      </c>
      <c r="DG465" s="12">
        <f t="shared" si="634"/>
        <v>1619</v>
      </c>
      <c r="DH465" s="12">
        <f>2.304+0.6</f>
        <v>2.904</v>
      </c>
      <c r="DI465" s="13">
        <v>1.35</v>
      </c>
      <c r="DJ465" s="14">
        <v>1.4</v>
      </c>
      <c r="DK465" s="15">
        <f t="shared" si="636"/>
        <v>8885.97864</v>
      </c>
      <c r="DL465" s="12">
        <v>1</v>
      </c>
      <c r="DM465" s="12">
        <f t="shared" si="637"/>
        <v>1619</v>
      </c>
      <c r="DN465" s="12">
        <v>0.83</v>
      </c>
      <c r="DO465" s="19">
        <f t="shared" si="638"/>
        <v>4.51416689693285</v>
      </c>
      <c r="DP465" s="20">
        <v>5936</v>
      </c>
      <c r="DQ465" s="12">
        <v>0.99</v>
      </c>
      <c r="DR465" s="12">
        <v>3.34</v>
      </c>
      <c r="DS465" s="9">
        <f t="shared" si="639"/>
        <v>4.3066</v>
      </c>
      <c r="DT465" s="10">
        <v>1.225</v>
      </c>
      <c r="DU465" s="22">
        <v>1.085</v>
      </c>
      <c r="DV465" s="21">
        <f t="shared" si="640"/>
        <v>263583.725353634</v>
      </c>
      <c r="EB465" s="12">
        <f t="shared" si="641"/>
        <v>1619</v>
      </c>
      <c r="EC465" s="12">
        <f>2.304+0.6</f>
        <v>2.904</v>
      </c>
      <c r="ED465" s="13">
        <v>1.35</v>
      </c>
      <c r="EE465" s="14">
        <v>1.4</v>
      </c>
      <c r="EF465" s="15">
        <f t="shared" si="643"/>
        <v>8885.97864</v>
      </c>
      <c r="EG465" s="12">
        <v>1</v>
      </c>
      <c r="EH465" s="12">
        <f t="shared" si="644"/>
        <v>1619</v>
      </c>
      <c r="EI465" s="12">
        <v>0.92</v>
      </c>
      <c r="EJ465" s="19">
        <f t="shared" si="645"/>
        <v>4.60416689693285</v>
      </c>
      <c r="EK465" s="20">
        <v>5936</v>
      </c>
      <c r="EL465" s="12">
        <v>0.99</v>
      </c>
      <c r="EM465" s="12">
        <v>4.14</v>
      </c>
      <c r="EN465" s="9">
        <f t="shared" si="646"/>
        <v>5.0986</v>
      </c>
      <c r="EO465" s="10">
        <v>1.225</v>
      </c>
      <c r="EP465" s="22">
        <v>1.2</v>
      </c>
      <c r="EQ465" s="21">
        <f t="shared" si="647"/>
        <v>351127.005400383</v>
      </c>
    </row>
    <row r="466" customHeight="1" spans="6:147">
      <c r="F466" s="12">
        <v>1474</v>
      </c>
      <c r="G466" s="12">
        <f t="shared" ref="G466:G470" si="657">1.728+0.6</f>
        <v>2.328</v>
      </c>
      <c r="H466" s="13">
        <v>1.35</v>
      </c>
      <c r="I466" s="14">
        <v>1.4</v>
      </c>
      <c r="J466" s="15">
        <f t="shared" si="609"/>
        <v>6485.48208</v>
      </c>
      <c r="K466" s="12">
        <v>1</v>
      </c>
      <c r="L466" s="12">
        <v>1474</v>
      </c>
      <c r="M466" s="12">
        <v>0.83</v>
      </c>
      <c r="N466" s="19">
        <f t="shared" si="610"/>
        <v>4.37576856649395</v>
      </c>
      <c r="O466" s="20">
        <v>5936</v>
      </c>
      <c r="P466" s="12">
        <v>0.99</v>
      </c>
      <c r="Q466" s="12">
        <v>3.34</v>
      </c>
      <c r="R466" s="9">
        <f t="shared" si="611"/>
        <v>4.3066</v>
      </c>
      <c r="S466" s="10">
        <v>1.225</v>
      </c>
      <c r="T466" s="20">
        <v>1</v>
      </c>
      <c r="U466" s="21">
        <f t="shared" si="612"/>
        <v>181031.533749426</v>
      </c>
      <c r="AA466" s="12">
        <v>1474</v>
      </c>
      <c r="AB466" s="12">
        <f t="shared" ref="AB466:AB470" si="658">1.728+0.6</f>
        <v>2.328</v>
      </c>
      <c r="AC466" s="13">
        <v>1.35</v>
      </c>
      <c r="AD466" s="14">
        <v>1.4</v>
      </c>
      <c r="AE466" s="15">
        <f t="shared" si="614"/>
        <v>6485.48208</v>
      </c>
      <c r="AF466" s="12">
        <v>1</v>
      </c>
      <c r="AG466" s="12">
        <v>1474</v>
      </c>
      <c r="AH466" s="12">
        <v>0.83</v>
      </c>
      <c r="AI466" s="19">
        <f t="shared" si="615"/>
        <v>4.37576856649395</v>
      </c>
      <c r="AJ466" s="20">
        <v>5936</v>
      </c>
      <c r="AK466" s="12">
        <v>0.99</v>
      </c>
      <c r="AL466" s="12">
        <v>3.34</v>
      </c>
      <c r="AM466" s="9">
        <f t="shared" si="616"/>
        <v>4.3066</v>
      </c>
      <c r="AN466" s="10">
        <v>1.225</v>
      </c>
      <c r="AO466" s="22">
        <v>1.015</v>
      </c>
      <c r="AP466" s="21">
        <f t="shared" si="617"/>
        <v>183747.006755667</v>
      </c>
      <c r="AV466" s="12">
        <v>1474</v>
      </c>
      <c r="AW466" s="12">
        <f t="shared" ref="AW466:AW470" si="659">1.728+0.6</f>
        <v>2.328</v>
      </c>
      <c r="AX466" s="13">
        <v>1.35</v>
      </c>
      <c r="AY466" s="14">
        <v>1.4</v>
      </c>
      <c r="AZ466" s="15">
        <f t="shared" si="619"/>
        <v>6485.48208</v>
      </c>
      <c r="BA466" s="12">
        <v>1</v>
      </c>
      <c r="BB466" s="12">
        <v>1474</v>
      </c>
      <c r="BC466" s="12">
        <v>0.83</v>
      </c>
      <c r="BD466" s="19">
        <f t="shared" si="620"/>
        <v>4.37576856649395</v>
      </c>
      <c r="BE466" s="20">
        <v>5936</v>
      </c>
      <c r="BF466" s="12">
        <v>0.99</v>
      </c>
      <c r="BG466" s="12">
        <v>3.34</v>
      </c>
      <c r="BH466" s="9">
        <f t="shared" si="621"/>
        <v>4.3066</v>
      </c>
      <c r="BI466" s="10">
        <v>1.225</v>
      </c>
      <c r="BJ466" s="20">
        <v>1</v>
      </c>
      <c r="BK466" s="21">
        <f t="shared" si="622"/>
        <v>181031.533749426</v>
      </c>
      <c r="BQ466" s="12">
        <v>1474</v>
      </c>
      <c r="BR466" s="12">
        <f t="shared" ref="BR466:BR470" si="660">1.728+0.6</f>
        <v>2.328</v>
      </c>
      <c r="BS466" s="13">
        <v>1.35</v>
      </c>
      <c r="BT466" s="14">
        <v>1.4</v>
      </c>
      <c r="BU466" s="15">
        <f t="shared" si="624"/>
        <v>6485.48208</v>
      </c>
      <c r="BV466" s="12">
        <v>1</v>
      </c>
      <c r="BW466" s="12">
        <v>1474</v>
      </c>
      <c r="BX466" s="12">
        <v>0.83</v>
      </c>
      <c r="BY466" s="19">
        <f t="shared" si="625"/>
        <v>4.37576856649395</v>
      </c>
      <c r="BZ466" s="20">
        <v>5936</v>
      </c>
      <c r="CA466" s="12">
        <v>0.99</v>
      </c>
      <c r="CB466" s="12">
        <v>3.34</v>
      </c>
      <c r="CC466" s="9">
        <f t="shared" si="626"/>
        <v>4.3066</v>
      </c>
      <c r="CD466" s="10">
        <v>1.225</v>
      </c>
      <c r="CE466" s="22">
        <v>1.015</v>
      </c>
      <c r="CF466" s="21">
        <f t="shared" si="627"/>
        <v>183747.006755667</v>
      </c>
      <c r="CL466" s="12">
        <f t="shared" si="656"/>
        <v>1619</v>
      </c>
      <c r="CM466" s="12">
        <f t="shared" ref="CM466:CM470" si="661">1.728+0.6</f>
        <v>2.328</v>
      </c>
      <c r="CN466" s="13">
        <v>1.35</v>
      </c>
      <c r="CO466" s="14">
        <v>1.4</v>
      </c>
      <c r="CP466" s="15">
        <f t="shared" si="629"/>
        <v>7123.47048</v>
      </c>
      <c r="CQ466" s="12">
        <v>1</v>
      </c>
      <c r="CR466" s="12">
        <f t="shared" si="630"/>
        <v>1619</v>
      </c>
      <c r="CS466" s="12">
        <v>0.83</v>
      </c>
      <c r="CT466" s="19">
        <f t="shared" si="631"/>
        <v>4.51416689693285</v>
      </c>
      <c r="CU466" s="20">
        <v>5936</v>
      </c>
      <c r="CV466" s="12">
        <v>0.99</v>
      </c>
      <c r="CW466" s="12">
        <v>3.34</v>
      </c>
      <c r="CX466" s="9">
        <f t="shared" si="632"/>
        <v>4.3066</v>
      </c>
      <c r="CY466" s="10">
        <v>1.225</v>
      </c>
      <c r="CZ466" s="22">
        <v>1.085</v>
      </c>
      <c r="DA466" s="21">
        <f t="shared" si="633"/>
        <v>218042.038684008</v>
      </c>
      <c r="DG466" s="12">
        <f t="shared" si="634"/>
        <v>1619</v>
      </c>
      <c r="DH466" s="12">
        <f t="shared" ref="DH466:DH470" si="662">1.728+0.6</f>
        <v>2.328</v>
      </c>
      <c r="DI466" s="13">
        <v>1.35</v>
      </c>
      <c r="DJ466" s="14">
        <v>1.4</v>
      </c>
      <c r="DK466" s="15">
        <f t="shared" si="636"/>
        <v>7123.47048</v>
      </c>
      <c r="DL466" s="12">
        <v>1</v>
      </c>
      <c r="DM466" s="12">
        <f t="shared" si="637"/>
        <v>1619</v>
      </c>
      <c r="DN466" s="12">
        <v>0.83</v>
      </c>
      <c r="DO466" s="19">
        <f t="shared" si="638"/>
        <v>4.51416689693285</v>
      </c>
      <c r="DP466" s="20">
        <v>5936</v>
      </c>
      <c r="DQ466" s="12">
        <v>0.99</v>
      </c>
      <c r="DR466" s="12">
        <v>3.34</v>
      </c>
      <c r="DS466" s="9">
        <f t="shared" si="639"/>
        <v>4.3066</v>
      </c>
      <c r="DT466" s="10">
        <v>1.225</v>
      </c>
      <c r="DU466" s="22">
        <v>1.085</v>
      </c>
      <c r="DV466" s="21">
        <f t="shared" si="640"/>
        <v>218042.038684008</v>
      </c>
      <c r="EB466" s="12">
        <f t="shared" si="641"/>
        <v>1619</v>
      </c>
      <c r="EC466" s="12">
        <f t="shared" ref="EC466:EC470" si="663">1.728+0.6</f>
        <v>2.328</v>
      </c>
      <c r="ED466" s="13">
        <v>1.35</v>
      </c>
      <c r="EE466" s="14">
        <v>1.4</v>
      </c>
      <c r="EF466" s="15">
        <f t="shared" si="643"/>
        <v>7123.47048</v>
      </c>
      <c r="EG466" s="12">
        <v>1</v>
      </c>
      <c r="EH466" s="12">
        <f t="shared" si="644"/>
        <v>1619</v>
      </c>
      <c r="EI466" s="12">
        <v>0.92</v>
      </c>
      <c r="EJ466" s="19">
        <f t="shared" si="645"/>
        <v>4.60416689693285</v>
      </c>
      <c r="EK466" s="20">
        <v>5936</v>
      </c>
      <c r="EL466" s="12">
        <v>0.99</v>
      </c>
      <c r="EM466" s="12">
        <v>4.14</v>
      </c>
      <c r="EN466" s="9">
        <f t="shared" si="646"/>
        <v>5.0986</v>
      </c>
      <c r="EO466" s="10">
        <v>1.225</v>
      </c>
      <c r="EP466" s="22">
        <v>1.2</v>
      </c>
      <c r="EQ466" s="21">
        <f t="shared" si="647"/>
        <v>290306.437528307</v>
      </c>
    </row>
    <row r="467" customHeight="1" spans="6:147">
      <c r="F467" s="12">
        <v>1474</v>
      </c>
      <c r="G467" s="12">
        <f t="shared" si="657"/>
        <v>2.328</v>
      </c>
      <c r="H467" s="13">
        <v>1.35</v>
      </c>
      <c r="I467" s="14">
        <v>1.4</v>
      </c>
      <c r="J467" s="15">
        <f t="shared" si="609"/>
        <v>6485.48208</v>
      </c>
      <c r="K467" s="12">
        <v>1</v>
      </c>
      <c r="L467" s="12">
        <v>1474</v>
      </c>
      <c r="M467" s="12">
        <v>0.83</v>
      </c>
      <c r="N467" s="19">
        <f t="shared" si="610"/>
        <v>4.37576856649395</v>
      </c>
      <c r="O467" s="20">
        <v>5936</v>
      </c>
      <c r="P467" s="12">
        <v>0.99</v>
      </c>
      <c r="Q467" s="12">
        <v>3.34</v>
      </c>
      <c r="R467" s="9">
        <f t="shared" si="611"/>
        <v>4.3066</v>
      </c>
      <c r="S467" s="10">
        <v>1.225</v>
      </c>
      <c r="T467" s="20">
        <v>1</v>
      </c>
      <c r="U467" s="21">
        <f t="shared" si="612"/>
        <v>181031.533749426</v>
      </c>
      <c r="AA467" s="12">
        <v>1474</v>
      </c>
      <c r="AB467" s="12">
        <f t="shared" si="658"/>
        <v>2.328</v>
      </c>
      <c r="AC467" s="13">
        <v>1.35</v>
      </c>
      <c r="AD467" s="14">
        <v>1.4</v>
      </c>
      <c r="AE467" s="15">
        <f t="shared" si="614"/>
        <v>6485.48208</v>
      </c>
      <c r="AF467" s="12">
        <v>1</v>
      </c>
      <c r="AG467" s="12">
        <v>1474</v>
      </c>
      <c r="AH467" s="12">
        <v>0.83</v>
      </c>
      <c r="AI467" s="19">
        <f t="shared" si="615"/>
        <v>4.37576856649395</v>
      </c>
      <c r="AJ467" s="20">
        <v>5936</v>
      </c>
      <c r="AK467" s="12">
        <v>0.99</v>
      </c>
      <c r="AL467" s="12">
        <v>3.34</v>
      </c>
      <c r="AM467" s="9">
        <f t="shared" si="616"/>
        <v>4.3066</v>
      </c>
      <c r="AN467" s="10">
        <v>1.225</v>
      </c>
      <c r="AO467" s="22">
        <v>1.015</v>
      </c>
      <c r="AP467" s="21">
        <f t="shared" si="617"/>
        <v>183747.006755667</v>
      </c>
      <c r="AV467" s="12">
        <v>1474</v>
      </c>
      <c r="AW467" s="12">
        <f t="shared" si="659"/>
        <v>2.328</v>
      </c>
      <c r="AX467" s="13">
        <v>1.35</v>
      </c>
      <c r="AY467" s="14">
        <v>1.4</v>
      </c>
      <c r="AZ467" s="15">
        <f t="shared" si="619"/>
        <v>6485.48208</v>
      </c>
      <c r="BA467" s="12">
        <v>1</v>
      </c>
      <c r="BB467" s="12">
        <v>1474</v>
      </c>
      <c r="BC467" s="12">
        <v>0.83</v>
      </c>
      <c r="BD467" s="19">
        <f t="shared" si="620"/>
        <v>4.37576856649395</v>
      </c>
      <c r="BE467" s="20">
        <v>5936</v>
      </c>
      <c r="BF467" s="12">
        <v>0.99</v>
      </c>
      <c r="BG467" s="12">
        <v>3.34</v>
      </c>
      <c r="BH467" s="9">
        <f t="shared" si="621"/>
        <v>4.3066</v>
      </c>
      <c r="BI467" s="10">
        <v>1.225</v>
      </c>
      <c r="BJ467" s="20">
        <v>1</v>
      </c>
      <c r="BK467" s="21">
        <f t="shared" si="622"/>
        <v>181031.533749426</v>
      </c>
      <c r="BQ467" s="12">
        <v>1474</v>
      </c>
      <c r="BR467" s="12">
        <f t="shared" si="660"/>
        <v>2.328</v>
      </c>
      <c r="BS467" s="13">
        <v>1.35</v>
      </c>
      <c r="BT467" s="14">
        <v>1.4</v>
      </c>
      <c r="BU467" s="15">
        <f t="shared" si="624"/>
        <v>6485.48208</v>
      </c>
      <c r="BV467" s="12">
        <v>1</v>
      </c>
      <c r="BW467" s="12">
        <v>1474</v>
      </c>
      <c r="BX467" s="12">
        <v>0.83</v>
      </c>
      <c r="BY467" s="19">
        <f t="shared" si="625"/>
        <v>4.37576856649395</v>
      </c>
      <c r="BZ467" s="20">
        <v>5936</v>
      </c>
      <c r="CA467" s="12">
        <v>0.99</v>
      </c>
      <c r="CB467" s="12">
        <v>3.34</v>
      </c>
      <c r="CC467" s="9">
        <f t="shared" si="626"/>
        <v>4.3066</v>
      </c>
      <c r="CD467" s="10">
        <v>1.225</v>
      </c>
      <c r="CE467" s="22">
        <v>1.015</v>
      </c>
      <c r="CF467" s="21">
        <f t="shared" si="627"/>
        <v>183747.006755667</v>
      </c>
      <c r="CL467" s="12">
        <f t="shared" si="656"/>
        <v>1619</v>
      </c>
      <c r="CM467" s="12">
        <f t="shared" si="661"/>
        <v>2.328</v>
      </c>
      <c r="CN467" s="13">
        <v>1.35</v>
      </c>
      <c r="CO467" s="14">
        <v>1.4</v>
      </c>
      <c r="CP467" s="15">
        <f t="shared" si="629"/>
        <v>7123.47048</v>
      </c>
      <c r="CQ467" s="12">
        <v>1</v>
      </c>
      <c r="CR467" s="12">
        <f t="shared" si="630"/>
        <v>1619</v>
      </c>
      <c r="CS467" s="12">
        <v>0.83</v>
      </c>
      <c r="CT467" s="19">
        <f t="shared" si="631"/>
        <v>4.51416689693285</v>
      </c>
      <c r="CU467" s="20">
        <v>5936</v>
      </c>
      <c r="CV467" s="12">
        <v>0.99</v>
      </c>
      <c r="CW467" s="12">
        <v>3.34</v>
      </c>
      <c r="CX467" s="9">
        <f t="shared" si="632"/>
        <v>4.3066</v>
      </c>
      <c r="CY467" s="10">
        <v>1.225</v>
      </c>
      <c r="CZ467" s="22">
        <v>1.085</v>
      </c>
      <c r="DA467" s="21">
        <f t="shared" si="633"/>
        <v>218042.038684008</v>
      </c>
      <c r="DG467" s="12">
        <f t="shared" si="634"/>
        <v>1619</v>
      </c>
      <c r="DH467" s="12">
        <f t="shared" si="662"/>
        <v>2.328</v>
      </c>
      <c r="DI467" s="13">
        <v>1.35</v>
      </c>
      <c r="DJ467" s="14">
        <v>1.4</v>
      </c>
      <c r="DK467" s="15">
        <f t="shared" si="636"/>
        <v>7123.47048</v>
      </c>
      <c r="DL467" s="12">
        <v>1</v>
      </c>
      <c r="DM467" s="12">
        <f t="shared" si="637"/>
        <v>1619</v>
      </c>
      <c r="DN467" s="12">
        <v>0.83</v>
      </c>
      <c r="DO467" s="19">
        <f t="shared" si="638"/>
        <v>4.51416689693285</v>
      </c>
      <c r="DP467" s="20">
        <v>5936</v>
      </c>
      <c r="DQ467" s="12">
        <v>0.99</v>
      </c>
      <c r="DR467" s="12">
        <v>3.34</v>
      </c>
      <c r="DS467" s="9">
        <f t="shared" si="639"/>
        <v>4.3066</v>
      </c>
      <c r="DT467" s="10">
        <v>1.225</v>
      </c>
      <c r="DU467" s="22">
        <v>1.085</v>
      </c>
      <c r="DV467" s="21">
        <f t="shared" si="640"/>
        <v>218042.038684008</v>
      </c>
      <c r="EB467" s="12">
        <f t="shared" si="641"/>
        <v>1619</v>
      </c>
      <c r="EC467" s="12">
        <f t="shared" si="663"/>
        <v>2.328</v>
      </c>
      <c r="ED467" s="13">
        <v>1.35</v>
      </c>
      <c r="EE467" s="14">
        <v>1.4</v>
      </c>
      <c r="EF467" s="15">
        <f t="shared" si="643"/>
        <v>7123.47048</v>
      </c>
      <c r="EG467" s="12">
        <v>1</v>
      </c>
      <c r="EH467" s="12">
        <f t="shared" si="644"/>
        <v>1619</v>
      </c>
      <c r="EI467" s="12">
        <v>0.92</v>
      </c>
      <c r="EJ467" s="19">
        <f t="shared" si="645"/>
        <v>4.60416689693285</v>
      </c>
      <c r="EK467" s="20">
        <v>5936</v>
      </c>
      <c r="EL467" s="12">
        <v>0.99</v>
      </c>
      <c r="EM467" s="12">
        <v>4.14</v>
      </c>
      <c r="EN467" s="9">
        <f t="shared" si="646"/>
        <v>5.0986</v>
      </c>
      <c r="EO467" s="10">
        <v>1.225</v>
      </c>
      <c r="EP467" s="22">
        <v>1.2</v>
      </c>
      <c r="EQ467" s="21">
        <f t="shared" si="647"/>
        <v>290306.437528307</v>
      </c>
    </row>
    <row r="468" customHeight="1" spans="6:147">
      <c r="F468" s="12">
        <v>1474</v>
      </c>
      <c r="G468" s="12">
        <f>2.304+0.6</f>
        <v>2.904</v>
      </c>
      <c r="H468" s="13">
        <v>1.35</v>
      </c>
      <c r="I468" s="14">
        <v>1.4</v>
      </c>
      <c r="J468" s="15">
        <f t="shared" si="609"/>
        <v>8090.13744</v>
      </c>
      <c r="K468" s="12">
        <v>1</v>
      </c>
      <c r="L468" s="12">
        <v>1474</v>
      </c>
      <c r="M468" s="12">
        <v>0.83</v>
      </c>
      <c r="N468" s="19">
        <f t="shared" si="610"/>
        <v>4.37576856649395</v>
      </c>
      <c r="O468" s="20">
        <v>5936</v>
      </c>
      <c r="P468" s="12">
        <v>0.99</v>
      </c>
      <c r="Q468" s="12">
        <v>3.34</v>
      </c>
      <c r="R468" s="9">
        <f t="shared" si="611"/>
        <v>4.3066</v>
      </c>
      <c r="S468" s="10">
        <v>1.225</v>
      </c>
      <c r="T468" s="20">
        <v>1</v>
      </c>
      <c r="U468" s="21">
        <f t="shared" si="612"/>
        <v>218074.583940624</v>
      </c>
      <c r="AA468" s="12">
        <v>1474</v>
      </c>
      <c r="AB468" s="12">
        <f>2.304+0.6</f>
        <v>2.904</v>
      </c>
      <c r="AC468" s="13">
        <v>1.35</v>
      </c>
      <c r="AD468" s="14">
        <v>1.4</v>
      </c>
      <c r="AE468" s="15">
        <f t="shared" si="614"/>
        <v>8090.13744</v>
      </c>
      <c r="AF468" s="12">
        <v>1</v>
      </c>
      <c r="AG468" s="12">
        <v>1474</v>
      </c>
      <c r="AH468" s="12">
        <v>0.83</v>
      </c>
      <c r="AI468" s="19">
        <f t="shared" si="615"/>
        <v>4.37576856649395</v>
      </c>
      <c r="AJ468" s="20">
        <v>5936</v>
      </c>
      <c r="AK468" s="12">
        <v>0.99</v>
      </c>
      <c r="AL468" s="12">
        <v>3.34</v>
      </c>
      <c r="AM468" s="9">
        <f t="shared" si="616"/>
        <v>4.3066</v>
      </c>
      <c r="AN468" s="10">
        <v>1.225</v>
      </c>
      <c r="AO468" s="22">
        <v>1.015</v>
      </c>
      <c r="AP468" s="21">
        <f t="shared" si="617"/>
        <v>221345.702699733</v>
      </c>
      <c r="AV468" s="12">
        <v>1474</v>
      </c>
      <c r="AW468" s="12">
        <f>2.304+0.6</f>
        <v>2.904</v>
      </c>
      <c r="AX468" s="13">
        <v>1.35</v>
      </c>
      <c r="AY468" s="14">
        <v>1.4</v>
      </c>
      <c r="AZ468" s="15">
        <f t="shared" si="619"/>
        <v>8090.13744</v>
      </c>
      <c r="BA468" s="12">
        <v>1</v>
      </c>
      <c r="BB468" s="12">
        <v>1474</v>
      </c>
      <c r="BC468" s="12">
        <v>0.83</v>
      </c>
      <c r="BD468" s="19">
        <f t="shared" si="620"/>
        <v>4.37576856649395</v>
      </c>
      <c r="BE468" s="20">
        <v>5936</v>
      </c>
      <c r="BF468" s="12">
        <v>0.99</v>
      </c>
      <c r="BG468" s="12">
        <v>3.34</v>
      </c>
      <c r="BH468" s="9">
        <f t="shared" si="621"/>
        <v>4.3066</v>
      </c>
      <c r="BI468" s="10">
        <v>1.225</v>
      </c>
      <c r="BJ468" s="20">
        <v>1</v>
      </c>
      <c r="BK468" s="21">
        <f t="shared" si="622"/>
        <v>218074.583940624</v>
      </c>
      <c r="BQ468" s="12">
        <v>1474</v>
      </c>
      <c r="BR468" s="12">
        <f>2.304+0.6</f>
        <v>2.904</v>
      </c>
      <c r="BS468" s="13">
        <v>1.35</v>
      </c>
      <c r="BT468" s="14">
        <v>1.4</v>
      </c>
      <c r="BU468" s="15">
        <f t="shared" si="624"/>
        <v>8090.13744</v>
      </c>
      <c r="BV468" s="12">
        <v>1</v>
      </c>
      <c r="BW468" s="12">
        <v>1474</v>
      </c>
      <c r="BX468" s="12">
        <v>0.83</v>
      </c>
      <c r="BY468" s="19">
        <f t="shared" si="625"/>
        <v>4.37576856649395</v>
      </c>
      <c r="BZ468" s="20">
        <v>5936</v>
      </c>
      <c r="CA468" s="12">
        <v>0.99</v>
      </c>
      <c r="CB468" s="12">
        <v>3.34</v>
      </c>
      <c r="CC468" s="9">
        <f t="shared" si="626"/>
        <v>4.3066</v>
      </c>
      <c r="CD468" s="10">
        <v>1.225</v>
      </c>
      <c r="CE468" s="22">
        <v>1.015</v>
      </c>
      <c r="CF468" s="21">
        <f t="shared" si="627"/>
        <v>221345.702699733</v>
      </c>
      <c r="CL468" s="12">
        <f t="shared" si="656"/>
        <v>1619</v>
      </c>
      <c r="CM468" s="12">
        <f>2.304+0.6</f>
        <v>2.904</v>
      </c>
      <c r="CN468" s="13">
        <v>1.35</v>
      </c>
      <c r="CO468" s="14">
        <v>1.4</v>
      </c>
      <c r="CP468" s="15">
        <f t="shared" si="629"/>
        <v>8885.97864</v>
      </c>
      <c r="CQ468" s="12">
        <v>1</v>
      </c>
      <c r="CR468" s="12">
        <f t="shared" si="630"/>
        <v>1619</v>
      </c>
      <c r="CS468" s="12">
        <v>0.83</v>
      </c>
      <c r="CT468" s="19">
        <f t="shared" si="631"/>
        <v>4.51416689693285</v>
      </c>
      <c r="CU468" s="20">
        <v>5936</v>
      </c>
      <c r="CV468" s="12">
        <v>0.99</v>
      </c>
      <c r="CW468" s="12">
        <v>3.34</v>
      </c>
      <c r="CX468" s="9">
        <f t="shared" si="632"/>
        <v>4.3066</v>
      </c>
      <c r="CY468" s="10">
        <v>1.225</v>
      </c>
      <c r="CZ468" s="22">
        <v>1.085</v>
      </c>
      <c r="DA468" s="21">
        <f t="shared" si="633"/>
        <v>263583.725353634</v>
      </c>
      <c r="DG468" s="12">
        <f t="shared" si="634"/>
        <v>1619</v>
      </c>
      <c r="DH468" s="12">
        <f>2.304+0.6</f>
        <v>2.904</v>
      </c>
      <c r="DI468" s="13">
        <v>1.35</v>
      </c>
      <c r="DJ468" s="14">
        <v>1.4</v>
      </c>
      <c r="DK468" s="15">
        <f t="shared" si="636"/>
        <v>8885.97864</v>
      </c>
      <c r="DL468" s="12">
        <v>1</v>
      </c>
      <c r="DM468" s="12">
        <f t="shared" si="637"/>
        <v>1619</v>
      </c>
      <c r="DN468" s="12">
        <v>0.83</v>
      </c>
      <c r="DO468" s="19">
        <f t="shared" si="638"/>
        <v>4.51416689693285</v>
      </c>
      <c r="DP468" s="20">
        <v>5936</v>
      </c>
      <c r="DQ468" s="12">
        <v>0.99</v>
      </c>
      <c r="DR468" s="12">
        <v>3.34</v>
      </c>
      <c r="DS468" s="9">
        <f t="shared" si="639"/>
        <v>4.3066</v>
      </c>
      <c r="DT468" s="10">
        <v>1.225</v>
      </c>
      <c r="DU468" s="22">
        <v>1.085</v>
      </c>
      <c r="DV468" s="21">
        <f t="shared" si="640"/>
        <v>263583.725353634</v>
      </c>
      <c r="EB468" s="12">
        <f t="shared" si="641"/>
        <v>1619</v>
      </c>
      <c r="EC468" s="12">
        <f>2.304+0.6</f>
        <v>2.904</v>
      </c>
      <c r="ED468" s="13">
        <v>1.35</v>
      </c>
      <c r="EE468" s="14">
        <v>1.4</v>
      </c>
      <c r="EF468" s="15">
        <f t="shared" si="643"/>
        <v>8885.97864</v>
      </c>
      <c r="EG468" s="12">
        <v>1</v>
      </c>
      <c r="EH468" s="12">
        <f t="shared" si="644"/>
        <v>1619</v>
      </c>
      <c r="EI468" s="12">
        <v>0.92</v>
      </c>
      <c r="EJ468" s="19">
        <f t="shared" si="645"/>
        <v>4.60416689693285</v>
      </c>
      <c r="EK468" s="20">
        <v>5936</v>
      </c>
      <c r="EL468" s="12">
        <v>0.99</v>
      </c>
      <c r="EM468" s="12">
        <v>4.14</v>
      </c>
      <c r="EN468" s="9">
        <f t="shared" si="646"/>
        <v>5.0986</v>
      </c>
      <c r="EO468" s="10">
        <v>1.225</v>
      </c>
      <c r="EP468" s="22">
        <v>1.2</v>
      </c>
      <c r="EQ468" s="21">
        <f t="shared" si="647"/>
        <v>351127.005400383</v>
      </c>
    </row>
    <row r="469" customHeight="1" spans="6:147">
      <c r="F469" s="12">
        <v>1474</v>
      </c>
      <c r="G469" s="12">
        <f t="shared" si="657"/>
        <v>2.328</v>
      </c>
      <c r="H469" s="13">
        <v>1.35</v>
      </c>
      <c r="I469" s="14">
        <v>1.4</v>
      </c>
      <c r="J469" s="15">
        <f t="shared" si="609"/>
        <v>6485.48208</v>
      </c>
      <c r="K469" s="12">
        <v>1</v>
      </c>
      <c r="L469" s="12">
        <v>1474</v>
      </c>
      <c r="M469" s="12">
        <v>0.83</v>
      </c>
      <c r="N469" s="19">
        <f t="shared" si="610"/>
        <v>4.37576856649395</v>
      </c>
      <c r="O469" s="20">
        <v>5936</v>
      </c>
      <c r="P469" s="12">
        <v>0.99</v>
      </c>
      <c r="Q469" s="12">
        <v>3.34</v>
      </c>
      <c r="R469" s="9">
        <f t="shared" si="611"/>
        <v>4.3066</v>
      </c>
      <c r="S469" s="10">
        <v>1.225</v>
      </c>
      <c r="T469" s="20">
        <v>1</v>
      </c>
      <c r="U469" s="21">
        <f t="shared" si="612"/>
        <v>181031.533749426</v>
      </c>
      <c r="AA469" s="12">
        <v>1474</v>
      </c>
      <c r="AB469" s="12">
        <f t="shared" si="658"/>
        <v>2.328</v>
      </c>
      <c r="AC469" s="13">
        <v>1.35</v>
      </c>
      <c r="AD469" s="14">
        <v>1.4</v>
      </c>
      <c r="AE469" s="15">
        <f t="shared" si="614"/>
        <v>6485.48208</v>
      </c>
      <c r="AF469" s="12">
        <v>1</v>
      </c>
      <c r="AG469" s="12">
        <v>1474</v>
      </c>
      <c r="AH469" s="12">
        <v>0.83</v>
      </c>
      <c r="AI469" s="19">
        <f t="shared" si="615"/>
        <v>4.37576856649395</v>
      </c>
      <c r="AJ469" s="20">
        <v>5936</v>
      </c>
      <c r="AK469" s="12">
        <v>0.99</v>
      </c>
      <c r="AL469" s="12">
        <v>3.34</v>
      </c>
      <c r="AM469" s="9">
        <f t="shared" si="616"/>
        <v>4.3066</v>
      </c>
      <c r="AN469" s="10">
        <v>1.225</v>
      </c>
      <c r="AO469" s="22">
        <v>1.015</v>
      </c>
      <c r="AP469" s="21">
        <f t="shared" si="617"/>
        <v>183747.006755667</v>
      </c>
      <c r="AV469" s="12">
        <v>1474</v>
      </c>
      <c r="AW469" s="12">
        <f t="shared" si="659"/>
        <v>2.328</v>
      </c>
      <c r="AX469" s="13">
        <v>1.35</v>
      </c>
      <c r="AY469" s="14">
        <v>1.4</v>
      </c>
      <c r="AZ469" s="15">
        <f t="shared" si="619"/>
        <v>6485.48208</v>
      </c>
      <c r="BA469" s="12">
        <v>1</v>
      </c>
      <c r="BB469" s="12">
        <v>1474</v>
      </c>
      <c r="BC469" s="12">
        <v>0.83</v>
      </c>
      <c r="BD469" s="19">
        <f t="shared" si="620"/>
        <v>4.37576856649395</v>
      </c>
      <c r="BE469" s="20">
        <v>5936</v>
      </c>
      <c r="BF469" s="12">
        <v>0.99</v>
      </c>
      <c r="BG469" s="12">
        <v>3.34</v>
      </c>
      <c r="BH469" s="9">
        <f t="shared" si="621"/>
        <v>4.3066</v>
      </c>
      <c r="BI469" s="10">
        <v>1.225</v>
      </c>
      <c r="BJ469" s="20">
        <v>1</v>
      </c>
      <c r="BK469" s="21">
        <f t="shared" si="622"/>
        <v>181031.533749426</v>
      </c>
      <c r="BQ469" s="12">
        <v>1474</v>
      </c>
      <c r="BR469" s="12">
        <f t="shared" si="660"/>
        <v>2.328</v>
      </c>
      <c r="BS469" s="13">
        <v>1.35</v>
      </c>
      <c r="BT469" s="14">
        <v>1.4</v>
      </c>
      <c r="BU469" s="15">
        <f t="shared" si="624"/>
        <v>6485.48208</v>
      </c>
      <c r="BV469" s="12">
        <v>1</v>
      </c>
      <c r="BW469" s="12">
        <v>1474</v>
      </c>
      <c r="BX469" s="12">
        <v>0.83</v>
      </c>
      <c r="BY469" s="19">
        <f t="shared" si="625"/>
        <v>4.37576856649395</v>
      </c>
      <c r="BZ469" s="20">
        <v>5936</v>
      </c>
      <c r="CA469" s="12">
        <v>0.99</v>
      </c>
      <c r="CB469" s="12">
        <v>3.34</v>
      </c>
      <c r="CC469" s="9">
        <f t="shared" si="626"/>
        <v>4.3066</v>
      </c>
      <c r="CD469" s="10">
        <v>1.225</v>
      </c>
      <c r="CE469" s="22">
        <v>1.015</v>
      </c>
      <c r="CF469" s="21">
        <f t="shared" si="627"/>
        <v>183747.006755667</v>
      </c>
      <c r="CL469" s="12">
        <f t="shared" si="656"/>
        <v>1619</v>
      </c>
      <c r="CM469" s="12">
        <f t="shared" si="661"/>
        <v>2.328</v>
      </c>
      <c r="CN469" s="13">
        <v>1.35</v>
      </c>
      <c r="CO469" s="14">
        <v>1.4</v>
      </c>
      <c r="CP469" s="15">
        <f t="shared" si="629"/>
        <v>7123.47048</v>
      </c>
      <c r="CQ469" s="12">
        <v>1</v>
      </c>
      <c r="CR469" s="12">
        <f t="shared" si="630"/>
        <v>1619</v>
      </c>
      <c r="CS469" s="12">
        <v>0.83</v>
      </c>
      <c r="CT469" s="19">
        <f t="shared" si="631"/>
        <v>4.51416689693285</v>
      </c>
      <c r="CU469" s="20">
        <v>5936</v>
      </c>
      <c r="CV469" s="12">
        <v>0.99</v>
      </c>
      <c r="CW469" s="12">
        <v>3.34</v>
      </c>
      <c r="CX469" s="9">
        <f t="shared" si="632"/>
        <v>4.3066</v>
      </c>
      <c r="CY469" s="10">
        <v>1.225</v>
      </c>
      <c r="CZ469" s="22">
        <v>1.085</v>
      </c>
      <c r="DA469" s="21">
        <f t="shared" si="633"/>
        <v>218042.038684008</v>
      </c>
      <c r="DG469" s="12">
        <f t="shared" si="634"/>
        <v>1619</v>
      </c>
      <c r="DH469" s="12">
        <f t="shared" si="662"/>
        <v>2.328</v>
      </c>
      <c r="DI469" s="13">
        <v>1.35</v>
      </c>
      <c r="DJ469" s="14">
        <v>1.4</v>
      </c>
      <c r="DK469" s="15">
        <f t="shared" si="636"/>
        <v>7123.47048</v>
      </c>
      <c r="DL469" s="12">
        <v>1</v>
      </c>
      <c r="DM469" s="12">
        <f t="shared" si="637"/>
        <v>1619</v>
      </c>
      <c r="DN469" s="12">
        <v>0.83</v>
      </c>
      <c r="DO469" s="19">
        <f t="shared" si="638"/>
        <v>4.51416689693285</v>
      </c>
      <c r="DP469" s="20">
        <v>5936</v>
      </c>
      <c r="DQ469" s="12">
        <v>0.99</v>
      </c>
      <c r="DR469" s="12">
        <v>3.34</v>
      </c>
      <c r="DS469" s="9">
        <f t="shared" si="639"/>
        <v>4.3066</v>
      </c>
      <c r="DT469" s="10">
        <v>1.225</v>
      </c>
      <c r="DU469" s="22">
        <v>1.085</v>
      </c>
      <c r="DV469" s="21">
        <f t="shared" si="640"/>
        <v>218042.038684008</v>
      </c>
      <c r="EB469" s="12">
        <f t="shared" si="641"/>
        <v>1619</v>
      </c>
      <c r="EC469" s="12">
        <f t="shared" si="663"/>
        <v>2.328</v>
      </c>
      <c r="ED469" s="13">
        <v>1.35</v>
      </c>
      <c r="EE469" s="14">
        <v>1.4</v>
      </c>
      <c r="EF469" s="15">
        <f t="shared" si="643"/>
        <v>7123.47048</v>
      </c>
      <c r="EG469" s="12">
        <v>1</v>
      </c>
      <c r="EH469" s="12">
        <f t="shared" si="644"/>
        <v>1619</v>
      </c>
      <c r="EI469" s="12">
        <v>0.92</v>
      </c>
      <c r="EJ469" s="19">
        <f t="shared" si="645"/>
        <v>4.60416689693285</v>
      </c>
      <c r="EK469" s="20">
        <v>5936</v>
      </c>
      <c r="EL469" s="12">
        <v>0.99</v>
      </c>
      <c r="EM469" s="12">
        <v>4.14</v>
      </c>
      <c r="EN469" s="9">
        <f t="shared" si="646"/>
        <v>5.0986</v>
      </c>
      <c r="EO469" s="10">
        <v>1.225</v>
      </c>
      <c r="EP469" s="22">
        <v>1.2</v>
      </c>
      <c r="EQ469" s="21">
        <f t="shared" si="647"/>
        <v>290306.437528307</v>
      </c>
    </row>
    <row r="470" customHeight="1" spans="6:147">
      <c r="F470" s="12">
        <v>1474</v>
      </c>
      <c r="G470" s="12">
        <f t="shared" si="657"/>
        <v>2.328</v>
      </c>
      <c r="H470" s="13">
        <v>1.35</v>
      </c>
      <c r="I470" s="14">
        <v>1.4</v>
      </c>
      <c r="J470" s="15">
        <f t="shared" si="609"/>
        <v>6485.48208</v>
      </c>
      <c r="K470" s="12">
        <v>1</v>
      </c>
      <c r="L470" s="12">
        <v>1474</v>
      </c>
      <c r="M470" s="12">
        <v>0.83</v>
      </c>
      <c r="N470" s="19">
        <f t="shared" si="610"/>
        <v>4.37576856649395</v>
      </c>
      <c r="O470" s="20">
        <v>5936</v>
      </c>
      <c r="P470" s="12">
        <v>0.99</v>
      </c>
      <c r="Q470" s="12">
        <v>3.34</v>
      </c>
      <c r="R470" s="9">
        <f t="shared" si="611"/>
        <v>4.3066</v>
      </c>
      <c r="S470" s="10">
        <v>1.225</v>
      </c>
      <c r="T470" s="20">
        <v>1</v>
      </c>
      <c r="U470" s="21">
        <f t="shared" si="612"/>
        <v>181031.533749426</v>
      </c>
      <c r="AA470" s="12">
        <v>1474</v>
      </c>
      <c r="AB470" s="12">
        <f t="shared" si="658"/>
        <v>2.328</v>
      </c>
      <c r="AC470" s="13">
        <v>1.35</v>
      </c>
      <c r="AD470" s="14">
        <v>1.4</v>
      </c>
      <c r="AE470" s="15">
        <f t="shared" si="614"/>
        <v>6485.48208</v>
      </c>
      <c r="AF470" s="12">
        <v>1</v>
      </c>
      <c r="AG470" s="12">
        <v>1474</v>
      </c>
      <c r="AH470" s="12">
        <v>0.83</v>
      </c>
      <c r="AI470" s="19">
        <f t="shared" si="615"/>
        <v>4.37576856649395</v>
      </c>
      <c r="AJ470" s="20">
        <v>5936</v>
      </c>
      <c r="AK470" s="12">
        <v>0.99</v>
      </c>
      <c r="AL470" s="12">
        <v>3.34</v>
      </c>
      <c r="AM470" s="9">
        <f t="shared" si="616"/>
        <v>4.3066</v>
      </c>
      <c r="AN470" s="10">
        <v>1.225</v>
      </c>
      <c r="AO470" s="22">
        <v>1.015</v>
      </c>
      <c r="AP470" s="21">
        <f t="shared" si="617"/>
        <v>183747.006755667</v>
      </c>
      <c r="AV470" s="12">
        <v>1474</v>
      </c>
      <c r="AW470" s="12">
        <f t="shared" si="659"/>
        <v>2.328</v>
      </c>
      <c r="AX470" s="13">
        <v>1.35</v>
      </c>
      <c r="AY470" s="14">
        <v>1.4</v>
      </c>
      <c r="AZ470" s="15">
        <f t="shared" si="619"/>
        <v>6485.48208</v>
      </c>
      <c r="BA470" s="12">
        <v>1</v>
      </c>
      <c r="BB470" s="12">
        <v>1474</v>
      </c>
      <c r="BC470" s="12">
        <v>0.83</v>
      </c>
      <c r="BD470" s="19">
        <f t="shared" si="620"/>
        <v>4.37576856649395</v>
      </c>
      <c r="BE470" s="20">
        <v>5936</v>
      </c>
      <c r="BF470" s="12">
        <v>0.99</v>
      </c>
      <c r="BG470" s="12">
        <v>3.34</v>
      </c>
      <c r="BH470" s="9">
        <f t="shared" si="621"/>
        <v>4.3066</v>
      </c>
      <c r="BI470" s="10">
        <v>1.225</v>
      </c>
      <c r="BJ470" s="20">
        <v>1</v>
      </c>
      <c r="BK470" s="21">
        <f t="shared" si="622"/>
        <v>181031.533749426</v>
      </c>
      <c r="BQ470" s="12">
        <v>1474</v>
      </c>
      <c r="BR470" s="12">
        <f t="shared" si="660"/>
        <v>2.328</v>
      </c>
      <c r="BS470" s="13">
        <v>1.35</v>
      </c>
      <c r="BT470" s="14">
        <v>1.4</v>
      </c>
      <c r="BU470" s="15">
        <f t="shared" si="624"/>
        <v>6485.48208</v>
      </c>
      <c r="BV470" s="12">
        <v>1</v>
      </c>
      <c r="BW470" s="12">
        <v>1474</v>
      </c>
      <c r="BX470" s="12">
        <v>0.83</v>
      </c>
      <c r="BY470" s="19">
        <f t="shared" si="625"/>
        <v>4.37576856649395</v>
      </c>
      <c r="BZ470" s="20">
        <v>5936</v>
      </c>
      <c r="CA470" s="12">
        <v>0.99</v>
      </c>
      <c r="CB470" s="12">
        <v>3.34</v>
      </c>
      <c r="CC470" s="9">
        <f t="shared" si="626"/>
        <v>4.3066</v>
      </c>
      <c r="CD470" s="10">
        <v>1.225</v>
      </c>
      <c r="CE470" s="22">
        <v>1.015</v>
      </c>
      <c r="CF470" s="21">
        <f t="shared" si="627"/>
        <v>183747.006755667</v>
      </c>
      <c r="CL470" s="12">
        <f t="shared" si="656"/>
        <v>1619</v>
      </c>
      <c r="CM470" s="12">
        <f t="shared" si="661"/>
        <v>2.328</v>
      </c>
      <c r="CN470" s="13">
        <v>1.35</v>
      </c>
      <c r="CO470" s="14">
        <v>1.4</v>
      </c>
      <c r="CP470" s="15">
        <f t="shared" si="629"/>
        <v>7123.47048</v>
      </c>
      <c r="CQ470" s="12">
        <v>1</v>
      </c>
      <c r="CR470" s="12">
        <f t="shared" si="630"/>
        <v>1619</v>
      </c>
      <c r="CS470" s="12">
        <v>0.83</v>
      </c>
      <c r="CT470" s="19">
        <f t="shared" si="631"/>
        <v>4.51416689693285</v>
      </c>
      <c r="CU470" s="20">
        <v>5936</v>
      </c>
      <c r="CV470" s="12">
        <v>0.99</v>
      </c>
      <c r="CW470" s="12">
        <v>3.34</v>
      </c>
      <c r="CX470" s="9">
        <f t="shared" si="632"/>
        <v>4.3066</v>
      </c>
      <c r="CY470" s="10">
        <v>1.225</v>
      </c>
      <c r="CZ470" s="22">
        <v>1.085</v>
      </c>
      <c r="DA470" s="21">
        <f t="shared" si="633"/>
        <v>218042.038684008</v>
      </c>
      <c r="DG470" s="12">
        <f t="shared" si="634"/>
        <v>1619</v>
      </c>
      <c r="DH470" s="12">
        <f t="shared" si="662"/>
        <v>2.328</v>
      </c>
      <c r="DI470" s="13">
        <v>1.35</v>
      </c>
      <c r="DJ470" s="14">
        <v>1.4</v>
      </c>
      <c r="DK470" s="15">
        <f t="shared" si="636"/>
        <v>7123.47048</v>
      </c>
      <c r="DL470" s="12">
        <v>1</v>
      </c>
      <c r="DM470" s="12">
        <f t="shared" si="637"/>
        <v>1619</v>
      </c>
      <c r="DN470" s="12">
        <v>0.83</v>
      </c>
      <c r="DO470" s="19">
        <f t="shared" si="638"/>
        <v>4.51416689693285</v>
      </c>
      <c r="DP470" s="20">
        <v>5936</v>
      </c>
      <c r="DQ470" s="12">
        <v>0.99</v>
      </c>
      <c r="DR470" s="12">
        <v>3.34</v>
      </c>
      <c r="DS470" s="9">
        <f t="shared" si="639"/>
        <v>4.3066</v>
      </c>
      <c r="DT470" s="10">
        <v>1.225</v>
      </c>
      <c r="DU470" s="22">
        <v>1.085</v>
      </c>
      <c r="DV470" s="21">
        <f t="shared" si="640"/>
        <v>218042.038684008</v>
      </c>
      <c r="EB470" s="12">
        <f t="shared" si="641"/>
        <v>1619</v>
      </c>
      <c r="EC470" s="12">
        <f t="shared" si="663"/>
        <v>2.328</v>
      </c>
      <c r="ED470" s="13">
        <v>1.35</v>
      </c>
      <c r="EE470" s="14">
        <v>1.4</v>
      </c>
      <c r="EF470" s="15">
        <f t="shared" si="643"/>
        <v>7123.47048</v>
      </c>
      <c r="EG470" s="12">
        <v>1</v>
      </c>
      <c r="EH470" s="12">
        <f t="shared" si="644"/>
        <v>1619</v>
      </c>
      <c r="EI470" s="12">
        <v>0.92</v>
      </c>
      <c r="EJ470" s="19">
        <f t="shared" si="645"/>
        <v>4.60416689693285</v>
      </c>
      <c r="EK470" s="20">
        <v>5936</v>
      </c>
      <c r="EL470" s="12">
        <v>0.99</v>
      </c>
      <c r="EM470" s="12">
        <v>4.14</v>
      </c>
      <c r="EN470" s="9">
        <f t="shared" si="646"/>
        <v>5.0986</v>
      </c>
      <c r="EO470" s="10">
        <v>1.225</v>
      </c>
      <c r="EP470" s="22">
        <v>1.2</v>
      </c>
      <c r="EQ470" s="21">
        <f t="shared" si="647"/>
        <v>290306.437528307</v>
      </c>
    </row>
    <row r="471" customHeight="1" spans="6:147">
      <c r="F471" s="12">
        <v>1474</v>
      </c>
      <c r="G471" s="12">
        <f>2.304+0.6</f>
        <v>2.904</v>
      </c>
      <c r="H471" s="13">
        <v>1.35</v>
      </c>
      <c r="I471" s="14">
        <v>1.4</v>
      </c>
      <c r="J471" s="15">
        <f t="shared" si="609"/>
        <v>8090.13744</v>
      </c>
      <c r="K471" s="12">
        <v>1</v>
      </c>
      <c r="L471" s="12">
        <v>1474</v>
      </c>
      <c r="M471" s="12">
        <v>0.83</v>
      </c>
      <c r="N471" s="19">
        <f t="shared" si="610"/>
        <v>4.37576856649395</v>
      </c>
      <c r="O471" s="20">
        <v>5936</v>
      </c>
      <c r="P471" s="12">
        <v>0.99</v>
      </c>
      <c r="Q471" s="12">
        <v>3.34</v>
      </c>
      <c r="R471" s="9">
        <f t="shared" si="611"/>
        <v>4.3066</v>
      </c>
      <c r="S471" s="10">
        <v>1.225</v>
      </c>
      <c r="T471" s="20">
        <v>1</v>
      </c>
      <c r="U471" s="21">
        <f t="shared" si="612"/>
        <v>218074.583940624</v>
      </c>
      <c r="AA471" s="12">
        <v>1474</v>
      </c>
      <c r="AB471" s="12">
        <f>2.304+0.6</f>
        <v>2.904</v>
      </c>
      <c r="AC471" s="13">
        <v>1.35</v>
      </c>
      <c r="AD471" s="14">
        <v>1.4</v>
      </c>
      <c r="AE471" s="15">
        <f t="shared" si="614"/>
        <v>8090.13744</v>
      </c>
      <c r="AF471" s="12">
        <v>1</v>
      </c>
      <c r="AG471" s="12">
        <v>1474</v>
      </c>
      <c r="AH471" s="12">
        <v>0.83</v>
      </c>
      <c r="AI471" s="19">
        <f t="shared" si="615"/>
        <v>4.37576856649395</v>
      </c>
      <c r="AJ471" s="20">
        <v>5936</v>
      </c>
      <c r="AK471" s="12">
        <v>0.99</v>
      </c>
      <c r="AL471" s="12">
        <v>3.34</v>
      </c>
      <c r="AM471" s="9">
        <f t="shared" si="616"/>
        <v>4.3066</v>
      </c>
      <c r="AN471" s="10">
        <v>1.225</v>
      </c>
      <c r="AO471" s="22">
        <v>1.015</v>
      </c>
      <c r="AP471" s="21">
        <f t="shared" si="617"/>
        <v>221345.702699733</v>
      </c>
      <c r="AV471" s="12">
        <v>1474</v>
      </c>
      <c r="AW471" s="12">
        <f>2.304+0.6</f>
        <v>2.904</v>
      </c>
      <c r="AX471" s="13">
        <v>1.35</v>
      </c>
      <c r="AY471" s="14">
        <v>1.4</v>
      </c>
      <c r="AZ471" s="15">
        <f t="shared" si="619"/>
        <v>8090.13744</v>
      </c>
      <c r="BA471" s="12">
        <v>1</v>
      </c>
      <c r="BB471" s="12">
        <v>1474</v>
      </c>
      <c r="BC471" s="12">
        <v>0.83</v>
      </c>
      <c r="BD471" s="19">
        <f t="shared" si="620"/>
        <v>4.37576856649395</v>
      </c>
      <c r="BE471" s="20">
        <v>5936</v>
      </c>
      <c r="BF471" s="12">
        <v>0.99</v>
      </c>
      <c r="BG471" s="12">
        <v>3.34</v>
      </c>
      <c r="BH471" s="9">
        <f t="shared" si="621"/>
        <v>4.3066</v>
      </c>
      <c r="BI471" s="10">
        <v>1.225</v>
      </c>
      <c r="BJ471" s="20">
        <v>1</v>
      </c>
      <c r="BK471" s="21">
        <f t="shared" si="622"/>
        <v>218074.583940624</v>
      </c>
      <c r="BQ471" s="12">
        <v>1474</v>
      </c>
      <c r="BR471" s="12">
        <f>2.304+0.6</f>
        <v>2.904</v>
      </c>
      <c r="BS471" s="13">
        <v>1.35</v>
      </c>
      <c r="BT471" s="14">
        <v>1.4</v>
      </c>
      <c r="BU471" s="15">
        <f t="shared" si="624"/>
        <v>8090.13744</v>
      </c>
      <c r="BV471" s="12">
        <v>1</v>
      </c>
      <c r="BW471" s="12">
        <v>1474</v>
      </c>
      <c r="BX471" s="12">
        <v>0.83</v>
      </c>
      <c r="BY471" s="19">
        <f t="shared" si="625"/>
        <v>4.37576856649395</v>
      </c>
      <c r="BZ471" s="20">
        <v>5936</v>
      </c>
      <c r="CA471" s="12">
        <v>0.99</v>
      </c>
      <c r="CB471" s="12">
        <v>3.34</v>
      </c>
      <c r="CC471" s="9">
        <f t="shared" si="626"/>
        <v>4.3066</v>
      </c>
      <c r="CD471" s="10">
        <v>1.225</v>
      </c>
      <c r="CE471" s="22">
        <v>1.015</v>
      </c>
      <c r="CF471" s="21">
        <f t="shared" si="627"/>
        <v>221345.702699733</v>
      </c>
      <c r="CL471" s="12">
        <f t="shared" si="656"/>
        <v>1619</v>
      </c>
      <c r="CM471" s="12">
        <f>2.304+0.6</f>
        <v>2.904</v>
      </c>
      <c r="CN471" s="13">
        <v>1.35</v>
      </c>
      <c r="CO471" s="14">
        <v>1.4</v>
      </c>
      <c r="CP471" s="15">
        <f t="shared" si="629"/>
        <v>8885.97864</v>
      </c>
      <c r="CQ471" s="12">
        <v>1</v>
      </c>
      <c r="CR471" s="12">
        <f t="shared" si="630"/>
        <v>1619</v>
      </c>
      <c r="CS471" s="12">
        <v>0.83</v>
      </c>
      <c r="CT471" s="19">
        <f t="shared" si="631"/>
        <v>4.51416689693285</v>
      </c>
      <c r="CU471" s="20">
        <v>5936</v>
      </c>
      <c r="CV471" s="12">
        <v>0.99</v>
      </c>
      <c r="CW471" s="12">
        <v>3.34</v>
      </c>
      <c r="CX471" s="9">
        <f t="shared" si="632"/>
        <v>4.3066</v>
      </c>
      <c r="CY471" s="10">
        <v>1.225</v>
      </c>
      <c r="CZ471" s="22">
        <v>1.085</v>
      </c>
      <c r="DA471" s="21">
        <f t="shared" si="633"/>
        <v>263583.725353634</v>
      </c>
      <c r="DG471" s="12">
        <f t="shared" si="634"/>
        <v>1619</v>
      </c>
      <c r="DH471" s="12">
        <f>2.304+0.6</f>
        <v>2.904</v>
      </c>
      <c r="DI471" s="13">
        <v>1.35</v>
      </c>
      <c r="DJ471" s="14">
        <v>1.4</v>
      </c>
      <c r="DK471" s="15">
        <f t="shared" si="636"/>
        <v>8885.97864</v>
      </c>
      <c r="DL471" s="12">
        <v>1</v>
      </c>
      <c r="DM471" s="12">
        <f t="shared" si="637"/>
        <v>1619</v>
      </c>
      <c r="DN471" s="12">
        <v>0.83</v>
      </c>
      <c r="DO471" s="19">
        <f t="shared" si="638"/>
        <v>4.51416689693285</v>
      </c>
      <c r="DP471" s="20">
        <v>5936</v>
      </c>
      <c r="DQ471" s="12">
        <v>0.99</v>
      </c>
      <c r="DR471" s="12">
        <v>3.34</v>
      </c>
      <c r="DS471" s="9">
        <f t="shared" si="639"/>
        <v>4.3066</v>
      </c>
      <c r="DT471" s="10">
        <v>1.225</v>
      </c>
      <c r="DU471" s="22">
        <v>1.085</v>
      </c>
      <c r="DV471" s="21">
        <f t="shared" si="640"/>
        <v>263583.725353634</v>
      </c>
      <c r="EB471" s="12">
        <f t="shared" si="641"/>
        <v>1619</v>
      </c>
      <c r="EC471" s="12">
        <f>2.304+0.6</f>
        <v>2.904</v>
      </c>
      <c r="ED471" s="13">
        <v>1.35</v>
      </c>
      <c r="EE471" s="14">
        <v>1.4</v>
      </c>
      <c r="EF471" s="15">
        <f t="shared" si="643"/>
        <v>8885.97864</v>
      </c>
      <c r="EG471" s="12">
        <v>1</v>
      </c>
      <c r="EH471" s="12">
        <f t="shared" si="644"/>
        <v>1619</v>
      </c>
      <c r="EI471" s="12">
        <v>0.92</v>
      </c>
      <c r="EJ471" s="19">
        <f t="shared" si="645"/>
        <v>4.60416689693285</v>
      </c>
      <c r="EK471" s="20">
        <v>5936</v>
      </c>
      <c r="EL471" s="12">
        <v>0.99</v>
      </c>
      <c r="EM471" s="12">
        <v>4.14</v>
      </c>
      <c r="EN471" s="9">
        <f t="shared" si="646"/>
        <v>5.0986</v>
      </c>
      <c r="EO471" s="10">
        <v>1.225</v>
      </c>
      <c r="EP471" s="22">
        <v>1.2</v>
      </c>
      <c r="EQ471" s="21">
        <f t="shared" si="647"/>
        <v>351127.005400383</v>
      </c>
    </row>
    <row r="472" customHeight="1" spans="6:147">
      <c r="F472" s="28" t="s">
        <v>1</v>
      </c>
      <c r="G472" s="29"/>
      <c r="H472" s="29"/>
      <c r="I472" s="29"/>
      <c r="J472" s="29"/>
      <c r="K472" s="29"/>
      <c r="L472" s="29"/>
      <c r="M472" s="29"/>
      <c r="N472" s="30">
        <f>SUM(U454:U471)</f>
        <v>3480825.90863685</v>
      </c>
      <c r="O472" s="30"/>
      <c r="P472" s="30"/>
      <c r="Q472" s="30"/>
      <c r="R472" s="30"/>
      <c r="S472" s="30"/>
      <c r="T472" s="30"/>
      <c r="U472" s="30"/>
      <c r="AA472" s="28" t="s">
        <v>1</v>
      </c>
      <c r="AB472" s="29"/>
      <c r="AC472" s="29"/>
      <c r="AD472" s="29"/>
      <c r="AE472" s="29"/>
      <c r="AF472" s="29"/>
      <c r="AG472" s="29"/>
      <c r="AH472" s="29"/>
      <c r="AI472" s="30">
        <f>SUM(AP454:AP471)</f>
        <v>3533038.29726641</v>
      </c>
      <c r="AJ472" s="30"/>
      <c r="AK472" s="30"/>
      <c r="AL472" s="30"/>
      <c r="AM472" s="30"/>
      <c r="AN472" s="30"/>
      <c r="AO472" s="30"/>
      <c r="AP472" s="30"/>
      <c r="AV472" s="28" t="s">
        <v>1</v>
      </c>
      <c r="AW472" s="29"/>
      <c r="AX472" s="29"/>
      <c r="AY472" s="29"/>
      <c r="AZ472" s="29"/>
      <c r="BA472" s="29"/>
      <c r="BB472" s="29"/>
      <c r="BC472" s="29"/>
      <c r="BD472" s="30">
        <f>SUM(BK454:BK471)</f>
        <v>3480825.90863685</v>
      </c>
      <c r="BE472" s="30"/>
      <c r="BF472" s="30"/>
      <c r="BG472" s="30"/>
      <c r="BH472" s="30"/>
      <c r="BI472" s="30"/>
      <c r="BJ472" s="30"/>
      <c r="BK472" s="30"/>
      <c r="BQ472" s="28" t="s">
        <v>1</v>
      </c>
      <c r="BR472" s="29"/>
      <c r="BS472" s="29"/>
      <c r="BT472" s="29"/>
      <c r="BU472" s="29"/>
      <c r="BV472" s="29"/>
      <c r="BW472" s="29"/>
      <c r="BX472" s="29"/>
      <c r="BY472" s="30">
        <f>SUM(CF454:CF471)</f>
        <v>3533038.29726641</v>
      </c>
      <c r="BZ472" s="30"/>
      <c r="CA472" s="30"/>
      <c r="CB472" s="30"/>
      <c r="CC472" s="30"/>
      <c r="CD472" s="30"/>
      <c r="CE472" s="30"/>
      <c r="CF472" s="30"/>
      <c r="CL472" s="28" t="s">
        <v>1</v>
      </c>
      <c r="CM472" s="29"/>
      <c r="CN472" s="29"/>
      <c r="CO472" s="29"/>
      <c r="CP472" s="29"/>
      <c r="CQ472" s="29"/>
      <c r="CR472" s="29"/>
      <c r="CS472" s="29"/>
      <c r="CT472" s="30">
        <f>SUM(DA454:DA471)</f>
        <v>4198006.8163299</v>
      </c>
      <c r="CU472" s="30"/>
      <c r="CV472" s="30"/>
      <c r="CW472" s="30"/>
      <c r="CX472" s="30"/>
      <c r="CY472" s="30"/>
      <c r="CZ472" s="30"/>
      <c r="DA472" s="30"/>
      <c r="DG472" s="28" t="s">
        <v>1</v>
      </c>
      <c r="DH472" s="29"/>
      <c r="DI472" s="29"/>
      <c r="DJ472" s="29"/>
      <c r="DK472" s="29"/>
      <c r="DL472" s="29"/>
      <c r="DM472" s="29"/>
      <c r="DN472" s="29"/>
      <c r="DO472" s="30">
        <f>SUM(DV454:DV471)</f>
        <v>4198006.8163299</v>
      </c>
      <c r="DP472" s="30"/>
      <c r="DQ472" s="30"/>
      <c r="DR472" s="30"/>
      <c r="DS472" s="30"/>
      <c r="DT472" s="30"/>
      <c r="DU472" s="30"/>
      <c r="DV472" s="30"/>
      <c r="EB472" s="28" t="s">
        <v>1</v>
      </c>
      <c r="EC472" s="29"/>
      <c r="ED472" s="29"/>
      <c r="EE472" s="29"/>
      <c r="EF472" s="29"/>
      <c r="EG472" s="29"/>
      <c r="EH472" s="29"/>
      <c r="EI472" s="29"/>
      <c r="EJ472" s="30">
        <f>SUM(EQ454:EQ471)</f>
        <v>5590439.28274198</v>
      </c>
      <c r="EK472" s="30"/>
      <c r="EL472" s="30"/>
      <c r="EM472" s="30"/>
      <c r="EN472" s="30"/>
      <c r="EO472" s="30"/>
      <c r="EP472" s="30"/>
      <c r="EQ472" s="30"/>
    </row>
    <row r="473" customHeight="1" spans="6:147">
      <c r="F473" s="29"/>
      <c r="G473" s="29"/>
      <c r="H473" s="29"/>
      <c r="I473" s="29"/>
      <c r="J473" s="29"/>
      <c r="K473" s="29"/>
      <c r="L473" s="29"/>
      <c r="M473" s="29"/>
      <c r="N473" s="30"/>
      <c r="O473" s="30"/>
      <c r="P473" s="30"/>
      <c r="Q473" s="30"/>
      <c r="R473" s="30"/>
      <c r="S473" s="30"/>
      <c r="T473" s="30"/>
      <c r="U473" s="30"/>
      <c r="AA473" s="29"/>
      <c r="AB473" s="29"/>
      <c r="AC473" s="29"/>
      <c r="AD473" s="29"/>
      <c r="AE473" s="29"/>
      <c r="AF473" s="29"/>
      <c r="AG473" s="29"/>
      <c r="AH473" s="29"/>
      <c r="AI473" s="30"/>
      <c r="AJ473" s="30"/>
      <c r="AK473" s="30"/>
      <c r="AL473" s="30"/>
      <c r="AM473" s="30"/>
      <c r="AN473" s="30"/>
      <c r="AO473" s="30"/>
      <c r="AP473" s="30"/>
      <c r="AV473" s="29"/>
      <c r="AW473" s="29"/>
      <c r="AX473" s="29"/>
      <c r="AY473" s="29"/>
      <c r="AZ473" s="29"/>
      <c r="BA473" s="29"/>
      <c r="BB473" s="29"/>
      <c r="BC473" s="29"/>
      <c r="BD473" s="30"/>
      <c r="BE473" s="30"/>
      <c r="BF473" s="30"/>
      <c r="BG473" s="30"/>
      <c r="BH473" s="30"/>
      <c r="BI473" s="30"/>
      <c r="BJ473" s="30"/>
      <c r="BK473" s="30"/>
      <c r="BQ473" s="29"/>
      <c r="BR473" s="29"/>
      <c r="BS473" s="29"/>
      <c r="BT473" s="29"/>
      <c r="BU473" s="29"/>
      <c r="BV473" s="29"/>
      <c r="BW473" s="29"/>
      <c r="BX473" s="29"/>
      <c r="BY473" s="30"/>
      <c r="BZ473" s="30"/>
      <c r="CA473" s="30"/>
      <c r="CB473" s="30"/>
      <c r="CC473" s="30"/>
      <c r="CD473" s="30"/>
      <c r="CE473" s="30"/>
      <c r="CF473" s="30"/>
      <c r="CL473" s="29"/>
      <c r="CM473" s="29"/>
      <c r="CN473" s="29"/>
      <c r="CO473" s="29"/>
      <c r="CP473" s="29"/>
      <c r="CQ473" s="29"/>
      <c r="CR473" s="29"/>
      <c r="CS473" s="29"/>
      <c r="CT473" s="30"/>
      <c r="CU473" s="30"/>
      <c r="CV473" s="30"/>
      <c r="CW473" s="30"/>
      <c r="CX473" s="30"/>
      <c r="CY473" s="30"/>
      <c r="CZ473" s="30"/>
      <c r="DA473" s="30"/>
      <c r="DG473" s="29"/>
      <c r="DH473" s="29"/>
      <c r="DI473" s="29"/>
      <c r="DJ473" s="29"/>
      <c r="DK473" s="29"/>
      <c r="DL473" s="29"/>
      <c r="DM473" s="29"/>
      <c r="DN473" s="29"/>
      <c r="DO473" s="30"/>
      <c r="DP473" s="30"/>
      <c r="DQ473" s="30"/>
      <c r="DR473" s="30"/>
      <c r="DS473" s="30"/>
      <c r="DT473" s="30"/>
      <c r="DU473" s="30"/>
      <c r="DV473" s="30"/>
      <c r="EB473" s="29"/>
      <c r="EC473" s="29"/>
      <c r="ED473" s="29"/>
      <c r="EE473" s="29"/>
      <c r="EF473" s="29"/>
      <c r="EG473" s="29"/>
      <c r="EH473" s="29"/>
      <c r="EI473" s="29"/>
      <c r="EJ473" s="30"/>
      <c r="EK473" s="30"/>
      <c r="EL473" s="30"/>
      <c r="EM473" s="30"/>
      <c r="EN473" s="30"/>
      <c r="EO473" s="30"/>
      <c r="EP473" s="30"/>
      <c r="EQ473" s="30"/>
    </row>
    <row r="474" customHeight="1" spans="6:147">
      <c r="F474" s="3" t="s">
        <v>33</v>
      </c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AA474" s="3" t="s">
        <v>33</v>
      </c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V474" s="3" t="s">
        <v>33</v>
      </c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Q474" s="3" t="s">
        <v>33</v>
      </c>
      <c r="BR474" s="3"/>
      <c r="BS474" s="3"/>
      <c r="BT474" s="3"/>
      <c r="BU474" s="3"/>
      <c r="BV474" s="3"/>
      <c r="BW474" s="3"/>
      <c r="BX474" s="3"/>
      <c r="BY474" s="3"/>
      <c r="BZ474" s="3"/>
      <c r="CA474" s="3"/>
      <c r="CB474" s="3"/>
      <c r="CC474" s="3"/>
      <c r="CD474" s="3"/>
      <c r="CE474" s="3"/>
      <c r="CF474" s="3"/>
      <c r="CL474" s="3" t="s">
        <v>33</v>
      </c>
      <c r="CM474" s="3"/>
      <c r="CN474" s="3"/>
      <c r="CO474" s="3"/>
      <c r="CP474" s="3"/>
      <c r="CQ474" s="3"/>
      <c r="CR474" s="3"/>
      <c r="CS474" s="3"/>
      <c r="CT474" s="3"/>
      <c r="CU474" s="3"/>
      <c r="CV474" s="3"/>
      <c r="CW474" s="3"/>
      <c r="CX474" s="3"/>
      <c r="CY474" s="3"/>
      <c r="CZ474" s="3"/>
      <c r="DA474" s="3"/>
      <c r="DG474" s="3" t="s">
        <v>33</v>
      </c>
      <c r="DH474" s="3"/>
      <c r="DI474" s="3"/>
      <c r="DJ474" s="3"/>
      <c r="DK474" s="3"/>
      <c r="DL474" s="3"/>
      <c r="DM474" s="3"/>
      <c r="DN474" s="3"/>
      <c r="DO474" s="3"/>
      <c r="DP474" s="3"/>
      <c r="DQ474" s="3"/>
      <c r="DR474" s="3"/>
      <c r="DS474" s="3"/>
      <c r="DT474" s="3"/>
      <c r="DU474" s="3"/>
      <c r="DV474" s="3"/>
      <c r="EB474" s="3" t="s">
        <v>33</v>
      </c>
      <c r="EC474" s="3"/>
      <c r="ED474" s="3"/>
      <c r="EE474" s="3"/>
      <c r="EF474" s="3"/>
      <c r="EG474" s="3"/>
      <c r="EH474" s="3"/>
      <c r="EI474" s="3"/>
      <c r="EJ474" s="3"/>
      <c r="EK474" s="3"/>
      <c r="EL474" s="3"/>
      <c r="EM474" s="3"/>
      <c r="EN474" s="3"/>
      <c r="EO474" s="3"/>
      <c r="EP474" s="3"/>
      <c r="EQ474" s="3"/>
    </row>
    <row r="475" customHeight="1" spans="6:147">
      <c r="F475" s="4" t="s">
        <v>8</v>
      </c>
      <c r="G475" s="5"/>
      <c r="H475" s="5"/>
      <c r="I475" s="5"/>
      <c r="J475" s="6"/>
      <c r="K475" s="7" t="s">
        <v>9</v>
      </c>
      <c r="L475" s="7"/>
      <c r="M475" s="7"/>
      <c r="N475" s="7"/>
      <c r="O475" s="8" t="s">
        <v>10</v>
      </c>
      <c r="P475" s="9" t="s">
        <v>11</v>
      </c>
      <c r="Q475" s="9"/>
      <c r="R475" s="9"/>
      <c r="S475" s="10" t="s">
        <v>12</v>
      </c>
      <c r="T475" s="8" t="s">
        <v>13</v>
      </c>
      <c r="U475" s="11" t="s">
        <v>14</v>
      </c>
      <c r="AA475" s="4" t="s">
        <v>8</v>
      </c>
      <c r="AB475" s="5"/>
      <c r="AC475" s="5"/>
      <c r="AD475" s="5"/>
      <c r="AE475" s="6"/>
      <c r="AF475" s="7" t="s">
        <v>9</v>
      </c>
      <c r="AG475" s="7"/>
      <c r="AH475" s="7"/>
      <c r="AI475" s="7"/>
      <c r="AJ475" s="8" t="s">
        <v>10</v>
      </c>
      <c r="AK475" s="9" t="s">
        <v>11</v>
      </c>
      <c r="AL475" s="9"/>
      <c r="AM475" s="9"/>
      <c r="AN475" s="10" t="s">
        <v>12</v>
      </c>
      <c r="AO475" s="8" t="s">
        <v>13</v>
      </c>
      <c r="AP475" s="11" t="s">
        <v>14</v>
      </c>
      <c r="AV475" s="4" t="s">
        <v>8</v>
      </c>
      <c r="AW475" s="5"/>
      <c r="AX475" s="5"/>
      <c r="AY475" s="5"/>
      <c r="AZ475" s="6"/>
      <c r="BA475" s="7" t="s">
        <v>9</v>
      </c>
      <c r="BB475" s="7"/>
      <c r="BC475" s="7"/>
      <c r="BD475" s="7"/>
      <c r="BE475" s="8" t="s">
        <v>10</v>
      </c>
      <c r="BF475" s="9" t="s">
        <v>11</v>
      </c>
      <c r="BG475" s="9"/>
      <c r="BH475" s="9"/>
      <c r="BI475" s="10" t="s">
        <v>12</v>
      </c>
      <c r="BJ475" s="8" t="s">
        <v>13</v>
      </c>
      <c r="BK475" s="11" t="s">
        <v>14</v>
      </c>
      <c r="BQ475" s="4" t="s">
        <v>8</v>
      </c>
      <c r="BR475" s="5"/>
      <c r="BS475" s="5"/>
      <c r="BT475" s="5"/>
      <c r="BU475" s="6"/>
      <c r="BV475" s="7" t="s">
        <v>9</v>
      </c>
      <c r="BW475" s="7"/>
      <c r="BX475" s="7"/>
      <c r="BY475" s="7"/>
      <c r="BZ475" s="8" t="s">
        <v>10</v>
      </c>
      <c r="CA475" s="9" t="s">
        <v>11</v>
      </c>
      <c r="CB475" s="9"/>
      <c r="CC475" s="9"/>
      <c r="CD475" s="10" t="s">
        <v>12</v>
      </c>
      <c r="CE475" s="8" t="s">
        <v>13</v>
      </c>
      <c r="CF475" s="11" t="s">
        <v>14</v>
      </c>
      <c r="CL475" s="4" t="s">
        <v>8</v>
      </c>
      <c r="CM475" s="5"/>
      <c r="CN475" s="5"/>
      <c r="CO475" s="5"/>
      <c r="CP475" s="6"/>
      <c r="CQ475" s="7" t="s">
        <v>9</v>
      </c>
      <c r="CR475" s="7"/>
      <c r="CS475" s="7"/>
      <c r="CT475" s="7"/>
      <c r="CU475" s="8" t="s">
        <v>10</v>
      </c>
      <c r="CV475" s="9" t="s">
        <v>11</v>
      </c>
      <c r="CW475" s="9"/>
      <c r="CX475" s="9"/>
      <c r="CY475" s="10" t="s">
        <v>12</v>
      </c>
      <c r="CZ475" s="8" t="s">
        <v>13</v>
      </c>
      <c r="DA475" s="11" t="s">
        <v>14</v>
      </c>
      <c r="DG475" s="4" t="s">
        <v>8</v>
      </c>
      <c r="DH475" s="5"/>
      <c r="DI475" s="5"/>
      <c r="DJ475" s="5"/>
      <c r="DK475" s="6"/>
      <c r="DL475" s="7" t="s">
        <v>9</v>
      </c>
      <c r="DM475" s="7"/>
      <c r="DN475" s="7"/>
      <c r="DO475" s="7"/>
      <c r="DP475" s="8" t="s">
        <v>10</v>
      </c>
      <c r="DQ475" s="9" t="s">
        <v>11</v>
      </c>
      <c r="DR475" s="9"/>
      <c r="DS475" s="9"/>
      <c r="DT475" s="10" t="s">
        <v>12</v>
      </c>
      <c r="DU475" s="8" t="s">
        <v>13</v>
      </c>
      <c r="DV475" s="11" t="s">
        <v>14</v>
      </c>
      <c r="EB475" s="4" t="s">
        <v>8</v>
      </c>
      <c r="EC475" s="5"/>
      <c r="ED475" s="5"/>
      <c r="EE475" s="5"/>
      <c r="EF475" s="6"/>
      <c r="EG475" s="7" t="s">
        <v>9</v>
      </c>
      <c r="EH475" s="7"/>
      <c r="EI475" s="7"/>
      <c r="EJ475" s="7"/>
      <c r="EK475" s="8" t="s">
        <v>10</v>
      </c>
      <c r="EL475" s="9" t="s">
        <v>11</v>
      </c>
      <c r="EM475" s="9"/>
      <c r="EN475" s="9"/>
      <c r="EO475" s="10" t="s">
        <v>12</v>
      </c>
      <c r="EP475" s="8" t="s">
        <v>13</v>
      </c>
      <c r="EQ475" s="11" t="s">
        <v>14</v>
      </c>
    </row>
    <row r="476" customHeight="1" spans="6:147">
      <c r="F476" s="12" t="s">
        <v>34</v>
      </c>
      <c r="G476" s="12" t="s">
        <v>21</v>
      </c>
      <c r="H476" s="13" t="s">
        <v>22</v>
      </c>
      <c r="I476" s="14" t="s">
        <v>23</v>
      </c>
      <c r="J476" s="15" t="s">
        <v>8</v>
      </c>
      <c r="K476" s="12" t="s">
        <v>24</v>
      </c>
      <c r="L476" s="12" t="s">
        <v>20</v>
      </c>
      <c r="M476" s="12" t="s">
        <v>25</v>
      </c>
      <c r="N476" s="7" t="s">
        <v>26</v>
      </c>
      <c r="O476" s="16"/>
      <c r="P476" s="12" t="s">
        <v>27</v>
      </c>
      <c r="Q476" s="12" t="s">
        <v>28</v>
      </c>
      <c r="R476" s="9" t="s">
        <v>29</v>
      </c>
      <c r="S476" s="10" t="s">
        <v>30</v>
      </c>
      <c r="T476" s="16"/>
      <c r="U476" s="17"/>
      <c r="AA476" s="12" t="s">
        <v>34</v>
      </c>
      <c r="AB476" s="12" t="s">
        <v>21</v>
      </c>
      <c r="AC476" s="13" t="s">
        <v>22</v>
      </c>
      <c r="AD476" s="14" t="s">
        <v>23</v>
      </c>
      <c r="AE476" s="15" t="s">
        <v>8</v>
      </c>
      <c r="AF476" s="12" t="s">
        <v>24</v>
      </c>
      <c r="AG476" s="12" t="s">
        <v>20</v>
      </c>
      <c r="AH476" s="12" t="s">
        <v>25</v>
      </c>
      <c r="AI476" s="7" t="s">
        <v>26</v>
      </c>
      <c r="AJ476" s="16"/>
      <c r="AK476" s="12" t="s">
        <v>27</v>
      </c>
      <c r="AL476" s="12" t="s">
        <v>28</v>
      </c>
      <c r="AM476" s="9" t="s">
        <v>29</v>
      </c>
      <c r="AN476" s="10" t="s">
        <v>30</v>
      </c>
      <c r="AO476" s="16"/>
      <c r="AP476" s="17"/>
      <c r="AV476" s="12" t="s">
        <v>34</v>
      </c>
      <c r="AW476" s="12" t="s">
        <v>21</v>
      </c>
      <c r="AX476" s="13" t="s">
        <v>22</v>
      </c>
      <c r="AY476" s="14" t="s">
        <v>23</v>
      </c>
      <c r="AZ476" s="15" t="s">
        <v>8</v>
      </c>
      <c r="BA476" s="12" t="s">
        <v>24</v>
      </c>
      <c r="BB476" s="12" t="s">
        <v>20</v>
      </c>
      <c r="BC476" s="12" t="s">
        <v>25</v>
      </c>
      <c r="BD476" s="7" t="s">
        <v>26</v>
      </c>
      <c r="BE476" s="16"/>
      <c r="BF476" s="12" t="s">
        <v>27</v>
      </c>
      <c r="BG476" s="12" t="s">
        <v>28</v>
      </c>
      <c r="BH476" s="9" t="s">
        <v>29</v>
      </c>
      <c r="BI476" s="10" t="s">
        <v>30</v>
      </c>
      <c r="BJ476" s="16"/>
      <c r="BK476" s="17"/>
      <c r="BQ476" s="12" t="s">
        <v>34</v>
      </c>
      <c r="BR476" s="12" t="s">
        <v>21</v>
      </c>
      <c r="BS476" s="13" t="s">
        <v>22</v>
      </c>
      <c r="BT476" s="14" t="s">
        <v>23</v>
      </c>
      <c r="BU476" s="15" t="s">
        <v>8</v>
      </c>
      <c r="BV476" s="12" t="s">
        <v>24</v>
      </c>
      <c r="BW476" s="12" t="s">
        <v>20</v>
      </c>
      <c r="BX476" s="12" t="s">
        <v>25</v>
      </c>
      <c r="BY476" s="7" t="s">
        <v>26</v>
      </c>
      <c r="BZ476" s="16"/>
      <c r="CA476" s="12" t="s">
        <v>27</v>
      </c>
      <c r="CB476" s="12" t="s">
        <v>28</v>
      </c>
      <c r="CC476" s="9" t="s">
        <v>29</v>
      </c>
      <c r="CD476" s="10" t="s">
        <v>30</v>
      </c>
      <c r="CE476" s="16"/>
      <c r="CF476" s="17"/>
      <c r="CL476" s="12" t="s">
        <v>34</v>
      </c>
      <c r="CM476" s="12" t="s">
        <v>21</v>
      </c>
      <c r="CN476" s="13" t="s">
        <v>22</v>
      </c>
      <c r="CO476" s="14" t="s">
        <v>23</v>
      </c>
      <c r="CP476" s="15" t="s">
        <v>8</v>
      </c>
      <c r="CQ476" s="12" t="s">
        <v>24</v>
      </c>
      <c r="CR476" s="12" t="s">
        <v>20</v>
      </c>
      <c r="CS476" s="12" t="s">
        <v>25</v>
      </c>
      <c r="CT476" s="7" t="s">
        <v>26</v>
      </c>
      <c r="CU476" s="16"/>
      <c r="CV476" s="12" t="s">
        <v>27</v>
      </c>
      <c r="CW476" s="12" t="s">
        <v>28</v>
      </c>
      <c r="CX476" s="9" t="s">
        <v>29</v>
      </c>
      <c r="CY476" s="10" t="s">
        <v>30</v>
      </c>
      <c r="CZ476" s="16"/>
      <c r="DA476" s="17"/>
      <c r="DG476" s="12" t="s">
        <v>34</v>
      </c>
      <c r="DH476" s="12" t="s">
        <v>21</v>
      </c>
      <c r="DI476" s="13" t="s">
        <v>22</v>
      </c>
      <c r="DJ476" s="14" t="s">
        <v>23</v>
      </c>
      <c r="DK476" s="15" t="s">
        <v>8</v>
      </c>
      <c r="DL476" s="12" t="s">
        <v>24</v>
      </c>
      <c r="DM476" s="12" t="s">
        <v>20</v>
      </c>
      <c r="DN476" s="12" t="s">
        <v>25</v>
      </c>
      <c r="DO476" s="7" t="s">
        <v>26</v>
      </c>
      <c r="DP476" s="16"/>
      <c r="DQ476" s="12" t="s">
        <v>27</v>
      </c>
      <c r="DR476" s="12" t="s">
        <v>28</v>
      </c>
      <c r="DS476" s="9" t="s">
        <v>29</v>
      </c>
      <c r="DT476" s="10" t="s">
        <v>30</v>
      </c>
      <c r="DU476" s="16"/>
      <c r="DV476" s="17"/>
      <c r="EB476" s="12" t="s">
        <v>34</v>
      </c>
      <c r="EC476" s="12" t="s">
        <v>21</v>
      </c>
      <c r="ED476" s="13" t="s">
        <v>22</v>
      </c>
      <c r="EE476" s="14" t="s">
        <v>23</v>
      </c>
      <c r="EF476" s="15" t="s">
        <v>8</v>
      </c>
      <c r="EG476" s="12" t="s">
        <v>24</v>
      </c>
      <c r="EH476" s="12" t="s">
        <v>20</v>
      </c>
      <c r="EI476" s="12" t="s">
        <v>25</v>
      </c>
      <c r="EJ476" s="7" t="s">
        <v>26</v>
      </c>
      <c r="EK476" s="16"/>
      <c r="EL476" s="12" t="s">
        <v>27</v>
      </c>
      <c r="EM476" s="12" t="s">
        <v>28</v>
      </c>
      <c r="EN476" s="9" t="s">
        <v>29</v>
      </c>
      <c r="EO476" s="10" t="s">
        <v>30</v>
      </c>
      <c r="EP476" s="16"/>
      <c r="EQ476" s="17"/>
    </row>
    <row r="477" customHeight="1" spans="6:147">
      <c r="F477" s="12">
        <v>35434</v>
      </c>
      <c r="G477" s="12">
        <v>0.0253</v>
      </c>
      <c r="H477" s="13">
        <v>1.35</v>
      </c>
      <c r="I477" s="14">
        <v>1</v>
      </c>
      <c r="J477" s="15">
        <f t="shared" ref="J477:J501" si="664">F477*G477*H477*I477</f>
        <v>1210.24827</v>
      </c>
      <c r="K477" s="12">
        <v>1</v>
      </c>
      <c r="L477" s="12">
        <v>280</v>
      </c>
      <c r="M477" s="12">
        <v>1.43</v>
      </c>
      <c r="N477" s="19">
        <f t="shared" ref="N477:N501" si="665">1+6*L477/(L477+2000)+M477</f>
        <v>3.16684210526316</v>
      </c>
      <c r="O477" s="20">
        <v>5936</v>
      </c>
      <c r="P477" s="12">
        <v>0.99</v>
      </c>
      <c r="Q477" s="12">
        <v>1.98</v>
      </c>
      <c r="R477" s="9">
        <f t="shared" ref="R477:R501" si="666">1+P477*Q477</f>
        <v>2.9602</v>
      </c>
      <c r="S477" s="10">
        <v>1.225</v>
      </c>
      <c r="T477" s="20">
        <v>1</v>
      </c>
      <c r="U477" s="21">
        <f t="shared" ref="U477:U501" si="667">((J477*K477*N477)+O477)*R477*S477*T477</f>
        <v>35423.5732629581</v>
      </c>
      <c r="AA477" s="12">
        <v>35434</v>
      </c>
      <c r="AB477" s="12">
        <v>0.0253</v>
      </c>
      <c r="AC477" s="13">
        <v>1.35</v>
      </c>
      <c r="AD477" s="14">
        <v>1</v>
      </c>
      <c r="AE477" s="15">
        <f t="shared" ref="AE477:AE501" si="668">AA477*AB477*AC477*AD477</f>
        <v>1210.24827</v>
      </c>
      <c r="AF477" s="12">
        <v>1</v>
      </c>
      <c r="AG477" s="12">
        <v>280</v>
      </c>
      <c r="AH477" s="12">
        <v>1.43</v>
      </c>
      <c r="AI477" s="19">
        <f t="shared" ref="AI477:AI501" si="669">1+6*AG477/(AG477+2000)+AH477</f>
        <v>3.16684210526316</v>
      </c>
      <c r="AJ477" s="20">
        <v>5936</v>
      </c>
      <c r="AK477" s="12">
        <v>0.99</v>
      </c>
      <c r="AL477" s="12">
        <v>1.98</v>
      </c>
      <c r="AM477" s="9">
        <f t="shared" ref="AM477:AM501" si="670">1+AK477*AL477</f>
        <v>2.9602</v>
      </c>
      <c r="AN477" s="10">
        <v>1.225</v>
      </c>
      <c r="AO477" s="22">
        <v>1.015</v>
      </c>
      <c r="AP477" s="21">
        <f t="shared" ref="AP477:AP501" si="671">((AE477*AF477*AI477)+AJ477)*AM477*AN477*AO477</f>
        <v>35954.9268619024</v>
      </c>
      <c r="AV477" s="12">
        <v>35728</v>
      </c>
      <c r="AW477" s="12">
        <v>0.0253</v>
      </c>
      <c r="AX477" s="13">
        <v>1.35</v>
      </c>
      <c r="AY477" s="14">
        <v>1</v>
      </c>
      <c r="AZ477" s="15">
        <f t="shared" ref="AZ477:AZ501" si="672">AV477*AW477*AX477*AY477</f>
        <v>1220.28984</v>
      </c>
      <c r="BA477" s="12">
        <v>1</v>
      </c>
      <c r="BB477" s="12">
        <v>280</v>
      </c>
      <c r="BC477" s="12">
        <v>1.43</v>
      </c>
      <c r="BD477" s="19">
        <f t="shared" ref="BD477:BD501" si="673">1+6*BB477/(BB477+2000)+BC477</f>
        <v>3.16684210526316</v>
      </c>
      <c r="BE477" s="20">
        <v>5936</v>
      </c>
      <c r="BF477" s="12">
        <v>1</v>
      </c>
      <c r="BG477" s="12">
        <v>3.11</v>
      </c>
      <c r="BH477" s="9">
        <f t="shared" ref="BH477:BH501" si="674">1+BF477*BG477</f>
        <v>4.11</v>
      </c>
      <c r="BI477" s="10">
        <v>1.225</v>
      </c>
      <c r="BJ477" s="20">
        <v>1</v>
      </c>
      <c r="BK477" s="21">
        <f t="shared" ref="BK477:BK501" si="675">((AZ477*BA477*BD477)+BE477)*BH477*BI477*BJ477</f>
        <v>49342.8923969805</v>
      </c>
      <c r="BQ477" s="12">
        <v>35728</v>
      </c>
      <c r="BR477" s="12">
        <v>0.0253</v>
      </c>
      <c r="BS477" s="13">
        <v>1.35</v>
      </c>
      <c r="BT477" s="14">
        <v>1</v>
      </c>
      <c r="BU477" s="15">
        <f t="shared" ref="BU477:BU501" si="676">BQ477*BR477*BS477*BT477</f>
        <v>1220.28984</v>
      </c>
      <c r="BV477" s="12">
        <v>1</v>
      </c>
      <c r="BW477" s="12">
        <v>280</v>
      </c>
      <c r="BX477" s="12">
        <v>1.43</v>
      </c>
      <c r="BY477" s="19">
        <f t="shared" ref="BY477:BY501" si="677">1+6*BW477/(BW477+2000)+BX477</f>
        <v>3.16684210526316</v>
      </c>
      <c r="BZ477" s="20">
        <v>5936</v>
      </c>
      <c r="CA477" s="12">
        <v>1</v>
      </c>
      <c r="CB477" s="12">
        <v>3.11</v>
      </c>
      <c r="CC477" s="9">
        <f t="shared" ref="CC477:CC501" si="678">1+CA477*CB477</f>
        <v>4.11</v>
      </c>
      <c r="CD477" s="10">
        <v>1.225</v>
      </c>
      <c r="CE477" s="22">
        <v>1.015</v>
      </c>
      <c r="CF477" s="21">
        <f t="shared" ref="CF477:CF501" si="679">((BU477*BV477*BY477)+BZ477)*CC477*CD477*CE477</f>
        <v>50083.0357829352</v>
      </c>
      <c r="CL477" s="12">
        <v>41312</v>
      </c>
      <c r="CM477" s="12">
        <v>0.0253</v>
      </c>
      <c r="CN477" s="13">
        <v>1.35</v>
      </c>
      <c r="CO477" s="14">
        <v>1</v>
      </c>
      <c r="CP477" s="15">
        <f t="shared" ref="CP477:CP501" si="680">CL477*CM477*CN477*CO477</f>
        <v>1411.01136</v>
      </c>
      <c r="CQ477" s="12">
        <v>1</v>
      </c>
      <c r="CR477" s="12">
        <v>280</v>
      </c>
      <c r="CS477" s="12">
        <v>1.43</v>
      </c>
      <c r="CT477" s="19">
        <f t="shared" ref="CT477:CT501" si="681">1+6*CR477/(CR477+2000)+CS477</f>
        <v>3.16684210526316</v>
      </c>
      <c r="CU477" s="20">
        <v>5936</v>
      </c>
      <c r="CV477" s="12">
        <v>0.99</v>
      </c>
      <c r="CW477" s="12">
        <v>1.98</v>
      </c>
      <c r="CX477" s="9">
        <f t="shared" ref="CX477:CX501" si="682">1+CV477*CW477</f>
        <v>2.9602</v>
      </c>
      <c r="CY477" s="10">
        <v>1.225</v>
      </c>
      <c r="CZ477" s="22">
        <v>1.085</v>
      </c>
      <c r="DA477" s="21">
        <f t="shared" ref="DA477:DA501" si="683">((CP477*CQ477*CT477)+CU477)*CX477*CY477*CZ477</f>
        <v>40936.0577286539</v>
      </c>
      <c r="DG477" s="12">
        <v>41606</v>
      </c>
      <c r="DH477" s="12">
        <v>0.0253</v>
      </c>
      <c r="DI477" s="13">
        <v>1.35</v>
      </c>
      <c r="DJ477" s="14">
        <v>1</v>
      </c>
      <c r="DK477" s="15">
        <f t="shared" ref="DK477:DK501" si="684">DG477*DH477*DI477*DJ477</f>
        <v>1421.05293</v>
      </c>
      <c r="DL477" s="12">
        <v>1</v>
      </c>
      <c r="DM477" s="12">
        <v>280</v>
      </c>
      <c r="DN477" s="12">
        <v>1.43</v>
      </c>
      <c r="DO477" s="19">
        <f t="shared" ref="DO477:DO501" si="685">1+6*DM477/(DM477+2000)+DN477</f>
        <v>3.16684210526316</v>
      </c>
      <c r="DP477" s="20">
        <v>5936</v>
      </c>
      <c r="DQ477" s="12">
        <v>1</v>
      </c>
      <c r="DR477" s="12">
        <v>3.11</v>
      </c>
      <c r="DS477" s="9">
        <f t="shared" ref="DS477:DS501" si="686">1+DQ477*DR477</f>
        <v>4.11</v>
      </c>
      <c r="DT477" s="10">
        <v>1.225</v>
      </c>
      <c r="DU477" s="22">
        <v>1.085</v>
      </c>
      <c r="DV477" s="21">
        <f t="shared" ref="DV477:DV501" si="687">((DK477*DL477*DO477)+DP477)*DS477*DT477*DU477</f>
        <v>57010.1433904427</v>
      </c>
      <c r="EB477" s="12">
        <v>41606</v>
      </c>
      <c r="EC477" s="12">
        <v>0.02992</v>
      </c>
      <c r="ED477" s="13">
        <v>1.35</v>
      </c>
      <c r="EE477" s="14">
        <v>1</v>
      </c>
      <c r="EF477" s="15">
        <f t="shared" ref="EF477:EF501" si="688">EB477*EC477*ED477*EE477</f>
        <v>1680.549552</v>
      </c>
      <c r="EG477" s="12">
        <v>1</v>
      </c>
      <c r="EH477" s="12">
        <v>280</v>
      </c>
      <c r="EI477" s="12">
        <v>1.52</v>
      </c>
      <c r="EJ477" s="19">
        <f t="shared" ref="EJ477:EJ501" si="689">1+6*EH477/(EH477+2000)+EI477</f>
        <v>3.25684210526316</v>
      </c>
      <c r="EK477" s="20">
        <f t="shared" ref="EK477:EK481" si="690">5936+EB477*0.025</f>
        <v>6976.15</v>
      </c>
      <c r="EL477" s="12">
        <v>1</v>
      </c>
      <c r="EM477" s="12">
        <v>3.91</v>
      </c>
      <c r="EN477" s="9">
        <f t="shared" ref="EN477:EN501" si="691">1+EL477*EM477</f>
        <v>4.91</v>
      </c>
      <c r="EO477" s="10">
        <v>1.225</v>
      </c>
      <c r="EP477" s="22">
        <v>1.2</v>
      </c>
      <c r="EQ477" s="21">
        <f t="shared" ref="EQ477:EQ501" si="692">((EF477*EG477*EJ477)+EK477)*EN477*EO477*EP477</f>
        <v>89856.2836861047</v>
      </c>
    </row>
    <row r="478" customHeight="1" spans="6:147">
      <c r="F478" s="12">
        <v>35434</v>
      </c>
      <c r="G478" s="12">
        <v>0.0253</v>
      </c>
      <c r="H478" s="13">
        <v>1.35</v>
      </c>
      <c r="I478" s="14">
        <v>1</v>
      </c>
      <c r="J478" s="15">
        <f t="shared" si="664"/>
        <v>1210.24827</v>
      </c>
      <c r="K478" s="12">
        <v>1</v>
      </c>
      <c r="L478" s="12">
        <v>280</v>
      </c>
      <c r="M478" s="12">
        <v>1.43</v>
      </c>
      <c r="N478" s="19">
        <f t="shared" si="665"/>
        <v>3.16684210526316</v>
      </c>
      <c r="O478" s="20">
        <v>5936</v>
      </c>
      <c r="P478" s="12">
        <v>0.99</v>
      </c>
      <c r="Q478" s="12">
        <v>1.98</v>
      </c>
      <c r="R478" s="9">
        <f t="shared" si="666"/>
        <v>2.9602</v>
      </c>
      <c r="S478" s="10">
        <v>1.225</v>
      </c>
      <c r="T478" s="20">
        <v>1</v>
      </c>
      <c r="U478" s="21">
        <f t="shared" si="667"/>
        <v>35423.5732629581</v>
      </c>
      <c r="AA478" s="12">
        <v>35434</v>
      </c>
      <c r="AB478" s="12">
        <v>0.0253</v>
      </c>
      <c r="AC478" s="13">
        <v>1.35</v>
      </c>
      <c r="AD478" s="14">
        <v>1</v>
      </c>
      <c r="AE478" s="15">
        <f t="shared" si="668"/>
        <v>1210.24827</v>
      </c>
      <c r="AF478" s="12">
        <v>1</v>
      </c>
      <c r="AG478" s="12">
        <v>280</v>
      </c>
      <c r="AH478" s="12">
        <v>1.43</v>
      </c>
      <c r="AI478" s="19">
        <f t="shared" si="669"/>
        <v>3.16684210526316</v>
      </c>
      <c r="AJ478" s="20">
        <v>5936</v>
      </c>
      <c r="AK478" s="12">
        <v>0.99</v>
      </c>
      <c r="AL478" s="12">
        <v>1.98</v>
      </c>
      <c r="AM478" s="9">
        <f t="shared" si="670"/>
        <v>2.9602</v>
      </c>
      <c r="AN478" s="10">
        <v>1.225</v>
      </c>
      <c r="AO478" s="22">
        <v>1.015</v>
      </c>
      <c r="AP478" s="21">
        <f t="shared" si="671"/>
        <v>35954.9268619024</v>
      </c>
      <c r="AV478" s="12">
        <v>35728</v>
      </c>
      <c r="AW478" s="12">
        <v>0.0253</v>
      </c>
      <c r="AX478" s="13">
        <v>1.35</v>
      </c>
      <c r="AY478" s="14">
        <v>1</v>
      </c>
      <c r="AZ478" s="15">
        <f t="shared" si="672"/>
        <v>1220.28984</v>
      </c>
      <c r="BA478" s="12">
        <v>1</v>
      </c>
      <c r="BB478" s="12">
        <v>280</v>
      </c>
      <c r="BC478" s="12">
        <v>1.43</v>
      </c>
      <c r="BD478" s="19">
        <f t="shared" si="673"/>
        <v>3.16684210526316</v>
      </c>
      <c r="BE478" s="20">
        <v>5936</v>
      </c>
      <c r="BF478" s="12">
        <v>1</v>
      </c>
      <c r="BG478" s="12">
        <v>3.11</v>
      </c>
      <c r="BH478" s="9">
        <f t="shared" si="674"/>
        <v>4.11</v>
      </c>
      <c r="BI478" s="10">
        <v>1.225</v>
      </c>
      <c r="BJ478" s="20">
        <v>1</v>
      </c>
      <c r="BK478" s="21">
        <f t="shared" si="675"/>
        <v>49342.8923969805</v>
      </c>
      <c r="BQ478" s="12">
        <v>35728</v>
      </c>
      <c r="BR478" s="12">
        <v>0.0253</v>
      </c>
      <c r="BS478" s="13">
        <v>1.35</v>
      </c>
      <c r="BT478" s="14">
        <v>1</v>
      </c>
      <c r="BU478" s="15">
        <f t="shared" si="676"/>
        <v>1220.28984</v>
      </c>
      <c r="BV478" s="12">
        <v>1</v>
      </c>
      <c r="BW478" s="12">
        <v>280</v>
      </c>
      <c r="BX478" s="12">
        <v>1.43</v>
      </c>
      <c r="BY478" s="19">
        <f t="shared" si="677"/>
        <v>3.16684210526316</v>
      </c>
      <c r="BZ478" s="20">
        <v>5936</v>
      </c>
      <c r="CA478" s="12">
        <v>1</v>
      </c>
      <c r="CB478" s="12">
        <v>3.11</v>
      </c>
      <c r="CC478" s="9">
        <f t="shared" si="678"/>
        <v>4.11</v>
      </c>
      <c r="CD478" s="10">
        <v>1.225</v>
      </c>
      <c r="CE478" s="22">
        <v>1.015</v>
      </c>
      <c r="CF478" s="21">
        <f t="shared" si="679"/>
        <v>50083.0357829352</v>
      </c>
      <c r="CL478" s="12">
        <v>41312</v>
      </c>
      <c r="CM478" s="12">
        <v>0.0253</v>
      </c>
      <c r="CN478" s="13">
        <v>1.35</v>
      </c>
      <c r="CO478" s="14">
        <v>1</v>
      </c>
      <c r="CP478" s="15">
        <f t="shared" si="680"/>
        <v>1411.01136</v>
      </c>
      <c r="CQ478" s="12">
        <v>1</v>
      </c>
      <c r="CR478" s="12">
        <v>280</v>
      </c>
      <c r="CS478" s="12">
        <v>1.43</v>
      </c>
      <c r="CT478" s="19">
        <f t="shared" si="681"/>
        <v>3.16684210526316</v>
      </c>
      <c r="CU478" s="20">
        <v>5936</v>
      </c>
      <c r="CV478" s="12">
        <v>0.99</v>
      </c>
      <c r="CW478" s="12">
        <v>1.98</v>
      </c>
      <c r="CX478" s="9">
        <f t="shared" si="682"/>
        <v>2.9602</v>
      </c>
      <c r="CY478" s="10">
        <v>1.225</v>
      </c>
      <c r="CZ478" s="22">
        <v>1.085</v>
      </c>
      <c r="DA478" s="21">
        <f t="shared" si="683"/>
        <v>40936.0577286539</v>
      </c>
      <c r="DG478" s="12">
        <v>41606</v>
      </c>
      <c r="DH478" s="12">
        <v>0.0253</v>
      </c>
      <c r="DI478" s="13">
        <v>1.35</v>
      </c>
      <c r="DJ478" s="14">
        <v>1</v>
      </c>
      <c r="DK478" s="15">
        <f t="shared" si="684"/>
        <v>1421.05293</v>
      </c>
      <c r="DL478" s="12">
        <v>1</v>
      </c>
      <c r="DM478" s="12">
        <v>280</v>
      </c>
      <c r="DN478" s="12">
        <v>1.43</v>
      </c>
      <c r="DO478" s="19">
        <f t="shared" si="685"/>
        <v>3.16684210526316</v>
      </c>
      <c r="DP478" s="20">
        <v>5936</v>
      </c>
      <c r="DQ478" s="12">
        <v>1</v>
      </c>
      <c r="DR478" s="12">
        <v>3.11</v>
      </c>
      <c r="DS478" s="9">
        <f t="shared" si="686"/>
        <v>4.11</v>
      </c>
      <c r="DT478" s="10">
        <v>1.225</v>
      </c>
      <c r="DU478" s="22">
        <v>1.085</v>
      </c>
      <c r="DV478" s="21">
        <f t="shared" si="687"/>
        <v>57010.1433904427</v>
      </c>
      <c r="EB478" s="12">
        <v>41606</v>
      </c>
      <c r="EC478" s="12">
        <v>0.02992</v>
      </c>
      <c r="ED478" s="13">
        <v>1.35</v>
      </c>
      <c r="EE478" s="14">
        <v>1</v>
      </c>
      <c r="EF478" s="15">
        <f t="shared" si="688"/>
        <v>1680.549552</v>
      </c>
      <c r="EG478" s="12">
        <v>1</v>
      </c>
      <c r="EH478" s="12">
        <v>280</v>
      </c>
      <c r="EI478" s="12">
        <v>1.52</v>
      </c>
      <c r="EJ478" s="19">
        <f t="shared" si="689"/>
        <v>3.25684210526316</v>
      </c>
      <c r="EK478" s="20">
        <f t="shared" si="690"/>
        <v>6976.15</v>
      </c>
      <c r="EL478" s="12">
        <v>1</v>
      </c>
      <c r="EM478" s="12">
        <v>3.91</v>
      </c>
      <c r="EN478" s="9">
        <f t="shared" si="691"/>
        <v>4.91</v>
      </c>
      <c r="EO478" s="10">
        <v>1.225</v>
      </c>
      <c r="EP478" s="22">
        <v>1.2</v>
      </c>
      <c r="EQ478" s="21">
        <f t="shared" si="692"/>
        <v>89856.2836861047</v>
      </c>
    </row>
    <row r="479" customHeight="1" spans="6:147">
      <c r="F479" s="12">
        <v>35434</v>
      </c>
      <c r="G479" s="12">
        <v>0.0253</v>
      </c>
      <c r="H479" s="13">
        <v>1.35</v>
      </c>
      <c r="I479" s="14">
        <v>1</v>
      </c>
      <c r="J479" s="15">
        <f t="shared" si="664"/>
        <v>1210.24827</v>
      </c>
      <c r="K479" s="12">
        <v>1</v>
      </c>
      <c r="L479" s="12">
        <v>280</v>
      </c>
      <c r="M479" s="12">
        <v>1.43</v>
      </c>
      <c r="N479" s="19">
        <f t="shared" si="665"/>
        <v>3.16684210526316</v>
      </c>
      <c r="O479" s="20">
        <v>5936</v>
      </c>
      <c r="P479" s="12">
        <v>0.99</v>
      </c>
      <c r="Q479" s="12">
        <v>1.98</v>
      </c>
      <c r="R479" s="9">
        <f t="shared" si="666"/>
        <v>2.9602</v>
      </c>
      <c r="S479" s="10">
        <v>1.225</v>
      </c>
      <c r="T479" s="20">
        <v>1</v>
      </c>
      <c r="U479" s="21">
        <f t="shared" si="667"/>
        <v>35423.5732629581</v>
      </c>
      <c r="AA479" s="12">
        <v>35434</v>
      </c>
      <c r="AB479" s="12">
        <v>0.0253</v>
      </c>
      <c r="AC479" s="13">
        <v>1.35</v>
      </c>
      <c r="AD479" s="14">
        <v>1</v>
      </c>
      <c r="AE479" s="15">
        <f t="shared" si="668"/>
        <v>1210.24827</v>
      </c>
      <c r="AF479" s="12">
        <v>1</v>
      </c>
      <c r="AG479" s="12">
        <v>280</v>
      </c>
      <c r="AH479" s="12">
        <v>1.43</v>
      </c>
      <c r="AI479" s="19">
        <f t="shared" si="669"/>
        <v>3.16684210526316</v>
      </c>
      <c r="AJ479" s="20">
        <v>5936</v>
      </c>
      <c r="AK479" s="12">
        <v>0.99</v>
      </c>
      <c r="AL479" s="12">
        <v>1.98</v>
      </c>
      <c r="AM479" s="9">
        <f t="shared" si="670"/>
        <v>2.9602</v>
      </c>
      <c r="AN479" s="10">
        <v>1.225</v>
      </c>
      <c r="AO479" s="22">
        <v>1.015</v>
      </c>
      <c r="AP479" s="21">
        <f t="shared" si="671"/>
        <v>35954.9268619024</v>
      </c>
      <c r="AV479" s="12">
        <v>35728</v>
      </c>
      <c r="AW479" s="12">
        <v>0.0253</v>
      </c>
      <c r="AX479" s="13">
        <v>1.35</v>
      </c>
      <c r="AY479" s="14">
        <v>1</v>
      </c>
      <c r="AZ479" s="15">
        <f t="shared" si="672"/>
        <v>1220.28984</v>
      </c>
      <c r="BA479" s="12">
        <v>1</v>
      </c>
      <c r="BB479" s="12">
        <v>280</v>
      </c>
      <c r="BC479" s="12">
        <v>1.43</v>
      </c>
      <c r="BD479" s="19">
        <f t="shared" si="673"/>
        <v>3.16684210526316</v>
      </c>
      <c r="BE479" s="20">
        <v>5936</v>
      </c>
      <c r="BF479" s="12">
        <v>1</v>
      </c>
      <c r="BG479" s="12">
        <v>3.11</v>
      </c>
      <c r="BH479" s="9">
        <f t="shared" si="674"/>
        <v>4.11</v>
      </c>
      <c r="BI479" s="10">
        <v>1.225</v>
      </c>
      <c r="BJ479" s="20">
        <v>1</v>
      </c>
      <c r="BK479" s="21">
        <f t="shared" si="675"/>
        <v>49342.8923969805</v>
      </c>
      <c r="BQ479" s="12">
        <v>35728</v>
      </c>
      <c r="BR479" s="12">
        <v>0.0253</v>
      </c>
      <c r="BS479" s="13">
        <v>1.35</v>
      </c>
      <c r="BT479" s="14">
        <v>1</v>
      </c>
      <c r="BU479" s="15">
        <f t="shared" si="676"/>
        <v>1220.28984</v>
      </c>
      <c r="BV479" s="12">
        <v>1</v>
      </c>
      <c r="BW479" s="12">
        <v>280</v>
      </c>
      <c r="BX479" s="12">
        <v>1.43</v>
      </c>
      <c r="BY479" s="19">
        <f t="shared" si="677"/>
        <v>3.16684210526316</v>
      </c>
      <c r="BZ479" s="20">
        <v>5936</v>
      </c>
      <c r="CA479" s="12">
        <v>1</v>
      </c>
      <c r="CB479" s="12">
        <v>3.11</v>
      </c>
      <c r="CC479" s="9">
        <f t="shared" si="678"/>
        <v>4.11</v>
      </c>
      <c r="CD479" s="10">
        <v>1.225</v>
      </c>
      <c r="CE479" s="22">
        <v>1.015</v>
      </c>
      <c r="CF479" s="21">
        <f t="shared" si="679"/>
        <v>50083.0357829352</v>
      </c>
      <c r="CL479" s="12">
        <v>41312</v>
      </c>
      <c r="CM479" s="12">
        <v>0.0253</v>
      </c>
      <c r="CN479" s="13">
        <v>1.35</v>
      </c>
      <c r="CO479" s="14">
        <v>1</v>
      </c>
      <c r="CP479" s="15">
        <f t="shared" si="680"/>
        <v>1411.01136</v>
      </c>
      <c r="CQ479" s="12">
        <v>1</v>
      </c>
      <c r="CR479" s="12">
        <v>280</v>
      </c>
      <c r="CS479" s="12">
        <v>1.43</v>
      </c>
      <c r="CT479" s="19">
        <f t="shared" si="681"/>
        <v>3.16684210526316</v>
      </c>
      <c r="CU479" s="20">
        <v>5936</v>
      </c>
      <c r="CV479" s="12">
        <v>0.99</v>
      </c>
      <c r="CW479" s="12">
        <v>1.98</v>
      </c>
      <c r="CX479" s="9">
        <f t="shared" si="682"/>
        <v>2.9602</v>
      </c>
      <c r="CY479" s="10">
        <v>1.225</v>
      </c>
      <c r="CZ479" s="22">
        <v>1.085</v>
      </c>
      <c r="DA479" s="21">
        <f t="shared" si="683"/>
        <v>40936.0577286539</v>
      </c>
      <c r="DG479" s="12">
        <v>41606</v>
      </c>
      <c r="DH479" s="12">
        <v>0.0253</v>
      </c>
      <c r="DI479" s="13">
        <v>1.35</v>
      </c>
      <c r="DJ479" s="14">
        <v>1</v>
      </c>
      <c r="DK479" s="15">
        <f t="shared" si="684"/>
        <v>1421.05293</v>
      </c>
      <c r="DL479" s="12">
        <v>1</v>
      </c>
      <c r="DM479" s="12">
        <v>280</v>
      </c>
      <c r="DN479" s="12">
        <v>1.43</v>
      </c>
      <c r="DO479" s="19">
        <f t="shared" si="685"/>
        <v>3.16684210526316</v>
      </c>
      <c r="DP479" s="20">
        <v>5936</v>
      </c>
      <c r="DQ479" s="12">
        <v>1</v>
      </c>
      <c r="DR479" s="12">
        <v>3.11</v>
      </c>
      <c r="DS479" s="9">
        <f t="shared" si="686"/>
        <v>4.11</v>
      </c>
      <c r="DT479" s="10">
        <v>1.225</v>
      </c>
      <c r="DU479" s="22">
        <v>1.085</v>
      </c>
      <c r="DV479" s="21">
        <f t="shared" si="687"/>
        <v>57010.1433904427</v>
      </c>
      <c r="EB479" s="12">
        <v>41606</v>
      </c>
      <c r="EC479" s="12">
        <v>0.02992</v>
      </c>
      <c r="ED479" s="13">
        <v>1.35</v>
      </c>
      <c r="EE479" s="14">
        <v>1</v>
      </c>
      <c r="EF479" s="15">
        <f t="shared" si="688"/>
        <v>1680.549552</v>
      </c>
      <c r="EG479" s="12">
        <v>1</v>
      </c>
      <c r="EH479" s="12">
        <v>280</v>
      </c>
      <c r="EI479" s="12">
        <v>1.52</v>
      </c>
      <c r="EJ479" s="19">
        <f t="shared" si="689"/>
        <v>3.25684210526316</v>
      </c>
      <c r="EK479" s="20">
        <f t="shared" si="690"/>
        <v>6976.15</v>
      </c>
      <c r="EL479" s="12">
        <v>1</v>
      </c>
      <c r="EM479" s="12">
        <v>3.91</v>
      </c>
      <c r="EN479" s="9">
        <f t="shared" si="691"/>
        <v>4.91</v>
      </c>
      <c r="EO479" s="10">
        <v>1.225</v>
      </c>
      <c r="EP479" s="22">
        <v>1.2</v>
      </c>
      <c r="EQ479" s="21">
        <f t="shared" si="692"/>
        <v>89856.2836861047</v>
      </c>
    </row>
    <row r="480" customHeight="1" spans="6:147">
      <c r="F480" s="12">
        <v>35434</v>
      </c>
      <c r="G480" s="12">
        <v>0.0253</v>
      </c>
      <c r="H480" s="13">
        <v>1.35</v>
      </c>
      <c r="I480" s="14">
        <v>1</v>
      </c>
      <c r="J480" s="15">
        <f t="shared" si="664"/>
        <v>1210.24827</v>
      </c>
      <c r="K480" s="12">
        <v>1</v>
      </c>
      <c r="L480" s="12">
        <v>280</v>
      </c>
      <c r="M480" s="12">
        <v>1.43</v>
      </c>
      <c r="N480" s="19">
        <f t="shared" si="665"/>
        <v>3.16684210526316</v>
      </c>
      <c r="O480" s="20">
        <v>5936</v>
      </c>
      <c r="P480" s="12">
        <v>0.99</v>
      </c>
      <c r="Q480" s="12">
        <v>1.98</v>
      </c>
      <c r="R480" s="9">
        <f t="shared" si="666"/>
        <v>2.9602</v>
      </c>
      <c r="S480" s="10">
        <v>1.225</v>
      </c>
      <c r="T480" s="20">
        <v>1</v>
      </c>
      <c r="U480" s="21">
        <f t="shared" si="667"/>
        <v>35423.5732629581</v>
      </c>
      <c r="AA480" s="12">
        <v>35434</v>
      </c>
      <c r="AB480" s="12">
        <v>0.0253</v>
      </c>
      <c r="AC480" s="13">
        <v>1.35</v>
      </c>
      <c r="AD480" s="14">
        <v>1</v>
      </c>
      <c r="AE480" s="15">
        <f t="shared" si="668"/>
        <v>1210.24827</v>
      </c>
      <c r="AF480" s="12">
        <v>1</v>
      </c>
      <c r="AG480" s="12">
        <v>280</v>
      </c>
      <c r="AH480" s="12">
        <v>1.43</v>
      </c>
      <c r="AI480" s="19">
        <f t="shared" si="669"/>
        <v>3.16684210526316</v>
      </c>
      <c r="AJ480" s="20">
        <v>5936</v>
      </c>
      <c r="AK480" s="12">
        <v>0.99</v>
      </c>
      <c r="AL480" s="12">
        <v>1.98</v>
      </c>
      <c r="AM480" s="9">
        <f t="shared" si="670"/>
        <v>2.9602</v>
      </c>
      <c r="AN480" s="10">
        <v>1.225</v>
      </c>
      <c r="AO480" s="22">
        <v>1.015</v>
      </c>
      <c r="AP480" s="21">
        <f t="shared" si="671"/>
        <v>35954.9268619024</v>
      </c>
      <c r="AV480" s="12">
        <v>35728</v>
      </c>
      <c r="AW480" s="12">
        <v>0.0253</v>
      </c>
      <c r="AX480" s="13">
        <v>1.35</v>
      </c>
      <c r="AY480" s="14">
        <v>1</v>
      </c>
      <c r="AZ480" s="15">
        <f t="shared" si="672"/>
        <v>1220.28984</v>
      </c>
      <c r="BA480" s="12">
        <v>1</v>
      </c>
      <c r="BB480" s="12">
        <v>280</v>
      </c>
      <c r="BC480" s="12">
        <v>1.43</v>
      </c>
      <c r="BD480" s="19">
        <f t="shared" si="673"/>
        <v>3.16684210526316</v>
      </c>
      <c r="BE480" s="20">
        <v>5936</v>
      </c>
      <c r="BF480" s="12">
        <v>1</v>
      </c>
      <c r="BG480" s="12">
        <v>3.11</v>
      </c>
      <c r="BH480" s="9">
        <f t="shared" si="674"/>
        <v>4.11</v>
      </c>
      <c r="BI480" s="10">
        <v>1.225</v>
      </c>
      <c r="BJ480" s="20">
        <v>1</v>
      </c>
      <c r="BK480" s="21">
        <f t="shared" si="675"/>
        <v>49342.8923969805</v>
      </c>
      <c r="BQ480" s="12">
        <v>35728</v>
      </c>
      <c r="BR480" s="12">
        <v>0.0253</v>
      </c>
      <c r="BS480" s="13">
        <v>1.35</v>
      </c>
      <c r="BT480" s="14">
        <v>1</v>
      </c>
      <c r="BU480" s="15">
        <f t="shared" si="676"/>
        <v>1220.28984</v>
      </c>
      <c r="BV480" s="12">
        <v>1</v>
      </c>
      <c r="BW480" s="12">
        <v>280</v>
      </c>
      <c r="BX480" s="12">
        <v>1.43</v>
      </c>
      <c r="BY480" s="19">
        <f t="shared" si="677"/>
        <v>3.16684210526316</v>
      </c>
      <c r="BZ480" s="20">
        <v>5936</v>
      </c>
      <c r="CA480" s="12">
        <v>1</v>
      </c>
      <c r="CB480" s="12">
        <v>3.11</v>
      </c>
      <c r="CC480" s="9">
        <f t="shared" si="678"/>
        <v>4.11</v>
      </c>
      <c r="CD480" s="10">
        <v>1.225</v>
      </c>
      <c r="CE480" s="22">
        <v>1.015</v>
      </c>
      <c r="CF480" s="21">
        <f t="shared" si="679"/>
        <v>50083.0357829352</v>
      </c>
      <c r="CL480" s="12">
        <v>41312</v>
      </c>
      <c r="CM480" s="12">
        <v>0.0253</v>
      </c>
      <c r="CN480" s="13">
        <v>1.35</v>
      </c>
      <c r="CO480" s="14">
        <v>1</v>
      </c>
      <c r="CP480" s="15">
        <f t="shared" si="680"/>
        <v>1411.01136</v>
      </c>
      <c r="CQ480" s="12">
        <v>1</v>
      </c>
      <c r="CR480" s="12">
        <v>280</v>
      </c>
      <c r="CS480" s="12">
        <v>1.43</v>
      </c>
      <c r="CT480" s="19">
        <f t="shared" si="681"/>
        <v>3.16684210526316</v>
      </c>
      <c r="CU480" s="20">
        <v>5936</v>
      </c>
      <c r="CV480" s="12">
        <v>0.99</v>
      </c>
      <c r="CW480" s="12">
        <v>1.98</v>
      </c>
      <c r="CX480" s="9">
        <f t="shared" si="682"/>
        <v>2.9602</v>
      </c>
      <c r="CY480" s="10">
        <v>1.225</v>
      </c>
      <c r="CZ480" s="22">
        <v>1.085</v>
      </c>
      <c r="DA480" s="21">
        <f t="shared" si="683"/>
        <v>40936.0577286539</v>
      </c>
      <c r="DG480" s="12">
        <v>41606</v>
      </c>
      <c r="DH480" s="12">
        <v>0.0253</v>
      </c>
      <c r="DI480" s="13">
        <v>1.35</v>
      </c>
      <c r="DJ480" s="14">
        <v>1</v>
      </c>
      <c r="DK480" s="15">
        <f t="shared" si="684"/>
        <v>1421.05293</v>
      </c>
      <c r="DL480" s="12">
        <v>1</v>
      </c>
      <c r="DM480" s="12">
        <v>280</v>
      </c>
      <c r="DN480" s="12">
        <v>1.43</v>
      </c>
      <c r="DO480" s="19">
        <f t="shared" si="685"/>
        <v>3.16684210526316</v>
      </c>
      <c r="DP480" s="20">
        <v>5936</v>
      </c>
      <c r="DQ480" s="12">
        <v>1</v>
      </c>
      <c r="DR480" s="12">
        <v>3.11</v>
      </c>
      <c r="DS480" s="9">
        <f t="shared" si="686"/>
        <v>4.11</v>
      </c>
      <c r="DT480" s="10">
        <v>1.225</v>
      </c>
      <c r="DU480" s="22">
        <v>1.085</v>
      </c>
      <c r="DV480" s="21">
        <f t="shared" si="687"/>
        <v>57010.1433904427</v>
      </c>
      <c r="EB480" s="12">
        <v>41606</v>
      </c>
      <c r="EC480" s="12">
        <v>0.02992</v>
      </c>
      <c r="ED480" s="13">
        <v>1.35</v>
      </c>
      <c r="EE480" s="14">
        <v>1</v>
      </c>
      <c r="EF480" s="15">
        <f t="shared" si="688"/>
        <v>1680.549552</v>
      </c>
      <c r="EG480" s="12">
        <v>1</v>
      </c>
      <c r="EH480" s="12">
        <v>280</v>
      </c>
      <c r="EI480" s="12">
        <v>1.52</v>
      </c>
      <c r="EJ480" s="19">
        <f t="shared" si="689"/>
        <v>3.25684210526316</v>
      </c>
      <c r="EK480" s="20">
        <f t="shared" si="690"/>
        <v>6976.15</v>
      </c>
      <c r="EL480" s="12">
        <v>1</v>
      </c>
      <c r="EM480" s="12">
        <v>3.91</v>
      </c>
      <c r="EN480" s="9">
        <f t="shared" si="691"/>
        <v>4.91</v>
      </c>
      <c r="EO480" s="10">
        <v>1.225</v>
      </c>
      <c r="EP480" s="22">
        <v>1.2</v>
      </c>
      <c r="EQ480" s="21">
        <f t="shared" si="692"/>
        <v>89856.2836861047</v>
      </c>
    </row>
    <row r="481" customHeight="1" spans="6:147">
      <c r="F481" s="12">
        <v>35434</v>
      </c>
      <c r="G481" s="12">
        <v>0.0253</v>
      </c>
      <c r="H481" s="13">
        <v>1.35</v>
      </c>
      <c r="I481" s="14">
        <v>1</v>
      </c>
      <c r="J481" s="15">
        <f t="shared" si="664"/>
        <v>1210.24827</v>
      </c>
      <c r="K481" s="12">
        <v>1</v>
      </c>
      <c r="L481" s="12">
        <v>280</v>
      </c>
      <c r="M481" s="12">
        <v>1.43</v>
      </c>
      <c r="N481" s="19">
        <f t="shared" si="665"/>
        <v>3.16684210526316</v>
      </c>
      <c r="O481" s="20">
        <v>5936</v>
      </c>
      <c r="P481" s="12">
        <v>0.99</v>
      </c>
      <c r="Q481" s="12">
        <v>1.98</v>
      </c>
      <c r="R481" s="9">
        <f t="shared" si="666"/>
        <v>2.9602</v>
      </c>
      <c r="S481" s="10">
        <v>1.225</v>
      </c>
      <c r="T481" s="20">
        <v>1</v>
      </c>
      <c r="U481" s="21">
        <f t="shared" si="667"/>
        <v>35423.5732629581</v>
      </c>
      <c r="AA481" s="12">
        <v>35434</v>
      </c>
      <c r="AB481" s="12">
        <v>0.0253</v>
      </c>
      <c r="AC481" s="13">
        <v>1.35</v>
      </c>
      <c r="AD481" s="14">
        <v>1</v>
      </c>
      <c r="AE481" s="15">
        <f t="shared" si="668"/>
        <v>1210.24827</v>
      </c>
      <c r="AF481" s="12">
        <v>1</v>
      </c>
      <c r="AG481" s="12">
        <v>280</v>
      </c>
      <c r="AH481" s="12">
        <v>1.43</v>
      </c>
      <c r="AI481" s="19">
        <f t="shared" si="669"/>
        <v>3.16684210526316</v>
      </c>
      <c r="AJ481" s="20">
        <v>5936</v>
      </c>
      <c r="AK481" s="12">
        <v>0.99</v>
      </c>
      <c r="AL481" s="12">
        <v>1.98</v>
      </c>
      <c r="AM481" s="9">
        <f t="shared" si="670"/>
        <v>2.9602</v>
      </c>
      <c r="AN481" s="10">
        <v>1.225</v>
      </c>
      <c r="AO481" s="22">
        <v>1.015</v>
      </c>
      <c r="AP481" s="21">
        <f t="shared" si="671"/>
        <v>35954.9268619024</v>
      </c>
      <c r="AV481" s="12">
        <v>35728</v>
      </c>
      <c r="AW481" s="12">
        <v>0.0253</v>
      </c>
      <c r="AX481" s="13">
        <v>1.35</v>
      </c>
      <c r="AY481" s="14">
        <v>1</v>
      </c>
      <c r="AZ481" s="15">
        <f t="shared" si="672"/>
        <v>1220.28984</v>
      </c>
      <c r="BA481" s="12">
        <v>1</v>
      </c>
      <c r="BB481" s="12">
        <v>280</v>
      </c>
      <c r="BC481" s="12">
        <v>1.43</v>
      </c>
      <c r="BD481" s="19">
        <f t="shared" si="673"/>
        <v>3.16684210526316</v>
      </c>
      <c r="BE481" s="20">
        <v>5936</v>
      </c>
      <c r="BF481" s="12">
        <v>1</v>
      </c>
      <c r="BG481" s="12">
        <v>3.11</v>
      </c>
      <c r="BH481" s="9">
        <f t="shared" si="674"/>
        <v>4.11</v>
      </c>
      <c r="BI481" s="10">
        <v>1.225</v>
      </c>
      <c r="BJ481" s="20">
        <v>1</v>
      </c>
      <c r="BK481" s="21">
        <f t="shared" si="675"/>
        <v>49342.8923969805</v>
      </c>
      <c r="BQ481" s="12">
        <v>35728</v>
      </c>
      <c r="BR481" s="12">
        <v>0.0253</v>
      </c>
      <c r="BS481" s="13">
        <v>1.35</v>
      </c>
      <c r="BT481" s="14">
        <v>1</v>
      </c>
      <c r="BU481" s="15">
        <f t="shared" si="676"/>
        <v>1220.28984</v>
      </c>
      <c r="BV481" s="12">
        <v>1</v>
      </c>
      <c r="BW481" s="12">
        <v>280</v>
      </c>
      <c r="BX481" s="12">
        <v>1.43</v>
      </c>
      <c r="BY481" s="19">
        <f t="shared" si="677"/>
        <v>3.16684210526316</v>
      </c>
      <c r="BZ481" s="20">
        <v>5936</v>
      </c>
      <c r="CA481" s="12">
        <v>1</v>
      </c>
      <c r="CB481" s="12">
        <v>3.11</v>
      </c>
      <c r="CC481" s="9">
        <f t="shared" si="678"/>
        <v>4.11</v>
      </c>
      <c r="CD481" s="10">
        <v>1.225</v>
      </c>
      <c r="CE481" s="22">
        <v>1.015</v>
      </c>
      <c r="CF481" s="21">
        <f t="shared" si="679"/>
        <v>50083.0357829352</v>
      </c>
      <c r="CL481" s="12">
        <v>41312</v>
      </c>
      <c r="CM481" s="12">
        <v>0.0253</v>
      </c>
      <c r="CN481" s="13">
        <v>1.35</v>
      </c>
      <c r="CO481" s="14">
        <v>1</v>
      </c>
      <c r="CP481" s="15">
        <f t="shared" si="680"/>
        <v>1411.01136</v>
      </c>
      <c r="CQ481" s="12">
        <v>1</v>
      </c>
      <c r="CR481" s="12">
        <v>280</v>
      </c>
      <c r="CS481" s="12">
        <v>1.43</v>
      </c>
      <c r="CT481" s="19">
        <f t="shared" si="681"/>
        <v>3.16684210526316</v>
      </c>
      <c r="CU481" s="20">
        <v>5936</v>
      </c>
      <c r="CV481" s="12">
        <v>0.99</v>
      </c>
      <c r="CW481" s="12">
        <v>1.98</v>
      </c>
      <c r="CX481" s="9">
        <f t="shared" si="682"/>
        <v>2.9602</v>
      </c>
      <c r="CY481" s="10">
        <v>1.225</v>
      </c>
      <c r="CZ481" s="22">
        <v>1.085</v>
      </c>
      <c r="DA481" s="21">
        <f t="shared" si="683"/>
        <v>40936.0577286539</v>
      </c>
      <c r="DG481" s="12">
        <v>41606</v>
      </c>
      <c r="DH481" s="12">
        <v>0.0253</v>
      </c>
      <c r="DI481" s="13">
        <v>1.35</v>
      </c>
      <c r="DJ481" s="14">
        <v>1</v>
      </c>
      <c r="DK481" s="15">
        <f t="shared" si="684"/>
        <v>1421.05293</v>
      </c>
      <c r="DL481" s="12">
        <v>1</v>
      </c>
      <c r="DM481" s="12">
        <v>280</v>
      </c>
      <c r="DN481" s="12">
        <v>1.43</v>
      </c>
      <c r="DO481" s="19">
        <f t="shared" si="685"/>
        <v>3.16684210526316</v>
      </c>
      <c r="DP481" s="20">
        <v>5936</v>
      </c>
      <c r="DQ481" s="12">
        <v>1</v>
      </c>
      <c r="DR481" s="12">
        <v>3.11</v>
      </c>
      <c r="DS481" s="9">
        <f t="shared" si="686"/>
        <v>4.11</v>
      </c>
      <c r="DT481" s="10">
        <v>1.225</v>
      </c>
      <c r="DU481" s="22">
        <v>1.085</v>
      </c>
      <c r="DV481" s="21">
        <f t="shared" si="687"/>
        <v>57010.1433904427</v>
      </c>
      <c r="EB481" s="12">
        <v>41606</v>
      </c>
      <c r="EC481" s="12">
        <v>0.02992</v>
      </c>
      <c r="ED481" s="13">
        <v>1.35</v>
      </c>
      <c r="EE481" s="14">
        <v>1</v>
      </c>
      <c r="EF481" s="15">
        <f t="shared" si="688"/>
        <v>1680.549552</v>
      </c>
      <c r="EG481" s="12">
        <v>1</v>
      </c>
      <c r="EH481" s="12">
        <v>280</v>
      </c>
      <c r="EI481" s="12">
        <v>1.52</v>
      </c>
      <c r="EJ481" s="19">
        <f t="shared" si="689"/>
        <v>3.25684210526316</v>
      </c>
      <c r="EK481" s="20">
        <f t="shared" si="690"/>
        <v>6976.15</v>
      </c>
      <c r="EL481" s="12">
        <v>1</v>
      </c>
      <c r="EM481" s="12">
        <v>3.91</v>
      </c>
      <c r="EN481" s="9">
        <f t="shared" si="691"/>
        <v>4.91</v>
      </c>
      <c r="EO481" s="10">
        <v>1.225</v>
      </c>
      <c r="EP481" s="22">
        <v>1.2</v>
      </c>
      <c r="EQ481" s="21">
        <f t="shared" si="692"/>
        <v>89856.2836861047</v>
      </c>
    </row>
    <row r="482" customHeight="1" spans="6:147">
      <c r="F482" s="12">
        <v>35434</v>
      </c>
      <c r="G482" s="12">
        <v>0.0253</v>
      </c>
      <c r="H482" s="13">
        <v>1.35</v>
      </c>
      <c r="I482" s="14">
        <v>1</v>
      </c>
      <c r="J482" s="15">
        <f t="shared" si="664"/>
        <v>1210.24827</v>
      </c>
      <c r="K482" s="12">
        <v>1</v>
      </c>
      <c r="L482" s="12">
        <v>280</v>
      </c>
      <c r="M482" s="12">
        <v>1.43</v>
      </c>
      <c r="N482" s="19">
        <f t="shared" si="665"/>
        <v>3.16684210526316</v>
      </c>
      <c r="O482" s="20">
        <v>5936</v>
      </c>
      <c r="P482" s="12">
        <v>0.99</v>
      </c>
      <c r="Q482" s="12">
        <v>1.98</v>
      </c>
      <c r="R482" s="9">
        <f t="shared" si="666"/>
        <v>2.9602</v>
      </c>
      <c r="S482" s="10">
        <v>1.225</v>
      </c>
      <c r="T482" s="20">
        <v>1</v>
      </c>
      <c r="U482" s="21">
        <f t="shared" si="667"/>
        <v>35423.5732629581</v>
      </c>
      <c r="AA482" s="12">
        <v>35434</v>
      </c>
      <c r="AB482" s="12">
        <v>0.0253</v>
      </c>
      <c r="AC482" s="13">
        <v>1.35</v>
      </c>
      <c r="AD482" s="14">
        <v>1</v>
      </c>
      <c r="AE482" s="15">
        <f t="shared" si="668"/>
        <v>1210.24827</v>
      </c>
      <c r="AF482" s="12">
        <v>1</v>
      </c>
      <c r="AG482" s="12">
        <v>280</v>
      </c>
      <c r="AH482" s="12">
        <v>1.43</v>
      </c>
      <c r="AI482" s="19">
        <f t="shared" si="669"/>
        <v>3.16684210526316</v>
      </c>
      <c r="AJ482" s="20">
        <v>5936</v>
      </c>
      <c r="AK482" s="12">
        <v>0.99</v>
      </c>
      <c r="AL482" s="12">
        <v>1.98</v>
      </c>
      <c r="AM482" s="9">
        <f t="shared" si="670"/>
        <v>2.9602</v>
      </c>
      <c r="AN482" s="10">
        <v>1.225</v>
      </c>
      <c r="AO482" s="22">
        <v>1.015</v>
      </c>
      <c r="AP482" s="21">
        <f t="shared" si="671"/>
        <v>35954.9268619024</v>
      </c>
      <c r="AV482" s="12">
        <v>35728</v>
      </c>
      <c r="AW482" s="12">
        <v>0.0253</v>
      </c>
      <c r="AX482" s="13">
        <v>1.35</v>
      </c>
      <c r="AY482" s="14">
        <v>1</v>
      </c>
      <c r="AZ482" s="15">
        <f t="shared" si="672"/>
        <v>1220.28984</v>
      </c>
      <c r="BA482" s="12">
        <v>1</v>
      </c>
      <c r="BB482" s="12">
        <v>280</v>
      </c>
      <c r="BC482" s="12">
        <v>1.43</v>
      </c>
      <c r="BD482" s="19">
        <f t="shared" si="673"/>
        <v>3.16684210526316</v>
      </c>
      <c r="BE482" s="20">
        <v>5936</v>
      </c>
      <c r="BF482" s="12">
        <v>1</v>
      </c>
      <c r="BG482" s="12">
        <v>3.11</v>
      </c>
      <c r="BH482" s="9">
        <f t="shared" si="674"/>
        <v>4.11</v>
      </c>
      <c r="BI482" s="10">
        <v>1.225</v>
      </c>
      <c r="BJ482" s="20">
        <v>1</v>
      </c>
      <c r="BK482" s="21">
        <f t="shared" si="675"/>
        <v>49342.8923969805</v>
      </c>
      <c r="BQ482" s="12">
        <v>35728</v>
      </c>
      <c r="BR482" s="12">
        <v>0.0253</v>
      </c>
      <c r="BS482" s="13">
        <v>1.35</v>
      </c>
      <c r="BT482" s="14">
        <v>1</v>
      </c>
      <c r="BU482" s="15">
        <f t="shared" si="676"/>
        <v>1220.28984</v>
      </c>
      <c r="BV482" s="12">
        <v>1</v>
      </c>
      <c r="BW482" s="12">
        <v>280</v>
      </c>
      <c r="BX482" s="12">
        <v>1.43</v>
      </c>
      <c r="BY482" s="19">
        <f t="shared" si="677"/>
        <v>3.16684210526316</v>
      </c>
      <c r="BZ482" s="20">
        <v>5936</v>
      </c>
      <c r="CA482" s="12">
        <v>1</v>
      </c>
      <c r="CB482" s="12">
        <v>3.11</v>
      </c>
      <c r="CC482" s="9">
        <f t="shared" si="678"/>
        <v>4.11</v>
      </c>
      <c r="CD482" s="10">
        <v>1.225</v>
      </c>
      <c r="CE482" s="22">
        <v>1.015</v>
      </c>
      <c r="CF482" s="21">
        <f t="shared" si="679"/>
        <v>50083.0357829352</v>
      </c>
      <c r="CL482" s="12">
        <v>41312</v>
      </c>
      <c r="CM482" s="12">
        <v>0.0253</v>
      </c>
      <c r="CN482" s="13">
        <v>1.35</v>
      </c>
      <c r="CO482" s="14">
        <v>1</v>
      </c>
      <c r="CP482" s="15">
        <f t="shared" si="680"/>
        <v>1411.01136</v>
      </c>
      <c r="CQ482" s="12">
        <v>1</v>
      </c>
      <c r="CR482" s="12">
        <v>280</v>
      </c>
      <c r="CS482" s="12">
        <v>1.43</v>
      </c>
      <c r="CT482" s="19">
        <f t="shared" si="681"/>
        <v>3.16684210526316</v>
      </c>
      <c r="CU482" s="20">
        <v>5936</v>
      </c>
      <c r="CV482" s="12">
        <v>0.99</v>
      </c>
      <c r="CW482" s="12">
        <v>1.98</v>
      </c>
      <c r="CX482" s="9">
        <f t="shared" si="682"/>
        <v>2.9602</v>
      </c>
      <c r="CY482" s="10">
        <v>1.225</v>
      </c>
      <c r="CZ482" s="22">
        <v>1.085</v>
      </c>
      <c r="DA482" s="21">
        <f t="shared" si="683"/>
        <v>40936.0577286539</v>
      </c>
      <c r="DG482" s="12">
        <v>41606</v>
      </c>
      <c r="DH482" s="12">
        <v>0.0253</v>
      </c>
      <c r="DI482" s="13">
        <v>1.35</v>
      </c>
      <c r="DJ482" s="14">
        <v>1</v>
      </c>
      <c r="DK482" s="15">
        <f t="shared" si="684"/>
        <v>1421.05293</v>
      </c>
      <c r="DL482" s="12">
        <v>1</v>
      </c>
      <c r="DM482" s="12">
        <v>280</v>
      </c>
      <c r="DN482" s="12">
        <v>1.43</v>
      </c>
      <c r="DO482" s="19">
        <f t="shared" si="685"/>
        <v>3.16684210526316</v>
      </c>
      <c r="DP482" s="20">
        <v>5936</v>
      </c>
      <c r="DQ482" s="12">
        <v>1</v>
      </c>
      <c r="DR482" s="12">
        <v>3.11</v>
      </c>
      <c r="DS482" s="9">
        <f t="shared" si="686"/>
        <v>4.11</v>
      </c>
      <c r="DT482" s="10">
        <v>1.225</v>
      </c>
      <c r="DU482" s="22">
        <v>1.085</v>
      </c>
      <c r="DV482" s="21">
        <f t="shared" si="687"/>
        <v>57010.1433904427</v>
      </c>
      <c r="EB482" s="12">
        <v>41606</v>
      </c>
      <c r="EC482" s="12">
        <v>0.02992</v>
      </c>
      <c r="ED482" s="13">
        <v>1.35</v>
      </c>
      <c r="EE482" s="14">
        <v>1</v>
      </c>
      <c r="EF482" s="15">
        <f t="shared" si="688"/>
        <v>1680.549552</v>
      </c>
      <c r="EG482" s="12">
        <v>1</v>
      </c>
      <c r="EH482" s="12">
        <v>280</v>
      </c>
      <c r="EI482" s="12">
        <v>1.52</v>
      </c>
      <c r="EJ482" s="19">
        <f t="shared" si="689"/>
        <v>3.25684210526316</v>
      </c>
      <c r="EK482" s="20">
        <v>5936</v>
      </c>
      <c r="EL482" s="12">
        <v>1</v>
      </c>
      <c r="EM482" s="12">
        <v>3.91</v>
      </c>
      <c r="EN482" s="9">
        <f t="shared" si="691"/>
        <v>4.91</v>
      </c>
      <c r="EO482" s="10">
        <v>1.225</v>
      </c>
      <c r="EP482" s="22">
        <v>1.2</v>
      </c>
      <c r="EQ482" s="21">
        <f t="shared" si="692"/>
        <v>82348.7930311047</v>
      </c>
    </row>
    <row r="483" customHeight="1" spans="6:147">
      <c r="F483" s="12">
        <v>35434</v>
      </c>
      <c r="G483" s="12">
        <v>0.0253</v>
      </c>
      <c r="H483" s="13">
        <v>1.35</v>
      </c>
      <c r="I483" s="14">
        <v>1</v>
      </c>
      <c r="J483" s="15">
        <f t="shared" si="664"/>
        <v>1210.24827</v>
      </c>
      <c r="K483" s="12">
        <v>1</v>
      </c>
      <c r="L483" s="12">
        <v>280</v>
      </c>
      <c r="M483" s="12">
        <v>1.43</v>
      </c>
      <c r="N483" s="19">
        <f t="shared" si="665"/>
        <v>3.16684210526316</v>
      </c>
      <c r="O483" s="20">
        <v>5936</v>
      </c>
      <c r="P483" s="12">
        <v>0.99</v>
      </c>
      <c r="Q483" s="12">
        <v>1.98</v>
      </c>
      <c r="R483" s="9">
        <f t="shared" si="666"/>
        <v>2.9602</v>
      </c>
      <c r="S483" s="10">
        <v>1.225</v>
      </c>
      <c r="T483" s="20">
        <v>1</v>
      </c>
      <c r="U483" s="21">
        <f t="shared" si="667"/>
        <v>35423.5732629581</v>
      </c>
      <c r="AA483" s="12">
        <v>35434</v>
      </c>
      <c r="AB483" s="12">
        <v>0.0253</v>
      </c>
      <c r="AC483" s="13">
        <v>1.35</v>
      </c>
      <c r="AD483" s="14">
        <v>1</v>
      </c>
      <c r="AE483" s="15">
        <f t="shared" si="668"/>
        <v>1210.24827</v>
      </c>
      <c r="AF483" s="12">
        <v>1</v>
      </c>
      <c r="AG483" s="12">
        <v>280</v>
      </c>
      <c r="AH483" s="12">
        <v>1.43</v>
      </c>
      <c r="AI483" s="19">
        <f t="shared" si="669"/>
        <v>3.16684210526316</v>
      </c>
      <c r="AJ483" s="20">
        <v>5936</v>
      </c>
      <c r="AK483" s="12">
        <v>0.99</v>
      </c>
      <c r="AL483" s="12">
        <v>1.98</v>
      </c>
      <c r="AM483" s="9">
        <f t="shared" si="670"/>
        <v>2.9602</v>
      </c>
      <c r="AN483" s="10">
        <v>1.225</v>
      </c>
      <c r="AO483" s="22">
        <v>1.015</v>
      </c>
      <c r="AP483" s="21">
        <f t="shared" si="671"/>
        <v>35954.9268619024</v>
      </c>
      <c r="AV483" s="12">
        <v>35728</v>
      </c>
      <c r="AW483" s="12">
        <v>0.0253</v>
      </c>
      <c r="AX483" s="13">
        <v>1.35</v>
      </c>
      <c r="AY483" s="14">
        <v>1</v>
      </c>
      <c r="AZ483" s="15">
        <f t="shared" si="672"/>
        <v>1220.28984</v>
      </c>
      <c r="BA483" s="12">
        <v>1</v>
      </c>
      <c r="BB483" s="12">
        <v>280</v>
      </c>
      <c r="BC483" s="12">
        <v>1.43</v>
      </c>
      <c r="BD483" s="19">
        <f t="shared" si="673"/>
        <v>3.16684210526316</v>
      </c>
      <c r="BE483" s="20">
        <v>5936</v>
      </c>
      <c r="BF483" s="12">
        <v>1</v>
      </c>
      <c r="BG483" s="12">
        <v>3.11</v>
      </c>
      <c r="BH483" s="9">
        <f t="shared" si="674"/>
        <v>4.11</v>
      </c>
      <c r="BI483" s="10">
        <v>1.225</v>
      </c>
      <c r="BJ483" s="20">
        <v>1</v>
      </c>
      <c r="BK483" s="21">
        <f t="shared" si="675"/>
        <v>49342.8923969805</v>
      </c>
      <c r="BQ483" s="12">
        <v>35728</v>
      </c>
      <c r="BR483" s="12">
        <v>0.0253</v>
      </c>
      <c r="BS483" s="13">
        <v>1.35</v>
      </c>
      <c r="BT483" s="14">
        <v>1</v>
      </c>
      <c r="BU483" s="15">
        <f t="shared" si="676"/>
        <v>1220.28984</v>
      </c>
      <c r="BV483" s="12">
        <v>1</v>
      </c>
      <c r="BW483" s="12">
        <v>280</v>
      </c>
      <c r="BX483" s="12">
        <v>1.43</v>
      </c>
      <c r="BY483" s="19">
        <f t="shared" si="677"/>
        <v>3.16684210526316</v>
      </c>
      <c r="BZ483" s="20">
        <v>5936</v>
      </c>
      <c r="CA483" s="12">
        <v>1</v>
      </c>
      <c r="CB483" s="12">
        <v>3.11</v>
      </c>
      <c r="CC483" s="9">
        <f t="shared" si="678"/>
        <v>4.11</v>
      </c>
      <c r="CD483" s="10">
        <v>1.225</v>
      </c>
      <c r="CE483" s="22">
        <v>1.015</v>
      </c>
      <c r="CF483" s="21">
        <f t="shared" si="679"/>
        <v>50083.0357829352</v>
      </c>
      <c r="CL483" s="12">
        <v>41312</v>
      </c>
      <c r="CM483" s="12">
        <v>0.0253</v>
      </c>
      <c r="CN483" s="13">
        <v>1.35</v>
      </c>
      <c r="CO483" s="14">
        <v>1</v>
      </c>
      <c r="CP483" s="15">
        <f t="shared" si="680"/>
        <v>1411.01136</v>
      </c>
      <c r="CQ483" s="12">
        <v>1</v>
      </c>
      <c r="CR483" s="12">
        <v>280</v>
      </c>
      <c r="CS483" s="12">
        <v>1.43</v>
      </c>
      <c r="CT483" s="19">
        <f t="shared" si="681"/>
        <v>3.16684210526316</v>
      </c>
      <c r="CU483" s="20">
        <v>5936</v>
      </c>
      <c r="CV483" s="12">
        <v>0.99</v>
      </c>
      <c r="CW483" s="12">
        <v>1.98</v>
      </c>
      <c r="CX483" s="9">
        <f t="shared" si="682"/>
        <v>2.9602</v>
      </c>
      <c r="CY483" s="10">
        <v>1.225</v>
      </c>
      <c r="CZ483" s="22">
        <v>1.085</v>
      </c>
      <c r="DA483" s="21">
        <f t="shared" si="683"/>
        <v>40936.0577286539</v>
      </c>
      <c r="DG483" s="12">
        <v>41606</v>
      </c>
      <c r="DH483" s="12">
        <v>0.0253</v>
      </c>
      <c r="DI483" s="13">
        <v>1.35</v>
      </c>
      <c r="DJ483" s="14">
        <v>1</v>
      </c>
      <c r="DK483" s="15">
        <f t="shared" si="684"/>
        <v>1421.05293</v>
      </c>
      <c r="DL483" s="12">
        <v>1</v>
      </c>
      <c r="DM483" s="12">
        <v>280</v>
      </c>
      <c r="DN483" s="12">
        <v>1.43</v>
      </c>
      <c r="DO483" s="19">
        <f t="shared" si="685"/>
        <v>3.16684210526316</v>
      </c>
      <c r="DP483" s="20">
        <v>5936</v>
      </c>
      <c r="DQ483" s="12">
        <v>1</v>
      </c>
      <c r="DR483" s="12">
        <v>3.11</v>
      </c>
      <c r="DS483" s="9">
        <f t="shared" si="686"/>
        <v>4.11</v>
      </c>
      <c r="DT483" s="10">
        <v>1.225</v>
      </c>
      <c r="DU483" s="22">
        <v>1.085</v>
      </c>
      <c r="DV483" s="21">
        <f t="shared" si="687"/>
        <v>57010.1433904427</v>
      </c>
      <c r="EB483" s="12">
        <v>41606</v>
      </c>
      <c r="EC483" s="12">
        <v>0.02992</v>
      </c>
      <c r="ED483" s="13">
        <v>1.35</v>
      </c>
      <c r="EE483" s="14">
        <v>1</v>
      </c>
      <c r="EF483" s="15">
        <f t="shared" si="688"/>
        <v>1680.549552</v>
      </c>
      <c r="EG483" s="12">
        <v>1</v>
      </c>
      <c r="EH483" s="12">
        <v>280</v>
      </c>
      <c r="EI483" s="12">
        <v>1.52</v>
      </c>
      <c r="EJ483" s="19">
        <f t="shared" si="689"/>
        <v>3.25684210526316</v>
      </c>
      <c r="EK483" s="20">
        <v>5936</v>
      </c>
      <c r="EL483" s="12">
        <v>1</v>
      </c>
      <c r="EM483" s="12">
        <v>3.91</v>
      </c>
      <c r="EN483" s="9">
        <f t="shared" si="691"/>
        <v>4.91</v>
      </c>
      <c r="EO483" s="10">
        <v>1.225</v>
      </c>
      <c r="EP483" s="22">
        <v>1.2</v>
      </c>
      <c r="EQ483" s="21">
        <f t="shared" si="692"/>
        <v>82348.7930311047</v>
      </c>
    </row>
    <row r="484" customHeight="1" spans="6:147">
      <c r="F484" s="12">
        <v>35434</v>
      </c>
      <c r="G484" s="12">
        <v>0.0253</v>
      </c>
      <c r="H484" s="13">
        <v>1.35</v>
      </c>
      <c r="I484" s="14">
        <v>1</v>
      </c>
      <c r="J484" s="15">
        <f t="shared" si="664"/>
        <v>1210.24827</v>
      </c>
      <c r="K484" s="12">
        <v>1</v>
      </c>
      <c r="L484" s="12">
        <v>280</v>
      </c>
      <c r="M484" s="12">
        <v>1.43</v>
      </c>
      <c r="N484" s="19">
        <f t="shared" si="665"/>
        <v>3.16684210526316</v>
      </c>
      <c r="O484" s="20">
        <v>5936</v>
      </c>
      <c r="P484" s="12">
        <v>0.99</v>
      </c>
      <c r="Q484" s="12">
        <v>1.98</v>
      </c>
      <c r="R484" s="9">
        <f t="shared" si="666"/>
        <v>2.9602</v>
      </c>
      <c r="S484" s="10">
        <v>1.225</v>
      </c>
      <c r="T484" s="20">
        <v>1</v>
      </c>
      <c r="U484" s="21">
        <f t="shared" si="667"/>
        <v>35423.5732629581</v>
      </c>
      <c r="AA484" s="12">
        <v>35434</v>
      </c>
      <c r="AB484" s="12">
        <v>0.0253</v>
      </c>
      <c r="AC484" s="13">
        <v>1.35</v>
      </c>
      <c r="AD484" s="14">
        <v>1</v>
      </c>
      <c r="AE484" s="15">
        <f t="shared" si="668"/>
        <v>1210.24827</v>
      </c>
      <c r="AF484" s="12">
        <v>1</v>
      </c>
      <c r="AG484" s="12">
        <v>280</v>
      </c>
      <c r="AH484" s="12">
        <v>1.43</v>
      </c>
      <c r="AI484" s="19">
        <f t="shared" si="669"/>
        <v>3.16684210526316</v>
      </c>
      <c r="AJ484" s="20">
        <v>5936</v>
      </c>
      <c r="AK484" s="12">
        <v>0.99</v>
      </c>
      <c r="AL484" s="12">
        <v>1.98</v>
      </c>
      <c r="AM484" s="9">
        <f t="shared" si="670"/>
        <v>2.9602</v>
      </c>
      <c r="AN484" s="10">
        <v>1.225</v>
      </c>
      <c r="AO484" s="22">
        <v>1.015</v>
      </c>
      <c r="AP484" s="21">
        <f t="shared" si="671"/>
        <v>35954.9268619024</v>
      </c>
      <c r="AV484" s="12">
        <v>35728</v>
      </c>
      <c r="AW484" s="12">
        <v>0.0253</v>
      </c>
      <c r="AX484" s="13">
        <v>1.35</v>
      </c>
      <c r="AY484" s="14">
        <v>1</v>
      </c>
      <c r="AZ484" s="15">
        <f t="shared" si="672"/>
        <v>1220.28984</v>
      </c>
      <c r="BA484" s="12">
        <v>1</v>
      </c>
      <c r="BB484" s="12">
        <v>280</v>
      </c>
      <c r="BC484" s="12">
        <v>1.43</v>
      </c>
      <c r="BD484" s="19">
        <f t="shared" si="673"/>
        <v>3.16684210526316</v>
      </c>
      <c r="BE484" s="20">
        <v>5936</v>
      </c>
      <c r="BF484" s="12">
        <v>1</v>
      </c>
      <c r="BG484" s="12">
        <v>3.11</v>
      </c>
      <c r="BH484" s="9">
        <f t="shared" si="674"/>
        <v>4.11</v>
      </c>
      <c r="BI484" s="10">
        <v>1.225</v>
      </c>
      <c r="BJ484" s="20">
        <v>1</v>
      </c>
      <c r="BK484" s="21">
        <f t="shared" si="675"/>
        <v>49342.8923969805</v>
      </c>
      <c r="BQ484" s="12">
        <v>35728</v>
      </c>
      <c r="BR484" s="12">
        <v>0.0253</v>
      </c>
      <c r="BS484" s="13">
        <v>1.35</v>
      </c>
      <c r="BT484" s="14">
        <v>1</v>
      </c>
      <c r="BU484" s="15">
        <f t="shared" si="676"/>
        <v>1220.28984</v>
      </c>
      <c r="BV484" s="12">
        <v>1</v>
      </c>
      <c r="BW484" s="12">
        <v>280</v>
      </c>
      <c r="BX484" s="12">
        <v>1.43</v>
      </c>
      <c r="BY484" s="19">
        <f t="shared" si="677"/>
        <v>3.16684210526316</v>
      </c>
      <c r="BZ484" s="20">
        <v>5936</v>
      </c>
      <c r="CA484" s="12">
        <v>1</v>
      </c>
      <c r="CB484" s="12">
        <v>3.11</v>
      </c>
      <c r="CC484" s="9">
        <f t="shared" si="678"/>
        <v>4.11</v>
      </c>
      <c r="CD484" s="10">
        <v>1.225</v>
      </c>
      <c r="CE484" s="22">
        <v>1.015</v>
      </c>
      <c r="CF484" s="21">
        <f t="shared" si="679"/>
        <v>50083.0357829352</v>
      </c>
      <c r="CL484" s="12">
        <v>41312</v>
      </c>
      <c r="CM484" s="12">
        <v>0.0253</v>
      </c>
      <c r="CN484" s="13">
        <v>1.35</v>
      </c>
      <c r="CO484" s="14">
        <v>1</v>
      </c>
      <c r="CP484" s="15">
        <f t="shared" si="680"/>
        <v>1411.01136</v>
      </c>
      <c r="CQ484" s="12">
        <v>1</v>
      </c>
      <c r="CR484" s="12">
        <v>280</v>
      </c>
      <c r="CS484" s="12">
        <v>1.43</v>
      </c>
      <c r="CT484" s="19">
        <f t="shared" si="681"/>
        <v>3.16684210526316</v>
      </c>
      <c r="CU484" s="20">
        <v>5936</v>
      </c>
      <c r="CV484" s="12">
        <v>0.99</v>
      </c>
      <c r="CW484" s="12">
        <v>1.98</v>
      </c>
      <c r="CX484" s="9">
        <f t="shared" si="682"/>
        <v>2.9602</v>
      </c>
      <c r="CY484" s="10">
        <v>1.225</v>
      </c>
      <c r="CZ484" s="22">
        <v>1.085</v>
      </c>
      <c r="DA484" s="21">
        <f t="shared" si="683"/>
        <v>40936.0577286539</v>
      </c>
      <c r="DG484" s="12">
        <v>41606</v>
      </c>
      <c r="DH484" s="12">
        <v>0.0253</v>
      </c>
      <c r="DI484" s="13">
        <v>1.35</v>
      </c>
      <c r="DJ484" s="14">
        <v>1</v>
      </c>
      <c r="DK484" s="15">
        <f t="shared" si="684"/>
        <v>1421.05293</v>
      </c>
      <c r="DL484" s="12">
        <v>1</v>
      </c>
      <c r="DM484" s="12">
        <v>280</v>
      </c>
      <c r="DN484" s="12">
        <v>1.43</v>
      </c>
      <c r="DO484" s="19">
        <f t="shared" si="685"/>
        <v>3.16684210526316</v>
      </c>
      <c r="DP484" s="20">
        <v>5936</v>
      </c>
      <c r="DQ484" s="12">
        <v>1</v>
      </c>
      <c r="DR484" s="12">
        <v>3.11</v>
      </c>
      <c r="DS484" s="9">
        <f t="shared" si="686"/>
        <v>4.11</v>
      </c>
      <c r="DT484" s="10">
        <v>1.225</v>
      </c>
      <c r="DU484" s="22">
        <v>1.085</v>
      </c>
      <c r="DV484" s="21">
        <f t="shared" si="687"/>
        <v>57010.1433904427</v>
      </c>
      <c r="EB484" s="12">
        <v>41606</v>
      </c>
      <c r="EC484" s="12">
        <v>0.02992</v>
      </c>
      <c r="ED484" s="13">
        <v>1.35</v>
      </c>
      <c r="EE484" s="14">
        <v>1</v>
      </c>
      <c r="EF484" s="15">
        <f t="shared" si="688"/>
        <v>1680.549552</v>
      </c>
      <c r="EG484" s="12">
        <v>1</v>
      </c>
      <c r="EH484" s="12">
        <v>280</v>
      </c>
      <c r="EI484" s="12">
        <v>1.52</v>
      </c>
      <c r="EJ484" s="19">
        <f t="shared" si="689"/>
        <v>3.25684210526316</v>
      </c>
      <c r="EK484" s="20">
        <v>5936</v>
      </c>
      <c r="EL484" s="12">
        <v>1</v>
      </c>
      <c r="EM484" s="12">
        <v>3.91</v>
      </c>
      <c r="EN484" s="9">
        <f t="shared" si="691"/>
        <v>4.91</v>
      </c>
      <c r="EO484" s="10">
        <v>1.225</v>
      </c>
      <c r="EP484" s="22">
        <v>1.2</v>
      </c>
      <c r="EQ484" s="21">
        <f t="shared" si="692"/>
        <v>82348.7930311047</v>
      </c>
    </row>
    <row r="485" customHeight="1" spans="6:147">
      <c r="F485" s="12">
        <v>35434</v>
      </c>
      <c r="G485" s="12">
        <v>0.0253</v>
      </c>
      <c r="H485" s="13">
        <v>1.35</v>
      </c>
      <c r="I485" s="14">
        <v>1</v>
      </c>
      <c r="J485" s="15">
        <f t="shared" si="664"/>
        <v>1210.24827</v>
      </c>
      <c r="K485" s="12">
        <v>1</v>
      </c>
      <c r="L485" s="12">
        <v>280</v>
      </c>
      <c r="M485" s="12">
        <v>1.43</v>
      </c>
      <c r="N485" s="19">
        <f t="shared" si="665"/>
        <v>3.16684210526316</v>
      </c>
      <c r="O485" s="20">
        <v>5936</v>
      </c>
      <c r="P485" s="12">
        <v>0.99</v>
      </c>
      <c r="Q485" s="12">
        <v>1.98</v>
      </c>
      <c r="R485" s="9">
        <f t="shared" si="666"/>
        <v>2.9602</v>
      </c>
      <c r="S485" s="10">
        <v>1.225</v>
      </c>
      <c r="T485" s="20">
        <v>1</v>
      </c>
      <c r="U485" s="21">
        <f t="shared" si="667"/>
        <v>35423.5732629581</v>
      </c>
      <c r="AA485" s="12">
        <v>35434</v>
      </c>
      <c r="AB485" s="12">
        <v>0.0253</v>
      </c>
      <c r="AC485" s="13">
        <v>1.35</v>
      </c>
      <c r="AD485" s="14">
        <v>1</v>
      </c>
      <c r="AE485" s="15">
        <f t="shared" si="668"/>
        <v>1210.24827</v>
      </c>
      <c r="AF485" s="12">
        <v>1</v>
      </c>
      <c r="AG485" s="12">
        <v>280</v>
      </c>
      <c r="AH485" s="12">
        <v>1.43</v>
      </c>
      <c r="AI485" s="19">
        <f t="shared" si="669"/>
        <v>3.16684210526316</v>
      </c>
      <c r="AJ485" s="20">
        <v>5936</v>
      </c>
      <c r="AK485" s="12">
        <v>0.99</v>
      </c>
      <c r="AL485" s="12">
        <v>1.98</v>
      </c>
      <c r="AM485" s="9">
        <f t="shared" si="670"/>
        <v>2.9602</v>
      </c>
      <c r="AN485" s="10">
        <v>1.225</v>
      </c>
      <c r="AO485" s="22">
        <v>1.015</v>
      </c>
      <c r="AP485" s="21">
        <f t="shared" si="671"/>
        <v>35954.9268619024</v>
      </c>
      <c r="AV485" s="12">
        <v>35728</v>
      </c>
      <c r="AW485" s="12">
        <v>0.0253</v>
      </c>
      <c r="AX485" s="13">
        <v>1.35</v>
      </c>
      <c r="AY485" s="14">
        <v>1</v>
      </c>
      <c r="AZ485" s="15">
        <f t="shared" si="672"/>
        <v>1220.28984</v>
      </c>
      <c r="BA485" s="12">
        <v>1</v>
      </c>
      <c r="BB485" s="12">
        <v>280</v>
      </c>
      <c r="BC485" s="12">
        <v>1.43</v>
      </c>
      <c r="BD485" s="19">
        <f t="shared" si="673"/>
        <v>3.16684210526316</v>
      </c>
      <c r="BE485" s="20">
        <v>5936</v>
      </c>
      <c r="BF485" s="12">
        <v>1</v>
      </c>
      <c r="BG485" s="12">
        <v>3.11</v>
      </c>
      <c r="BH485" s="9">
        <f t="shared" si="674"/>
        <v>4.11</v>
      </c>
      <c r="BI485" s="10">
        <v>1.225</v>
      </c>
      <c r="BJ485" s="20">
        <v>1</v>
      </c>
      <c r="BK485" s="21">
        <f t="shared" si="675"/>
        <v>49342.8923969805</v>
      </c>
      <c r="BQ485" s="12">
        <v>35728</v>
      </c>
      <c r="BR485" s="12">
        <v>0.0253</v>
      </c>
      <c r="BS485" s="13">
        <v>1.35</v>
      </c>
      <c r="BT485" s="14">
        <v>1</v>
      </c>
      <c r="BU485" s="15">
        <f t="shared" si="676"/>
        <v>1220.28984</v>
      </c>
      <c r="BV485" s="12">
        <v>1</v>
      </c>
      <c r="BW485" s="12">
        <v>280</v>
      </c>
      <c r="BX485" s="12">
        <v>1.43</v>
      </c>
      <c r="BY485" s="19">
        <f t="shared" si="677"/>
        <v>3.16684210526316</v>
      </c>
      <c r="BZ485" s="20">
        <v>5936</v>
      </c>
      <c r="CA485" s="12">
        <v>1</v>
      </c>
      <c r="CB485" s="12">
        <v>3.11</v>
      </c>
      <c r="CC485" s="9">
        <f t="shared" si="678"/>
        <v>4.11</v>
      </c>
      <c r="CD485" s="10">
        <v>1.225</v>
      </c>
      <c r="CE485" s="22">
        <v>1.015</v>
      </c>
      <c r="CF485" s="21">
        <f t="shared" si="679"/>
        <v>50083.0357829352</v>
      </c>
      <c r="CL485" s="12">
        <v>41312</v>
      </c>
      <c r="CM485" s="12">
        <v>0.0253</v>
      </c>
      <c r="CN485" s="13">
        <v>1.35</v>
      </c>
      <c r="CO485" s="14">
        <v>1</v>
      </c>
      <c r="CP485" s="15">
        <f t="shared" si="680"/>
        <v>1411.01136</v>
      </c>
      <c r="CQ485" s="12">
        <v>1</v>
      </c>
      <c r="CR485" s="12">
        <v>280</v>
      </c>
      <c r="CS485" s="12">
        <v>1.43</v>
      </c>
      <c r="CT485" s="19">
        <f t="shared" si="681"/>
        <v>3.16684210526316</v>
      </c>
      <c r="CU485" s="20">
        <v>5936</v>
      </c>
      <c r="CV485" s="12">
        <v>0.99</v>
      </c>
      <c r="CW485" s="12">
        <v>1.98</v>
      </c>
      <c r="CX485" s="9">
        <f t="shared" si="682"/>
        <v>2.9602</v>
      </c>
      <c r="CY485" s="10">
        <v>1.225</v>
      </c>
      <c r="CZ485" s="22">
        <v>1.085</v>
      </c>
      <c r="DA485" s="21">
        <f t="shared" si="683"/>
        <v>40936.0577286539</v>
      </c>
      <c r="DG485" s="12">
        <v>41606</v>
      </c>
      <c r="DH485" s="12">
        <v>0.0253</v>
      </c>
      <c r="DI485" s="13">
        <v>1.35</v>
      </c>
      <c r="DJ485" s="14">
        <v>1</v>
      </c>
      <c r="DK485" s="15">
        <f t="shared" si="684"/>
        <v>1421.05293</v>
      </c>
      <c r="DL485" s="12">
        <v>1</v>
      </c>
      <c r="DM485" s="12">
        <v>280</v>
      </c>
      <c r="DN485" s="12">
        <v>1.43</v>
      </c>
      <c r="DO485" s="19">
        <f t="shared" si="685"/>
        <v>3.16684210526316</v>
      </c>
      <c r="DP485" s="20">
        <v>5936</v>
      </c>
      <c r="DQ485" s="12">
        <v>1</v>
      </c>
      <c r="DR485" s="12">
        <v>3.11</v>
      </c>
      <c r="DS485" s="9">
        <f t="shared" si="686"/>
        <v>4.11</v>
      </c>
      <c r="DT485" s="10">
        <v>1.225</v>
      </c>
      <c r="DU485" s="22">
        <v>1.085</v>
      </c>
      <c r="DV485" s="21">
        <f t="shared" si="687"/>
        <v>57010.1433904427</v>
      </c>
      <c r="EB485" s="12">
        <v>41606</v>
      </c>
      <c r="EC485" s="12">
        <v>0.02992</v>
      </c>
      <c r="ED485" s="13">
        <v>1.35</v>
      </c>
      <c r="EE485" s="14">
        <v>1</v>
      </c>
      <c r="EF485" s="15">
        <f t="shared" si="688"/>
        <v>1680.549552</v>
      </c>
      <c r="EG485" s="12">
        <v>1</v>
      </c>
      <c r="EH485" s="12">
        <v>280</v>
      </c>
      <c r="EI485" s="12">
        <v>1.52</v>
      </c>
      <c r="EJ485" s="19">
        <f t="shared" si="689"/>
        <v>3.25684210526316</v>
      </c>
      <c r="EK485" s="20">
        <v>5936</v>
      </c>
      <c r="EL485" s="12">
        <v>1</v>
      </c>
      <c r="EM485" s="12">
        <v>3.91</v>
      </c>
      <c r="EN485" s="9">
        <f t="shared" si="691"/>
        <v>4.91</v>
      </c>
      <c r="EO485" s="10">
        <v>1.225</v>
      </c>
      <c r="EP485" s="22">
        <v>1.2</v>
      </c>
      <c r="EQ485" s="21">
        <f t="shared" si="692"/>
        <v>82348.7930311047</v>
      </c>
    </row>
    <row r="486" customHeight="1" spans="6:147">
      <c r="F486" s="12">
        <v>35434</v>
      </c>
      <c r="G486" s="12">
        <v>0.0253</v>
      </c>
      <c r="H486" s="13">
        <v>1.35</v>
      </c>
      <c r="I486" s="14">
        <v>1</v>
      </c>
      <c r="J486" s="15">
        <f t="shared" si="664"/>
        <v>1210.24827</v>
      </c>
      <c r="K486" s="12">
        <v>1</v>
      </c>
      <c r="L486" s="12">
        <v>280</v>
      </c>
      <c r="M486" s="12">
        <v>1.43</v>
      </c>
      <c r="N486" s="19">
        <f t="shared" si="665"/>
        <v>3.16684210526316</v>
      </c>
      <c r="O486" s="20">
        <v>5936</v>
      </c>
      <c r="P486" s="12">
        <v>0.99</v>
      </c>
      <c r="Q486" s="12">
        <v>1.98</v>
      </c>
      <c r="R486" s="9">
        <f t="shared" si="666"/>
        <v>2.9602</v>
      </c>
      <c r="S486" s="10">
        <v>1.225</v>
      </c>
      <c r="T486" s="20">
        <v>1</v>
      </c>
      <c r="U486" s="21">
        <f t="shared" si="667"/>
        <v>35423.5732629581</v>
      </c>
      <c r="AA486" s="12">
        <v>35434</v>
      </c>
      <c r="AB486" s="12">
        <v>0.0253</v>
      </c>
      <c r="AC486" s="13">
        <v>1.35</v>
      </c>
      <c r="AD486" s="14">
        <v>1</v>
      </c>
      <c r="AE486" s="15">
        <f t="shared" si="668"/>
        <v>1210.24827</v>
      </c>
      <c r="AF486" s="12">
        <v>1</v>
      </c>
      <c r="AG486" s="12">
        <v>280</v>
      </c>
      <c r="AH486" s="12">
        <v>1.43</v>
      </c>
      <c r="AI486" s="19">
        <f t="shared" si="669"/>
        <v>3.16684210526316</v>
      </c>
      <c r="AJ486" s="20">
        <v>5936</v>
      </c>
      <c r="AK486" s="12">
        <v>0.99</v>
      </c>
      <c r="AL486" s="12">
        <v>1.98</v>
      </c>
      <c r="AM486" s="9">
        <f t="shared" si="670"/>
        <v>2.9602</v>
      </c>
      <c r="AN486" s="10">
        <v>1.225</v>
      </c>
      <c r="AO486" s="22">
        <v>1.015</v>
      </c>
      <c r="AP486" s="21">
        <f t="shared" si="671"/>
        <v>35954.9268619024</v>
      </c>
      <c r="AV486" s="12">
        <v>35728</v>
      </c>
      <c r="AW486" s="12">
        <v>0.0253</v>
      </c>
      <c r="AX486" s="13">
        <v>1.35</v>
      </c>
      <c r="AY486" s="14">
        <v>1</v>
      </c>
      <c r="AZ486" s="15">
        <f t="shared" si="672"/>
        <v>1220.28984</v>
      </c>
      <c r="BA486" s="12">
        <v>1</v>
      </c>
      <c r="BB486" s="12">
        <v>280</v>
      </c>
      <c r="BC486" s="12">
        <v>1.43</v>
      </c>
      <c r="BD486" s="19">
        <f t="shared" si="673"/>
        <v>3.16684210526316</v>
      </c>
      <c r="BE486" s="20">
        <v>5936</v>
      </c>
      <c r="BF486" s="12">
        <v>1</v>
      </c>
      <c r="BG486" s="12">
        <v>3.11</v>
      </c>
      <c r="BH486" s="9">
        <f t="shared" si="674"/>
        <v>4.11</v>
      </c>
      <c r="BI486" s="10">
        <v>1.225</v>
      </c>
      <c r="BJ486" s="20">
        <v>1</v>
      </c>
      <c r="BK486" s="21">
        <f t="shared" si="675"/>
        <v>49342.8923969805</v>
      </c>
      <c r="BQ486" s="12">
        <v>35728</v>
      </c>
      <c r="BR486" s="12">
        <v>0.0253</v>
      </c>
      <c r="BS486" s="13">
        <v>1.35</v>
      </c>
      <c r="BT486" s="14">
        <v>1</v>
      </c>
      <c r="BU486" s="15">
        <f t="shared" si="676"/>
        <v>1220.28984</v>
      </c>
      <c r="BV486" s="12">
        <v>1</v>
      </c>
      <c r="BW486" s="12">
        <v>280</v>
      </c>
      <c r="BX486" s="12">
        <v>1.43</v>
      </c>
      <c r="BY486" s="19">
        <f t="shared" si="677"/>
        <v>3.16684210526316</v>
      </c>
      <c r="BZ486" s="20">
        <v>5936</v>
      </c>
      <c r="CA486" s="12">
        <v>1</v>
      </c>
      <c r="CB486" s="12">
        <v>3.11</v>
      </c>
      <c r="CC486" s="9">
        <f t="shared" si="678"/>
        <v>4.11</v>
      </c>
      <c r="CD486" s="10">
        <v>1.225</v>
      </c>
      <c r="CE486" s="22">
        <v>1.015</v>
      </c>
      <c r="CF486" s="21">
        <f t="shared" si="679"/>
        <v>50083.0357829352</v>
      </c>
      <c r="CL486" s="12">
        <v>41312</v>
      </c>
      <c r="CM486" s="12">
        <v>0.0253</v>
      </c>
      <c r="CN486" s="13">
        <v>1.35</v>
      </c>
      <c r="CO486" s="14">
        <v>1</v>
      </c>
      <c r="CP486" s="15">
        <f t="shared" si="680"/>
        <v>1411.01136</v>
      </c>
      <c r="CQ486" s="12">
        <v>1</v>
      </c>
      <c r="CR486" s="12">
        <v>280</v>
      </c>
      <c r="CS486" s="12">
        <v>1.43</v>
      </c>
      <c r="CT486" s="19">
        <f t="shared" si="681"/>
        <v>3.16684210526316</v>
      </c>
      <c r="CU486" s="20">
        <v>5936</v>
      </c>
      <c r="CV486" s="12">
        <v>0.99</v>
      </c>
      <c r="CW486" s="12">
        <v>1.98</v>
      </c>
      <c r="CX486" s="9">
        <f t="shared" si="682"/>
        <v>2.9602</v>
      </c>
      <c r="CY486" s="10">
        <v>1.225</v>
      </c>
      <c r="CZ486" s="22">
        <v>1.085</v>
      </c>
      <c r="DA486" s="21">
        <f t="shared" si="683"/>
        <v>40936.0577286539</v>
      </c>
      <c r="DG486" s="12">
        <v>41606</v>
      </c>
      <c r="DH486" s="12">
        <v>0.0253</v>
      </c>
      <c r="DI486" s="13">
        <v>1.35</v>
      </c>
      <c r="DJ486" s="14">
        <v>1</v>
      </c>
      <c r="DK486" s="15">
        <f t="shared" si="684"/>
        <v>1421.05293</v>
      </c>
      <c r="DL486" s="12">
        <v>1</v>
      </c>
      <c r="DM486" s="12">
        <v>280</v>
      </c>
      <c r="DN486" s="12">
        <v>1.43</v>
      </c>
      <c r="DO486" s="19">
        <f t="shared" si="685"/>
        <v>3.16684210526316</v>
      </c>
      <c r="DP486" s="20">
        <v>5936</v>
      </c>
      <c r="DQ486" s="12">
        <v>1</v>
      </c>
      <c r="DR486" s="12">
        <v>3.11</v>
      </c>
      <c r="DS486" s="9">
        <f t="shared" si="686"/>
        <v>4.11</v>
      </c>
      <c r="DT486" s="10">
        <v>1.225</v>
      </c>
      <c r="DU486" s="22">
        <v>1.085</v>
      </c>
      <c r="DV486" s="21">
        <f t="shared" si="687"/>
        <v>57010.1433904427</v>
      </c>
      <c r="EB486" s="12">
        <v>41606</v>
      </c>
      <c r="EC486" s="12">
        <v>0.02992</v>
      </c>
      <c r="ED486" s="13">
        <v>1.35</v>
      </c>
      <c r="EE486" s="14">
        <v>1</v>
      </c>
      <c r="EF486" s="15">
        <f t="shared" si="688"/>
        <v>1680.549552</v>
      </c>
      <c r="EG486" s="12">
        <v>1</v>
      </c>
      <c r="EH486" s="12">
        <v>280</v>
      </c>
      <c r="EI486" s="12">
        <v>1.52</v>
      </c>
      <c r="EJ486" s="19">
        <f t="shared" si="689"/>
        <v>3.25684210526316</v>
      </c>
      <c r="EK486" s="20">
        <v>5936</v>
      </c>
      <c r="EL486" s="12">
        <v>1</v>
      </c>
      <c r="EM486" s="12">
        <v>3.91</v>
      </c>
      <c r="EN486" s="9">
        <f t="shared" si="691"/>
        <v>4.91</v>
      </c>
      <c r="EO486" s="10">
        <v>1.225</v>
      </c>
      <c r="EP486" s="22">
        <v>1.2</v>
      </c>
      <c r="EQ486" s="21">
        <f t="shared" si="692"/>
        <v>82348.7930311047</v>
      </c>
    </row>
    <row r="487" customHeight="1" spans="6:147">
      <c r="F487" s="12">
        <v>35434</v>
      </c>
      <c r="G487" s="12">
        <v>0.0253</v>
      </c>
      <c r="H487" s="13">
        <v>1.35</v>
      </c>
      <c r="I487" s="14">
        <v>1</v>
      </c>
      <c r="J487" s="15">
        <f t="shared" si="664"/>
        <v>1210.24827</v>
      </c>
      <c r="K487" s="12">
        <v>1</v>
      </c>
      <c r="L487" s="12">
        <v>280</v>
      </c>
      <c r="M487" s="12">
        <v>1.43</v>
      </c>
      <c r="N487" s="19">
        <f t="shared" si="665"/>
        <v>3.16684210526316</v>
      </c>
      <c r="O487" s="20">
        <v>5936</v>
      </c>
      <c r="P487" s="12">
        <v>0.99</v>
      </c>
      <c r="Q487" s="12">
        <v>1.98</v>
      </c>
      <c r="R487" s="9">
        <f t="shared" si="666"/>
        <v>2.9602</v>
      </c>
      <c r="S487" s="10">
        <v>1.225</v>
      </c>
      <c r="T487" s="20">
        <v>1</v>
      </c>
      <c r="U487" s="21">
        <f t="shared" si="667"/>
        <v>35423.5732629581</v>
      </c>
      <c r="AA487" s="12">
        <v>35434</v>
      </c>
      <c r="AB487" s="12">
        <v>0.0253</v>
      </c>
      <c r="AC487" s="13">
        <v>1.35</v>
      </c>
      <c r="AD487" s="14">
        <v>1</v>
      </c>
      <c r="AE487" s="15">
        <f t="shared" si="668"/>
        <v>1210.24827</v>
      </c>
      <c r="AF487" s="12">
        <v>1</v>
      </c>
      <c r="AG487" s="12">
        <v>280</v>
      </c>
      <c r="AH487" s="12">
        <v>1.43</v>
      </c>
      <c r="AI487" s="19">
        <f t="shared" si="669"/>
        <v>3.16684210526316</v>
      </c>
      <c r="AJ487" s="20">
        <v>5936</v>
      </c>
      <c r="AK487" s="12">
        <v>0.99</v>
      </c>
      <c r="AL487" s="12">
        <v>1.98</v>
      </c>
      <c r="AM487" s="9">
        <f t="shared" si="670"/>
        <v>2.9602</v>
      </c>
      <c r="AN487" s="10">
        <v>1.225</v>
      </c>
      <c r="AO487" s="22">
        <v>1.015</v>
      </c>
      <c r="AP487" s="21">
        <f t="shared" si="671"/>
        <v>35954.9268619024</v>
      </c>
      <c r="AV487" s="12">
        <v>35728</v>
      </c>
      <c r="AW487" s="12">
        <v>0.0253</v>
      </c>
      <c r="AX487" s="13">
        <v>1.35</v>
      </c>
      <c r="AY487" s="14">
        <v>1</v>
      </c>
      <c r="AZ487" s="15">
        <f t="shared" si="672"/>
        <v>1220.28984</v>
      </c>
      <c r="BA487" s="12">
        <v>1</v>
      </c>
      <c r="BB487" s="12">
        <v>280</v>
      </c>
      <c r="BC487" s="12">
        <v>1.43</v>
      </c>
      <c r="BD487" s="19">
        <f t="shared" si="673"/>
        <v>3.16684210526316</v>
      </c>
      <c r="BE487" s="20">
        <v>5936</v>
      </c>
      <c r="BF487" s="12">
        <v>1</v>
      </c>
      <c r="BG487" s="12">
        <v>3.11</v>
      </c>
      <c r="BH487" s="9">
        <f t="shared" si="674"/>
        <v>4.11</v>
      </c>
      <c r="BI487" s="10">
        <v>1.225</v>
      </c>
      <c r="BJ487" s="20">
        <v>1</v>
      </c>
      <c r="BK487" s="21">
        <f t="shared" si="675"/>
        <v>49342.8923969805</v>
      </c>
      <c r="BQ487" s="12">
        <v>35728</v>
      </c>
      <c r="BR487" s="12">
        <v>0.0253</v>
      </c>
      <c r="BS487" s="13">
        <v>1.35</v>
      </c>
      <c r="BT487" s="14">
        <v>1</v>
      </c>
      <c r="BU487" s="15">
        <f t="shared" si="676"/>
        <v>1220.28984</v>
      </c>
      <c r="BV487" s="12">
        <v>1</v>
      </c>
      <c r="BW487" s="12">
        <v>280</v>
      </c>
      <c r="BX487" s="12">
        <v>1.43</v>
      </c>
      <c r="BY487" s="19">
        <f t="shared" si="677"/>
        <v>3.16684210526316</v>
      </c>
      <c r="BZ487" s="20">
        <v>5936</v>
      </c>
      <c r="CA487" s="12">
        <v>1</v>
      </c>
      <c r="CB487" s="12">
        <v>3.11</v>
      </c>
      <c r="CC487" s="9">
        <f t="shared" si="678"/>
        <v>4.11</v>
      </c>
      <c r="CD487" s="10">
        <v>1.225</v>
      </c>
      <c r="CE487" s="22">
        <v>1.015</v>
      </c>
      <c r="CF487" s="21">
        <f t="shared" si="679"/>
        <v>50083.0357829352</v>
      </c>
      <c r="CL487" s="12">
        <v>41312</v>
      </c>
      <c r="CM487" s="12">
        <v>0.0253</v>
      </c>
      <c r="CN487" s="13">
        <v>1.35</v>
      </c>
      <c r="CO487" s="14">
        <v>1</v>
      </c>
      <c r="CP487" s="15">
        <f t="shared" si="680"/>
        <v>1411.01136</v>
      </c>
      <c r="CQ487" s="12">
        <v>1</v>
      </c>
      <c r="CR487" s="12">
        <v>280</v>
      </c>
      <c r="CS487" s="12">
        <v>1.43</v>
      </c>
      <c r="CT487" s="19">
        <f t="shared" si="681"/>
        <v>3.16684210526316</v>
      </c>
      <c r="CU487" s="20">
        <v>5936</v>
      </c>
      <c r="CV487" s="12">
        <v>0.99</v>
      </c>
      <c r="CW487" s="12">
        <v>1.98</v>
      </c>
      <c r="CX487" s="9">
        <f t="shared" si="682"/>
        <v>2.9602</v>
      </c>
      <c r="CY487" s="10">
        <v>1.225</v>
      </c>
      <c r="CZ487" s="22">
        <v>1.085</v>
      </c>
      <c r="DA487" s="21">
        <f t="shared" si="683"/>
        <v>40936.0577286539</v>
      </c>
      <c r="DG487" s="12">
        <v>41606</v>
      </c>
      <c r="DH487" s="12">
        <v>0.0253</v>
      </c>
      <c r="DI487" s="13">
        <v>1.35</v>
      </c>
      <c r="DJ487" s="14">
        <v>1</v>
      </c>
      <c r="DK487" s="15">
        <f t="shared" si="684"/>
        <v>1421.05293</v>
      </c>
      <c r="DL487" s="12">
        <v>1</v>
      </c>
      <c r="DM487" s="12">
        <v>280</v>
      </c>
      <c r="DN487" s="12">
        <v>1.43</v>
      </c>
      <c r="DO487" s="19">
        <f t="shared" si="685"/>
        <v>3.16684210526316</v>
      </c>
      <c r="DP487" s="20">
        <v>5936</v>
      </c>
      <c r="DQ487" s="12">
        <v>1</v>
      </c>
      <c r="DR487" s="12">
        <v>3.11</v>
      </c>
      <c r="DS487" s="9">
        <f t="shared" si="686"/>
        <v>4.11</v>
      </c>
      <c r="DT487" s="10">
        <v>1.225</v>
      </c>
      <c r="DU487" s="22">
        <v>1.085</v>
      </c>
      <c r="DV487" s="21">
        <f t="shared" si="687"/>
        <v>57010.1433904427</v>
      </c>
      <c r="EB487" s="12">
        <v>41606</v>
      </c>
      <c r="EC487" s="12">
        <v>0.02992</v>
      </c>
      <c r="ED487" s="13">
        <v>1.35</v>
      </c>
      <c r="EE487" s="14">
        <v>1</v>
      </c>
      <c r="EF487" s="15">
        <f t="shared" si="688"/>
        <v>1680.549552</v>
      </c>
      <c r="EG487" s="12">
        <v>1</v>
      </c>
      <c r="EH487" s="12">
        <v>280</v>
      </c>
      <c r="EI487" s="12">
        <v>1.52</v>
      </c>
      <c r="EJ487" s="19">
        <f t="shared" si="689"/>
        <v>3.25684210526316</v>
      </c>
      <c r="EK487" s="20">
        <v>5936</v>
      </c>
      <c r="EL487" s="12">
        <v>1</v>
      </c>
      <c r="EM487" s="12">
        <v>3.91</v>
      </c>
      <c r="EN487" s="9">
        <f t="shared" si="691"/>
        <v>4.91</v>
      </c>
      <c r="EO487" s="10">
        <v>1.225</v>
      </c>
      <c r="EP487" s="22">
        <v>1.2</v>
      </c>
      <c r="EQ487" s="21">
        <f t="shared" si="692"/>
        <v>82348.7930311047</v>
      </c>
    </row>
    <row r="488" customHeight="1" spans="6:147">
      <c r="F488" s="12">
        <v>35434</v>
      </c>
      <c r="G488" s="12">
        <v>0.0253</v>
      </c>
      <c r="H488" s="13">
        <v>1.35</v>
      </c>
      <c r="I488" s="14">
        <v>1</v>
      </c>
      <c r="J488" s="15">
        <f t="shared" si="664"/>
        <v>1210.24827</v>
      </c>
      <c r="K488" s="12">
        <v>1</v>
      </c>
      <c r="L488" s="12">
        <v>280</v>
      </c>
      <c r="M488" s="12">
        <v>1.43</v>
      </c>
      <c r="N488" s="19">
        <f t="shared" si="665"/>
        <v>3.16684210526316</v>
      </c>
      <c r="O488" s="20">
        <v>5936</v>
      </c>
      <c r="P488" s="12">
        <v>0.99</v>
      </c>
      <c r="Q488" s="12">
        <v>1.98</v>
      </c>
      <c r="R488" s="9">
        <f t="shared" si="666"/>
        <v>2.9602</v>
      </c>
      <c r="S488" s="10">
        <v>1.225</v>
      </c>
      <c r="T488" s="20">
        <v>1</v>
      </c>
      <c r="U488" s="21">
        <f t="shared" si="667"/>
        <v>35423.5732629581</v>
      </c>
      <c r="AA488" s="12">
        <v>35434</v>
      </c>
      <c r="AB488" s="12">
        <v>0.0253</v>
      </c>
      <c r="AC488" s="13">
        <v>1.35</v>
      </c>
      <c r="AD488" s="14">
        <v>1</v>
      </c>
      <c r="AE488" s="15">
        <f t="shared" si="668"/>
        <v>1210.24827</v>
      </c>
      <c r="AF488" s="12">
        <v>1</v>
      </c>
      <c r="AG488" s="12">
        <v>280</v>
      </c>
      <c r="AH488" s="12">
        <v>1.43</v>
      </c>
      <c r="AI488" s="19">
        <f t="shared" si="669"/>
        <v>3.16684210526316</v>
      </c>
      <c r="AJ488" s="20">
        <v>5936</v>
      </c>
      <c r="AK488" s="12">
        <v>0.99</v>
      </c>
      <c r="AL488" s="12">
        <v>1.98</v>
      </c>
      <c r="AM488" s="9">
        <f t="shared" si="670"/>
        <v>2.9602</v>
      </c>
      <c r="AN488" s="10">
        <v>1.225</v>
      </c>
      <c r="AO488" s="22">
        <v>1.015</v>
      </c>
      <c r="AP488" s="21">
        <f t="shared" si="671"/>
        <v>35954.9268619024</v>
      </c>
      <c r="AV488" s="12">
        <v>35728</v>
      </c>
      <c r="AW488" s="12">
        <v>0.0253</v>
      </c>
      <c r="AX488" s="13">
        <v>1.35</v>
      </c>
      <c r="AY488" s="14">
        <v>1</v>
      </c>
      <c r="AZ488" s="15">
        <f t="shared" si="672"/>
        <v>1220.28984</v>
      </c>
      <c r="BA488" s="12">
        <v>1</v>
      </c>
      <c r="BB488" s="12">
        <v>280</v>
      </c>
      <c r="BC488" s="12">
        <v>1.43</v>
      </c>
      <c r="BD488" s="19">
        <f t="shared" si="673"/>
        <v>3.16684210526316</v>
      </c>
      <c r="BE488" s="20">
        <v>5936</v>
      </c>
      <c r="BF488" s="12">
        <v>1</v>
      </c>
      <c r="BG488" s="12">
        <v>3.11</v>
      </c>
      <c r="BH488" s="9">
        <f t="shared" si="674"/>
        <v>4.11</v>
      </c>
      <c r="BI488" s="10">
        <v>1.225</v>
      </c>
      <c r="BJ488" s="20">
        <v>1</v>
      </c>
      <c r="BK488" s="21">
        <f t="shared" si="675"/>
        <v>49342.8923969805</v>
      </c>
      <c r="BQ488" s="12">
        <v>35728</v>
      </c>
      <c r="BR488" s="12">
        <v>0.0253</v>
      </c>
      <c r="BS488" s="13">
        <v>1.35</v>
      </c>
      <c r="BT488" s="14">
        <v>1</v>
      </c>
      <c r="BU488" s="15">
        <f t="shared" si="676"/>
        <v>1220.28984</v>
      </c>
      <c r="BV488" s="12">
        <v>1</v>
      </c>
      <c r="BW488" s="12">
        <v>280</v>
      </c>
      <c r="BX488" s="12">
        <v>1.43</v>
      </c>
      <c r="BY488" s="19">
        <f t="shared" si="677"/>
        <v>3.16684210526316</v>
      </c>
      <c r="BZ488" s="20">
        <v>5936</v>
      </c>
      <c r="CA488" s="12">
        <v>1</v>
      </c>
      <c r="CB488" s="12">
        <v>3.11</v>
      </c>
      <c r="CC488" s="9">
        <f t="shared" si="678"/>
        <v>4.11</v>
      </c>
      <c r="CD488" s="10">
        <v>1.225</v>
      </c>
      <c r="CE488" s="22">
        <v>1.015</v>
      </c>
      <c r="CF488" s="21">
        <f t="shared" si="679"/>
        <v>50083.0357829352</v>
      </c>
      <c r="CL488" s="12">
        <v>41312</v>
      </c>
      <c r="CM488" s="12">
        <v>0.0253</v>
      </c>
      <c r="CN488" s="13">
        <v>1.35</v>
      </c>
      <c r="CO488" s="14">
        <v>1</v>
      </c>
      <c r="CP488" s="15">
        <f t="shared" si="680"/>
        <v>1411.01136</v>
      </c>
      <c r="CQ488" s="12">
        <v>1</v>
      </c>
      <c r="CR488" s="12">
        <v>280</v>
      </c>
      <c r="CS488" s="12">
        <v>1.43</v>
      </c>
      <c r="CT488" s="19">
        <f t="shared" si="681"/>
        <v>3.16684210526316</v>
      </c>
      <c r="CU488" s="20">
        <v>5936</v>
      </c>
      <c r="CV488" s="12">
        <v>0.99</v>
      </c>
      <c r="CW488" s="12">
        <v>1.98</v>
      </c>
      <c r="CX488" s="9">
        <f t="shared" si="682"/>
        <v>2.9602</v>
      </c>
      <c r="CY488" s="10">
        <v>1.225</v>
      </c>
      <c r="CZ488" s="22">
        <v>1.085</v>
      </c>
      <c r="DA488" s="21">
        <f t="shared" si="683"/>
        <v>40936.0577286539</v>
      </c>
      <c r="DG488" s="12">
        <v>41606</v>
      </c>
      <c r="DH488" s="12">
        <v>0.0253</v>
      </c>
      <c r="DI488" s="13">
        <v>1.35</v>
      </c>
      <c r="DJ488" s="14">
        <v>1</v>
      </c>
      <c r="DK488" s="15">
        <f t="shared" si="684"/>
        <v>1421.05293</v>
      </c>
      <c r="DL488" s="12">
        <v>1</v>
      </c>
      <c r="DM488" s="12">
        <v>280</v>
      </c>
      <c r="DN488" s="12">
        <v>1.43</v>
      </c>
      <c r="DO488" s="19">
        <f t="shared" si="685"/>
        <v>3.16684210526316</v>
      </c>
      <c r="DP488" s="20">
        <v>5936</v>
      </c>
      <c r="DQ488" s="12">
        <v>1</v>
      </c>
      <c r="DR488" s="12">
        <v>3.11</v>
      </c>
      <c r="DS488" s="9">
        <f t="shared" si="686"/>
        <v>4.11</v>
      </c>
      <c r="DT488" s="10">
        <v>1.225</v>
      </c>
      <c r="DU488" s="22">
        <v>1.085</v>
      </c>
      <c r="DV488" s="21">
        <f t="shared" si="687"/>
        <v>57010.1433904427</v>
      </c>
      <c r="EB488" s="12">
        <v>41606</v>
      </c>
      <c r="EC488" s="12">
        <v>0.02992</v>
      </c>
      <c r="ED488" s="13">
        <v>1.35</v>
      </c>
      <c r="EE488" s="14">
        <v>1</v>
      </c>
      <c r="EF488" s="15">
        <f t="shared" si="688"/>
        <v>1680.549552</v>
      </c>
      <c r="EG488" s="12">
        <v>1</v>
      </c>
      <c r="EH488" s="12">
        <v>280</v>
      </c>
      <c r="EI488" s="12">
        <v>1.52</v>
      </c>
      <c r="EJ488" s="19">
        <f t="shared" si="689"/>
        <v>3.25684210526316</v>
      </c>
      <c r="EK488" s="20">
        <v>5936</v>
      </c>
      <c r="EL488" s="12">
        <v>1</v>
      </c>
      <c r="EM488" s="12">
        <v>3.91</v>
      </c>
      <c r="EN488" s="9">
        <f t="shared" si="691"/>
        <v>4.91</v>
      </c>
      <c r="EO488" s="10">
        <v>1.225</v>
      </c>
      <c r="EP488" s="22">
        <v>1.2</v>
      </c>
      <c r="EQ488" s="21">
        <f t="shared" si="692"/>
        <v>82348.7930311047</v>
      </c>
    </row>
    <row r="489" customHeight="1" spans="6:147">
      <c r="F489" s="12">
        <v>35434</v>
      </c>
      <c r="G489" s="12">
        <v>0.0253</v>
      </c>
      <c r="H489" s="13">
        <v>1.35</v>
      </c>
      <c r="I489" s="14">
        <v>1</v>
      </c>
      <c r="J489" s="15">
        <f t="shared" si="664"/>
        <v>1210.24827</v>
      </c>
      <c r="K489" s="12">
        <v>1</v>
      </c>
      <c r="L489" s="12">
        <v>280</v>
      </c>
      <c r="M489" s="12">
        <v>1.43</v>
      </c>
      <c r="N489" s="19">
        <f t="shared" si="665"/>
        <v>3.16684210526316</v>
      </c>
      <c r="O489" s="20">
        <v>5936</v>
      </c>
      <c r="P489" s="12">
        <v>0.99</v>
      </c>
      <c r="Q489" s="12">
        <v>1.98</v>
      </c>
      <c r="R489" s="9">
        <f t="shared" si="666"/>
        <v>2.9602</v>
      </c>
      <c r="S489" s="10">
        <v>1.225</v>
      </c>
      <c r="T489" s="20">
        <v>1</v>
      </c>
      <c r="U489" s="21">
        <f t="shared" si="667"/>
        <v>35423.5732629581</v>
      </c>
      <c r="AA489" s="12">
        <v>35434</v>
      </c>
      <c r="AB489" s="12">
        <v>0.0253</v>
      </c>
      <c r="AC489" s="13">
        <v>1.35</v>
      </c>
      <c r="AD489" s="14">
        <v>1</v>
      </c>
      <c r="AE489" s="15">
        <f t="shared" si="668"/>
        <v>1210.24827</v>
      </c>
      <c r="AF489" s="12">
        <v>1</v>
      </c>
      <c r="AG489" s="12">
        <v>280</v>
      </c>
      <c r="AH489" s="12">
        <v>1.43</v>
      </c>
      <c r="AI489" s="19">
        <f t="shared" si="669"/>
        <v>3.16684210526316</v>
      </c>
      <c r="AJ489" s="20">
        <v>5936</v>
      </c>
      <c r="AK489" s="12">
        <v>0.99</v>
      </c>
      <c r="AL489" s="12">
        <v>1.98</v>
      </c>
      <c r="AM489" s="9">
        <f t="shared" si="670"/>
        <v>2.9602</v>
      </c>
      <c r="AN489" s="10">
        <v>1.225</v>
      </c>
      <c r="AO489" s="22">
        <v>1.015</v>
      </c>
      <c r="AP489" s="21">
        <f t="shared" si="671"/>
        <v>35954.9268619024</v>
      </c>
      <c r="AV489" s="12">
        <v>35728</v>
      </c>
      <c r="AW489" s="12">
        <v>0.0253</v>
      </c>
      <c r="AX489" s="13">
        <v>1.35</v>
      </c>
      <c r="AY489" s="14">
        <v>1</v>
      </c>
      <c r="AZ489" s="15">
        <f t="shared" si="672"/>
        <v>1220.28984</v>
      </c>
      <c r="BA489" s="12">
        <v>1</v>
      </c>
      <c r="BB489" s="12">
        <v>280</v>
      </c>
      <c r="BC489" s="12">
        <v>1.43</v>
      </c>
      <c r="BD489" s="19">
        <f t="shared" si="673"/>
        <v>3.16684210526316</v>
      </c>
      <c r="BE489" s="20">
        <v>5936</v>
      </c>
      <c r="BF489" s="12">
        <v>1</v>
      </c>
      <c r="BG489" s="12">
        <v>3.11</v>
      </c>
      <c r="BH489" s="9">
        <f t="shared" si="674"/>
        <v>4.11</v>
      </c>
      <c r="BI489" s="10">
        <v>1.225</v>
      </c>
      <c r="BJ489" s="20">
        <v>1</v>
      </c>
      <c r="BK489" s="21">
        <f t="shared" si="675"/>
        <v>49342.8923969805</v>
      </c>
      <c r="BQ489" s="12">
        <v>35728</v>
      </c>
      <c r="BR489" s="12">
        <v>0.0253</v>
      </c>
      <c r="BS489" s="13">
        <v>1.35</v>
      </c>
      <c r="BT489" s="14">
        <v>1</v>
      </c>
      <c r="BU489" s="15">
        <f t="shared" si="676"/>
        <v>1220.28984</v>
      </c>
      <c r="BV489" s="12">
        <v>1</v>
      </c>
      <c r="BW489" s="12">
        <v>280</v>
      </c>
      <c r="BX489" s="12">
        <v>1.43</v>
      </c>
      <c r="BY489" s="19">
        <f t="shared" si="677"/>
        <v>3.16684210526316</v>
      </c>
      <c r="BZ489" s="20">
        <v>5936</v>
      </c>
      <c r="CA489" s="12">
        <v>1</v>
      </c>
      <c r="CB489" s="12">
        <v>3.11</v>
      </c>
      <c r="CC489" s="9">
        <f t="shared" si="678"/>
        <v>4.11</v>
      </c>
      <c r="CD489" s="10">
        <v>1.225</v>
      </c>
      <c r="CE489" s="22">
        <v>1.015</v>
      </c>
      <c r="CF489" s="21">
        <f t="shared" si="679"/>
        <v>50083.0357829352</v>
      </c>
      <c r="CL489" s="12">
        <v>41312</v>
      </c>
      <c r="CM489" s="12">
        <v>0.0253</v>
      </c>
      <c r="CN489" s="13">
        <v>1.35</v>
      </c>
      <c r="CO489" s="14">
        <v>1</v>
      </c>
      <c r="CP489" s="15">
        <f t="shared" si="680"/>
        <v>1411.01136</v>
      </c>
      <c r="CQ489" s="12">
        <v>1</v>
      </c>
      <c r="CR489" s="12">
        <v>280</v>
      </c>
      <c r="CS489" s="12">
        <v>1.43</v>
      </c>
      <c r="CT489" s="19">
        <f t="shared" si="681"/>
        <v>3.16684210526316</v>
      </c>
      <c r="CU489" s="20">
        <v>5936</v>
      </c>
      <c r="CV489" s="12">
        <v>0.99</v>
      </c>
      <c r="CW489" s="12">
        <v>1.98</v>
      </c>
      <c r="CX489" s="9">
        <f t="shared" si="682"/>
        <v>2.9602</v>
      </c>
      <c r="CY489" s="10">
        <v>1.225</v>
      </c>
      <c r="CZ489" s="22">
        <v>1.085</v>
      </c>
      <c r="DA489" s="21">
        <f t="shared" si="683"/>
        <v>40936.0577286539</v>
      </c>
      <c r="DG489" s="12">
        <v>41606</v>
      </c>
      <c r="DH489" s="12">
        <v>0.0253</v>
      </c>
      <c r="DI489" s="13">
        <v>1.35</v>
      </c>
      <c r="DJ489" s="14">
        <v>1</v>
      </c>
      <c r="DK489" s="15">
        <f t="shared" si="684"/>
        <v>1421.05293</v>
      </c>
      <c r="DL489" s="12">
        <v>1</v>
      </c>
      <c r="DM489" s="12">
        <v>280</v>
      </c>
      <c r="DN489" s="12">
        <v>1.43</v>
      </c>
      <c r="DO489" s="19">
        <f t="shared" si="685"/>
        <v>3.16684210526316</v>
      </c>
      <c r="DP489" s="20">
        <v>5936</v>
      </c>
      <c r="DQ489" s="12">
        <v>1</v>
      </c>
      <c r="DR489" s="12">
        <v>3.11</v>
      </c>
      <c r="DS489" s="9">
        <f t="shared" si="686"/>
        <v>4.11</v>
      </c>
      <c r="DT489" s="10">
        <v>1.225</v>
      </c>
      <c r="DU489" s="22">
        <v>1.085</v>
      </c>
      <c r="DV489" s="21">
        <f t="shared" si="687"/>
        <v>57010.1433904427</v>
      </c>
      <c r="EB489" s="12">
        <v>41606</v>
      </c>
      <c r="EC489" s="12">
        <v>0.02992</v>
      </c>
      <c r="ED489" s="13">
        <v>1.35</v>
      </c>
      <c r="EE489" s="14">
        <v>1</v>
      </c>
      <c r="EF489" s="15">
        <f t="shared" si="688"/>
        <v>1680.549552</v>
      </c>
      <c r="EG489" s="12">
        <v>1</v>
      </c>
      <c r="EH489" s="12">
        <v>280</v>
      </c>
      <c r="EI489" s="12">
        <v>1.52</v>
      </c>
      <c r="EJ489" s="19">
        <f t="shared" si="689"/>
        <v>3.25684210526316</v>
      </c>
      <c r="EK489" s="20">
        <v>5936</v>
      </c>
      <c r="EL489" s="12">
        <v>1</v>
      </c>
      <c r="EM489" s="12">
        <v>3.91</v>
      </c>
      <c r="EN489" s="9">
        <f t="shared" si="691"/>
        <v>4.91</v>
      </c>
      <c r="EO489" s="10">
        <v>1.225</v>
      </c>
      <c r="EP489" s="22">
        <v>1.2</v>
      </c>
      <c r="EQ489" s="21">
        <f t="shared" si="692"/>
        <v>82348.7930311047</v>
      </c>
    </row>
    <row r="490" customHeight="1" spans="6:147">
      <c r="F490" s="12">
        <v>35434</v>
      </c>
      <c r="G490" s="12">
        <v>0.0253</v>
      </c>
      <c r="H490" s="13">
        <v>1.35</v>
      </c>
      <c r="I490" s="14">
        <v>1</v>
      </c>
      <c r="J490" s="15">
        <f t="shared" si="664"/>
        <v>1210.24827</v>
      </c>
      <c r="K490" s="12">
        <v>1</v>
      </c>
      <c r="L490" s="12">
        <v>280</v>
      </c>
      <c r="M490" s="12">
        <v>1.43</v>
      </c>
      <c r="N490" s="19">
        <f t="shared" si="665"/>
        <v>3.16684210526316</v>
      </c>
      <c r="O490" s="20">
        <v>5936</v>
      </c>
      <c r="P490" s="12">
        <v>0.99</v>
      </c>
      <c r="Q490" s="12">
        <v>1.98</v>
      </c>
      <c r="R490" s="9">
        <f t="shared" si="666"/>
        <v>2.9602</v>
      </c>
      <c r="S490" s="10">
        <v>1.225</v>
      </c>
      <c r="T490" s="20">
        <v>1</v>
      </c>
      <c r="U490" s="21">
        <f t="shared" si="667"/>
        <v>35423.5732629581</v>
      </c>
      <c r="AA490" s="12">
        <v>35434</v>
      </c>
      <c r="AB490" s="12">
        <v>0.0253</v>
      </c>
      <c r="AC490" s="13">
        <v>1.35</v>
      </c>
      <c r="AD490" s="14">
        <v>1</v>
      </c>
      <c r="AE490" s="15">
        <f t="shared" si="668"/>
        <v>1210.24827</v>
      </c>
      <c r="AF490" s="12">
        <v>1</v>
      </c>
      <c r="AG490" s="12">
        <v>280</v>
      </c>
      <c r="AH490" s="12">
        <v>1.43</v>
      </c>
      <c r="AI490" s="19">
        <f t="shared" si="669"/>
        <v>3.16684210526316</v>
      </c>
      <c r="AJ490" s="20">
        <v>5936</v>
      </c>
      <c r="AK490" s="12">
        <v>0.99</v>
      </c>
      <c r="AL490" s="12">
        <v>1.98</v>
      </c>
      <c r="AM490" s="9">
        <f t="shared" si="670"/>
        <v>2.9602</v>
      </c>
      <c r="AN490" s="10">
        <v>1.225</v>
      </c>
      <c r="AO490" s="22">
        <v>1.015</v>
      </c>
      <c r="AP490" s="21">
        <f t="shared" si="671"/>
        <v>35954.9268619024</v>
      </c>
      <c r="AV490" s="12">
        <v>35728</v>
      </c>
      <c r="AW490" s="12">
        <v>0.0253</v>
      </c>
      <c r="AX490" s="13">
        <v>1.35</v>
      </c>
      <c r="AY490" s="14">
        <v>1</v>
      </c>
      <c r="AZ490" s="15">
        <f t="shared" si="672"/>
        <v>1220.28984</v>
      </c>
      <c r="BA490" s="12">
        <v>1</v>
      </c>
      <c r="BB490" s="12">
        <v>280</v>
      </c>
      <c r="BC490" s="12">
        <v>1.43</v>
      </c>
      <c r="BD490" s="19">
        <f t="shared" si="673"/>
        <v>3.16684210526316</v>
      </c>
      <c r="BE490" s="20">
        <v>5936</v>
      </c>
      <c r="BF490" s="12">
        <v>1</v>
      </c>
      <c r="BG490" s="12">
        <v>3.11</v>
      </c>
      <c r="BH490" s="9">
        <f t="shared" si="674"/>
        <v>4.11</v>
      </c>
      <c r="BI490" s="10">
        <v>1.225</v>
      </c>
      <c r="BJ490" s="20">
        <v>1</v>
      </c>
      <c r="BK490" s="21">
        <f t="shared" si="675"/>
        <v>49342.8923969805</v>
      </c>
      <c r="BQ490" s="12">
        <v>35728</v>
      </c>
      <c r="BR490" s="12">
        <v>0.0253</v>
      </c>
      <c r="BS490" s="13">
        <v>1.35</v>
      </c>
      <c r="BT490" s="14">
        <v>1</v>
      </c>
      <c r="BU490" s="15">
        <f t="shared" si="676"/>
        <v>1220.28984</v>
      </c>
      <c r="BV490" s="12">
        <v>1</v>
      </c>
      <c r="BW490" s="12">
        <v>280</v>
      </c>
      <c r="BX490" s="12">
        <v>1.43</v>
      </c>
      <c r="BY490" s="19">
        <f t="shared" si="677"/>
        <v>3.16684210526316</v>
      </c>
      <c r="BZ490" s="20">
        <v>5936</v>
      </c>
      <c r="CA490" s="12">
        <v>1</v>
      </c>
      <c r="CB490" s="12">
        <v>3.11</v>
      </c>
      <c r="CC490" s="9">
        <f t="shared" si="678"/>
        <v>4.11</v>
      </c>
      <c r="CD490" s="10">
        <v>1.225</v>
      </c>
      <c r="CE490" s="22">
        <v>1.015</v>
      </c>
      <c r="CF490" s="21">
        <f t="shared" si="679"/>
        <v>50083.0357829352</v>
      </c>
      <c r="CL490" s="12">
        <v>41312</v>
      </c>
      <c r="CM490" s="12">
        <v>0.0253</v>
      </c>
      <c r="CN490" s="13">
        <v>1.35</v>
      </c>
      <c r="CO490" s="14">
        <v>1</v>
      </c>
      <c r="CP490" s="15">
        <f t="shared" si="680"/>
        <v>1411.01136</v>
      </c>
      <c r="CQ490" s="12">
        <v>1</v>
      </c>
      <c r="CR490" s="12">
        <v>280</v>
      </c>
      <c r="CS490" s="12">
        <v>1.43</v>
      </c>
      <c r="CT490" s="19">
        <f t="shared" si="681"/>
        <v>3.16684210526316</v>
      </c>
      <c r="CU490" s="20">
        <v>5936</v>
      </c>
      <c r="CV490" s="12">
        <v>0.99</v>
      </c>
      <c r="CW490" s="12">
        <v>1.98</v>
      </c>
      <c r="CX490" s="9">
        <f t="shared" si="682"/>
        <v>2.9602</v>
      </c>
      <c r="CY490" s="10">
        <v>1.225</v>
      </c>
      <c r="CZ490" s="22">
        <v>1.085</v>
      </c>
      <c r="DA490" s="21">
        <f t="shared" si="683"/>
        <v>40936.0577286539</v>
      </c>
      <c r="DG490" s="12">
        <v>41606</v>
      </c>
      <c r="DH490" s="12">
        <v>0.0253</v>
      </c>
      <c r="DI490" s="13">
        <v>1.35</v>
      </c>
      <c r="DJ490" s="14">
        <v>1</v>
      </c>
      <c r="DK490" s="15">
        <f t="shared" si="684"/>
        <v>1421.05293</v>
      </c>
      <c r="DL490" s="12">
        <v>1</v>
      </c>
      <c r="DM490" s="12">
        <v>280</v>
      </c>
      <c r="DN490" s="12">
        <v>1.43</v>
      </c>
      <c r="DO490" s="19">
        <f t="shared" si="685"/>
        <v>3.16684210526316</v>
      </c>
      <c r="DP490" s="20">
        <v>5936</v>
      </c>
      <c r="DQ490" s="12">
        <v>1</v>
      </c>
      <c r="DR490" s="12">
        <v>3.11</v>
      </c>
      <c r="DS490" s="9">
        <f t="shared" si="686"/>
        <v>4.11</v>
      </c>
      <c r="DT490" s="10">
        <v>1.225</v>
      </c>
      <c r="DU490" s="22">
        <v>1.085</v>
      </c>
      <c r="DV490" s="21">
        <f t="shared" si="687"/>
        <v>57010.1433904427</v>
      </c>
      <c r="EB490" s="12">
        <v>41606</v>
      </c>
      <c r="EC490" s="12">
        <v>0.02992</v>
      </c>
      <c r="ED490" s="13">
        <v>1.35</v>
      </c>
      <c r="EE490" s="14">
        <v>1</v>
      </c>
      <c r="EF490" s="15">
        <f t="shared" si="688"/>
        <v>1680.549552</v>
      </c>
      <c r="EG490" s="12">
        <v>1</v>
      </c>
      <c r="EH490" s="12">
        <v>280</v>
      </c>
      <c r="EI490" s="12">
        <v>1.52</v>
      </c>
      <c r="EJ490" s="19">
        <f t="shared" si="689"/>
        <v>3.25684210526316</v>
      </c>
      <c r="EK490" s="20">
        <v>5936</v>
      </c>
      <c r="EL490" s="12">
        <v>1</v>
      </c>
      <c r="EM490" s="12">
        <v>3.91</v>
      </c>
      <c r="EN490" s="9">
        <f t="shared" si="691"/>
        <v>4.91</v>
      </c>
      <c r="EO490" s="10">
        <v>1.225</v>
      </c>
      <c r="EP490" s="22">
        <v>1.2</v>
      </c>
      <c r="EQ490" s="21">
        <f t="shared" si="692"/>
        <v>82348.7930311047</v>
      </c>
    </row>
    <row r="491" customHeight="1" spans="6:147">
      <c r="F491" s="12">
        <v>35434</v>
      </c>
      <c r="G491" s="12">
        <v>0.0253</v>
      </c>
      <c r="H491" s="13">
        <v>1.35</v>
      </c>
      <c r="I491" s="14">
        <v>1</v>
      </c>
      <c r="J491" s="15">
        <f t="shared" si="664"/>
        <v>1210.24827</v>
      </c>
      <c r="K491" s="12">
        <v>1</v>
      </c>
      <c r="L491" s="12">
        <v>280</v>
      </c>
      <c r="M491" s="12">
        <v>1.43</v>
      </c>
      <c r="N491" s="19">
        <f t="shared" si="665"/>
        <v>3.16684210526316</v>
      </c>
      <c r="O491" s="20">
        <v>5936</v>
      </c>
      <c r="P491" s="12">
        <v>0.99</v>
      </c>
      <c r="Q491" s="12">
        <v>1.98</v>
      </c>
      <c r="R491" s="9">
        <f t="shared" si="666"/>
        <v>2.9602</v>
      </c>
      <c r="S491" s="10">
        <v>1.225</v>
      </c>
      <c r="T491" s="20">
        <v>1</v>
      </c>
      <c r="U491" s="21">
        <f t="shared" si="667"/>
        <v>35423.5732629581</v>
      </c>
      <c r="AA491" s="12">
        <v>35434</v>
      </c>
      <c r="AB491" s="12">
        <v>0.0253</v>
      </c>
      <c r="AC491" s="13">
        <v>1.35</v>
      </c>
      <c r="AD491" s="14">
        <v>1</v>
      </c>
      <c r="AE491" s="15">
        <f t="shared" si="668"/>
        <v>1210.24827</v>
      </c>
      <c r="AF491" s="12">
        <v>1</v>
      </c>
      <c r="AG491" s="12">
        <v>280</v>
      </c>
      <c r="AH491" s="12">
        <v>1.43</v>
      </c>
      <c r="AI491" s="19">
        <f t="shared" si="669"/>
        <v>3.16684210526316</v>
      </c>
      <c r="AJ491" s="20">
        <v>5936</v>
      </c>
      <c r="AK491" s="12">
        <v>0.99</v>
      </c>
      <c r="AL491" s="12">
        <v>1.98</v>
      </c>
      <c r="AM491" s="9">
        <f t="shared" si="670"/>
        <v>2.9602</v>
      </c>
      <c r="AN491" s="10">
        <v>1.225</v>
      </c>
      <c r="AO491" s="22">
        <v>1.015</v>
      </c>
      <c r="AP491" s="21">
        <f t="shared" si="671"/>
        <v>35954.9268619024</v>
      </c>
      <c r="AV491" s="12">
        <v>35728</v>
      </c>
      <c r="AW491" s="12">
        <v>0.0253</v>
      </c>
      <c r="AX491" s="13">
        <v>1.35</v>
      </c>
      <c r="AY491" s="14">
        <v>1</v>
      </c>
      <c r="AZ491" s="15">
        <f t="shared" si="672"/>
        <v>1220.28984</v>
      </c>
      <c r="BA491" s="12">
        <v>1</v>
      </c>
      <c r="BB491" s="12">
        <v>280</v>
      </c>
      <c r="BC491" s="12">
        <v>1.43</v>
      </c>
      <c r="BD491" s="19">
        <f t="shared" si="673"/>
        <v>3.16684210526316</v>
      </c>
      <c r="BE491" s="20">
        <v>5936</v>
      </c>
      <c r="BF491" s="12">
        <v>1</v>
      </c>
      <c r="BG491" s="12">
        <v>3.11</v>
      </c>
      <c r="BH491" s="9">
        <f t="shared" si="674"/>
        <v>4.11</v>
      </c>
      <c r="BI491" s="10">
        <v>1.225</v>
      </c>
      <c r="BJ491" s="20">
        <v>1</v>
      </c>
      <c r="BK491" s="21">
        <f t="shared" si="675"/>
        <v>49342.8923969805</v>
      </c>
      <c r="BQ491" s="12">
        <v>35728</v>
      </c>
      <c r="BR491" s="12">
        <v>0.0253</v>
      </c>
      <c r="BS491" s="13">
        <v>1.35</v>
      </c>
      <c r="BT491" s="14">
        <v>1</v>
      </c>
      <c r="BU491" s="15">
        <f t="shared" si="676"/>
        <v>1220.28984</v>
      </c>
      <c r="BV491" s="12">
        <v>1</v>
      </c>
      <c r="BW491" s="12">
        <v>280</v>
      </c>
      <c r="BX491" s="12">
        <v>1.43</v>
      </c>
      <c r="BY491" s="19">
        <f t="shared" si="677"/>
        <v>3.16684210526316</v>
      </c>
      <c r="BZ491" s="20">
        <v>5936</v>
      </c>
      <c r="CA491" s="12">
        <v>1</v>
      </c>
      <c r="CB491" s="12">
        <v>3.11</v>
      </c>
      <c r="CC491" s="9">
        <f t="shared" si="678"/>
        <v>4.11</v>
      </c>
      <c r="CD491" s="10">
        <v>1.225</v>
      </c>
      <c r="CE491" s="22">
        <v>1.015</v>
      </c>
      <c r="CF491" s="21">
        <f t="shared" si="679"/>
        <v>50083.0357829352</v>
      </c>
      <c r="CL491" s="12">
        <v>41312</v>
      </c>
      <c r="CM491" s="12">
        <v>0.0253</v>
      </c>
      <c r="CN491" s="13">
        <v>1.35</v>
      </c>
      <c r="CO491" s="14">
        <v>1</v>
      </c>
      <c r="CP491" s="15">
        <f t="shared" si="680"/>
        <v>1411.01136</v>
      </c>
      <c r="CQ491" s="12">
        <v>1</v>
      </c>
      <c r="CR491" s="12">
        <v>280</v>
      </c>
      <c r="CS491" s="12">
        <v>1.43</v>
      </c>
      <c r="CT491" s="19">
        <f t="shared" si="681"/>
        <v>3.16684210526316</v>
      </c>
      <c r="CU491" s="20">
        <v>5936</v>
      </c>
      <c r="CV491" s="12">
        <v>0.99</v>
      </c>
      <c r="CW491" s="12">
        <v>1.98</v>
      </c>
      <c r="CX491" s="9">
        <f t="shared" si="682"/>
        <v>2.9602</v>
      </c>
      <c r="CY491" s="10">
        <v>1.225</v>
      </c>
      <c r="CZ491" s="22">
        <v>1.085</v>
      </c>
      <c r="DA491" s="21">
        <f t="shared" si="683"/>
        <v>40936.0577286539</v>
      </c>
      <c r="DG491" s="12">
        <v>41606</v>
      </c>
      <c r="DH491" s="12">
        <v>0.0253</v>
      </c>
      <c r="DI491" s="13">
        <v>1.35</v>
      </c>
      <c r="DJ491" s="14">
        <v>1</v>
      </c>
      <c r="DK491" s="15">
        <f t="shared" si="684"/>
        <v>1421.05293</v>
      </c>
      <c r="DL491" s="12">
        <v>1</v>
      </c>
      <c r="DM491" s="12">
        <v>280</v>
      </c>
      <c r="DN491" s="12">
        <v>1.43</v>
      </c>
      <c r="DO491" s="19">
        <f t="shared" si="685"/>
        <v>3.16684210526316</v>
      </c>
      <c r="DP491" s="20">
        <v>5936</v>
      </c>
      <c r="DQ491" s="12">
        <v>1</v>
      </c>
      <c r="DR491" s="12">
        <v>3.11</v>
      </c>
      <c r="DS491" s="9">
        <f t="shared" si="686"/>
        <v>4.11</v>
      </c>
      <c r="DT491" s="10">
        <v>1.225</v>
      </c>
      <c r="DU491" s="22">
        <v>1.085</v>
      </c>
      <c r="DV491" s="21">
        <f t="shared" si="687"/>
        <v>57010.1433904427</v>
      </c>
      <c r="EB491" s="12">
        <v>41606</v>
      </c>
      <c r="EC491" s="12">
        <v>0.02992</v>
      </c>
      <c r="ED491" s="13">
        <v>1.35</v>
      </c>
      <c r="EE491" s="14">
        <v>1</v>
      </c>
      <c r="EF491" s="15">
        <f t="shared" si="688"/>
        <v>1680.549552</v>
      </c>
      <c r="EG491" s="12">
        <v>1</v>
      </c>
      <c r="EH491" s="12">
        <v>280</v>
      </c>
      <c r="EI491" s="12">
        <v>1.52</v>
      </c>
      <c r="EJ491" s="19">
        <f t="shared" si="689"/>
        <v>3.25684210526316</v>
      </c>
      <c r="EK491" s="20">
        <v>5936</v>
      </c>
      <c r="EL491" s="12">
        <v>1</v>
      </c>
      <c r="EM491" s="12">
        <v>3.91</v>
      </c>
      <c r="EN491" s="9">
        <f t="shared" si="691"/>
        <v>4.91</v>
      </c>
      <c r="EO491" s="10">
        <v>1.225</v>
      </c>
      <c r="EP491" s="22">
        <v>1.2</v>
      </c>
      <c r="EQ491" s="21">
        <f t="shared" si="692"/>
        <v>82348.7930311047</v>
      </c>
    </row>
    <row r="492" customHeight="1" spans="6:147">
      <c r="F492" s="12">
        <v>35434</v>
      </c>
      <c r="G492" s="12">
        <v>0</v>
      </c>
      <c r="H492" s="13">
        <v>1.35</v>
      </c>
      <c r="I492" s="14">
        <v>1</v>
      </c>
      <c r="J492" s="15">
        <f t="shared" si="664"/>
        <v>0</v>
      </c>
      <c r="K492" s="12">
        <v>1</v>
      </c>
      <c r="L492" s="12">
        <v>280</v>
      </c>
      <c r="M492" s="12">
        <v>1.43</v>
      </c>
      <c r="N492" s="19">
        <f t="shared" si="665"/>
        <v>3.16684210526316</v>
      </c>
      <c r="O492" s="20">
        <v>0</v>
      </c>
      <c r="P492" s="12">
        <v>0.99</v>
      </c>
      <c r="Q492" s="12">
        <v>1.98</v>
      </c>
      <c r="R492" s="9">
        <f t="shared" si="666"/>
        <v>2.9602</v>
      </c>
      <c r="S492" s="10">
        <v>1.225</v>
      </c>
      <c r="T492" s="20">
        <v>1</v>
      </c>
      <c r="U492" s="21">
        <f t="shared" si="667"/>
        <v>0</v>
      </c>
      <c r="AA492" s="12">
        <v>35434</v>
      </c>
      <c r="AB492" s="12">
        <v>0.0253</v>
      </c>
      <c r="AC492" s="13">
        <v>1.35</v>
      </c>
      <c r="AD492" s="14">
        <v>1</v>
      </c>
      <c r="AE492" s="15">
        <f t="shared" si="668"/>
        <v>1210.24827</v>
      </c>
      <c r="AF492" s="12">
        <v>1</v>
      </c>
      <c r="AG492" s="12">
        <v>280</v>
      </c>
      <c r="AH492" s="12">
        <v>1.43</v>
      </c>
      <c r="AI492" s="19">
        <f t="shared" si="669"/>
        <v>3.16684210526316</v>
      </c>
      <c r="AJ492" s="20">
        <v>5936</v>
      </c>
      <c r="AK492" s="12">
        <v>0.99</v>
      </c>
      <c r="AL492" s="12">
        <v>1.98</v>
      </c>
      <c r="AM492" s="9">
        <f t="shared" si="670"/>
        <v>2.9602</v>
      </c>
      <c r="AN492" s="10">
        <v>1.225</v>
      </c>
      <c r="AO492" s="22">
        <v>1.015</v>
      </c>
      <c r="AP492" s="21">
        <f t="shared" si="671"/>
        <v>35954.9268619024</v>
      </c>
      <c r="AV492" s="12">
        <v>35728</v>
      </c>
      <c r="AW492" s="12">
        <v>0</v>
      </c>
      <c r="AX492" s="13">
        <v>1.35</v>
      </c>
      <c r="AY492" s="14">
        <v>1</v>
      </c>
      <c r="AZ492" s="15">
        <f t="shared" si="672"/>
        <v>0</v>
      </c>
      <c r="BA492" s="12">
        <v>1</v>
      </c>
      <c r="BB492" s="12">
        <v>280</v>
      </c>
      <c r="BC492" s="12">
        <v>1.43</v>
      </c>
      <c r="BD492" s="19">
        <f t="shared" si="673"/>
        <v>3.16684210526316</v>
      </c>
      <c r="BE492" s="20">
        <v>0</v>
      </c>
      <c r="BF492" s="12">
        <v>1</v>
      </c>
      <c r="BG492" s="12">
        <v>3.11</v>
      </c>
      <c r="BH492" s="9">
        <f t="shared" si="674"/>
        <v>4.11</v>
      </c>
      <c r="BI492" s="10">
        <v>1.225</v>
      </c>
      <c r="BJ492" s="20">
        <v>1</v>
      </c>
      <c r="BK492" s="21">
        <f t="shared" si="675"/>
        <v>0</v>
      </c>
      <c r="BQ492" s="12">
        <v>35728</v>
      </c>
      <c r="BR492" s="12">
        <v>0.0253</v>
      </c>
      <c r="BS492" s="13">
        <v>1.35</v>
      </c>
      <c r="BT492" s="14">
        <v>1</v>
      </c>
      <c r="BU492" s="15">
        <f t="shared" si="676"/>
        <v>1220.28984</v>
      </c>
      <c r="BV492" s="12">
        <v>1</v>
      </c>
      <c r="BW492" s="12">
        <v>280</v>
      </c>
      <c r="BX492" s="12">
        <v>1.43</v>
      </c>
      <c r="BY492" s="19">
        <f t="shared" si="677"/>
        <v>3.16684210526316</v>
      </c>
      <c r="BZ492" s="20">
        <v>5936</v>
      </c>
      <c r="CA492" s="12">
        <v>1</v>
      </c>
      <c r="CB492" s="12">
        <v>3.11</v>
      </c>
      <c r="CC492" s="9">
        <f t="shared" si="678"/>
        <v>4.11</v>
      </c>
      <c r="CD492" s="10">
        <v>1.225</v>
      </c>
      <c r="CE492" s="22">
        <v>1.015</v>
      </c>
      <c r="CF492" s="21">
        <f t="shared" si="679"/>
        <v>50083.0357829352</v>
      </c>
      <c r="CL492" s="12">
        <v>41312</v>
      </c>
      <c r="CM492" s="12">
        <v>0.0253</v>
      </c>
      <c r="CN492" s="13">
        <v>1.35</v>
      </c>
      <c r="CO492" s="14">
        <v>1</v>
      </c>
      <c r="CP492" s="15">
        <f t="shared" si="680"/>
        <v>1411.01136</v>
      </c>
      <c r="CQ492" s="12">
        <v>1</v>
      </c>
      <c r="CR492" s="12">
        <v>280</v>
      </c>
      <c r="CS492" s="12">
        <v>1.43</v>
      </c>
      <c r="CT492" s="19">
        <f t="shared" si="681"/>
        <v>3.16684210526316</v>
      </c>
      <c r="CU492" s="20">
        <v>5936</v>
      </c>
      <c r="CV492" s="12">
        <v>0.99</v>
      </c>
      <c r="CW492" s="12">
        <v>1.98</v>
      </c>
      <c r="CX492" s="9">
        <f t="shared" si="682"/>
        <v>2.9602</v>
      </c>
      <c r="CY492" s="10">
        <v>1.225</v>
      </c>
      <c r="CZ492" s="22">
        <v>1.085</v>
      </c>
      <c r="DA492" s="21">
        <f t="shared" si="683"/>
        <v>40936.0577286539</v>
      </c>
      <c r="DG492" s="12">
        <v>41606</v>
      </c>
      <c r="DH492" s="12">
        <v>0.0253</v>
      </c>
      <c r="DI492" s="13">
        <v>1.35</v>
      </c>
      <c r="DJ492" s="14">
        <v>1</v>
      </c>
      <c r="DK492" s="15">
        <f t="shared" si="684"/>
        <v>1421.05293</v>
      </c>
      <c r="DL492" s="12">
        <v>1</v>
      </c>
      <c r="DM492" s="12">
        <v>280</v>
      </c>
      <c r="DN492" s="12">
        <v>1.43</v>
      </c>
      <c r="DO492" s="19">
        <f t="shared" si="685"/>
        <v>3.16684210526316</v>
      </c>
      <c r="DP492" s="20">
        <v>5936</v>
      </c>
      <c r="DQ492" s="12">
        <v>1</v>
      </c>
      <c r="DR492" s="12">
        <v>3.11</v>
      </c>
      <c r="DS492" s="9">
        <f t="shared" si="686"/>
        <v>4.11</v>
      </c>
      <c r="DT492" s="10">
        <v>1.225</v>
      </c>
      <c r="DU492" s="22">
        <v>1.085</v>
      </c>
      <c r="DV492" s="21">
        <f t="shared" si="687"/>
        <v>57010.1433904427</v>
      </c>
      <c r="EB492" s="12">
        <v>41606</v>
      </c>
      <c r="EC492" s="12">
        <v>0.02992</v>
      </c>
      <c r="ED492" s="13">
        <v>1.35</v>
      </c>
      <c r="EE492" s="14">
        <v>1</v>
      </c>
      <c r="EF492" s="15">
        <f t="shared" si="688"/>
        <v>1680.549552</v>
      </c>
      <c r="EG492" s="12">
        <v>1</v>
      </c>
      <c r="EH492" s="12">
        <v>280</v>
      </c>
      <c r="EI492" s="12">
        <v>1.52</v>
      </c>
      <c r="EJ492" s="19">
        <f t="shared" si="689"/>
        <v>3.25684210526316</v>
      </c>
      <c r="EK492" s="20">
        <v>5936</v>
      </c>
      <c r="EL492" s="12">
        <v>1</v>
      </c>
      <c r="EM492" s="12">
        <v>3.91</v>
      </c>
      <c r="EN492" s="9">
        <f t="shared" si="691"/>
        <v>4.91</v>
      </c>
      <c r="EO492" s="10">
        <v>1.225</v>
      </c>
      <c r="EP492" s="22">
        <v>1.2</v>
      </c>
      <c r="EQ492" s="21">
        <f t="shared" si="692"/>
        <v>82348.7930311047</v>
      </c>
    </row>
    <row r="493" customHeight="1" spans="6:147">
      <c r="F493" s="12">
        <v>35434</v>
      </c>
      <c r="G493" s="12">
        <v>0</v>
      </c>
      <c r="H493" s="13">
        <v>1.35</v>
      </c>
      <c r="I493" s="14">
        <v>1</v>
      </c>
      <c r="J493" s="15">
        <f t="shared" si="664"/>
        <v>0</v>
      </c>
      <c r="K493" s="12">
        <v>1</v>
      </c>
      <c r="L493" s="12">
        <v>280</v>
      </c>
      <c r="M493" s="12">
        <v>1.43</v>
      </c>
      <c r="N493" s="19">
        <f t="shared" si="665"/>
        <v>3.16684210526316</v>
      </c>
      <c r="O493" s="20">
        <v>0</v>
      </c>
      <c r="P493" s="12">
        <v>0.99</v>
      </c>
      <c r="Q493" s="12">
        <v>1.98</v>
      </c>
      <c r="R493" s="9">
        <f t="shared" si="666"/>
        <v>2.9602</v>
      </c>
      <c r="S493" s="10">
        <v>1.225</v>
      </c>
      <c r="T493" s="20">
        <v>1</v>
      </c>
      <c r="U493" s="21">
        <f t="shared" si="667"/>
        <v>0</v>
      </c>
      <c r="AA493" s="12">
        <v>35434</v>
      </c>
      <c r="AB493" s="12">
        <v>0.0253</v>
      </c>
      <c r="AC493" s="13">
        <v>1.35</v>
      </c>
      <c r="AD493" s="14">
        <v>1</v>
      </c>
      <c r="AE493" s="15">
        <f t="shared" si="668"/>
        <v>1210.24827</v>
      </c>
      <c r="AF493" s="12">
        <v>1</v>
      </c>
      <c r="AG493" s="12">
        <v>280</v>
      </c>
      <c r="AH493" s="12">
        <v>1.43</v>
      </c>
      <c r="AI493" s="19">
        <f t="shared" si="669"/>
        <v>3.16684210526316</v>
      </c>
      <c r="AJ493" s="20">
        <v>5936</v>
      </c>
      <c r="AK493" s="12">
        <v>0.99</v>
      </c>
      <c r="AL493" s="12">
        <v>1.98</v>
      </c>
      <c r="AM493" s="9">
        <f t="shared" si="670"/>
        <v>2.9602</v>
      </c>
      <c r="AN493" s="10">
        <v>1.225</v>
      </c>
      <c r="AO493" s="22">
        <v>1.015</v>
      </c>
      <c r="AP493" s="21">
        <f t="shared" si="671"/>
        <v>35954.9268619024</v>
      </c>
      <c r="AV493" s="12">
        <v>35728</v>
      </c>
      <c r="AW493" s="12">
        <v>0</v>
      </c>
      <c r="AX493" s="13">
        <v>1.35</v>
      </c>
      <c r="AY493" s="14">
        <v>1</v>
      </c>
      <c r="AZ493" s="15">
        <f t="shared" si="672"/>
        <v>0</v>
      </c>
      <c r="BA493" s="12">
        <v>1</v>
      </c>
      <c r="BB493" s="12">
        <v>280</v>
      </c>
      <c r="BC493" s="12">
        <v>1.43</v>
      </c>
      <c r="BD493" s="19">
        <f t="shared" si="673"/>
        <v>3.16684210526316</v>
      </c>
      <c r="BE493" s="20">
        <v>0</v>
      </c>
      <c r="BF493" s="12">
        <v>1</v>
      </c>
      <c r="BG493" s="12">
        <v>3.11</v>
      </c>
      <c r="BH493" s="9">
        <f t="shared" si="674"/>
        <v>4.11</v>
      </c>
      <c r="BI493" s="10">
        <v>1.225</v>
      </c>
      <c r="BJ493" s="20">
        <v>1</v>
      </c>
      <c r="BK493" s="21">
        <f t="shared" si="675"/>
        <v>0</v>
      </c>
      <c r="BQ493" s="12">
        <v>35728</v>
      </c>
      <c r="BR493" s="12">
        <v>0.0253</v>
      </c>
      <c r="BS493" s="13">
        <v>1.35</v>
      </c>
      <c r="BT493" s="14">
        <v>1</v>
      </c>
      <c r="BU493" s="15">
        <f t="shared" si="676"/>
        <v>1220.28984</v>
      </c>
      <c r="BV493" s="12">
        <v>1</v>
      </c>
      <c r="BW493" s="12">
        <v>280</v>
      </c>
      <c r="BX493" s="12">
        <v>1.43</v>
      </c>
      <c r="BY493" s="19">
        <f t="shared" si="677"/>
        <v>3.16684210526316</v>
      </c>
      <c r="BZ493" s="20">
        <v>5936</v>
      </c>
      <c r="CA493" s="12">
        <v>1</v>
      </c>
      <c r="CB493" s="12">
        <v>3.11</v>
      </c>
      <c r="CC493" s="9">
        <f t="shared" si="678"/>
        <v>4.11</v>
      </c>
      <c r="CD493" s="10">
        <v>1.225</v>
      </c>
      <c r="CE493" s="22">
        <v>1.015</v>
      </c>
      <c r="CF493" s="21">
        <f t="shared" si="679"/>
        <v>50083.0357829352</v>
      </c>
      <c r="CL493" s="12">
        <v>41312</v>
      </c>
      <c r="CM493" s="12">
        <v>0.0253</v>
      </c>
      <c r="CN493" s="13">
        <v>1.35</v>
      </c>
      <c r="CO493" s="14">
        <v>1</v>
      </c>
      <c r="CP493" s="15">
        <f t="shared" si="680"/>
        <v>1411.01136</v>
      </c>
      <c r="CQ493" s="12">
        <v>1</v>
      </c>
      <c r="CR493" s="12">
        <v>280</v>
      </c>
      <c r="CS493" s="12">
        <v>1.43</v>
      </c>
      <c r="CT493" s="19">
        <f t="shared" si="681"/>
        <v>3.16684210526316</v>
      </c>
      <c r="CU493" s="20">
        <v>5936</v>
      </c>
      <c r="CV493" s="12">
        <v>0.99</v>
      </c>
      <c r="CW493" s="12">
        <v>1.98</v>
      </c>
      <c r="CX493" s="9">
        <f t="shared" si="682"/>
        <v>2.9602</v>
      </c>
      <c r="CY493" s="10">
        <v>1.225</v>
      </c>
      <c r="CZ493" s="22">
        <v>1.085</v>
      </c>
      <c r="DA493" s="21">
        <f t="shared" si="683"/>
        <v>40936.0577286539</v>
      </c>
      <c r="DG493" s="12">
        <v>41606</v>
      </c>
      <c r="DH493" s="12">
        <v>0.0253</v>
      </c>
      <c r="DI493" s="13">
        <v>1.35</v>
      </c>
      <c r="DJ493" s="14">
        <v>1</v>
      </c>
      <c r="DK493" s="15">
        <f t="shared" si="684"/>
        <v>1421.05293</v>
      </c>
      <c r="DL493" s="12">
        <v>1</v>
      </c>
      <c r="DM493" s="12">
        <v>280</v>
      </c>
      <c r="DN493" s="12">
        <v>1.43</v>
      </c>
      <c r="DO493" s="19">
        <f t="shared" si="685"/>
        <v>3.16684210526316</v>
      </c>
      <c r="DP493" s="20">
        <v>5936</v>
      </c>
      <c r="DQ493" s="12">
        <v>1</v>
      </c>
      <c r="DR493" s="12">
        <v>3.11</v>
      </c>
      <c r="DS493" s="9">
        <f t="shared" si="686"/>
        <v>4.11</v>
      </c>
      <c r="DT493" s="10">
        <v>1.225</v>
      </c>
      <c r="DU493" s="22">
        <v>1.085</v>
      </c>
      <c r="DV493" s="21">
        <f t="shared" si="687"/>
        <v>57010.1433904427</v>
      </c>
      <c r="EB493" s="12">
        <v>41606</v>
      </c>
      <c r="EC493" s="12">
        <v>0.02992</v>
      </c>
      <c r="ED493" s="13">
        <v>1.35</v>
      </c>
      <c r="EE493" s="14">
        <v>1</v>
      </c>
      <c r="EF493" s="15">
        <f t="shared" si="688"/>
        <v>1680.549552</v>
      </c>
      <c r="EG493" s="12">
        <v>1</v>
      </c>
      <c r="EH493" s="12">
        <v>280</v>
      </c>
      <c r="EI493" s="12">
        <v>1.52</v>
      </c>
      <c r="EJ493" s="19">
        <f t="shared" si="689"/>
        <v>3.25684210526316</v>
      </c>
      <c r="EK493" s="20">
        <v>5936</v>
      </c>
      <c r="EL493" s="12">
        <v>1</v>
      </c>
      <c r="EM493" s="12">
        <v>3.91</v>
      </c>
      <c r="EN493" s="9">
        <f t="shared" si="691"/>
        <v>4.91</v>
      </c>
      <c r="EO493" s="10">
        <v>1.225</v>
      </c>
      <c r="EP493" s="22">
        <v>1.2</v>
      </c>
      <c r="EQ493" s="21">
        <f t="shared" si="692"/>
        <v>82348.7930311047</v>
      </c>
    </row>
    <row r="494" customHeight="1" spans="6:147">
      <c r="F494" s="12">
        <v>35434</v>
      </c>
      <c r="G494" s="12">
        <v>0</v>
      </c>
      <c r="H494" s="13">
        <v>1.35</v>
      </c>
      <c r="I494" s="14">
        <v>1</v>
      </c>
      <c r="J494" s="15">
        <f t="shared" si="664"/>
        <v>0</v>
      </c>
      <c r="K494" s="12">
        <v>1</v>
      </c>
      <c r="L494" s="12">
        <v>280</v>
      </c>
      <c r="M494" s="12">
        <v>1.43</v>
      </c>
      <c r="N494" s="19">
        <f t="shared" si="665"/>
        <v>3.16684210526316</v>
      </c>
      <c r="O494" s="20">
        <v>0</v>
      </c>
      <c r="P494" s="12">
        <v>0.99</v>
      </c>
      <c r="Q494" s="12">
        <v>1.98</v>
      </c>
      <c r="R494" s="9">
        <f t="shared" si="666"/>
        <v>2.9602</v>
      </c>
      <c r="S494" s="10">
        <v>1.225</v>
      </c>
      <c r="T494" s="20">
        <v>1</v>
      </c>
      <c r="U494" s="21">
        <f t="shared" si="667"/>
        <v>0</v>
      </c>
      <c r="AA494" s="12">
        <v>35434</v>
      </c>
      <c r="AB494" s="12">
        <v>0.0253</v>
      </c>
      <c r="AC494" s="13">
        <v>1.35</v>
      </c>
      <c r="AD494" s="14">
        <v>1</v>
      </c>
      <c r="AE494" s="15">
        <f t="shared" si="668"/>
        <v>1210.24827</v>
      </c>
      <c r="AF494" s="12">
        <v>1</v>
      </c>
      <c r="AG494" s="12">
        <v>280</v>
      </c>
      <c r="AH494" s="12">
        <v>1.43</v>
      </c>
      <c r="AI494" s="19">
        <f t="shared" si="669"/>
        <v>3.16684210526316</v>
      </c>
      <c r="AJ494" s="20">
        <v>5936</v>
      </c>
      <c r="AK494" s="12">
        <v>0.99</v>
      </c>
      <c r="AL494" s="12">
        <v>1.98</v>
      </c>
      <c r="AM494" s="9">
        <f t="shared" si="670"/>
        <v>2.9602</v>
      </c>
      <c r="AN494" s="10">
        <v>1.225</v>
      </c>
      <c r="AO494" s="22">
        <v>1.015</v>
      </c>
      <c r="AP494" s="21">
        <f t="shared" si="671"/>
        <v>35954.9268619024</v>
      </c>
      <c r="AV494" s="12">
        <v>35728</v>
      </c>
      <c r="AW494" s="12">
        <v>0</v>
      </c>
      <c r="AX494" s="13">
        <v>1.35</v>
      </c>
      <c r="AY494" s="14">
        <v>1</v>
      </c>
      <c r="AZ494" s="15">
        <f t="shared" si="672"/>
        <v>0</v>
      </c>
      <c r="BA494" s="12">
        <v>1</v>
      </c>
      <c r="BB494" s="12">
        <v>280</v>
      </c>
      <c r="BC494" s="12">
        <v>1.43</v>
      </c>
      <c r="BD494" s="19">
        <f t="shared" si="673"/>
        <v>3.16684210526316</v>
      </c>
      <c r="BE494" s="20">
        <v>0</v>
      </c>
      <c r="BF494" s="12">
        <v>1</v>
      </c>
      <c r="BG494" s="12">
        <v>3.11</v>
      </c>
      <c r="BH494" s="9">
        <f t="shared" si="674"/>
        <v>4.11</v>
      </c>
      <c r="BI494" s="10">
        <v>1.225</v>
      </c>
      <c r="BJ494" s="20">
        <v>1</v>
      </c>
      <c r="BK494" s="21">
        <f t="shared" si="675"/>
        <v>0</v>
      </c>
      <c r="BQ494" s="12">
        <v>35728</v>
      </c>
      <c r="BR494" s="12">
        <v>0.0253</v>
      </c>
      <c r="BS494" s="13">
        <v>1.35</v>
      </c>
      <c r="BT494" s="14">
        <v>1</v>
      </c>
      <c r="BU494" s="15">
        <f t="shared" si="676"/>
        <v>1220.28984</v>
      </c>
      <c r="BV494" s="12">
        <v>1</v>
      </c>
      <c r="BW494" s="12">
        <v>280</v>
      </c>
      <c r="BX494" s="12">
        <v>1.43</v>
      </c>
      <c r="BY494" s="19">
        <f t="shared" si="677"/>
        <v>3.16684210526316</v>
      </c>
      <c r="BZ494" s="20">
        <v>5936</v>
      </c>
      <c r="CA494" s="12">
        <v>1</v>
      </c>
      <c r="CB494" s="12">
        <v>3.11</v>
      </c>
      <c r="CC494" s="9">
        <f t="shared" si="678"/>
        <v>4.11</v>
      </c>
      <c r="CD494" s="10">
        <v>1.225</v>
      </c>
      <c r="CE494" s="22">
        <v>1.015</v>
      </c>
      <c r="CF494" s="21">
        <f t="shared" si="679"/>
        <v>50083.0357829352</v>
      </c>
      <c r="CL494" s="12">
        <v>41312</v>
      </c>
      <c r="CM494" s="12">
        <v>0.0253</v>
      </c>
      <c r="CN494" s="13">
        <v>1.35</v>
      </c>
      <c r="CO494" s="14">
        <v>1</v>
      </c>
      <c r="CP494" s="15">
        <f t="shared" si="680"/>
        <v>1411.01136</v>
      </c>
      <c r="CQ494" s="12">
        <v>1</v>
      </c>
      <c r="CR494" s="12">
        <v>280</v>
      </c>
      <c r="CS494" s="12">
        <v>1.43</v>
      </c>
      <c r="CT494" s="19">
        <f t="shared" si="681"/>
        <v>3.16684210526316</v>
      </c>
      <c r="CU494" s="20">
        <v>5936</v>
      </c>
      <c r="CV494" s="12">
        <v>0.99</v>
      </c>
      <c r="CW494" s="12">
        <v>1.98</v>
      </c>
      <c r="CX494" s="9">
        <f t="shared" si="682"/>
        <v>2.9602</v>
      </c>
      <c r="CY494" s="10">
        <v>1.225</v>
      </c>
      <c r="CZ494" s="22">
        <v>1.085</v>
      </c>
      <c r="DA494" s="21">
        <f t="shared" si="683"/>
        <v>40936.0577286539</v>
      </c>
      <c r="DG494" s="12">
        <v>41606</v>
      </c>
      <c r="DH494" s="12">
        <v>0.0253</v>
      </c>
      <c r="DI494" s="13">
        <v>1.35</v>
      </c>
      <c r="DJ494" s="14">
        <v>1</v>
      </c>
      <c r="DK494" s="15">
        <f t="shared" si="684"/>
        <v>1421.05293</v>
      </c>
      <c r="DL494" s="12">
        <v>1</v>
      </c>
      <c r="DM494" s="12">
        <v>280</v>
      </c>
      <c r="DN494" s="12">
        <v>1.43</v>
      </c>
      <c r="DO494" s="19">
        <f t="shared" si="685"/>
        <v>3.16684210526316</v>
      </c>
      <c r="DP494" s="20">
        <v>5936</v>
      </c>
      <c r="DQ494" s="12">
        <v>1</v>
      </c>
      <c r="DR494" s="12">
        <v>3.11</v>
      </c>
      <c r="DS494" s="9">
        <f t="shared" si="686"/>
        <v>4.11</v>
      </c>
      <c r="DT494" s="10">
        <v>1.225</v>
      </c>
      <c r="DU494" s="22">
        <v>1.085</v>
      </c>
      <c r="DV494" s="21">
        <f t="shared" si="687"/>
        <v>57010.1433904427</v>
      </c>
      <c r="EB494" s="12">
        <v>41606</v>
      </c>
      <c r="EC494" s="12">
        <v>0.02992</v>
      </c>
      <c r="ED494" s="13">
        <v>1.35</v>
      </c>
      <c r="EE494" s="14">
        <v>1</v>
      </c>
      <c r="EF494" s="15">
        <f t="shared" si="688"/>
        <v>1680.549552</v>
      </c>
      <c r="EG494" s="12">
        <v>1</v>
      </c>
      <c r="EH494" s="12">
        <v>280</v>
      </c>
      <c r="EI494" s="12">
        <v>1.52</v>
      </c>
      <c r="EJ494" s="19">
        <f t="shared" si="689"/>
        <v>3.25684210526316</v>
      </c>
      <c r="EK494" s="20">
        <v>5936</v>
      </c>
      <c r="EL494" s="12">
        <v>1</v>
      </c>
      <c r="EM494" s="12">
        <v>3.91</v>
      </c>
      <c r="EN494" s="9">
        <f t="shared" si="691"/>
        <v>4.91</v>
      </c>
      <c r="EO494" s="10">
        <v>1.225</v>
      </c>
      <c r="EP494" s="22">
        <v>1.2</v>
      </c>
      <c r="EQ494" s="21">
        <f t="shared" si="692"/>
        <v>82348.7930311047</v>
      </c>
    </row>
    <row r="495" customHeight="1" spans="6:147">
      <c r="F495" s="12">
        <v>35434</v>
      </c>
      <c r="G495" s="12">
        <v>0</v>
      </c>
      <c r="H495" s="13">
        <v>1.35</v>
      </c>
      <c r="I495" s="14">
        <v>1</v>
      </c>
      <c r="J495" s="15">
        <f t="shared" si="664"/>
        <v>0</v>
      </c>
      <c r="K495" s="12">
        <v>1</v>
      </c>
      <c r="L495" s="12">
        <v>280</v>
      </c>
      <c r="M495" s="12">
        <v>1.43</v>
      </c>
      <c r="N495" s="19">
        <f t="shared" si="665"/>
        <v>3.16684210526316</v>
      </c>
      <c r="O495" s="20">
        <v>0</v>
      </c>
      <c r="P495" s="12">
        <v>0.99</v>
      </c>
      <c r="Q495" s="12">
        <v>1.98</v>
      </c>
      <c r="R495" s="9">
        <f t="shared" si="666"/>
        <v>2.9602</v>
      </c>
      <c r="S495" s="10">
        <v>1.225</v>
      </c>
      <c r="T495" s="20">
        <v>1</v>
      </c>
      <c r="U495" s="21">
        <f t="shared" si="667"/>
        <v>0</v>
      </c>
      <c r="AA495" s="12">
        <v>35434</v>
      </c>
      <c r="AB495" s="12">
        <v>0.0253</v>
      </c>
      <c r="AC495" s="13">
        <v>1.35</v>
      </c>
      <c r="AD495" s="14">
        <v>1</v>
      </c>
      <c r="AE495" s="15">
        <f t="shared" si="668"/>
        <v>1210.24827</v>
      </c>
      <c r="AF495" s="12">
        <v>1</v>
      </c>
      <c r="AG495" s="12">
        <v>280</v>
      </c>
      <c r="AH495" s="12">
        <v>1.43</v>
      </c>
      <c r="AI495" s="19">
        <f t="shared" si="669"/>
        <v>3.16684210526316</v>
      </c>
      <c r="AJ495" s="20">
        <v>0</v>
      </c>
      <c r="AK495" s="12">
        <v>0.99</v>
      </c>
      <c r="AL495" s="12">
        <v>1.98</v>
      </c>
      <c r="AM495" s="9">
        <f t="shared" si="670"/>
        <v>2.9602</v>
      </c>
      <c r="AN495" s="10">
        <v>1.225</v>
      </c>
      <c r="AO495" s="22">
        <v>1.015</v>
      </c>
      <c r="AP495" s="21">
        <f t="shared" si="671"/>
        <v>14106.6556871024</v>
      </c>
      <c r="AV495" s="12">
        <v>35728</v>
      </c>
      <c r="AW495" s="12">
        <v>0</v>
      </c>
      <c r="AX495" s="13">
        <v>1.35</v>
      </c>
      <c r="AY495" s="14">
        <v>1</v>
      </c>
      <c r="AZ495" s="15">
        <f t="shared" si="672"/>
        <v>0</v>
      </c>
      <c r="BA495" s="12">
        <v>1</v>
      </c>
      <c r="BB495" s="12">
        <v>280</v>
      </c>
      <c r="BC495" s="12">
        <v>1.43</v>
      </c>
      <c r="BD495" s="19">
        <f t="shared" si="673"/>
        <v>3.16684210526316</v>
      </c>
      <c r="BE495" s="20">
        <v>0</v>
      </c>
      <c r="BF495" s="12">
        <v>1</v>
      </c>
      <c r="BG495" s="12">
        <v>3.11</v>
      </c>
      <c r="BH495" s="9">
        <f t="shared" si="674"/>
        <v>4.11</v>
      </c>
      <c r="BI495" s="10">
        <v>1.225</v>
      </c>
      <c r="BJ495" s="20">
        <v>1</v>
      </c>
      <c r="BK495" s="21">
        <f t="shared" si="675"/>
        <v>0</v>
      </c>
      <c r="BQ495" s="12">
        <v>35728</v>
      </c>
      <c r="BR495" s="12">
        <v>0.0253</v>
      </c>
      <c r="BS495" s="13">
        <v>1.35</v>
      </c>
      <c r="BT495" s="14">
        <v>1</v>
      </c>
      <c r="BU495" s="15">
        <f t="shared" si="676"/>
        <v>1220.28984</v>
      </c>
      <c r="BV495" s="12">
        <v>1</v>
      </c>
      <c r="BW495" s="12">
        <v>280</v>
      </c>
      <c r="BX495" s="12">
        <v>1.43</v>
      </c>
      <c r="BY495" s="19">
        <f t="shared" si="677"/>
        <v>3.16684210526316</v>
      </c>
      <c r="BZ495" s="20">
        <v>0</v>
      </c>
      <c r="CA495" s="12">
        <v>1</v>
      </c>
      <c r="CB495" s="12">
        <v>3.11</v>
      </c>
      <c r="CC495" s="9">
        <f t="shared" si="678"/>
        <v>4.11</v>
      </c>
      <c r="CD495" s="10">
        <v>1.225</v>
      </c>
      <c r="CE495" s="22">
        <v>1.015</v>
      </c>
      <c r="CF495" s="21">
        <f t="shared" si="679"/>
        <v>19748.4656429352</v>
      </c>
      <c r="CL495" s="12">
        <v>41312</v>
      </c>
      <c r="CM495" s="12">
        <v>0.0253</v>
      </c>
      <c r="CN495" s="13">
        <v>1.35</v>
      </c>
      <c r="CO495" s="14">
        <v>1</v>
      </c>
      <c r="CP495" s="15">
        <f t="shared" si="680"/>
        <v>1411.01136</v>
      </c>
      <c r="CQ495" s="12">
        <v>1</v>
      </c>
      <c r="CR495" s="12">
        <v>280</v>
      </c>
      <c r="CS495" s="12">
        <v>1.43</v>
      </c>
      <c r="CT495" s="19">
        <f t="shared" si="681"/>
        <v>3.16684210526316</v>
      </c>
      <c r="CU495" s="20">
        <v>0</v>
      </c>
      <c r="CV495" s="12">
        <v>0.99</v>
      </c>
      <c r="CW495" s="12">
        <v>1.98</v>
      </c>
      <c r="CX495" s="9">
        <f t="shared" si="682"/>
        <v>2.9602</v>
      </c>
      <c r="CY495" s="10">
        <v>1.225</v>
      </c>
      <c r="CZ495" s="22">
        <v>1.085</v>
      </c>
      <c r="DA495" s="21">
        <f t="shared" si="683"/>
        <v>17581.0092314539</v>
      </c>
      <c r="DG495" s="12">
        <v>41606</v>
      </c>
      <c r="DH495" s="12">
        <v>0.0253</v>
      </c>
      <c r="DI495" s="13">
        <v>1.35</v>
      </c>
      <c r="DJ495" s="14">
        <v>1</v>
      </c>
      <c r="DK495" s="15">
        <f t="shared" si="684"/>
        <v>1421.05293</v>
      </c>
      <c r="DL495" s="12">
        <v>1</v>
      </c>
      <c r="DM495" s="12">
        <v>280</v>
      </c>
      <c r="DN495" s="12">
        <v>1.43</v>
      </c>
      <c r="DO495" s="19">
        <f t="shared" si="685"/>
        <v>3.16684210526316</v>
      </c>
      <c r="DP495" s="20">
        <v>0</v>
      </c>
      <c r="DQ495" s="12">
        <v>1</v>
      </c>
      <c r="DR495" s="12">
        <v>3.11</v>
      </c>
      <c r="DS495" s="9">
        <f t="shared" si="686"/>
        <v>4.11</v>
      </c>
      <c r="DT495" s="10">
        <v>1.225</v>
      </c>
      <c r="DU495" s="22">
        <v>1.085</v>
      </c>
      <c r="DV495" s="21">
        <f t="shared" si="687"/>
        <v>24583.5339304427</v>
      </c>
      <c r="EB495" s="12">
        <v>41606</v>
      </c>
      <c r="EC495" s="12">
        <v>0.02992</v>
      </c>
      <c r="ED495" s="13">
        <v>1.35</v>
      </c>
      <c r="EE495" s="14">
        <v>1</v>
      </c>
      <c r="EF495" s="15">
        <f t="shared" si="688"/>
        <v>1680.549552</v>
      </c>
      <c r="EG495" s="12">
        <v>1</v>
      </c>
      <c r="EH495" s="12">
        <v>280</v>
      </c>
      <c r="EI495" s="12">
        <v>1.52</v>
      </c>
      <c r="EJ495" s="19">
        <f t="shared" si="689"/>
        <v>3.25684210526316</v>
      </c>
      <c r="EK495" s="20">
        <v>0</v>
      </c>
      <c r="EL495" s="12">
        <v>1</v>
      </c>
      <c r="EM495" s="12">
        <v>3.91</v>
      </c>
      <c r="EN495" s="9">
        <f t="shared" si="691"/>
        <v>4.91</v>
      </c>
      <c r="EO495" s="10">
        <v>1.225</v>
      </c>
      <c r="EP495" s="22">
        <v>1.2</v>
      </c>
      <c r="EQ495" s="21">
        <f t="shared" si="692"/>
        <v>39504.5258311046</v>
      </c>
    </row>
    <row r="496" customHeight="1" spans="6:147">
      <c r="F496" s="12">
        <v>35434</v>
      </c>
      <c r="G496" s="12">
        <v>0</v>
      </c>
      <c r="H496" s="13">
        <v>1.35</v>
      </c>
      <c r="I496" s="14">
        <v>1</v>
      </c>
      <c r="J496" s="15">
        <f t="shared" si="664"/>
        <v>0</v>
      </c>
      <c r="K496" s="12">
        <v>1</v>
      </c>
      <c r="L496" s="12">
        <v>280</v>
      </c>
      <c r="M496" s="12">
        <v>1.43</v>
      </c>
      <c r="N496" s="19">
        <f t="shared" si="665"/>
        <v>3.16684210526316</v>
      </c>
      <c r="O496" s="20">
        <v>0</v>
      </c>
      <c r="P496" s="12">
        <v>0.99</v>
      </c>
      <c r="Q496" s="12">
        <v>1.98</v>
      </c>
      <c r="R496" s="9">
        <f t="shared" si="666"/>
        <v>2.9602</v>
      </c>
      <c r="S496" s="10">
        <v>1.225</v>
      </c>
      <c r="T496" s="20">
        <v>1</v>
      </c>
      <c r="U496" s="21">
        <f t="shared" si="667"/>
        <v>0</v>
      </c>
      <c r="AA496" s="12">
        <v>35434</v>
      </c>
      <c r="AB496" s="12">
        <v>0.0253</v>
      </c>
      <c r="AC496" s="13">
        <v>1.35</v>
      </c>
      <c r="AD496" s="14">
        <v>1</v>
      </c>
      <c r="AE496" s="15">
        <f t="shared" si="668"/>
        <v>1210.24827</v>
      </c>
      <c r="AF496" s="12">
        <v>1</v>
      </c>
      <c r="AG496" s="12">
        <v>280</v>
      </c>
      <c r="AH496" s="12">
        <v>1.43</v>
      </c>
      <c r="AI496" s="19">
        <f t="shared" si="669"/>
        <v>3.16684210526316</v>
      </c>
      <c r="AJ496" s="20">
        <v>0</v>
      </c>
      <c r="AK496" s="12">
        <v>0.99</v>
      </c>
      <c r="AL496" s="12">
        <v>1.98</v>
      </c>
      <c r="AM496" s="9">
        <f t="shared" si="670"/>
        <v>2.9602</v>
      </c>
      <c r="AN496" s="10">
        <v>1.225</v>
      </c>
      <c r="AO496" s="22">
        <v>1.015</v>
      </c>
      <c r="AP496" s="21">
        <f t="shared" si="671"/>
        <v>14106.6556871024</v>
      </c>
      <c r="AV496" s="12">
        <v>35728</v>
      </c>
      <c r="AW496" s="12">
        <v>0</v>
      </c>
      <c r="AX496" s="13">
        <v>1.35</v>
      </c>
      <c r="AY496" s="14">
        <v>1</v>
      </c>
      <c r="AZ496" s="15">
        <f t="shared" si="672"/>
        <v>0</v>
      </c>
      <c r="BA496" s="12">
        <v>1</v>
      </c>
      <c r="BB496" s="12">
        <v>280</v>
      </c>
      <c r="BC496" s="12">
        <v>1.43</v>
      </c>
      <c r="BD496" s="19">
        <f t="shared" si="673"/>
        <v>3.16684210526316</v>
      </c>
      <c r="BE496" s="20">
        <v>0</v>
      </c>
      <c r="BF496" s="12">
        <v>1</v>
      </c>
      <c r="BG496" s="12">
        <v>3.11</v>
      </c>
      <c r="BH496" s="9">
        <f t="shared" si="674"/>
        <v>4.11</v>
      </c>
      <c r="BI496" s="10">
        <v>1.225</v>
      </c>
      <c r="BJ496" s="20">
        <v>1</v>
      </c>
      <c r="BK496" s="21">
        <f t="shared" si="675"/>
        <v>0</v>
      </c>
      <c r="BQ496" s="12">
        <v>35728</v>
      </c>
      <c r="BR496" s="12">
        <v>0.0253</v>
      </c>
      <c r="BS496" s="13">
        <v>1.35</v>
      </c>
      <c r="BT496" s="14">
        <v>1</v>
      </c>
      <c r="BU496" s="15">
        <f t="shared" si="676"/>
        <v>1220.28984</v>
      </c>
      <c r="BV496" s="12">
        <v>1</v>
      </c>
      <c r="BW496" s="12">
        <v>280</v>
      </c>
      <c r="BX496" s="12">
        <v>1.43</v>
      </c>
      <c r="BY496" s="19">
        <f t="shared" si="677"/>
        <v>3.16684210526316</v>
      </c>
      <c r="BZ496" s="20">
        <v>0</v>
      </c>
      <c r="CA496" s="12">
        <v>1</v>
      </c>
      <c r="CB496" s="12">
        <v>3.11</v>
      </c>
      <c r="CC496" s="9">
        <f t="shared" si="678"/>
        <v>4.11</v>
      </c>
      <c r="CD496" s="10">
        <v>1.225</v>
      </c>
      <c r="CE496" s="22">
        <v>1.015</v>
      </c>
      <c r="CF496" s="21">
        <f t="shared" si="679"/>
        <v>19748.4656429352</v>
      </c>
      <c r="CL496" s="12">
        <v>41312</v>
      </c>
      <c r="CM496" s="12">
        <v>0.0253</v>
      </c>
      <c r="CN496" s="13">
        <v>1.35</v>
      </c>
      <c r="CO496" s="14">
        <v>1</v>
      </c>
      <c r="CP496" s="15">
        <f t="shared" si="680"/>
        <v>1411.01136</v>
      </c>
      <c r="CQ496" s="12">
        <v>1</v>
      </c>
      <c r="CR496" s="12">
        <v>280</v>
      </c>
      <c r="CS496" s="12">
        <v>1.43</v>
      </c>
      <c r="CT496" s="19">
        <f t="shared" si="681"/>
        <v>3.16684210526316</v>
      </c>
      <c r="CU496" s="20">
        <v>0</v>
      </c>
      <c r="CV496" s="12">
        <v>0.99</v>
      </c>
      <c r="CW496" s="12">
        <v>1.98</v>
      </c>
      <c r="CX496" s="9">
        <f t="shared" si="682"/>
        <v>2.9602</v>
      </c>
      <c r="CY496" s="10">
        <v>1.225</v>
      </c>
      <c r="CZ496" s="22">
        <v>1.085</v>
      </c>
      <c r="DA496" s="21">
        <f t="shared" si="683"/>
        <v>17581.0092314539</v>
      </c>
      <c r="DG496" s="12">
        <v>41606</v>
      </c>
      <c r="DH496" s="12">
        <v>0.0253</v>
      </c>
      <c r="DI496" s="13">
        <v>1.35</v>
      </c>
      <c r="DJ496" s="14">
        <v>1</v>
      </c>
      <c r="DK496" s="15">
        <f t="shared" si="684"/>
        <v>1421.05293</v>
      </c>
      <c r="DL496" s="12">
        <v>1</v>
      </c>
      <c r="DM496" s="12">
        <v>280</v>
      </c>
      <c r="DN496" s="12">
        <v>1.43</v>
      </c>
      <c r="DO496" s="19">
        <f t="shared" si="685"/>
        <v>3.16684210526316</v>
      </c>
      <c r="DP496" s="20">
        <v>0</v>
      </c>
      <c r="DQ496" s="12">
        <v>1</v>
      </c>
      <c r="DR496" s="12">
        <v>3.11</v>
      </c>
      <c r="DS496" s="9">
        <f t="shared" si="686"/>
        <v>4.11</v>
      </c>
      <c r="DT496" s="10">
        <v>1.225</v>
      </c>
      <c r="DU496" s="22">
        <v>1.085</v>
      </c>
      <c r="DV496" s="21">
        <f t="shared" si="687"/>
        <v>24583.5339304427</v>
      </c>
      <c r="EB496" s="12">
        <v>41606</v>
      </c>
      <c r="EC496" s="12">
        <v>0.02992</v>
      </c>
      <c r="ED496" s="13">
        <v>1.35</v>
      </c>
      <c r="EE496" s="14">
        <v>1</v>
      </c>
      <c r="EF496" s="15">
        <f t="shared" si="688"/>
        <v>1680.549552</v>
      </c>
      <c r="EG496" s="12">
        <v>1</v>
      </c>
      <c r="EH496" s="12">
        <v>280</v>
      </c>
      <c r="EI496" s="12">
        <v>1.52</v>
      </c>
      <c r="EJ496" s="19">
        <f t="shared" si="689"/>
        <v>3.25684210526316</v>
      </c>
      <c r="EK496" s="20">
        <v>0</v>
      </c>
      <c r="EL496" s="12">
        <v>1</v>
      </c>
      <c r="EM496" s="12">
        <v>3.91</v>
      </c>
      <c r="EN496" s="9">
        <f t="shared" si="691"/>
        <v>4.91</v>
      </c>
      <c r="EO496" s="10">
        <v>1.225</v>
      </c>
      <c r="EP496" s="22">
        <v>1.2</v>
      </c>
      <c r="EQ496" s="21">
        <f t="shared" si="692"/>
        <v>39504.5258311046</v>
      </c>
    </row>
    <row r="497" customHeight="1" spans="6:147">
      <c r="F497" s="12">
        <v>35434</v>
      </c>
      <c r="G497" s="12">
        <v>0</v>
      </c>
      <c r="H497" s="13">
        <v>1.35</v>
      </c>
      <c r="I497" s="14">
        <v>1</v>
      </c>
      <c r="J497" s="15">
        <f t="shared" si="664"/>
        <v>0</v>
      </c>
      <c r="K497" s="12">
        <v>1</v>
      </c>
      <c r="L497" s="12">
        <v>280</v>
      </c>
      <c r="M497" s="12">
        <v>1.43</v>
      </c>
      <c r="N497" s="19">
        <f t="shared" si="665"/>
        <v>3.16684210526316</v>
      </c>
      <c r="O497" s="20">
        <v>0</v>
      </c>
      <c r="P497" s="12">
        <v>0.99</v>
      </c>
      <c r="Q497" s="12">
        <v>1.98</v>
      </c>
      <c r="R497" s="9">
        <f t="shared" si="666"/>
        <v>2.9602</v>
      </c>
      <c r="S497" s="10">
        <v>1.225</v>
      </c>
      <c r="T497" s="20">
        <v>1</v>
      </c>
      <c r="U497" s="21">
        <f t="shared" si="667"/>
        <v>0</v>
      </c>
      <c r="AA497" s="12">
        <v>35434</v>
      </c>
      <c r="AB497" s="12">
        <v>0</v>
      </c>
      <c r="AC497" s="13">
        <v>1.35</v>
      </c>
      <c r="AD497" s="14">
        <v>1</v>
      </c>
      <c r="AE497" s="15">
        <f t="shared" si="668"/>
        <v>0</v>
      </c>
      <c r="AF497" s="12">
        <v>1</v>
      </c>
      <c r="AG497" s="12">
        <v>280</v>
      </c>
      <c r="AH497" s="12">
        <v>1.43</v>
      </c>
      <c r="AI497" s="19">
        <f t="shared" si="669"/>
        <v>3.16684210526316</v>
      </c>
      <c r="AJ497" s="20">
        <v>0</v>
      </c>
      <c r="AK497" s="12">
        <v>0.99</v>
      </c>
      <c r="AL497" s="12">
        <v>1.98</v>
      </c>
      <c r="AM497" s="9">
        <f t="shared" si="670"/>
        <v>2.9602</v>
      </c>
      <c r="AN497" s="10">
        <v>1.225</v>
      </c>
      <c r="AO497" s="22">
        <v>1.015</v>
      </c>
      <c r="AP497" s="21">
        <f t="shared" si="671"/>
        <v>0</v>
      </c>
      <c r="AV497" s="12">
        <v>35728</v>
      </c>
      <c r="AW497" s="12">
        <v>0</v>
      </c>
      <c r="AX497" s="13">
        <v>1.35</v>
      </c>
      <c r="AY497" s="14">
        <v>1</v>
      </c>
      <c r="AZ497" s="15">
        <f t="shared" si="672"/>
        <v>0</v>
      </c>
      <c r="BA497" s="12">
        <v>1</v>
      </c>
      <c r="BB497" s="12">
        <v>280</v>
      </c>
      <c r="BC497" s="12">
        <v>1.43</v>
      </c>
      <c r="BD497" s="19">
        <f t="shared" si="673"/>
        <v>3.16684210526316</v>
      </c>
      <c r="BE497" s="20">
        <v>0</v>
      </c>
      <c r="BF497" s="12">
        <v>1</v>
      </c>
      <c r="BG497" s="12">
        <v>3.11</v>
      </c>
      <c r="BH497" s="9">
        <f t="shared" si="674"/>
        <v>4.11</v>
      </c>
      <c r="BI497" s="10">
        <v>1.225</v>
      </c>
      <c r="BJ497" s="20">
        <v>1</v>
      </c>
      <c r="BK497" s="21">
        <f t="shared" si="675"/>
        <v>0</v>
      </c>
      <c r="BQ497" s="12">
        <v>35728</v>
      </c>
      <c r="BR497" s="12">
        <v>0</v>
      </c>
      <c r="BS497" s="13">
        <v>1.35</v>
      </c>
      <c r="BT497" s="14">
        <v>1</v>
      </c>
      <c r="BU497" s="15">
        <f t="shared" si="676"/>
        <v>0</v>
      </c>
      <c r="BV497" s="12">
        <v>1</v>
      </c>
      <c r="BW497" s="12">
        <v>280</v>
      </c>
      <c r="BX497" s="12">
        <v>1.43</v>
      </c>
      <c r="BY497" s="19">
        <f t="shared" si="677"/>
        <v>3.16684210526316</v>
      </c>
      <c r="BZ497" s="20">
        <v>0</v>
      </c>
      <c r="CA497" s="12">
        <v>1</v>
      </c>
      <c r="CB497" s="12">
        <v>3.11</v>
      </c>
      <c r="CC497" s="9">
        <f t="shared" si="678"/>
        <v>4.11</v>
      </c>
      <c r="CD497" s="10">
        <v>1.225</v>
      </c>
      <c r="CE497" s="22">
        <v>1.015</v>
      </c>
      <c r="CF497" s="21">
        <f t="shared" si="679"/>
        <v>0</v>
      </c>
      <c r="CL497" s="12">
        <v>41312</v>
      </c>
      <c r="CM497" s="12">
        <v>0.0253</v>
      </c>
      <c r="CN497" s="13">
        <v>1.35</v>
      </c>
      <c r="CO497" s="14">
        <v>1</v>
      </c>
      <c r="CP497" s="15">
        <f t="shared" si="680"/>
        <v>1411.01136</v>
      </c>
      <c r="CQ497" s="12">
        <v>1</v>
      </c>
      <c r="CR497" s="12">
        <v>280</v>
      </c>
      <c r="CS497" s="12">
        <v>1.43</v>
      </c>
      <c r="CT497" s="19">
        <f t="shared" si="681"/>
        <v>3.16684210526316</v>
      </c>
      <c r="CU497" s="20">
        <v>0</v>
      </c>
      <c r="CV497" s="12">
        <v>0.99</v>
      </c>
      <c r="CW497" s="12">
        <v>1.98</v>
      </c>
      <c r="CX497" s="9">
        <f t="shared" si="682"/>
        <v>2.9602</v>
      </c>
      <c r="CY497" s="10">
        <v>1.225</v>
      </c>
      <c r="CZ497" s="22">
        <v>1.085</v>
      </c>
      <c r="DA497" s="21">
        <f t="shared" si="683"/>
        <v>17581.0092314539</v>
      </c>
      <c r="DG497" s="12">
        <v>41606</v>
      </c>
      <c r="DH497" s="12">
        <v>0.0253</v>
      </c>
      <c r="DI497" s="13">
        <v>1.35</v>
      </c>
      <c r="DJ497" s="14">
        <v>1</v>
      </c>
      <c r="DK497" s="15">
        <f t="shared" si="684"/>
        <v>1421.05293</v>
      </c>
      <c r="DL497" s="12">
        <v>1</v>
      </c>
      <c r="DM497" s="12">
        <v>280</v>
      </c>
      <c r="DN497" s="12">
        <v>1.43</v>
      </c>
      <c r="DO497" s="19">
        <f t="shared" si="685"/>
        <v>3.16684210526316</v>
      </c>
      <c r="DP497" s="20">
        <v>0</v>
      </c>
      <c r="DQ497" s="12">
        <v>1</v>
      </c>
      <c r="DR497" s="12">
        <v>3.11</v>
      </c>
      <c r="DS497" s="9">
        <f t="shared" si="686"/>
        <v>4.11</v>
      </c>
      <c r="DT497" s="10">
        <v>1.225</v>
      </c>
      <c r="DU497" s="22">
        <v>1.085</v>
      </c>
      <c r="DV497" s="21">
        <f t="shared" si="687"/>
        <v>24583.5339304427</v>
      </c>
      <c r="EB497" s="12">
        <v>41606</v>
      </c>
      <c r="EC497" s="12">
        <v>0.02992</v>
      </c>
      <c r="ED497" s="13">
        <v>1.35</v>
      </c>
      <c r="EE497" s="14">
        <v>1</v>
      </c>
      <c r="EF497" s="15">
        <f t="shared" si="688"/>
        <v>1680.549552</v>
      </c>
      <c r="EG497" s="12">
        <v>1</v>
      </c>
      <c r="EH497" s="12">
        <v>280</v>
      </c>
      <c r="EI497" s="12">
        <v>1.52</v>
      </c>
      <c r="EJ497" s="19">
        <f t="shared" si="689"/>
        <v>3.25684210526316</v>
      </c>
      <c r="EK497" s="20">
        <v>0</v>
      </c>
      <c r="EL497" s="12">
        <v>1</v>
      </c>
      <c r="EM497" s="12">
        <v>3.91</v>
      </c>
      <c r="EN497" s="9">
        <f t="shared" si="691"/>
        <v>4.91</v>
      </c>
      <c r="EO497" s="10">
        <v>1.225</v>
      </c>
      <c r="EP497" s="22">
        <v>1.2</v>
      </c>
      <c r="EQ497" s="21">
        <f t="shared" si="692"/>
        <v>39504.5258311046</v>
      </c>
    </row>
    <row r="498" customHeight="1" spans="6:147">
      <c r="F498" s="12">
        <v>35434</v>
      </c>
      <c r="G498" s="12">
        <v>0</v>
      </c>
      <c r="H498" s="13">
        <v>1.35</v>
      </c>
      <c r="I498" s="14">
        <v>1</v>
      </c>
      <c r="J498" s="15">
        <f t="shared" si="664"/>
        <v>0</v>
      </c>
      <c r="K498" s="12">
        <v>1</v>
      </c>
      <c r="L498" s="12">
        <v>280</v>
      </c>
      <c r="M498" s="12">
        <v>1.43</v>
      </c>
      <c r="N498" s="19">
        <f t="shared" si="665"/>
        <v>3.16684210526316</v>
      </c>
      <c r="O498" s="20">
        <v>0</v>
      </c>
      <c r="P498" s="12">
        <v>0.99</v>
      </c>
      <c r="Q498" s="12">
        <v>1.98</v>
      </c>
      <c r="R498" s="9">
        <f t="shared" si="666"/>
        <v>2.9602</v>
      </c>
      <c r="S498" s="10">
        <v>1.225</v>
      </c>
      <c r="T498" s="20">
        <v>1</v>
      </c>
      <c r="U498" s="21">
        <f t="shared" si="667"/>
        <v>0</v>
      </c>
      <c r="AA498" s="12">
        <v>35434</v>
      </c>
      <c r="AB498" s="12">
        <v>0</v>
      </c>
      <c r="AC498" s="13">
        <v>1.35</v>
      </c>
      <c r="AD498" s="14">
        <v>1</v>
      </c>
      <c r="AE498" s="15">
        <f t="shared" si="668"/>
        <v>0</v>
      </c>
      <c r="AF498" s="12">
        <v>1</v>
      </c>
      <c r="AG498" s="12">
        <v>280</v>
      </c>
      <c r="AH498" s="12">
        <v>1.43</v>
      </c>
      <c r="AI498" s="19">
        <f t="shared" si="669"/>
        <v>3.16684210526316</v>
      </c>
      <c r="AJ498" s="20">
        <v>0</v>
      </c>
      <c r="AK498" s="12">
        <v>0.99</v>
      </c>
      <c r="AL498" s="12">
        <v>1.98</v>
      </c>
      <c r="AM498" s="9">
        <f t="shared" si="670"/>
        <v>2.9602</v>
      </c>
      <c r="AN498" s="10">
        <v>1.225</v>
      </c>
      <c r="AO498" s="22">
        <v>1.015</v>
      </c>
      <c r="AP498" s="21">
        <f t="shared" si="671"/>
        <v>0</v>
      </c>
      <c r="AV498" s="12">
        <v>35728</v>
      </c>
      <c r="AW498" s="12">
        <v>0</v>
      </c>
      <c r="AX498" s="13">
        <v>1.35</v>
      </c>
      <c r="AY498" s="14">
        <v>1</v>
      </c>
      <c r="AZ498" s="15">
        <f t="shared" si="672"/>
        <v>0</v>
      </c>
      <c r="BA498" s="12">
        <v>1</v>
      </c>
      <c r="BB498" s="12">
        <v>280</v>
      </c>
      <c r="BC498" s="12">
        <v>1.43</v>
      </c>
      <c r="BD498" s="19">
        <f t="shared" si="673"/>
        <v>3.16684210526316</v>
      </c>
      <c r="BE498" s="20">
        <v>0</v>
      </c>
      <c r="BF498" s="12">
        <v>1</v>
      </c>
      <c r="BG498" s="12">
        <v>3.11</v>
      </c>
      <c r="BH498" s="9">
        <f t="shared" si="674"/>
        <v>4.11</v>
      </c>
      <c r="BI498" s="10">
        <v>1.225</v>
      </c>
      <c r="BJ498" s="20">
        <v>1</v>
      </c>
      <c r="BK498" s="21">
        <f t="shared" si="675"/>
        <v>0</v>
      </c>
      <c r="BQ498" s="12">
        <v>35728</v>
      </c>
      <c r="BR498" s="12">
        <v>0</v>
      </c>
      <c r="BS498" s="13">
        <v>1.35</v>
      </c>
      <c r="BT498" s="14">
        <v>1</v>
      </c>
      <c r="BU498" s="15">
        <f t="shared" si="676"/>
        <v>0</v>
      </c>
      <c r="BV498" s="12">
        <v>1</v>
      </c>
      <c r="BW498" s="12">
        <v>280</v>
      </c>
      <c r="BX498" s="12">
        <v>1.43</v>
      </c>
      <c r="BY498" s="19">
        <f t="shared" si="677"/>
        <v>3.16684210526316</v>
      </c>
      <c r="BZ498" s="20">
        <v>0</v>
      </c>
      <c r="CA498" s="12">
        <v>1</v>
      </c>
      <c r="CB498" s="12">
        <v>3.11</v>
      </c>
      <c r="CC498" s="9">
        <f t="shared" si="678"/>
        <v>4.11</v>
      </c>
      <c r="CD498" s="10">
        <v>1.225</v>
      </c>
      <c r="CE498" s="22">
        <v>1.015</v>
      </c>
      <c r="CF498" s="21">
        <f t="shared" si="679"/>
        <v>0</v>
      </c>
      <c r="CL498" s="12">
        <v>41312</v>
      </c>
      <c r="CM498" s="12">
        <v>0.0253</v>
      </c>
      <c r="CN498" s="13">
        <v>1.35</v>
      </c>
      <c r="CO498" s="14">
        <v>1</v>
      </c>
      <c r="CP498" s="15">
        <f t="shared" si="680"/>
        <v>1411.01136</v>
      </c>
      <c r="CQ498" s="12">
        <v>1</v>
      </c>
      <c r="CR498" s="12">
        <v>280</v>
      </c>
      <c r="CS498" s="12">
        <v>1.43</v>
      </c>
      <c r="CT498" s="19">
        <f t="shared" si="681"/>
        <v>3.16684210526316</v>
      </c>
      <c r="CU498" s="20">
        <v>0</v>
      </c>
      <c r="CV498" s="12">
        <v>0.99</v>
      </c>
      <c r="CW498" s="12">
        <v>1.98</v>
      </c>
      <c r="CX498" s="9">
        <f t="shared" si="682"/>
        <v>2.9602</v>
      </c>
      <c r="CY498" s="10">
        <v>1.225</v>
      </c>
      <c r="CZ498" s="22">
        <v>1.085</v>
      </c>
      <c r="DA498" s="21">
        <f t="shared" si="683"/>
        <v>17581.0092314539</v>
      </c>
      <c r="DG498" s="12">
        <v>41606</v>
      </c>
      <c r="DH498" s="12">
        <v>0.0253</v>
      </c>
      <c r="DI498" s="13">
        <v>1.35</v>
      </c>
      <c r="DJ498" s="14">
        <v>1</v>
      </c>
      <c r="DK498" s="15">
        <f t="shared" si="684"/>
        <v>1421.05293</v>
      </c>
      <c r="DL498" s="12">
        <v>1</v>
      </c>
      <c r="DM498" s="12">
        <v>280</v>
      </c>
      <c r="DN498" s="12">
        <v>1.43</v>
      </c>
      <c r="DO498" s="19">
        <f t="shared" si="685"/>
        <v>3.16684210526316</v>
      </c>
      <c r="DP498" s="20">
        <v>0</v>
      </c>
      <c r="DQ498" s="12">
        <v>1</v>
      </c>
      <c r="DR498" s="12">
        <v>3.11</v>
      </c>
      <c r="DS498" s="9">
        <f t="shared" si="686"/>
        <v>4.11</v>
      </c>
      <c r="DT498" s="10">
        <v>1.225</v>
      </c>
      <c r="DU498" s="22">
        <v>1.085</v>
      </c>
      <c r="DV498" s="21">
        <f t="shared" si="687"/>
        <v>24583.5339304427</v>
      </c>
      <c r="EB498" s="12">
        <v>41606</v>
      </c>
      <c r="EC498" s="12">
        <v>0.02992</v>
      </c>
      <c r="ED498" s="13">
        <v>1.35</v>
      </c>
      <c r="EE498" s="14">
        <v>1</v>
      </c>
      <c r="EF498" s="15">
        <f t="shared" si="688"/>
        <v>1680.549552</v>
      </c>
      <c r="EG498" s="12">
        <v>1</v>
      </c>
      <c r="EH498" s="12">
        <v>280</v>
      </c>
      <c r="EI498" s="12">
        <v>1.52</v>
      </c>
      <c r="EJ498" s="19">
        <f t="shared" si="689"/>
        <v>3.25684210526316</v>
      </c>
      <c r="EK498" s="20">
        <v>0</v>
      </c>
      <c r="EL498" s="12">
        <v>1</v>
      </c>
      <c r="EM498" s="12">
        <v>3.91</v>
      </c>
      <c r="EN498" s="9">
        <f t="shared" si="691"/>
        <v>4.91</v>
      </c>
      <c r="EO498" s="10">
        <v>1.225</v>
      </c>
      <c r="EP498" s="22">
        <v>1.2</v>
      </c>
      <c r="EQ498" s="21">
        <f t="shared" si="692"/>
        <v>39504.5258311046</v>
      </c>
    </row>
    <row r="499" customHeight="1" spans="6:147">
      <c r="F499" s="12">
        <v>35434</v>
      </c>
      <c r="G499" s="12">
        <v>0</v>
      </c>
      <c r="H499" s="13">
        <v>1.35</v>
      </c>
      <c r="I499" s="14">
        <v>1</v>
      </c>
      <c r="J499" s="15">
        <f t="shared" si="664"/>
        <v>0</v>
      </c>
      <c r="K499" s="12">
        <v>1</v>
      </c>
      <c r="L499" s="12">
        <v>280</v>
      </c>
      <c r="M499" s="12">
        <v>1.43</v>
      </c>
      <c r="N499" s="19">
        <f t="shared" si="665"/>
        <v>3.16684210526316</v>
      </c>
      <c r="O499" s="20">
        <v>0</v>
      </c>
      <c r="P499" s="12">
        <v>0.99</v>
      </c>
      <c r="Q499" s="12">
        <v>1.98</v>
      </c>
      <c r="R499" s="9">
        <f t="shared" si="666"/>
        <v>2.9602</v>
      </c>
      <c r="S499" s="10">
        <v>1.225</v>
      </c>
      <c r="T499" s="20">
        <v>1</v>
      </c>
      <c r="U499" s="21">
        <f t="shared" si="667"/>
        <v>0</v>
      </c>
      <c r="AA499" s="12">
        <v>35434</v>
      </c>
      <c r="AB499" s="12">
        <v>0</v>
      </c>
      <c r="AC499" s="13">
        <v>1.35</v>
      </c>
      <c r="AD499" s="14">
        <v>1</v>
      </c>
      <c r="AE499" s="15">
        <f t="shared" si="668"/>
        <v>0</v>
      </c>
      <c r="AF499" s="12">
        <v>1</v>
      </c>
      <c r="AG499" s="12">
        <v>280</v>
      </c>
      <c r="AH499" s="12">
        <v>1.43</v>
      </c>
      <c r="AI499" s="19">
        <f t="shared" si="669"/>
        <v>3.16684210526316</v>
      </c>
      <c r="AJ499" s="20">
        <v>0</v>
      </c>
      <c r="AK499" s="12">
        <v>0.99</v>
      </c>
      <c r="AL499" s="12">
        <v>1.98</v>
      </c>
      <c r="AM499" s="9">
        <f t="shared" si="670"/>
        <v>2.9602</v>
      </c>
      <c r="AN499" s="10">
        <v>1.225</v>
      </c>
      <c r="AO499" s="22">
        <v>1.015</v>
      </c>
      <c r="AP499" s="21">
        <f t="shared" si="671"/>
        <v>0</v>
      </c>
      <c r="AV499" s="12">
        <v>35728</v>
      </c>
      <c r="AW499" s="12">
        <v>0</v>
      </c>
      <c r="AX499" s="13">
        <v>1.35</v>
      </c>
      <c r="AY499" s="14">
        <v>1</v>
      </c>
      <c r="AZ499" s="15">
        <f t="shared" si="672"/>
        <v>0</v>
      </c>
      <c r="BA499" s="12">
        <v>1</v>
      </c>
      <c r="BB499" s="12">
        <v>280</v>
      </c>
      <c r="BC499" s="12">
        <v>1.43</v>
      </c>
      <c r="BD499" s="19">
        <f t="shared" si="673"/>
        <v>3.16684210526316</v>
      </c>
      <c r="BE499" s="20">
        <v>0</v>
      </c>
      <c r="BF499" s="12">
        <v>1</v>
      </c>
      <c r="BG499" s="12">
        <v>3.11</v>
      </c>
      <c r="BH499" s="9">
        <f t="shared" si="674"/>
        <v>4.11</v>
      </c>
      <c r="BI499" s="10">
        <v>1.225</v>
      </c>
      <c r="BJ499" s="20">
        <v>1</v>
      </c>
      <c r="BK499" s="21">
        <f t="shared" si="675"/>
        <v>0</v>
      </c>
      <c r="BQ499" s="12">
        <v>35728</v>
      </c>
      <c r="BR499" s="12">
        <v>0</v>
      </c>
      <c r="BS499" s="13">
        <v>1.35</v>
      </c>
      <c r="BT499" s="14">
        <v>1</v>
      </c>
      <c r="BU499" s="15">
        <f t="shared" si="676"/>
        <v>0</v>
      </c>
      <c r="BV499" s="12">
        <v>1</v>
      </c>
      <c r="BW499" s="12">
        <v>280</v>
      </c>
      <c r="BX499" s="12">
        <v>1.43</v>
      </c>
      <c r="BY499" s="19">
        <f t="shared" si="677"/>
        <v>3.16684210526316</v>
      </c>
      <c r="BZ499" s="20">
        <v>0</v>
      </c>
      <c r="CA499" s="12">
        <v>1</v>
      </c>
      <c r="CB499" s="12">
        <v>3.11</v>
      </c>
      <c r="CC499" s="9">
        <f t="shared" si="678"/>
        <v>4.11</v>
      </c>
      <c r="CD499" s="10">
        <v>1.225</v>
      </c>
      <c r="CE499" s="22">
        <v>1.015</v>
      </c>
      <c r="CF499" s="21">
        <f t="shared" si="679"/>
        <v>0</v>
      </c>
      <c r="CL499" s="12">
        <v>41312</v>
      </c>
      <c r="CM499" s="12">
        <v>0.0253</v>
      </c>
      <c r="CN499" s="13">
        <v>1.35</v>
      </c>
      <c r="CO499" s="14">
        <v>1</v>
      </c>
      <c r="CP499" s="15">
        <f t="shared" si="680"/>
        <v>1411.01136</v>
      </c>
      <c r="CQ499" s="12">
        <v>1</v>
      </c>
      <c r="CR499" s="12">
        <v>280</v>
      </c>
      <c r="CS499" s="12">
        <v>1.43</v>
      </c>
      <c r="CT499" s="19">
        <f t="shared" si="681"/>
        <v>3.16684210526316</v>
      </c>
      <c r="CU499" s="20">
        <v>0</v>
      </c>
      <c r="CV499" s="12">
        <v>0.99</v>
      </c>
      <c r="CW499" s="12">
        <v>1.98</v>
      </c>
      <c r="CX499" s="9">
        <f t="shared" si="682"/>
        <v>2.9602</v>
      </c>
      <c r="CY499" s="10">
        <v>1.225</v>
      </c>
      <c r="CZ499" s="22">
        <v>1.085</v>
      </c>
      <c r="DA499" s="21">
        <f t="shared" si="683"/>
        <v>17581.0092314539</v>
      </c>
      <c r="DG499" s="12">
        <v>41606</v>
      </c>
      <c r="DH499" s="12">
        <v>0.0253</v>
      </c>
      <c r="DI499" s="13">
        <v>1.35</v>
      </c>
      <c r="DJ499" s="14">
        <v>1</v>
      </c>
      <c r="DK499" s="15">
        <f t="shared" si="684"/>
        <v>1421.05293</v>
      </c>
      <c r="DL499" s="12">
        <v>1</v>
      </c>
      <c r="DM499" s="12">
        <v>280</v>
      </c>
      <c r="DN499" s="12">
        <v>1.43</v>
      </c>
      <c r="DO499" s="19">
        <f t="shared" si="685"/>
        <v>3.16684210526316</v>
      </c>
      <c r="DP499" s="20">
        <v>0</v>
      </c>
      <c r="DQ499" s="12">
        <v>1</v>
      </c>
      <c r="DR499" s="12">
        <v>3.11</v>
      </c>
      <c r="DS499" s="9">
        <f t="shared" si="686"/>
        <v>4.11</v>
      </c>
      <c r="DT499" s="10">
        <v>1.225</v>
      </c>
      <c r="DU499" s="22">
        <v>1.085</v>
      </c>
      <c r="DV499" s="21">
        <f t="shared" si="687"/>
        <v>24583.5339304427</v>
      </c>
      <c r="EB499" s="12">
        <v>41606</v>
      </c>
      <c r="EC499" s="12">
        <v>0.02992</v>
      </c>
      <c r="ED499" s="13">
        <v>1.35</v>
      </c>
      <c r="EE499" s="14">
        <v>1</v>
      </c>
      <c r="EF499" s="15">
        <f t="shared" si="688"/>
        <v>1680.549552</v>
      </c>
      <c r="EG499" s="12">
        <v>1</v>
      </c>
      <c r="EH499" s="12">
        <v>280</v>
      </c>
      <c r="EI499" s="12">
        <v>1.52</v>
      </c>
      <c r="EJ499" s="19">
        <f t="shared" si="689"/>
        <v>3.25684210526316</v>
      </c>
      <c r="EK499" s="20">
        <v>0</v>
      </c>
      <c r="EL499" s="12">
        <v>1</v>
      </c>
      <c r="EM499" s="12">
        <v>3.91</v>
      </c>
      <c r="EN499" s="9">
        <f t="shared" si="691"/>
        <v>4.91</v>
      </c>
      <c r="EO499" s="10">
        <v>1.225</v>
      </c>
      <c r="EP499" s="22">
        <v>1.2</v>
      </c>
      <c r="EQ499" s="21">
        <f t="shared" si="692"/>
        <v>39504.5258311046</v>
      </c>
    </row>
    <row r="500" customHeight="1" spans="6:147">
      <c r="F500" s="12">
        <v>35434</v>
      </c>
      <c r="G500" s="12">
        <v>0</v>
      </c>
      <c r="H500" s="13">
        <v>1.35</v>
      </c>
      <c r="I500" s="14">
        <v>1</v>
      </c>
      <c r="J500" s="15">
        <f t="shared" si="664"/>
        <v>0</v>
      </c>
      <c r="K500" s="12">
        <v>1</v>
      </c>
      <c r="L500" s="12">
        <v>280</v>
      </c>
      <c r="M500" s="12">
        <v>1.43</v>
      </c>
      <c r="N500" s="19">
        <f t="shared" si="665"/>
        <v>3.16684210526316</v>
      </c>
      <c r="O500" s="20">
        <v>0</v>
      </c>
      <c r="P500" s="12">
        <v>0.99</v>
      </c>
      <c r="Q500" s="12">
        <v>1.98</v>
      </c>
      <c r="R500" s="9">
        <f t="shared" si="666"/>
        <v>2.9602</v>
      </c>
      <c r="S500" s="10">
        <v>1.225</v>
      </c>
      <c r="T500" s="20">
        <v>1</v>
      </c>
      <c r="U500" s="21">
        <f t="shared" si="667"/>
        <v>0</v>
      </c>
      <c r="AA500" s="12">
        <v>35434</v>
      </c>
      <c r="AB500" s="12">
        <v>0</v>
      </c>
      <c r="AC500" s="13">
        <v>1.35</v>
      </c>
      <c r="AD500" s="14">
        <v>1</v>
      </c>
      <c r="AE500" s="15">
        <f t="shared" si="668"/>
        <v>0</v>
      </c>
      <c r="AF500" s="12">
        <v>1</v>
      </c>
      <c r="AG500" s="12">
        <v>280</v>
      </c>
      <c r="AH500" s="12">
        <v>1.43</v>
      </c>
      <c r="AI500" s="19">
        <f t="shared" si="669"/>
        <v>3.16684210526316</v>
      </c>
      <c r="AJ500" s="20">
        <v>0</v>
      </c>
      <c r="AK500" s="12">
        <v>0.99</v>
      </c>
      <c r="AL500" s="12">
        <v>1.98</v>
      </c>
      <c r="AM500" s="9">
        <f t="shared" si="670"/>
        <v>2.9602</v>
      </c>
      <c r="AN500" s="10">
        <v>1.225</v>
      </c>
      <c r="AO500" s="22">
        <v>1.015</v>
      </c>
      <c r="AP500" s="21">
        <f t="shared" si="671"/>
        <v>0</v>
      </c>
      <c r="AV500" s="12">
        <v>35728</v>
      </c>
      <c r="AW500" s="12">
        <v>0</v>
      </c>
      <c r="AX500" s="13">
        <v>1.35</v>
      </c>
      <c r="AY500" s="14">
        <v>1</v>
      </c>
      <c r="AZ500" s="15">
        <f t="shared" si="672"/>
        <v>0</v>
      </c>
      <c r="BA500" s="12">
        <v>1</v>
      </c>
      <c r="BB500" s="12">
        <v>280</v>
      </c>
      <c r="BC500" s="12">
        <v>1.43</v>
      </c>
      <c r="BD500" s="19">
        <f t="shared" si="673"/>
        <v>3.16684210526316</v>
      </c>
      <c r="BE500" s="20">
        <v>0</v>
      </c>
      <c r="BF500" s="12">
        <v>1</v>
      </c>
      <c r="BG500" s="12">
        <v>3.11</v>
      </c>
      <c r="BH500" s="9">
        <f t="shared" si="674"/>
        <v>4.11</v>
      </c>
      <c r="BI500" s="10">
        <v>1.225</v>
      </c>
      <c r="BJ500" s="20">
        <v>1</v>
      </c>
      <c r="BK500" s="21">
        <f t="shared" si="675"/>
        <v>0</v>
      </c>
      <c r="BQ500" s="12">
        <v>35728</v>
      </c>
      <c r="BR500" s="12">
        <v>0</v>
      </c>
      <c r="BS500" s="13">
        <v>1.35</v>
      </c>
      <c r="BT500" s="14">
        <v>1</v>
      </c>
      <c r="BU500" s="15">
        <f t="shared" si="676"/>
        <v>0</v>
      </c>
      <c r="BV500" s="12">
        <v>1</v>
      </c>
      <c r="BW500" s="12">
        <v>280</v>
      </c>
      <c r="BX500" s="12">
        <v>1.43</v>
      </c>
      <c r="BY500" s="19">
        <f t="shared" si="677"/>
        <v>3.16684210526316</v>
      </c>
      <c r="BZ500" s="20">
        <v>0</v>
      </c>
      <c r="CA500" s="12">
        <v>1</v>
      </c>
      <c r="CB500" s="12">
        <v>3.11</v>
      </c>
      <c r="CC500" s="9">
        <f t="shared" si="678"/>
        <v>4.11</v>
      </c>
      <c r="CD500" s="10">
        <v>1.225</v>
      </c>
      <c r="CE500" s="22">
        <v>1.015</v>
      </c>
      <c r="CF500" s="21">
        <f t="shared" si="679"/>
        <v>0</v>
      </c>
      <c r="CL500" s="12">
        <v>41312</v>
      </c>
      <c r="CM500" s="12">
        <v>0.0253</v>
      </c>
      <c r="CN500" s="13">
        <v>1.35</v>
      </c>
      <c r="CO500" s="14">
        <v>1</v>
      </c>
      <c r="CP500" s="15">
        <f t="shared" si="680"/>
        <v>1411.01136</v>
      </c>
      <c r="CQ500" s="12">
        <v>1</v>
      </c>
      <c r="CR500" s="12">
        <v>280</v>
      </c>
      <c r="CS500" s="12">
        <v>1.43</v>
      </c>
      <c r="CT500" s="19">
        <f t="shared" si="681"/>
        <v>3.16684210526316</v>
      </c>
      <c r="CU500" s="20">
        <v>0</v>
      </c>
      <c r="CV500" s="12">
        <v>0.99</v>
      </c>
      <c r="CW500" s="12">
        <v>1.98</v>
      </c>
      <c r="CX500" s="9">
        <f t="shared" si="682"/>
        <v>2.9602</v>
      </c>
      <c r="CY500" s="10">
        <v>1.225</v>
      </c>
      <c r="CZ500" s="22">
        <v>1.085</v>
      </c>
      <c r="DA500" s="21">
        <f t="shared" si="683"/>
        <v>17581.0092314539</v>
      </c>
      <c r="DG500" s="12">
        <v>41606</v>
      </c>
      <c r="DH500" s="12">
        <v>0.0253</v>
      </c>
      <c r="DI500" s="13">
        <v>1.35</v>
      </c>
      <c r="DJ500" s="14">
        <v>1</v>
      </c>
      <c r="DK500" s="15">
        <f t="shared" si="684"/>
        <v>1421.05293</v>
      </c>
      <c r="DL500" s="12">
        <v>1</v>
      </c>
      <c r="DM500" s="12">
        <v>280</v>
      </c>
      <c r="DN500" s="12">
        <v>1.43</v>
      </c>
      <c r="DO500" s="19">
        <f t="shared" si="685"/>
        <v>3.16684210526316</v>
      </c>
      <c r="DP500" s="20">
        <v>0</v>
      </c>
      <c r="DQ500" s="12">
        <v>1</v>
      </c>
      <c r="DR500" s="12">
        <v>3.11</v>
      </c>
      <c r="DS500" s="9">
        <f t="shared" si="686"/>
        <v>4.11</v>
      </c>
      <c r="DT500" s="10">
        <v>1.225</v>
      </c>
      <c r="DU500" s="22">
        <v>1.085</v>
      </c>
      <c r="DV500" s="21">
        <f t="shared" si="687"/>
        <v>24583.5339304427</v>
      </c>
      <c r="EB500" s="12">
        <v>41606</v>
      </c>
      <c r="EC500" s="12">
        <v>0.02992</v>
      </c>
      <c r="ED500" s="13">
        <v>1.35</v>
      </c>
      <c r="EE500" s="14">
        <v>1</v>
      </c>
      <c r="EF500" s="15">
        <f t="shared" si="688"/>
        <v>1680.549552</v>
      </c>
      <c r="EG500" s="12">
        <v>1</v>
      </c>
      <c r="EH500" s="12">
        <v>280</v>
      </c>
      <c r="EI500" s="12">
        <v>1.52</v>
      </c>
      <c r="EJ500" s="19">
        <f t="shared" si="689"/>
        <v>3.25684210526316</v>
      </c>
      <c r="EK500" s="20">
        <v>0</v>
      </c>
      <c r="EL500" s="12">
        <v>1</v>
      </c>
      <c r="EM500" s="12">
        <v>3.91</v>
      </c>
      <c r="EN500" s="9">
        <f t="shared" si="691"/>
        <v>4.91</v>
      </c>
      <c r="EO500" s="10">
        <v>1.225</v>
      </c>
      <c r="EP500" s="22">
        <v>1.2</v>
      </c>
      <c r="EQ500" s="21">
        <f t="shared" si="692"/>
        <v>39504.5258311046</v>
      </c>
    </row>
    <row r="501" customHeight="1" spans="6:147">
      <c r="F501" s="12">
        <v>35434</v>
      </c>
      <c r="G501" s="12">
        <v>0</v>
      </c>
      <c r="H501" s="13">
        <v>1.35</v>
      </c>
      <c r="I501" s="14">
        <v>1</v>
      </c>
      <c r="J501" s="15">
        <f t="shared" si="664"/>
        <v>0</v>
      </c>
      <c r="K501" s="12">
        <v>1</v>
      </c>
      <c r="L501" s="12">
        <v>280</v>
      </c>
      <c r="M501" s="12">
        <v>1.43</v>
      </c>
      <c r="N501" s="19">
        <f t="shared" si="665"/>
        <v>3.16684210526316</v>
      </c>
      <c r="O501" s="20">
        <v>0</v>
      </c>
      <c r="P501" s="12">
        <v>0.99</v>
      </c>
      <c r="Q501" s="12">
        <v>1.98</v>
      </c>
      <c r="R501" s="9">
        <f t="shared" si="666"/>
        <v>2.9602</v>
      </c>
      <c r="S501" s="10">
        <v>1.225</v>
      </c>
      <c r="T501" s="20">
        <v>1</v>
      </c>
      <c r="U501" s="21">
        <f t="shared" si="667"/>
        <v>0</v>
      </c>
      <c r="AA501" s="12">
        <v>35434</v>
      </c>
      <c r="AB501" s="12">
        <v>0</v>
      </c>
      <c r="AC501" s="13">
        <v>1.35</v>
      </c>
      <c r="AD501" s="14">
        <v>1</v>
      </c>
      <c r="AE501" s="15">
        <f t="shared" si="668"/>
        <v>0</v>
      </c>
      <c r="AF501" s="12">
        <v>1</v>
      </c>
      <c r="AG501" s="12">
        <v>280</v>
      </c>
      <c r="AH501" s="12">
        <v>1.43</v>
      </c>
      <c r="AI501" s="19">
        <f t="shared" si="669"/>
        <v>3.16684210526316</v>
      </c>
      <c r="AJ501" s="20">
        <v>0</v>
      </c>
      <c r="AK501" s="12">
        <v>0.99</v>
      </c>
      <c r="AL501" s="12">
        <v>1.98</v>
      </c>
      <c r="AM501" s="9">
        <f t="shared" si="670"/>
        <v>2.9602</v>
      </c>
      <c r="AN501" s="10">
        <v>1.225</v>
      </c>
      <c r="AO501" s="22">
        <v>1.015</v>
      </c>
      <c r="AP501" s="21">
        <f t="shared" si="671"/>
        <v>0</v>
      </c>
      <c r="AV501" s="12">
        <v>35728</v>
      </c>
      <c r="AW501" s="12">
        <v>0</v>
      </c>
      <c r="AX501" s="13">
        <v>1.35</v>
      </c>
      <c r="AY501" s="14">
        <v>1</v>
      </c>
      <c r="AZ501" s="15">
        <f t="shared" si="672"/>
        <v>0</v>
      </c>
      <c r="BA501" s="12">
        <v>1</v>
      </c>
      <c r="BB501" s="12">
        <v>280</v>
      </c>
      <c r="BC501" s="12">
        <v>1.43</v>
      </c>
      <c r="BD501" s="19">
        <f t="shared" si="673"/>
        <v>3.16684210526316</v>
      </c>
      <c r="BE501" s="20">
        <v>0</v>
      </c>
      <c r="BF501" s="12">
        <v>1</v>
      </c>
      <c r="BG501" s="12">
        <v>3.11</v>
      </c>
      <c r="BH501" s="9">
        <f t="shared" si="674"/>
        <v>4.11</v>
      </c>
      <c r="BI501" s="10">
        <v>1.225</v>
      </c>
      <c r="BJ501" s="20">
        <v>1</v>
      </c>
      <c r="BK501" s="21">
        <f t="shared" si="675"/>
        <v>0</v>
      </c>
      <c r="BQ501" s="12">
        <v>35728</v>
      </c>
      <c r="BR501" s="12">
        <v>0</v>
      </c>
      <c r="BS501" s="13">
        <v>1.35</v>
      </c>
      <c r="BT501" s="14">
        <v>1</v>
      </c>
      <c r="BU501" s="15">
        <f t="shared" si="676"/>
        <v>0</v>
      </c>
      <c r="BV501" s="12">
        <v>1</v>
      </c>
      <c r="BW501" s="12">
        <v>280</v>
      </c>
      <c r="BX501" s="12">
        <v>1.43</v>
      </c>
      <c r="BY501" s="19">
        <f t="shared" si="677"/>
        <v>3.16684210526316</v>
      </c>
      <c r="BZ501" s="20">
        <v>0</v>
      </c>
      <c r="CA501" s="12">
        <v>1</v>
      </c>
      <c r="CB501" s="12">
        <v>3.11</v>
      </c>
      <c r="CC501" s="9">
        <f t="shared" si="678"/>
        <v>4.11</v>
      </c>
      <c r="CD501" s="10">
        <v>1.225</v>
      </c>
      <c r="CE501" s="22">
        <v>1.015</v>
      </c>
      <c r="CF501" s="21">
        <f t="shared" si="679"/>
        <v>0</v>
      </c>
      <c r="CL501" s="12">
        <v>41312</v>
      </c>
      <c r="CM501" s="12">
        <v>0.0253</v>
      </c>
      <c r="CN501" s="13">
        <v>1.35</v>
      </c>
      <c r="CO501" s="14">
        <v>1</v>
      </c>
      <c r="CP501" s="15">
        <f t="shared" si="680"/>
        <v>1411.01136</v>
      </c>
      <c r="CQ501" s="12">
        <v>1</v>
      </c>
      <c r="CR501" s="12">
        <v>280</v>
      </c>
      <c r="CS501" s="12">
        <v>1.43</v>
      </c>
      <c r="CT501" s="19">
        <f t="shared" si="681"/>
        <v>3.16684210526316</v>
      </c>
      <c r="CU501" s="20">
        <v>0</v>
      </c>
      <c r="CV501" s="12">
        <v>0.99</v>
      </c>
      <c r="CW501" s="12">
        <v>1.98</v>
      </c>
      <c r="CX501" s="9">
        <f t="shared" si="682"/>
        <v>2.9602</v>
      </c>
      <c r="CY501" s="10">
        <v>1.225</v>
      </c>
      <c r="CZ501" s="22">
        <v>1.085</v>
      </c>
      <c r="DA501" s="21">
        <f t="shared" si="683"/>
        <v>17581.0092314539</v>
      </c>
      <c r="DG501" s="12">
        <v>41606</v>
      </c>
      <c r="DH501" s="12">
        <v>0.0253</v>
      </c>
      <c r="DI501" s="13">
        <v>1.35</v>
      </c>
      <c r="DJ501" s="14">
        <v>1</v>
      </c>
      <c r="DK501" s="15">
        <f t="shared" si="684"/>
        <v>1421.05293</v>
      </c>
      <c r="DL501" s="12">
        <v>1</v>
      </c>
      <c r="DM501" s="12">
        <v>280</v>
      </c>
      <c r="DN501" s="12">
        <v>1.43</v>
      </c>
      <c r="DO501" s="19">
        <f t="shared" si="685"/>
        <v>3.16684210526316</v>
      </c>
      <c r="DP501" s="20">
        <v>0</v>
      </c>
      <c r="DQ501" s="12">
        <v>1</v>
      </c>
      <c r="DR501" s="12">
        <v>3.11</v>
      </c>
      <c r="DS501" s="9">
        <f t="shared" si="686"/>
        <v>4.11</v>
      </c>
      <c r="DT501" s="10">
        <v>1.225</v>
      </c>
      <c r="DU501" s="22">
        <v>1.085</v>
      </c>
      <c r="DV501" s="21">
        <f t="shared" si="687"/>
        <v>24583.5339304427</v>
      </c>
      <c r="EB501" s="12">
        <v>41606</v>
      </c>
      <c r="EC501" s="12">
        <v>0.02992</v>
      </c>
      <c r="ED501" s="13">
        <v>1.35</v>
      </c>
      <c r="EE501" s="14">
        <v>1</v>
      </c>
      <c r="EF501" s="15">
        <f t="shared" si="688"/>
        <v>1680.549552</v>
      </c>
      <c r="EG501" s="12">
        <v>1</v>
      </c>
      <c r="EH501" s="12">
        <v>280</v>
      </c>
      <c r="EI501" s="12">
        <v>1.52</v>
      </c>
      <c r="EJ501" s="19">
        <f t="shared" si="689"/>
        <v>3.25684210526316</v>
      </c>
      <c r="EK501" s="20">
        <v>0</v>
      </c>
      <c r="EL501" s="12">
        <v>1</v>
      </c>
      <c r="EM501" s="12">
        <v>3.91</v>
      </c>
      <c r="EN501" s="9">
        <f t="shared" si="691"/>
        <v>4.91</v>
      </c>
      <c r="EO501" s="10">
        <v>1.225</v>
      </c>
      <c r="EP501" s="22">
        <v>1.2</v>
      </c>
      <c r="EQ501" s="21">
        <f t="shared" si="692"/>
        <v>39504.5258311046</v>
      </c>
    </row>
    <row r="502" customHeight="1" spans="6:147">
      <c r="F502" s="28" t="s">
        <v>33</v>
      </c>
      <c r="G502" s="29"/>
      <c r="H502" s="29"/>
      <c r="I502" s="29"/>
      <c r="J502" s="29"/>
      <c r="K502" s="29"/>
      <c r="L502" s="29"/>
      <c r="M502" s="29"/>
      <c r="N502" s="30">
        <f>SUM(U477:U501)</f>
        <v>531353.598944371</v>
      </c>
      <c r="O502" s="30"/>
      <c r="P502" s="30"/>
      <c r="Q502" s="30"/>
      <c r="R502" s="30"/>
      <c r="S502" s="30"/>
      <c r="T502" s="30"/>
      <c r="U502" s="30"/>
      <c r="AA502" s="28" t="s">
        <v>33</v>
      </c>
      <c r="AB502" s="29"/>
      <c r="AC502" s="29"/>
      <c r="AD502" s="29"/>
      <c r="AE502" s="29"/>
      <c r="AF502" s="29"/>
      <c r="AG502" s="29"/>
      <c r="AH502" s="29"/>
      <c r="AI502" s="30">
        <f>SUM(AP477:AP501)</f>
        <v>675401.994888449</v>
      </c>
      <c r="AJ502" s="30"/>
      <c r="AK502" s="30"/>
      <c r="AL502" s="30"/>
      <c r="AM502" s="30"/>
      <c r="AN502" s="30"/>
      <c r="AO502" s="30"/>
      <c r="AP502" s="30"/>
      <c r="AV502" s="28" t="s">
        <v>33</v>
      </c>
      <c r="AW502" s="29"/>
      <c r="AX502" s="29"/>
      <c r="AY502" s="29"/>
      <c r="AZ502" s="29"/>
      <c r="BA502" s="29"/>
      <c r="BB502" s="29"/>
      <c r="BC502" s="29"/>
      <c r="BD502" s="30">
        <f>SUM(BK477:BK501)</f>
        <v>740143.385954708</v>
      </c>
      <c r="BE502" s="30"/>
      <c r="BF502" s="30"/>
      <c r="BG502" s="30"/>
      <c r="BH502" s="30"/>
      <c r="BI502" s="30"/>
      <c r="BJ502" s="30"/>
      <c r="BK502" s="30"/>
      <c r="BQ502" s="28" t="s">
        <v>33</v>
      </c>
      <c r="BR502" s="29"/>
      <c r="BS502" s="29"/>
      <c r="BT502" s="29"/>
      <c r="BU502" s="29"/>
      <c r="BV502" s="29"/>
      <c r="BW502" s="29"/>
      <c r="BX502" s="29"/>
      <c r="BY502" s="30">
        <f>SUM(CF477:CF501)</f>
        <v>940991.575378704</v>
      </c>
      <c r="BZ502" s="30"/>
      <c r="CA502" s="30"/>
      <c r="CB502" s="30"/>
      <c r="CC502" s="30"/>
      <c r="CD502" s="30"/>
      <c r="CE502" s="30"/>
      <c r="CF502" s="30"/>
      <c r="CL502" s="28" t="s">
        <v>33</v>
      </c>
      <c r="CM502" s="29"/>
      <c r="CN502" s="29"/>
      <c r="CO502" s="29"/>
      <c r="CP502" s="29"/>
      <c r="CQ502" s="29"/>
      <c r="CR502" s="29"/>
      <c r="CS502" s="29"/>
      <c r="CT502" s="30">
        <f>SUM(DA477:DA501)</f>
        <v>859916.103735949</v>
      </c>
      <c r="CU502" s="30"/>
      <c r="CV502" s="30"/>
      <c r="CW502" s="30"/>
      <c r="CX502" s="30"/>
      <c r="CY502" s="30"/>
      <c r="CZ502" s="30"/>
      <c r="DA502" s="30"/>
      <c r="DG502" s="28" t="s">
        <v>33</v>
      </c>
      <c r="DH502" s="29"/>
      <c r="DI502" s="29"/>
      <c r="DJ502" s="29"/>
      <c r="DK502" s="29"/>
      <c r="DL502" s="29"/>
      <c r="DM502" s="29"/>
      <c r="DN502" s="29"/>
      <c r="DO502" s="30">
        <f>SUM(DV477:DV501)</f>
        <v>1198267.31854107</v>
      </c>
      <c r="DP502" s="30"/>
      <c r="DQ502" s="30"/>
      <c r="DR502" s="30"/>
      <c r="DS502" s="30"/>
      <c r="DT502" s="30"/>
      <c r="DU502" s="30"/>
      <c r="DV502" s="30"/>
      <c r="EB502" s="28" t="s">
        <v>33</v>
      </c>
      <c r="EC502" s="29"/>
      <c r="ED502" s="29"/>
      <c r="EE502" s="29"/>
      <c r="EF502" s="29"/>
      <c r="EG502" s="29"/>
      <c r="EH502" s="29"/>
      <c r="EI502" s="29"/>
      <c r="EJ502" s="30">
        <f>SUM(EQ477:EQ501)</f>
        <v>1796347.40865262</v>
      </c>
      <c r="EK502" s="30"/>
      <c r="EL502" s="30"/>
      <c r="EM502" s="30"/>
      <c r="EN502" s="30"/>
      <c r="EO502" s="30"/>
      <c r="EP502" s="30"/>
      <c r="EQ502" s="30"/>
    </row>
    <row r="503" customHeight="1" spans="6:147">
      <c r="F503" s="29"/>
      <c r="G503" s="29"/>
      <c r="H503" s="29"/>
      <c r="I503" s="29"/>
      <c r="J503" s="29"/>
      <c r="K503" s="29"/>
      <c r="L503" s="29"/>
      <c r="M503" s="29"/>
      <c r="N503" s="30"/>
      <c r="O503" s="30"/>
      <c r="P503" s="30"/>
      <c r="Q503" s="30"/>
      <c r="R503" s="30"/>
      <c r="S503" s="30"/>
      <c r="T503" s="30"/>
      <c r="U503" s="30"/>
      <c r="AA503" s="29"/>
      <c r="AB503" s="29"/>
      <c r="AC503" s="29"/>
      <c r="AD503" s="29"/>
      <c r="AE503" s="29"/>
      <c r="AF503" s="29"/>
      <c r="AG503" s="29"/>
      <c r="AH503" s="29"/>
      <c r="AI503" s="30"/>
      <c r="AJ503" s="30"/>
      <c r="AK503" s="30"/>
      <c r="AL503" s="30"/>
      <c r="AM503" s="30"/>
      <c r="AN503" s="30"/>
      <c r="AO503" s="30"/>
      <c r="AP503" s="30"/>
      <c r="AV503" s="29"/>
      <c r="AW503" s="29"/>
      <c r="AX503" s="29"/>
      <c r="AY503" s="29"/>
      <c r="AZ503" s="29"/>
      <c r="BA503" s="29"/>
      <c r="BB503" s="29"/>
      <c r="BC503" s="29"/>
      <c r="BD503" s="30"/>
      <c r="BE503" s="30"/>
      <c r="BF503" s="30"/>
      <c r="BG503" s="30"/>
      <c r="BH503" s="30"/>
      <c r="BI503" s="30"/>
      <c r="BJ503" s="30"/>
      <c r="BK503" s="30"/>
      <c r="BQ503" s="29"/>
      <c r="BR503" s="29"/>
      <c r="BS503" s="29"/>
      <c r="BT503" s="29"/>
      <c r="BU503" s="29"/>
      <c r="BV503" s="29"/>
      <c r="BW503" s="29"/>
      <c r="BX503" s="29"/>
      <c r="BY503" s="30"/>
      <c r="BZ503" s="30"/>
      <c r="CA503" s="30"/>
      <c r="CB503" s="30"/>
      <c r="CC503" s="30"/>
      <c r="CD503" s="30"/>
      <c r="CE503" s="30"/>
      <c r="CF503" s="30"/>
      <c r="CL503" s="29"/>
      <c r="CM503" s="29"/>
      <c r="CN503" s="29"/>
      <c r="CO503" s="29"/>
      <c r="CP503" s="29"/>
      <c r="CQ503" s="29"/>
      <c r="CR503" s="29"/>
      <c r="CS503" s="29"/>
      <c r="CT503" s="30"/>
      <c r="CU503" s="30"/>
      <c r="CV503" s="30"/>
      <c r="CW503" s="30"/>
      <c r="CX503" s="30"/>
      <c r="CY503" s="30"/>
      <c r="CZ503" s="30"/>
      <c r="DA503" s="30"/>
      <c r="DG503" s="29"/>
      <c r="DH503" s="29"/>
      <c r="DI503" s="29"/>
      <c r="DJ503" s="29"/>
      <c r="DK503" s="29"/>
      <c r="DL503" s="29"/>
      <c r="DM503" s="29"/>
      <c r="DN503" s="29"/>
      <c r="DO503" s="30"/>
      <c r="DP503" s="30"/>
      <c r="DQ503" s="30"/>
      <c r="DR503" s="30"/>
      <c r="DS503" s="30"/>
      <c r="DT503" s="30"/>
      <c r="DU503" s="30"/>
      <c r="DV503" s="30"/>
      <c r="EB503" s="29"/>
      <c r="EC503" s="29"/>
      <c r="ED503" s="29"/>
      <c r="EE503" s="29"/>
      <c r="EF503" s="29"/>
      <c r="EG503" s="29"/>
      <c r="EH503" s="29"/>
      <c r="EI503" s="29"/>
      <c r="EJ503" s="30"/>
      <c r="EK503" s="30"/>
      <c r="EL503" s="30"/>
      <c r="EM503" s="30"/>
      <c r="EN503" s="30"/>
      <c r="EO503" s="30"/>
      <c r="EP503" s="30"/>
      <c r="EQ503" s="30"/>
    </row>
    <row r="504" customHeight="1" spans="6:147">
      <c r="F504" s="7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AA504" s="7"/>
      <c r="AB504" s="7"/>
      <c r="AC504" s="7"/>
      <c r="AD504" s="7"/>
      <c r="AE504" s="7"/>
      <c r="AF504" s="7"/>
      <c r="AG504" s="7"/>
      <c r="AH504" s="7"/>
      <c r="AI504" s="7"/>
      <c r="AJ504" s="7"/>
      <c r="AK504" s="7"/>
      <c r="AL504" s="7"/>
      <c r="AV504" s="7"/>
      <c r="AW504" s="7"/>
      <c r="AX504" s="7"/>
      <c r="AY504" s="7"/>
      <c r="AZ504" s="7"/>
      <c r="BA504" s="7"/>
      <c r="BB504" s="7"/>
      <c r="BC504" s="7"/>
      <c r="BD504" s="7"/>
      <c r="BE504" s="7"/>
      <c r="BF504" s="7"/>
      <c r="BG504" s="7"/>
      <c r="BQ504" s="7"/>
      <c r="BR504" s="7"/>
      <c r="BS504" s="7"/>
      <c r="BT504" s="7"/>
      <c r="BU504" s="7"/>
      <c r="BV504" s="7"/>
      <c r="BW504" s="7"/>
      <c r="BX504" s="7"/>
      <c r="BY504" s="7"/>
      <c r="BZ504" s="7"/>
      <c r="CA504" s="7"/>
      <c r="CB504" s="7"/>
      <c r="CL504" s="7"/>
      <c r="CM504" s="7"/>
      <c r="CN504" s="7"/>
      <c r="CO504" s="7"/>
      <c r="CP504" s="7"/>
      <c r="CQ504" s="7"/>
      <c r="CR504" s="7"/>
      <c r="CS504" s="7"/>
      <c r="CT504" s="7"/>
      <c r="CU504" s="7"/>
      <c r="CV504" s="7"/>
      <c r="CW504" s="7"/>
      <c r="DG504" s="7"/>
      <c r="DH504" s="7"/>
      <c r="DI504" s="7"/>
      <c r="DJ504" s="7"/>
      <c r="DK504" s="7"/>
      <c r="DL504" s="7"/>
      <c r="DM504" s="7"/>
      <c r="DN504" s="7"/>
      <c r="DO504" s="7"/>
      <c r="DP504" s="7"/>
      <c r="DQ504" s="7"/>
      <c r="DR504" s="7"/>
      <c r="EB504" s="7"/>
      <c r="EC504" s="7"/>
      <c r="ED504" s="7"/>
      <c r="EE504" s="7"/>
      <c r="EF504" s="7"/>
      <c r="EG504" s="7"/>
      <c r="EH504" s="7"/>
      <c r="EI504" s="7"/>
      <c r="EJ504" s="7"/>
      <c r="EK504" s="7"/>
      <c r="EL504" s="7"/>
      <c r="EM504" s="7"/>
    </row>
    <row r="505" customHeight="1" spans="6:147">
      <c r="F505" s="15" t="s">
        <v>8</v>
      </c>
      <c r="G505" s="15"/>
      <c r="H505" s="15"/>
      <c r="I505" s="15"/>
      <c r="J505" s="15"/>
      <c r="K505" s="9" t="s">
        <v>35</v>
      </c>
      <c r="L505" s="9"/>
      <c r="M505" s="9"/>
      <c r="N505" s="9"/>
      <c r="O505" s="10" t="s">
        <v>36</v>
      </c>
      <c r="P505" s="10"/>
      <c r="Q505" s="31" t="s">
        <v>14</v>
      </c>
      <c r="R505"/>
      <c r="S505"/>
      <c r="T505"/>
      <c r="U505"/>
      <c r="AA505" s="15" t="s">
        <v>8</v>
      </c>
      <c r="AB505" s="15"/>
      <c r="AC505" s="15"/>
      <c r="AD505" s="15"/>
      <c r="AE505" s="15"/>
      <c r="AF505" s="9" t="s">
        <v>35</v>
      </c>
      <c r="AG505" s="9"/>
      <c r="AH505" s="9"/>
      <c r="AI505" s="9"/>
      <c r="AJ505" s="10" t="s">
        <v>36</v>
      </c>
      <c r="AK505" s="10"/>
      <c r="AL505" s="31" t="s">
        <v>14</v>
      </c>
      <c r="AM505"/>
      <c r="AN505"/>
      <c r="AO505"/>
      <c r="AP505"/>
      <c r="AV505" s="15" t="s">
        <v>8</v>
      </c>
      <c r="AW505" s="15"/>
      <c r="AX505" s="15"/>
      <c r="AY505" s="15"/>
      <c r="AZ505" s="15"/>
      <c r="BA505" s="9" t="s">
        <v>35</v>
      </c>
      <c r="BB505" s="9"/>
      <c r="BC505" s="9"/>
      <c r="BD505" s="9"/>
      <c r="BE505" s="10" t="s">
        <v>36</v>
      </c>
      <c r="BF505" s="10"/>
      <c r="BG505" s="31" t="s">
        <v>14</v>
      </c>
      <c r="BH505"/>
      <c r="BI505"/>
      <c r="BJ505"/>
      <c r="BK505"/>
      <c r="BQ505" s="15" t="s">
        <v>8</v>
      </c>
      <c r="BR505" s="15"/>
      <c r="BS505" s="15"/>
      <c r="BT505" s="15"/>
      <c r="BU505" s="15"/>
      <c r="BV505" s="9" t="s">
        <v>35</v>
      </c>
      <c r="BW505" s="9"/>
      <c r="BX505" s="9"/>
      <c r="BY505" s="9"/>
      <c r="BZ505" s="10" t="s">
        <v>36</v>
      </c>
      <c r="CA505" s="10"/>
      <c r="CB505" s="31" t="s">
        <v>14</v>
      </c>
      <c r="CC505"/>
      <c r="CD505"/>
      <c r="CE505"/>
      <c r="CF505"/>
      <c r="CL505" s="15" t="s">
        <v>8</v>
      </c>
      <c r="CM505" s="15"/>
      <c r="CN505" s="15"/>
      <c r="CO505" s="15"/>
      <c r="CP505" s="15"/>
      <c r="CQ505" s="9" t="s">
        <v>35</v>
      </c>
      <c r="CR505" s="9"/>
      <c r="CS505" s="9"/>
      <c r="CT505" s="9"/>
      <c r="CU505" s="10" t="s">
        <v>36</v>
      </c>
      <c r="CV505" s="10"/>
      <c r="CW505" s="31" t="s">
        <v>14</v>
      </c>
      <c r="CX505"/>
      <c r="CY505"/>
      <c r="CZ505"/>
      <c r="DA505"/>
      <c r="DG505" s="15" t="s">
        <v>8</v>
      </c>
      <c r="DH505" s="15"/>
      <c r="DI505" s="15"/>
      <c r="DJ505" s="15"/>
      <c r="DK505" s="15"/>
      <c r="DL505" s="9" t="s">
        <v>35</v>
      </c>
      <c r="DM505" s="9"/>
      <c r="DN505" s="9"/>
      <c r="DO505" s="9"/>
      <c r="DP505" s="10" t="s">
        <v>36</v>
      </c>
      <c r="DQ505" s="10"/>
      <c r="DR505" s="31" t="s">
        <v>14</v>
      </c>
      <c r="DS505"/>
      <c r="DT505"/>
      <c r="DU505"/>
      <c r="DV505"/>
      <c r="EB505" s="15" t="s">
        <v>8</v>
      </c>
      <c r="EC505" s="15"/>
      <c r="ED505" s="15"/>
      <c r="EE505" s="15"/>
      <c r="EF505" s="15"/>
      <c r="EG505" s="9" t="s">
        <v>35</v>
      </c>
      <c r="EH505" s="9"/>
      <c r="EI505" s="9"/>
      <c r="EJ505" s="9"/>
      <c r="EK505" s="10" t="s">
        <v>36</v>
      </c>
      <c r="EL505" s="10"/>
      <c r="EM505" s="31" t="s">
        <v>14</v>
      </c>
      <c r="EN505"/>
      <c r="EO505"/>
      <c r="EP505"/>
      <c r="EQ505"/>
    </row>
    <row r="506" customHeight="1" spans="6:147">
      <c r="F506" s="12" t="s">
        <v>37</v>
      </c>
      <c r="G506" s="12" t="s">
        <v>20</v>
      </c>
      <c r="H506" s="32" t="s">
        <v>38</v>
      </c>
      <c r="I506" s="33" t="s">
        <v>39</v>
      </c>
      <c r="J506" s="15" t="s">
        <v>8</v>
      </c>
      <c r="K506" s="12" t="s">
        <v>40</v>
      </c>
      <c r="L506" s="12" t="s">
        <v>27</v>
      </c>
      <c r="M506" s="12" t="s">
        <v>28</v>
      </c>
      <c r="N506" s="9" t="s">
        <v>41</v>
      </c>
      <c r="O506" s="12" t="s">
        <v>30</v>
      </c>
      <c r="P506" s="12" t="s">
        <v>42</v>
      </c>
      <c r="Q506" s="31"/>
      <c r="R506"/>
      <c r="S506"/>
      <c r="T506"/>
      <c r="U506"/>
      <c r="AA506" s="12" t="s">
        <v>37</v>
      </c>
      <c r="AB506" s="12" t="s">
        <v>20</v>
      </c>
      <c r="AC506" s="32" t="s">
        <v>38</v>
      </c>
      <c r="AD506" s="33" t="s">
        <v>39</v>
      </c>
      <c r="AE506" s="15" t="s">
        <v>8</v>
      </c>
      <c r="AF506" s="12" t="s">
        <v>40</v>
      </c>
      <c r="AG506" s="12" t="s">
        <v>27</v>
      </c>
      <c r="AH506" s="12" t="s">
        <v>28</v>
      </c>
      <c r="AI506" s="9" t="s">
        <v>41</v>
      </c>
      <c r="AJ506" s="12" t="s">
        <v>30</v>
      </c>
      <c r="AK506" s="12" t="s">
        <v>42</v>
      </c>
      <c r="AL506" s="31"/>
      <c r="AM506"/>
      <c r="AN506"/>
      <c r="AO506"/>
      <c r="AP506"/>
      <c r="AV506" s="12" t="s">
        <v>37</v>
      </c>
      <c r="AW506" s="12" t="s">
        <v>20</v>
      </c>
      <c r="AX506" s="32" t="s">
        <v>38</v>
      </c>
      <c r="AY506" s="33" t="s">
        <v>39</v>
      </c>
      <c r="AZ506" s="15" t="s">
        <v>8</v>
      </c>
      <c r="BA506" s="12" t="s">
        <v>40</v>
      </c>
      <c r="BB506" s="12" t="s">
        <v>27</v>
      </c>
      <c r="BC506" s="12" t="s">
        <v>28</v>
      </c>
      <c r="BD506" s="9" t="s">
        <v>41</v>
      </c>
      <c r="BE506" s="12" t="s">
        <v>30</v>
      </c>
      <c r="BF506" s="12" t="s">
        <v>42</v>
      </c>
      <c r="BG506" s="31"/>
      <c r="BH506"/>
      <c r="BI506"/>
      <c r="BJ506"/>
      <c r="BK506"/>
      <c r="BQ506" s="12" t="s">
        <v>37</v>
      </c>
      <c r="BR506" s="12" t="s">
        <v>20</v>
      </c>
      <c r="BS506" s="32" t="s">
        <v>38</v>
      </c>
      <c r="BT506" s="33" t="s">
        <v>39</v>
      </c>
      <c r="BU506" s="15" t="s">
        <v>8</v>
      </c>
      <c r="BV506" s="12" t="s">
        <v>40</v>
      </c>
      <c r="BW506" s="12" t="s">
        <v>27</v>
      </c>
      <c r="BX506" s="12" t="s">
        <v>28</v>
      </c>
      <c r="BY506" s="9" t="s">
        <v>41</v>
      </c>
      <c r="BZ506" s="12" t="s">
        <v>30</v>
      </c>
      <c r="CA506" s="12" t="s">
        <v>42</v>
      </c>
      <c r="CB506" s="31"/>
      <c r="CC506"/>
      <c r="CD506"/>
      <c r="CE506"/>
      <c r="CF506"/>
      <c r="CL506" s="12" t="s">
        <v>37</v>
      </c>
      <c r="CM506" s="12" t="s">
        <v>20</v>
      </c>
      <c r="CN506" s="32" t="s">
        <v>38</v>
      </c>
      <c r="CO506" s="33" t="s">
        <v>39</v>
      </c>
      <c r="CP506" s="15" t="s">
        <v>8</v>
      </c>
      <c r="CQ506" s="12" t="s">
        <v>40</v>
      </c>
      <c r="CR506" s="12" t="s">
        <v>27</v>
      </c>
      <c r="CS506" s="12" t="s">
        <v>28</v>
      </c>
      <c r="CT506" s="9" t="s">
        <v>41</v>
      </c>
      <c r="CU506" s="12" t="s">
        <v>30</v>
      </c>
      <c r="CV506" s="12" t="s">
        <v>42</v>
      </c>
      <c r="CW506" s="31"/>
      <c r="CX506"/>
      <c r="CY506"/>
      <c r="CZ506"/>
      <c r="DA506"/>
      <c r="DG506" s="12" t="s">
        <v>37</v>
      </c>
      <c r="DH506" s="12" t="s">
        <v>20</v>
      </c>
      <c r="DI506" s="32" t="s">
        <v>38</v>
      </c>
      <c r="DJ506" s="33" t="s">
        <v>39</v>
      </c>
      <c r="DK506" s="15" t="s">
        <v>8</v>
      </c>
      <c r="DL506" s="12" t="s">
        <v>40</v>
      </c>
      <c r="DM506" s="12" t="s">
        <v>27</v>
      </c>
      <c r="DN506" s="12" t="s">
        <v>28</v>
      </c>
      <c r="DO506" s="9" t="s">
        <v>41</v>
      </c>
      <c r="DP506" s="12" t="s">
        <v>30</v>
      </c>
      <c r="DQ506" s="12" t="s">
        <v>42</v>
      </c>
      <c r="DR506" s="31"/>
      <c r="DS506"/>
      <c r="DT506"/>
      <c r="DU506"/>
      <c r="DV506"/>
      <c r="EB506" s="12" t="s">
        <v>37</v>
      </c>
      <c r="EC506" s="12" t="s">
        <v>20</v>
      </c>
      <c r="ED506" s="32" t="s">
        <v>38</v>
      </c>
      <c r="EE506" s="33" t="s">
        <v>39</v>
      </c>
      <c r="EF506" s="15" t="s">
        <v>8</v>
      </c>
      <c r="EG506" s="12" t="s">
        <v>40</v>
      </c>
      <c r="EH506" s="12" t="s">
        <v>27</v>
      </c>
      <c r="EI506" s="12" t="s">
        <v>28</v>
      </c>
      <c r="EJ506" s="9" t="s">
        <v>41</v>
      </c>
      <c r="EK506" s="12" t="s">
        <v>30</v>
      </c>
      <c r="EL506" s="12" t="s">
        <v>42</v>
      </c>
      <c r="EM506" s="31"/>
      <c r="EN506"/>
      <c r="EO506"/>
      <c r="EP506"/>
      <c r="EQ506"/>
    </row>
    <row r="507" customHeight="1" spans="6:147">
      <c r="F507" s="12">
        <v>1197</v>
      </c>
      <c r="G507" s="12">
        <v>1474</v>
      </c>
      <c r="H507" s="32">
        <v>0.444</v>
      </c>
      <c r="I507" s="33">
        <v>0.887</v>
      </c>
      <c r="J507" s="34">
        <f t="shared" ref="J507:J520" si="693">F507*H507+G507*I507</f>
        <v>1838.906</v>
      </c>
      <c r="K507" s="12">
        <v>1</v>
      </c>
      <c r="L507" s="12">
        <v>0.89</v>
      </c>
      <c r="M507" s="12">
        <v>3.14</v>
      </c>
      <c r="N507" s="35">
        <f t="shared" ref="N507:N520" si="694">1+L507*M507</f>
        <v>3.7946</v>
      </c>
      <c r="O507" s="12">
        <v>1.225</v>
      </c>
      <c r="P507" s="12">
        <v>0.5</v>
      </c>
      <c r="Q507" s="36">
        <f t="shared" ref="Q507:Q520" si="695">J507*K507*N507*O507*P507</f>
        <v>4273.971533405</v>
      </c>
      <c r="R507"/>
      <c r="S507"/>
      <c r="T507"/>
      <c r="U507"/>
      <c r="AA507" s="12">
        <v>1197</v>
      </c>
      <c r="AB507" s="12">
        <v>1474</v>
      </c>
      <c r="AC507" s="32">
        <v>0.444</v>
      </c>
      <c r="AD507" s="33">
        <v>0.887</v>
      </c>
      <c r="AE507" s="34">
        <f t="shared" ref="AE507:AE520" si="696">AA507*AC507+AB507*AD507</f>
        <v>1838.906</v>
      </c>
      <c r="AF507" s="12">
        <v>1</v>
      </c>
      <c r="AG507" s="12">
        <v>0.89</v>
      </c>
      <c r="AH507" s="12">
        <v>3.14</v>
      </c>
      <c r="AI507" s="35">
        <f t="shared" ref="AI507:AI520" si="697">1+AG507*AH507</f>
        <v>3.7946</v>
      </c>
      <c r="AJ507" s="12">
        <v>1.225</v>
      </c>
      <c r="AK507" s="12">
        <v>0.5</v>
      </c>
      <c r="AL507" s="36">
        <f t="shared" ref="AL507:AL520" si="698">AE507*AF507*AI507*AJ507*AK507</f>
        <v>4273.971533405</v>
      </c>
      <c r="AM507"/>
      <c r="AN507"/>
      <c r="AO507"/>
      <c r="AP507"/>
      <c r="AV507" s="12">
        <v>1197</v>
      </c>
      <c r="AW507" s="12">
        <v>1474</v>
      </c>
      <c r="AX507" s="32">
        <v>0.444</v>
      </c>
      <c r="AY507" s="33">
        <v>0.887</v>
      </c>
      <c r="AZ507" s="34">
        <f t="shared" ref="AZ507:AZ520" si="699">AV507*AX507+AW507*AY507</f>
        <v>1838.906</v>
      </c>
      <c r="BA507" s="12">
        <v>1</v>
      </c>
      <c r="BB507" s="12">
        <v>0.89</v>
      </c>
      <c r="BC507" s="12">
        <v>3.14</v>
      </c>
      <c r="BD507" s="35">
        <f t="shared" ref="BD507:BD520" si="700">1+BB507*BC507</f>
        <v>3.7946</v>
      </c>
      <c r="BE507" s="12">
        <v>1.225</v>
      </c>
      <c r="BF507" s="12">
        <v>0.5</v>
      </c>
      <c r="BG507" s="36">
        <f t="shared" ref="BG507:BG520" si="701">AZ507*BA507*BD507*BE507*BF507</f>
        <v>4273.971533405</v>
      </c>
      <c r="BH507"/>
      <c r="BI507"/>
      <c r="BJ507"/>
      <c r="BK507"/>
      <c r="BQ507" s="12">
        <v>1197</v>
      </c>
      <c r="BR507" s="12">
        <v>1474</v>
      </c>
      <c r="BS507" s="32">
        <v>0.444</v>
      </c>
      <c r="BT507" s="33">
        <v>0.887</v>
      </c>
      <c r="BU507" s="34">
        <f t="shared" ref="BU507:BU520" si="702">BQ507*BS507+BR507*BT507</f>
        <v>1838.906</v>
      </c>
      <c r="BV507" s="12">
        <v>1</v>
      </c>
      <c r="BW507" s="12">
        <v>0.89</v>
      </c>
      <c r="BX507" s="12">
        <v>3.14</v>
      </c>
      <c r="BY507" s="35">
        <f t="shared" ref="BY507:BY520" si="703">1+BW507*BX507</f>
        <v>3.7946</v>
      </c>
      <c r="BZ507" s="12">
        <v>1.225</v>
      </c>
      <c r="CA507" s="12">
        <v>0.5</v>
      </c>
      <c r="CB507" s="36">
        <f t="shared" ref="CB507:CB520" si="704">BU507*BV507*BY507*BZ507*CA507</f>
        <v>4273.971533405</v>
      </c>
      <c r="CC507"/>
      <c r="CD507"/>
      <c r="CE507"/>
      <c r="CF507"/>
      <c r="CL507" s="12">
        <v>1197</v>
      </c>
      <c r="CM507" s="12">
        <f t="shared" ref="CM507:CM520" si="705">1474+145</f>
        <v>1619</v>
      </c>
      <c r="CN507" s="32">
        <v>0.444</v>
      </c>
      <c r="CO507" s="33">
        <v>0.887</v>
      </c>
      <c r="CP507" s="34">
        <f t="shared" ref="CP507:CP520" si="706">CL507*CN507+CM507*CO507</f>
        <v>1967.521</v>
      </c>
      <c r="CQ507" s="12">
        <v>1</v>
      </c>
      <c r="CR507" s="12">
        <v>0.89</v>
      </c>
      <c r="CS507" s="12">
        <v>3.14</v>
      </c>
      <c r="CT507" s="35">
        <f t="shared" ref="CT507:CT520" si="707">1+CR507*CS507</f>
        <v>3.7946</v>
      </c>
      <c r="CU507" s="12">
        <v>1.225</v>
      </c>
      <c r="CV507" s="12">
        <v>0.5</v>
      </c>
      <c r="CW507" s="36">
        <f t="shared" ref="CW507:CW520" si="708">CP507*CQ507*CT507*CU507*CV507</f>
        <v>4572.8975517925</v>
      </c>
      <c r="CX507"/>
      <c r="CY507"/>
      <c r="CZ507"/>
      <c r="DA507"/>
      <c r="DG507" s="12">
        <v>1197</v>
      </c>
      <c r="DH507" s="12">
        <f t="shared" ref="DH507:DH520" si="709">1474+145</f>
        <v>1619</v>
      </c>
      <c r="DI507" s="32">
        <v>0.444</v>
      </c>
      <c r="DJ507" s="33">
        <v>0.887</v>
      </c>
      <c r="DK507" s="34">
        <f t="shared" ref="DK507:DK520" si="710">DG507*DI507+DH507*DJ507</f>
        <v>1967.521</v>
      </c>
      <c r="DL507" s="12">
        <v>1</v>
      </c>
      <c r="DM507" s="12">
        <v>0.89</v>
      </c>
      <c r="DN507" s="12">
        <v>3.14</v>
      </c>
      <c r="DO507" s="35">
        <f t="shared" ref="DO507:DO520" si="711">1+DM507*DN507</f>
        <v>3.7946</v>
      </c>
      <c r="DP507" s="12">
        <v>1.225</v>
      </c>
      <c r="DQ507" s="12">
        <v>0.5</v>
      </c>
      <c r="DR507" s="36">
        <f t="shared" ref="DR507:DR520" si="712">DK507*DL507*DO507*DP507*DQ507</f>
        <v>4572.8975517925</v>
      </c>
      <c r="DS507"/>
      <c r="DT507"/>
      <c r="DU507"/>
      <c r="DV507"/>
      <c r="EB507" s="12">
        <v>1197</v>
      </c>
      <c r="EC507" s="12">
        <f t="shared" ref="EC507:EC520" si="713">1474+145</f>
        <v>1619</v>
      </c>
      <c r="ED507" s="32">
        <v>0.444</v>
      </c>
      <c r="EE507" s="33">
        <v>0.887</v>
      </c>
      <c r="EF507" s="34">
        <f t="shared" ref="EF507:EF520" si="714">EB507*ED507+EC507*EE507</f>
        <v>1967.521</v>
      </c>
      <c r="EG507" s="12">
        <v>1</v>
      </c>
      <c r="EH507" s="12">
        <v>0.89</v>
      </c>
      <c r="EI507" s="12">
        <v>3.94</v>
      </c>
      <c r="EJ507" s="35">
        <f t="shared" ref="EJ507:EJ520" si="715">1+EH507*EI507</f>
        <v>4.5066</v>
      </c>
      <c r="EK507" s="12">
        <v>1.225</v>
      </c>
      <c r="EL507" s="12">
        <v>0.5</v>
      </c>
      <c r="EM507" s="36">
        <f t="shared" ref="EM507:EM520" si="716">EF507*EG507*EJ507*EK507*EL507</f>
        <v>5430.9334598925</v>
      </c>
      <c r="EN507"/>
      <c r="EO507"/>
      <c r="EP507"/>
      <c r="EQ507"/>
    </row>
    <row r="508" customHeight="1" spans="6:147">
      <c r="F508" s="12">
        <v>1197</v>
      </c>
      <c r="G508" s="12">
        <v>1474</v>
      </c>
      <c r="H508" s="32">
        <v>0.577</v>
      </c>
      <c r="I508" s="33">
        <v>1.153</v>
      </c>
      <c r="J508" s="34">
        <f t="shared" si="693"/>
        <v>2390.191</v>
      </c>
      <c r="K508" s="12">
        <v>1</v>
      </c>
      <c r="L508" s="12">
        <v>0.89</v>
      </c>
      <c r="M508" s="12">
        <v>3.14</v>
      </c>
      <c r="N508" s="35">
        <f t="shared" si="694"/>
        <v>3.7946</v>
      </c>
      <c r="O508" s="12">
        <v>1.225</v>
      </c>
      <c r="P508" s="12">
        <v>0.5</v>
      </c>
      <c r="Q508" s="36">
        <f t="shared" si="695"/>
        <v>5555.2639957675</v>
      </c>
      <c r="R508"/>
      <c r="S508"/>
      <c r="T508"/>
      <c r="U508"/>
      <c r="AA508" s="12">
        <v>1197</v>
      </c>
      <c r="AB508" s="12">
        <v>1474</v>
      </c>
      <c r="AC508" s="32">
        <v>0.577</v>
      </c>
      <c r="AD508" s="33">
        <v>1.153</v>
      </c>
      <c r="AE508" s="34">
        <f t="shared" si="696"/>
        <v>2390.191</v>
      </c>
      <c r="AF508" s="12">
        <v>1</v>
      </c>
      <c r="AG508" s="12">
        <v>0.89</v>
      </c>
      <c r="AH508" s="12">
        <v>3.14</v>
      </c>
      <c r="AI508" s="35">
        <f t="shared" si="697"/>
        <v>3.7946</v>
      </c>
      <c r="AJ508" s="12">
        <v>1.225</v>
      </c>
      <c r="AK508" s="12">
        <v>0.5</v>
      </c>
      <c r="AL508" s="36">
        <f t="shared" si="698"/>
        <v>5555.2639957675</v>
      </c>
      <c r="AM508"/>
      <c r="AN508"/>
      <c r="AO508"/>
      <c r="AP508"/>
      <c r="AV508" s="12">
        <v>1197</v>
      </c>
      <c r="AW508" s="12">
        <v>1474</v>
      </c>
      <c r="AX508" s="32">
        <v>0.577</v>
      </c>
      <c r="AY508" s="33">
        <v>1.153</v>
      </c>
      <c r="AZ508" s="34">
        <f t="shared" si="699"/>
        <v>2390.191</v>
      </c>
      <c r="BA508" s="12">
        <v>1</v>
      </c>
      <c r="BB508" s="12">
        <v>0.89</v>
      </c>
      <c r="BC508" s="12">
        <v>3.14</v>
      </c>
      <c r="BD508" s="35">
        <f t="shared" si="700"/>
        <v>3.7946</v>
      </c>
      <c r="BE508" s="12">
        <v>1.225</v>
      </c>
      <c r="BF508" s="12">
        <v>0.5</v>
      </c>
      <c r="BG508" s="36">
        <f t="shared" si="701"/>
        <v>5555.2639957675</v>
      </c>
      <c r="BH508"/>
      <c r="BI508"/>
      <c r="BJ508"/>
      <c r="BK508"/>
      <c r="BQ508" s="12">
        <v>1197</v>
      </c>
      <c r="BR508" s="12">
        <v>1474</v>
      </c>
      <c r="BS508" s="32">
        <v>0.577</v>
      </c>
      <c r="BT508" s="33">
        <v>1.153</v>
      </c>
      <c r="BU508" s="34">
        <f t="shared" si="702"/>
        <v>2390.191</v>
      </c>
      <c r="BV508" s="12">
        <v>1</v>
      </c>
      <c r="BW508" s="12">
        <v>0.89</v>
      </c>
      <c r="BX508" s="12">
        <v>3.14</v>
      </c>
      <c r="BY508" s="35">
        <f t="shared" si="703"/>
        <v>3.7946</v>
      </c>
      <c r="BZ508" s="12">
        <v>1.225</v>
      </c>
      <c r="CA508" s="12">
        <v>0.5</v>
      </c>
      <c r="CB508" s="36">
        <f t="shared" si="704"/>
        <v>5555.2639957675</v>
      </c>
      <c r="CC508"/>
      <c r="CD508"/>
      <c r="CE508"/>
      <c r="CF508"/>
      <c r="CL508" s="12">
        <v>1197</v>
      </c>
      <c r="CM508" s="12">
        <f t="shared" si="705"/>
        <v>1619</v>
      </c>
      <c r="CN508" s="32">
        <v>0.577</v>
      </c>
      <c r="CO508" s="33">
        <v>1.153</v>
      </c>
      <c r="CP508" s="34">
        <f t="shared" si="706"/>
        <v>2557.376</v>
      </c>
      <c r="CQ508" s="12">
        <v>1</v>
      </c>
      <c r="CR508" s="12">
        <v>0.89</v>
      </c>
      <c r="CS508" s="12">
        <v>3.14</v>
      </c>
      <c r="CT508" s="35">
        <f t="shared" si="707"/>
        <v>3.7946</v>
      </c>
      <c r="CU508" s="12">
        <v>1.225</v>
      </c>
      <c r="CV508" s="12">
        <v>0.5</v>
      </c>
      <c r="CW508" s="36">
        <f t="shared" si="708"/>
        <v>5943.83411888</v>
      </c>
      <c r="CX508"/>
      <c r="CY508"/>
      <c r="CZ508"/>
      <c r="DA508"/>
      <c r="DG508" s="12">
        <v>1197</v>
      </c>
      <c r="DH508" s="12">
        <f t="shared" si="709"/>
        <v>1619</v>
      </c>
      <c r="DI508" s="32">
        <v>0.577</v>
      </c>
      <c r="DJ508" s="33">
        <v>1.153</v>
      </c>
      <c r="DK508" s="34">
        <f t="shared" si="710"/>
        <v>2557.376</v>
      </c>
      <c r="DL508" s="12">
        <v>1</v>
      </c>
      <c r="DM508" s="12">
        <v>0.89</v>
      </c>
      <c r="DN508" s="12">
        <v>3.14</v>
      </c>
      <c r="DO508" s="35">
        <f t="shared" si="711"/>
        <v>3.7946</v>
      </c>
      <c r="DP508" s="12">
        <v>1.225</v>
      </c>
      <c r="DQ508" s="12">
        <v>0.5</v>
      </c>
      <c r="DR508" s="36">
        <f t="shared" si="712"/>
        <v>5943.83411888</v>
      </c>
      <c r="DS508"/>
      <c r="DT508"/>
      <c r="DU508"/>
      <c r="DV508"/>
      <c r="EB508" s="12">
        <v>1197</v>
      </c>
      <c r="EC508" s="12">
        <f t="shared" si="713"/>
        <v>1619</v>
      </c>
      <c r="ED508" s="32">
        <v>0.577</v>
      </c>
      <c r="EE508" s="33">
        <v>1.153</v>
      </c>
      <c r="EF508" s="34">
        <f t="shared" si="714"/>
        <v>2557.376</v>
      </c>
      <c r="EG508" s="12">
        <v>1</v>
      </c>
      <c r="EH508" s="12">
        <v>0.89</v>
      </c>
      <c r="EI508" s="12">
        <v>3.94</v>
      </c>
      <c r="EJ508" s="35">
        <f t="shared" si="715"/>
        <v>4.5066</v>
      </c>
      <c r="EK508" s="12">
        <v>1.225</v>
      </c>
      <c r="EL508" s="12">
        <v>0.5</v>
      </c>
      <c r="EM508" s="36">
        <f t="shared" si="716"/>
        <v>7059.10579248</v>
      </c>
      <c r="EN508"/>
      <c r="EO508"/>
      <c r="EP508"/>
      <c r="EQ508"/>
    </row>
    <row r="509" customHeight="1" spans="6:147">
      <c r="F509" s="12">
        <v>1197</v>
      </c>
      <c r="G509" s="12">
        <v>1474</v>
      </c>
      <c r="H509" s="32">
        <v>0.444</v>
      </c>
      <c r="I509" s="33">
        <v>0.887</v>
      </c>
      <c r="J509" s="34">
        <f t="shared" si="693"/>
        <v>1838.906</v>
      </c>
      <c r="K509" s="12">
        <v>1</v>
      </c>
      <c r="L509" s="12">
        <v>0.89</v>
      </c>
      <c r="M509" s="12">
        <v>3.14</v>
      </c>
      <c r="N509" s="35">
        <f t="shared" si="694"/>
        <v>3.7946</v>
      </c>
      <c r="O509" s="12">
        <v>1.225</v>
      </c>
      <c r="P509" s="12">
        <v>0.5</v>
      </c>
      <c r="Q509" s="36">
        <f t="shared" si="695"/>
        <v>4273.971533405</v>
      </c>
      <c r="R509"/>
      <c r="S509"/>
      <c r="T509"/>
      <c r="U509"/>
      <c r="AA509" s="12">
        <v>1197</v>
      </c>
      <c r="AB509" s="12">
        <v>1474</v>
      </c>
      <c r="AC509" s="32">
        <v>0.444</v>
      </c>
      <c r="AD509" s="33">
        <v>0.887</v>
      </c>
      <c r="AE509" s="34">
        <f t="shared" si="696"/>
        <v>1838.906</v>
      </c>
      <c r="AF509" s="12">
        <v>1</v>
      </c>
      <c r="AG509" s="12">
        <v>0.89</v>
      </c>
      <c r="AH509" s="12">
        <v>3.14</v>
      </c>
      <c r="AI509" s="35">
        <f t="shared" si="697"/>
        <v>3.7946</v>
      </c>
      <c r="AJ509" s="12">
        <v>1.225</v>
      </c>
      <c r="AK509" s="12">
        <v>0.5</v>
      </c>
      <c r="AL509" s="36">
        <f t="shared" si="698"/>
        <v>4273.971533405</v>
      </c>
      <c r="AM509"/>
      <c r="AN509"/>
      <c r="AO509"/>
      <c r="AP509"/>
      <c r="AV509" s="12">
        <v>1197</v>
      </c>
      <c r="AW509" s="12">
        <v>1474</v>
      </c>
      <c r="AX509" s="32">
        <v>0.444</v>
      </c>
      <c r="AY509" s="33">
        <v>0.887</v>
      </c>
      <c r="AZ509" s="34">
        <f t="shared" si="699"/>
        <v>1838.906</v>
      </c>
      <c r="BA509" s="12">
        <v>1</v>
      </c>
      <c r="BB509" s="12">
        <v>0.89</v>
      </c>
      <c r="BC509" s="12">
        <v>3.14</v>
      </c>
      <c r="BD509" s="35">
        <f t="shared" si="700"/>
        <v>3.7946</v>
      </c>
      <c r="BE509" s="12">
        <v>1.225</v>
      </c>
      <c r="BF509" s="12">
        <v>0.5</v>
      </c>
      <c r="BG509" s="36">
        <f t="shared" si="701"/>
        <v>4273.971533405</v>
      </c>
      <c r="BH509"/>
      <c r="BI509"/>
      <c r="BJ509"/>
      <c r="BK509"/>
      <c r="BQ509" s="12">
        <v>1197</v>
      </c>
      <c r="BR509" s="12">
        <v>1474</v>
      </c>
      <c r="BS509" s="32">
        <v>0.444</v>
      </c>
      <c r="BT509" s="33">
        <v>0.887</v>
      </c>
      <c r="BU509" s="34">
        <f t="shared" si="702"/>
        <v>1838.906</v>
      </c>
      <c r="BV509" s="12">
        <v>1</v>
      </c>
      <c r="BW509" s="12">
        <v>0.89</v>
      </c>
      <c r="BX509" s="12">
        <v>3.14</v>
      </c>
      <c r="BY509" s="35">
        <f t="shared" si="703"/>
        <v>3.7946</v>
      </c>
      <c r="BZ509" s="12">
        <v>1.225</v>
      </c>
      <c r="CA509" s="12">
        <v>0.5</v>
      </c>
      <c r="CB509" s="36">
        <f t="shared" si="704"/>
        <v>4273.971533405</v>
      </c>
      <c r="CC509"/>
      <c r="CD509"/>
      <c r="CE509"/>
      <c r="CF509"/>
      <c r="CL509" s="12">
        <v>1197</v>
      </c>
      <c r="CM509" s="12">
        <f t="shared" si="705"/>
        <v>1619</v>
      </c>
      <c r="CN509" s="32">
        <v>0.444</v>
      </c>
      <c r="CO509" s="33">
        <v>0.887</v>
      </c>
      <c r="CP509" s="34">
        <f t="shared" si="706"/>
        <v>1967.521</v>
      </c>
      <c r="CQ509" s="12">
        <v>1</v>
      </c>
      <c r="CR509" s="12">
        <v>0.89</v>
      </c>
      <c r="CS509" s="12">
        <v>3.14</v>
      </c>
      <c r="CT509" s="35">
        <f t="shared" si="707"/>
        <v>3.7946</v>
      </c>
      <c r="CU509" s="12">
        <v>1.225</v>
      </c>
      <c r="CV509" s="12">
        <v>0.5</v>
      </c>
      <c r="CW509" s="36">
        <f t="shared" si="708"/>
        <v>4572.8975517925</v>
      </c>
      <c r="CX509"/>
      <c r="CY509"/>
      <c r="CZ509"/>
      <c r="DA509"/>
      <c r="DG509" s="12">
        <v>1197</v>
      </c>
      <c r="DH509" s="12">
        <f t="shared" si="709"/>
        <v>1619</v>
      </c>
      <c r="DI509" s="32">
        <v>0.444</v>
      </c>
      <c r="DJ509" s="33">
        <v>0.887</v>
      </c>
      <c r="DK509" s="34">
        <f t="shared" si="710"/>
        <v>1967.521</v>
      </c>
      <c r="DL509" s="12">
        <v>1</v>
      </c>
      <c r="DM509" s="12">
        <v>0.89</v>
      </c>
      <c r="DN509" s="12">
        <v>3.14</v>
      </c>
      <c r="DO509" s="35">
        <f t="shared" si="711"/>
        <v>3.7946</v>
      </c>
      <c r="DP509" s="12">
        <v>1.225</v>
      </c>
      <c r="DQ509" s="12">
        <v>0.5</v>
      </c>
      <c r="DR509" s="36">
        <f t="shared" si="712"/>
        <v>4572.8975517925</v>
      </c>
      <c r="DS509"/>
      <c r="DT509"/>
      <c r="DU509"/>
      <c r="DV509"/>
      <c r="EB509" s="12">
        <v>1197</v>
      </c>
      <c r="EC509" s="12">
        <f t="shared" si="713"/>
        <v>1619</v>
      </c>
      <c r="ED509" s="32">
        <v>0.444</v>
      </c>
      <c r="EE509" s="33">
        <v>0.887</v>
      </c>
      <c r="EF509" s="34">
        <f t="shared" si="714"/>
        <v>1967.521</v>
      </c>
      <c r="EG509" s="12">
        <v>1</v>
      </c>
      <c r="EH509" s="12">
        <v>0.89</v>
      </c>
      <c r="EI509" s="12">
        <v>3.94</v>
      </c>
      <c r="EJ509" s="35">
        <f t="shared" si="715"/>
        <v>4.5066</v>
      </c>
      <c r="EK509" s="12">
        <v>1.225</v>
      </c>
      <c r="EL509" s="12">
        <v>0.5</v>
      </c>
      <c r="EM509" s="36">
        <f t="shared" si="716"/>
        <v>5430.9334598925</v>
      </c>
      <c r="EN509"/>
      <c r="EO509"/>
      <c r="EP509"/>
      <c r="EQ509"/>
    </row>
    <row r="510" customHeight="1" spans="6:147">
      <c r="F510" s="12">
        <v>1197</v>
      </c>
      <c r="G510" s="12">
        <v>1474</v>
      </c>
      <c r="H510" s="32">
        <v>0.577</v>
      </c>
      <c r="I510" s="33">
        <v>1.153</v>
      </c>
      <c r="J510" s="34">
        <f t="shared" si="693"/>
        <v>2390.191</v>
      </c>
      <c r="K510" s="12">
        <v>1</v>
      </c>
      <c r="L510" s="12">
        <v>0.89</v>
      </c>
      <c r="M510" s="12">
        <v>3.14</v>
      </c>
      <c r="N510" s="35">
        <f t="shared" si="694"/>
        <v>3.7946</v>
      </c>
      <c r="O510" s="12">
        <v>1.225</v>
      </c>
      <c r="P510" s="12">
        <v>0.5</v>
      </c>
      <c r="Q510" s="36">
        <f t="shared" si="695"/>
        <v>5555.2639957675</v>
      </c>
      <c r="R510"/>
      <c r="S510"/>
      <c r="T510"/>
      <c r="U510"/>
      <c r="AA510" s="12">
        <v>1197</v>
      </c>
      <c r="AB510" s="12">
        <v>1474</v>
      </c>
      <c r="AC510" s="32">
        <v>0.577</v>
      </c>
      <c r="AD510" s="33">
        <v>1.153</v>
      </c>
      <c r="AE510" s="34">
        <f t="shared" si="696"/>
        <v>2390.191</v>
      </c>
      <c r="AF510" s="12">
        <v>1</v>
      </c>
      <c r="AG510" s="12">
        <v>0.89</v>
      </c>
      <c r="AH510" s="12">
        <v>3.14</v>
      </c>
      <c r="AI510" s="35">
        <f t="shared" si="697"/>
        <v>3.7946</v>
      </c>
      <c r="AJ510" s="12">
        <v>1.225</v>
      </c>
      <c r="AK510" s="12">
        <v>0.5</v>
      </c>
      <c r="AL510" s="36">
        <f t="shared" si="698"/>
        <v>5555.2639957675</v>
      </c>
      <c r="AM510"/>
      <c r="AN510"/>
      <c r="AO510"/>
      <c r="AP510"/>
      <c r="AV510" s="12">
        <v>1197</v>
      </c>
      <c r="AW510" s="12">
        <v>1474</v>
      </c>
      <c r="AX510" s="32">
        <v>0.577</v>
      </c>
      <c r="AY510" s="33">
        <v>1.153</v>
      </c>
      <c r="AZ510" s="34">
        <f t="shared" si="699"/>
        <v>2390.191</v>
      </c>
      <c r="BA510" s="12">
        <v>1</v>
      </c>
      <c r="BB510" s="12">
        <v>0.89</v>
      </c>
      <c r="BC510" s="12">
        <v>3.14</v>
      </c>
      <c r="BD510" s="35">
        <f t="shared" si="700"/>
        <v>3.7946</v>
      </c>
      <c r="BE510" s="12">
        <v>1.225</v>
      </c>
      <c r="BF510" s="12">
        <v>0.5</v>
      </c>
      <c r="BG510" s="36">
        <f t="shared" si="701"/>
        <v>5555.2639957675</v>
      </c>
      <c r="BH510"/>
      <c r="BI510"/>
      <c r="BJ510"/>
      <c r="BK510"/>
      <c r="BQ510" s="12">
        <v>1197</v>
      </c>
      <c r="BR510" s="12">
        <v>1474</v>
      </c>
      <c r="BS510" s="32">
        <v>0.577</v>
      </c>
      <c r="BT510" s="33">
        <v>1.153</v>
      </c>
      <c r="BU510" s="34">
        <f t="shared" si="702"/>
        <v>2390.191</v>
      </c>
      <c r="BV510" s="12">
        <v>1</v>
      </c>
      <c r="BW510" s="12">
        <v>0.89</v>
      </c>
      <c r="BX510" s="12">
        <v>3.14</v>
      </c>
      <c r="BY510" s="35">
        <f t="shared" si="703"/>
        <v>3.7946</v>
      </c>
      <c r="BZ510" s="12">
        <v>1.225</v>
      </c>
      <c r="CA510" s="12">
        <v>0.5</v>
      </c>
      <c r="CB510" s="36">
        <f t="shared" si="704"/>
        <v>5555.2639957675</v>
      </c>
      <c r="CC510"/>
      <c r="CD510"/>
      <c r="CE510"/>
      <c r="CF510"/>
      <c r="CL510" s="12">
        <v>1197</v>
      </c>
      <c r="CM510" s="12">
        <f t="shared" si="705"/>
        <v>1619</v>
      </c>
      <c r="CN510" s="32">
        <v>0.577</v>
      </c>
      <c r="CO510" s="33">
        <v>1.153</v>
      </c>
      <c r="CP510" s="34">
        <f t="shared" si="706"/>
        <v>2557.376</v>
      </c>
      <c r="CQ510" s="12">
        <v>1</v>
      </c>
      <c r="CR510" s="12">
        <v>0.89</v>
      </c>
      <c r="CS510" s="12">
        <v>3.14</v>
      </c>
      <c r="CT510" s="35">
        <f t="shared" si="707"/>
        <v>3.7946</v>
      </c>
      <c r="CU510" s="12">
        <v>1.225</v>
      </c>
      <c r="CV510" s="12">
        <v>0.5</v>
      </c>
      <c r="CW510" s="36">
        <f t="shared" si="708"/>
        <v>5943.83411888</v>
      </c>
      <c r="CX510"/>
      <c r="CY510"/>
      <c r="CZ510"/>
      <c r="DA510"/>
      <c r="DG510" s="12">
        <v>1197</v>
      </c>
      <c r="DH510" s="12">
        <f t="shared" si="709"/>
        <v>1619</v>
      </c>
      <c r="DI510" s="32">
        <v>0.577</v>
      </c>
      <c r="DJ510" s="33">
        <v>1.153</v>
      </c>
      <c r="DK510" s="34">
        <f t="shared" si="710"/>
        <v>2557.376</v>
      </c>
      <c r="DL510" s="12">
        <v>1</v>
      </c>
      <c r="DM510" s="12">
        <v>0.89</v>
      </c>
      <c r="DN510" s="12">
        <v>3.14</v>
      </c>
      <c r="DO510" s="35">
        <f t="shared" si="711"/>
        <v>3.7946</v>
      </c>
      <c r="DP510" s="12">
        <v>1.225</v>
      </c>
      <c r="DQ510" s="12">
        <v>0.5</v>
      </c>
      <c r="DR510" s="36">
        <f t="shared" si="712"/>
        <v>5943.83411888</v>
      </c>
      <c r="DS510"/>
      <c r="DT510"/>
      <c r="DU510"/>
      <c r="DV510"/>
      <c r="EB510" s="12">
        <v>1197</v>
      </c>
      <c r="EC510" s="12">
        <f t="shared" si="713"/>
        <v>1619</v>
      </c>
      <c r="ED510" s="32">
        <v>0.577</v>
      </c>
      <c r="EE510" s="33">
        <v>1.153</v>
      </c>
      <c r="EF510" s="34">
        <f t="shared" si="714"/>
        <v>2557.376</v>
      </c>
      <c r="EG510" s="12">
        <v>1</v>
      </c>
      <c r="EH510" s="12">
        <v>0.89</v>
      </c>
      <c r="EI510" s="12">
        <v>3.94</v>
      </c>
      <c r="EJ510" s="35">
        <f t="shared" si="715"/>
        <v>4.5066</v>
      </c>
      <c r="EK510" s="12">
        <v>1.225</v>
      </c>
      <c r="EL510" s="12">
        <v>0.5</v>
      </c>
      <c r="EM510" s="36">
        <f t="shared" si="716"/>
        <v>7059.10579248</v>
      </c>
      <c r="EN510"/>
      <c r="EO510"/>
      <c r="EP510"/>
      <c r="EQ510"/>
    </row>
    <row r="511" customHeight="1" spans="6:147">
      <c r="F511" s="12">
        <v>1197</v>
      </c>
      <c r="G511" s="12">
        <v>1474</v>
      </c>
      <c r="H511" s="32">
        <v>0.444</v>
      </c>
      <c r="I511" s="33">
        <v>0.887</v>
      </c>
      <c r="J511" s="34">
        <f t="shared" si="693"/>
        <v>1838.906</v>
      </c>
      <c r="K511" s="12">
        <v>1</v>
      </c>
      <c r="L511" s="12">
        <v>0.89</v>
      </c>
      <c r="M511" s="12">
        <v>3.14</v>
      </c>
      <c r="N511" s="35">
        <f t="shared" si="694"/>
        <v>3.7946</v>
      </c>
      <c r="O511" s="12">
        <v>1.225</v>
      </c>
      <c r="P511" s="12">
        <v>0.5</v>
      </c>
      <c r="Q511" s="36">
        <f t="shared" si="695"/>
        <v>4273.971533405</v>
      </c>
      <c r="R511"/>
      <c r="S511"/>
      <c r="T511"/>
      <c r="U511"/>
      <c r="AA511" s="12">
        <v>1197</v>
      </c>
      <c r="AB511" s="12">
        <v>1474</v>
      </c>
      <c r="AC511" s="32">
        <v>0.444</v>
      </c>
      <c r="AD511" s="33">
        <v>0.887</v>
      </c>
      <c r="AE511" s="34">
        <f t="shared" si="696"/>
        <v>1838.906</v>
      </c>
      <c r="AF511" s="12">
        <v>1</v>
      </c>
      <c r="AG511" s="12">
        <v>0.89</v>
      </c>
      <c r="AH511" s="12">
        <v>3.14</v>
      </c>
      <c r="AI511" s="35">
        <f t="shared" si="697"/>
        <v>3.7946</v>
      </c>
      <c r="AJ511" s="12">
        <v>1.225</v>
      </c>
      <c r="AK511" s="12">
        <v>0.5</v>
      </c>
      <c r="AL511" s="36">
        <f t="shared" si="698"/>
        <v>4273.971533405</v>
      </c>
      <c r="AM511"/>
      <c r="AN511"/>
      <c r="AO511"/>
      <c r="AP511"/>
      <c r="AV511" s="12">
        <v>1197</v>
      </c>
      <c r="AW511" s="12">
        <v>1474</v>
      </c>
      <c r="AX511" s="32">
        <v>0.444</v>
      </c>
      <c r="AY511" s="33">
        <v>0.887</v>
      </c>
      <c r="AZ511" s="34">
        <f t="shared" si="699"/>
        <v>1838.906</v>
      </c>
      <c r="BA511" s="12">
        <v>1</v>
      </c>
      <c r="BB511" s="12">
        <v>0.89</v>
      </c>
      <c r="BC511" s="12">
        <v>3.14</v>
      </c>
      <c r="BD511" s="35">
        <f t="shared" si="700"/>
        <v>3.7946</v>
      </c>
      <c r="BE511" s="12">
        <v>1.225</v>
      </c>
      <c r="BF511" s="12">
        <v>0.5</v>
      </c>
      <c r="BG511" s="36">
        <f t="shared" si="701"/>
        <v>4273.971533405</v>
      </c>
      <c r="BH511"/>
      <c r="BI511"/>
      <c r="BJ511"/>
      <c r="BK511"/>
      <c r="BQ511" s="12">
        <v>1197</v>
      </c>
      <c r="BR511" s="12">
        <v>1474</v>
      </c>
      <c r="BS511" s="32">
        <v>0.444</v>
      </c>
      <c r="BT511" s="33">
        <v>0.887</v>
      </c>
      <c r="BU511" s="34">
        <f t="shared" si="702"/>
        <v>1838.906</v>
      </c>
      <c r="BV511" s="12">
        <v>1</v>
      </c>
      <c r="BW511" s="12">
        <v>0.89</v>
      </c>
      <c r="BX511" s="12">
        <v>3.14</v>
      </c>
      <c r="BY511" s="35">
        <f t="shared" si="703"/>
        <v>3.7946</v>
      </c>
      <c r="BZ511" s="12">
        <v>1.225</v>
      </c>
      <c r="CA511" s="12">
        <v>0.5</v>
      </c>
      <c r="CB511" s="36">
        <f t="shared" si="704"/>
        <v>4273.971533405</v>
      </c>
      <c r="CC511"/>
      <c r="CD511"/>
      <c r="CE511"/>
      <c r="CF511"/>
      <c r="CL511" s="12">
        <v>1197</v>
      </c>
      <c r="CM511" s="12">
        <f t="shared" si="705"/>
        <v>1619</v>
      </c>
      <c r="CN511" s="32">
        <v>0.444</v>
      </c>
      <c r="CO511" s="33">
        <v>0.887</v>
      </c>
      <c r="CP511" s="34">
        <f t="shared" si="706"/>
        <v>1967.521</v>
      </c>
      <c r="CQ511" s="12">
        <v>1</v>
      </c>
      <c r="CR511" s="12">
        <v>0.89</v>
      </c>
      <c r="CS511" s="12">
        <v>3.14</v>
      </c>
      <c r="CT511" s="35">
        <f t="shared" si="707"/>
        <v>3.7946</v>
      </c>
      <c r="CU511" s="12">
        <v>1.225</v>
      </c>
      <c r="CV511" s="12">
        <v>0.5</v>
      </c>
      <c r="CW511" s="36">
        <f t="shared" si="708"/>
        <v>4572.8975517925</v>
      </c>
      <c r="CX511"/>
      <c r="CY511"/>
      <c r="CZ511"/>
      <c r="DA511"/>
      <c r="DG511" s="12">
        <v>1197</v>
      </c>
      <c r="DH511" s="12">
        <f t="shared" si="709"/>
        <v>1619</v>
      </c>
      <c r="DI511" s="32">
        <v>0.444</v>
      </c>
      <c r="DJ511" s="33">
        <v>0.887</v>
      </c>
      <c r="DK511" s="34">
        <f t="shared" si="710"/>
        <v>1967.521</v>
      </c>
      <c r="DL511" s="12">
        <v>1</v>
      </c>
      <c r="DM511" s="12">
        <v>0.89</v>
      </c>
      <c r="DN511" s="12">
        <v>3.14</v>
      </c>
      <c r="DO511" s="35">
        <f t="shared" si="711"/>
        <v>3.7946</v>
      </c>
      <c r="DP511" s="12">
        <v>1.225</v>
      </c>
      <c r="DQ511" s="12">
        <v>0.5</v>
      </c>
      <c r="DR511" s="36">
        <f t="shared" si="712"/>
        <v>4572.8975517925</v>
      </c>
      <c r="DS511"/>
      <c r="DT511"/>
      <c r="DU511"/>
      <c r="DV511"/>
      <c r="EB511" s="12">
        <v>1197</v>
      </c>
      <c r="EC511" s="12">
        <f t="shared" si="713"/>
        <v>1619</v>
      </c>
      <c r="ED511" s="32">
        <v>0.444</v>
      </c>
      <c r="EE511" s="33">
        <v>0.887</v>
      </c>
      <c r="EF511" s="34">
        <f t="shared" si="714"/>
        <v>1967.521</v>
      </c>
      <c r="EG511" s="12">
        <v>1</v>
      </c>
      <c r="EH511" s="12">
        <v>0.89</v>
      </c>
      <c r="EI511" s="12">
        <v>3.94</v>
      </c>
      <c r="EJ511" s="35">
        <f t="shared" si="715"/>
        <v>4.5066</v>
      </c>
      <c r="EK511" s="12">
        <v>1.225</v>
      </c>
      <c r="EL511" s="12">
        <v>0.5</v>
      </c>
      <c r="EM511" s="36">
        <f t="shared" si="716"/>
        <v>5430.9334598925</v>
      </c>
      <c r="EN511"/>
      <c r="EO511"/>
      <c r="EP511"/>
      <c r="EQ511"/>
    </row>
    <row r="512" customHeight="1" spans="6:147">
      <c r="F512" s="12">
        <v>1197</v>
      </c>
      <c r="G512" s="12">
        <v>1474</v>
      </c>
      <c r="H512" s="32">
        <v>0.577</v>
      </c>
      <c r="I512" s="33">
        <v>1.153</v>
      </c>
      <c r="J512" s="34">
        <f t="shared" si="693"/>
        <v>2390.191</v>
      </c>
      <c r="K512" s="12">
        <v>1</v>
      </c>
      <c r="L512" s="12">
        <v>0.89</v>
      </c>
      <c r="M512" s="12">
        <v>3.14</v>
      </c>
      <c r="N512" s="35">
        <f t="shared" si="694"/>
        <v>3.7946</v>
      </c>
      <c r="O512" s="12">
        <v>1.225</v>
      </c>
      <c r="P512" s="12">
        <v>0.5</v>
      </c>
      <c r="Q512" s="36">
        <f t="shared" si="695"/>
        <v>5555.2639957675</v>
      </c>
      <c r="R512"/>
      <c r="S512"/>
      <c r="T512"/>
      <c r="U512"/>
      <c r="AA512" s="12">
        <v>1197</v>
      </c>
      <c r="AB512" s="12">
        <v>1474</v>
      </c>
      <c r="AC512" s="32">
        <v>0.577</v>
      </c>
      <c r="AD512" s="33">
        <v>1.153</v>
      </c>
      <c r="AE512" s="34">
        <f t="shared" si="696"/>
        <v>2390.191</v>
      </c>
      <c r="AF512" s="12">
        <v>1</v>
      </c>
      <c r="AG512" s="12">
        <v>0.89</v>
      </c>
      <c r="AH512" s="12">
        <v>3.14</v>
      </c>
      <c r="AI512" s="35">
        <f t="shared" si="697"/>
        <v>3.7946</v>
      </c>
      <c r="AJ512" s="12">
        <v>1.225</v>
      </c>
      <c r="AK512" s="12">
        <v>0.5</v>
      </c>
      <c r="AL512" s="36">
        <f t="shared" si="698"/>
        <v>5555.2639957675</v>
      </c>
      <c r="AM512"/>
      <c r="AN512"/>
      <c r="AO512"/>
      <c r="AP512"/>
      <c r="AV512" s="12">
        <v>1197</v>
      </c>
      <c r="AW512" s="12">
        <v>1474</v>
      </c>
      <c r="AX512" s="32">
        <v>0.577</v>
      </c>
      <c r="AY512" s="33">
        <v>1.153</v>
      </c>
      <c r="AZ512" s="34">
        <f t="shared" si="699"/>
        <v>2390.191</v>
      </c>
      <c r="BA512" s="12">
        <v>1</v>
      </c>
      <c r="BB512" s="12">
        <v>0.89</v>
      </c>
      <c r="BC512" s="12">
        <v>3.14</v>
      </c>
      <c r="BD512" s="35">
        <f t="shared" si="700"/>
        <v>3.7946</v>
      </c>
      <c r="BE512" s="12">
        <v>1.225</v>
      </c>
      <c r="BF512" s="12">
        <v>0.5</v>
      </c>
      <c r="BG512" s="36">
        <f t="shared" si="701"/>
        <v>5555.2639957675</v>
      </c>
      <c r="BH512"/>
      <c r="BI512"/>
      <c r="BJ512"/>
      <c r="BK512"/>
      <c r="BQ512" s="12">
        <v>1197</v>
      </c>
      <c r="BR512" s="12">
        <v>1474</v>
      </c>
      <c r="BS512" s="32">
        <v>0.577</v>
      </c>
      <c r="BT512" s="33">
        <v>1.153</v>
      </c>
      <c r="BU512" s="34">
        <f t="shared" si="702"/>
        <v>2390.191</v>
      </c>
      <c r="BV512" s="12">
        <v>1</v>
      </c>
      <c r="BW512" s="12">
        <v>0.89</v>
      </c>
      <c r="BX512" s="12">
        <v>3.14</v>
      </c>
      <c r="BY512" s="35">
        <f t="shared" si="703"/>
        <v>3.7946</v>
      </c>
      <c r="BZ512" s="12">
        <v>1.225</v>
      </c>
      <c r="CA512" s="12">
        <v>0.5</v>
      </c>
      <c r="CB512" s="36">
        <f t="shared" si="704"/>
        <v>5555.2639957675</v>
      </c>
      <c r="CC512"/>
      <c r="CD512"/>
      <c r="CE512"/>
      <c r="CF512"/>
      <c r="CL512" s="12">
        <v>1197</v>
      </c>
      <c r="CM512" s="12">
        <f t="shared" si="705"/>
        <v>1619</v>
      </c>
      <c r="CN512" s="32">
        <v>0.577</v>
      </c>
      <c r="CO512" s="33">
        <v>1.153</v>
      </c>
      <c r="CP512" s="34">
        <f t="shared" si="706"/>
        <v>2557.376</v>
      </c>
      <c r="CQ512" s="12">
        <v>1</v>
      </c>
      <c r="CR512" s="12">
        <v>0.89</v>
      </c>
      <c r="CS512" s="12">
        <v>3.14</v>
      </c>
      <c r="CT512" s="35">
        <f t="shared" si="707"/>
        <v>3.7946</v>
      </c>
      <c r="CU512" s="12">
        <v>1.225</v>
      </c>
      <c r="CV512" s="12">
        <v>0.5</v>
      </c>
      <c r="CW512" s="36">
        <f t="shared" si="708"/>
        <v>5943.83411888</v>
      </c>
      <c r="CX512"/>
      <c r="CY512"/>
      <c r="CZ512"/>
      <c r="DA512"/>
      <c r="DG512" s="12">
        <v>1197</v>
      </c>
      <c r="DH512" s="12">
        <f t="shared" si="709"/>
        <v>1619</v>
      </c>
      <c r="DI512" s="32">
        <v>0.577</v>
      </c>
      <c r="DJ512" s="33">
        <v>1.153</v>
      </c>
      <c r="DK512" s="34">
        <f t="shared" si="710"/>
        <v>2557.376</v>
      </c>
      <c r="DL512" s="12">
        <v>1</v>
      </c>
      <c r="DM512" s="12">
        <v>0.89</v>
      </c>
      <c r="DN512" s="12">
        <v>3.14</v>
      </c>
      <c r="DO512" s="35">
        <f t="shared" si="711"/>
        <v>3.7946</v>
      </c>
      <c r="DP512" s="12">
        <v>1.225</v>
      </c>
      <c r="DQ512" s="12">
        <v>0.5</v>
      </c>
      <c r="DR512" s="36">
        <f t="shared" si="712"/>
        <v>5943.83411888</v>
      </c>
      <c r="DS512"/>
      <c r="DT512"/>
      <c r="DU512"/>
      <c r="DV512"/>
      <c r="EB512" s="12">
        <v>1197</v>
      </c>
      <c r="EC512" s="12">
        <f t="shared" si="713"/>
        <v>1619</v>
      </c>
      <c r="ED512" s="32">
        <v>0.577</v>
      </c>
      <c r="EE512" s="33">
        <v>1.153</v>
      </c>
      <c r="EF512" s="34">
        <f t="shared" si="714"/>
        <v>2557.376</v>
      </c>
      <c r="EG512" s="12">
        <v>1</v>
      </c>
      <c r="EH512" s="12">
        <v>0.89</v>
      </c>
      <c r="EI512" s="12">
        <v>3.94</v>
      </c>
      <c r="EJ512" s="35">
        <f t="shared" si="715"/>
        <v>4.5066</v>
      </c>
      <c r="EK512" s="12">
        <v>1.225</v>
      </c>
      <c r="EL512" s="12">
        <v>0.5</v>
      </c>
      <c r="EM512" s="36">
        <f t="shared" si="716"/>
        <v>7059.10579248</v>
      </c>
      <c r="EN512"/>
      <c r="EO512"/>
      <c r="EP512"/>
      <c r="EQ512"/>
    </row>
    <row r="513" customHeight="1" spans="6:147">
      <c r="F513" s="12">
        <v>1197</v>
      </c>
      <c r="G513" s="12">
        <v>1474</v>
      </c>
      <c r="H513" s="32">
        <v>0.444</v>
      </c>
      <c r="I513" s="33">
        <v>0.887</v>
      </c>
      <c r="J513" s="34">
        <f t="shared" si="693"/>
        <v>1838.906</v>
      </c>
      <c r="K513" s="12">
        <v>1</v>
      </c>
      <c r="L513" s="12">
        <v>0.89</v>
      </c>
      <c r="M513" s="12">
        <v>3.14</v>
      </c>
      <c r="N513" s="35">
        <f t="shared" si="694"/>
        <v>3.7946</v>
      </c>
      <c r="O513" s="12">
        <v>1.225</v>
      </c>
      <c r="P513" s="12">
        <v>0.5</v>
      </c>
      <c r="Q513" s="36">
        <f t="shared" si="695"/>
        <v>4273.971533405</v>
      </c>
      <c r="R513"/>
      <c r="S513"/>
      <c r="T513"/>
      <c r="U513"/>
      <c r="AA513" s="12">
        <v>1197</v>
      </c>
      <c r="AB513" s="12">
        <v>1474</v>
      </c>
      <c r="AC513" s="32">
        <v>0.444</v>
      </c>
      <c r="AD513" s="33">
        <v>0.887</v>
      </c>
      <c r="AE513" s="34">
        <f t="shared" si="696"/>
        <v>1838.906</v>
      </c>
      <c r="AF513" s="12">
        <v>1</v>
      </c>
      <c r="AG513" s="12">
        <v>0.89</v>
      </c>
      <c r="AH513" s="12">
        <v>3.14</v>
      </c>
      <c r="AI513" s="35">
        <f t="shared" si="697"/>
        <v>3.7946</v>
      </c>
      <c r="AJ513" s="12">
        <v>1.225</v>
      </c>
      <c r="AK513" s="12">
        <v>0.5</v>
      </c>
      <c r="AL513" s="36">
        <f t="shared" si="698"/>
        <v>4273.971533405</v>
      </c>
      <c r="AM513"/>
      <c r="AN513"/>
      <c r="AO513"/>
      <c r="AP513"/>
      <c r="AV513" s="12">
        <v>1197</v>
      </c>
      <c r="AW513" s="12">
        <v>1474</v>
      </c>
      <c r="AX513" s="32">
        <v>0.444</v>
      </c>
      <c r="AY513" s="33">
        <v>0.887</v>
      </c>
      <c r="AZ513" s="34">
        <f t="shared" si="699"/>
        <v>1838.906</v>
      </c>
      <c r="BA513" s="12">
        <v>1</v>
      </c>
      <c r="BB513" s="12">
        <v>0.89</v>
      </c>
      <c r="BC513" s="12">
        <v>3.14</v>
      </c>
      <c r="BD513" s="35">
        <f t="shared" si="700"/>
        <v>3.7946</v>
      </c>
      <c r="BE513" s="12">
        <v>1.225</v>
      </c>
      <c r="BF513" s="12">
        <v>0.5</v>
      </c>
      <c r="BG513" s="36">
        <f t="shared" si="701"/>
        <v>4273.971533405</v>
      </c>
      <c r="BH513"/>
      <c r="BI513"/>
      <c r="BJ513"/>
      <c r="BK513"/>
      <c r="BQ513" s="12">
        <v>1197</v>
      </c>
      <c r="BR513" s="12">
        <v>1474</v>
      </c>
      <c r="BS513" s="32">
        <v>0.444</v>
      </c>
      <c r="BT513" s="33">
        <v>0.887</v>
      </c>
      <c r="BU513" s="34">
        <f t="shared" si="702"/>
        <v>1838.906</v>
      </c>
      <c r="BV513" s="12">
        <v>1</v>
      </c>
      <c r="BW513" s="12">
        <v>0.89</v>
      </c>
      <c r="BX513" s="12">
        <v>3.14</v>
      </c>
      <c r="BY513" s="35">
        <f t="shared" si="703"/>
        <v>3.7946</v>
      </c>
      <c r="BZ513" s="12">
        <v>1.225</v>
      </c>
      <c r="CA513" s="12">
        <v>0.5</v>
      </c>
      <c r="CB513" s="36">
        <f t="shared" si="704"/>
        <v>4273.971533405</v>
      </c>
      <c r="CC513"/>
      <c r="CD513"/>
      <c r="CE513"/>
      <c r="CF513"/>
      <c r="CL513" s="12">
        <v>1197</v>
      </c>
      <c r="CM513" s="12">
        <f t="shared" si="705"/>
        <v>1619</v>
      </c>
      <c r="CN513" s="32">
        <v>0.444</v>
      </c>
      <c r="CO513" s="33">
        <v>0.887</v>
      </c>
      <c r="CP513" s="34">
        <f t="shared" si="706"/>
        <v>1967.521</v>
      </c>
      <c r="CQ513" s="12">
        <v>1</v>
      </c>
      <c r="CR513" s="12">
        <v>0.89</v>
      </c>
      <c r="CS513" s="12">
        <v>3.14</v>
      </c>
      <c r="CT513" s="35">
        <f t="shared" si="707"/>
        <v>3.7946</v>
      </c>
      <c r="CU513" s="12">
        <v>1.225</v>
      </c>
      <c r="CV513" s="12">
        <v>0.5</v>
      </c>
      <c r="CW513" s="36">
        <f t="shared" si="708"/>
        <v>4572.8975517925</v>
      </c>
      <c r="CX513"/>
      <c r="CY513"/>
      <c r="CZ513"/>
      <c r="DA513"/>
      <c r="DG513" s="12">
        <v>1197</v>
      </c>
      <c r="DH513" s="12">
        <f t="shared" si="709"/>
        <v>1619</v>
      </c>
      <c r="DI513" s="32">
        <v>0.444</v>
      </c>
      <c r="DJ513" s="33">
        <v>0.887</v>
      </c>
      <c r="DK513" s="34">
        <f t="shared" si="710"/>
        <v>1967.521</v>
      </c>
      <c r="DL513" s="12">
        <v>1</v>
      </c>
      <c r="DM513" s="12">
        <v>0.89</v>
      </c>
      <c r="DN513" s="12">
        <v>3.14</v>
      </c>
      <c r="DO513" s="35">
        <f t="shared" si="711"/>
        <v>3.7946</v>
      </c>
      <c r="DP513" s="12">
        <v>1.225</v>
      </c>
      <c r="DQ513" s="12">
        <v>0.5</v>
      </c>
      <c r="DR513" s="36">
        <f t="shared" si="712"/>
        <v>4572.8975517925</v>
      </c>
      <c r="DS513"/>
      <c r="DT513"/>
      <c r="DU513"/>
      <c r="DV513"/>
      <c r="EB513" s="12">
        <v>1197</v>
      </c>
      <c r="EC513" s="12">
        <f t="shared" si="713"/>
        <v>1619</v>
      </c>
      <c r="ED513" s="32">
        <v>0.444</v>
      </c>
      <c r="EE513" s="33">
        <v>0.887</v>
      </c>
      <c r="EF513" s="34">
        <f t="shared" si="714"/>
        <v>1967.521</v>
      </c>
      <c r="EG513" s="12">
        <v>1</v>
      </c>
      <c r="EH513" s="12">
        <v>0.89</v>
      </c>
      <c r="EI513" s="12">
        <v>3.94</v>
      </c>
      <c r="EJ513" s="35">
        <f t="shared" si="715"/>
        <v>4.5066</v>
      </c>
      <c r="EK513" s="12">
        <v>1.225</v>
      </c>
      <c r="EL513" s="12">
        <v>0.5</v>
      </c>
      <c r="EM513" s="36">
        <f t="shared" si="716"/>
        <v>5430.9334598925</v>
      </c>
      <c r="EN513"/>
      <c r="EO513"/>
      <c r="EP513"/>
      <c r="EQ513"/>
    </row>
    <row r="514" customHeight="1" spans="6:147">
      <c r="F514" s="12">
        <v>1197</v>
      </c>
      <c r="G514" s="12">
        <v>1474</v>
      </c>
      <c r="H514" s="32">
        <v>0.577</v>
      </c>
      <c r="I514" s="33">
        <v>1.153</v>
      </c>
      <c r="J514" s="34">
        <f t="shared" si="693"/>
        <v>2390.191</v>
      </c>
      <c r="K514" s="12">
        <v>1</v>
      </c>
      <c r="L514" s="12">
        <v>0.89</v>
      </c>
      <c r="M514" s="12">
        <v>3.14</v>
      </c>
      <c r="N514" s="35">
        <f t="shared" si="694"/>
        <v>3.7946</v>
      </c>
      <c r="O514" s="12">
        <v>1.225</v>
      </c>
      <c r="P514" s="12">
        <v>0.5</v>
      </c>
      <c r="Q514" s="36">
        <f t="shared" si="695"/>
        <v>5555.2639957675</v>
      </c>
      <c r="R514"/>
      <c r="S514"/>
      <c r="T514"/>
      <c r="U514"/>
      <c r="AA514" s="12">
        <v>1197</v>
      </c>
      <c r="AB514" s="12">
        <v>1474</v>
      </c>
      <c r="AC514" s="32">
        <v>0.577</v>
      </c>
      <c r="AD514" s="33">
        <v>1.153</v>
      </c>
      <c r="AE514" s="34">
        <f t="shared" si="696"/>
        <v>2390.191</v>
      </c>
      <c r="AF514" s="12">
        <v>1</v>
      </c>
      <c r="AG514" s="12">
        <v>0.89</v>
      </c>
      <c r="AH514" s="12">
        <v>3.14</v>
      </c>
      <c r="AI514" s="35">
        <f t="shared" si="697"/>
        <v>3.7946</v>
      </c>
      <c r="AJ514" s="12">
        <v>1.225</v>
      </c>
      <c r="AK514" s="12">
        <v>0.5</v>
      </c>
      <c r="AL514" s="36">
        <f t="shared" si="698"/>
        <v>5555.2639957675</v>
      </c>
      <c r="AM514"/>
      <c r="AN514"/>
      <c r="AO514"/>
      <c r="AP514"/>
      <c r="AV514" s="12">
        <v>1197</v>
      </c>
      <c r="AW514" s="12">
        <v>1474</v>
      </c>
      <c r="AX514" s="32">
        <v>0.577</v>
      </c>
      <c r="AY514" s="33">
        <v>1.153</v>
      </c>
      <c r="AZ514" s="34">
        <f t="shared" si="699"/>
        <v>2390.191</v>
      </c>
      <c r="BA514" s="12">
        <v>1</v>
      </c>
      <c r="BB514" s="12">
        <v>0.89</v>
      </c>
      <c r="BC514" s="12">
        <v>3.14</v>
      </c>
      <c r="BD514" s="35">
        <f t="shared" si="700"/>
        <v>3.7946</v>
      </c>
      <c r="BE514" s="12">
        <v>1.225</v>
      </c>
      <c r="BF514" s="12">
        <v>0.5</v>
      </c>
      <c r="BG514" s="36">
        <f t="shared" si="701"/>
        <v>5555.2639957675</v>
      </c>
      <c r="BH514"/>
      <c r="BI514"/>
      <c r="BJ514"/>
      <c r="BK514"/>
      <c r="BQ514" s="12">
        <v>1197</v>
      </c>
      <c r="BR514" s="12">
        <v>1474</v>
      </c>
      <c r="BS514" s="32">
        <v>0.577</v>
      </c>
      <c r="BT514" s="33">
        <v>1.153</v>
      </c>
      <c r="BU514" s="34">
        <f t="shared" si="702"/>
        <v>2390.191</v>
      </c>
      <c r="BV514" s="12">
        <v>1</v>
      </c>
      <c r="BW514" s="12">
        <v>0.89</v>
      </c>
      <c r="BX514" s="12">
        <v>3.14</v>
      </c>
      <c r="BY514" s="35">
        <f t="shared" si="703"/>
        <v>3.7946</v>
      </c>
      <c r="BZ514" s="12">
        <v>1.225</v>
      </c>
      <c r="CA514" s="12">
        <v>0.5</v>
      </c>
      <c r="CB514" s="36">
        <f t="shared" si="704"/>
        <v>5555.2639957675</v>
      </c>
      <c r="CC514"/>
      <c r="CD514"/>
      <c r="CE514"/>
      <c r="CF514"/>
      <c r="CL514" s="12">
        <v>1197</v>
      </c>
      <c r="CM514" s="12">
        <f t="shared" si="705"/>
        <v>1619</v>
      </c>
      <c r="CN514" s="32">
        <v>0.577</v>
      </c>
      <c r="CO514" s="33">
        <v>1.153</v>
      </c>
      <c r="CP514" s="34">
        <f t="shared" si="706"/>
        <v>2557.376</v>
      </c>
      <c r="CQ514" s="12">
        <v>1</v>
      </c>
      <c r="CR514" s="12">
        <v>0.89</v>
      </c>
      <c r="CS514" s="12">
        <v>3.14</v>
      </c>
      <c r="CT514" s="35">
        <f t="shared" si="707"/>
        <v>3.7946</v>
      </c>
      <c r="CU514" s="12">
        <v>1.225</v>
      </c>
      <c r="CV514" s="12">
        <v>0.5</v>
      </c>
      <c r="CW514" s="36">
        <f t="shared" si="708"/>
        <v>5943.83411888</v>
      </c>
      <c r="CX514"/>
      <c r="CY514"/>
      <c r="CZ514"/>
      <c r="DA514"/>
      <c r="DG514" s="12">
        <v>1197</v>
      </c>
      <c r="DH514" s="12">
        <f t="shared" si="709"/>
        <v>1619</v>
      </c>
      <c r="DI514" s="32">
        <v>0.577</v>
      </c>
      <c r="DJ514" s="33">
        <v>1.153</v>
      </c>
      <c r="DK514" s="34">
        <f t="shared" si="710"/>
        <v>2557.376</v>
      </c>
      <c r="DL514" s="12">
        <v>1</v>
      </c>
      <c r="DM514" s="12">
        <v>0.89</v>
      </c>
      <c r="DN514" s="12">
        <v>3.14</v>
      </c>
      <c r="DO514" s="35">
        <f t="shared" si="711"/>
        <v>3.7946</v>
      </c>
      <c r="DP514" s="12">
        <v>1.225</v>
      </c>
      <c r="DQ514" s="12">
        <v>0.5</v>
      </c>
      <c r="DR514" s="36">
        <f t="shared" si="712"/>
        <v>5943.83411888</v>
      </c>
      <c r="DS514"/>
      <c r="DT514"/>
      <c r="DU514"/>
      <c r="DV514"/>
      <c r="EB514" s="12">
        <v>1197</v>
      </c>
      <c r="EC514" s="12">
        <f t="shared" si="713"/>
        <v>1619</v>
      </c>
      <c r="ED514" s="32">
        <v>0.577</v>
      </c>
      <c r="EE514" s="33">
        <v>1.153</v>
      </c>
      <c r="EF514" s="34">
        <f t="shared" si="714"/>
        <v>2557.376</v>
      </c>
      <c r="EG514" s="12">
        <v>1</v>
      </c>
      <c r="EH514" s="12">
        <v>0.89</v>
      </c>
      <c r="EI514" s="12">
        <v>3.94</v>
      </c>
      <c r="EJ514" s="35">
        <f t="shared" si="715"/>
        <v>4.5066</v>
      </c>
      <c r="EK514" s="12">
        <v>1.225</v>
      </c>
      <c r="EL514" s="12">
        <v>0.5</v>
      </c>
      <c r="EM514" s="36">
        <f t="shared" si="716"/>
        <v>7059.10579248</v>
      </c>
      <c r="EN514"/>
      <c r="EO514"/>
      <c r="EP514"/>
      <c r="EQ514"/>
    </row>
    <row r="515" customHeight="1" spans="6:147">
      <c r="F515" s="12">
        <v>1197</v>
      </c>
      <c r="G515" s="12">
        <v>1474</v>
      </c>
      <c r="H515" s="32">
        <v>0.444</v>
      </c>
      <c r="I515" s="33">
        <v>0.887</v>
      </c>
      <c r="J515" s="34">
        <f t="shared" si="693"/>
        <v>1838.906</v>
      </c>
      <c r="K515" s="12">
        <v>1</v>
      </c>
      <c r="L515" s="12">
        <v>0.89</v>
      </c>
      <c r="M515" s="12">
        <v>3.14</v>
      </c>
      <c r="N515" s="35">
        <f t="shared" si="694"/>
        <v>3.7946</v>
      </c>
      <c r="O515" s="12">
        <v>1.225</v>
      </c>
      <c r="P515" s="12">
        <v>0.5</v>
      </c>
      <c r="Q515" s="36">
        <f t="shared" si="695"/>
        <v>4273.971533405</v>
      </c>
      <c r="R515"/>
      <c r="S515"/>
      <c r="T515"/>
      <c r="U515"/>
      <c r="AA515" s="12">
        <v>1197</v>
      </c>
      <c r="AB515" s="12">
        <v>1474</v>
      </c>
      <c r="AC515" s="32">
        <v>0.444</v>
      </c>
      <c r="AD515" s="33">
        <v>0.887</v>
      </c>
      <c r="AE515" s="34">
        <f t="shared" si="696"/>
        <v>1838.906</v>
      </c>
      <c r="AF515" s="12">
        <v>1</v>
      </c>
      <c r="AG515" s="12">
        <v>0.89</v>
      </c>
      <c r="AH515" s="12">
        <v>3.14</v>
      </c>
      <c r="AI515" s="35">
        <f t="shared" si="697"/>
        <v>3.7946</v>
      </c>
      <c r="AJ515" s="12">
        <v>1.225</v>
      </c>
      <c r="AK515" s="12">
        <v>0.5</v>
      </c>
      <c r="AL515" s="36">
        <f t="shared" si="698"/>
        <v>4273.971533405</v>
      </c>
      <c r="AM515"/>
      <c r="AN515"/>
      <c r="AO515"/>
      <c r="AP515"/>
      <c r="AV515" s="12">
        <v>1197</v>
      </c>
      <c r="AW515" s="12">
        <v>1474</v>
      </c>
      <c r="AX515" s="32">
        <v>0.444</v>
      </c>
      <c r="AY515" s="33">
        <v>0.887</v>
      </c>
      <c r="AZ515" s="34">
        <f t="shared" si="699"/>
        <v>1838.906</v>
      </c>
      <c r="BA515" s="12">
        <v>1</v>
      </c>
      <c r="BB515" s="12">
        <v>0.89</v>
      </c>
      <c r="BC515" s="12">
        <v>3.14</v>
      </c>
      <c r="BD515" s="35">
        <f t="shared" si="700"/>
        <v>3.7946</v>
      </c>
      <c r="BE515" s="12">
        <v>1.225</v>
      </c>
      <c r="BF515" s="12">
        <v>0.5</v>
      </c>
      <c r="BG515" s="36">
        <f t="shared" si="701"/>
        <v>4273.971533405</v>
      </c>
      <c r="BH515"/>
      <c r="BI515"/>
      <c r="BJ515"/>
      <c r="BK515"/>
      <c r="BQ515" s="12">
        <v>1197</v>
      </c>
      <c r="BR515" s="12">
        <v>1474</v>
      </c>
      <c r="BS515" s="32">
        <v>0.444</v>
      </c>
      <c r="BT515" s="33">
        <v>0.887</v>
      </c>
      <c r="BU515" s="34">
        <f t="shared" si="702"/>
        <v>1838.906</v>
      </c>
      <c r="BV515" s="12">
        <v>1</v>
      </c>
      <c r="BW515" s="12">
        <v>0.89</v>
      </c>
      <c r="BX515" s="12">
        <v>3.14</v>
      </c>
      <c r="BY515" s="35">
        <f t="shared" si="703"/>
        <v>3.7946</v>
      </c>
      <c r="BZ515" s="12">
        <v>1.225</v>
      </c>
      <c r="CA515" s="12">
        <v>0.5</v>
      </c>
      <c r="CB515" s="36">
        <f t="shared" si="704"/>
        <v>4273.971533405</v>
      </c>
      <c r="CC515"/>
      <c r="CD515"/>
      <c r="CE515"/>
      <c r="CF515"/>
      <c r="CL515" s="12">
        <v>1197</v>
      </c>
      <c r="CM515" s="12">
        <f t="shared" si="705"/>
        <v>1619</v>
      </c>
      <c r="CN515" s="32">
        <v>0.444</v>
      </c>
      <c r="CO515" s="33">
        <v>0.887</v>
      </c>
      <c r="CP515" s="34">
        <f t="shared" si="706"/>
        <v>1967.521</v>
      </c>
      <c r="CQ515" s="12">
        <v>1</v>
      </c>
      <c r="CR515" s="12">
        <v>0.89</v>
      </c>
      <c r="CS515" s="12">
        <v>3.14</v>
      </c>
      <c r="CT515" s="35">
        <f t="shared" si="707"/>
        <v>3.7946</v>
      </c>
      <c r="CU515" s="12">
        <v>1.225</v>
      </c>
      <c r="CV515" s="12">
        <v>0.5</v>
      </c>
      <c r="CW515" s="36">
        <f t="shared" si="708"/>
        <v>4572.8975517925</v>
      </c>
      <c r="CX515"/>
      <c r="CY515"/>
      <c r="CZ515"/>
      <c r="DA515"/>
      <c r="DG515" s="12">
        <v>1197</v>
      </c>
      <c r="DH515" s="12">
        <f t="shared" si="709"/>
        <v>1619</v>
      </c>
      <c r="DI515" s="32">
        <v>0.444</v>
      </c>
      <c r="DJ515" s="33">
        <v>0.887</v>
      </c>
      <c r="DK515" s="34">
        <f t="shared" si="710"/>
        <v>1967.521</v>
      </c>
      <c r="DL515" s="12">
        <v>1</v>
      </c>
      <c r="DM515" s="12">
        <v>0.89</v>
      </c>
      <c r="DN515" s="12">
        <v>3.14</v>
      </c>
      <c r="DO515" s="35">
        <f t="shared" si="711"/>
        <v>3.7946</v>
      </c>
      <c r="DP515" s="12">
        <v>1.225</v>
      </c>
      <c r="DQ515" s="12">
        <v>0.5</v>
      </c>
      <c r="DR515" s="36">
        <f t="shared" si="712"/>
        <v>4572.8975517925</v>
      </c>
      <c r="DS515"/>
      <c r="DT515"/>
      <c r="DU515"/>
      <c r="DV515"/>
      <c r="EB515" s="12">
        <v>1197</v>
      </c>
      <c r="EC515" s="12">
        <f t="shared" si="713"/>
        <v>1619</v>
      </c>
      <c r="ED515" s="32">
        <v>0.444</v>
      </c>
      <c r="EE515" s="33">
        <v>0.887</v>
      </c>
      <c r="EF515" s="34">
        <f t="shared" si="714"/>
        <v>1967.521</v>
      </c>
      <c r="EG515" s="12">
        <v>1</v>
      </c>
      <c r="EH515" s="12">
        <v>0.89</v>
      </c>
      <c r="EI515" s="12">
        <v>3.94</v>
      </c>
      <c r="EJ515" s="35">
        <f t="shared" si="715"/>
        <v>4.5066</v>
      </c>
      <c r="EK515" s="12">
        <v>1.225</v>
      </c>
      <c r="EL515" s="12">
        <v>0.5</v>
      </c>
      <c r="EM515" s="36">
        <f t="shared" si="716"/>
        <v>5430.9334598925</v>
      </c>
      <c r="EN515"/>
      <c r="EO515"/>
      <c r="EP515"/>
      <c r="EQ515"/>
    </row>
    <row r="516" customHeight="1" spans="6:147">
      <c r="F516" s="12">
        <v>1197</v>
      </c>
      <c r="G516" s="12">
        <v>1474</v>
      </c>
      <c r="H516" s="32">
        <v>0.577</v>
      </c>
      <c r="I516" s="33">
        <v>1.153</v>
      </c>
      <c r="J516" s="34">
        <f t="shared" si="693"/>
        <v>2390.191</v>
      </c>
      <c r="K516" s="12">
        <v>1</v>
      </c>
      <c r="L516" s="12">
        <v>0.89</v>
      </c>
      <c r="M516" s="12">
        <v>3.14</v>
      </c>
      <c r="N516" s="35">
        <f t="shared" si="694"/>
        <v>3.7946</v>
      </c>
      <c r="O516" s="12">
        <v>1.225</v>
      </c>
      <c r="P516" s="12">
        <v>0.5</v>
      </c>
      <c r="Q516" s="36">
        <f t="shared" si="695"/>
        <v>5555.2639957675</v>
      </c>
      <c r="R516"/>
      <c r="S516"/>
      <c r="T516"/>
      <c r="U516"/>
      <c r="AA516" s="12">
        <v>1197</v>
      </c>
      <c r="AB516" s="12">
        <v>1474</v>
      </c>
      <c r="AC516" s="32">
        <v>0.577</v>
      </c>
      <c r="AD516" s="33">
        <v>1.153</v>
      </c>
      <c r="AE516" s="34">
        <f t="shared" si="696"/>
        <v>2390.191</v>
      </c>
      <c r="AF516" s="12">
        <v>1</v>
      </c>
      <c r="AG516" s="12">
        <v>0.89</v>
      </c>
      <c r="AH516" s="12">
        <v>3.14</v>
      </c>
      <c r="AI516" s="35">
        <f t="shared" si="697"/>
        <v>3.7946</v>
      </c>
      <c r="AJ516" s="12">
        <v>1.225</v>
      </c>
      <c r="AK516" s="12">
        <v>0.5</v>
      </c>
      <c r="AL516" s="36">
        <f t="shared" si="698"/>
        <v>5555.2639957675</v>
      </c>
      <c r="AM516"/>
      <c r="AN516"/>
      <c r="AO516"/>
      <c r="AP516"/>
      <c r="AV516" s="12">
        <v>1197</v>
      </c>
      <c r="AW516" s="12">
        <v>1474</v>
      </c>
      <c r="AX516" s="32">
        <v>0.577</v>
      </c>
      <c r="AY516" s="33">
        <v>1.153</v>
      </c>
      <c r="AZ516" s="34">
        <f t="shared" si="699"/>
        <v>2390.191</v>
      </c>
      <c r="BA516" s="12">
        <v>1</v>
      </c>
      <c r="BB516" s="12">
        <v>0.89</v>
      </c>
      <c r="BC516" s="12">
        <v>3.14</v>
      </c>
      <c r="BD516" s="35">
        <f t="shared" si="700"/>
        <v>3.7946</v>
      </c>
      <c r="BE516" s="12">
        <v>1.225</v>
      </c>
      <c r="BF516" s="12">
        <v>0.5</v>
      </c>
      <c r="BG516" s="36">
        <f t="shared" si="701"/>
        <v>5555.2639957675</v>
      </c>
      <c r="BH516"/>
      <c r="BI516"/>
      <c r="BJ516"/>
      <c r="BK516"/>
      <c r="BQ516" s="12">
        <v>1197</v>
      </c>
      <c r="BR516" s="12">
        <v>1474</v>
      </c>
      <c r="BS516" s="32">
        <v>0.577</v>
      </c>
      <c r="BT516" s="33">
        <v>1.153</v>
      </c>
      <c r="BU516" s="34">
        <f t="shared" si="702"/>
        <v>2390.191</v>
      </c>
      <c r="BV516" s="12">
        <v>1</v>
      </c>
      <c r="BW516" s="12">
        <v>0.89</v>
      </c>
      <c r="BX516" s="12">
        <v>3.14</v>
      </c>
      <c r="BY516" s="35">
        <f t="shared" si="703"/>
        <v>3.7946</v>
      </c>
      <c r="BZ516" s="12">
        <v>1.225</v>
      </c>
      <c r="CA516" s="12">
        <v>0.5</v>
      </c>
      <c r="CB516" s="36">
        <f t="shared" si="704"/>
        <v>5555.2639957675</v>
      </c>
      <c r="CC516"/>
      <c r="CD516"/>
      <c r="CE516"/>
      <c r="CF516"/>
      <c r="CL516" s="12">
        <v>1197</v>
      </c>
      <c r="CM516" s="12">
        <f t="shared" si="705"/>
        <v>1619</v>
      </c>
      <c r="CN516" s="32">
        <v>0.577</v>
      </c>
      <c r="CO516" s="33">
        <v>1.153</v>
      </c>
      <c r="CP516" s="34">
        <f t="shared" si="706"/>
        <v>2557.376</v>
      </c>
      <c r="CQ516" s="12">
        <v>1</v>
      </c>
      <c r="CR516" s="12">
        <v>0.89</v>
      </c>
      <c r="CS516" s="12">
        <v>3.14</v>
      </c>
      <c r="CT516" s="35">
        <f t="shared" si="707"/>
        <v>3.7946</v>
      </c>
      <c r="CU516" s="12">
        <v>1.225</v>
      </c>
      <c r="CV516" s="12">
        <v>0.5</v>
      </c>
      <c r="CW516" s="36">
        <f t="shared" si="708"/>
        <v>5943.83411888</v>
      </c>
      <c r="CX516"/>
      <c r="CY516"/>
      <c r="CZ516"/>
      <c r="DA516"/>
      <c r="DG516" s="12">
        <v>1197</v>
      </c>
      <c r="DH516" s="12">
        <f t="shared" si="709"/>
        <v>1619</v>
      </c>
      <c r="DI516" s="32">
        <v>0.577</v>
      </c>
      <c r="DJ516" s="33">
        <v>1.153</v>
      </c>
      <c r="DK516" s="34">
        <f t="shared" si="710"/>
        <v>2557.376</v>
      </c>
      <c r="DL516" s="12">
        <v>1</v>
      </c>
      <c r="DM516" s="12">
        <v>0.89</v>
      </c>
      <c r="DN516" s="12">
        <v>3.14</v>
      </c>
      <c r="DO516" s="35">
        <f t="shared" si="711"/>
        <v>3.7946</v>
      </c>
      <c r="DP516" s="12">
        <v>1.225</v>
      </c>
      <c r="DQ516" s="12">
        <v>0.5</v>
      </c>
      <c r="DR516" s="36">
        <f t="shared" si="712"/>
        <v>5943.83411888</v>
      </c>
      <c r="DS516"/>
      <c r="DT516"/>
      <c r="DU516"/>
      <c r="DV516"/>
      <c r="EB516" s="12">
        <v>1197</v>
      </c>
      <c r="EC516" s="12">
        <f t="shared" si="713"/>
        <v>1619</v>
      </c>
      <c r="ED516" s="32">
        <v>0.577</v>
      </c>
      <c r="EE516" s="33">
        <v>1.153</v>
      </c>
      <c r="EF516" s="34">
        <f t="shared" si="714"/>
        <v>2557.376</v>
      </c>
      <c r="EG516" s="12">
        <v>1</v>
      </c>
      <c r="EH516" s="12">
        <v>0.89</v>
      </c>
      <c r="EI516" s="12">
        <v>3.94</v>
      </c>
      <c r="EJ516" s="35">
        <f t="shared" si="715"/>
        <v>4.5066</v>
      </c>
      <c r="EK516" s="12">
        <v>1.225</v>
      </c>
      <c r="EL516" s="12">
        <v>0.5</v>
      </c>
      <c r="EM516" s="36">
        <f t="shared" si="716"/>
        <v>7059.10579248</v>
      </c>
      <c r="EN516"/>
      <c r="EO516"/>
      <c r="EP516"/>
      <c r="EQ516"/>
    </row>
    <row r="517" customHeight="1" spans="6:147">
      <c r="F517" s="12">
        <v>1197</v>
      </c>
      <c r="G517" s="12">
        <v>1474</v>
      </c>
      <c r="H517" s="32">
        <v>0.444</v>
      </c>
      <c r="I517" s="33">
        <v>0.887</v>
      </c>
      <c r="J517" s="34">
        <f t="shared" si="693"/>
        <v>1838.906</v>
      </c>
      <c r="K517" s="12">
        <v>1</v>
      </c>
      <c r="L517" s="12">
        <v>0.89</v>
      </c>
      <c r="M517" s="12">
        <v>3.14</v>
      </c>
      <c r="N517" s="35">
        <f t="shared" si="694"/>
        <v>3.7946</v>
      </c>
      <c r="O517" s="12">
        <v>1.225</v>
      </c>
      <c r="P517" s="12">
        <v>0.5</v>
      </c>
      <c r="Q517" s="36">
        <f t="shared" si="695"/>
        <v>4273.971533405</v>
      </c>
      <c r="R517"/>
      <c r="S517"/>
      <c r="T517"/>
      <c r="U517"/>
      <c r="AA517" s="12">
        <v>1197</v>
      </c>
      <c r="AB517" s="12">
        <v>1474</v>
      </c>
      <c r="AC517" s="32">
        <v>0.444</v>
      </c>
      <c r="AD517" s="33">
        <v>0.887</v>
      </c>
      <c r="AE517" s="34">
        <f t="shared" si="696"/>
        <v>1838.906</v>
      </c>
      <c r="AF517" s="12">
        <v>1</v>
      </c>
      <c r="AG517" s="12">
        <v>0.89</v>
      </c>
      <c r="AH517" s="12">
        <v>3.14</v>
      </c>
      <c r="AI517" s="35">
        <f t="shared" si="697"/>
        <v>3.7946</v>
      </c>
      <c r="AJ517" s="12">
        <v>1.225</v>
      </c>
      <c r="AK517" s="12">
        <v>0.5</v>
      </c>
      <c r="AL517" s="36">
        <f t="shared" si="698"/>
        <v>4273.971533405</v>
      </c>
      <c r="AM517"/>
      <c r="AN517"/>
      <c r="AO517"/>
      <c r="AP517"/>
      <c r="AV517" s="12">
        <v>1197</v>
      </c>
      <c r="AW517" s="12">
        <v>1474</v>
      </c>
      <c r="AX517" s="32">
        <v>0.444</v>
      </c>
      <c r="AY517" s="33">
        <v>0.887</v>
      </c>
      <c r="AZ517" s="34">
        <f t="shared" si="699"/>
        <v>1838.906</v>
      </c>
      <c r="BA517" s="12">
        <v>1</v>
      </c>
      <c r="BB517" s="12">
        <v>0.89</v>
      </c>
      <c r="BC517" s="12">
        <v>3.14</v>
      </c>
      <c r="BD517" s="35">
        <f t="shared" si="700"/>
        <v>3.7946</v>
      </c>
      <c r="BE517" s="12">
        <v>1.225</v>
      </c>
      <c r="BF517" s="12">
        <v>0.5</v>
      </c>
      <c r="BG517" s="36">
        <f t="shared" si="701"/>
        <v>4273.971533405</v>
      </c>
      <c r="BH517"/>
      <c r="BI517"/>
      <c r="BJ517"/>
      <c r="BK517"/>
      <c r="BQ517" s="12">
        <v>1197</v>
      </c>
      <c r="BR517" s="12">
        <v>1474</v>
      </c>
      <c r="BS517" s="32">
        <v>0.444</v>
      </c>
      <c r="BT517" s="33">
        <v>0.887</v>
      </c>
      <c r="BU517" s="34">
        <f t="shared" si="702"/>
        <v>1838.906</v>
      </c>
      <c r="BV517" s="12">
        <v>1</v>
      </c>
      <c r="BW517" s="12">
        <v>0.89</v>
      </c>
      <c r="BX517" s="12">
        <v>3.14</v>
      </c>
      <c r="BY517" s="35">
        <f t="shared" si="703"/>
        <v>3.7946</v>
      </c>
      <c r="BZ517" s="12">
        <v>1.225</v>
      </c>
      <c r="CA517" s="12">
        <v>0.5</v>
      </c>
      <c r="CB517" s="36">
        <f t="shared" si="704"/>
        <v>4273.971533405</v>
      </c>
      <c r="CC517"/>
      <c r="CD517"/>
      <c r="CE517"/>
      <c r="CF517"/>
      <c r="CL517" s="12">
        <v>1197</v>
      </c>
      <c r="CM517" s="12">
        <f t="shared" si="705"/>
        <v>1619</v>
      </c>
      <c r="CN517" s="32">
        <v>0.444</v>
      </c>
      <c r="CO517" s="33">
        <v>0.887</v>
      </c>
      <c r="CP517" s="34">
        <f t="shared" si="706"/>
        <v>1967.521</v>
      </c>
      <c r="CQ517" s="12">
        <v>1</v>
      </c>
      <c r="CR517" s="12">
        <v>0.89</v>
      </c>
      <c r="CS517" s="12">
        <v>3.14</v>
      </c>
      <c r="CT517" s="35">
        <f t="shared" si="707"/>
        <v>3.7946</v>
      </c>
      <c r="CU517" s="12">
        <v>1.225</v>
      </c>
      <c r="CV517" s="12">
        <v>0.5</v>
      </c>
      <c r="CW517" s="36">
        <f t="shared" si="708"/>
        <v>4572.8975517925</v>
      </c>
      <c r="CX517"/>
      <c r="CY517"/>
      <c r="CZ517"/>
      <c r="DA517"/>
      <c r="DG517" s="12">
        <v>1197</v>
      </c>
      <c r="DH517" s="12">
        <f t="shared" si="709"/>
        <v>1619</v>
      </c>
      <c r="DI517" s="32">
        <v>0.444</v>
      </c>
      <c r="DJ517" s="33">
        <v>0.887</v>
      </c>
      <c r="DK517" s="34">
        <f t="shared" si="710"/>
        <v>1967.521</v>
      </c>
      <c r="DL517" s="12">
        <v>1</v>
      </c>
      <c r="DM517" s="12">
        <v>0.89</v>
      </c>
      <c r="DN517" s="12">
        <v>3.14</v>
      </c>
      <c r="DO517" s="35">
        <f t="shared" si="711"/>
        <v>3.7946</v>
      </c>
      <c r="DP517" s="12">
        <v>1.225</v>
      </c>
      <c r="DQ517" s="12">
        <v>0.5</v>
      </c>
      <c r="DR517" s="36">
        <f t="shared" si="712"/>
        <v>4572.8975517925</v>
      </c>
      <c r="DS517"/>
      <c r="DT517"/>
      <c r="DU517"/>
      <c r="DV517"/>
      <c r="EB517" s="12">
        <v>1197</v>
      </c>
      <c r="EC517" s="12">
        <f t="shared" si="713"/>
        <v>1619</v>
      </c>
      <c r="ED517" s="32">
        <v>0.444</v>
      </c>
      <c r="EE517" s="33">
        <v>0.887</v>
      </c>
      <c r="EF517" s="34">
        <f t="shared" si="714"/>
        <v>1967.521</v>
      </c>
      <c r="EG517" s="12">
        <v>1</v>
      </c>
      <c r="EH517" s="12">
        <v>0.89</v>
      </c>
      <c r="EI517" s="12">
        <v>3.94</v>
      </c>
      <c r="EJ517" s="35">
        <f t="shared" si="715"/>
        <v>4.5066</v>
      </c>
      <c r="EK517" s="12">
        <v>1.225</v>
      </c>
      <c r="EL517" s="12">
        <v>0.5</v>
      </c>
      <c r="EM517" s="36">
        <f t="shared" si="716"/>
        <v>5430.9334598925</v>
      </c>
      <c r="EN517"/>
      <c r="EO517"/>
      <c r="EP517"/>
      <c r="EQ517"/>
    </row>
    <row r="518" customHeight="1" spans="6:147">
      <c r="F518" s="12">
        <v>1197</v>
      </c>
      <c r="G518" s="12">
        <v>1474</v>
      </c>
      <c r="H518" s="32">
        <v>0.577</v>
      </c>
      <c r="I518" s="33">
        <v>1.153</v>
      </c>
      <c r="J518" s="34">
        <f t="shared" si="693"/>
        <v>2390.191</v>
      </c>
      <c r="K518" s="12">
        <v>1</v>
      </c>
      <c r="L518" s="12">
        <v>0.89</v>
      </c>
      <c r="M518" s="12">
        <v>3.14</v>
      </c>
      <c r="N518" s="35">
        <f t="shared" si="694"/>
        <v>3.7946</v>
      </c>
      <c r="O518" s="12">
        <v>1.225</v>
      </c>
      <c r="P518" s="12">
        <v>0.5</v>
      </c>
      <c r="Q518" s="36">
        <f t="shared" si="695"/>
        <v>5555.2639957675</v>
      </c>
      <c r="R518"/>
      <c r="S518"/>
      <c r="T518"/>
      <c r="U518"/>
      <c r="AA518" s="12">
        <v>1197</v>
      </c>
      <c r="AB518" s="12">
        <v>1474</v>
      </c>
      <c r="AC518" s="32">
        <v>0.577</v>
      </c>
      <c r="AD518" s="33">
        <v>1.153</v>
      </c>
      <c r="AE518" s="34">
        <f t="shared" si="696"/>
        <v>2390.191</v>
      </c>
      <c r="AF518" s="12">
        <v>1</v>
      </c>
      <c r="AG518" s="12">
        <v>0.89</v>
      </c>
      <c r="AH518" s="12">
        <v>3.14</v>
      </c>
      <c r="AI518" s="35">
        <f t="shared" si="697"/>
        <v>3.7946</v>
      </c>
      <c r="AJ518" s="12">
        <v>1.225</v>
      </c>
      <c r="AK518" s="12">
        <v>0.5</v>
      </c>
      <c r="AL518" s="36">
        <f t="shared" si="698"/>
        <v>5555.2639957675</v>
      </c>
      <c r="AM518"/>
      <c r="AN518"/>
      <c r="AO518"/>
      <c r="AP518"/>
      <c r="AV518" s="12">
        <v>1197</v>
      </c>
      <c r="AW518" s="12">
        <v>1474</v>
      </c>
      <c r="AX518" s="32">
        <v>0.577</v>
      </c>
      <c r="AY518" s="33">
        <v>1.153</v>
      </c>
      <c r="AZ518" s="34">
        <f t="shared" si="699"/>
        <v>2390.191</v>
      </c>
      <c r="BA518" s="12">
        <v>1</v>
      </c>
      <c r="BB518" s="12">
        <v>0.89</v>
      </c>
      <c r="BC518" s="12">
        <v>3.14</v>
      </c>
      <c r="BD518" s="35">
        <f t="shared" si="700"/>
        <v>3.7946</v>
      </c>
      <c r="BE518" s="12">
        <v>1.225</v>
      </c>
      <c r="BF518" s="12">
        <v>0.5</v>
      </c>
      <c r="BG518" s="36">
        <f t="shared" si="701"/>
        <v>5555.2639957675</v>
      </c>
      <c r="BH518"/>
      <c r="BI518"/>
      <c r="BJ518"/>
      <c r="BK518"/>
      <c r="BQ518" s="12">
        <v>1197</v>
      </c>
      <c r="BR518" s="12">
        <v>1474</v>
      </c>
      <c r="BS518" s="32">
        <v>0.577</v>
      </c>
      <c r="BT518" s="33">
        <v>1.153</v>
      </c>
      <c r="BU518" s="34">
        <f t="shared" si="702"/>
        <v>2390.191</v>
      </c>
      <c r="BV518" s="12">
        <v>1</v>
      </c>
      <c r="BW518" s="12">
        <v>0.89</v>
      </c>
      <c r="BX518" s="12">
        <v>3.14</v>
      </c>
      <c r="BY518" s="35">
        <f t="shared" si="703"/>
        <v>3.7946</v>
      </c>
      <c r="BZ518" s="12">
        <v>1.225</v>
      </c>
      <c r="CA518" s="12">
        <v>0.5</v>
      </c>
      <c r="CB518" s="36">
        <f t="shared" si="704"/>
        <v>5555.2639957675</v>
      </c>
      <c r="CC518"/>
      <c r="CD518"/>
      <c r="CE518"/>
      <c r="CF518"/>
      <c r="CL518" s="12">
        <v>1197</v>
      </c>
      <c r="CM518" s="12">
        <f t="shared" si="705"/>
        <v>1619</v>
      </c>
      <c r="CN518" s="32">
        <v>0.577</v>
      </c>
      <c r="CO518" s="33">
        <v>1.153</v>
      </c>
      <c r="CP518" s="34">
        <f t="shared" si="706"/>
        <v>2557.376</v>
      </c>
      <c r="CQ518" s="12">
        <v>1</v>
      </c>
      <c r="CR518" s="12">
        <v>0.89</v>
      </c>
      <c r="CS518" s="12">
        <v>3.14</v>
      </c>
      <c r="CT518" s="35">
        <f t="shared" si="707"/>
        <v>3.7946</v>
      </c>
      <c r="CU518" s="12">
        <v>1.225</v>
      </c>
      <c r="CV518" s="12">
        <v>0.5</v>
      </c>
      <c r="CW518" s="36">
        <f t="shared" si="708"/>
        <v>5943.83411888</v>
      </c>
      <c r="CX518"/>
      <c r="CY518"/>
      <c r="CZ518"/>
      <c r="DA518"/>
      <c r="DG518" s="12">
        <v>1197</v>
      </c>
      <c r="DH518" s="12">
        <f t="shared" si="709"/>
        <v>1619</v>
      </c>
      <c r="DI518" s="32">
        <v>0.577</v>
      </c>
      <c r="DJ518" s="33">
        <v>1.153</v>
      </c>
      <c r="DK518" s="34">
        <f t="shared" si="710"/>
        <v>2557.376</v>
      </c>
      <c r="DL518" s="12">
        <v>1</v>
      </c>
      <c r="DM518" s="12">
        <v>0.89</v>
      </c>
      <c r="DN518" s="12">
        <v>3.14</v>
      </c>
      <c r="DO518" s="35">
        <f t="shared" si="711"/>
        <v>3.7946</v>
      </c>
      <c r="DP518" s="12">
        <v>1.225</v>
      </c>
      <c r="DQ518" s="12">
        <v>0.5</v>
      </c>
      <c r="DR518" s="36">
        <f t="shared" si="712"/>
        <v>5943.83411888</v>
      </c>
      <c r="DS518"/>
      <c r="DT518"/>
      <c r="DU518"/>
      <c r="DV518"/>
      <c r="EB518" s="12">
        <v>1197</v>
      </c>
      <c r="EC518" s="12">
        <f t="shared" si="713"/>
        <v>1619</v>
      </c>
      <c r="ED518" s="32">
        <v>0.577</v>
      </c>
      <c r="EE518" s="33">
        <v>1.153</v>
      </c>
      <c r="EF518" s="34">
        <f t="shared" si="714"/>
        <v>2557.376</v>
      </c>
      <c r="EG518" s="12">
        <v>1</v>
      </c>
      <c r="EH518" s="12">
        <v>0.89</v>
      </c>
      <c r="EI518" s="12">
        <v>3.94</v>
      </c>
      <c r="EJ518" s="35">
        <f t="shared" si="715"/>
        <v>4.5066</v>
      </c>
      <c r="EK518" s="12">
        <v>1.225</v>
      </c>
      <c r="EL518" s="12">
        <v>0.5</v>
      </c>
      <c r="EM518" s="36">
        <f t="shared" si="716"/>
        <v>7059.10579248</v>
      </c>
      <c r="EN518"/>
      <c r="EO518"/>
      <c r="EP518"/>
      <c r="EQ518"/>
    </row>
    <row r="519" customHeight="1" spans="6:147">
      <c r="F519" s="12">
        <v>1197</v>
      </c>
      <c r="G519" s="12">
        <v>1474</v>
      </c>
      <c r="H519" s="32">
        <v>4.04</v>
      </c>
      <c r="I519" s="33">
        <v>8.09</v>
      </c>
      <c r="J519" s="34">
        <f t="shared" si="693"/>
        <v>16760.54</v>
      </c>
      <c r="K519" s="12">
        <v>3</v>
      </c>
      <c r="L519" s="12">
        <v>0.89</v>
      </c>
      <c r="M519" s="12">
        <v>3.14</v>
      </c>
      <c r="N519" s="35">
        <f t="shared" si="694"/>
        <v>3.7946</v>
      </c>
      <c r="O519" s="12">
        <v>1.225</v>
      </c>
      <c r="P519" s="12">
        <v>0.5</v>
      </c>
      <c r="Q519" s="36">
        <f t="shared" si="695"/>
        <v>116864.16409185</v>
      </c>
      <c r="R519"/>
      <c r="S519"/>
      <c r="T519"/>
      <c r="U519"/>
      <c r="AA519" s="12">
        <v>1197</v>
      </c>
      <c r="AB519" s="12">
        <v>1474</v>
      </c>
      <c r="AC519" s="32">
        <v>4.04</v>
      </c>
      <c r="AD519" s="33">
        <v>8.09</v>
      </c>
      <c r="AE519" s="34">
        <f t="shared" si="696"/>
        <v>16760.54</v>
      </c>
      <c r="AF519" s="12">
        <v>3</v>
      </c>
      <c r="AG519" s="12">
        <v>0.89</v>
      </c>
      <c r="AH519" s="12">
        <v>3.14</v>
      </c>
      <c r="AI519" s="35">
        <f t="shared" si="697"/>
        <v>3.7946</v>
      </c>
      <c r="AJ519" s="12">
        <v>1.225</v>
      </c>
      <c r="AK519" s="12">
        <v>0.5</v>
      </c>
      <c r="AL519" s="36">
        <f t="shared" si="698"/>
        <v>116864.16409185</v>
      </c>
      <c r="AM519"/>
      <c r="AN519"/>
      <c r="AO519"/>
      <c r="AP519"/>
      <c r="AV519" s="12">
        <v>1197</v>
      </c>
      <c r="AW519" s="12">
        <v>1474</v>
      </c>
      <c r="AX519" s="32">
        <v>4.04</v>
      </c>
      <c r="AY519" s="33">
        <v>8.09</v>
      </c>
      <c r="AZ519" s="34">
        <f t="shared" si="699"/>
        <v>16760.54</v>
      </c>
      <c r="BA519" s="12">
        <v>3</v>
      </c>
      <c r="BB519" s="12">
        <v>0.89</v>
      </c>
      <c r="BC519" s="12">
        <v>3.14</v>
      </c>
      <c r="BD519" s="35">
        <f t="shared" si="700"/>
        <v>3.7946</v>
      </c>
      <c r="BE519" s="12">
        <v>1.225</v>
      </c>
      <c r="BF519" s="12">
        <v>0.5</v>
      </c>
      <c r="BG519" s="36">
        <f t="shared" si="701"/>
        <v>116864.16409185</v>
      </c>
      <c r="BH519"/>
      <c r="BI519"/>
      <c r="BJ519"/>
      <c r="BK519"/>
      <c r="BQ519" s="12">
        <v>1197</v>
      </c>
      <c r="BR519" s="12">
        <v>1474</v>
      </c>
      <c r="BS519" s="32">
        <v>4.04</v>
      </c>
      <c r="BT519" s="33">
        <v>8.09</v>
      </c>
      <c r="BU519" s="34">
        <f t="shared" si="702"/>
        <v>16760.54</v>
      </c>
      <c r="BV519" s="12">
        <v>3</v>
      </c>
      <c r="BW519" s="12">
        <v>0.89</v>
      </c>
      <c r="BX519" s="12">
        <v>3.14</v>
      </c>
      <c r="BY519" s="35">
        <f t="shared" si="703"/>
        <v>3.7946</v>
      </c>
      <c r="BZ519" s="12">
        <v>1.225</v>
      </c>
      <c r="CA519" s="12">
        <v>0.5</v>
      </c>
      <c r="CB519" s="36">
        <f t="shared" si="704"/>
        <v>116864.16409185</v>
      </c>
      <c r="CC519"/>
      <c r="CD519"/>
      <c r="CE519"/>
      <c r="CF519"/>
      <c r="CL519" s="12">
        <v>1197</v>
      </c>
      <c r="CM519" s="12">
        <f t="shared" si="705"/>
        <v>1619</v>
      </c>
      <c r="CN519" s="32">
        <v>4.04</v>
      </c>
      <c r="CO519" s="33">
        <v>8.09</v>
      </c>
      <c r="CP519" s="34">
        <f t="shared" si="706"/>
        <v>17933.59</v>
      </c>
      <c r="CQ519" s="12">
        <v>3</v>
      </c>
      <c r="CR519" s="12">
        <v>0.89</v>
      </c>
      <c r="CS519" s="12">
        <v>3.14</v>
      </c>
      <c r="CT519" s="35">
        <f t="shared" si="707"/>
        <v>3.7946</v>
      </c>
      <c r="CU519" s="12">
        <v>1.225</v>
      </c>
      <c r="CV519" s="12">
        <v>0.5</v>
      </c>
      <c r="CW519" s="36">
        <f t="shared" si="708"/>
        <v>125043.346128225</v>
      </c>
      <c r="CX519"/>
      <c r="CY519"/>
      <c r="CZ519"/>
      <c r="DA519"/>
      <c r="DG519" s="12">
        <v>1197</v>
      </c>
      <c r="DH519" s="12">
        <f t="shared" si="709"/>
        <v>1619</v>
      </c>
      <c r="DI519" s="32">
        <v>4.04</v>
      </c>
      <c r="DJ519" s="33">
        <v>8.09</v>
      </c>
      <c r="DK519" s="34">
        <f t="shared" si="710"/>
        <v>17933.59</v>
      </c>
      <c r="DL519" s="12">
        <v>3</v>
      </c>
      <c r="DM519" s="12">
        <v>0.89</v>
      </c>
      <c r="DN519" s="12">
        <v>3.14</v>
      </c>
      <c r="DO519" s="35">
        <f t="shared" si="711"/>
        <v>3.7946</v>
      </c>
      <c r="DP519" s="12">
        <v>1.225</v>
      </c>
      <c r="DQ519" s="12">
        <v>0.5</v>
      </c>
      <c r="DR519" s="36">
        <f t="shared" si="712"/>
        <v>125043.346128225</v>
      </c>
      <c r="DS519"/>
      <c r="DT519"/>
      <c r="DU519"/>
      <c r="DV519"/>
      <c r="EB519" s="12">
        <v>1197</v>
      </c>
      <c r="EC519" s="12">
        <f t="shared" si="713"/>
        <v>1619</v>
      </c>
      <c r="ED519" s="32">
        <v>4.04</v>
      </c>
      <c r="EE519" s="33">
        <v>8.09</v>
      </c>
      <c r="EF519" s="34">
        <f t="shared" si="714"/>
        <v>17933.59</v>
      </c>
      <c r="EG519" s="12">
        <v>3</v>
      </c>
      <c r="EH519" s="12">
        <v>0.89</v>
      </c>
      <c r="EI519" s="12">
        <v>3.94</v>
      </c>
      <c r="EJ519" s="35">
        <f t="shared" si="715"/>
        <v>4.5066</v>
      </c>
      <c r="EK519" s="12">
        <v>1.225</v>
      </c>
      <c r="EL519" s="12">
        <v>0.5</v>
      </c>
      <c r="EM519" s="36">
        <f t="shared" si="716"/>
        <v>148505.861925225</v>
      </c>
      <c r="EN519"/>
      <c r="EO519"/>
      <c r="EP519"/>
      <c r="EQ519"/>
    </row>
    <row r="520" customHeight="1" spans="6:147">
      <c r="F520" s="12">
        <v>1197</v>
      </c>
      <c r="G520" s="12">
        <v>1474</v>
      </c>
      <c r="H520" s="32">
        <v>6.07</v>
      </c>
      <c r="I520" s="33">
        <v>12.13</v>
      </c>
      <c r="J520" s="34">
        <f t="shared" si="693"/>
        <v>25145.41</v>
      </c>
      <c r="K520" s="12">
        <v>3</v>
      </c>
      <c r="L520" s="12">
        <v>0.89</v>
      </c>
      <c r="M520" s="12">
        <v>3.14</v>
      </c>
      <c r="N520" s="35">
        <f t="shared" si="694"/>
        <v>3.7946</v>
      </c>
      <c r="O520" s="12">
        <v>1.225</v>
      </c>
      <c r="P520" s="12">
        <v>0.5</v>
      </c>
      <c r="Q520" s="36">
        <f t="shared" si="695"/>
        <v>175328.319994275</v>
      </c>
      <c r="R520"/>
      <c r="S520"/>
      <c r="T520"/>
      <c r="U520"/>
      <c r="AA520" s="12">
        <v>1197</v>
      </c>
      <c r="AB520" s="12">
        <v>1474</v>
      </c>
      <c r="AC520" s="32">
        <v>6.07</v>
      </c>
      <c r="AD520" s="33">
        <v>12.13</v>
      </c>
      <c r="AE520" s="34">
        <f t="shared" si="696"/>
        <v>25145.41</v>
      </c>
      <c r="AF520" s="12">
        <v>3</v>
      </c>
      <c r="AG520" s="12">
        <v>0.89</v>
      </c>
      <c r="AH520" s="12">
        <v>3.14</v>
      </c>
      <c r="AI520" s="35">
        <f t="shared" si="697"/>
        <v>3.7946</v>
      </c>
      <c r="AJ520" s="12">
        <v>1.225</v>
      </c>
      <c r="AK520" s="12">
        <v>0.5</v>
      </c>
      <c r="AL520" s="36">
        <f t="shared" si="698"/>
        <v>175328.319994275</v>
      </c>
      <c r="AM520"/>
      <c r="AN520"/>
      <c r="AO520"/>
      <c r="AP520"/>
      <c r="AV520" s="12">
        <v>1197</v>
      </c>
      <c r="AW520" s="12">
        <v>1474</v>
      </c>
      <c r="AX520" s="32">
        <v>6.07</v>
      </c>
      <c r="AY520" s="33">
        <v>12.13</v>
      </c>
      <c r="AZ520" s="34">
        <f t="shared" si="699"/>
        <v>25145.41</v>
      </c>
      <c r="BA520" s="12">
        <v>3</v>
      </c>
      <c r="BB520" s="12">
        <v>0.89</v>
      </c>
      <c r="BC520" s="12">
        <v>3.14</v>
      </c>
      <c r="BD520" s="35">
        <f t="shared" si="700"/>
        <v>3.7946</v>
      </c>
      <c r="BE520" s="12">
        <v>1.225</v>
      </c>
      <c r="BF520" s="12">
        <v>0.5</v>
      </c>
      <c r="BG520" s="36">
        <f t="shared" si="701"/>
        <v>175328.319994275</v>
      </c>
      <c r="BH520"/>
      <c r="BI520"/>
      <c r="BJ520"/>
      <c r="BK520"/>
      <c r="BQ520" s="12">
        <v>1197</v>
      </c>
      <c r="BR520" s="12">
        <v>1474</v>
      </c>
      <c r="BS520" s="32">
        <v>6.07</v>
      </c>
      <c r="BT520" s="33">
        <v>12.13</v>
      </c>
      <c r="BU520" s="34">
        <f t="shared" si="702"/>
        <v>25145.41</v>
      </c>
      <c r="BV520" s="12">
        <v>3</v>
      </c>
      <c r="BW520" s="12">
        <v>0.89</v>
      </c>
      <c r="BX520" s="12">
        <v>3.14</v>
      </c>
      <c r="BY520" s="35">
        <f t="shared" si="703"/>
        <v>3.7946</v>
      </c>
      <c r="BZ520" s="12">
        <v>1.225</v>
      </c>
      <c r="CA520" s="12">
        <v>0.5</v>
      </c>
      <c r="CB520" s="36">
        <f t="shared" si="704"/>
        <v>175328.319994275</v>
      </c>
      <c r="CC520"/>
      <c r="CD520"/>
      <c r="CE520"/>
      <c r="CF520"/>
      <c r="CL520" s="12">
        <v>1197</v>
      </c>
      <c r="CM520" s="12">
        <f t="shared" si="705"/>
        <v>1619</v>
      </c>
      <c r="CN520" s="32">
        <v>6.07</v>
      </c>
      <c r="CO520" s="33">
        <v>12.13</v>
      </c>
      <c r="CP520" s="34">
        <f t="shared" si="706"/>
        <v>26904.26</v>
      </c>
      <c r="CQ520" s="12">
        <v>3</v>
      </c>
      <c r="CR520" s="12">
        <v>0.89</v>
      </c>
      <c r="CS520" s="12">
        <v>3.14</v>
      </c>
      <c r="CT520" s="35">
        <f t="shared" si="707"/>
        <v>3.7946</v>
      </c>
      <c r="CU520" s="12">
        <v>1.225</v>
      </c>
      <c r="CV520" s="12">
        <v>0.5</v>
      </c>
      <c r="CW520" s="36">
        <f t="shared" si="708"/>
        <v>187592.03793015</v>
      </c>
      <c r="CX520"/>
      <c r="CY520"/>
      <c r="CZ520"/>
      <c r="DA520"/>
      <c r="DG520" s="12">
        <v>1197</v>
      </c>
      <c r="DH520" s="12">
        <f t="shared" si="709"/>
        <v>1619</v>
      </c>
      <c r="DI520" s="32">
        <v>6.07</v>
      </c>
      <c r="DJ520" s="33">
        <v>12.13</v>
      </c>
      <c r="DK520" s="34">
        <f t="shared" si="710"/>
        <v>26904.26</v>
      </c>
      <c r="DL520" s="12">
        <v>3</v>
      </c>
      <c r="DM520" s="12">
        <v>0.89</v>
      </c>
      <c r="DN520" s="12">
        <v>3.14</v>
      </c>
      <c r="DO520" s="35">
        <f t="shared" si="711"/>
        <v>3.7946</v>
      </c>
      <c r="DP520" s="12">
        <v>1.225</v>
      </c>
      <c r="DQ520" s="12">
        <v>0.5</v>
      </c>
      <c r="DR520" s="36">
        <f t="shared" si="712"/>
        <v>187592.03793015</v>
      </c>
      <c r="DS520"/>
      <c r="DT520"/>
      <c r="DU520"/>
      <c r="DV520"/>
      <c r="EB520" s="12">
        <v>1197</v>
      </c>
      <c r="EC520" s="12">
        <f t="shared" si="713"/>
        <v>1619</v>
      </c>
      <c r="ED520" s="32">
        <v>6.07</v>
      </c>
      <c r="EE520" s="33">
        <v>12.13</v>
      </c>
      <c r="EF520" s="34">
        <f t="shared" si="714"/>
        <v>26904.26</v>
      </c>
      <c r="EG520" s="12">
        <v>3</v>
      </c>
      <c r="EH520" s="12">
        <v>0.89</v>
      </c>
      <c r="EI520" s="12">
        <v>3.94</v>
      </c>
      <c r="EJ520" s="35">
        <f t="shared" si="715"/>
        <v>4.5066</v>
      </c>
      <c r="EK520" s="12">
        <v>1.225</v>
      </c>
      <c r="EL520" s="12">
        <v>0.5</v>
      </c>
      <c r="EM520" s="36">
        <f t="shared" si="716"/>
        <v>222790.88128815</v>
      </c>
      <c r="EN520"/>
      <c r="EO520"/>
      <c r="EP520"/>
      <c r="EQ520"/>
    </row>
    <row r="521" customHeight="1" spans="6:147">
      <c r="F521" s="37" t="s">
        <v>43</v>
      </c>
      <c r="G521" s="37"/>
      <c r="H521" s="37"/>
      <c r="I521" s="37"/>
      <c r="J521" s="37"/>
      <c r="K521" s="38">
        <f>SUM(Q507:Q520)</f>
        <v>351167.89726116</v>
      </c>
      <c r="L521" s="38"/>
      <c r="M521" s="38"/>
      <c r="N521" s="38"/>
      <c r="O521" s="38"/>
      <c r="P521" s="38"/>
      <c r="Q521" s="38"/>
      <c r="R521"/>
      <c r="S521"/>
      <c r="T521"/>
      <c r="U521"/>
      <c r="AA521" s="37" t="s">
        <v>43</v>
      </c>
      <c r="AB521" s="37"/>
      <c r="AC521" s="37"/>
      <c r="AD521" s="37"/>
      <c r="AE521" s="37"/>
      <c r="AF521" s="38">
        <f>SUM(AL507:AL520)</f>
        <v>351167.89726116</v>
      </c>
      <c r="AG521" s="38"/>
      <c r="AH521" s="38"/>
      <c r="AI521" s="38"/>
      <c r="AJ521" s="38"/>
      <c r="AK521" s="38"/>
      <c r="AL521" s="38"/>
      <c r="AM521"/>
      <c r="AN521"/>
      <c r="AO521"/>
      <c r="AP521"/>
      <c r="AV521" s="37" t="s">
        <v>43</v>
      </c>
      <c r="AW521" s="37"/>
      <c r="AX521" s="37"/>
      <c r="AY521" s="37"/>
      <c r="AZ521" s="37"/>
      <c r="BA521" s="38">
        <f>SUM(BG507:BG520)</f>
        <v>351167.89726116</v>
      </c>
      <c r="BB521" s="38"/>
      <c r="BC521" s="38"/>
      <c r="BD521" s="38"/>
      <c r="BE521" s="38"/>
      <c r="BF521" s="38"/>
      <c r="BG521" s="38"/>
      <c r="BH521"/>
      <c r="BI521"/>
      <c r="BJ521"/>
      <c r="BK521"/>
      <c r="BQ521" s="37" t="s">
        <v>43</v>
      </c>
      <c r="BR521" s="37"/>
      <c r="BS521" s="37"/>
      <c r="BT521" s="37"/>
      <c r="BU521" s="37"/>
      <c r="BV521" s="38">
        <f>SUM(CB507:CB520)</f>
        <v>351167.89726116</v>
      </c>
      <c r="BW521" s="38"/>
      <c r="BX521" s="38"/>
      <c r="BY521" s="38"/>
      <c r="BZ521" s="38"/>
      <c r="CA521" s="38"/>
      <c r="CB521" s="38"/>
      <c r="CC521"/>
      <c r="CD521"/>
      <c r="CE521"/>
      <c r="CF521"/>
      <c r="CL521" s="37" t="s">
        <v>43</v>
      </c>
      <c r="CM521" s="37"/>
      <c r="CN521" s="37"/>
      <c r="CO521" s="37"/>
      <c r="CP521" s="37"/>
      <c r="CQ521" s="38">
        <f>SUM(CW507:CW520)</f>
        <v>375735.77408241</v>
      </c>
      <c r="CR521" s="38"/>
      <c r="CS521" s="38"/>
      <c r="CT521" s="38"/>
      <c r="CU521" s="38"/>
      <c r="CV521" s="38"/>
      <c r="CW521" s="38"/>
      <c r="CX521"/>
      <c r="CY521"/>
      <c r="CZ521"/>
      <c r="DA521"/>
      <c r="DG521" s="37" t="s">
        <v>43</v>
      </c>
      <c r="DH521" s="37"/>
      <c r="DI521" s="37"/>
      <c r="DJ521" s="37"/>
      <c r="DK521" s="37"/>
      <c r="DL521" s="38">
        <f>SUM(DR507:DR520)</f>
        <v>375735.77408241</v>
      </c>
      <c r="DM521" s="38"/>
      <c r="DN521" s="38"/>
      <c r="DO521" s="38"/>
      <c r="DP521" s="38"/>
      <c r="DQ521" s="38"/>
      <c r="DR521" s="38"/>
      <c r="DS521"/>
      <c r="DT521"/>
      <c r="DU521"/>
      <c r="DV521"/>
      <c r="EB521" s="37" t="s">
        <v>43</v>
      </c>
      <c r="EC521" s="37"/>
      <c r="ED521" s="37"/>
      <c r="EE521" s="37"/>
      <c r="EF521" s="37"/>
      <c r="EG521" s="38">
        <f>SUM(EM507:EM520)</f>
        <v>446236.97872761</v>
      </c>
      <c r="EH521" s="38"/>
      <c r="EI521" s="38"/>
      <c r="EJ521" s="38"/>
      <c r="EK521" s="38"/>
      <c r="EL521" s="38"/>
      <c r="EM521" s="38"/>
      <c r="EN521"/>
      <c r="EO521"/>
      <c r="EP521"/>
      <c r="EQ521"/>
    </row>
    <row r="522" customHeight="1" spans="6:147">
      <c r="F522" s="37"/>
      <c r="G522" s="37"/>
      <c r="H522" s="37"/>
      <c r="I522" s="37"/>
      <c r="J522" s="37"/>
      <c r="K522" s="38"/>
      <c r="L522" s="38"/>
      <c r="M522" s="38"/>
      <c r="N522" s="38"/>
      <c r="O522" s="38"/>
      <c r="P522" s="38"/>
      <c r="Q522" s="38"/>
      <c r="R522"/>
      <c r="S522"/>
      <c r="T522"/>
      <c r="U522"/>
      <c r="AA522" s="37"/>
      <c r="AB522" s="37"/>
      <c r="AC522" s="37"/>
      <c r="AD522" s="37"/>
      <c r="AE522" s="37"/>
      <c r="AF522" s="38"/>
      <c r="AG522" s="38"/>
      <c r="AH522" s="38"/>
      <c r="AI522" s="38"/>
      <c r="AJ522" s="38"/>
      <c r="AK522" s="38"/>
      <c r="AL522" s="38"/>
      <c r="AM522"/>
      <c r="AN522"/>
      <c r="AO522"/>
      <c r="AP522"/>
      <c r="AV522" s="37"/>
      <c r="AW522" s="37"/>
      <c r="AX522" s="37"/>
      <c r="AY522" s="37"/>
      <c r="AZ522" s="37"/>
      <c r="BA522" s="38"/>
      <c r="BB522" s="38"/>
      <c r="BC522" s="38"/>
      <c r="BD522" s="38"/>
      <c r="BE522" s="38"/>
      <c r="BF522" s="38"/>
      <c r="BG522" s="38"/>
      <c r="BH522"/>
      <c r="BI522"/>
      <c r="BJ522"/>
      <c r="BK522"/>
      <c r="BQ522" s="37"/>
      <c r="BR522" s="37"/>
      <c r="BS522" s="37"/>
      <c r="BT522" s="37"/>
      <c r="BU522" s="37"/>
      <c r="BV522" s="38"/>
      <c r="BW522" s="38"/>
      <c r="BX522" s="38"/>
      <c r="BY522" s="38"/>
      <c r="BZ522" s="38"/>
      <c r="CA522" s="38"/>
      <c r="CB522" s="38"/>
      <c r="CC522"/>
      <c r="CD522"/>
      <c r="CE522"/>
      <c r="CF522"/>
      <c r="CL522" s="37"/>
      <c r="CM522" s="37"/>
      <c r="CN522" s="37"/>
      <c r="CO522" s="37"/>
      <c r="CP522" s="37"/>
      <c r="CQ522" s="38"/>
      <c r="CR522" s="38"/>
      <c r="CS522" s="38"/>
      <c r="CT522" s="38"/>
      <c r="CU522" s="38"/>
      <c r="CV522" s="38"/>
      <c r="CW522" s="38"/>
      <c r="CX522"/>
      <c r="CY522"/>
      <c r="CZ522"/>
      <c r="DA522"/>
      <c r="DG522" s="37"/>
      <c r="DH522" s="37"/>
      <c r="DI522" s="37"/>
      <c r="DJ522" s="37"/>
      <c r="DK522" s="37"/>
      <c r="DL522" s="38"/>
      <c r="DM522" s="38"/>
      <c r="DN522" s="38"/>
      <c r="DO522" s="38"/>
      <c r="DP522" s="38"/>
      <c r="DQ522" s="38"/>
      <c r="DR522" s="38"/>
      <c r="DS522"/>
      <c r="DT522"/>
      <c r="DU522"/>
      <c r="DV522"/>
      <c r="EB522" s="37"/>
      <c r="EC522" s="37"/>
      <c r="ED522" s="37"/>
      <c r="EE522" s="37"/>
      <c r="EF522" s="37"/>
      <c r="EG522" s="38"/>
      <c r="EH522" s="38"/>
      <c r="EI522" s="38"/>
      <c r="EJ522" s="38"/>
      <c r="EK522" s="38"/>
      <c r="EL522" s="38"/>
      <c r="EM522" s="38"/>
      <c r="EN522"/>
      <c r="EO522"/>
      <c r="EP522"/>
      <c r="EQ522"/>
    </row>
    <row r="523" customHeight="1" spans="6:147">
      <c r="F523" s="37"/>
      <c r="G523" s="37"/>
      <c r="H523" s="37"/>
      <c r="I523" s="37"/>
      <c r="J523" s="37"/>
      <c r="K523" s="38"/>
      <c r="L523" s="38"/>
      <c r="M523" s="38"/>
      <c r="N523" s="38"/>
      <c r="O523" s="38"/>
      <c r="P523" s="38"/>
      <c r="Q523" s="38"/>
      <c r="R523"/>
      <c r="S523"/>
      <c r="T523"/>
      <c r="U523"/>
      <c r="AA523" s="37"/>
      <c r="AB523" s="37"/>
      <c r="AC523" s="37"/>
      <c r="AD523" s="37"/>
      <c r="AE523" s="37"/>
      <c r="AF523" s="38"/>
      <c r="AG523" s="38"/>
      <c r="AH523" s="38"/>
      <c r="AI523" s="38"/>
      <c r="AJ523" s="38"/>
      <c r="AK523" s="38"/>
      <c r="AL523" s="38"/>
      <c r="AM523"/>
      <c r="AN523"/>
      <c r="AO523"/>
      <c r="AP523"/>
      <c r="AV523" s="37"/>
      <c r="AW523" s="37"/>
      <c r="AX523" s="37"/>
      <c r="AY523" s="37"/>
      <c r="AZ523" s="37"/>
      <c r="BA523" s="38"/>
      <c r="BB523" s="38"/>
      <c r="BC523" s="38"/>
      <c r="BD523" s="38"/>
      <c r="BE523" s="38"/>
      <c r="BF523" s="38"/>
      <c r="BG523" s="38"/>
      <c r="BH523"/>
      <c r="BI523"/>
      <c r="BJ523"/>
      <c r="BK523"/>
      <c r="BQ523" s="37"/>
      <c r="BR523" s="37"/>
      <c r="BS523" s="37"/>
      <c r="BT523" s="37"/>
      <c r="BU523" s="37"/>
      <c r="BV523" s="38"/>
      <c r="BW523" s="38"/>
      <c r="BX523" s="38"/>
      <c r="BY523" s="38"/>
      <c r="BZ523" s="38"/>
      <c r="CA523" s="38"/>
      <c r="CB523" s="38"/>
      <c r="CC523"/>
      <c r="CD523"/>
      <c r="CE523"/>
      <c r="CF523"/>
      <c r="CL523" s="37"/>
      <c r="CM523" s="37"/>
      <c r="CN523" s="37"/>
      <c r="CO523" s="37"/>
      <c r="CP523" s="37"/>
      <c r="CQ523" s="38"/>
      <c r="CR523" s="38"/>
      <c r="CS523" s="38"/>
      <c r="CT523" s="38"/>
      <c r="CU523" s="38"/>
      <c r="CV523" s="38"/>
      <c r="CW523" s="38"/>
      <c r="CX523"/>
      <c r="CY523"/>
      <c r="CZ523"/>
      <c r="DA523"/>
      <c r="DG523" s="37"/>
      <c r="DH523" s="37"/>
      <c r="DI523" s="37"/>
      <c r="DJ523" s="37"/>
      <c r="DK523" s="37"/>
      <c r="DL523" s="38"/>
      <c r="DM523" s="38"/>
      <c r="DN523" s="38"/>
      <c r="DO523" s="38"/>
      <c r="DP523" s="38"/>
      <c r="DQ523" s="38"/>
      <c r="DR523" s="38"/>
      <c r="DS523"/>
      <c r="DT523"/>
      <c r="DU523"/>
      <c r="DV523"/>
      <c r="EB523" s="37"/>
      <c r="EC523" s="37"/>
      <c r="ED523" s="37"/>
      <c r="EE523" s="37"/>
      <c r="EF523" s="37"/>
      <c r="EG523" s="38"/>
      <c r="EH523" s="38"/>
      <c r="EI523" s="38"/>
      <c r="EJ523" s="38"/>
      <c r="EK523" s="38"/>
      <c r="EL523" s="38"/>
      <c r="EM523" s="38"/>
      <c r="EN523"/>
      <c r="EO523"/>
      <c r="EP523"/>
      <c r="EQ523"/>
    </row>
    <row r="524" customHeight="1" spans="6:147">
      <c r="F524" s="39" t="s">
        <v>18</v>
      </c>
      <c r="G524" s="39"/>
      <c r="H524" s="39"/>
      <c r="I524" s="39"/>
      <c r="J524" s="39"/>
      <c r="K524" s="39"/>
      <c r="L524" s="39"/>
      <c r="M524" s="39"/>
      <c r="N524" s="39"/>
      <c r="O524" s="39"/>
      <c r="P524" s="39"/>
      <c r="Q524" s="39"/>
      <c r="R524"/>
      <c r="S524"/>
      <c r="T524"/>
      <c r="U524"/>
      <c r="AA524" s="39" t="s">
        <v>18</v>
      </c>
      <c r="AB524" s="39"/>
      <c r="AC524" s="39"/>
      <c r="AD524" s="39"/>
      <c r="AE524" s="39"/>
      <c r="AF524" s="39"/>
      <c r="AG524" s="39"/>
      <c r="AH524" s="39"/>
      <c r="AI524" s="39"/>
      <c r="AJ524" s="39"/>
      <c r="AK524" s="39"/>
      <c r="AL524" s="39"/>
      <c r="AM524"/>
      <c r="AN524"/>
      <c r="AO524"/>
      <c r="AP524"/>
      <c r="AV524" s="39" t="s">
        <v>18</v>
      </c>
      <c r="AW524" s="39"/>
      <c r="AX524" s="39"/>
      <c r="AY524" s="39"/>
      <c r="AZ524" s="39"/>
      <c r="BA524" s="39"/>
      <c r="BB524" s="39"/>
      <c r="BC524" s="39"/>
      <c r="BD524" s="39"/>
      <c r="BE524" s="39"/>
      <c r="BF524" s="39"/>
      <c r="BG524" s="39"/>
      <c r="BH524"/>
      <c r="BI524"/>
      <c r="BJ524"/>
      <c r="BK524"/>
      <c r="BQ524" s="39" t="s">
        <v>18</v>
      </c>
      <c r="BR524" s="39"/>
      <c r="BS524" s="39"/>
      <c r="BT524" s="39"/>
      <c r="BU524" s="39"/>
      <c r="BV524" s="39"/>
      <c r="BW524" s="39"/>
      <c r="BX524" s="39"/>
      <c r="BY524" s="39"/>
      <c r="BZ524" s="39"/>
      <c r="CA524" s="39"/>
      <c r="CB524" s="39"/>
      <c r="CC524"/>
      <c r="CD524"/>
      <c r="CE524"/>
      <c r="CF524"/>
      <c r="CL524" s="39" t="s">
        <v>18</v>
      </c>
      <c r="CM524" s="39"/>
      <c r="CN524" s="39"/>
      <c r="CO524" s="39"/>
      <c r="CP524" s="39"/>
      <c r="CQ524" s="39"/>
      <c r="CR524" s="39"/>
      <c r="CS524" s="39"/>
      <c r="CT524" s="39"/>
      <c r="CU524" s="39"/>
      <c r="CV524" s="39"/>
      <c r="CW524" s="39"/>
      <c r="CX524"/>
      <c r="CY524"/>
      <c r="CZ524"/>
      <c r="DA524"/>
      <c r="DG524" s="39" t="s">
        <v>18</v>
      </c>
      <c r="DH524" s="39"/>
      <c r="DI524" s="39"/>
      <c r="DJ524" s="39"/>
      <c r="DK524" s="39"/>
      <c r="DL524" s="39"/>
      <c r="DM524" s="39"/>
      <c r="DN524" s="39"/>
      <c r="DO524" s="39"/>
      <c r="DP524" s="39"/>
      <c r="DQ524" s="39"/>
      <c r="DR524" s="39"/>
      <c r="DS524"/>
      <c r="DT524"/>
      <c r="DU524"/>
      <c r="DV524"/>
      <c r="EB524" s="39" t="s">
        <v>18</v>
      </c>
      <c r="EC524" s="39"/>
      <c r="ED524" s="39"/>
      <c r="EE524" s="39"/>
      <c r="EF524" s="39"/>
      <c r="EG524" s="39"/>
      <c r="EH524" s="39"/>
      <c r="EI524" s="39"/>
      <c r="EJ524" s="39"/>
      <c r="EK524" s="39"/>
      <c r="EL524" s="39"/>
      <c r="EM524" s="39"/>
      <c r="EN524"/>
      <c r="EO524"/>
      <c r="EP524"/>
      <c r="EQ524"/>
    </row>
    <row r="525" customHeight="1" spans="6:147">
      <c r="F525" s="15" t="s">
        <v>8</v>
      </c>
      <c r="G525" s="15"/>
      <c r="H525" s="15"/>
      <c r="I525" s="15"/>
      <c r="J525" s="15"/>
      <c r="K525" s="9" t="s">
        <v>35</v>
      </c>
      <c r="L525" s="9"/>
      <c r="M525" s="9"/>
      <c r="N525" s="9"/>
      <c r="O525" s="10" t="s">
        <v>36</v>
      </c>
      <c r="P525" s="10"/>
      <c r="Q525" s="40" t="s">
        <v>14</v>
      </c>
      <c r="R525"/>
      <c r="S525"/>
      <c r="T525"/>
      <c r="U525"/>
      <c r="AA525" s="15" t="s">
        <v>8</v>
      </c>
      <c r="AB525" s="15"/>
      <c r="AC525" s="15"/>
      <c r="AD525" s="15"/>
      <c r="AE525" s="15"/>
      <c r="AF525" s="9" t="s">
        <v>35</v>
      </c>
      <c r="AG525" s="9"/>
      <c r="AH525" s="9"/>
      <c r="AI525" s="9"/>
      <c r="AJ525" s="10" t="s">
        <v>36</v>
      </c>
      <c r="AK525" s="10"/>
      <c r="AL525" s="40" t="s">
        <v>14</v>
      </c>
      <c r="AM525"/>
      <c r="AN525"/>
      <c r="AO525"/>
      <c r="AP525"/>
      <c r="AV525" s="15" t="s">
        <v>8</v>
      </c>
      <c r="AW525" s="15"/>
      <c r="AX525" s="15"/>
      <c r="AY525" s="15"/>
      <c r="AZ525" s="15"/>
      <c r="BA525" s="9" t="s">
        <v>35</v>
      </c>
      <c r="BB525" s="9"/>
      <c r="BC525" s="9"/>
      <c r="BD525" s="9"/>
      <c r="BE525" s="10" t="s">
        <v>36</v>
      </c>
      <c r="BF525" s="10"/>
      <c r="BG525" s="40" t="s">
        <v>14</v>
      </c>
      <c r="BH525"/>
      <c r="BI525"/>
      <c r="BJ525"/>
      <c r="BK525"/>
      <c r="BQ525" s="15" t="s">
        <v>8</v>
      </c>
      <c r="BR525" s="15"/>
      <c r="BS525" s="15"/>
      <c r="BT525" s="15"/>
      <c r="BU525" s="15"/>
      <c r="BV525" s="9" t="s">
        <v>35</v>
      </c>
      <c r="BW525" s="9"/>
      <c r="BX525" s="9"/>
      <c r="BY525" s="9"/>
      <c r="BZ525" s="10" t="s">
        <v>36</v>
      </c>
      <c r="CA525" s="10"/>
      <c r="CB525" s="40" t="s">
        <v>14</v>
      </c>
      <c r="CC525"/>
      <c r="CD525"/>
      <c r="CE525"/>
      <c r="CF525"/>
      <c r="CL525" s="15" t="s">
        <v>8</v>
      </c>
      <c r="CM525" s="15"/>
      <c r="CN525" s="15"/>
      <c r="CO525" s="15"/>
      <c r="CP525" s="15"/>
      <c r="CQ525" s="9" t="s">
        <v>35</v>
      </c>
      <c r="CR525" s="9"/>
      <c r="CS525" s="9"/>
      <c r="CT525" s="9"/>
      <c r="CU525" s="10" t="s">
        <v>36</v>
      </c>
      <c r="CV525" s="10"/>
      <c r="CW525" s="40" t="s">
        <v>14</v>
      </c>
      <c r="CX525"/>
      <c r="CY525"/>
      <c r="CZ525"/>
      <c r="DA525"/>
      <c r="DG525" s="15" t="s">
        <v>8</v>
      </c>
      <c r="DH525" s="15"/>
      <c r="DI525" s="15"/>
      <c r="DJ525" s="15"/>
      <c r="DK525" s="15"/>
      <c r="DL525" s="9" t="s">
        <v>35</v>
      </c>
      <c r="DM525" s="9"/>
      <c r="DN525" s="9"/>
      <c r="DO525" s="9"/>
      <c r="DP525" s="10" t="s">
        <v>36</v>
      </c>
      <c r="DQ525" s="10"/>
      <c r="DR525" s="40" t="s">
        <v>14</v>
      </c>
      <c r="DS525"/>
      <c r="DT525"/>
      <c r="DU525"/>
      <c r="DV525"/>
      <c r="EB525" s="15" t="s">
        <v>8</v>
      </c>
      <c r="EC525" s="15"/>
      <c r="ED525" s="15"/>
      <c r="EE525" s="15"/>
      <c r="EF525" s="15"/>
      <c r="EG525" s="9" t="s">
        <v>35</v>
      </c>
      <c r="EH525" s="9"/>
      <c r="EI525" s="9"/>
      <c r="EJ525" s="9"/>
      <c r="EK525" s="10" t="s">
        <v>36</v>
      </c>
      <c r="EL525" s="10"/>
      <c r="EM525" s="40" t="s">
        <v>14</v>
      </c>
      <c r="EN525"/>
      <c r="EO525"/>
      <c r="EP525"/>
      <c r="EQ525"/>
    </row>
    <row r="526" customHeight="1" spans="6:147">
      <c r="F526" s="15" t="s">
        <v>44</v>
      </c>
      <c r="G526" s="15" t="s">
        <v>45</v>
      </c>
      <c r="H526" s="15" t="s">
        <v>46</v>
      </c>
      <c r="I526" s="15" t="s">
        <v>47</v>
      </c>
      <c r="J526" s="15" t="s">
        <v>8</v>
      </c>
      <c r="K526" s="9" t="s">
        <v>40</v>
      </c>
      <c r="L526" s="9" t="s">
        <v>27</v>
      </c>
      <c r="M526" s="9" t="s">
        <v>28</v>
      </c>
      <c r="N526" s="35" t="s">
        <v>29</v>
      </c>
      <c r="O526" s="10" t="s">
        <v>48</v>
      </c>
      <c r="P526" s="10" t="s">
        <v>49</v>
      </c>
      <c r="Q526" s="40"/>
      <c r="R526"/>
      <c r="S526"/>
      <c r="T526"/>
      <c r="U526"/>
      <c r="AA526" s="15" t="s">
        <v>44</v>
      </c>
      <c r="AB526" s="15" t="s">
        <v>45</v>
      </c>
      <c r="AC526" s="15" t="s">
        <v>46</v>
      </c>
      <c r="AD526" s="15" t="s">
        <v>47</v>
      </c>
      <c r="AE526" s="15" t="s">
        <v>8</v>
      </c>
      <c r="AF526" s="9" t="s">
        <v>40</v>
      </c>
      <c r="AG526" s="9" t="s">
        <v>27</v>
      </c>
      <c r="AH526" s="9" t="s">
        <v>28</v>
      </c>
      <c r="AI526" s="35" t="s">
        <v>29</v>
      </c>
      <c r="AJ526" s="10" t="s">
        <v>48</v>
      </c>
      <c r="AK526" s="10" t="s">
        <v>49</v>
      </c>
      <c r="AL526" s="40"/>
      <c r="AM526"/>
      <c r="AN526"/>
      <c r="AO526"/>
      <c r="AP526"/>
      <c r="AV526" s="15" t="s">
        <v>44</v>
      </c>
      <c r="AW526" s="15" t="s">
        <v>45</v>
      </c>
      <c r="AX526" s="15" t="s">
        <v>46</v>
      </c>
      <c r="AY526" s="15" t="s">
        <v>47</v>
      </c>
      <c r="AZ526" s="15" t="s">
        <v>8</v>
      </c>
      <c r="BA526" s="9" t="s">
        <v>40</v>
      </c>
      <c r="BB526" s="9" t="s">
        <v>27</v>
      </c>
      <c r="BC526" s="9" t="s">
        <v>28</v>
      </c>
      <c r="BD526" s="35" t="s">
        <v>29</v>
      </c>
      <c r="BE526" s="10" t="s">
        <v>48</v>
      </c>
      <c r="BF526" s="10" t="s">
        <v>49</v>
      </c>
      <c r="BG526" s="40"/>
      <c r="BH526"/>
      <c r="BI526"/>
      <c r="BJ526"/>
      <c r="BK526"/>
      <c r="BQ526" s="15" t="s">
        <v>44</v>
      </c>
      <c r="BR526" s="15" t="s">
        <v>45</v>
      </c>
      <c r="BS526" s="15" t="s">
        <v>46</v>
      </c>
      <c r="BT526" s="15" t="s">
        <v>47</v>
      </c>
      <c r="BU526" s="15" t="s">
        <v>8</v>
      </c>
      <c r="BV526" s="9" t="s">
        <v>40</v>
      </c>
      <c r="BW526" s="9" t="s">
        <v>27</v>
      </c>
      <c r="BX526" s="9" t="s">
        <v>28</v>
      </c>
      <c r="BY526" s="35" t="s">
        <v>29</v>
      </c>
      <c r="BZ526" s="10" t="s">
        <v>48</v>
      </c>
      <c r="CA526" s="10" t="s">
        <v>49</v>
      </c>
      <c r="CB526" s="40"/>
      <c r="CC526"/>
      <c r="CD526"/>
      <c r="CE526"/>
      <c r="CF526"/>
      <c r="CL526" s="15" t="s">
        <v>44</v>
      </c>
      <c r="CM526" s="15" t="s">
        <v>45</v>
      </c>
      <c r="CN526" s="15" t="s">
        <v>46</v>
      </c>
      <c r="CO526" s="15" t="s">
        <v>47</v>
      </c>
      <c r="CP526" s="15" t="s">
        <v>8</v>
      </c>
      <c r="CQ526" s="9" t="s">
        <v>40</v>
      </c>
      <c r="CR526" s="9" t="s">
        <v>27</v>
      </c>
      <c r="CS526" s="9" t="s">
        <v>28</v>
      </c>
      <c r="CT526" s="35" t="s">
        <v>29</v>
      </c>
      <c r="CU526" s="10" t="s">
        <v>48</v>
      </c>
      <c r="CV526" s="10" t="s">
        <v>49</v>
      </c>
      <c r="CW526" s="40"/>
      <c r="CX526"/>
      <c r="CY526"/>
      <c r="CZ526"/>
      <c r="DA526"/>
      <c r="DG526" s="15" t="s">
        <v>44</v>
      </c>
      <c r="DH526" s="15" t="s">
        <v>45</v>
      </c>
      <c r="DI526" s="15" t="s">
        <v>46</v>
      </c>
      <c r="DJ526" s="15" t="s">
        <v>47</v>
      </c>
      <c r="DK526" s="15" t="s">
        <v>8</v>
      </c>
      <c r="DL526" s="9" t="s">
        <v>40</v>
      </c>
      <c r="DM526" s="9" t="s">
        <v>27</v>
      </c>
      <c r="DN526" s="9" t="s">
        <v>28</v>
      </c>
      <c r="DO526" s="35" t="s">
        <v>29</v>
      </c>
      <c r="DP526" s="10" t="s">
        <v>48</v>
      </c>
      <c r="DQ526" s="10" t="s">
        <v>49</v>
      </c>
      <c r="DR526" s="40"/>
      <c r="DS526"/>
      <c r="DT526"/>
      <c r="DU526"/>
      <c r="DV526"/>
      <c r="EB526" s="15" t="s">
        <v>44</v>
      </c>
      <c r="EC526" s="15" t="s">
        <v>45</v>
      </c>
      <c r="ED526" s="15" t="s">
        <v>46</v>
      </c>
      <c r="EE526" s="15" t="s">
        <v>47</v>
      </c>
      <c r="EF526" s="15" t="s">
        <v>8</v>
      </c>
      <c r="EG526" s="9" t="s">
        <v>40</v>
      </c>
      <c r="EH526" s="9" t="s">
        <v>27</v>
      </c>
      <c r="EI526" s="9" t="s">
        <v>28</v>
      </c>
      <c r="EJ526" s="35" t="s">
        <v>29</v>
      </c>
      <c r="EK526" s="10" t="s">
        <v>48</v>
      </c>
      <c r="EL526" s="10" t="s">
        <v>49</v>
      </c>
      <c r="EM526" s="40"/>
      <c r="EN526"/>
      <c r="EO526"/>
      <c r="EP526"/>
      <c r="EQ526"/>
    </row>
    <row r="527" customHeight="1" spans="6:147">
      <c r="F527" s="12">
        <v>35434</v>
      </c>
      <c r="G527" s="13">
        <v>0.168</v>
      </c>
      <c r="H527" s="12">
        <v>1</v>
      </c>
      <c r="I527" s="12">
        <v>0</v>
      </c>
      <c r="J527" s="15">
        <f t="shared" ref="J527:J536" si="717">F527*G527*H527+I527</f>
        <v>5952.912</v>
      </c>
      <c r="K527" s="12">
        <v>1</v>
      </c>
      <c r="L527" s="12">
        <v>0.89</v>
      </c>
      <c r="M527" s="12">
        <v>1.78</v>
      </c>
      <c r="N527" s="35">
        <f t="shared" ref="N527:N536" si="718">L527*M527+1</f>
        <v>2.5842</v>
      </c>
      <c r="O527" s="12">
        <v>0.9</v>
      </c>
      <c r="P527" s="10">
        <v>0.5</v>
      </c>
      <c r="Q527" s="41">
        <f t="shared" ref="Q527:Q536" si="719">J527*K527*N527*O527*P527</f>
        <v>6922.58183568</v>
      </c>
      <c r="R527"/>
      <c r="S527"/>
      <c r="T527"/>
      <c r="U527"/>
      <c r="AA527" s="12">
        <v>35434</v>
      </c>
      <c r="AB527" s="13">
        <v>0.168</v>
      </c>
      <c r="AC527" s="12">
        <v>1</v>
      </c>
      <c r="AD527" s="12">
        <v>0</v>
      </c>
      <c r="AE527" s="15">
        <f t="shared" ref="AE527:AE536" si="720">AA527*AB527*AC527+AD527</f>
        <v>5952.912</v>
      </c>
      <c r="AF527" s="12">
        <v>1</v>
      </c>
      <c r="AG527" s="12">
        <v>0.89</v>
      </c>
      <c r="AH527" s="12">
        <v>1.78</v>
      </c>
      <c r="AI527" s="35">
        <f t="shared" ref="AI527:AI536" si="721">AG527*AH527+1</f>
        <v>2.5842</v>
      </c>
      <c r="AJ527" s="12">
        <v>0.9</v>
      </c>
      <c r="AK527" s="10">
        <v>0.5</v>
      </c>
      <c r="AL527" s="41">
        <f t="shared" ref="AL527:AL536" si="722">AE527*AF527*AI527*AJ527*AK527</f>
        <v>6922.58183568</v>
      </c>
      <c r="AM527"/>
      <c r="AN527"/>
      <c r="AO527"/>
      <c r="AP527"/>
      <c r="AV527" s="12">
        <v>35728</v>
      </c>
      <c r="AW527" s="13">
        <v>0.168</v>
      </c>
      <c r="AX527" s="12">
        <v>1</v>
      </c>
      <c r="AY527" s="12">
        <v>0</v>
      </c>
      <c r="AZ527" s="15">
        <f t="shared" ref="AZ527:AZ536" si="723">AV527*AW527*AX527+AY527</f>
        <v>6002.304</v>
      </c>
      <c r="BA527" s="12">
        <v>1</v>
      </c>
      <c r="BB527" s="12">
        <v>0.9</v>
      </c>
      <c r="BC527" s="12">
        <v>2.31</v>
      </c>
      <c r="BD527" s="35">
        <f t="shared" ref="BD527:BD536" si="724">BB527*BC527+1</f>
        <v>3.079</v>
      </c>
      <c r="BE527" s="12">
        <v>0.9</v>
      </c>
      <c r="BF527" s="10">
        <v>0.5</v>
      </c>
      <c r="BG527" s="41">
        <f t="shared" ref="BG527:BG536" si="725">AZ527*BA527*BD527*BE527*BF527</f>
        <v>8316.4923072</v>
      </c>
      <c r="BH527"/>
      <c r="BI527"/>
      <c r="BJ527"/>
      <c r="BK527"/>
      <c r="BQ527" s="12">
        <v>35728</v>
      </c>
      <c r="BR527" s="13">
        <v>0.168</v>
      </c>
      <c r="BS527" s="12">
        <v>1</v>
      </c>
      <c r="BT527" s="12">
        <v>0</v>
      </c>
      <c r="BU527" s="15">
        <f t="shared" ref="BU527:BU536" si="726">BQ527*BR527*BS527+BT527</f>
        <v>6002.304</v>
      </c>
      <c r="BV527" s="12">
        <v>1</v>
      </c>
      <c r="BW527" s="12">
        <v>0.9</v>
      </c>
      <c r="BX527" s="12">
        <v>2.31</v>
      </c>
      <c r="BY527" s="35">
        <f t="shared" ref="BY527:BY536" si="727">BW527*BX527+1</f>
        <v>3.079</v>
      </c>
      <c r="BZ527" s="12">
        <v>0.9</v>
      </c>
      <c r="CA527" s="10">
        <v>0.5</v>
      </c>
      <c r="CB527" s="41">
        <f t="shared" ref="CB527:CB536" si="728">BU527*BV527*BY527*BZ527*CA527</f>
        <v>8316.4923072</v>
      </c>
      <c r="CC527"/>
      <c r="CD527"/>
      <c r="CE527"/>
      <c r="CF527"/>
      <c r="CL527" s="12">
        <v>41312</v>
      </c>
      <c r="CM527" s="13">
        <v>0.168</v>
      </c>
      <c r="CN527" s="12">
        <v>1</v>
      </c>
      <c r="CO527" s="12">
        <v>0</v>
      </c>
      <c r="CP527" s="15">
        <f t="shared" ref="CP527:CP536" si="729">CL527*CM527*CN527+CO527</f>
        <v>6940.416</v>
      </c>
      <c r="CQ527" s="12">
        <v>1</v>
      </c>
      <c r="CR527" s="12">
        <v>0.89</v>
      </c>
      <c r="CS527" s="12">
        <v>1.78</v>
      </c>
      <c r="CT527" s="35">
        <f t="shared" ref="CT527:CT536" si="730">CR527*CS527+1</f>
        <v>2.5842</v>
      </c>
      <c r="CU527" s="12">
        <v>0.9</v>
      </c>
      <c r="CV527" s="10">
        <v>0.5</v>
      </c>
      <c r="CW527" s="41">
        <f t="shared" ref="CW527:CW536" si="731">CP527*CQ527*CT527*CU527*CV527</f>
        <v>8070.94036224</v>
      </c>
      <c r="CX527"/>
      <c r="CY527"/>
      <c r="CZ527"/>
      <c r="DA527"/>
      <c r="DG527" s="12">
        <v>41606</v>
      </c>
      <c r="DH527" s="13">
        <v>0.168</v>
      </c>
      <c r="DI527" s="12">
        <v>1</v>
      </c>
      <c r="DJ527" s="12">
        <v>0</v>
      </c>
      <c r="DK527" s="15">
        <f t="shared" ref="DK527:DK536" si="732">DG527*DH527*DI527+DJ527</f>
        <v>6989.808</v>
      </c>
      <c r="DL527" s="12">
        <v>1</v>
      </c>
      <c r="DM527" s="12">
        <v>0.9</v>
      </c>
      <c r="DN527" s="12">
        <v>2.31</v>
      </c>
      <c r="DO527" s="35">
        <f t="shared" ref="DO527:DO536" si="733">DM527*DN527+1</f>
        <v>3.079</v>
      </c>
      <c r="DP527" s="12">
        <v>0.9</v>
      </c>
      <c r="DQ527" s="10">
        <v>0.5</v>
      </c>
      <c r="DR527" s="41">
        <f t="shared" ref="DR527:DR536" si="734">DK527*DL527*DO527*DP527*DQ527</f>
        <v>9684.7284744</v>
      </c>
      <c r="DS527"/>
      <c r="DT527"/>
      <c r="DU527"/>
      <c r="DV527"/>
      <c r="EB527" s="12">
        <v>41606</v>
      </c>
      <c r="EC527" s="13">
        <v>0.168</v>
      </c>
      <c r="ED527" s="12">
        <v>1</v>
      </c>
      <c r="EE527" s="12">
        <v>0</v>
      </c>
      <c r="EF527" s="15">
        <f t="shared" ref="EF527:EF536" si="735">EB527*EC527*ED527+EE527</f>
        <v>6989.808</v>
      </c>
      <c r="EG527" s="12">
        <v>1</v>
      </c>
      <c r="EH527" s="12">
        <v>0.9</v>
      </c>
      <c r="EI527" s="12">
        <v>3.11</v>
      </c>
      <c r="EJ527" s="35">
        <f t="shared" ref="EJ527:EJ536" si="736">EH527*EI527+1</f>
        <v>3.799</v>
      </c>
      <c r="EK527" s="12">
        <v>0.9</v>
      </c>
      <c r="EL527" s="10">
        <v>0.5</v>
      </c>
      <c r="EM527" s="41">
        <f t="shared" ref="EM527:EM536" si="737">EF527*EG527*EJ527*EK527*EL527</f>
        <v>11949.4262664</v>
      </c>
      <c r="EN527"/>
      <c r="EO527"/>
      <c r="EP527"/>
      <c r="EQ527"/>
    </row>
    <row r="528" customHeight="1" spans="6:147">
      <c r="F528" s="12">
        <v>35434</v>
      </c>
      <c r="G528" s="13">
        <v>0.168</v>
      </c>
      <c r="H528" s="12">
        <v>1</v>
      </c>
      <c r="I528" s="12">
        <v>0</v>
      </c>
      <c r="J528" s="15">
        <f t="shared" si="717"/>
        <v>5952.912</v>
      </c>
      <c r="K528" s="12">
        <v>1</v>
      </c>
      <c r="L528" s="12">
        <v>0.89</v>
      </c>
      <c r="M528" s="12">
        <v>1.78</v>
      </c>
      <c r="N528" s="35">
        <f t="shared" si="718"/>
        <v>2.5842</v>
      </c>
      <c r="O528" s="12">
        <v>0.9</v>
      </c>
      <c r="P528" s="10">
        <v>0.5</v>
      </c>
      <c r="Q528" s="41">
        <f t="shared" si="719"/>
        <v>6922.58183568</v>
      </c>
      <c r="R528"/>
      <c r="S528"/>
      <c r="T528"/>
      <c r="U528"/>
      <c r="AA528" s="12">
        <v>35434</v>
      </c>
      <c r="AB528" s="13">
        <v>0.168</v>
      </c>
      <c r="AC528" s="12">
        <v>1</v>
      </c>
      <c r="AD528" s="12">
        <v>0</v>
      </c>
      <c r="AE528" s="15">
        <f t="shared" si="720"/>
        <v>5952.912</v>
      </c>
      <c r="AF528" s="12">
        <v>1</v>
      </c>
      <c r="AG528" s="12">
        <v>0.89</v>
      </c>
      <c r="AH528" s="12">
        <v>1.78</v>
      </c>
      <c r="AI528" s="35">
        <f t="shared" si="721"/>
        <v>2.5842</v>
      </c>
      <c r="AJ528" s="12">
        <v>0.9</v>
      </c>
      <c r="AK528" s="10">
        <v>0.5</v>
      </c>
      <c r="AL528" s="41">
        <f t="shared" si="722"/>
        <v>6922.58183568</v>
      </c>
      <c r="AM528"/>
      <c r="AN528"/>
      <c r="AO528"/>
      <c r="AP528"/>
      <c r="AV528" s="12">
        <v>35728</v>
      </c>
      <c r="AW528" s="13">
        <v>0.168</v>
      </c>
      <c r="AX528" s="12">
        <v>1</v>
      </c>
      <c r="AY528" s="12">
        <v>0</v>
      </c>
      <c r="AZ528" s="15">
        <f t="shared" si="723"/>
        <v>6002.304</v>
      </c>
      <c r="BA528" s="12">
        <v>1</v>
      </c>
      <c r="BB528" s="12">
        <v>0.9</v>
      </c>
      <c r="BC528" s="12">
        <v>2.31</v>
      </c>
      <c r="BD528" s="35">
        <f t="shared" si="724"/>
        <v>3.079</v>
      </c>
      <c r="BE528" s="12">
        <v>0.9</v>
      </c>
      <c r="BF528" s="10">
        <v>0.5</v>
      </c>
      <c r="BG528" s="41">
        <f t="shared" si="725"/>
        <v>8316.4923072</v>
      </c>
      <c r="BH528"/>
      <c r="BI528"/>
      <c r="BJ528"/>
      <c r="BK528"/>
      <c r="BQ528" s="12">
        <v>35728</v>
      </c>
      <c r="BR528" s="13">
        <v>0.168</v>
      </c>
      <c r="BS528" s="12">
        <v>1</v>
      </c>
      <c r="BT528" s="12">
        <v>0</v>
      </c>
      <c r="BU528" s="15">
        <f t="shared" si="726"/>
        <v>6002.304</v>
      </c>
      <c r="BV528" s="12">
        <v>1</v>
      </c>
      <c r="BW528" s="12">
        <v>0.9</v>
      </c>
      <c r="BX528" s="12">
        <v>2.31</v>
      </c>
      <c r="BY528" s="35">
        <f t="shared" si="727"/>
        <v>3.079</v>
      </c>
      <c r="BZ528" s="12">
        <v>0.9</v>
      </c>
      <c r="CA528" s="10">
        <v>0.5</v>
      </c>
      <c r="CB528" s="41">
        <f t="shared" si="728"/>
        <v>8316.4923072</v>
      </c>
      <c r="CC528"/>
      <c r="CD528"/>
      <c r="CE528"/>
      <c r="CF528"/>
      <c r="CL528" s="12">
        <v>41312</v>
      </c>
      <c r="CM528" s="13">
        <v>0.168</v>
      </c>
      <c r="CN528" s="12">
        <v>1</v>
      </c>
      <c r="CO528" s="12">
        <v>0</v>
      </c>
      <c r="CP528" s="15">
        <f t="shared" si="729"/>
        <v>6940.416</v>
      </c>
      <c r="CQ528" s="12">
        <v>1</v>
      </c>
      <c r="CR528" s="12">
        <v>0.89</v>
      </c>
      <c r="CS528" s="12">
        <v>1.78</v>
      </c>
      <c r="CT528" s="35">
        <f t="shared" si="730"/>
        <v>2.5842</v>
      </c>
      <c r="CU528" s="12">
        <v>0.9</v>
      </c>
      <c r="CV528" s="10">
        <v>0.5</v>
      </c>
      <c r="CW528" s="41">
        <f t="shared" si="731"/>
        <v>8070.94036224</v>
      </c>
      <c r="CX528"/>
      <c r="CY528"/>
      <c r="CZ528"/>
      <c r="DA528"/>
      <c r="DG528" s="12">
        <v>41606</v>
      </c>
      <c r="DH528" s="13">
        <v>0.168</v>
      </c>
      <c r="DI528" s="12">
        <v>1</v>
      </c>
      <c r="DJ528" s="12">
        <v>0</v>
      </c>
      <c r="DK528" s="15">
        <f t="shared" si="732"/>
        <v>6989.808</v>
      </c>
      <c r="DL528" s="12">
        <v>1</v>
      </c>
      <c r="DM528" s="12">
        <v>0.9</v>
      </c>
      <c r="DN528" s="12">
        <v>2.31</v>
      </c>
      <c r="DO528" s="35">
        <f t="shared" si="733"/>
        <v>3.079</v>
      </c>
      <c r="DP528" s="12">
        <v>0.9</v>
      </c>
      <c r="DQ528" s="10">
        <v>0.5</v>
      </c>
      <c r="DR528" s="41">
        <f t="shared" si="734"/>
        <v>9684.7284744</v>
      </c>
      <c r="DS528"/>
      <c r="DT528"/>
      <c r="DU528"/>
      <c r="DV528"/>
      <c r="EB528" s="12">
        <v>41606</v>
      </c>
      <c r="EC528" s="13">
        <v>0.168</v>
      </c>
      <c r="ED528" s="12">
        <v>1</v>
      </c>
      <c r="EE528" s="12">
        <v>0</v>
      </c>
      <c r="EF528" s="15">
        <f t="shared" si="735"/>
        <v>6989.808</v>
      </c>
      <c r="EG528" s="12">
        <v>1</v>
      </c>
      <c r="EH528" s="12">
        <v>0.9</v>
      </c>
      <c r="EI528" s="12">
        <v>3.11</v>
      </c>
      <c r="EJ528" s="35">
        <f t="shared" si="736"/>
        <v>3.799</v>
      </c>
      <c r="EK528" s="12">
        <v>0.9</v>
      </c>
      <c r="EL528" s="10">
        <v>0.5</v>
      </c>
      <c r="EM528" s="41">
        <f t="shared" si="737"/>
        <v>11949.4262664</v>
      </c>
      <c r="EN528"/>
      <c r="EO528"/>
      <c r="EP528"/>
      <c r="EQ528"/>
    </row>
    <row r="529" customHeight="1" spans="1:147">
      <c r="F529" s="12">
        <v>35434</v>
      </c>
      <c r="G529" s="13">
        <v>0.168</v>
      </c>
      <c r="H529" s="12">
        <v>1</v>
      </c>
      <c r="I529" s="12">
        <v>0</v>
      </c>
      <c r="J529" s="15">
        <f t="shared" si="717"/>
        <v>5952.912</v>
      </c>
      <c r="K529" s="12">
        <v>1</v>
      </c>
      <c r="L529" s="12">
        <v>0.89</v>
      </c>
      <c r="M529" s="12">
        <v>1.78</v>
      </c>
      <c r="N529" s="35">
        <f t="shared" si="718"/>
        <v>2.5842</v>
      </c>
      <c r="O529" s="12">
        <v>0.9</v>
      </c>
      <c r="P529" s="10">
        <v>0.5</v>
      </c>
      <c r="Q529" s="41">
        <f t="shared" si="719"/>
        <v>6922.58183568</v>
      </c>
      <c r="AA529" s="12">
        <v>35434</v>
      </c>
      <c r="AB529" s="13">
        <v>0.168</v>
      </c>
      <c r="AC529" s="12">
        <v>1</v>
      </c>
      <c r="AD529" s="12">
        <v>0</v>
      </c>
      <c r="AE529" s="15">
        <f t="shared" si="720"/>
        <v>5952.912</v>
      </c>
      <c r="AF529" s="12">
        <v>1</v>
      </c>
      <c r="AG529" s="12">
        <v>0.89</v>
      </c>
      <c r="AH529" s="12">
        <v>1.78</v>
      </c>
      <c r="AI529" s="35">
        <f t="shared" si="721"/>
        <v>2.5842</v>
      </c>
      <c r="AJ529" s="12">
        <v>0.9</v>
      </c>
      <c r="AK529" s="10">
        <v>0.5</v>
      </c>
      <c r="AL529" s="41">
        <f t="shared" si="722"/>
        <v>6922.58183568</v>
      </c>
      <c r="AV529" s="12">
        <v>35728</v>
      </c>
      <c r="AW529" s="13">
        <v>0.168</v>
      </c>
      <c r="AX529" s="12">
        <v>1</v>
      </c>
      <c r="AY529" s="12">
        <v>0</v>
      </c>
      <c r="AZ529" s="15">
        <f t="shared" si="723"/>
        <v>6002.304</v>
      </c>
      <c r="BA529" s="12">
        <v>1</v>
      </c>
      <c r="BB529" s="12">
        <v>0.9</v>
      </c>
      <c r="BC529" s="12">
        <v>2.31</v>
      </c>
      <c r="BD529" s="35">
        <f t="shared" si="724"/>
        <v>3.079</v>
      </c>
      <c r="BE529" s="12">
        <v>0.9</v>
      </c>
      <c r="BF529" s="10">
        <v>0.5</v>
      </c>
      <c r="BG529" s="41">
        <f t="shared" si="725"/>
        <v>8316.4923072</v>
      </c>
      <c r="BQ529" s="12">
        <v>35728</v>
      </c>
      <c r="BR529" s="13">
        <v>0.168</v>
      </c>
      <c r="BS529" s="12">
        <v>1</v>
      </c>
      <c r="BT529" s="12">
        <v>0</v>
      </c>
      <c r="BU529" s="15">
        <f t="shared" si="726"/>
        <v>6002.304</v>
      </c>
      <c r="BV529" s="12">
        <v>1</v>
      </c>
      <c r="BW529" s="12">
        <v>0.9</v>
      </c>
      <c r="BX529" s="12">
        <v>2.31</v>
      </c>
      <c r="BY529" s="35">
        <f t="shared" si="727"/>
        <v>3.079</v>
      </c>
      <c r="BZ529" s="12">
        <v>0.9</v>
      </c>
      <c r="CA529" s="10">
        <v>0.5</v>
      </c>
      <c r="CB529" s="41">
        <f t="shared" si="728"/>
        <v>8316.4923072</v>
      </c>
      <c r="CL529" s="12">
        <v>41312</v>
      </c>
      <c r="CM529" s="13">
        <v>0.168</v>
      </c>
      <c r="CN529" s="12">
        <v>1</v>
      </c>
      <c r="CO529" s="12">
        <v>0</v>
      </c>
      <c r="CP529" s="15">
        <f t="shared" si="729"/>
        <v>6940.416</v>
      </c>
      <c r="CQ529" s="12">
        <v>1</v>
      </c>
      <c r="CR529" s="12">
        <v>0.89</v>
      </c>
      <c r="CS529" s="12">
        <v>1.78</v>
      </c>
      <c r="CT529" s="35">
        <f t="shared" si="730"/>
        <v>2.5842</v>
      </c>
      <c r="CU529" s="12">
        <v>0.9</v>
      </c>
      <c r="CV529" s="10">
        <v>0.5</v>
      </c>
      <c r="CW529" s="41">
        <f t="shared" si="731"/>
        <v>8070.94036224</v>
      </c>
      <c r="DG529" s="12">
        <v>41606</v>
      </c>
      <c r="DH529" s="13">
        <v>0.168</v>
      </c>
      <c r="DI529" s="12">
        <v>1</v>
      </c>
      <c r="DJ529" s="12">
        <v>0</v>
      </c>
      <c r="DK529" s="15">
        <f t="shared" si="732"/>
        <v>6989.808</v>
      </c>
      <c r="DL529" s="12">
        <v>1</v>
      </c>
      <c r="DM529" s="12">
        <v>0.9</v>
      </c>
      <c r="DN529" s="12">
        <v>2.31</v>
      </c>
      <c r="DO529" s="35">
        <f t="shared" si="733"/>
        <v>3.079</v>
      </c>
      <c r="DP529" s="12">
        <v>0.9</v>
      </c>
      <c r="DQ529" s="10">
        <v>0.5</v>
      </c>
      <c r="DR529" s="41">
        <f t="shared" si="734"/>
        <v>9684.7284744</v>
      </c>
      <c r="EB529" s="12">
        <v>41606</v>
      </c>
      <c r="EC529" s="13">
        <v>0.168</v>
      </c>
      <c r="ED529" s="12">
        <v>1</v>
      </c>
      <c r="EE529" s="12">
        <v>0</v>
      </c>
      <c r="EF529" s="15">
        <f t="shared" si="735"/>
        <v>6989.808</v>
      </c>
      <c r="EG529" s="12">
        <v>1</v>
      </c>
      <c r="EH529" s="12">
        <v>0.9</v>
      </c>
      <c r="EI529" s="12">
        <v>3.11</v>
      </c>
      <c r="EJ529" s="35">
        <f t="shared" si="736"/>
        <v>3.799</v>
      </c>
      <c r="EK529" s="12">
        <v>0.9</v>
      </c>
      <c r="EL529" s="10">
        <v>0.5</v>
      </c>
      <c r="EM529" s="41">
        <f t="shared" si="737"/>
        <v>11949.4262664</v>
      </c>
    </row>
    <row r="530" customHeight="1" spans="1:147">
      <c r="F530" s="12">
        <v>35434</v>
      </c>
      <c r="G530" s="13">
        <v>0.168</v>
      </c>
      <c r="H530" s="12">
        <v>1</v>
      </c>
      <c r="I530" s="12">
        <v>0</v>
      </c>
      <c r="J530" s="15">
        <f t="shared" si="717"/>
        <v>5952.912</v>
      </c>
      <c r="K530" s="12">
        <v>1</v>
      </c>
      <c r="L530" s="12">
        <v>0.89</v>
      </c>
      <c r="M530" s="12">
        <v>1.78</v>
      </c>
      <c r="N530" s="35">
        <f t="shared" si="718"/>
        <v>2.5842</v>
      </c>
      <c r="O530" s="12">
        <v>0.9</v>
      </c>
      <c r="P530" s="10">
        <v>0.5</v>
      </c>
      <c r="Q530" s="41">
        <f t="shared" si="719"/>
        <v>6922.58183568</v>
      </c>
      <c r="AA530" s="12">
        <v>35434</v>
      </c>
      <c r="AB530" s="13">
        <v>0.168</v>
      </c>
      <c r="AC530" s="12">
        <v>1</v>
      </c>
      <c r="AD530" s="12">
        <v>0</v>
      </c>
      <c r="AE530" s="15">
        <f t="shared" si="720"/>
        <v>5952.912</v>
      </c>
      <c r="AF530" s="12">
        <v>1</v>
      </c>
      <c r="AG530" s="12">
        <v>0.89</v>
      </c>
      <c r="AH530" s="12">
        <v>1.78</v>
      </c>
      <c r="AI530" s="35">
        <f t="shared" si="721"/>
        <v>2.5842</v>
      </c>
      <c r="AJ530" s="12">
        <v>0.9</v>
      </c>
      <c r="AK530" s="10">
        <v>0.5</v>
      </c>
      <c r="AL530" s="41">
        <f t="shared" si="722"/>
        <v>6922.58183568</v>
      </c>
      <c r="AV530" s="12">
        <v>35728</v>
      </c>
      <c r="AW530" s="13">
        <v>0.168</v>
      </c>
      <c r="AX530" s="12">
        <v>1</v>
      </c>
      <c r="AY530" s="12">
        <v>0</v>
      </c>
      <c r="AZ530" s="15">
        <f t="shared" si="723"/>
        <v>6002.304</v>
      </c>
      <c r="BA530" s="12">
        <v>1</v>
      </c>
      <c r="BB530" s="12">
        <v>0.9</v>
      </c>
      <c r="BC530" s="12">
        <v>2.31</v>
      </c>
      <c r="BD530" s="35">
        <f t="shared" si="724"/>
        <v>3.079</v>
      </c>
      <c r="BE530" s="12">
        <v>0.9</v>
      </c>
      <c r="BF530" s="10">
        <v>0.5</v>
      </c>
      <c r="BG530" s="41">
        <f t="shared" si="725"/>
        <v>8316.4923072</v>
      </c>
      <c r="BQ530" s="12">
        <v>35728</v>
      </c>
      <c r="BR530" s="13">
        <v>0.168</v>
      </c>
      <c r="BS530" s="12">
        <v>1</v>
      </c>
      <c r="BT530" s="12">
        <v>0</v>
      </c>
      <c r="BU530" s="15">
        <f t="shared" si="726"/>
        <v>6002.304</v>
      </c>
      <c r="BV530" s="12">
        <v>1</v>
      </c>
      <c r="BW530" s="12">
        <v>0.9</v>
      </c>
      <c r="BX530" s="12">
        <v>2.31</v>
      </c>
      <c r="BY530" s="35">
        <f t="shared" si="727"/>
        <v>3.079</v>
      </c>
      <c r="BZ530" s="12">
        <v>0.9</v>
      </c>
      <c r="CA530" s="10">
        <v>0.5</v>
      </c>
      <c r="CB530" s="41">
        <f t="shared" si="728"/>
        <v>8316.4923072</v>
      </c>
      <c r="CL530" s="12">
        <v>41312</v>
      </c>
      <c r="CM530" s="13">
        <v>0.168</v>
      </c>
      <c r="CN530" s="12">
        <v>1</v>
      </c>
      <c r="CO530" s="12">
        <v>0</v>
      </c>
      <c r="CP530" s="15">
        <f t="shared" si="729"/>
        <v>6940.416</v>
      </c>
      <c r="CQ530" s="12">
        <v>1</v>
      </c>
      <c r="CR530" s="12">
        <v>0.89</v>
      </c>
      <c r="CS530" s="12">
        <v>1.78</v>
      </c>
      <c r="CT530" s="35">
        <f t="shared" si="730"/>
        <v>2.5842</v>
      </c>
      <c r="CU530" s="12">
        <v>0.9</v>
      </c>
      <c r="CV530" s="10">
        <v>0.5</v>
      </c>
      <c r="CW530" s="41">
        <f t="shared" si="731"/>
        <v>8070.94036224</v>
      </c>
      <c r="DG530" s="12">
        <v>41606</v>
      </c>
      <c r="DH530" s="13">
        <v>0.168</v>
      </c>
      <c r="DI530" s="12">
        <v>1</v>
      </c>
      <c r="DJ530" s="12">
        <v>0</v>
      </c>
      <c r="DK530" s="15">
        <f t="shared" si="732"/>
        <v>6989.808</v>
      </c>
      <c r="DL530" s="12">
        <v>1</v>
      </c>
      <c r="DM530" s="12">
        <v>0.9</v>
      </c>
      <c r="DN530" s="12">
        <v>2.31</v>
      </c>
      <c r="DO530" s="35">
        <f t="shared" si="733"/>
        <v>3.079</v>
      </c>
      <c r="DP530" s="12">
        <v>0.9</v>
      </c>
      <c r="DQ530" s="10">
        <v>0.5</v>
      </c>
      <c r="DR530" s="41">
        <f t="shared" si="734"/>
        <v>9684.7284744</v>
      </c>
      <c r="EB530" s="12">
        <v>41606</v>
      </c>
      <c r="EC530" s="13">
        <v>0.168</v>
      </c>
      <c r="ED530" s="12">
        <v>1</v>
      </c>
      <c r="EE530" s="12">
        <v>0</v>
      </c>
      <c r="EF530" s="15">
        <f t="shared" si="735"/>
        <v>6989.808</v>
      </c>
      <c r="EG530" s="12">
        <v>1</v>
      </c>
      <c r="EH530" s="12">
        <v>0.9</v>
      </c>
      <c r="EI530" s="12">
        <v>3.11</v>
      </c>
      <c r="EJ530" s="35">
        <f t="shared" si="736"/>
        <v>3.799</v>
      </c>
      <c r="EK530" s="12">
        <v>0.9</v>
      </c>
      <c r="EL530" s="10">
        <v>0.5</v>
      </c>
      <c r="EM530" s="41">
        <f t="shared" si="737"/>
        <v>11949.4262664</v>
      </c>
    </row>
    <row r="531" customHeight="1" spans="1:147">
      <c r="F531" s="12">
        <v>35434</v>
      </c>
      <c r="G531" s="13">
        <v>0.168</v>
      </c>
      <c r="H531" s="12">
        <v>1</v>
      </c>
      <c r="I531" s="12">
        <v>0</v>
      </c>
      <c r="J531" s="15">
        <f t="shared" si="717"/>
        <v>5952.912</v>
      </c>
      <c r="K531" s="12">
        <v>1</v>
      </c>
      <c r="L531" s="12">
        <v>0.89</v>
      </c>
      <c r="M531" s="12">
        <v>1.78</v>
      </c>
      <c r="N531" s="35">
        <f t="shared" si="718"/>
        <v>2.5842</v>
      </c>
      <c r="O531" s="12">
        <v>0.9</v>
      </c>
      <c r="P531" s="10">
        <v>0.5</v>
      </c>
      <c r="Q531" s="41">
        <f t="shared" si="719"/>
        <v>6922.58183568</v>
      </c>
      <c r="AA531" s="12">
        <v>35434</v>
      </c>
      <c r="AB531" s="13">
        <v>0.168</v>
      </c>
      <c r="AC531" s="12">
        <v>1</v>
      </c>
      <c r="AD531" s="12">
        <v>0</v>
      </c>
      <c r="AE531" s="15">
        <f t="shared" si="720"/>
        <v>5952.912</v>
      </c>
      <c r="AF531" s="12">
        <v>1</v>
      </c>
      <c r="AG531" s="12">
        <v>0.89</v>
      </c>
      <c r="AH531" s="12">
        <v>1.78</v>
      </c>
      <c r="AI531" s="35">
        <f t="shared" si="721"/>
        <v>2.5842</v>
      </c>
      <c r="AJ531" s="12">
        <v>0.9</v>
      </c>
      <c r="AK531" s="10">
        <v>0.5</v>
      </c>
      <c r="AL531" s="41">
        <f t="shared" si="722"/>
        <v>6922.58183568</v>
      </c>
      <c r="AV531" s="12">
        <v>35728</v>
      </c>
      <c r="AW531" s="13">
        <v>0.168</v>
      </c>
      <c r="AX531" s="12">
        <v>1</v>
      </c>
      <c r="AY531" s="12">
        <v>0</v>
      </c>
      <c r="AZ531" s="15">
        <f t="shared" si="723"/>
        <v>6002.304</v>
      </c>
      <c r="BA531" s="12">
        <v>1</v>
      </c>
      <c r="BB531" s="12">
        <v>0.9</v>
      </c>
      <c r="BC531" s="12">
        <v>2.31</v>
      </c>
      <c r="BD531" s="35">
        <f t="shared" si="724"/>
        <v>3.079</v>
      </c>
      <c r="BE531" s="12">
        <v>0.9</v>
      </c>
      <c r="BF531" s="10">
        <v>0.5</v>
      </c>
      <c r="BG531" s="41">
        <f t="shared" si="725"/>
        <v>8316.4923072</v>
      </c>
      <c r="BQ531" s="12">
        <v>35728</v>
      </c>
      <c r="BR531" s="13">
        <v>0.168</v>
      </c>
      <c r="BS531" s="12">
        <v>1</v>
      </c>
      <c r="BT531" s="12">
        <v>0</v>
      </c>
      <c r="BU531" s="15">
        <f t="shared" si="726"/>
        <v>6002.304</v>
      </c>
      <c r="BV531" s="12">
        <v>1</v>
      </c>
      <c r="BW531" s="12">
        <v>0.9</v>
      </c>
      <c r="BX531" s="12">
        <v>2.31</v>
      </c>
      <c r="BY531" s="35">
        <f t="shared" si="727"/>
        <v>3.079</v>
      </c>
      <c r="BZ531" s="12">
        <v>0.9</v>
      </c>
      <c r="CA531" s="10">
        <v>0.5</v>
      </c>
      <c r="CB531" s="41">
        <f t="shared" si="728"/>
        <v>8316.4923072</v>
      </c>
      <c r="CL531" s="12">
        <v>41312</v>
      </c>
      <c r="CM531" s="13">
        <v>0.168</v>
      </c>
      <c r="CN531" s="12">
        <v>1</v>
      </c>
      <c r="CO531" s="12">
        <v>0</v>
      </c>
      <c r="CP531" s="15">
        <f t="shared" si="729"/>
        <v>6940.416</v>
      </c>
      <c r="CQ531" s="12">
        <v>1</v>
      </c>
      <c r="CR531" s="12">
        <v>0.89</v>
      </c>
      <c r="CS531" s="12">
        <v>1.78</v>
      </c>
      <c r="CT531" s="35">
        <f t="shared" si="730"/>
        <v>2.5842</v>
      </c>
      <c r="CU531" s="12">
        <v>0.9</v>
      </c>
      <c r="CV531" s="10">
        <v>0.5</v>
      </c>
      <c r="CW531" s="41">
        <f t="shared" si="731"/>
        <v>8070.94036224</v>
      </c>
      <c r="DG531" s="12">
        <v>41606</v>
      </c>
      <c r="DH531" s="13">
        <v>0.168</v>
      </c>
      <c r="DI531" s="12">
        <v>1</v>
      </c>
      <c r="DJ531" s="12">
        <v>0</v>
      </c>
      <c r="DK531" s="15">
        <f t="shared" si="732"/>
        <v>6989.808</v>
      </c>
      <c r="DL531" s="12">
        <v>1</v>
      </c>
      <c r="DM531" s="12">
        <v>0.9</v>
      </c>
      <c r="DN531" s="12">
        <v>2.31</v>
      </c>
      <c r="DO531" s="35">
        <f t="shared" si="733"/>
        <v>3.079</v>
      </c>
      <c r="DP531" s="12">
        <v>0.9</v>
      </c>
      <c r="DQ531" s="10">
        <v>0.5</v>
      </c>
      <c r="DR531" s="41">
        <f t="shared" si="734"/>
        <v>9684.7284744</v>
      </c>
      <c r="EB531" s="12">
        <v>41606</v>
      </c>
      <c r="EC531" s="13">
        <v>0.168</v>
      </c>
      <c r="ED531" s="12">
        <v>1</v>
      </c>
      <c r="EE531" s="12">
        <v>0</v>
      </c>
      <c r="EF531" s="15">
        <f t="shared" si="735"/>
        <v>6989.808</v>
      </c>
      <c r="EG531" s="12">
        <v>1</v>
      </c>
      <c r="EH531" s="12">
        <v>0.9</v>
      </c>
      <c r="EI531" s="12">
        <v>3.11</v>
      </c>
      <c r="EJ531" s="35">
        <f t="shared" si="736"/>
        <v>3.799</v>
      </c>
      <c r="EK531" s="12">
        <v>0.9</v>
      </c>
      <c r="EL531" s="10">
        <v>0.5</v>
      </c>
      <c r="EM531" s="41">
        <f t="shared" si="737"/>
        <v>11949.4262664</v>
      </c>
    </row>
    <row r="532" customHeight="1" spans="1:147">
      <c r="F532" s="12">
        <v>35434</v>
      </c>
      <c r="G532" s="13">
        <v>0.168</v>
      </c>
      <c r="H532" s="12">
        <v>1</v>
      </c>
      <c r="I532" s="12">
        <v>0</v>
      </c>
      <c r="J532" s="15">
        <f t="shared" si="717"/>
        <v>5952.912</v>
      </c>
      <c r="K532" s="12">
        <v>1</v>
      </c>
      <c r="L532" s="12">
        <v>0.89</v>
      </c>
      <c r="M532" s="12">
        <v>1.78</v>
      </c>
      <c r="N532" s="35">
        <f t="shared" si="718"/>
        <v>2.5842</v>
      </c>
      <c r="O532" s="12">
        <v>0.9</v>
      </c>
      <c r="P532" s="10">
        <v>0.5</v>
      </c>
      <c r="Q532" s="41">
        <f t="shared" si="719"/>
        <v>6922.58183568</v>
      </c>
      <c r="AA532" s="12">
        <v>35434</v>
      </c>
      <c r="AB532" s="13">
        <v>0.168</v>
      </c>
      <c r="AC532" s="12">
        <v>1</v>
      </c>
      <c r="AD532" s="12">
        <v>0</v>
      </c>
      <c r="AE532" s="15">
        <f t="shared" si="720"/>
        <v>5952.912</v>
      </c>
      <c r="AF532" s="12">
        <v>1</v>
      </c>
      <c r="AG532" s="12">
        <v>0.89</v>
      </c>
      <c r="AH532" s="12">
        <v>1.78</v>
      </c>
      <c r="AI532" s="35">
        <f t="shared" si="721"/>
        <v>2.5842</v>
      </c>
      <c r="AJ532" s="12">
        <v>0.9</v>
      </c>
      <c r="AK532" s="10">
        <v>0.5</v>
      </c>
      <c r="AL532" s="41">
        <f t="shared" si="722"/>
        <v>6922.58183568</v>
      </c>
      <c r="AV532" s="12">
        <v>35728</v>
      </c>
      <c r="AW532" s="13">
        <v>0.168</v>
      </c>
      <c r="AX532" s="12">
        <v>1</v>
      </c>
      <c r="AY532" s="12">
        <v>0</v>
      </c>
      <c r="AZ532" s="15">
        <f t="shared" si="723"/>
        <v>6002.304</v>
      </c>
      <c r="BA532" s="12">
        <v>1</v>
      </c>
      <c r="BB532" s="12">
        <v>0.9</v>
      </c>
      <c r="BC532" s="12">
        <v>2.31</v>
      </c>
      <c r="BD532" s="35">
        <f t="shared" si="724"/>
        <v>3.079</v>
      </c>
      <c r="BE532" s="12">
        <v>0.9</v>
      </c>
      <c r="BF532" s="10">
        <v>0.5</v>
      </c>
      <c r="BG532" s="41">
        <f t="shared" si="725"/>
        <v>8316.4923072</v>
      </c>
      <c r="BQ532" s="12">
        <v>35728</v>
      </c>
      <c r="BR532" s="13">
        <v>0.168</v>
      </c>
      <c r="BS532" s="12">
        <v>1</v>
      </c>
      <c r="BT532" s="12">
        <v>0</v>
      </c>
      <c r="BU532" s="15">
        <f t="shared" si="726"/>
        <v>6002.304</v>
      </c>
      <c r="BV532" s="12">
        <v>1</v>
      </c>
      <c r="BW532" s="12">
        <v>0.9</v>
      </c>
      <c r="BX532" s="12">
        <v>2.31</v>
      </c>
      <c r="BY532" s="35">
        <f t="shared" si="727"/>
        <v>3.079</v>
      </c>
      <c r="BZ532" s="12">
        <v>0.9</v>
      </c>
      <c r="CA532" s="10">
        <v>0.5</v>
      </c>
      <c r="CB532" s="41">
        <f t="shared" si="728"/>
        <v>8316.4923072</v>
      </c>
      <c r="CL532" s="12">
        <v>41312</v>
      </c>
      <c r="CM532" s="13">
        <v>0.168</v>
      </c>
      <c r="CN532" s="12">
        <v>1</v>
      </c>
      <c r="CO532" s="12">
        <v>0</v>
      </c>
      <c r="CP532" s="15">
        <f t="shared" si="729"/>
        <v>6940.416</v>
      </c>
      <c r="CQ532" s="12">
        <v>1</v>
      </c>
      <c r="CR532" s="12">
        <v>0.89</v>
      </c>
      <c r="CS532" s="12">
        <v>1.78</v>
      </c>
      <c r="CT532" s="35">
        <f t="shared" si="730"/>
        <v>2.5842</v>
      </c>
      <c r="CU532" s="12">
        <v>0.9</v>
      </c>
      <c r="CV532" s="10">
        <v>0.5</v>
      </c>
      <c r="CW532" s="41">
        <f t="shared" si="731"/>
        <v>8070.94036224</v>
      </c>
      <c r="DG532" s="12">
        <v>41606</v>
      </c>
      <c r="DH532" s="13">
        <v>0.168</v>
      </c>
      <c r="DI532" s="12">
        <v>1</v>
      </c>
      <c r="DJ532" s="12">
        <v>0</v>
      </c>
      <c r="DK532" s="15">
        <f t="shared" si="732"/>
        <v>6989.808</v>
      </c>
      <c r="DL532" s="12">
        <v>1</v>
      </c>
      <c r="DM532" s="12">
        <v>0.9</v>
      </c>
      <c r="DN532" s="12">
        <v>2.31</v>
      </c>
      <c r="DO532" s="35">
        <f t="shared" si="733"/>
        <v>3.079</v>
      </c>
      <c r="DP532" s="12">
        <v>0.9</v>
      </c>
      <c r="DQ532" s="10">
        <v>0.5</v>
      </c>
      <c r="DR532" s="41">
        <f t="shared" si="734"/>
        <v>9684.7284744</v>
      </c>
      <c r="EB532" s="12">
        <v>41606</v>
      </c>
      <c r="EC532" s="13">
        <v>0.168</v>
      </c>
      <c r="ED532" s="12">
        <v>1</v>
      </c>
      <c r="EE532" s="12">
        <v>0</v>
      </c>
      <c r="EF532" s="15">
        <f t="shared" si="735"/>
        <v>6989.808</v>
      </c>
      <c r="EG532" s="12">
        <v>1</v>
      </c>
      <c r="EH532" s="12">
        <v>0.9</v>
      </c>
      <c r="EI532" s="12">
        <v>3.11</v>
      </c>
      <c r="EJ532" s="35">
        <f t="shared" si="736"/>
        <v>3.799</v>
      </c>
      <c r="EK532" s="12">
        <v>0.9</v>
      </c>
      <c r="EL532" s="10">
        <v>0.5</v>
      </c>
      <c r="EM532" s="41">
        <f t="shared" si="737"/>
        <v>11949.4262664</v>
      </c>
    </row>
    <row r="533" customHeight="1" spans="1:147">
      <c r="F533" s="12">
        <v>35434</v>
      </c>
      <c r="G533" s="13">
        <v>0.168</v>
      </c>
      <c r="H533" s="12">
        <v>1</v>
      </c>
      <c r="I533" s="12">
        <v>0</v>
      </c>
      <c r="J533" s="15">
        <f t="shared" si="717"/>
        <v>5952.912</v>
      </c>
      <c r="K533" s="12">
        <v>1</v>
      </c>
      <c r="L533" s="12">
        <v>0.89</v>
      </c>
      <c r="M533" s="12">
        <v>1.78</v>
      </c>
      <c r="N533" s="35">
        <f t="shared" si="718"/>
        <v>2.5842</v>
      </c>
      <c r="O533" s="12">
        <v>0.9</v>
      </c>
      <c r="P533" s="10">
        <v>0.5</v>
      </c>
      <c r="Q533" s="41">
        <f t="shared" si="719"/>
        <v>6922.58183568</v>
      </c>
      <c r="AA533" s="12">
        <v>35434</v>
      </c>
      <c r="AB533" s="13">
        <v>0.168</v>
      </c>
      <c r="AC533" s="12">
        <v>1</v>
      </c>
      <c r="AD533" s="12">
        <v>0</v>
      </c>
      <c r="AE533" s="15">
        <f t="shared" si="720"/>
        <v>5952.912</v>
      </c>
      <c r="AF533" s="12">
        <v>1</v>
      </c>
      <c r="AG533" s="12">
        <v>0.89</v>
      </c>
      <c r="AH533" s="12">
        <v>1.78</v>
      </c>
      <c r="AI533" s="35">
        <f t="shared" si="721"/>
        <v>2.5842</v>
      </c>
      <c r="AJ533" s="12">
        <v>0.9</v>
      </c>
      <c r="AK533" s="10">
        <v>0.5</v>
      </c>
      <c r="AL533" s="41">
        <f t="shared" si="722"/>
        <v>6922.58183568</v>
      </c>
      <c r="AV533" s="12">
        <v>35728</v>
      </c>
      <c r="AW533" s="13">
        <v>0.168</v>
      </c>
      <c r="AX533" s="12">
        <v>1</v>
      </c>
      <c r="AY533" s="12">
        <v>0</v>
      </c>
      <c r="AZ533" s="15">
        <f t="shared" si="723"/>
        <v>6002.304</v>
      </c>
      <c r="BA533" s="12">
        <v>1</v>
      </c>
      <c r="BB533" s="12">
        <v>0.9</v>
      </c>
      <c r="BC533" s="12">
        <v>2.31</v>
      </c>
      <c r="BD533" s="35">
        <f t="shared" si="724"/>
        <v>3.079</v>
      </c>
      <c r="BE533" s="12">
        <v>0.9</v>
      </c>
      <c r="BF533" s="10">
        <v>0.5</v>
      </c>
      <c r="BG533" s="41">
        <f t="shared" si="725"/>
        <v>8316.4923072</v>
      </c>
      <c r="BQ533" s="12">
        <v>35728</v>
      </c>
      <c r="BR533" s="13">
        <v>0.168</v>
      </c>
      <c r="BS533" s="12">
        <v>1</v>
      </c>
      <c r="BT533" s="12">
        <v>0</v>
      </c>
      <c r="BU533" s="15">
        <f t="shared" si="726"/>
        <v>6002.304</v>
      </c>
      <c r="BV533" s="12">
        <v>1</v>
      </c>
      <c r="BW533" s="12">
        <v>0.9</v>
      </c>
      <c r="BX533" s="12">
        <v>2.31</v>
      </c>
      <c r="BY533" s="35">
        <f t="shared" si="727"/>
        <v>3.079</v>
      </c>
      <c r="BZ533" s="12">
        <v>0.9</v>
      </c>
      <c r="CA533" s="10">
        <v>0.5</v>
      </c>
      <c r="CB533" s="41">
        <f t="shared" si="728"/>
        <v>8316.4923072</v>
      </c>
      <c r="CL533" s="12">
        <v>41312</v>
      </c>
      <c r="CM533" s="13">
        <v>0.168</v>
      </c>
      <c r="CN533" s="12">
        <v>1</v>
      </c>
      <c r="CO533" s="12">
        <v>0</v>
      </c>
      <c r="CP533" s="15">
        <f t="shared" si="729"/>
        <v>6940.416</v>
      </c>
      <c r="CQ533" s="12">
        <v>1</v>
      </c>
      <c r="CR533" s="12">
        <v>0.89</v>
      </c>
      <c r="CS533" s="12">
        <v>1.78</v>
      </c>
      <c r="CT533" s="35">
        <f t="shared" si="730"/>
        <v>2.5842</v>
      </c>
      <c r="CU533" s="12">
        <v>0.9</v>
      </c>
      <c r="CV533" s="10">
        <v>0.5</v>
      </c>
      <c r="CW533" s="41">
        <f t="shared" si="731"/>
        <v>8070.94036224</v>
      </c>
      <c r="DG533" s="12">
        <v>41606</v>
      </c>
      <c r="DH533" s="13">
        <v>0.168</v>
      </c>
      <c r="DI533" s="12">
        <v>1</v>
      </c>
      <c r="DJ533" s="12">
        <v>0</v>
      </c>
      <c r="DK533" s="15">
        <f t="shared" si="732"/>
        <v>6989.808</v>
      </c>
      <c r="DL533" s="12">
        <v>1</v>
      </c>
      <c r="DM533" s="12">
        <v>0.9</v>
      </c>
      <c r="DN533" s="12">
        <v>2.31</v>
      </c>
      <c r="DO533" s="35">
        <f t="shared" si="733"/>
        <v>3.079</v>
      </c>
      <c r="DP533" s="12">
        <v>0.9</v>
      </c>
      <c r="DQ533" s="10">
        <v>0.5</v>
      </c>
      <c r="DR533" s="41">
        <f t="shared" si="734"/>
        <v>9684.7284744</v>
      </c>
      <c r="EB533" s="12">
        <v>41606</v>
      </c>
      <c r="EC533" s="13">
        <v>0.168</v>
      </c>
      <c r="ED533" s="12">
        <v>1</v>
      </c>
      <c r="EE533" s="12">
        <v>0</v>
      </c>
      <c r="EF533" s="15">
        <f t="shared" si="735"/>
        <v>6989.808</v>
      </c>
      <c r="EG533" s="12">
        <v>1</v>
      </c>
      <c r="EH533" s="12">
        <v>0.9</v>
      </c>
      <c r="EI533" s="12">
        <v>3.11</v>
      </c>
      <c r="EJ533" s="35">
        <f t="shared" si="736"/>
        <v>3.799</v>
      </c>
      <c r="EK533" s="12">
        <v>0.9</v>
      </c>
      <c r="EL533" s="10">
        <v>0.5</v>
      </c>
      <c r="EM533" s="41">
        <f t="shared" si="737"/>
        <v>11949.4262664</v>
      </c>
    </row>
    <row r="534" customHeight="1" spans="1:147">
      <c r="F534" s="12">
        <v>35434</v>
      </c>
      <c r="G534" s="13">
        <v>0.168</v>
      </c>
      <c r="H534" s="12">
        <v>1</v>
      </c>
      <c r="I534" s="12">
        <v>0</v>
      </c>
      <c r="J534" s="15">
        <f t="shared" si="717"/>
        <v>5952.912</v>
      </c>
      <c r="K534" s="12">
        <v>1</v>
      </c>
      <c r="L534" s="12">
        <v>0.89</v>
      </c>
      <c r="M534" s="12">
        <v>1.78</v>
      </c>
      <c r="N534" s="35">
        <f t="shared" si="718"/>
        <v>2.5842</v>
      </c>
      <c r="O534" s="12">
        <v>0.9</v>
      </c>
      <c r="P534" s="10">
        <v>0.5</v>
      </c>
      <c r="Q534" s="41">
        <f t="shared" si="719"/>
        <v>6922.58183568</v>
      </c>
      <c r="AA534" s="12">
        <v>35434</v>
      </c>
      <c r="AB534" s="13">
        <v>0.168</v>
      </c>
      <c r="AC534" s="12">
        <v>1</v>
      </c>
      <c r="AD534" s="12">
        <v>0</v>
      </c>
      <c r="AE534" s="15">
        <f t="shared" si="720"/>
        <v>5952.912</v>
      </c>
      <c r="AF534" s="12">
        <v>1</v>
      </c>
      <c r="AG534" s="12">
        <v>0.89</v>
      </c>
      <c r="AH534" s="12">
        <v>1.78</v>
      </c>
      <c r="AI534" s="35">
        <f t="shared" si="721"/>
        <v>2.5842</v>
      </c>
      <c r="AJ534" s="12">
        <v>0.9</v>
      </c>
      <c r="AK534" s="10">
        <v>0.5</v>
      </c>
      <c r="AL534" s="41">
        <f t="shared" si="722"/>
        <v>6922.58183568</v>
      </c>
      <c r="AV534" s="12">
        <v>35728</v>
      </c>
      <c r="AW534" s="13">
        <v>0.168</v>
      </c>
      <c r="AX534" s="12">
        <v>1</v>
      </c>
      <c r="AY534" s="12">
        <v>0</v>
      </c>
      <c r="AZ534" s="15">
        <f t="shared" si="723"/>
        <v>6002.304</v>
      </c>
      <c r="BA534" s="12">
        <v>1</v>
      </c>
      <c r="BB534" s="12">
        <v>0.9</v>
      </c>
      <c r="BC534" s="12">
        <v>2.31</v>
      </c>
      <c r="BD534" s="35">
        <f t="shared" si="724"/>
        <v>3.079</v>
      </c>
      <c r="BE534" s="12">
        <v>0.9</v>
      </c>
      <c r="BF534" s="10">
        <v>0.5</v>
      </c>
      <c r="BG534" s="41">
        <f t="shared" si="725"/>
        <v>8316.4923072</v>
      </c>
      <c r="BQ534" s="12">
        <v>35728</v>
      </c>
      <c r="BR534" s="13">
        <v>0.168</v>
      </c>
      <c r="BS534" s="12">
        <v>1</v>
      </c>
      <c r="BT534" s="12">
        <v>0</v>
      </c>
      <c r="BU534" s="15">
        <f t="shared" si="726"/>
        <v>6002.304</v>
      </c>
      <c r="BV534" s="12">
        <v>1</v>
      </c>
      <c r="BW534" s="12">
        <v>0.9</v>
      </c>
      <c r="BX534" s="12">
        <v>2.31</v>
      </c>
      <c r="BY534" s="35">
        <f t="shared" si="727"/>
        <v>3.079</v>
      </c>
      <c r="BZ534" s="12">
        <v>0.9</v>
      </c>
      <c r="CA534" s="10">
        <v>0.5</v>
      </c>
      <c r="CB534" s="41">
        <f t="shared" si="728"/>
        <v>8316.4923072</v>
      </c>
      <c r="CL534" s="12">
        <v>41312</v>
      </c>
      <c r="CM534" s="13">
        <v>0.168</v>
      </c>
      <c r="CN534" s="12">
        <v>1</v>
      </c>
      <c r="CO534" s="12">
        <v>0</v>
      </c>
      <c r="CP534" s="15">
        <f t="shared" si="729"/>
        <v>6940.416</v>
      </c>
      <c r="CQ534" s="12">
        <v>1</v>
      </c>
      <c r="CR534" s="12">
        <v>0.89</v>
      </c>
      <c r="CS534" s="12">
        <v>1.78</v>
      </c>
      <c r="CT534" s="35">
        <f t="shared" si="730"/>
        <v>2.5842</v>
      </c>
      <c r="CU534" s="12">
        <v>0.9</v>
      </c>
      <c r="CV534" s="10">
        <v>0.5</v>
      </c>
      <c r="CW534" s="41">
        <f t="shared" si="731"/>
        <v>8070.94036224</v>
      </c>
      <c r="DG534" s="12">
        <v>41606</v>
      </c>
      <c r="DH534" s="13">
        <v>0.168</v>
      </c>
      <c r="DI534" s="12">
        <v>1</v>
      </c>
      <c r="DJ534" s="12">
        <v>0</v>
      </c>
      <c r="DK534" s="15">
        <f t="shared" si="732"/>
        <v>6989.808</v>
      </c>
      <c r="DL534" s="12">
        <v>1</v>
      </c>
      <c r="DM534" s="12">
        <v>0.9</v>
      </c>
      <c r="DN534" s="12">
        <v>2.31</v>
      </c>
      <c r="DO534" s="35">
        <f t="shared" si="733"/>
        <v>3.079</v>
      </c>
      <c r="DP534" s="12">
        <v>0.9</v>
      </c>
      <c r="DQ534" s="10">
        <v>0.5</v>
      </c>
      <c r="DR534" s="41">
        <f t="shared" si="734"/>
        <v>9684.7284744</v>
      </c>
      <c r="EB534" s="12">
        <v>41606</v>
      </c>
      <c r="EC534" s="13">
        <v>0.168</v>
      </c>
      <c r="ED534" s="12">
        <v>1</v>
      </c>
      <c r="EE534" s="12">
        <v>0</v>
      </c>
      <c r="EF534" s="15">
        <f t="shared" si="735"/>
        <v>6989.808</v>
      </c>
      <c r="EG534" s="12">
        <v>1</v>
      </c>
      <c r="EH534" s="12">
        <v>0.9</v>
      </c>
      <c r="EI534" s="12">
        <v>3.11</v>
      </c>
      <c r="EJ534" s="35">
        <f t="shared" si="736"/>
        <v>3.799</v>
      </c>
      <c r="EK534" s="12">
        <v>0.9</v>
      </c>
      <c r="EL534" s="10">
        <v>0.5</v>
      </c>
      <c r="EM534" s="41">
        <f t="shared" si="737"/>
        <v>11949.4262664</v>
      </c>
    </row>
    <row r="535" customHeight="1" spans="1:147">
      <c r="F535" s="12">
        <v>35434</v>
      </c>
      <c r="G535" s="13">
        <v>0.3</v>
      </c>
      <c r="H535" s="12">
        <v>1</v>
      </c>
      <c r="I535" s="12">
        <v>0</v>
      </c>
      <c r="J535" s="15">
        <f t="shared" si="717"/>
        <v>10630.2</v>
      </c>
      <c r="K535" s="12">
        <v>1</v>
      </c>
      <c r="L535" s="12">
        <v>0.89</v>
      </c>
      <c r="M535" s="12">
        <v>1.78</v>
      </c>
      <c r="N535" s="35">
        <f t="shared" si="718"/>
        <v>2.5842</v>
      </c>
      <c r="O535" s="12">
        <v>0.9</v>
      </c>
      <c r="P535" s="10">
        <v>0.5</v>
      </c>
      <c r="Q535" s="41">
        <f t="shared" si="719"/>
        <v>12361.753278</v>
      </c>
      <c r="AA535" s="12">
        <v>35434</v>
      </c>
      <c r="AB535" s="13">
        <v>0.3</v>
      </c>
      <c r="AC535" s="12">
        <v>1</v>
      </c>
      <c r="AD535" s="12">
        <v>0</v>
      </c>
      <c r="AE535" s="15">
        <f t="shared" si="720"/>
        <v>10630.2</v>
      </c>
      <c r="AF535" s="12">
        <v>1</v>
      </c>
      <c r="AG535" s="12">
        <v>0.89</v>
      </c>
      <c r="AH535" s="12">
        <v>1.78</v>
      </c>
      <c r="AI535" s="35">
        <f t="shared" si="721"/>
        <v>2.5842</v>
      </c>
      <c r="AJ535" s="12">
        <v>0.9</v>
      </c>
      <c r="AK535" s="10">
        <v>0.5</v>
      </c>
      <c r="AL535" s="41">
        <f t="shared" si="722"/>
        <v>12361.753278</v>
      </c>
      <c r="AV535" s="12">
        <v>35728</v>
      </c>
      <c r="AW535" s="13">
        <v>0.3</v>
      </c>
      <c r="AX535" s="12">
        <v>1</v>
      </c>
      <c r="AY535" s="12">
        <v>0</v>
      </c>
      <c r="AZ535" s="15">
        <f t="shared" si="723"/>
        <v>10718.4</v>
      </c>
      <c r="BA535" s="12">
        <v>1</v>
      </c>
      <c r="BB535" s="12">
        <v>0.9</v>
      </c>
      <c r="BC535" s="12">
        <v>2.31</v>
      </c>
      <c r="BD535" s="35">
        <f t="shared" si="724"/>
        <v>3.079</v>
      </c>
      <c r="BE535" s="12">
        <v>0.9</v>
      </c>
      <c r="BF535" s="10">
        <v>0.5</v>
      </c>
      <c r="BG535" s="41">
        <f t="shared" si="725"/>
        <v>14850.87912</v>
      </c>
      <c r="BQ535" s="12">
        <v>35728</v>
      </c>
      <c r="BR535" s="13">
        <v>0.3</v>
      </c>
      <c r="BS535" s="12">
        <v>1</v>
      </c>
      <c r="BT535" s="12">
        <v>0</v>
      </c>
      <c r="BU535" s="15">
        <f t="shared" si="726"/>
        <v>10718.4</v>
      </c>
      <c r="BV535" s="12">
        <v>1</v>
      </c>
      <c r="BW535" s="12">
        <v>0.9</v>
      </c>
      <c r="BX535" s="12">
        <v>2.31</v>
      </c>
      <c r="BY535" s="35">
        <f t="shared" si="727"/>
        <v>3.079</v>
      </c>
      <c r="BZ535" s="12">
        <v>0.9</v>
      </c>
      <c r="CA535" s="10">
        <v>0.5</v>
      </c>
      <c r="CB535" s="41">
        <f t="shared" si="728"/>
        <v>14850.87912</v>
      </c>
      <c r="CL535" s="12">
        <v>41312</v>
      </c>
      <c r="CM535" s="13">
        <v>0.3</v>
      </c>
      <c r="CN535" s="12">
        <v>1</v>
      </c>
      <c r="CO535" s="12">
        <v>0</v>
      </c>
      <c r="CP535" s="15">
        <f t="shared" si="729"/>
        <v>12393.6</v>
      </c>
      <c r="CQ535" s="12">
        <v>1</v>
      </c>
      <c r="CR535" s="12">
        <v>0.89</v>
      </c>
      <c r="CS535" s="12">
        <v>1.78</v>
      </c>
      <c r="CT535" s="35">
        <f t="shared" si="730"/>
        <v>2.5842</v>
      </c>
      <c r="CU535" s="12">
        <v>0.9</v>
      </c>
      <c r="CV535" s="10">
        <v>0.5</v>
      </c>
      <c r="CW535" s="41">
        <f t="shared" si="731"/>
        <v>14412.393504</v>
      </c>
      <c r="DG535" s="12">
        <v>41606</v>
      </c>
      <c r="DH535" s="13">
        <v>0.3</v>
      </c>
      <c r="DI535" s="12">
        <v>1</v>
      </c>
      <c r="DJ535" s="12">
        <v>0</v>
      </c>
      <c r="DK535" s="15">
        <f t="shared" si="732"/>
        <v>12481.8</v>
      </c>
      <c r="DL535" s="12">
        <v>1</v>
      </c>
      <c r="DM535" s="12">
        <v>0.9</v>
      </c>
      <c r="DN535" s="12">
        <v>2.31</v>
      </c>
      <c r="DO535" s="35">
        <f t="shared" si="733"/>
        <v>3.079</v>
      </c>
      <c r="DP535" s="12">
        <v>0.9</v>
      </c>
      <c r="DQ535" s="10">
        <v>0.5</v>
      </c>
      <c r="DR535" s="41">
        <f t="shared" si="734"/>
        <v>17294.15799</v>
      </c>
      <c r="EB535" s="12">
        <v>41606</v>
      </c>
      <c r="EC535" s="13">
        <v>0.3</v>
      </c>
      <c r="ED535" s="12">
        <v>1</v>
      </c>
      <c r="EE535" s="12">
        <v>0</v>
      </c>
      <c r="EF535" s="15">
        <f t="shared" si="735"/>
        <v>12481.8</v>
      </c>
      <c r="EG535" s="12">
        <v>1</v>
      </c>
      <c r="EH535" s="12">
        <v>0.9</v>
      </c>
      <c r="EI535" s="12">
        <v>3.11</v>
      </c>
      <c r="EJ535" s="35">
        <f t="shared" si="736"/>
        <v>3.799</v>
      </c>
      <c r="EK535" s="12">
        <v>0.9</v>
      </c>
      <c r="EL535" s="10">
        <v>0.5</v>
      </c>
      <c r="EM535" s="41">
        <f t="shared" si="737"/>
        <v>21338.26119</v>
      </c>
    </row>
    <row r="536" customHeight="1" spans="1:147">
      <c r="F536" s="12">
        <v>35434</v>
      </c>
      <c r="G536" s="13">
        <v>0.58</v>
      </c>
      <c r="H536" s="12">
        <v>1</v>
      </c>
      <c r="I536" s="12">
        <v>0</v>
      </c>
      <c r="J536" s="15">
        <f t="shared" si="717"/>
        <v>20551.72</v>
      </c>
      <c r="K536" s="12">
        <v>1</v>
      </c>
      <c r="L536" s="12">
        <v>0.89</v>
      </c>
      <c r="M536" s="12">
        <v>1.78</v>
      </c>
      <c r="N536" s="35">
        <f t="shared" si="718"/>
        <v>2.5842</v>
      </c>
      <c r="O536" s="12">
        <v>0.9</v>
      </c>
      <c r="P536" s="10">
        <v>0.5</v>
      </c>
      <c r="Q536" s="41">
        <f t="shared" si="719"/>
        <v>23899.3896708</v>
      </c>
      <c r="AA536" s="12">
        <v>35434</v>
      </c>
      <c r="AB536" s="13">
        <v>0.58</v>
      </c>
      <c r="AC536" s="12">
        <v>1</v>
      </c>
      <c r="AD536" s="12">
        <v>0</v>
      </c>
      <c r="AE536" s="15">
        <f t="shared" si="720"/>
        <v>20551.72</v>
      </c>
      <c r="AF536" s="12">
        <v>1</v>
      </c>
      <c r="AG536" s="12">
        <v>0.89</v>
      </c>
      <c r="AH536" s="12">
        <v>1.78</v>
      </c>
      <c r="AI536" s="35">
        <f t="shared" si="721"/>
        <v>2.5842</v>
      </c>
      <c r="AJ536" s="12">
        <v>0.9</v>
      </c>
      <c r="AK536" s="10">
        <v>0.5</v>
      </c>
      <c r="AL536" s="41">
        <f t="shared" si="722"/>
        <v>23899.3896708</v>
      </c>
      <c r="AV536" s="12">
        <v>35728</v>
      </c>
      <c r="AW536" s="13">
        <v>0.58</v>
      </c>
      <c r="AX536" s="12">
        <v>1</v>
      </c>
      <c r="AY536" s="12">
        <v>0</v>
      </c>
      <c r="AZ536" s="15">
        <f t="shared" si="723"/>
        <v>20722.24</v>
      </c>
      <c r="BA536" s="12">
        <v>1</v>
      </c>
      <c r="BB536" s="12">
        <v>0.9</v>
      </c>
      <c r="BC536" s="12">
        <v>2.31</v>
      </c>
      <c r="BD536" s="35">
        <f t="shared" si="724"/>
        <v>3.079</v>
      </c>
      <c r="BE536" s="12">
        <v>0.9</v>
      </c>
      <c r="BF536" s="10">
        <v>0.5</v>
      </c>
      <c r="BG536" s="41">
        <f t="shared" si="725"/>
        <v>28711.699632</v>
      </c>
      <c r="BQ536" s="12">
        <v>35728</v>
      </c>
      <c r="BR536" s="13">
        <v>0.58</v>
      </c>
      <c r="BS536" s="12">
        <v>1</v>
      </c>
      <c r="BT536" s="12">
        <v>0</v>
      </c>
      <c r="BU536" s="15">
        <f t="shared" si="726"/>
        <v>20722.24</v>
      </c>
      <c r="BV536" s="12">
        <v>1</v>
      </c>
      <c r="BW536" s="12">
        <v>0.9</v>
      </c>
      <c r="BX536" s="12">
        <v>2.31</v>
      </c>
      <c r="BY536" s="35">
        <f t="shared" si="727"/>
        <v>3.079</v>
      </c>
      <c r="BZ536" s="12">
        <v>0.9</v>
      </c>
      <c r="CA536" s="10">
        <v>0.5</v>
      </c>
      <c r="CB536" s="41">
        <f t="shared" si="728"/>
        <v>28711.699632</v>
      </c>
      <c r="CL536" s="12">
        <v>41312</v>
      </c>
      <c r="CM536" s="13">
        <v>0.58</v>
      </c>
      <c r="CN536" s="12">
        <v>1</v>
      </c>
      <c r="CO536" s="12">
        <v>0</v>
      </c>
      <c r="CP536" s="15">
        <f t="shared" si="729"/>
        <v>23960.96</v>
      </c>
      <c r="CQ536" s="12">
        <v>1</v>
      </c>
      <c r="CR536" s="12">
        <v>0.89</v>
      </c>
      <c r="CS536" s="12">
        <v>1.78</v>
      </c>
      <c r="CT536" s="35">
        <f t="shared" si="730"/>
        <v>2.5842</v>
      </c>
      <c r="CU536" s="12">
        <v>0.9</v>
      </c>
      <c r="CV536" s="10">
        <v>0.5</v>
      </c>
      <c r="CW536" s="41">
        <f t="shared" si="731"/>
        <v>27863.9607744</v>
      </c>
      <c r="DG536" s="12">
        <v>41606</v>
      </c>
      <c r="DH536" s="13">
        <v>0.58</v>
      </c>
      <c r="DI536" s="12">
        <v>1</v>
      </c>
      <c r="DJ536" s="12">
        <v>0</v>
      </c>
      <c r="DK536" s="15">
        <f t="shared" si="732"/>
        <v>24131.48</v>
      </c>
      <c r="DL536" s="12">
        <v>1</v>
      </c>
      <c r="DM536" s="12">
        <v>0.9</v>
      </c>
      <c r="DN536" s="12">
        <v>2.31</v>
      </c>
      <c r="DO536" s="35">
        <f t="shared" si="733"/>
        <v>3.079</v>
      </c>
      <c r="DP536" s="12">
        <v>0.9</v>
      </c>
      <c r="DQ536" s="10">
        <v>0.5</v>
      </c>
      <c r="DR536" s="41">
        <f t="shared" si="734"/>
        <v>33435.372114</v>
      </c>
      <c r="EB536" s="12">
        <v>41606</v>
      </c>
      <c r="EC536" s="13">
        <v>0.58</v>
      </c>
      <c r="ED536" s="12">
        <v>1</v>
      </c>
      <c r="EE536" s="12">
        <v>0</v>
      </c>
      <c r="EF536" s="15">
        <f t="shared" si="735"/>
        <v>24131.48</v>
      </c>
      <c r="EG536" s="12">
        <v>1</v>
      </c>
      <c r="EH536" s="12">
        <v>0.9</v>
      </c>
      <c r="EI536" s="12">
        <v>3.11</v>
      </c>
      <c r="EJ536" s="35">
        <f t="shared" si="736"/>
        <v>3.799</v>
      </c>
      <c r="EK536" s="12">
        <v>0.9</v>
      </c>
      <c r="EL536" s="10">
        <v>0.5</v>
      </c>
      <c r="EM536" s="41">
        <f t="shared" si="737"/>
        <v>41253.971634</v>
      </c>
    </row>
    <row r="537" customHeight="1" spans="1:147">
      <c r="F537" s="42" t="s">
        <v>50</v>
      </c>
      <c r="G537" s="37"/>
      <c r="H537" s="37"/>
      <c r="I537" s="37"/>
      <c r="J537" s="37"/>
      <c r="K537" s="37"/>
      <c r="L537" s="37"/>
      <c r="M537" s="38">
        <f>SUM(Q527:Q536)</f>
        <v>91641.79763424</v>
      </c>
      <c r="N537" s="38"/>
      <c r="O537" s="38"/>
      <c r="P537" s="38"/>
      <c r="Q537" s="38"/>
      <c r="AA537" s="42" t="s">
        <v>50</v>
      </c>
      <c r="AB537" s="37"/>
      <c r="AC537" s="37"/>
      <c r="AD537" s="37"/>
      <c r="AE537" s="37"/>
      <c r="AF537" s="37"/>
      <c r="AG537" s="37"/>
      <c r="AH537" s="38">
        <f>SUM(AL527:AL536)</f>
        <v>91641.79763424</v>
      </c>
      <c r="AI537" s="38"/>
      <c r="AJ537" s="38"/>
      <c r="AK537" s="38"/>
      <c r="AL537" s="38"/>
      <c r="AV537" s="42" t="s">
        <v>50</v>
      </c>
      <c r="AW537" s="37"/>
      <c r="AX537" s="37"/>
      <c r="AY537" s="37"/>
      <c r="AZ537" s="37"/>
      <c r="BA537" s="37"/>
      <c r="BB537" s="37"/>
      <c r="BC537" s="38">
        <f>SUM(BG527:BG536)</f>
        <v>110094.5172096</v>
      </c>
      <c r="BD537" s="38"/>
      <c r="BE537" s="38"/>
      <c r="BF537" s="38"/>
      <c r="BG537" s="38"/>
      <c r="BQ537" s="42" t="s">
        <v>50</v>
      </c>
      <c r="BR537" s="37"/>
      <c r="BS537" s="37"/>
      <c r="BT537" s="37"/>
      <c r="BU537" s="37"/>
      <c r="BV537" s="37"/>
      <c r="BW537" s="37"/>
      <c r="BX537" s="38">
        <f>SUM(CB527:CB536)</f>
        <v>110094.5172096</v>
      </c>
      <c r="BY537" s="38"/>
      <c r="BZ537" s="38"/>
      <c r="CA537" s="38"/>
      <c r="CB537" s="38"/>
      <c r="CL537" s="42" t="s">
        <v>50</v>
      </c>
      <c r="CM537" s="37"/>
      <c r="CN537" s="37"/>
      <c r="CO537" s="37"/>
      <c r="CP537" s="37"/>
      <c r="CQ537" s="37"/>
      <c r="CR537" s="37"/>
      <c r="CS537" s="38">
        <f>SUM(CW527:CW536)</f>
        <v>106843.87717632</v>
      </c>
      <c r="CT537" s="38"/>
      <c r="CU537" s="38"/>
      <c r="CV537" s="38"/>
      <c r="CW537" s="38"/>
      <c r="DG537" s="42" t="s">
        <v>50</v>
      </c>
      <c r="DH537" s="37"/>
      <c r="DI537" s="37"/>
      <c r="DJ537" s="37"/>
      <c r="DK537" s="37"/>
      <c r="DL537" s="37"/>
      <c r="DM537" s="37"/>
      <c r="DN537" s="38">
        <f>SUM(DR527:DR536)</f>
        <v>128207.3578992</v>
      </c>
      <c r="DO537" s="38"/>
      <c r="DP537" s="38"/>
      <c r="DQ537" s="38"/>
      <c r="DR537" s="38"/>
      <c r="EB537" s="42" t="s">
        <v>50</v>
      </c>
      <c r="EC537" s="37"/>
      <c r="ED537" s="37"/>
      <c r="EE537" s="37"/>
      <c r="EF537" s="37"/>
      <c r="EG537" s="37"/>
      <c r="EH537" s="37"/>
      <c r="EI537" s="38">
        <f>SUM(EM527:EM536)</f>
        <v>158187.6429552</v>
      </c>
      <c r="EJ537" s="38"/>
      <c r="EK537" s="38"/>
      <c r="EL537" s="38"/>
      <c r="EM537" s="38"/>
    </row>
    <row r="538" customHeight="1" spans="1:147">
      <c r="F538" s="37"/>
      <c r="G538" s="37"/>
      <c r="H538" s="37"/>
      <c r="I538" s="37"/>
      <c r="J538" s="37"/>
      <c r="K538" s="37"/>
      <c r="L538" s="37"/>
      <c r="M538" s="38"/>
      <c r="N538" s="38"/>
      <c r="O538" s="38"/>
      <c r="P538" s="38"/>
      <c r="Q538" s="38"/>
      <c r="AA538" s="37"/>
      <c r="AB538" s="37"/>
      <c r="AC538" s="37"/>
      <c r="AD538" s="37"/>
      <c r="AE538" s="37"/>
      <c r="AF538" s="37"/>
      <c r="AG538" s="37"/>
      <c r="AH538" s="38"/>
      <c r="AI538" s="38"/>
      <c r="AJ538" s="38"/>
      <c r="AK538" s="38"/>
      <c r="AL538" s="38"/>
      <c r="AV538" s="37"/>
      <c r="AW538" s="37"/>
      <c r="AX538" s="37"/>
      <c r="AY538" s="37"/>
      <c r="AZ538" s="37"/>
      <c r="BA538" s="37"/>
      <c r="BB538" s="37"/>
      <c r="BC538" s="38"/>
      <c r="BD538" s="38"/>
      <c r="BE538" s="38"/>
      <c r="BF538" s="38"/>
      <c r="BG538" s="38"/>
      <c r="BQ538" s="37"/>
      <c r="BR538" s="37"/>
      <c r="BS538" s="37"/>
      <c r="BT538" s="37"/>
      <c r="BU538" s="37"/>
      <c r="BV538" s="37"/>
      <c r="BW538" s="37"/>
      <c r="BX538" s="38"/>
      <c r="BY538" s="38"/>
      <c r="BZ538" s="38"/>
      <c r="CA538" s="38"/>
      <c r="CB538" s="38"/>
      <c r="CL538" s="37"/>
      <c r="CM538" s="37"/>
      <c r="CN538" s="37"/>
      <c r="CO538" s="37"/>
      <c r="CP538" s="37"/>
      <c r="CQ538" s="37"/>
      <c r="CR538" s="37"/>
      <c r="CS538" s="38"/>
      <c r="CT538" s="38"/>
      <c r="CU538" s="38"/>
      <c r="CV538" s="38"/>
      <c r="CW538" s="38"/>
      <c r="DG538" s="37"/>
      <c r="DH538" s="37"/>
      <c r="DI538" s="37"/>
      <c r="DJ538" s="37"/>
      <c r="DK538" s="37"/>
      <c r="DL538" s="37"/>
      <c r="DM538" s="37"/>
      <c r="DN538" s="38"/>
      <c r="DO538" s="38"/>
      <c r="DP538" s="38"/>
      <c r="DQ538" s="38"/>
      <c r="DR538" s="38"/>
      <c r="EB538" s="37"/>
      <c r="EC538" s="37"/>
      <c r="ED538" s="37"/>
      <c r="EE538" s="37"/>
      <c r="EF538" s="37"/>
      <c r="EG538" s="37"/>
      <c r="EH538" s="37"/>
      <c r="EI538" s="38"/>
      <c r="EJ538" s="38"/>
      <c r="EK538" s="38"/>
      <c r="EL538" s="38"/>
      <c r="EM538" s="38"/>
    </row>
    <row r="539" customHeight="1" spans="1:147">
      <c r="F539" s="37"/>
      <c r="G539" s="37"/>
      <c r="H539" s="37"/>
      <c r="I539" s="37"/>
      <c r="J539" s="37"/>
      <c r="K539" s="37"/>
      <c r="L539" s="37"/>
      <c r="M539" s="38"/>
      <c r="N539" s="38"/>
      <c r="O539" s="38"/>
      <c r="P539" s="38"/>
      <c r="Q539" s="38"/>
      <c r="AA539" s="37"/>
      <c r="AB539" s="37"/>
      <c r="AC539" s="37"/>
      <c r="AD539" s="37"/>
      <c r="AE539" s="37"/>
      <c r="AF539" s="37"/>
      <c r="AG539" s="37"/>
      <c r="AH539" s="38"/>
      <c r="AI539" s="38"/>
      <c r="AJ539" s="38"/>
      <c r="AK539" s="38"/>
      <c r="AL539" s="38"/>
      <c r="AV539" s="37"/>
      <c r="AW539" s="37"/>
      <c r="AX539" s="37"/>
      <c r="AY539" s="37"/>
      <c r="AZ539" s="37"/>
      <c r="BA539" s="37"/>
      <c r="BB539" s="37"/>
      <c r="BC539" s="38"/>
      <c r="BD539" s="38"/>
      <c r="BE539" s="38"/>
      <c r="BF539" s="38"/>
      <c r="BG539" s="38"/>
      <c r="BQ539" s="37"/>
      <c r="BR539" s="37"/>
      <c r="BS539" s="37"/>
      <c r="BT539" s="37"/>
      <c r="BU539" s="37"/>
      <c r="BV539" s="37"/>
      <c r="BW539" s="37"/>
      <c r="BX539" s="38"/>
      <c r="BY539" s="38"/>
      <c r="BZ539" s="38"/>
      <c r="CA539" s="38"/>
      <c r="CB539" s="38"/>
      <c r="CL539" s="37"/>
      <c r="CM539" s="37"/>
      <c r="CN539" s="37"/>
      <c r="CO539" s="37"/>
      <c r="CP539" s="37"/>
      <c r="CQ539" s="37"/>
      <c r="CR539" s="37"/>
      <c r="CS539" s="38"/>
      <c r="CT539" s="38"/>
      <c r="CU539" s="38"/>
      <c r="CV539" s="38"/>
      <c r="CW539" s="38"/>
      <c r="DG539" s="37"/>
      <c r="DH539" s="37"/>
      <c r="DI539" s="37"/>
      <c r="DJ539" s="37"/>
      <c r="DK539" s="37"/>
      <c r="DL539" s="37"/>
      <c r="DM539" s="37"/>
      <c r="DN539" s="38"/>
      <c r="DO539" s="38"/>
      <c r="DP539" s="38"/>
      <c r="DQ539" s="38"/>
      <c r="DR539" s="38"/>
      <c r="EB539" s="37"/>
      <c r="EC539" s="37"/>
      <c r="ED539" s="37"/>
      <c r="EE539" s="37"/>
      <c r="EF539" s="37"/>
      <c r="EG539" s="37"/>
      <c r="EH539" s="37"/>
      <c r="EI539" s="38"/>
      <c r="EJ539" s="38"/>
      <c r="EK539" s="38"/>
      <c r="EL539" s="38"/>
      <c r="EM539" s="38"/>
    </row>
    <row r="541" customHeight="1" spans="1:147">
      <c r="A541" s="2" t="s">
        <v>86</v>
      </c>
      <c r="B541" s="2"/>
      <c r="C541" s="2"/>
      <c r="D541" s="2"/>
      <c r="E541" s="2"/>
      <c r="F541" s="3" t="s">
        <v>1</v>
      </c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2" t="s">
        <v>87</v>
      </c>
      <c r="W541" s="2"/>
      <c r="X541" s="2"/>
      <c r="Y541" s="2"/>
      <c r="Z541" s="2"/>
      <c r="AA541" s="3" t="s">
        <v>1</v>
      </c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2" t="s">
        <v>88</v>
      </c>
      <c r="AR541" s="2"/>
      <c r="AS541" s="2"/>
      <c r="AT541" s="2"/>
      <c r="AU541" s="2"/>
      <c r="AV541" s="3" t="s">
        <v>1</v>
      </c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2" t="s">
        <v>89</v>
      </c>
      <c r="BM541" s="2"/>
      <c r="BN541" s="2"/>
      <c r="BO541" s="2"/>
      <c r="BP541" s="2"/>
      <c r="BQ541" s="3" t="s">
        <v>1</v>
      </c>
      <c r="BR541" s="3"/>
      <c r="BS541" s="3"/>
      <c r="BT541" s="3"/>
      <c r="BU541" s="3"/>
      <c r="BV541" s="3"/>
      <c r="BW541" s="3"/>
      <c r="BX541" s="3"/>
      <c r="BY541" s="3"/>
      <c r="BZ541" s="3"/>
      <c r="CA541" s="3"/>
      <c r="CB541" s="3"/>
      <c r="CC541" s="3"/>
      <c r="CD541" s="3"/>
      <c r="CE541" s="3"/>
      <c r="CF541" s="3"/>
      <c r="CG541" s="2" t="s">
        <v>90</v>
      </c>
      <c r="CH541" s="2"/>
      <c r="CI541" s="2"/>
      <c r="CJ541" s="2"/>
      <c r="CK541" s="2"/>
      <c r="CL541" s="3" t="s">
        <v>1</v>
      </c>
      <c r="CM541" s="3"/>
      <c r="CN541" s="3"/>
      <c r="CO541" s="3"/>
      <c r="CP541" s="3"/>
      <c r="CQ541" s="3"/>
      <c r="CR541" s="3"/>
      <c r="CS541" s="3"/>
      <c r="CT541" s="3"/>
      <c r="CU541" s="3"/>
      <c r="CV541" s="3"/>
      <c r="CW541" s="3"/>
      <c r="CX541" s="3"/>
      <c r="CY541" s="3"/>
      <c r="CZ541" s="3"/>
      <c r="DA541" s="3"/>
      <c r="DB541" s="2" t="s">
        <v>91</v>
      </c>
      <c r="DC541" s="2"/>
      <c r="DD541" s="2"/>
      <c r="DE541" s="2"/>
      <c r="DF541" s="2"/>
      <c r="DG541" s="3" t="s">
        <v>1</v>
      </c>
      <c r="DH541" s="3"/>
      <c r="DI541" s="3"/>
      <c r="DJ541" s="3"/>
      <c r="DK541" s="3"/>
      <c r="DL541" s="3"/>
      <c r="DM541" s="3"/>
      <c r="DN541" s="3"/>
      <c r="DO541" s="3"/>
      <c r="DP541" s="3"/>
      <c r="DQ541" s="3"/>
      <c r="DR541" s="3"/>
      <c r="DS541" s="3"/>
      <c r="DT541" s="3"/>
      <c r="DU541" s="3"/>
      <c r="DV541" s="3"/>
      <c r="DW541" s="2" t="s">
        <v>92</v>
      </c>
      <c r="DX541" s="2"/>
      <c r="DY541" s="2"/>
      <c r="DZ541" s="2"/>
      <c r="EA541" s="2"/>
      <c r="EB541" s="3" t="s">
        <v>1</v>
      </c>
      <c r="EC541" s="3"/>
      <c r="ED541" s="3"/>
      <c r="EE541" s="3"/>
      <c r="EF541" s="3"/>
      <c r="EG541" s="3"/>
      <c r="EH541" s="3"/>
      <c r="EI541" s="3"/>
      <c r="EJ541" s="3"/>
      <c r="EK541" s="3"/>
      <c r="EL541" s="3"/>
      <c r="EM541" s="3"/>
      <c r="EN541" s="3"/>
      <c r="EO541" s="3"/>
      <c r="EP541" s="3"/>
      <c r="EQ541" s="3"/>
    </row>
    <row r="542" customHeight="1" spans="1:147">
      <c r="A542" s="2"/>
      <c r="B542" s="2"/>
      <c r="C542" s="2"/>
      <c r="D542" s="2"/>
      <c r="E542" s="2"/>
      <c r="F542" s="4" t="s">
        <v>8</v>
      </c>
      <c r="G542" s="5"/>
      <c r="H542" s="5"/>
      <c r="I542" s="5"/>
      <c r="J542" s="6"/>
      <c r="K542" s="7" t="s">
        <v>9</v>
      </c>
      <c r="L542" s="7"/>
      <c r="M542" s="7"/>
      <c r="N542" s="7"/>
      <c r="O542" s="8" t="s">
        <v>10</v>
      </c>
      <c r="P542" s="9" t="s">
        <v>11</v>
      </c>
      <c r="Q542" s="9"/>
      <c r="R542" s="9"/>
      <c r="S542" s="10" t="s">
        <v>12</v>
      </c>
      <c r="T542" s="8" t="s">
        <v>13</v>
      </c>
      <c r="U542" s="11" t="s">
        <v>14</v>
      </c>
      <c r="V542" s="2"/>
      <c r="W542" s="2"/>
      <c r="X542" s="2"/>
      <c r="Y542" s="2"/>
      <c r="Z542" s="2"/>
      <c r="AA542" s="4" t="s">
        <v>8</v>
      </c>
      <c r="AB542" s="5"/>
      <c r="AC542" s="5"/>
      <c r="AD542" s="5"/>
      <c r="AE542" s="6"/>
      <c r="AF542" s="7" t="s">
        <v>9</v>
      </c>
      <c r="AG542" s="7"/>
      <c r="AH542" s="7"/>
      <c r="AI542" s="7"/>
      <c r="AJ542" s="8" t="s">
        <v>10</v>
      </c>
      <c r="AK542" s="9" t="s">
        <v>11</v>
      </c>
      <c r="AL542" s="9"/>
      <c r="AM542" s="9"/>
      <c r="AN542" s="10" t="s">
        <v>12</v>
      </c>
      <c r="AO542" s="8" t="s">
        <v>13</v>
      </c>
      <c r="AP542" s="11" t="s">
        <v>14</v>
      </c>
      <c r="AQ542" s="2"/>
      <c r="AR542" s="2"/>
      <c r="AS542" s="2"/>
      <c r="AT542" s="2"/>
      <c r="AU542" s="2"/>
      <c r="AV542" s="4" t="s">
        <v>8</v>
      </c>
      <c r="AW542" s="5"/>
      <c r="AX542" s="5"/>
      <c r="AY542" s="5"/>
      <c r="AZ542" s="6"/>
      <c r="BA542" s="7" t="s">
        <v>9</v>
      </c>
      <c r="BB542" s="7"/>
      <c r="BC542" s="7"/>
      <c r="BD542" s="7"/>
      <c r="BE542" s="8" t="s">
        <v>10</v>
      </c>
      <c r="BF542" s="9" t="s">
        <v>11</v>
      </c>
      <c r="BG542" s="9"/>
      <c r="BH542" s="9"/>
      <c r="BI542" s="10" t="s">
        <v>12</v>
      </c>
      <c r="BJ542" s="8" t="s">
        <v>13</v>
      </c>
      <c r="BK542" s="11" t="s">
        <v>14</v>
      </c>
      <c r="BL542" s="2"/>
      <c r="BM542" s="2"/>
      <c r="BN542" s="2"/>
      <c r="BO542" s="2"/>
      <c r="BP542" s="2"/>
      <c r="BQ542" s="4" t="s">
        <v>8</v>
      </c>
      <c r="BR542" s="5"/>
      <c r="BS542" s="5"/>
      <c r="BT542" s="5"/>
      <c r="BU542" s="6"/>
      <c r="BV542" s="7" t="s">
        <v>9</v>
      </c>
      <c r="BW542" s="7"/>
      <c r="BX542" s="7"/>
      <c r="BY542" s="7"/>
      <c r="BZ542" s="8" t="s">
        <v>10</v>
      </c>
      <c r="CA542" s="9" t="s">
        <v>11</v>
      </c>
      <c r="CB542" s="9"/>
      <c r="CC542" s="9"/>
      <c r="CD542" s="10" t="s">
        <v>12</v>
      </c>
      <c r="CE542" s="8" t="s">
        <v>13</v>
      </c>
      <c r="CF542" s="11" t="s">
        <v>14</v>
      </c>
      <c r="CG542" s="2"/>
      <c r="CH542" s="2"/>
      <c r="CI542" s="2"/>
      <c r="CJ542" s="2"/>
      <c r="CK542" s="2"/>
      <c r="CL542" s="4" t="s">
        <v>8</v>
      </c>
      <c r="CM542" s="5"/>
      <c r="CN542" s="5"/>
      <c r="CO542" s="5"/>
      <c r="CP542" s="6"/>
      <c r="CQ542" s="7" t="s">
        <v>9</v>
      </c>
      <c r="CR542" s="7"/>
      <c r="CS542" s="7"/>
      <c r="CT542" s="7"/>
      <c r="CU542" s="8" t="s">
        <v>10</v>
      </c>
      <c r="CV542" s="9" t="s">
        <v>11</v>
      </c>
      <c r="CW542" s="9"/>
      <c r="CX542" s="9"/>
      <c r="CY542" s="10" t="s">
        <v>12</v>
      </c>
      <c r="CZ542" s="8" t="s">
        <v>13</v>
      </c>
      <c r="DA542" s="11" t="s">
        <v>14</v>
      </c>
      <c r="DB542" s="2"/>
      <c r="DC542" s="2"/>
      <c r="DD542" s="2"/>
      <c r="DE542" s="2"/>
      <c r="DF542" s="2"/>
      <c r="DG542" s="4" t="s">
        <v>8</v>
      </c>
      <c r="DH542" s="5"/>
      <c r="DI542" s="5"/>
      <c r="DJ542" s="5"/>
      <c r="DK542" s="6"/>
      <c r="DL542" s="7" t="s">
        <v>9</v>
      </c>
      <c r="DM542" s="7"/>
      <c r="DN542" s="7"/>
      <c r="DO542" s="7"/>
      <c r="DP542" s="8" t="s">
        <v>10</v>
      </c>
      <c r="DQ542" s="9" t="s">
        <v>11</v>
      </c>
      <c r="DR542" s="9"/>
      <c r="DS542" s="9"/>
      <c r="DT542" s="10" t="s">
        <v>12</v>
      </c>
      <c r="DU542" s="8" t="s">
        <v>13</v>
      </c>
      <c r="DV542" s="11" t="s">
        <v>14</v>
      </c>
      <c r="DW542" s="2"/>
      <c r="DX542" s="2"/>
      <c r="DY542" s="2"/>
      <c r="DZ542" s="2"/>
      <c r="EA542" s="2"/>
      <c r="EB542" s="4" t="s">
        <v>8</v>
      </c>
      <c r="EC542" s="5"/>
      <c r="ED542" s="5"/>
      <c r="EE542" s="5"/>
      <c r="EF542" s="6"/>
      <c r="EG542" s="7" t="s">
        <v>9</v>
      </c>
      <c r="EH542" s="7"/>
      <c r="EI542" s="7"/>
      <c r="EJ542" s="7"/>
      <c r="EK542" s="8" t="s">
        <v>10</v>
      </c>
      <c r="EL542" s="9" t="s">
        <v>11</v>
      </c>
      <c r="EM542" s="9"/>
      <c r="EN542" s="9"/>
      <c r="EO542" s="10" t="s">
        <v>12</v>
      </c>
      <c r="EP542" s="8" t="s">
        <v>13</v>
      </c>
      <c r="EQ542" s="11" t="s">
        <v>14</v>
      </c>
    </row>
    <row r="543" customHeight="1" spans="1:147">
      <c r="A543" s="1" t="s">
        <v>15</v>
      </c>
      <c r="B543" s="1" t="s">
        <v>16</v>
      </c>
      <c r="C543" s="1" t="s">
        <v>17</v>
      </c>
      <c r="D543" s="1" t="s">
        <v>18</v>
      </c>
      <c r="E543" s="1" t="s">
        <v>19</v>
      </c>
      <c r="F543" s="12" t="s">
        <v>20</v>
      </c>
      <c r="G543" s="12" t="s">
        <v>21</v>
      </c>
      <c r="H543" s="13" t="s">
        <v>22</v>
      </c>
      <c r="I543" s="14" t="s">
        <v>23</v>
      </c>
      <c r="J543" s="15" t="s">
        <v>8</v>
      </c>
      <c r="K543" s="12" t="s">
        <v>24</v>
      </c>
      <c r="L543" s="12" t="s">
        <v>20</v>
      </c>
      <c r="M543" s="12" t="s">
        <v>25</v>
      </c>
      <c r="N543" s="7" t="s">
        <v>26</v>
      </c>
      <c r="O543" s="16"/>
      <c r="P543" s="12" t="s">
        <v>27</v>
      </c>
      <c r="Q543" s="12" t="s">
        <v>28</v>
      </c>
      <c r="R543" s="9" t="s">
        <v>29</v>
      </c>
      <c r="S543" s="10" t="s">
        <v>30</v>
      </c>
      <c r="T543" s="16"/>
      <c r="U543" s="17"/>
      <c r="V543" s="1" t="s">
        <v>15</v>
      </c>
      <c r="W543" s="1" t="s">
        <v>16</v>
      </c>
      <c r="X543" s="1" t="s">
        <v>17</v>
      </c>
      <c r="Y543" s="1" t="s">
        <v>18</v>
      </c>
      <c r="Z543" s="1" t="s">
        <v>19</v>
      </c>
      <c r="AA543" s="12" t="s">
        <v>20</v>
      </c>
      <c r="AB543" s="12" t="s">
        <v>21</v>
      </c>
      <c r="AC543" s="13" t="s">
        <v>22</v>
      </c>
      <c r="AD543" s="14" t="s">
        <v>23</v>
      </c>
      <c r="AE543" s="15" t="s">
        <v>8</v>
      </c>
      <c r="AF543" s="12" t="s">
        <v>24</v>
      </c>
      <c r="AG543" s="12" t="s">
        <v>20</v>
      </c>
      <c r="AH543" s="12" t="s">
        <v>25</v>
      </c>
      <c r="AI543" s="7" t="s">
        <v>26</v>
      </c>
      <c r="AJ543" s="16"/>
      <c r="AK543" s="12" t="s">
        <v>27</v>
      </c>
      <c r="AL543" s="12" t="s">
        <v>28</v>
      </c>
      <c r="AM543" s="9" t="s">
        <v>29</v>
      </c>
      <c r="AN543" s="10" t="s">
        <v>30</v>
      </c>
      <c r="AO543" s="16"/>
      <c r="AP543" s="17"/>
      <c r="AQ543" s="1" t="s">
        <v>15</v>
      </c>
      <c r="AR543" s="1" t="s">
        <v>16</v>
      </c>
      <c r="AS543" s="1" t="s">
        <v>17</v>
      </c>
      <c r="AT543" s="1" t="s">
        <v>18</v>
      </c>
      <c r="AU543" s="1" t="s">
        <v>19</v>
      </c>
      <c r="AV543" s="12" t="s">
        <v>20</v>
      </c>
      <c r="AW543" s="12" t="s">
        <v>21</v>
      </c>
      <c r="AX543" s="13" t="s">
        <v>22</v>
      </c>
      <c r="AY543" s="14" t="s">
        <v>23</v>
      </c>
      <c r="AZ543" s="15" t="s">
        <v>8</v>
      </c>
      <c r="BA543" s="12" t="s">
        <v>24</v>
      </c>
      <c r="BB543" s="12" t="s">
        <v>20</v>
      </c>
      <c r="BC543" s="12" t="s">
        <v>25</v>
      </c>
      <c r="BD543" s="7" t="s">
        <v>26</v>
      </c>
      <c r="BE543" s="16"/>
      <c r="BF543" s="12" t="s">
        <v>27</v>
      </c>
      <c r="BG543" s="12" t="s">
        <v>28</v>
      </c>
      <c r="BH543" s="9" t="s">
        <v>29</v>
      </c>
      <c r="BI543" s="10" t="s">
        <v>30</v>
      </c>
      <c r="BJ543" s="16"/>
      <c r="BK543" s="17"/>
      <c r="BL543" s="1" t="s">
        <v>15</v>
      </c>
      <c r="BM543" s="1" t="s">
        <v>16</v>
      </c>
      <c r="BN543" s="1" t="s">
        <v>17</v>
      </c>
      <c r="BO543" s="1" t="s">
        <v>18</v>
      </c>
      <c r="BP543" s="1" t="s">
        <v>19</v>
      </c>
      <c r="BQ543" s="12" t="s">
        <v>20</v>
      </c>
      <c r="BR543" s="12" t="s">
        <v>21</v>
      </c>
      <c r="BS543" s="13" t="s">
        <v>22</v>
      </c>
      <c r="BT543" s="14" t="s">
        <v>23</v>
      </c>
      <c r="BU543" s="15" t="s">
        <v>8</v>
      </c>
      <c r="BV543" s="12" t="s">
        <v>24</v>
      </c>
      <c r="BW543" s="12" t="s">
        <v>20</v>
      </c>
      <c r="BX543" s="12" t="s">
        <v>25</v>
      </c>
      <c r="BY543" s="7" t="s">
        <v>26</v>
      </c>
      <c r="BZ543" s="16"/>
      <c r="CA543" s="12" t="s">
        <v>27</v>
      </c>
      <c r="CB543" s="12" t="s">
        <v>28</v>
      </c>
      <c r="CC543" s="9" t="s">
        <v>29</v>
      </c>
      <c r="CD543" s="10" t="s">
        <v>30</v>
      </c>
      <c r="CE543" s="16"/>
      <c r="CF543" s="17"/>
      <c r="CG543" s="1" t="s">
        <v>15</v>
      </c>
      <c r="CH543" s="1" t="s">
        <v>16</v>
      </c>
      <c r="CI543" s="1" t="s">
        <v>17</v>
      </c>
      <c r="CJ543" s="1" t="s">
        <v>18</v>
      </c>
      <c r="CK543" s="1" t="s">
        <v>19</v>
      </c>
      <c r="CL543" s="12" t="s">
        <v>20</v>
      </c>
      <c r="CM543" s="12" t="s">
        <v>21</v>
      </c>
      <c r="CN543" s="13" t="s">
        <v>22</v>
      </c>
      <c r="CO543" s="14" t="s">
        <v>23</v>
      </c>
      <c r="CP543" s="15" t="s">
        <v>8</v>
      </c>
      <c r="CQ543" s="12" t="s">
        <v>24</v>
      </c>
      <c r="CR543" s="12" t="s">
        <v>20</v>
      </c>
      <c r="CS543" s="12" t="s">
        <v>25</v>
      </c>
      <c r="CT543" s="7" t="s">
        <v>26</v>
      </c>
      <c r="CU543" s="16"/>
      <c r="CV543" s="12" t="s">
        <v>27</v>
      </c>
      <c r="CW543" s="12" t="s">
        <v>28</v>
      </c>
      <c r="CX543" s="9" t="s">
        <v>29</v>
      </c>
      <c r="CY543" s="10" t="s">
        <v>30</v>
      </c>
      <c r="CZ543" s="16"/>
      <c r="DA543" s="17"/>
      <c r="DB543" s="1" t="s">
        <v>15</v>
      </c>
      <c r="DC543" s="1" t="s">
        <v>16</v>
      </c>
      <c r="DD543" s="1" t="s">
        <v>17</v>
      </c>
      <c r="DE543" s="1" t="s">
        <v>18</v>
      </c>
      <c r="DF543" s="1" t="s">
        <v>19</v>
      </c>
      <c r="DG543" s="12" t="s">
        <v>20</v>
      </c>
      <c r="DH543" s="12" t="s">
        <v>21</v>
      </c>
      <c r="DI543" s="13" t="s">
        <v>22</v>
      </c>
      <c r="DJ543" s="14" t="s">
        <v>23</v>
      </c>
      <c r="DK543" s="15" t="s">
        <v>8</v>
      </c>
      <c r="DL543" s="12" t="s">
        <v>24</v>
      </c>
      <c r="DM543" s="12" t="s">
        <v>20</v>
      </c>
      <c r="DN543" s="12" t="s">
        <v>25</v>
      </c>
      <c r="DO543" s="7" t="s">
        <v>26</v>
      </c>
      <c r="DP543" s="16"/>
      <c r="DQ543" s="12" t="s">
        <v>27</v>
      </c>
      <c r="DR543" s="12" t="s">
        <v>28</v>
      </c>
      <c r="DS543" s="9" t="s">
        <v>29</v>
      </c>
      <c r="DT543" s="10" t="s">
        <v>30</v>
      </c>
      <c r="DU543" s="16"/>
      <c r="DV543" s="17"/>
      <c r="DW543" s="1" t="s">
        <v>15</v>
      </c>
      <c r="DX543" s="1" t="s">
        <v>16</v>
      </c>
      <c r="DY543" s="1" t="s">
        <v>17</v>
      </c>
      <c r="DZ543" s="1" t="s">
        <v>18</v>
      </c>
      <c r="EA543" s="1" t="s">
        <v>19</v>
      </c>
      <c r="EB543" s="12" t="s">
        <v>20</v>
      </c>
      <c r="EC543" s="12" t="s">
        <v>21</v>
      </c>
      <c r="ED543" s="13" t="s">
        <v>22</v>
      </c>
      <c r="EE543" s="14" t="s">
        <v>23</v>
      </c>
      <c r="EF543" s="15" t="s">
        <v>8</v>
      </c>
      <c r="EG543" s="12" t="s">
        <v>24</v>
      </c>
      <c r="EH543" s="12" t="s">
        <v>20</v>
      </c>
      <c r="EI543" s="12" t="s">
        <v>25</v>
      </c>
      <c r="EJ543" s="7" t="s">
        <v>26</v>
      </c>
      <c r="EK543" s="16"/>
      <c r="EL543" s="12" t="s">
        <v>27</v>
      </c>
      <c r="EM543" s="12" t="s">
        <v>28</v>
      </c>
      <c r="EN543" s="9" t="s">
        <v>29</v>
      </c>
      <c r="EO543" s="10" t="s">
        <v>30</v>
      </c>
      <c r="EP543" s="16"/>
      <c r="EQ543" s="17"/>
    </row>
    <row r="544" customHeight="1" spans="1:147">
      <c r="A544" s="18">
        <f>N562</f>
        <v>3882125.6190415</v>
      </c>
      <c r="B544" s="18">
        <f>K611</f>
        <v>361786.895726025</v>
      </c>
      <c r="C544" s="18">
        <f>N592</f>
        <v>531353.598944371</v>
      </c>
      <c r="D544" s="18">
        <f>M627</f>
        <v>91641.79763424</v>
      </c>
      <c r="E544" s="18">
        <v>18</v>
      </c>
      <c r="F544" s="12">
        <v>1474</v>
      </c>
      <c r="G544" s="12">
        <f t="shared" ref="G544:G548" si="738">2.04+0.6</f>
        <v>2.64</v>
      </c>
      <c r="H544" s="13">
        <v>1.35</v>
      </c>
      <c r="I544" s="14">
        <v>1.4</v>
      </c>
      <c r="J544" s="15">
        <f t="shared" ref="J544:J561" si="739">F544*G544*H544*I544</f>
        <v>7354.6704</v>
      </c>
      <c r="K544" s="12">
        <v>1</v>
      </c>
      <c r="L544" s="12">
        <v>1474</v>
      </c>
      <c r="M544" s="12">
        <v>0.83</v>
      </c>
      <c r="N544" s="19">
        <f t="shared" ref="N544:N561" si="740">1+6*L544/(L544+2000)+M544</f>
        <v>4.37576856649395</v>
      </c>
      <c r="O544" s="20">
        <v>5936</v>
      </c>
      <c r="P544" s="12">
        <v>0.99</v>
      </c>
      <c r="Q544" s="12">
        <v>3.34</v>
      </c>
      <c r="R544" s="9">
        <f t="shared" ref="R544:R561" si="741">1+P544*Q544</f>
        <v>4.3066</v>
      </c>
      <c r="S544" s="10">
        <v>1.225</v>
      </c>
      <c r="T544" s="20">
        <v>1</v>
      </c>
      <c r="U544" s="21">
        <f t="shared" ref="U544:U561" si="742">((J544*K544*N544)+O544)*R544*S544*T544</f>
        <v>201096.519269658</v>
      </c>
      <c r="V544" s="18">
        <f>AI562</f>
        <v>3940357.50332712</v>
      </c>
      <c r="W544" s="18">
        <f>AF611</f>
        <v>361786.895726025</v>
      </c>
      <c r="X544" s="18">
        <f>AI592</f>
        <v>675401.994888449</v>
      </c>
      <c r="Y544" s="18">
        <f>AH627</f>
        <v>91641.79763424</v>
      </c>
      <c r="Z544" s="18">
        <v>18</v>
      </c>
      <c r="AA544" s="12">
        <v>1474</v>
      </c>
      <c r="AB544" s="12">
        <f t="shared" ref="AB544:AB548" si="743">2.04+0.6</f>
        <v>2.64</v>
      </c>
      <c r="AC544" s="13">
        <v>1.35</v>
      </c>
      <c r="AD544" s="14">
        <v>1.4</v>
      </c>
      <c r="AE544" s="15">
        <f t="shared" ref="AE544:AE561" si="744">AA544*AB544*AC544*AD544</f>
        <v>7354.6704</v>
      </c>
      <c r="AF544" s="12">
        <v>1</v>
      </c>
      <c r="AG544" s="12">
        <v>1474</v>
      </c>
      <c r="AH544" s="12">
        <v>0.83</v>
      </c>
      <c r="AI544" s="19">
        <f t="shared" ref="AI544:AI561" si="745">1+6*AG544/(AG544+2000)+AH544</f>
        <v>4.37576856649395</v>
      </c>
      <c r="AJ544" s="20">
        <v>5936</v>
      </c>
      <c r="AK544" s="12">
        <v>0.99</v>
      </c>
      <c r="AL544" s="12">
        <v>3.34</v>
      </c>
      <c r="AM544" s="9">
        <f t="shared" ref="AM544:AM561" si="746">1+AK544*AL544</f>
        <v>4.3066</v>
      </c>
      <c r="AN544" s="10">
        <v>1.225</v>
      </c>
      <c r="AO544" s="22">
        <v>1.015</v>
      </c>
      <c r="AP544" s="21">
        <f t="shared" ref="AP544:AP561" si="747">((AE544*AF544*AI544)+AJ544)*AM544*AN544*AO544</f>
        <v>204112.967058703</v>
      </c>
      <c r="AQ544" s="18">
        <f>BD562</f>
        <v>3882125.6190415</v>
      </c>
      <c r="AR544" s="18">
        <f>BA611</f>
        <v>361786.895726025</v>
      </c>
      <c r="AS544" s="18">
        <f>BD592</f>
        <v>740143.385954708</v>
      </c>
      <c r="AT544" s="18">
        <f>BC627</f>
        <v>110094.5172096</v>
      </c>
      <c r="AU544" s="18">
        <v>18</v>
      </c>
      <c r="AV544" s="12">
        <v>1474</v>
      </c>
      <c r="AW544" s="12">
        <f t="shared" ref="AW544:AW548" si="748">2.04+0.6</f>
        <v>2.64</v>
      </c>
      <c r="AX544" s="13">
        <v>1.35</v>
      </c>
      <c r="AY544" s="14">
        <v>1.4</v>
      </c>
      <c r="AZ544" s="15">
        <f t="shared" ref="AZ544:AZ561" si="749">AV544*AW544*AX544*AY544</f>
        <v>7354.6704</v>
      </c>
      <c r="BA544" s="12">
        <v>1</v>
      </c>
      <c r="BB544" s="12">
        <v>1474</v>
      </c>
      <c r="BC544" s="12">
        <v>0.83</v>
      </c>
      <c r="BD544" s="19">
        <f t="shared" ref="BD544:BD561" si="750">1+6*BB544/(BB544+2000)+BC544</f>
        <v>4.37576856649395</v>
      </c>
      <c r="BE544" s="20">
        <v>5936</v>
      </c>
      <c r="BF544" s="12">
        <v>0.99</v>
      </c>
      <c r="BG544" s="12">
        <v>3.34</v>
      </c>
      <c r="BH544" s="9">
        <f t="shared" ref="BH544:BH561" si="751">1+BF544*BG544</f>
        <v>4.3066</v>
      </c>
      <c r="BI544" s="10">
        <v>1.225</v>
      </c>
      <c r="BJ544" s="20">
        <v>1</v>
      </c>
      <c r="BK544" s="21">
        <f t="shared" ref="BK544:BK561" si="752">((AZ544*BA544*BD544)+BE544)*BH544*BI544*BJ544</f>
        <v>201096.519269658</v>
      </c>
      <c r="BL544" s="18">
        <f>BY562</f>
        <v>3940357.50332712</v>
      </c>
      <c r="BM544" s="18">
        <f>BV611</f>
        <v>361786.895726025</v>
      </c>
      <c r="BN544" s="18">
        <f>BY592</f>
        <v>940991.575378704</v>
      </c>
      <c r="BO544" s="18">
        <f>BX627</f>
        <v>110094.5172096</v>
      </c>
      <c r="BP544" s="18">
        <v>18</v>
      </c>
      <c r="BQ544" s="12">
        <v>1474</v>
      </c>
      <c r="BR544" s="12">
        <f t="shared" ref="BR544:BR548" si="753">2.04+0.6</f>
        <v>2.64</v>
      </c>
      <c r="BS544" s="13">
        <v>1.35</v>
      </c>
      <c r="BT544" s="14">
        <v>1.4</v>
      </c>
      <c r="BU544" s="15">
        <f t="shared" ref="BU544:BU561" si="754">BQ544*BR544*BS544*BT544</f>
        <v>7354.6704</v>
      </c>
      <c r="BV544" s="12">
        <v>1</v>
      </c>
      <c r="BW544" s="12">
        <v>1474</v>
      </c>
      <c r="BX544" s="12">
        <v>0.83</v>
      </c>
      <c r="BY544" s="19">
        <f t="shared" ref="BY544:BY561" si="755">1+6*BW544/(BW544+2000)+BX544</f>
        <v>4.37576856649395</v>
      </c>
      <c r="BZ544" s="20">
        <v>5936</v>
      </c>
      <c r="CA544" s="12">
        <v>0.99</v>
      </c>
      <c r="CB544" s="12">
        <v>3.34</v>
      </c>
      <c r="CC544" s="9">
        <f t="shared" ref="CC544:CC561" si="756">1+CA544*CB544</f>
        <v>4.3066</v>
      </c>
      <c r="CD544" s="10">
        <v>1.225</v>
      </c>
      <c r="CE544" s="22">
        <v>1.015</v>
      </c>
      <c r="CF544" s="21">
        <f t="shared" ref="CF544:CF561" si="757">((BU544*BV544*BY544)+BZ544)*CC544*CD544*CE544</f>
        <v>204112.967058703</v>
      </c>
      <c r="CG544" s="18">
        <f>CT562</f>
        <v>4691375.08858419</v>
      </c>
      <c r="CH544" s="18">
        <f>CQ611</f>
        <v>387098.886018075</v>
      </c>
      <c r="CI544" s="18">
        <f>CT592</f>
        <v>859916.103735949</v>
      </c>
      <c r="CJ544" s="18">
        <f>CS627</f>
        <v>106843.87717632</v>
      </c>
      <c r="CK544" s="18">
        <v>18</v>
      </c>
      <c r="CL544" s="12">
        <f t="shared" ref="CL544:CL561" si="758">1474+145</f>
        <v>1619</v>
      </c>
      <c r="CM544" s="12">
        <f t="shared" ref="CM544:CM548" si="759">2.04+0.6</f>
        <v>2.64</v>
      </c>
      <c r="CN544" s="13">
        <v>1.35</v>
      </c>
      <c r="CO544" s="14">
        <v>1.4</v>
      </c>
      <c r="CP544" s="15">
        <f t="shared" ref="CP544:CP561" si="760">CL544*CM544*CN544*CO544</f>
        <v>8078.1624</v>
      </c>
      <c r="CQ544" s="12">
        <v>1</v>
      </c>
      <c r="CR544" s="12">
        <f t="shared" ref="CR544:CR561" si="761">1474+145</f>
        <v>1619</v>
      </c>
      <c r="CS544" s="12">
        <v>0.83</v>
      </c>
      <c r="CT544" s="19">
        <f t="shared" ref="CT544:CT561" si="762">1+6*CR544/(CR544+2000)+CS544</f>
        <v>4.51416689693285</v>
      </c>
      <c r="CU544" s="20">
        <v>5936</v>
      </c>
      <c r="CV544" s="12">
        <v>0.99</v>
      </c>
      <c r="CW544" s="12">
        <v>3.34</v>
      </c>
      <c r="CX544" s="9">
        <f t="shared" ref="CX544:CX561" si="763">1+CV544*CW544</f>
        <v>4.3066</v>
      </c>
      <c r="CY544" s="10">
        <v>1.225</v>
      </c>
      <c r="CZ544" s="22">
        <v>1.085</v>
      </c>
      <c r="DA544" s="21">
        <f t="shared" ref="DA544:DA561" si="764">((CP544*CQ544*CT544)+CU544)*CX544*CY544*CZ544</f>
        <v>242710.452296722</v>
      </c>
      <c r="DB544" s="18">
        <f>DO562</f>
        <v>4691375.08858419</v>
      </c>
      <c r="DC544" s="18">
        <f>DL611</f>
        <v>387098.886018075</v>
      </c>
      <c r="DD544" s="18">
        <f>DO592</f>
        <v>1198267.31854107</v>
      </c>
      <c r="DE544" s="18">
        <f>DN627</f>
        <v>128207.3578992</v>
      </c>
      <c r="DF544" s="18">
        <v>18</v>
      </c>
      <c r="DG544" s="12">
        <f t="shared" ref="DG544:DG561" si="765">1474+145</f>
        <v>1619</v>
      </c>
      <c r="DH544" s="12">
        <f t="shared" ref="DH544:DH548" si="766">2.04+0.6</f>
        <v>2.64</v>
      </c>
      <c r="DI544" s="13">
        <v>1.35</v>
      </c>
      <c r="DJ544" s="14">
        <v>1.4</v>
      </c>
      <c r="DK544" s="15">
        <f t="shared" ref="DK544:DK561" si="767">DG544*DH544*DI544*DJ544</f>
        <v>8078.1624</v>
      </c>
      <c r="DL544" s="12">
        <v>1</v>
      </c>
      <c r="DM544" s="12">
        <f t="shared" ref="DM544:DM561" si="768">1474+145</f>
        <v>1619</v>
      </c>
      <c r="DN544" s="12">
        <v>0.83</v>
      </c>
      <c r="DO544" s="19">
        <f t="shared" ref="DO544:DO561" si="769">1+6*DM544/(DM544+2000)+DN544</f>
        <v>4.51416689693285</v>
      </c>
      <c r="DP544" s="20">
        <v>5936</v>
      </c>
      <c r="DQ544" s="12">
        <v>0.99</v>
      </c>
      <c r="DR544" s="12">
        <v>3.34</v>
      </c>
      <c r="DS544" s="9">
        <f t="shared" ref="DS544:DS561" si="770">1+DQ544*DR544</f>
        <v>4.3066</v>
      </c>
      <c r="DT544" s="10">
        <v>1.225</v>
      </c>
      <c r="DU544" s="22">
        <v>1.085</v>
      </c>
      <c r="DV544" s="21">
        <f t="shared" ref="DV544:DV561" si="771">((DK544*DL544*DO544)+DP544)*DS544*DT544*DU544</f>
        <v>242710.452296722</v>
      </c>
      <c r="DW544" s="18">
        <f>EJ562</f>
        <v>6249328.7680228</v>
      </c>
      <c r="DX544" s="18">
        <f>EG611</f>
        <v>459732.208857075</v>
      </c>
      <c r="DY544" s="18">
        <f>EJ592</f>
        <v>1796347.40865262</v>
      </c>
      <c r="DZ544" s="18">
        <f>EI627</f>
        <v>158187.6429552</v>
      </c>
      <c r="EA544" s="18">
        <v>18</v>
      </c>
      <c r="EB544" s="12">
        <f t="shared" ref="EB544:EB561" si="772">1474+145</f>
        <v>1619</v>
      </c>
      <c r="EC544" s="12">
        <f t="shared" ref="EC544:EC548" si="773">2.04+0.6</f>
        <v>2.64</v>
      </c>
      <c r="ED544" s="13">
        <v>1.35</v>
      </c>
      <c r="EE544" s="14">
        <v>1.4</v>
      </c>
      <c r="EF544" s="15">
        <f t="shared" ref="EF544:EF561" si="774">EB544*EC544*ED544*EE544</f>
        <v>8078.1624</v>
      </c>
      <c r="EG544" s="12">
        <v>1</v>
      </c>
      <c r="EH544" s="12">
        <f t="shared" ref="EH544:EH561" si="775">1474+145</f>
        <v>1619</v>
      </c>
      <c r="EI544" s="12">
        <v>0.92</v>
      </c>
      <c r="EJ544" s="19">
        <f t="shared" ref="EJ544:EJ561" si="776">1+6*EH544/(EH544+2000)+EI544</f>
        <v>4.60416689693285</v>
      </c>
      <c r="EK544" s="20">
        <v>5936</v>
      </c>
      <c r="EL544" s="12">
        <v>0.99</v>
      </c>
      <c r="EM544" s="12">
        <v>4.14</v>
      </c>
      <c r="EN544" s="9">
        <f t="shared" ref="EN544:EN561" si="777">1+EL544*EM544</f>
        <v>5.0986</v>
      </c>
      <c r="EO544" s="10">
        <v>1.225</v>
      </c>
      <c r="EP544" s="22">
        <v>1.2</v>
      </c>
      <c r="EQ544" s="21">
        <f t="shared" ref="EQ544:EQ561" si="778">((EF544*EG544*EJ544)+EK544)*EN544*EO544*EP544</f>
        <v>323250.911792348</v>
      </c>
    </row>
    <row r="545" customHeight="1" spans="1:147">
      <c r="A545" s="23" t="s">
        <v>31</v>
      </c>
      <c r="B545" s="23"/>
      <c r="C545" s="23"/>
      <c r="D545" s="24" t="s">
        <v>32</v>
      </c>
      <c r="E545" s="24"/>
      <c r="F545" s="12">
        <v>1474</v>
      </c>
      <c r="G545" s="12">
        <f t="shared" si="738"/>
        <v>2.64</v>
      </c>
      <c r="H545" s="13">
        <v>1.35</v>
      </c>
      <c r="I545" s="14">
        <v>1.4</v>
      </c>
      <c r="J545" s="15">
        <f t="shared" si="739"/>
        <v>7354.6704</v>
      </c>
      <c r="K545" s="12">
        <v>1</v>
      </c>
      <c r="L545" s="12">
        <v>1474</v>
      </c>
      <c r="M545" s="12">
        <v>0.83</v>
      </c>
      <c r="N545" s="19">
        <f t="shared" si="740"/>
        <v>4.37576856649395</v>
      </c>
      <c r="O545" s="20">
        <v>5936</v>
      </c>
      <c r="P545" s="12">
        <v>0.99</v>
      </c>
      <c r="Q545" s="12">
        <v>3.34</v>
      </c>
      <c r="R545" s="9">
        <f t="shared" si="741"/>
        <v>4.3066</v>
      </c>
      <c r="S545" s="10">
        <v>1.225</v>
      </c>
      <c r="T545" s="20">
        <v>1</v>
      </c>
      <c r="U545" s="21">
        <f t="shared" si="742"/>
        <v>201096.519269658</v>
      </c>
      <c r="V545" s="23" t="s">
        <v>31</v>
      </c>
      <c r="W545" s="23"/>
      <c r="X545" s="23"/>
      <c r="Y545" s="24" t="s">
        <v>32</v>
      </c>
      <c r="Z545" s="24"/>
      <c r="AA545" s="12">
        <v>1474</v>
      </c>
      <c r="AB545" s="12">
        <f t="shared" si="743"/>
        <v>2.64</v>
      </c>
      <c r="AC545" s="13">
        <v>1.35</v>
      </c>
      <c r="AD545" s="14">
        <v>1.4</v>
      </c>
      <c r="AE545" s="15">
        <f t="shared" si="744"/>
        <v>7354.6704</v>
      </c>
      <c r="AF545" s="12">
        <v>1</v>
      </c>
      <c r="AG545" s="12">
        <v>1474</v>
      </c>
      <c r="AH545" s="12">
        <v>0.83</v>
      </c>
      <c r="AI545" s="19">
        <f t="shared" si="745"/>
        <v>4.37576856649395</v>
      </c>
      <c r="AJ545" s="20">
        <v>5936</v>
      </c>
      <c r="AK545" s="12">
        <v>0.99</v>
      </c>
      <c r="AL545" s="12">
        <v>3.34</v>
      </c>
      <c r="AM545" s="9">
        <f t="shared" si="746"/>
        <v>4.3066</v>
      </c>
      <c r="AN545" s="10">
        <v>1.225</v>
      </c>
      <c r="AO545" s="22">
        <v>1.015</v>
      </c>
      <c r="AP545" s="21">
        <f t="shared" si="747"/>
        <v>204112.967058703</v>
      </c>
      <c r="AQ545" s="23" t="s">
        <v>31</v>
      </c>
      <c r="AR545" s="23"/>
      <c r="AS545" s="23"/>
      <c r="AT545" s="24" t="s">
        <v>32</v>
      </c>
      <c r="AU545" s="24"/>
      <c r="AV545" s="12">
        <v>1474</v>
      </c>
      <c r="AW545" s="12">
        <f t="shared" si="748"/>
        <v>2.64</v>
      </c>
      <c r="AX545" s="13">
        <v>1.35</v>
      </c>
      <c r="AY545" s="14">
        <v>1.4</v>
      </c>
      <c r="AZ545" s="15">
        <f t="shared" si="749"/>
        <v>7354.6704</v>
      </c>
      <c r="BA545" s="12">
        <v>1</v>
      </c>
      <c r="BB545" s="12">
        <v>1474</v>
      </c>
      <c r="BC545" s="12">
        <v>0.83</v>
      </c>
      <c r="BD545" s="19">
        <f t="shared" si="750"/>
        <v>4.37576856649395</v>
      </c>
      <c r="BE545" s="20">
        <v>5936</v>
      </c>
      <c r="BF545" s="12">
        <v>0.99</v>
      </c>
      <c r="BG545" s="12">
        <v>3.34</v>
      </c>
      <c r="BH545" s="9">
        <f t="shared" si="751"/>
        <v>4.3066</v>
      </c>
      <c r="BI545" s="10">
        <v>1.225</v>
      </c>
      <c r="BJ545" s="20">
        <v>1</v>
      </c>
      <c r="BK545" s="21">
        <f t="shared" si="752"/>
        <v>201096.519269658</v>
      </c>
      <c r="BL545" s="23" t="s">
        <v>31</v>
      </c>
      <c r="BM545" s="23"/>
      <c r="BN545" s="23"/>
      <c r="BO545" s="24" t="s">
        <v>32</v>
      </c>
      <c r="BP545" s="24"/>
      <c r="BQ545" s="12">
        <v>1474</v>
      </c>
      <c r="BR545" s="12">
        <f t="shared" si="753"/>
        <v>2.64</v>
      </c>
      <c r="BS545" s="13">
        <v>1.35</v>
      </c>
      <c r="BT545" s="14">
        <v>1.4</v>
      </c>
      <c r="BU545" s="15">
        <f t="shared" si="754"/>
        <v>7354.6704</v>
      </c>
      <c r="BV545" s="12">
        <v>1</v>
      </c>
      <c r="BW545" s="12">
        <v>1474</v>
      </c>
      <c r="BX545" s="12">
        <v>0.83</v>
      </c>
      <c r="BY545" s="19">
        <f t="shared" si="755"/>
        <v>4.37576856649395</v>
      </c>
      <c r="BZ545" s="20">
        <v>5936</v>
      </c>
      <c r="CA545" s="12">
        <v>0.99</v>
      </c>
      <c r="CB545" s="12">
        <v>3.34</v>
      </c>
      <c r="CC545" s="9">
        <f t="shared" si="756"/>
        <v>4.3066</v>
      </c>
      <c r="CD545" s="10">
        <v>1.225</v>
      </c>
      <c r="CE545" s="22">
        <v>1.015</v>
      </c>
      <c r="CF545" s="21">
        <f t="shared" si="757"/>
        <v>204112.967058703</v>
      </c>
      <c r="CG545" s="23" t="s">
        <v>31</v>
      </c>
      <c r="CH545" s="23"/>
      <c r="CI545" s="23"/>
      <c r="CJ545" s="24" t="s">
        <v>32</v>
      </c>
      <c r="CK545" s="24"/>
      <c r="CL545" s="12">
        <f t="shared" si="758"/>
        <v>1619</v>
      </c>
      <c r="CM545" s="12">
        <f t="shared" si="759"/>
        <v>2.64</v>
      </c>
      <c r="CN545" s="13">
        <v>1.35</v>
      </c>
      <c r="CO545" s="14">
        <v>1.4</v>
      </c>
      <c r="CP545" s="15">
        <f t="shared" si="760"/>
        <v>8078.1624</v>
      </c>
      <c r="CQ545" s="12">
        <v>1</v>
      </c>
      <c r="CR545" s="12">
        <f t="shared" si="761"/>
        <v>1619</v>
      </c>
      <c r="CS545" s="12">
        <v>0.83</v>
      </c>
      <c r="CT545" s="19">
        <f t="shared" si="762"/>
        <v>4.51416689693285</v>
      </c>
      <c r="CU545" s="20">
        <v>5936</v>
      </c>
      <c r="CV545" s="12">
        <v>0.99</v>
      </c>
      <c r="CW545" s="12">
        <v>3.34</v>
      </c>
      <c r="CX545" s="9">
        <f t="shared" si="763"/>
        <v>4.3066</v>
      </c>
      <c r="CY545" s="10">
        <v>1.225</v>
      </c>
      <c r="CZ545" s="22">
        <v>1.085</v>
      </c>
      <c r="DA545" s="21">
        <f t="shared" si="764"/>
        <v>242710.452296722</v>
      </c>
      <c r="DB545" s="23" t="s">
        <v>31</v>
      </c>
      <c r="DC545" s="23"/>
      <c r="DD545" s="23"/>
      <c r="DE545" s="24" t="s">
        <v>32</v>
      </c>
      <c r="DF545" s="24"/>
      <c r="DG545" s="12">
        <f t="shared" si="765"/>
        <v>1619</v>
      </c>
      <c r="DH545" s="12">
        <f t="shared" si="766"/>
        <v>2.64</v>
      </c>
      <c r="DI545" s="13">
        <v>1.35</v>
      </c>
      <c r="DJ545" s="14">
        <v>1.4</v>
      </c>
      <c r="DK545" s="15">
        <f t="shared" si="767"/>
        <v>8078.1624</v>
      </c>
      <c r="DL545" s="12">
        <v>1</v>
      </c>
      <c r="DM545" s="12">
        <f t="shared" si="768"/>
        <v>1619</v>
      </c>
      <c r="DN545" s="12">
        <v>0.83</v>
      </c>
      <c r="DO545" s="19">
        <f t="shared" si="769"/>
        <v>4.51416689693285</v>
      </c>
      <c r="DP545" s="20">
        <v>5936</v>
      </c>
      <c r="DQ545" s="12">
        <v>0.99</v>
      </c>
      <c r="DR545" s="12">
        <v>3.34</v>
      </c>
      <c r="DS545" s="9">
        <f t="shared" si="770"/>
        <v>4.3066</v>
      </c>
      <c r="DT545" s="10">
        <v>1.225</v>
      </c>
      <c r="DU545" s="22">
        <v>1.085</v>
      </c>
      <c r="DV545" s="21">
        <f t="shared" si="771"/>
        <v>242710.452296722</v>
      </c>
      <c r="DW545" s="23" t="s">
        <v>31</v>
      </c>
      <c r="DX545" s="23"/>
      <c r="DY545" s="23"/>
      <c r="DZ545" s="24" t="s">
        <v>32</v>
      </c>
      <c r="EA545" s="24"/>
      <c r="EB545" s="12">
        <f t="shared" si="772"/>
        <v>1619</v>
      </c>
      <c r="EC545" s="12">
        <f t="shared" si="773"/>
        <v>2.64</v>
      </c>
      <c r="ED545" s="13">
        <v>1.35</v>
      </c>
      <c r="EE545" s="14">
        <v>1.4</v>
      </c>
      <c r="EF545" s="15">
        <f t="shared" si="774"/>
        <v>8078.1624</v>
      </c>
      <c r="EG545" s="12">
        <v>1</v>
      </c>
      <c r="EH545" s="12">
        <f t="shared" si="775"/>
        <v>1619</v>
      </c>
      <c r="EI545" s="12">
        <v>0.92</v>
      </c>
      <c r="EJ545" s="19">
        <f t="shared" si="776"/>
        <v>4.60416689693285</v>
      </c>
      <c r="EK545" s="20">
        <v>5936</v>
      </c>
      <c r="EL545" s="12">
        <v>0.99</v>
      </c>
      <c r="EM545" s="12">
        <v>4.14</v>
      </c>
      <c r="EN545" s="9">
        <f t="shared" si="777"/>
        <v>5.0986</v>
      </c>
      <c r="EO545" s="10">
        <v>1.225</v>
      </c>
      <c r="EP545" s="22">
        <v>1.2</v>
      </c>
      <c r="EQ545" s="21">
        <f t="shared" si="778"/>
        <v>323250.911792348</v>
      </c>
    </row>
    <row r="546" customHeight="1" spans="1:147">
      <c r="A546" s="23"/>
      <c r="B546" s="23"/>
      <c r="C546" s="23"/>
      <c r="D546" s="24"/>
      <c r="E546" s="24"/>
      <c r="F546" s="12">
        <v>1474</v>
      </c>
      <c r="G546" s="12">
        <f>2.72+0.6</f>
        <v>3.32</v>
      </c>
      <c r="H546" s="13">
        <v>1.35</v>
      </c>
      <c r="I546" s="14">
        <v>1.4</v>
      </c>
      <c r="J546" s="15">
        <f t="shared" si="739"/>
        <v>9249.0552</v>
      </c>
      <c r="K546" s="12">
        <v>1</v>
      </c>
      <c r="L546" s="12">
        <v>1474</v>
      </c>
      <c r="M546" s="12">
        <v>0.83</v>
      </c>
      <c r="N546" s="19">
        <f t="shared" si="740"/>
        <v>4.37576856649395</v>
      </c>
      <c r="O546" s="20">
        <v>5936</v>
      </c>
      <c r="P546" s="12">
        <v>0.99</v>
      </c>
      <c r="Q546" s="12">
        <v>3.34</v>
      </c>
      <c r="R546" s="9">
        <f t="shared" si="741"/>
        <v>4.3066</v>
      </c>
      <c r="S546" s="10">
        <v>1.225</v>
      </c>
      <c r="T546" s="20">
        <v>1</v>
      </c>
      <c r="U546" s="21">
        <f t="shared" si="742"/>
        <v>244827.897967601</v>
      </c>
      <c r="V546" s="23"/>
      <c r="W546" s="23"/>
      <c r="X546" s="23"/>
      <c r="Y546" s="24"/>
      <c r="Z546" s="24"/>
      <c r="AA546" s="12">
        <v>1474</v>
      </c>
      <c r="AB546" s="12">
        <f>2.72+0.6</f>
        <v>3.32</v>
      </c>
      <c r="AC546" s="13">
        <v>1.35</v>
      </c>
      <c r="AD546" s="14">
        <v>1.4</v>
      </c>
      <c r="AE546" s="15">
        <f t="shared" si="744"/>
        <v>9249.0552</v>
      </c>
      <c r="AF546" s="12">
        <v>1</v>
      </c>
      <c r="AG546" s="12">
        <v>1474</v>
      </c>
      <c r="AH546" s="12">
        <v>0.83</v>
      </c>
      <c r="AI546" s="19">
        <f t="shared" si="745"/>
        <v>4.37576856649395</v>
      </c>
      <c r="AJ546" s="20">
        <v>5936</v>
      </c>
      <c r="AK546" s="12">
        <v>0.99</v>
      </c>
      <c r="AL546" s="12">
        <v>3.34</v>
      </c>
      <c r="AM546" s="9">
        <f t="shared" si="746"/>
        <v>4.3066</v>
      </c>
      <c r="AN546" s="10">
        <v>1.225</v>
      </c>
      <c r="AO546" s="22">
        <v>1.015</v>
      </c>
      <c r="AP546" s="21">
        <f t="shared" si="747"/>
        <v>248500.316437114</v>
      </c>
      <c r="AQ546" s="23"/>
      <c r="AR546" s="23"/>
      <c r="AS546" s="23"/>
      <c r="AT546" s="24"/>
      <c r="AU546" s="24"/>
      <c r="AV546" s="12">
        <v>1474</v>
      </c>
      <c r="AW546" s="12">
        <f>2.72+0.6</f>
        <v>3.32</v>
      </c>
      <c r="AX546" s="13">
        <v>1.35</v>
      </c>
      <c r="AY546" s="14">
        <v>1.4</v>
      </c>
      <c r="AZ546" s="15">
        <f t="shared" si="749"/>
        <v>9249.0552</v>
      </c>
      <c r="BA546" s="12">
        <v>1</v>
      </c>
      <c r="BB546" s="12">
        <v>1474</v>
      </c>
      <c r="BC546" s="12">
        <v>0.83</v>
      </c>
      <c r="BD546" s="19">
        <f t="shared" si="750"/>
        <v>4.37576856649395</v>
      </c>
      <c r="BE546" s="20">
        <v>5936</v>
      </c>
      <c r="BF546" s="12">
        <v>0.99</v>
      </c>
      <c r="BG546" s="12">
        <v>3.34</v>
      </c>
      <c r="BH546" s="9">
        <f t="shared" si="751"/>
        <v>4.3066</v>
      </c>
      <c r="BI546" s="10">
        <v>1.225</v>
      </c>
      <c r="BJ546" s="20">
        <v>1</v>
      </c>
      <c r="BK546" s="21">
        <f t="shared" si="752"/>
        <v>244827.897967601</v>
      </c>
      <c r="BL546" s="23"/>
      <c r="BM546" s="23"/>
      <c r="BN546" s="23"/>
      <c r="BO546" s="24"/>
      <c r="BP546" s="24"/>
      <c r="BQ546" s="12">
        <v>1474</v>
      </c>
      <c r="BR546" s="12">
        <f>2.72+0.6</f>
        <v>3.32</v>
      </c>
      <c r="BS546" s="13">
        <v>1.35</v>
      </c>
      <c r="BT546" s="14">
        <v>1.4</v>
      </c>
      <c r="BU546" s="15">
        <f t="shared" si="754"/>
        <v>9249.0552</v>
      </c>
      <c r="BV546" s="12">
        <v>1</v>
      </c>
      <c r="BW546" s="12">
        <v>1474</v>
      </c>
      <c r="BX546" s="12">
        <v>0.83</v>
      </c>
      <c r="BY546" s="19">
        <f t="shared" si="755"/>
        <v>4.37576856649395</v>
      </c>
      <c r="BZ546" s="20">
        <v>5936</v>
      </c>
      <c r="CA546" s="12">
        <v>0.99</v>
      </c>
      <c r="CB546" s="12">
        <v>3.34</v>
      </c>
      <c r="CC546" s="9">
        <f t="shared" si="756"/>
        <v>4.3066</v>
      </c>
      <c r="CD546" s="10">
        <v>1.225</v>
      </c>
      <c r="CE546" s="22">
        <v>1.015</v>
      </c>
      <c r="CF546" s="21">
        <f t="shared" si="757"/>
        <v>248500.316437114</v>
      </c>
      <c r="CG546" s="23"/>
      <c r="CH546" s="23"/>
      <c r="CI546" s="23"/>
      <c r="CJ546" s="24"/>
      <c r="CK546" s="24"/>
      <c r="CL546" s="12">
        <f t="shared" si="758"/>
        <v>1619</v>
      </c>
      <c r="CM546" s="12">
        <f>2.72+0.6</f>
        <v>3.32</v>
      </c>
      <c r="CN546" s="13">
        <v>1.35</v>
      </c>
      <c r="CO546" s="14">
        <v>1.4</v>
      </c>
      <c r="CP546" s="15">
        <f t="shared" si="760"/>
        <v>10158.9012</v>
      </c>
      <c r="CQ546" s="12">
        <v>1</v>
      </c>
      <c r="CR546" s="12">
        <f t="shared" si="761"/>
        <v>1619</v>
      </c>
      <c r="CS546" s="12">
        <v>0.83</v>
      </c>
      <c r="CT546" s="19">
        <f t="shared" si="762"/>
        <v>4.51416689693285</v>
      </c>
      <c r="CU546" s="20">
        <v>5936</v>
      </c>
      <c r="CV546" s="12">
        <v>0.99</v>
      </c>
      <c r="CW546" s="12">
        <v>3.34</v>
      </c>
      <c r="CX546" s="9">
        <f t="shared" si="763"/>
        <v>4.3066</v>
      </c>
      <c r="CY546" s="10">
        <v>1.225</v>
      </c>
      <c r="CZ546" s="22">
        <v>1.085</v>
      </c>
      <c r="DA546" s="21">
        <f t="shared" si="764"/>
        <v>296474.94350392</v>
      </c>
      <c r="DB546" s="23"/>
      <c r="DC546" s="23"/>
      <c r="DD546" s="23"/>
      <c r="DE546" s="24"/>
      <c r="DF546" s="24"/>
      <c r="DG546" s="12">
        <f t="shared" si="765"/>
        <v>1619</v>
      </c>
      <c r="DH546" s="12">
        <f>2.72+0.6</f>
        <v>3.32</v>
      </c>
      <c r="DI546" s="13">
        <v>1.35</v>
      </c>
      <c r="DJ546" s="14">
        <v>1.4</v>
      </c>
      <c r="DK546" s="15">
        <f t="shared" si="767"/>
        <v>10158.9012</v>
      </c>
      <c r="DL546" s="12">
        <v>1</v>
      </c>
      <c r="DM546" s="12">
        <f t="shared" si="768"/>
        <v>1619</v>
      </c>
      <c r="DN546" s="12">
        <v>0.83</v>
      </c>
      <c r="DO546" s="19">
        <f t="shared" si="769"/>
        <v>4.51416689693285</v>
      </c>
      <c r="DP546" s="20">
        <v>5936</v>
      </c>
      <c r="DQ546" s="12">
        <v>0.99</v>
      </c>
      <c r="DR546" s="12">
        <v>3.34</v>
      </c>
      <c r="DS546" s="9">
        <f t="shared" si="770"/>
        <v>4.3066</v>
      </c>
      <c r="DT546" s="10">
        <v>1.225</v>
      </c>
      <c r="DU546" s="22">
        <v>1.085</v>
      </c>
      <c r="DV546" s="21">
        <f t="shared" si="771"/>
        <v>296474.94350392</v>
      </c>
      <c r="DW546" s="23"/>
      <c r="DX546" s="23"/>
      <c r="DY546" s="23"/>
      <c r="DZ546" s="24"/>
      <c r="EA546" s="24"/>
      <c r="EB546" s="12">
        <f t="shared" si="772"/>
        <v>1619</v>
      </c>
      <c r="EC546" s="12">
        <f>2.72+0.6</f>
        <v>3.32</v>
      </c>
      <c r="ED546" s="13">
        <v>1.35</v>
      </c>
      <c r="EE546" s="14">
        <v>1.4</v>
      </c>
      <c r="EF546" s="15">
        <f t="shared" si="774"/>
        <v>10158.9012</v>
      </c>
      <c r="EG546" s="12">
        <v>1</v>
      </c>
      <c r="EH546" s="12">
        <f t="shared" si="775"/>
        <v>1619</v>
      </c>
      <c r="EI546" s="12">
        <v>0.92</v>
      </c>
      <c r="EJ546" s="19">
        <f t="shared" si="776"/>
        <v>4.60416689693285</v>
      </c>
      <c r="EK546" s="20">
        <v>5936</v>
      </c>
      <c r="EL546" s="12">
        <v>0.99</v>
      </c>
      <c r="EM546" s="12">
        <v>4.14</v>
      </c>
      <c r="EN546" s="9">
        <f t="shared" si="777"/>
        <v>5.0986</v>
      </c>
      <c r="EO546" s="10">
        <v>1.225</v>
      </c>
      <c r="EP546" s="22">
        <v>1.2</v>
      </c>
      <c r="EQ546" s="21">
        <f t="shared" si="778"/>
        <v>395052.971085771</v>
      </c>
    </row>
    <row r="547" customHeight="1" spans="1:147">
      <c r="A547" s="25">
        <f>SUM(A544:D544)</f>
        <v>4866907.91134614</v>
      </c>
      <c r="B547" s="25"/>
      <c r="C547" s="25"/>
      <c r="D547" s="26">
        <f>A547/E544</f>
        <v>270383.772852563</v>
      </c>
      <c r="E547" s="26"/>
      <c r="F547" s="12">
        <v>1474</v>
      </c>
      <c r="G547" s="12">
        <f t="shared" si="738"/>
        <v>2.64</v>
      </c>
      <c r="H547" s="13">
        <v>1.35</v>
      </c>
      <c r="I547" s="14">
        <v>1.4</v>
      </c>
      <c r="J547" s="15">
        <f t="shared" si="739"/>
        <v>7354.6704</v>
      </c>
      <c r="K547" s="12">
        <v>1</v>
      </c>
      <c r="L547" s="12">
        <v>1474</v>
      </c>
      <c r="M547" s="12">
        <v>0.83</v>
      </c>
      <c r="N547" s="19">
        <f t="shared" si="740"/>
        <v>4.37576856649395</v>
      </c>
      <c r="O547" s="20">
        <v>5936</v>
      </c>
      <c r="P547" s="12">
        <v>0.99</v>
      </c>
      <c r="Q547" s="12">
        <v>3.34</v>
      </c>
      <c r="R547" s="9">
        <f t="shared" si="741"/>
        <v>4.3066</v>
      </c>
      <c r="S547" s="10">
        <v>1.225</v>
      </c>
      <c r="T547" s="20">
        <v>1</v>
      </c>
      <c r="U547" s="21">
        <f t="shared" si="742"/>
        <v>201096.519269658</v>
      </c>
      <c r="V547" s="25">
        <f>SUM(V544:Y544)</f>
        <v>5069188.19157584</v>
      </c>
      <c r="W547" s="25"/>
      <c r="X547" s="25"/>
      <c r="Y547" s="26">
        <f>V547/Z544</f>
        <v>281621.566198658</v>
      </c>
      <c r="Z547" s="26"/>
      <c r="AA547" s="12">
        <v>1474</v>
      </c>
      <c r="AB547" s="12">
        <f t="shared" si="743"/>
        <v>2.64</v>
      </c>
      <c r="AC547" s="13">
        <v>1.35</v>
      </c>
      <c r="AD547" s="14">
        <v>1.4</v>
      </c>
      <c r="AE547" s="15">
        <f t="shared" si="744"/>
        <v>7354.6704</v>
      </c>
      <c r="AF547" s="12">
        <v>1</v>
      </c>
      <c r="AG547" s="12">
        <v>1474</v>
      </c>
      <c r="AH547" s="12">
        <v>0.83</v>
      </c>
      <c r="AI547" s="19">
        <f t="shared" si="745"/>
        <v>4.37576856649395</v>
      </c>
      <c r="AJ547" s="20">
        <v>5936</v>
      </c>
      <c r="AK547" s="12">
        <v>0.99</v>
      </c>
      <c r="AL547" s="12">
        <v>3.34</v>
      </c>
      <c r="AM547" s="9">
        <f t="shared" si="746"/>
        <v>4.3066</v>
      </c>
      <c r="AN547" s="10">
        <v>1.225</v>
      </c>
      <c r="AO547" s="22">
        <v>1.015</v>
      </c>
      <c r="AP547" s="21">
        <f t="shared" si="747"/>
        <v>204112.967058703</v>
      </c>
      <c r="AQ547" s="25">
        <f>SUM(AQ544:AT544)</f>
        <v>5094150.41793184</v>
      </c>
      <c r="AR547" s="25"/>
      <c r="AS547" s="25"/>
      <c r="AT547" s="26">
        <f>AQ547/AU544</f>
        <v>283008.356551769</v>
      </c>
      <c r="AU547" s="26"/>
      <c r="AV547" s="12">
        <v>1474</v>
      </c>
      <c r="AW547" s="12">
        <f t="shared" si="748"/>
        <v>2.64</v>
      </c>
      <c r="AX547" s="13">
        <v>1.35</v>
      </c>
      <c r="AY547" s="14">
        <v>1.4</v>
      </c>
      <c r="AZ547" s="15">
        <f t="shared" si="749"/>
        <v>7354.6704</v>
      </c>
      <c r="BA547" s="12">
        <v>1</v>
      </c>
      <c r="BB547" s="12">
        <v>1474</v>
      </c>
      <c r="BC547" s="12">
        <v>0.83</v>
      </c>
      <c r="BD547" s="19">
        <f t="shared" si="750"/>
        <v>4.37576856649395</v>
      </c>
      <c r="BE547" s="20">
        <v>5936</v>
      </c>
      <c r="BF547" s="12">
        <v>0.99</v>
      </c>
      <c r="BG547" s="12">
        <v>3.34</v>
      </c>
      <c r="BH547" s="9">
        <f t="shared" si="751"/>
        <v>4.3066</v>
      </c>
      <c r="BI547" s="10">
        <v>1.225</v>
      </c>
      <c r="BJ547" s="20">
        <v>1</v>
      </c>
      <c r="BK547" s="21">
        <f t="shared" si="752"/>
        <v>201096.519269658</v>
      </c>
      <c r="BL547" s="25">
        <f>SUM(BL544:BO544)</f>
        <v>5353230.49164145</v>
      </c>
      <c r="BM547" s="25"/>
      <c r="BN547" s="25"/>
      <c r="BO547" s="26">
        <f>BL547/BP544</f>
        <v>297401.693980081</v>
      </c>
      <c r="BP547" s="26"/>
      <c r="BQ547" s="12">
        <v>1474</v>
      </c>
      <c r="BR547" s="12">
        <f t="shared" si="753"/>
        <v>2.64</v>
      </c>
      <c r="BS547" s="13">
        <v>1.35</v>
      </c>
      <c r="BT547" s="14">
        <v>1.4</v>
      </c>
      <c r="BU547" s="15">
        <f t="shared" si="754"/>
        <v>7354.6704</v>
      </c>
      <c r="BV547" s="12">
        <v>1</v>
      </c>
      <c r="BW547" s="12">
        <v>1474</v>
      </c>
      <c r="BX547" s="12">
        <v>0.83</v>
      </c>
      <c r="BY547" s="19">
        <f t="shared" si="755"/>
        <v>4.37576856649395</v>
      </c>
      <c r="BZ547" s="20">
        <v>5936</v>
      </c>
      <c r="CA547" s="12">
        <v>0.99</v>
      </c>
      <c r="CB547" s="12">
        <v>3.34</v>
      </c>
      <c r="CC547" s="9">
        <f t="shared" si="756"/>
        <v>4.3066</v>
      </c>
      <c r="CD547" s="10">
        <v>1.225</v>
      </c>
      <c r="CE547" s="22">
        <v>1.015</v>
      </c>
      <c r="CF547" s="21">
        <f t="shared" si="757"/>
        <v>204112.967058703</v>
      </c>
      <c r="CG547" s="25">
        <f>SUM(CG544:CJ544)</f>
        <v>6045233.95551453</v>
      </c>
      <c r="CH547" s="25"/>
      <c r="CI547" s="25"/>
      <c r="CJ547" s="26">
        <f>CG547/CK544</f>
        <v>335846.330861918</v>
      </c>
      <c r="CK547" s="26"/>
      <c r="CL547" s="12">
        <f t="shared" si="758"/>
        <v>1619</v>
      </c>
      <c r="CM547" s="12">
        <f t="shared" si="759"/>
        <v>2.64</v>
      </c>
      <c r="CN547" s="13">
        <v>1.35</v>
      </c>
      <c r="CO547" s="14">
        <v>1.4</v>
      </c>
      <c r="CP547" s="15">
        <f t="shared" si="760"/>
        <v>8078.1624</v>
      </c>
      <c r="CQ547" s="12">
        <v>1</v>
      </c>
      <c r="CR547" s="12">
        <f t="shared" si="761"/>
        <v>1619</v>
      </c>
      <c r="CS547" s="12">
        <v>0.83</v>
      </c>
      <c r="CT547" s="19">
        <f t="shared" si="762"/>
        <v>4.51416689693285</v>
      </c>
      <c r="CU547" s="20">
        <v>5936</v>
      </c>
      <c r="CV547" s="12">
        <v>0.99</v>
      </c>
      <c r="CW547" s="12">
        <v>3.34</v>
      </c>
      <c r="CX547" s="9">
        <f t="shared" si="763"/>
        <v>4.3066</v>
      </c>
      <c r="CY547" s="10">
        <v>1.225</v>
      </c>
      <c r="CZ547" s="22">
        <v>1.085</v>
      </c>
      <c r="DA547" s="21">
        <f t="shared" si="764"/>
        <v>242710.452296722</v>
      </c>
      <c r="DB547" s="25">
        <f>SUM(DB544:DE544)</f>
        <v>6404948.65104253</v>
      </c>
      <c r="DC547" s="25"/>
      <c r="DD547" s="25"/>
      <c r="DE547" s="26">
        <f>DB547/DF544</f>
        <v>355830.480613474</v>
      </c>
      <c r="DF547" s="26"/>
      <c r="DG547" s="12">
        <f t="shared" si="765"/>
        <v>1619</v>
      </c>
      <c r="DH547" s="12">
        <f t="shared" si="766"/>
        <v>2.64</v>
      </c>
      <c r="DI547" s="13">
        <v>1.35</v>
      </c>
      <c r="DJ547" s="14">
        <v>1.4</v>
      </c>
      <c r="DK547" s="15">
        <f t="shared" si="767"/>
        <v>8078.1624</v>
      </c>
      <c r="DL547" s="12">
        <v>1</v>
      </c>
      <c r="DM547" s="12">
        <f t="shared" si="768"/>
        <v>1619</v>
      </c>
      <c r="DN547" s="12">
        <v>0.83</v>
      </c>
      <c r="DO547" s="19">
        <f t="shared" si="769"/>
        <v>4.51416689693285</v>
      </c>
      <c r="DP547" s="20">
        <v>5936</v>
      </c>
      <c r="DQ547" s="12">
        <v>0.99</v>
      </c>
      <c r="DR547" s="12">
        <v>3.34</v>
      </c>
      <c r="DS547" s="9">
        <f t="shared" si="770"/>
        <v>4.3066</v>
      </c>
      <c r="DT547" s="10">
        <v>1.225</v>
      </c>
      <c r="DU547" s="22">
        <v>1.085</v>
      </c>
      <c r="DV547" s="21">
        <f t="shared" si="771"/>
        <v>242710.452296722</v>
      </c>
      <c r="DW547" s="25">
        <f>SUM(DW544:DZ544)</f>
        <v>8663596.0284877</v>
      </c>
      <c r="DX547" s="25"/>
      <c r="DY547" s="25"/>
      <c r="DZ547" s="26">
        <f>DW547/EA544</f>
        <v>481310.890471539</v>
      </c>
      <c r="EA547" s="26"/>
      <c r="EB547" s="12">
        <f t="shared" si="772"/>
        <v>1619</v>
      </c>
      <c r="EC547" s="12">
        <f t="shared" si="773"/>
        <v>2.64</v>
      </c>
      <c r="ED547" s="13">
        <v>1.35</v>
      </c>
      <c r="EE547" s="14">
        <v>1.4</v>
      </c>
      <c r="EF547" s="15">
        <f t="shared" si="774"/>
        <v>8078.1624</v>
      </c>
      <c r="EG547" s="12">
        <v>1</v>
      </c>
      <c r="EH547" s="12">
        <f t="shared" si="775"/>
        <v>1619</v>
      </c>
      <c r="EI547" s="12">
        <v>0.92</v>
      </c>
      <c r="EJ547" s="19">
        <f t="shared" si="776"/>
        <v>4.60416689693285</v>
      </c>
      <c r="EK547" s="20">
        <v>5936</v>
      </c>
      <c r="EL547" s="12">
        <v>0.99</v>
      </c>
      <c r="EM547" s="12">
        <v>4.14</v>
      </c>
      <c r="EN547" s="9">
        <f t="shared" si="777"/>
        <v>5.0986</v>
      </c>
      <c r="EO547" s="10">
        <v>1.225</v>
      </c>
      <c r="EP547" s="22">
        <v>1.2</v>
      </c>
      <c r="EQ547" s="21">
        <f t="shared" si="778"/>
        <v>323250.911792348</v>
      </c>
    </row>
    <row r="548" customHeight="1" spans="1:147">
      <c r="A548" s="25"/>
      <c r="B548" s="25"/>
      <c r="C548" s="25"/>
      <c r="D548" s="26"/>
      <c r="E548" s="26"/>
      <c r="F548" s="12">
        <v>1474</v>
      </c>
      <c r="G548" s="12">
        <f t="shared" si="738"/>
        <v>2.64</v>
      </c>
      <c r="H548" s="13">
        <v>1.35</v>
      </c>
      <c r="I548" s="14">
        <v>1.4</v>
      </c>
      <c r="J548" s="15">
        <f t="shared" si="739"/>
        <v>7354.6704</v>
      </c>
      <c r="K548" s="12">
        <v>1</v>
      </c>
      <c r="L548" s="12">
        <v>1474</v>
      </c>
      <c r="M548" s="12">
        <v>0.83</v>
      </c>
      <c r="N548" s="19">
        <f t="shared" si="740"/>
        <v>4.37576856649395</v>
      </c>
      <c r="O548" s="20">
        <v>5936</v>
      </c>
      <c r="P548" s="12">
        <v>0.99</v>
      </c>
      <c r="Q548" s="12">
        <v>3.34</v>
      </c>
      <c r="R548" s="9">
        <f t="shared" si="741"/>
        <v>4.3066</v>
      </c>
      <c r="S548" s="10">
        <v>1.225</v>
      </c>
      <c r="T548" s="20">
        <v>1</v>
      </c>
      <c r="U548" s="21">
        <f t="shared" si="742"/>
        <v>201096.519269658</v>
      </c>
      <c r="V548" s="25"/>
      <c r="W548" s="25"/>
      <c r="X548" s="25"/>
      <c r="Y548" s="26"/>
      <c r="Z548" s="26"/>
      <c r="AA548" s="12">
        <v>1474</v>
      </c>
      <c r="AB548" s="12">
        <f t="shared" si="743"/>
        <v>2.64</v>
      </c>
      <c r="AC548" s="13">
        <v>1.35</v>
      </c>
      <c r="AD548" s="14">
        <v>1.4</v>
      </c>
      <c r="AE548" s="15">
        <f t="shared" si="744"/>
        <v>7354.6704</v>
      </c>
      <c r="AF548" s="12">
        <v>1</v>
      </c>
      <c r="AG548" s="12">
        <v>1474</v>
      </c>
      <c r="AH548" s="12">
        <v>0.83</v>
      </c>
      <c r="AI548" s="19">
        <f t="shared" si="745"/>
        <v>4.37576856649395</v>
      </c>
      <c r="AJ548" s="20">
        <v>5936</v>
      </c>
      <c r="AK548" s="12">
        <v>0.99</v>
      </c>
      <c r="AL548" s="12">
        <v>3.34</v>
      </c>
      <c r="AM548" s="9">
        <f t="shared" si="746"/>
        <v>4.3066</v>
      </c>
      <c r="AN548" s="10">
        <v>1.225</v>
      </c>
      <c r="AO548" s="22">
        <v>1.015</v>
      </c>
      <c r="AP548" s="21">
        <f t="shared" si="747"/>
        <v>204112.967058703</v>
      </c>
      <c r="AQ548" s="25"/>
      <c r="AR548" s="25"/>
      <c r="AS548" s="25"/>
      <c r="AT548" s="26"/>
      <c r="AU548" s="26"/>
      <c r="AV548" s="12">
        <v>1474</v>
      </c>
      <c r="AW548" s="12">
        <f t="shared" si="748"/>
        <v>2.64</v>
      </c>
      <c r="AX548" s="13">
        <v>1.35</v>
      </c>
      <c r="AY548" s="14">
        <v>1.4</v>
      </c>
      <c r="AZ548" s="15">
        <f t="shared" si="749"/>
        <v>7354.6704</v>
      </c>
      <c r="BA548" s="12">
        <v>1</v>
      </c>
      <c r="BB548" s="12">
        <v>1474</v>
      </c>
      <c r="BC548" s="12">
        <v>0.83</v>
      </c>
      <c r="BD548" s="19">
        <f t="shared" si="750"/>
        <v>4.37576856649395</v>
      </c>
      <c r="BE548" s="20">
        <v>5936</v>
      </c>
      <c r="BF548" s="12">
        <v>0.99</v>
      </c>
      <c r="BG548" s="12">
        <v>3.34</v>
      </c>
      <c r="BH548" s="9">
        <f t="shared" si="751"/>
        <v>4.3066</v>
      </c>
      <c r="BI548" s="10">
        <v>1.225</v>
      </c>
      <c r="BJ548" s="20">
        <v>1</v>
      </c>
      <c r="BK548" s="21">
        <f t="shared" si="752"/>
        <v>201096.519269658</v>
      </c>
      <c r="BL548" s="25"/>
      <c r="BM548" s="25"/>
      <c r="BN548" s="25"/>
      <c r="BO548" s="26"/>
      <c r="BP548" s="26"/>
      <c r="BQ548" s="12">
        <v>1474</v>
      </c>
      <c r="BR548" s="12">
        <f t="shared" si="753"/>
        <v>2.64</v>
      </c>
      <c r="BS548" s="13">
        <v>1.35</v>
      </c>
      <c r="BT548" s="14">
        <v>1.4</v>
      </c>
      <c r="BU548" s="15">
        <f t="shared" si="754"/>
        <v>7354.6704</v>
      </c>
      <c r="BV548" s="12">
        <v>1</v>
      </c>
      <c r="BW548" s="12">
        <v>1474</v>
      </c>
      <c r="BX548" s="12">
        <v>0.83</v>
      </c>
      <c r="BY548" s="19">
        <f t="shared" si="755"/>
        <v>4.37576856649395</v>
      </c>
      <c r="BZ548" s="20">
        <v>5936</v>
      </c>
      <c r="CA548" s="12">
        <v>0.99</v>
      </c>
      <c r="CB548" s="12">
        <v>3.34</v>
      </c>
      <c r="CC548" s="9">
        <f t="shared" si="756"/>
        <v>4.3066</v>
      </c>
      <c r="CD548" s="10">
        <v>1.225</v>
      </c>
      <c r="CE548" s="22">
        <v>1.015</v>
      </c>
      <c r="CF548" s="21">
        <f t="shared" si="757"/>
        <v>204112.967058703</v>
      </c>
      <c r="CG548" s="25"/>
      <c r="CH548" s="25"/>
      <c r="CI548" s="25"/>
      <c r="CJ548" s="26"/>
      <c r="CK548" s="26"/>
      <c r="CL548" s="12">
        <f t="shared" si="758"/>
        <v>1619</v>
      </c>
      <c r="CM548" s="12">
        <f t="shared" si="759"/>
        <v>2.64</v>
      </c>
      <c r="CN548" s="13">
        <v>1.35</v>
      </c>
      <c r="CO548" s="14">
        <v>1.4</v>
      </c>
      <c r="CP548" s="15">
        <f t="shared" si="760"/>
        <v>8078.1624</v>
      </c>
      <c r="CQ548" s="12">
        <v>1</v>
      </c>
      <c r="CR548" s="12">
        <f t="shared" si="761"/>
        <v>1619</v>
      </c>
      <c r="CS548" s="12">
        <v>0.83</v>
      </c>
      <c r="CT548" s="19">
        <f t="shared" si="762"/>
        <v>4.51416689693285</v>
      </c>
      <c r="CU548" s="20">
        <v>5936</v>
      </c>
      <c r="CV548" s="12">
        <v>0.99</v>
      </c>
      <c r="CW548" s="12">
        <v>3.34</v>
      </c>
      <c r="CX548" s="9">
        <f t="shared" si="763"/>
        <v>4.3066</v>
      </c>
      <c r="CY548" s="10">
        <v>1.225</v>
      </c>
      <c r="CZ548" s="22">
        <v>1.085</v>
      </c>
      <c r="DA548" s="21">
        <f t="shared" si="764"/>
        <v>242710.452296722</v>
      </c>
      <c r="DB548" s="25"/>
      <c r="DC548" s="25"/>
      <c r="DD548" s="25"/>
      <c r="DE548" s="26"/>
      <c r="DF548" s="26"/>
      <c r="DG548" s="12">
        <f t="shared" si="765"/>
        <v>1619</v>
      </c>
      <c r="DH548" s="12">
        <f t="shared" si="766"/>
        <v>2.64</v>
      </c>
      <c r="DI548" s="13">
        <v>1.35</v>
      </c>
      <c r="DJ548" s="14">
        <v>1.4</v>
      </c>
      <c r="DK548" s="15">
        <f t="shared" si="767"/>
        <v>8078.1624</v>
      </c>
      <c r="DL548" s="12">
        <v>1</v>
      </c>
      <c r="DM548" s="12">
        <f t="shared" si="768"/>
        <v>1619</v>
      </c>
      <c r="DN548" s="12">
        <v>0.83</v>
      </c>
      <c r="DO548" s="19">
        <f t="shared" si="769"/>
        <v>4.51416689693285</v>
      </c>
      <c r="DP548" s="20">
        <v>5936</v>
      </c>
      <c r="DQ548" s="12">
        <v>0.99</v>
      </c>
      <c r="DR548" s="12">
        <v>3.34</v>
      </c>
      <c r="DS548" s="9">
        <f t="shared" si="770"/>
        <v>4.3066</v>
      </c>
      <c r="DT548" s="10">
        <v>1.225</v>
      </c>
      <c r="DU548" s="22">
        <v>1.085</v>
      </c>
      <c r="DV548" s="21">
        <f t="shared" si="771"/>
        <v>242710.452296722</v>
      </c>
      <c r="DW548" s="25"/>
      <c r="DX548" s="25"/>
      <c r="DY548" s="25"/>
      <c r="DZ548" s="26"/>
      <c r="EA548" s="26"/>
      <c r="EB548" s="12">
        <f t="shared" si="772"/>
        <v>1619</v>
      </c>
      <c r="EC548" s="12">
        <f t="shared" si="773"/>
        <v>2.64</v>
      </c>
      <c r="ED548" s="13">
        <v>1.35</v>
      </c>
      <c r="EE548" s="14">
        <v>1.4</v>
      </c>
      <c r="EF548" s="15">
        <f t="shared" si="774"/>
        <v>8078.1624</v>
      </c>
      <c r="EG548" s="12">
        <v>1</v>
      </c>
      <c r="EH548" s="12">
        <f t="shared" si="775"/>
        <v>1619</v>
      </c>
      <c r="EI548" s="12">
        <v>0.92</v>
      </c>
      <c r="EJ548" s="19">
        <f t="shared" si="776"/>
        <v>4.60416689693285</v>
      </c>
      <c r="EK548" s="20">
        <v>5936</v>
      </c>
      <c r="EL548" s="12">
        <v>0.99</v>
      </c>
      <c r="EM548" s="12">
        <v>4.14</v>
      </c>
      <c r="EN548" s="9">
        <f t="shared" si="777"/>
        <v>5.0986</v>
      </c>
      <c r="EO548" s="10">
        <v>1.225</v>
      </c>
      <c r="EP548" s="22">
        <v>1.2</v>
      </c>
      <c r="EQ548" s="21">
        <f t="shared" si="778"/>
        <v>323250.911792348</v>
      </c>
    </row>
    <row r="549" customHeight="1" spans="1:147">
      <c r="A549" s="27"/>
      <c r="B549" s="27"/>
      <c r="C549" s="27"/>
      <c r="D549" s="27"/>
      <c r="E549" s="27"/>
      <c r="F549" s="12">
        <v>1474</v>
      </c>
      <c r="G549" s="12">
        <f>2.72+0.6</f>
        <v>3.32</v>
      </c>
      <c r="H549" s="13">
        <v>1.35</v>
      </c>
      <c r="I549" s="14">
        <v>1.4</v>
      </c>
      <c r="J549" s="15">
        <f t="shared" si="739"/>
        <v>9249.0552</v>
      </c>
      <c r="K549" s="12">
        <v>1</v>
      </c>
      <c r="L549" s="12">
        <v>1474</v>
      </c>
      <c r="M549" s="12">
        <v>0.83</v>
      </c>
      <c r="N549" s="19">
        <f t="shared" si="740"/>
        <v>4.37576856649395</v>
      </c>
      <c r="O549" s="20">
        <v>5936</v>
      </c>
      <c r="P549" s="12">
        <v>0.99</v>
      </c>
      <c r="Q549" s="12">
        <v>3.34</v>
      </c>
      <c r="R549" s="9">
        <f t="shared" si="741"/>
        <v>4.3066</v>
      </c>
      <c r="S549" s="10">
        <v>1.225</v>
      </c>
      <c r="T549" s="20">
        <v>1</v>
      </c>
      <c r="U549" s="21">
        <f t="shared" si="742"/>
        <v>244827.897967601</v>
      </c>
      <c r="V549" s="27"/>
      <c r="W549" s="27"/>
      <c r="X549" s="27"/>
      <c r="Y549" s="27"/>
      <c r="Z549" s="27"/>
      <c r="AA549" s="12">
        <v>1474</v>
      </c>
      <c r="AB549" s="12">
        <f>2.72+0.6</f>
        <v>3.32</v>
      </c>
      <c r="AC549" s="13">
        <v>1.35</v>
      </c>
      <c r="AD549" s="14">
        <v>1.4</v>
      </c>
      <c r="AE549" s="15">
        <f t="shared" si="744"/>
        <v>9249.0552</v>
      </c>
      <c r="AF549" s="12">
        <v>1</v>
      </c>
      <c r="AG549" s="12">
        <v>1474</v>
      </c>
      <c r="AH549" s="12">
        <v>0.83</v>
      </c>
      <c r="AI549" s="19">
        <f t="shared" si="745"/>
        <v>4.37576856649395</v>
      </c>
      <c r="AJ549" s="20">
        <v>5936</v>
      </c>
      <c r="AK549" s="12">
        <v>0.99</v>
      </c>
      <c r="AL549" s="12">
        <v>3.34</v>
      </c>
      <c r="AM549" s="9">
        <f t="shared" si="746"/>
        <v>4.3066</v>
      </c>
      <c r="AN549" s="10">
        <v>1.225</v>
      </c>
      <c r="AO549" s="22">
        <v>1.015</v>
      </c>
      <c r="AP549" s="21">
        <f t="shared" si="747"/>
        <v>248500.316437114</v>
      </c>
      <c r="AQ549" s="27"/>
      <c r="AR549" s="27"/>
      <c r="AS549" s="27"/>
      <c r="AT549" s="27"/>
      <c r="AU549" s="27"/>
      <c r="AV549" s="12">
        <v>1474</v>
      </c>
      <c r="AW549" s="12">
        <f>2.72+0.6</f>
        <v>3.32</v>
      </c>
      <c r="AX549" s="13">
        <v>1.35</v>
      </c>
      <c r="AY549" s="14">
        <v>1.4</v>
      </c>
      <c r="AZ549" s="15">
        <f t="shared" si="749"/>
        <v>9249.0552</v>
      </c>
      <c r="BA549" s="12">
        <v>1</v>
      </c>
      <c r="BB549" s="12">
        <v>1474</v>
      </c>
      <c r="BC549" s="12">
        <v>0.83</v>
      </c>
      <c r="BD549" s="19">
        <f t="shared" si="750"/>
        <v>4.37576856649395</v>
      </c>
      <c r="BE549" s="20">
        <v>5936</v>
      </c>
      <c r="BF549" s="12">
        <v>0.99</v>
      </c>
      <c r="BG549" s="12">
        <v>3.34</v>
      </c>
      <c r="BH549" s="9">
        <f t="shared" si="751"/>
        <v>4.3066</v>
      </c>
      <c r="BI549" s="10">
        <v>1.225</v>
      </c>
      <c r="BJ549" s="20">
        <v>1</v>
      </c>
      <c r="BK549" s="21">
        <f t="shared" si="752"/>
        <v>244827.897967601</v>
      </c>
      <c r="BL549" s="27"/>
      <c r="BM549" s="27"/>
      <c r="BN549" s="27"/>
      <c r="BO549" s="27"/>
      <c r="BP549" s="27"/>
      <c r="BQ549" s="12">
        <v>1474</v>
      </c>
      <c r="BR549" s="12">
        <f>2.72+0.6</f>
        <v>3.32</v>
      </c>
      <c r="BS549" s="13">
        <v>1.35</v>
      </c>
      <c r="BT549" s="14">
        <v>1.4</v>
      </c>
      <c r="BU549" s="15">
        <f t="shared" si="754"/>
        <v>9249.0552</v>
      </c>
      <c r="BV549" s="12">
        <v>1</v>
      </c>
      <c r="BW549" s="12">
        <v>1474</v>
      </c>
      <c r="BX549" s="12">
        <v>0.83</v>
      </c>
      <c r="BY549" s="19">
        <f t="shared" si="755"/>
        <v>4.37576856649395</v>
      </c>
      <c r="BZ549" s="20">
        <v>5936</v>
      </c>
      <c r="CA549" s="12">
        <v>0.99</v>
      </c>
      <c r="CB549" s="12">
        <v>3.34</v>
      </c>
      <c r="CC549" s="9">
        <f t="shared" si="756"/>
        <v>4.3066</v>
      </c>
      <c r="CD549" s="10">
        <v>1.225</v>
      </c>
      <c r="CE549" s="22">
        <v>1.015</v>
      </c>
      <c r="CF549" s="21">
        <f t="shared" si="757"/>
        <v>248500.316437114</v>
      </c>
      <c r="CG549" s="27"/>
      <c r="CH549" s="27"/>
      <c r="CI549" s="27"/>
      <c r="CJ549" s="27"/>
      <c r="CK549" s="27"/>
      <c r="CL549" s="12">
        <f t="shared" si="758"/>
        <v>1619</v>
      </c>
      <c r="CM549" s="12">
        <f>2.72+0.6</f>
        <v>3.32</v>
      </c>
      <c r="CN549" s="13">
        <v>1.35</v>
      </c>
      <c r="CO549" s="14">
        <v>1.4</v>
      </c>
      <c r="CP549" s="15">
        <f t="shared" si="760"/>
        <v>10158.9012</v>
      </c>
      <c r="CQ549" s="12">
        <v>1</v>
      </c>
      <c r="CR549" s="12">
        <f t="shared" si="761"/>
        <v>1619</v>
      </c>
      <c r="CS549" s="12">
        <v>0.83</v>
      </c>
      <c r="CT549" s="19">
        <f t="shared" si="762"/>
        <v>4.51416689693285</v>
      </c>
      <c r="CU549" s="20">
        <v>5936</v>
      </c>
      <c r="CV549" s="12">
        <v>0.99</v>
      </c>
      <c r="CW549" s="12">
        <v>3.34</v>
      </c>
      <c r="CX549" s="9">
        <f t="shared" si="763"/>
        <v>4.3066</v>
      </c>
      <c r="CY549" s="10">
        <v>1.225</v>
      </c>
      <c r="CZ549" s="22">
        <v>1.085</v>
      </c>
      <c r="DA549" s="21">
        <f t="shared" si="764"/>
        <v>296474.94350392</v>
      </c>
      <c r="DB549" s="27"/>
      <c r="DC549" s="27"/>
      <c r="DD549" s="27"/>
      <c r="DE549" s="27"/>
      <c r="DF549" s="27"/>
      <c r="DG549" s="12">
        <f t="shared" si="765"/>
        <v>1619</v>
      </c>
      <c r="DH549" s="12">
        <f>2.72+0.6</f>
        <v>3.32</v>
      </c>
      <c r="DI549" s="13">
        <v>1.35</v>
      </c>
      <c r="DJ549" s="14">
        <v>1.4</v>
      </c>
      <c r="DK549" s="15">
        <f t="shared" si="767"/>
        <v>10158.9012</v>
      </c>
      <c r="DL549" s="12">
        <v>1</v>
      </c>
      <c r="DM549" s="12">
        <f t="shared" si="768"/>
        <v>1619</v>
      </c>
      <c r="DN549" s="12">
        <v>0.83</v>
      </c>
      <c r="DO549" s="19">
        <f t="shared" si="769"/>
        <v>4.51416689693285</v>
      </c>
      <c r="DP549" s="20">
        <v>5936</v>
      </c>
      <c r="DQ549" s="12">
        <v>0.99</v>
      </c>
      <c r="DR549" s="12">
        <v>3.34</v>
      </c>
      <c r="DS549" s="9">
        <f t="shared" si="770"/>
        <v>4.3066</v>
      </c>
      <c r="DT549" s="10">
        <v>1.225</v>
      </c>
      <c r="DU549" s="22">
        <v>1.085</v>
      </c>
      <c r="DV549" s="21">
        <f t="shared" si="771"/>
        <v>296474.94350392</v>
      </c>
      <c r="DW549" s="27"/>
      <c r="DX549" s="27"/>
      <c r="DY549" s="27"/>
      <c r="DZ549" s="27"/>
      <c r="EA549" s="27"/>
      <c r="EB549" s="12">
        <f t="shared" si="772"/>
        <v>1619</v>
      </c>
      <c r="EC549" s="12">
        <f>2.72+0.6</f>
        <v>3.32</v>
      </c>
      <c r="ED549" s="13">
        <v>1.35</v>
      </c>
      <c r="EE549" s="14">
        <v>1.4</v>
      </c>
      <c r="EF549" s="15">
        <f t="shared" si="774"/>
        <v>10158.9012</v>
      </c>
      <c r="EG549" s="12">
        <v>1</v>
      </c>
      <c r="EH549" s="12">
        <f t="shared" si="775"/>
        <v>1619</v>
      </c>
      <c r="EI549" s="12">
        <v>0.92</v>
      </c>
      <c r="EJ549" s="19">
        <f t="shared" si="776"/>
        <v>4.60416689693285</v>
      </c>
      <c r="EK549" s="20">
        <v>5936</v>
      </c>
      <c r="EL549" s="12">
        <v>0.99</v>
      </c>
      <c r="EM549" s="12">
        <v>4.14</v>
      </c>
      <c r="EN549" s="9">
        <f t="shared" si="777"/>
        <v>5.0986</v>
      </c>
      <c r="EO549" s="10">
        <v>1.225</v>
      </c>
      <c r="EP549" s="22">
        <v>1.2</v>
      </c>
      <c r="EQ549" s="21">
        <f t="shared" si="778"/>
        <v>395052.971085771</v>
      </c>
    </row>
    <row r="550" customHeight="1" spans="1:147">
      <c r="A550" s="27"/>
      <c r="B550" s="27"/>
      <c r="C550" s="27"/>
      <c r="D550" s="27"/>
      <c r="E550" s="27"/>
      <c r="F550" s="12">
        <v>1474</v>
      </c>
      <c r="G550" s="12">
        <f t="shared" ref="G550:G554" si="779">2.04+0.6</f>
        <v>2.64</v>
      </c>
      <c r="H550" s="13">
        <v>1.35</v>
      </c>
      <c r="I550" s="14">
        <v>1.4</v>
      </c>
      <c r="J550" s="15">
        <f t="shared" si="739"/>
        <v>7354.6704</v>
      </c>
      <c r="K550" s="12">
        <v>1</v>
      </c>
      <c r="L550" s="12">
        <v>1474</v>
      </c>
      <c r="M550" s="12">
        <v>0.83</v>
      </c>
      <c r="N550" s="19">
        <f t="shared" si="740"/>
        <v>4.37576856649395</v>
      </c>
      <c r="O550" s="20">
        <v>5936</v>
      </c>
      <c r="P550" s="12">
        <v>0.99</v>
      </c>
      <c r="Q550" s="12">
        <v>3.34</v>
      </c>
      <c r="R550" s="9">
        <f t="shared" si="741"/>
        <v>4.3066</v>
      </c>
      <c r="S550" s="10">
        <v>1.225</v>
      </c>
      <c r="T550" s="20">
        <v>1</v>
      </c>
      <c r="U550" s="21">
        <f t="shared" si="742"/>
        <v>201096.519269658</v>
      </c>
      <c r="V550" s="27"/>
      <c r="W550" s="27"/>
      <c r="X550" s="27"/>
      <c r="Y550" s="27"/>
      <c r="Z550" s="27"/>
      <c r="AA550" s="12">
        <v>1474</v>
      </c>
      <c r="AB550" s="12">
        <f t="shared" ref="AB550:AB554" si="780">2.04+0.6</f>
        <v>2.64</v>
      </c>
      <c r="AC550" s="13">
        <v>1.35</v>
      </c>
      <c r="AD550" s="14">
        <v>1.4</v>
      </c>
      <c r="AE550" s="15">
        <f t="shared" si="744"/>
        <v>7354.6704</v>
      </c>
      <c r="AF550" s="12">
        <v>1</v>
      </c>
      <c r="AG550" s="12">
        <v>1474</v>
      </c>
      <c r="AH550" s="12">
        <v>0.83</v>
      </c>
      <c r="AI550" s="19">
        <f t="shared" si="745"/>
        <v>4.37576856649395</v>
      </c>
      <c r="AJ550" s="20">
        <v>5936</v>
      </c>
      <c r="AK550" s="12">
        <v>0.99</v>
      </c>
      <c r="AL550" s="12">
        <v>3.34</v>
      </c>
      <c r="AM550" s="9">
        <f t="shared" si="746"/>
        <v>4.3066</v>
      </c>
      <c r="AN550" s="10">
        <v>1.225</v>
      </c>
      <c r="AO550" s="22">
        <v>1.015</v>
      </c>
      <c r="AP550" s="21">
        <f t="shared" si="747"/>
        <v>204112.967058703</v>
      </c>
      <c r="AQ550" s="27"/>
      <c r="AR550" s="27"/>
      <c r="AS550" s="27"/>
      <c r="AT550" s="27"/>
      <c r="AU550" s="27"/>
      <c r="AV550" s="12">
        <v>1474</v>
      </c>
      <c r="AW550" s="12">
        <f t="shared" ref="AW550:AW554" si="781">2.04+0.6</f>
        <v>2.64</v>
      </c>
      <c r="AX550" s="13">
        <v>1.35</v>
      </c>
      <c r="AY550" s="14">
        <v>1.4</v>
      </c>
      <c r="AZ550" s="15">
        <f t="shared" si="749"/>
        <v>7354.6704</v>
      </c>
      <c r="BA550" s="12">
        <v>1</v>
      </c>
      <c r="BB550" s="12">
        <v>1474</v>
      </c>
      <c r="BC550" s="12">
        <v>0.83</v>
      </c>
      <c r="BD550" s="19">
        <f t="shared" si="750"/>
        <v>4.37576856649395</v>
      </c>
      <c r="BE550" s="20">
        <v>5936</v>
      </c>
      <c r="BF550" s="12">
        <v>0.99</v>
      </c>
      <c r="BG550" s="12">
        <v>3.34</v>
      </c>
      <c r="BH550" s="9">
        <f t="shared" si="751"/>
        <v>4.3066</v>
      </c>
      <c r="BI550" s="10">
        <v>1.225</v>
      </c>
      <c r="BJ550" s="20">
        <v>1</v>
      </c>
      <c r="BK550" s="21">
        <f t="shared" si="752"/>
        <v>201096.519269658</v>
      </c>
      <c r="BL550" s="27"/>
      <c r="BM550" s="27"/>
      <c r="BN550" s="27"/>
      <c r="BO550" s="27"/>
      <c r="BP550" s="27"/>
      <c r="BQ550" s="12">
        <v>1474</v>
      </c>
      <c r="BR550" s="12">
        <f t="shared" ref="BR550:BR554" si="782">2.04+0.6</f>
        <v>2.64</v>
      </c>
      <c r="BS550" s="13">
        <v>1.35</v>
      </c>
      <c r="BT550" s="14">
        <v>1.4</v>
      </c>
      <c r="BU550" s="15">
        <f t="shared" si="754"/>
        <v>7354.6704</v>
      </c>
      <c r="BV550" s="12">
        <v>1</v>
      </c>
      <c r="BW550" s="12">
        <v>1474</v>
      </c>
      <c r="BX550" s="12">
        <v>0.83</v>
      </c>
      <c r="BY550" s="19">
        <f t="shared" si="755"/>
        <v>4.37576856649395</v>
      </c>
      <c r="BZ550" s="20">
        <v>5936</v>
      </c>
      <c r="CA550" s="12">
        <v>0.99</v>
      </c>
      <c r="CB550" s="12">
        <v>3.34</v>
      </c>
      <c r="CC550" s="9">
        <f t="shared" si="756"/>
        <v>4.3066</v>
      </c>
      <c r="CD550" s="10">
        <v>1.225</v>
      </c>
      <c r="CE550" s="22">
        <v>1.015</v>
      </c>
      <c r="CF550" s="21">
        <f t="shared" si="757"/>
        <v>204112.967058703</v>
      </c>
      <c r="CG550" s="27"/>
      <c r="CH550" s="27"/>
      <c r="CI550" s="27"/>
      <c r="CJ550" s="27"/>
      <c r="CK550" s="27"/>
      <c r="CL550" s="12">
        <f t="shared" si="758"/>
        <v>1619</v>
      </c>
      <c r="CM550" s="12">
        <f t="shared" ref="CM550:CM554" si="783">2.04+0.6</f>
        <v>2.64</v>
      </c>
      <c r="CN550" s="13">
        <v>1.35</v>
      </c>
      <c r="CO550" s="14">
        <v>1.4</v>
      </c>
      <c r="CP550" s="15">
        <f t="shared" si="760"/>
        <v>8078.1624</v>
      </c>
      <c r="CQ550" s="12">
        <v>1</v>
      </c>
      <c r="CR550" s="12">
        <f t="shared" si="761"/>
        <v>1619</v>
      </c>
      <c r="CS550" s="12">
        <v>0.83</v>
      </c>
      <c r="CT550" s="19">
        <f t="shared" si="762"/>
        <v>4.51416689693285</v>
      </c>
      <c r="CU550" s="20">
        <v>5936</v>
      </c>
      <c r="CV550" s="12">
        <v>0.99</v>
      </c>
      <c r="CW550" s="12">
        <v>3.34</v>
      </c>
      <c r="CX550" s="9">
        <f t="shared" si="763"/>
        <v>4.3066</v>
      </c>
      <c r="CY550" s="10">
        <v>1.225</v>
      </c>
      <c r="CZ550" s="22">
        <v>1.085</v>
      </c>
      <c r="DA550" s="21">
        <f t="shared" si="764"/>
        <v>242710.452296722</v>
      </c>
      <c r="DB550" s="27"/>
      <c r="DC550" s="27"/>
      <c r="DD550" s="27"/>
      <c r="DE550" s="27"/>
      <c r="DF550" s="27"/>
      <c r="DG550" s="12">
        <f t="shared" si="765"/>
        <v>1619</v>
      </c>
      <c r="DH550" s="12">
        <f t="shared" ref="DH550:DH554" si="784">2.04+0.6</f>
        <v>2.64</v>
      </c>
      <c r="DI550" s="13">
        <v>1.35</v>
      </c>
      <c r="DJ550" s="14">
        <v>1.4</v>
      </c>
      <c r="DK550" s="15">
        <f t="shared" si="767"/>
        <v>8078.1624</v>
      </c>
      <c r="DL550" s="12">
        <v>1</v>
      </c>
      <c r="DM550" s="12">
        <f t="shared" si="768"/>
        <v>1619</v>
      </c>
      <c r="DN550" s="12">
        <v>0.83</v>
      </c>
      <c r="DO550" s="19">
        <f t="shared" si="769"/>
        <v>4.51416689693285</v>
      </c>
      <c r="DP550" s="20">
        <v>5936</v>
      </c>
      <c r="DQ550" s="12">
        <v>0.99</v>
      </c>
      <c r="DR550" s="12">
        <v>3.34</v>
      </c>
      <c r="DS550" s="9">
        <f t="shared" si="770"/>
        <v>4.3066</v>
      </c>
      <c r="DT550" s="10">
        <v>1.225</v>
      </c>
      <c r="DU550" s="22">
        <v>1.085</v>
      </c>
      <c r="DV550" s="21">
        <f t="shared" si="771"/>
        <v>242710.452296722</v>
      </c>
      <c r="DW550" s="27"/>
      <c r="DX550" s="27"/>
      <c r="DY550" s="27"/>
      <c r="DZ550" s="27"/>
      <c r="EA550" s="27"/>
      <c r="EB550" s="12">
        <f t="shared" si="772"/>
        <v>1619</v>
      </c>
      <c r="EC550" s="12">
        <f t="shared" ref="EC550:EC554" si="785">2.04+0.6</f>
        <v>2.64</v>
      </c>
      <c r="ED550" s="13">
        <v>1.35</v>
      </c>
      <c r="EE550" s="14">
        <v>1.4</v>
      </c>
      <c r="EF550" s="15">
        <f t="shared" si="774"/>
        <v>8078.1624</v>
      </c>
      <c r="EG550" s="12">
        <v>1</v>
      </c>
      <c r="EH550" s="12">
        <f t="shared" si="775"/>
        <v>1619</v>
      </c>
      <c r="EI550" s="12">
        <v>0.92</v>
      </c>
      <c r="EJ550" s="19">
        <f t="shared" si="776"/>
        <v>4.60416689693285</v>
      </c>
      <c r="EK550" s="20">
        <v>5936</v>
      </c>
      <c r="EL550" s="12">
        <v>0.99</v>
      </c>
      <c r="EM550" s="12">
        <v>4.14</v>
      </c>
      <c r="EN550" s="9">
        <f t="shared" si="777"/>
        <v>5.0986</v>
      </c>
      <c r="EO550" s="10">
        <v>1.225</v>
      </c>
      <c r="EP550" s="22">
        <v>1.2</v>
      </c>
      <c r="EQ550" s="21">
        <f t="shared" si="778"/>
        <v>323250.911792348</v>
      </c>
    </row>
    <row r="551" customHeight="1" spans="1:147">
      <c r="F551" s="12">
        <v>1474</v>
      </c>
      <c r="G551" s="12">
        <f t="shared" si="779"/>
        <v>2.64</v>
      </c>
      <c r="H551" s="13">
        <v>1.35</v>
      </c>
      <c r="I551" s="14">
        <v>1.4</v>
      </c>
      <c r="J551" s="15">
        <f t="shared" si="739"/>
        <v>7354.6704</v>
      </c>
      <c r="K551" s="12">
        <v>1</v>
      </c>
      <c r="L551" s="12">
        <v>1474</v>
      </c>
      <c r="M551" s="12">
        <v>0.83</v>
      </c>
      <c r="N551" s="19">
        <f t="shared" si="740"/>
        <v>4.37576856649395</v>
      </c>
      <c r="O551" s="20">
        <v>5936</v>
      </c>
      <c r="P551" s="12">
        <v>0.99</v>
      </c>
      <c r="Q551" s="12">
        <v>3.34</v>
      </c>
      <c r="R551" s="9">
        <f t="shared" si="741"/>
        <v>4.3066</v>
      </c>
      <c r="S551" s="10">
        <v>1.225</v>
      </c>
      <c r="T551" s="20">
        <v>1</v>
      </c>
      <c r="U551" s="21">
        <f t="shared" si="742"/>
        <v>201096.519269658</v>
      </c>
      <c r="AA551" s="12">
        <v>1474</v>
      </c>
      <c r="AB551" s="12">
        <f t="shared" si="780"/>
        <v>2.64</v>
      </c>
      <c r="AC551" s="13">
        <v>1.35</v>
      </c>
      <c r="AD551" s="14">
        <v>1.4</v>
      </c>
      <c r="AE551" s="15">
        <f t="shared" si="744"/>
        <v>7354.6704</v>
      </c>
      <c r="AF551" s="12">
        <v>1</v>
      </c>
      <c r="AG551" s="12">
        <v>1474</v>
      </c>
      <c r="AH551" s="12">
        <v>0.83</v>
      </c>
      <c r="AI551" s="19">
        <f t="shared" si="745"/>
        <v>4.37576856649395</v>
      </c>
      <c r="AJ551" s="20">
        <v>5936</v>
      </c>
      <c r="AK551" s="12">
        <v>0.99</v>
      </c>
      <c r="AL551" s="12">
        <v>3.34</v>
      </c>
      <c r="AM551" s="9">
        <f t="shared" si="746"/>
        <v>4.3066</v>
      </c>
      <c r="AN551" s="10">
        <v>1.225</v>
      </c>
      <c r="AO551" s="22">
        <v>1.015</v>
      </c>
      <c r="AP551" s="21">
        <f t="shared" si="747"/>
        <v>204112.967058703</v>
      </c>
      <c r="AV551" s="12">
        <v>1474</v>
      </c>
      <c r="AW551" s="12">
        <f t="shared" si="781"/>
        <v>2.64</v>
      </c>
      <c r="AX551" s="13">
        <v>1.35</v>
      </c>
      <c r="AY551" s="14">
        <v>1.4</v>
      </c>
      <c r="AZ551" s="15">
        <f t="shared" si="749"/>
        <v>7354.6704</v>
      </c>
      <c r="BA551" s="12">
        <v>1</v>
      </c>
      <c r="BB551" s="12">
        <v>1474</v>
      </c>
      <c r="BC551" s="12">
        <v>0.83</v>
      </c>
      <c r="BD551" s="19">
        <f t="shared" si="750"/>
        <v>4.37576856649395</v>
      </c>
      <c r="BE551" s="20">
        <v>5936</v>
      </c>
      <c r="BF551" s="12">
        <v>0.99</v>
      </c>
      <c r="BG551" s="12">
        <v>3.34</v>
      </c>
      <c r="BH551" s="9">
        <f t="shared" si="751"/>
        <v>4.3066</v>
      </c>
      <c r="BI551" s="10">
        <v>1.225</v>
      </c>
      <c r="BJ551" s="20">
        <v>1</v>
      </c>
      <c r="BK551" s="21">
        <f t="shared" si="752"/>
        <v>201096.519269658</v>
      </c>
      <c r="BQ551" s="12">
        <v>1474</v>
      </c>
      <c r="BR551" s="12">
        <f t="shared" si="782"/>
        <v>2.64</v>
      </c>
      <c r="BS551" s="13">
        <v>1.35</v>
      </c>
      <c r="BT551" s="14">
        <v>1.4</v>
      </c>
      <c r="BU551" s="15">
        <f t="shared" si="754"/>
        <v>7354.6704</v>
      </c>
      <c r="BV551" s="12">
        <v>1</v>
      </c>
      <c r="BW551" s="12">
        <v>1474</v>
      </c>
      <c r="BX551" s="12">
        <v>0.83</v>
      </c>
      <c r="BY551" s="19">
        <f t="shared" si="755"/>
        <v>4.37576856649395</v>
      </c>
      <c r="BZ551" s="20">
        <v>5936</v>
      </c>
      <c r="CA551" s="12">
        <v>0.99</v>
      </c>
      <c r="CB551" s="12">
        <v>3.34</v>
      </c>
      <c r="CC551" s="9">
        <f t="shared" si="756"/>
        <v>4.3066</v>
      </c>
      <c r="CD551" s="10">
        <v>1.225</v>
      </c>
      <c r="CE551" s="22">
        <v>1.015</v>
      </c>
      <c r="CF551" s="21">
        <f t="shared" si="757"/>
        <v>204112.967058703</v>
      </c>
      <c r="CL551" s="12">
        <f t="shared" si="758"/>
        <v>1619</v>
      </c>
      <c r="CM551" s="12">
        <f t="shared" si="783"/>
        <v>2.64</v>
      </c>
      <c r="CN551" s="13">
        <v>1.35</v>
      </c>
      <c r="CO551" s="14">
        <v>1.4</v>
      </c>
      <c r="CP551" s="15">
        <f t="shared" si="760"/>
        <v>8078.1624</v>
      </c>
      <c r="CQ551" s="12">
        <v>1</v>
      </c>
      <c r="CR551" s="12">
        <f t="shared" si="761"/>
        <v>1619</v>
      </c>
      <c r="CS551" s="12">
        <v>0.83</v>
      </c>
      <c r="CT551" s="19">
        <f t="shared" si="762"/>
        <v>4.51416689693285</v>
      </c>
      <c r="CU551" s="20">
        <v>5936</v>
      </c>
      <c r="CV551" s="12">
        <v>0.99</v>
      </c>
      <c r="CW551" s="12">
        <v>3.34</v>
      </c>
      <c r="CX551" s="9">
        <f t="shared" si="763"/>
        <v>4.3066</v>
      </c>
      <c r="CY551" s="10">
        <v>1.225</v>
      </c>
      <c r="CZ551" s="22">
        <v>1.085</v>
      </c>
      <c r="DA551" s="21">
        <f t="shared" si="764"/>
        <v>242710.452296722</v>
      </c>
      <c r="DG551" s="12">
        <f t="shared" si="765"/>
        <v>1619</v>
      </c>
      <c r="DH551" s="12">
        <f t="shared" si="784"/>
        <v>2.64</v>
      </c>
      <c r="DI551" s="13">
        <v>1.35</v>
      </c>
      <c r="DJ551" s="14">
        <v>1.4</v>
      </c>
      <c r="DK551" s="15">
        <f t="shared" si="767"/>
        <v>8078.1624</v>
      </c>
      <c r="DL551" s="12">
        <v>1</v>
      </c>
      <c r="DM551" s="12">
        <f t="shared" si="768"/>
        <v>1619</v>
      </c>
      <c r="DN551" s="12">
        <v>0.83</v>
      </c>
      <c r="DO551" s="19">
        <f t="shared" si="769"/>
        <v>4.51416689693285</v>
      </c>
      <c r="DP551" s="20">
        <v>5936</v>
      </c>
      <c r="DQ551" s="12">
        <v>0.99</v>
      </c>
      <c r="DR551" s="12">
        <v>3.34</v>
      </c>
      <c r="DS551" s="9">
        <f t="shared" si="770"/>
        <v>4.3066</v>
      </c>
      <c r="DT551" s="10">
        <v>1.225</v>
      </c>
      <c r="DU551" s="22">
        <v>1.085</v>
      </c>
      <c r="DV551" s="21">
        <f t="shared" si="771"/>
        <v>242710.452296722</v>
      </c>
      <c r="EB551" s="12">
        <f t="shared" si="772"/>
        <v>1619</v>
      </c>
      <c r="EC551" s="12">
        <f t="shared" si="785"/>
        <v>2.64</v>
      </c>
      <c r="ED551" s="13">
        <v>1.35</v>
      </c>
      <c r="EE551" s="14">
        <v>1.4</v>
      </c>
      <c r="EF551" s="15">
        <f t="shared" si="774"/>
        <v>8078.1624</v>
      </c>
      <c r="EG551" s="12">
        <v>1</v>
      </c>
      <c r="EH551" s="12">
        <f t="shared" si="775"/>
        <v>1619</v>
      </c>
      <c r="EI551" s="12">
        <v>0.92</v>
      </c>
      <c r="EJ551" s="19">
        <f t="shared" si="776"/>
        <v>4.60416689693285</v>
      </c>
      <c r="EK551" s="20">
        <v>5936</v>
      </c>
      <c r="EL551" s="12">
        <v>0.99</v>
      </c>
      <c r="EM551" s="12">
        <v>4.14</v>
      </c>
      <c r="EN551" s="9">
        <f t="shared" si="777"/>
        <v>5.0986</v>
      </c>
      <c r="EO551" s="10">
        <v>1.225</v>
      </c>
      <c r="EP551" s="22">
        <v>1.2</v>
      </c>
      <c r="EQ551" s="21">
        <f t="shared" si="778"/>
        <v>323250.911792348</v>
      </c>
    </row>
    <row r="552" customHeight="1" spans="1:147">
      <c r="F552" s="12">
        <v>1474</v>
      </c>
      <c r="G552" s="12">
        <f>2.72+0.6</f>
        <v>3.32</v>
      </c>
      <c r="H552" s="13">
        <v>1.35</v>
      </c>
      <c r="I552" s="14">
        <v>1.4</v>
      </c>
      <c r="J552" s="15">
        <f t="shared" si="739"/>
        <v>9249.0552</v>
      </c>
      <c r="K552" s="12">
        <v>1</v>
      </c>
      <c r="L552" s="12">
        <v>1474</v>
      </c>
      <c r="M552" s="12">
        <v>0.83</v>
      </c>
      <c r="N552" s="19">
        <f t="shared" si="740"/>
        <v>4.37576856649395</v>
      </c>
      <c r="O552" s="20">
        <v>5936</v>
      </c>
      <c r="P552" s="12">
        <v>0.99</v>
      </c>
      <c r="Q552" s="12">
        <v>3.34</v>
      </c>
      <c r="R552" s="9">
        <f t="shared" si="741"/>
        <v>4.3066</v>
      </c>
      <c r="S552" s="10">
        <v>1.225</v>
      </c>
      <c r="T552" s="20">
        <v>1</v>
      </c>
      <c r="U552" s="21">
        <f t="shared" si="742"/>
        <v>244827.897967601</v>
      </c>
      <c r="AA552" s="12">
        <v>1474</v>
      </c>
      <c r="AB552" s="12">
        <f>2.72+0.6</f>
        <v>3.32</v>
      </c>
      <c r="AC552" s="13">
        <v>1.35</v>
      </c>
      <c r="AD552" s="14">
        <v>1.4</v>
      </c>
      <c r="AE552" s="15">
        <f t="shared" si="744"/>
        <v>9249.0552</v>
      </c>
      <c r="AF552" s="12">
        <v>1</v>
      </c>
      <c r="AG552" s="12">
        <v>1474</v>
      </c>
      <c r="AH552" s="12">
        <v>0.83</v>
      </c>
      <c r="AI552" s="19">
        <f t="shared" si="745"/>
        <v>4.37576856649395</v>
      </c>
      <c r="AJ552" s="20">
        <v>5936</v>
      </c>
      <c r="AK552" s="12">
        <v>0.99</v>
      </c>
      <c r="AL552" s="12">
        <v>3.34</v>
      </c>
      <c r="AM552" s="9">
        <f t="shared" si="746"/>
        <v>4.3066</v>
      </c>
      <c r="AN552" s="10">
        <v>1.225</v>
      </c>
      <c r="AO552" s="22">
        <v>1.015</v>
      </c>
      <c r="AP552" s="21">
        <f t="shared" si="747"/>
        <v>248500.316437114</v>
      </c>
      <c r="AV552" s="12">
        <v>1474</v>
      </c>
      <c r="AW552" s="12">
        <f>2.72+0.6</f>
        <v>3.32</v>
      </c>
      <c r="AX552" s="13">
        <v>1.35</v>
      </c>
      <c r="AY552" s="14">
        <v>1.4</v>
      </c>
      <c r="AZ552" s="15">
        <f t="shared" si="749"/>
        <v>9249.0552</v>
      </c>
      <c r="BA552" s="12">
        <v>1</v>
      </c>
      <c r="BB552" s="12">
        <v>1474</v>
      </c>
      <c r="BC552" s="12">
        <v>0.83</v>
      </c>
      <c r="BD552" s="19">
        <f t="shared" si="750"/>
        <v>4.37576856649395</v>
      </c>
      <c r="BE552" s="20">
        <v>5936</v>
      </c>
      <c r="BF552" s="12">
        <v>0.99</v>
      </c>
      <c r="BG552" s="12">
        <v>3.34</v>
      </c>
      <c r="BH552" s="9">
        <f t="shared" si="751"/>
        <v>4.3066</v>
      </c>
      <c r="BI552" s="10">
        <v>1.225</v>
      </c>
      <c r="BJ552" s="20">
        <v>1</v>
      </c>
      <c r="BK552" s="21">
        <f t="shared" si="752"/>
        <v>244827.897967601</v>
      </c>
      <c r="BQ552" s="12">
        <v>1474</v>
      </c>
      <c r="BR552" s="12">
        <f>2.72+0.6</f>
        <v>3.32</v>
      </c>
      <c r="BS552" s="13">
        <v>1.35</v>
      </c>
      <c r="BT552" s="14">
        <v>1.4</v>
      </c>
      <c r="BU552" s="15">
        <f t="shared" si="754"/>
        <v>9249.0552</v>
      </c>
      <c r="BV552" s="12">
        <v>1</v>
      </c>
      <c r="BW552" s="12">
        <v>1474</v>
      </c>
      <c r="BX552" s="12">
        <v>0.83</v>
      </c>
      <c r="BY552" s="19">
        <f t="shared" si="755"/>
        <v>4.37576856649395</v>
      </c>
      <c r="BZ552" s="20">
        <v>5936</v>
      </c>
      <c r="CA552" s="12">
        <v>0.99</v>
      </c>
      <c r="CB552" s="12">
        <v>3.34</v>
      </c>
      <c r="CC552" s="9">
        <f t="shared" si="756"/>
        <v>4.3066</v>
      </c>
      <c r="CD552" s="10">
        <v>1.225</v>
      </c>
      <c r="CE552" s="22">
        <v>1.015</v>
      </c>
      <c r="CF552" s="21">
        <f t="shared" si="757"/>
        <v>248500.316437114</v>
      </c>
      <c r="CL552" s="12">
        <f t="shared" si="758"/>
        <v>1619</v>
      </c>
      <c r="CM552" s="12">
        <f>2.72+0.6</f>
        <v>3.32</v>
      </c>
      <c r="CN552" s="13">
        <v>1.35</v>
      </c>
      <c r="CO552" s="14">
        <v>1.4</v>
      </c>
      <c r="CP552" s="15">
        <f t="shared" si="760"/>
        <v>10158.9012</v>
      </c>
      <c r="CQ552" s="12">
        <v>1</v>
      </c>
      <c r="CR552" s="12">
        <f t="shared" si="761"/>
        <v>1619</v>
      </c>
      <c r="CS552" s="12">
        <v>0.83</v>
      </c>
      <c r="CT552" s="19">
        <f t="shared" si="762"/>
        <v>4.51416689693285</v>
      </c>
      <c r="CU552" s="20">
        <v>5936</v>
      </c>
      <c r="CV552" s="12">
        <v>0.99</v>
      </c>
      <c r="CW552" s="12">
        <v>3.34</v>
      </c>
      <c r="CX552" s="9">
        <f t="shared" si="763"/>
        <v>4.3066</v>
      </c>
      <c r="CY552" s="10">
        <v>1.225</v>
      </c>
      <c r="CZ552" s="22">
        <v>1.085</v>
      </c>
      <c r="DA552" s="21">
        <f t="shared" si="764"/>
        <v>296474.94350392</v>
      </c>
      <c r="DG552" s="12">
        <f t="shared" si="765"/>
        <v>1619</v>
      </c>
      <c r="DH552" s="12">
        <f>2.72+0.6</f>
        <v>3.32</v>
      </c>
      <c r="DI552" s="13">
        <v>1.35</v>
      </c>
      <c r="DJ552" s="14">
        <v>1.4</v>
      </c>
      <c r="DK552" s="15">
        <f t="shared" si="767"/>
        <v>10158.9012</v>
      </c>
      <c r="DL552" s="12">
        <v>1</v>
      </c>
      <c r="DM552" s="12">
        <f t="shared" si="768"/>
        <v>1619</v>
      </c>
      <c r="DN552" s="12">
        <v>0.83</v>
      </c>
      <c r="DO552" s="19">
        <f t="shared" si="769"/>
        <v>4.51416689693285</v>
      </c>
      <c r="DP552" s="20">
        <v>5936</v>
      </c>
      <c r="DQ552" s="12">
        <v>0.99</v>
      </c>
      <c r="DR552" s="12">
        <v>3.34</v>
      </c>
      <c r="DS552" s="9">
        <f t="shared" si="770"/>
        <v>4.3066</v>
      </c>
      <c r="DT552" s="10">
        <v>1.225</v>
      </c>
      <c r="DU552" s="22">
        <v>1.085</v>
      </c>
      <c r="DV552" s="21">
        <f t="shared" si="771"/>
        <v>296474.94350392</v>
      </c>
      <c r="EB552" s="12">
        <f t="shared" si="772"/>
        <v>1619</v>
      </c>
      <c r="EC552" s="12">
        <f>2.72+0.6</f>
        <v>3.32</v>
      </c>
      <c r="ED552" s="13">
        <v>1.35</v>
      </c>
      <c r="EE552" s="14">
        <v>1.4</v>
      </c>
      <c r="EF552" s="15">
        <f t="shared" si="774"/>
        <v>10158.9012</v>
      </c>
      <c r="EG552" s="12">
        <v>1</v>
      </c>
      <c r="EH552" s="12">
        <f t="shared" si="775"/>
        <v>1619</v>
      </c>
      <c r="EI552" s="12">
        <v>0.92</v>
      </c>
      <c r="EJ552" s="19">
        <f t="shared" si="776"/>
        <v>4.60416689693285</v>
      </c>
      <c r="EK552" s="20">
        <v>5936</v>
      </c>
      <c r="EL552" s="12">
        <v>0.99</v>
      </c>
      <c r="EM552" s="12">
        <v>4.14</v>
      </c>
      <c r="EN552" s="9">
        <f t="shared" si="777"/>
        <v>5.0986</v>
      </c>
      <c r="EO552" s="10">
        <v>1.225</v>
      </c>
      <c r="EP552" s="22">
        <v>1.2</v>
      </c>
      <c r="EQ552" s="21">
        <f t="shared" si="778"/>
        <v>395052.971085771</v>
      </c>
    </row>
    <row r="553" customHeight="1" spans="1:147">
      <c r="F553" s="12">
        <v>1474</v>
      </c>
      <c r="G553" s="12">
        <f t="shared" si="779"/>
        <v>2.64</v>
      </c>
      <c r="H553" s="13">
        <v>1.35</v>
      </c>
      <c r="I553" s="14">
        <v>1.4</v>
      </c>
      <c r="J553" s="15">
        <f t="shared" si="739"/>
        <v>7354.6704</v>
      </c>
      <c r="K553" s="12">
        <v>1</v>
      </c>
      <c r="L553" s="12">
        <v>1474</v>
      </c>
      <c r="M553" s="12">
        <v>0.83</v>
      </c>
      <c r="N553" s="19">
        <f t="shared" si="740"/>
        <v>4.37576856649395</v>
      </c>
      <c r="O553" s="20">
        <v>5936</v>
      </c>
      <c r="P553" s="12">
        <v>0.99</v>
      </c>
      <c r="Q553" s="12">
        <v>3.34</v>
      </c>
      <c r="R553" s="9">
        <f t="shared" si="741"/>
        <v>4.3066</v>
      </c>
      <c r="S553" s="10">
        <v>1.225</v>
      </c>
      <c r="T553" s="20">
        <v>1</v>
      </c>
      <c r="U553" s="21">
        <f t="shared" si="742"/>
        <v>201096.519269658</v>
      </c>
      <c r="AA553" s="12">
        <v>1474</v>
      </c>
      <c r="AB553" s="12">
        <f t="shared" si="780"/>
        <v>2.64</v>
      </c>
      <c r="AC553" s="13">
        <v>1.35</v>
      </c>
      <c r="AD553" s="14">
        <v>1.4</v>
      </c>
      <c r="AE553" s="15">
        <f t="shared" si="744"/>
        <v>7354.6704</v>
      </c>
      <c r="AF553" s="12">
        <v>1</v>
      </c>
      <c r="AG553" s="12">
        <v>1474</v>
      </c>
      <c r="AH553" s="12">
        <v>0.83</v>
      </c>
      <c r="AI553" s="19">
        <f t="shared" si="745"/>
        <v>4.37576856649395</v>
      </c>
      <c r="AJ553" s="20">
        <v>5936</v>
      </c>
      <c r="AK553" s="12">
        <v>0.99</v>
      </c>
      <c r="AL553" s="12">
        <v>3.34</v>
      </c>
      <c r="AM553" s="9">
        <f t="shared" si="746"/>
        <v>4.3066</v>
      </c>
      <c r="AN553" s="10">
        <v>1.225</v>
      </c>
      <c r="AO553" s="22">
        <v>1.015</v>
      </c>
      <c r="AP553" s="21">
        <f t="shared" si="747"/>
        <v>204112.967058703</v>
      </c>
      <c r="AV553" s="12">
        <v>1474</v>
      </c>
      <c r="AW553" s="12">
        <f t="shared" si="781"/>
        <v>2.64</v>
      </c>
      <c r="AX553" s="13">
        <v>1.35</v>
      </c>
      <c r="AY553" s="14">
        <v>1.4</v>
      </c>
      <c r="AZ553" s="15">
        <f t="shared" si="749"/>
        <v>7354.6704</v>
      </c>
      <c r="BA553" s="12">
        <v>1</v>
      </c>
      <c r="BB553" s="12">
        <v>1474</v>
      </c>
      <c r="BC553" s="12">
        <v>0.83</v>
      </c>
      <c r="BD553" s="19">
        <f t="shared" si="750"/>
        <v>4.37576856649395</v>
      </c>
      <c r="BE553" s="20">
        <v>5936</v>
      </c>
      <c r="BF553" s="12">
        <v>0.99</v>
      </c>
      <c r="BG553" s="12">
        <v>3.34</v>
      </c>
      <c r="BH553" s="9">
        <f t="shared" si="751"/>
        <v>4.3066</v>
      </c>
      <c r="BI553" s="10">
        <v>1.225</v>
      </c>
      <c r="BJ553" s="20">
        <v>1</v>
      </c>
      <c r="BK553" s="21">
        <f t="shared" si="752"/>
        <v>201096.519269658</v>
      </c>
      <c r="BQ553" s="12">
        <v>1474</v>
      </c>
      <c r="BR553" s="12">
        <f t="shared" si="782"/>
        <v>2.64</v>
      </c>
      <c r="BS553" s="13">
        <v>1.35</v>
      </c>
      <c r="BT553" s="14">
        <v>1.4</v>
      </c>
      <c r="BU553" s="15">
        <f t="shared" si="754"/>
        <v>7354.6704</v>
      </c>
      <c r="BV553" s="12">
        <v>1</v>
      </c>
      <c r="BW553" s="12">
        <v>1474</v>
      </c>
      <c r="BX553" s="12">
        <v>0.83</v>
      </c>
      <c r="BY553" s="19">
        <f t="shared" si="755"/>
        <v>4.37576856649395</v>
      </c>
      <c r="BZ553" s="20">
        <v>5936</v>
      </c>
      <c r="CA553" s="12">
        <v>0.99</v>
      </c>
      <c r="CB553" s="12">
        <v>3.34</v>
      </c>
      <c r="CC553" s="9">
        <f t="shared" si="756"/>
        <v>4.3066</v>
      </c>
      <c r="CD553" s="10">
        <v>1.225</v>
      </c>
      <c r="CE553" s="22">
        <v>1.015</v>
      </c>
      <c r="CF553" s="21">
        <f t="shared" si="757"/>
        <v>204112.967058703</v>
      </c>
      <c r="CL553" s="12">
        <f t="shared" si="758"/>
        <v>1619</v>
      </c>
      <c r="CM553" s="12">
        <f t="shared" si="783"/>
        <v>2.64</v>
      </c>
      <c r="CN553" s="13">
        <v>1.35</v>
      </c>
      <c r="CO553" s="14">
        <v>1.4</v>
      </c>
      <c r="CP553" s="15">
        <f t="shared" si="760"/>
        <v>8078.1624</v>
      </c>
      <c r="CQ553" s="12">
        <v>1</v>
      </c>
      <c r="CR553" s="12">
        <f t="shared" si="761"/>
        <v>1619</v>
      </c>
      <c r="CS553" s="12">
        <v>0.83</v>
      </c>
      <c r="CT553" s="19">
        <f t="shared" si="762"/>
        <v>4.51416689693285</v>
      </c>
      <c r="CU553" s="20">
        <v>5936</v>
      </c>
      <c r="CV553" s="12">
        <v>0.99</v>
      </c>
      <c r="CW553" s="12">
        <v>3.34</v>
      </c>
      <c r="CX553" s="9">
        <f t="shared" si="763"/>
        <v>4.3066</v>
      </c>
      <c r="CY553" s="10">
        <v>1.225</v>
      </c>
      <c r="CZ553" s="22">
        <v>1.085</v>
      </c>
      <c r="DA553" s="21">
        <f t="shared" si="764"/>
        <v>242710.452296722</v>
      </c>
      <c r="DG553" s="12">
        <f t="shared" si="765"/>
        <v>1619</v>
      </c>
      <c r="DH553" s="12">
        <f t="shared" si="784"/>
        <v>2.64</v>
      </c>
      <c r="DI553" s="13">
        <v>1.35</v>
      </c>
      <c r="DJ553" s="14">
        <v>1.4</v>
      </c>
      <c r="DK553" s="15">
        <f t="shared" si="767"/>
        <v>8078.1624</v>
      </c>
      <c r="DL553" s="12">
        <v>1</v>
      </c>
      <c r="DM553" s="12">
        <f t="shared" si="768"/>
        <v>1619</v>
      </c>
      <c r="DN553" s="12">
        <v>0.83</v>
      </c>
      <c r="DO553" s="19">
        <f t="shared" si="769"/>
        <v>4.51416689693285</v>
      </c>
      <c r="DP553" s="20">
        <v>5936</v>
      </c>
      <c r="DQ553" s="12">
        <v>0.99</v>
      </c>
      <c r="DR553" s="12">
        <v>3.34</v>
      </c>
      <c r="DS553" s="9">
        <f t="shared" si="770"/>
        <v>4.3066</v>
      </c>
      <c r="DT553" s="10">
        <v>1.225</v>
      </c>
      <c r="DU553" s="22">
        <v>1.085</v>
      </c>
      <c r="DV553" s="21">
        <f t="shared" si="771"/>
        <v>242710.452296722</v>
      </c>
      <c r="EB553" s="12">
        <f t="shared" si="772"/>
        <v>1619</v>
      </c>
      <c r="EC553" s="12">
        <f t="shared" si="785"/>
        <v>2.64</v>
      </c>
      <c r="ED553" s="13">
        <v>1.35</v>
      </c>
      <c r="EE553" s="14">
        <v>1.4</v>
      </c>
      <c r="EF553" s="15">
        <f t="shared" si="774"/>
        <v>8078.1624</v>
      </c>
      <c r="EG553" s="12">
        <v>1</v>
      </c>
      <c r="EH553" s="12">
        <f t="shared" si="775"/>
        <v>1619</v>
      </c>
      <c r="EI553" s="12">
        <v>0.92</v>
      </c>
      <c r="EJ553" s="19">
        <f t="shared" si="776"/>
        <v>4.60416689693285</v>
      </c>
      <c r="EK553" s="20">
        <v>5936</v>
      </c>
      <c r="EL553" s="12">
        <v>0.99</v>
      </c>
      <c r="EM553" s="12">
        <v>4.14</v>
      </c>
      <c r="EN553" s="9">
        <f t="shared" si="777"/>
        <v>5.0986</v>
      </c>
      <c r="EO553" s="10">
        <v>1.225</v>
      </c>
      <c r="EP553" s="22">
        <v>1.2</v>
      </c>
      <c r="EQ553" s="21">
        <f t="shared" si="778"/>
        <v>323250.911792348</v>
      </c>
    </row>
    <row r="554" customHeight="1" spans="1:147">
      <c r="F554" s="12">
        <v>1474</v>
      </c>
      <c r="G554" s="12">
        <f t="shared" si="779"/>
        <v>2.64</v>
      </c>
      <c r="H554" s="13">
        <v>1.35</v>
      </c>
      <c r="I554" s="14">
        <v>1.4</v>
      </c>
      <c r="J554" s="15">
        <f t="shared" si="739"/>
        <v>7354.6704</v>
      </c>
      <c r="K554" s="12">
        <v>1</v>
      </c>
      <c r="L554" s="12">
        <v>1474</v>
      </c>
      <c r="M554" s="12">
        <v>0.83</v>
      </c>
      <c r="N554" s="19">
        <f t="shared" si="740"/>
        <v>4.37576856649395</v>
      </c>
      <c r="O554" s="20">
        <v>5936</v>
      </c>
      <c r="P554" s="12">
        <v>0.99</v>
      </c>
      <c r="Q554" s="12">
        <v>3.34</v>
      </c>
      <c r="R554" s="9">
        <f t="shared" si="741"/>
        <v>4.3066</v>
      </c>
      <c r="S554" s="10">
        <v>1.225</v>
      </c>
      <c r="T554" s="20">
        <v>1</v>
      </c>
      <c r="U554" s="21">
        <f t="shared" si="742"/>
        <v>201096.519269658</v>
      </c>
      <c r="AA554" s="12">
        <v>1474</v>
      </c>
      <c r="AB554" s="12">
        <f t="shared" si="780"/>
        <v>2.64</v>
      </c>
      <c r="AC554" s="13">
        <v>1.35</v>
      </c>
      <c r="AD554" s="14">
        <v>1.4</v>
      </c>
      <c r="AE554" s="15">
        <f t="shared" si="744"/>
        <v>7354.6704</v>
      </c>
      <c r="AF554" s="12">
        <v>1</v>
      </c>
      <c r="AG554" s="12">
        <v>1474</v>
      </c>
      <c r="AH554" s="12">
        <v>0.83</v>
      </c>
      <c r="AI554" s="19">
        <f t="shared" si="745"/>
        <v>4.37576856649395</v>
      </c>
      <c r="AJ554" s="20">
        <v>5936</v>
      </c>
      <c r="AK554" s="12">
        <v>0.99</v>
      </c>
      <c r="AL554" s="12">
        <v>3.34</v>
      </c>
      <c r="AM554" s="9">
        <f t="shared" si="746"/>
        <v>4.3066</v>
      </c>
      <c r="AN554" s="10">
        <v>1.225</v>
      </c>
      <c r="AO554" s="22">
        <v>1.015</v>
      </c>
      <c r="AP554" s="21">
        <f t="shared" si="747"/>
        <v>204112.967058703</v>
      </c>
      <c r="AV554" s="12">
        <v>1474</v>
      </c>
      <c r="AW554" s="12">
        <f t="shared" si="781"/>
        <v>2.64</v>
      </c>
      <c r="AX554" s="13">
        <v>1.35</v>
      </c>
      <c r="AY554" s="14">
        <v>1.4</v>
      </c>
      <c r="AZ554" s="15">
        <f t="shared" si="749"/>
        <v>7354.6704</v>
      </c>
      <c r="BA554" s="12">
        <v>1</v>
      </c>
      <c r="BB554" s="12">
        <v>1474</v>
      </c>
      <c r="BC554" s="12">
        <v>0.83</v>
      </c>
      <c r="BD554" s="19">
        <f t="shared" si="750"/>
        <v>4.37576856649395</v>
      </c>
      <c r="BE554" s="20">
        <v>5936</v>
      </c>
      <c r="BF554" s="12">
        <v>0.99</v>
      </c>
      <c r="BG554" s="12">
        <v>3.34</v>
      </c>
      <c r="BH554" s="9">
        <f t="shared" si="751"/>
        <v>4.3066</v>
      </c>
      <c r="BI554" s="10">
        <v>1.225</v>
      </c>
      <c r="BJ554" s="20">
        <v>1</v>
      </c>
      <c r="BK554" s="21">
        <f t="shared" si="752"/>
        <v>201096.519269658</v>
      </c>
      <c r="BQ554" s="12">
        <v>1474</v>
      </c>
      <c r="BR554" s="12">
        <f t="shared" si="782"/>
        <v>2.64</v>
      </c>
      <c r="BS554" s="13">
        <v>1.35</v>
      </c>
      <c r="BT554" s="14">
        <v>1.4</v>
      </c>
      <c r="BU554" s="15">
        <f t="shared" si="754"/>
        <v>7354.6704</v>
      </c>
      <c r="BV554" s="12">
        <v>1</v>
      </c>
      <c r="BW554" s="12">
        <v>1474</v>
      </c>
      <c r="BX554" s="12">
        <v>0.83</v>
      </c>
      <c r="BY554" s="19">
        <f t="shared" si="755"/>
        <v>4.37576856649395</v>
      </c>
      <c r="BZ554" s="20">
        <v>5936</v>
      </c>
      <c r="CA554" s="12">
        <v>0.99</v>
      </c>
      <c r="CB554" s="12">
        <v>3.34</v>
      </c>
      <c r="CC554" s="9">
        <f t="shared" si="756"/>
        <v>4.3066</v>
      </c>
      <c r="CD554" s="10">
        <v>1.225</v>
      </c>
      <c r="CE554" s="22">
        <v>1.015</v>
      </c>
      <c r="CF554" s="21">
        <f t="shared" si="757"/>
        <v>204112.967058703</v>
      </c>
      <c r="CL554" s="12">
        <f t="shared" si="758"/>
        <v>1619</v>
      </c>
      <c r="CM554" s="12">
        <f t="shared" si="783"/>
        <v>2.64</v>
      </c>
      <c r="CN554" s="13">
        <v>1.35</v>
      </c>
      <c r="CO554" s="14">
        <v>1.4</v>
      </c>
      <c r="CP554" s="15">
        <f t="shared" si="760"/>
        <v>8078.1624</v>
      </c>
      <c r="CQ554" s="12">
        <v>1</v>
      </c>
      <c r="CR554" s="12">
        <f t="shared" si="761"/>
        <v>1619</v>
      </c>
      <c r="CS554" s="12">
        <v>0.83</v>
      </c>
      <c r="CT554" s="19">
        <f t="shared" si="762"/>
        <v>4.51416689693285</v>
      </c>
      <c r="CU554" s="20">
        <v>5936</v>
      </c>
      <c r="CV554" s="12">
        <v>0.99</v>
      </c>
      <c r="CW554" s="12">
        <v>3.34</v>
      </c>
      <c r="CX554" s="9">
        <f t="shared" si="763"/>
        <v>4.3066</v>
      </c>
      <c r="CY554" s="10">
        <v>1.225</v>
      </c>
      <c r="CZ554" s="22">
        <v>1.085</v>
      </c>
      <c r="DA554" s="21">
        <f t="shared" si="764"/>
        <v>242710.452296722</v>
      </c>
      <c r="DG554" s="12">
        <f t="shared" si="765"/>
        <v>1619</v>
      </c>
      <c r="DH554" s="12">
        <f t="shared" si="784"/>
        <v>2.64</v>
      </c>
      <c r="DI554" s="13">
        <v>1.35</v>
      </c>
      <c r="DJ554" s="14">
        <v>1.4</v>
      </c>
      <c r="DK554" s="15">
        <f t="shared" si="767"/>
        <v>8078.1624</v>
      </c>
      <c r="DL554" s="12">
        <v>1</v>
      </c>
      <c r="DM554" s="12">
        <f t="shared" si="768"/>
        <v>1619</v>
      </c>
      <c r="DN554" s="12">
        <v>0.83</v>
      </c>
      <c r="DO554" s="19">
        <f t="shared" si="769"/>
        <v>4.51416689693285</v>
      </c>
      <c r="DP554" s="20">
        <v>5936</v>
      </c>
      <c r="DQ554" s="12">
        <v>0.99</v>
      </c>
      <c r="DR554" s="12">
        <v>3.34</v>
      </c>
      <c r="DS554" s="9">
        <f t="shared" si="770"/>
        <v>4.3066</v>
      </c>
      <c r="DT554" s="10">
        <v>1.225</v>
      </c>
      <c r="DU554" s="22">
        <v>1.085</v>
      </c>
      <c r="DV554" s="21">
        <f t="shared" si="771"/>
        <v>242710.452296722</v>
      </c>
      <c r="EB554" s="12">
        <f t="shared" si="772"/>
        <v>1619</v>
      </c>
      <c r="EC554" s="12">
        <f t="shared" si="785"/>
        <v>2.64</v>
      </c>
      <c r="ED554" s="13">
        <v>1.35</v>
      </c>
      <c r="EE554" s="14">
        <v>1.4</v>
      </c>
      <c r="EF554" s="15">
        <f t="shared" si="774"/>
        <v>8078.1624</v>
      </c>
      <c r="EG554" s="12">
        <v>1</v>
      </c>
      <c r="EH554" s="12">
        <f t="shared" si="775"/>
        <v>1619</v>
      </c>
      <c r="EI554" s="12">
        <v>0.92</v>
      </c>
      <c r="EJ554" s="19">
        <f t="shared" si="776"/>
        <v>4.60416689693285</v>
      </c>
      <c r="EK554" s="20">
        <v>5936</v>
      </c>
      <c r="EL554" s="12">
        <v>0.99</v>
      </c>
      <c r="EM554" s="12">
        <v>4.14</v>
      </c>
      <c r="EN554" s="9">
        <f t="shared" si="777"/>
        <v>5.0986</v>
      </c>
      <c r="EO554" s="10">
        <v>1.225</v>
      </c>
      <c r="EP554" s="22">
        <v>1.2</v>
      </c>
      <c r="EQ554" s="21">
        <f t="shared" si="778"/>
        <v>323250.911792348</v>
      </c>
    </row>
    <row r="555" customHeight="1" spans="1:147">
      <c r="F555" s="12">
        <v>1474</v>
      </c>
      <c r="G555" s="12">
        <f>2.72+0.6</f>
        <v>3.32</v>
      </c>
      <c r="H555" s="13">
        <v>1.35</v>
      </c>
      <c r="I555" s="14">
        <v>1.4</v>
      </c>
      <c r="J555" s="15">
        <f t="shared" si="739"/>
        <v>9249.0552</v>
      </c>
      <c r="K555" s="12">
        <v>1</v>
      </c>
      <c r="L555" s="12">
        <v>1474</v>
      </c>
      <c r="M555" s="12">
        <v>0.83</v>
      </c>
      <c r="N555" s="19">
        <f t="shared" si="740"/>
        <v>4.37576856649395</v>
      </c>
      <c r="O555" s="20">
        <v>5936</v>
      </c>
      <c r="P555" s="12">
        <v>0.99</v>
      </c>
      <c r="Q555" s="12">
        <v>3.34</v>
      </c>
      <c r="R555" s="9">
        <f t="shared" si="741"/>
        <v>4.3066</v>
      </c>
      <c r="S555" s="10">
        <v>1.225</v>
      </c>
      <c r="T555" s="20">
        <v>1</v>
      </c>
      <c r="U555" s="21">
        <f t="shared" si="742"/>
        <v>244827.897967601</v>
      </c>
      <c r="AA555" s="12">
        <v>1474</v>
      </c>
      <c r="AB555" s="12">
        <f>2.72+0.6</f>
        <v>3.32</v>
      </c>
      <c r="AC555" s="13">
        <v>1.35</v>
      </c>
      <c r="AD555" s="14">
        <v>1.4</v>
      </c>
      <c r="AE555" s="15">
        <f t="shared" si="744"/>
        <v>9249.0552</v>
      </c>
      <c r="AF555" s="12">
        <v>1</v>
      </c>
      <c r="AG555" s="12">
        <v>1474</v>
      </c>
      <c r="AH555" s="12">
        <v>0.83</v>
      </c>
      <c r="AI555" s="19">
        <f t="shared" si="745"/>
        <v>4.37576856649395</v>
      </c>
      <c r="AJ555" s="20">
        <v>5936</v>
      </c>
      <c r="AK555" s="12">
        <v>0.99</v>
      </c>
      <c r="AL555" s="12">
        <v>3.34</v>
      </c>
      <c r="AM555" s="9">
        <f t="shared" si="746"/>
        <v>4.3066</v>
      </c>
      <c r="AN555" s="10">
        <v>1.225</v>
      </c>
      <c r="AO555" s="22">
        <v>1.015</v>
      </c>
      <c r="AP555" s="21">
        <f t="shared" si="747"/>
        <v>248500.316437114</v>
      </c>
      <c r="AV555" s="12">
        <v>1474</v>
      </c>
      <c r="AW555" s="12">
        <f>2.72+0.6</f>
        <v>3.32</v>
      </c>
      <c r="AX555" s="13">
        <v>1.35</v>
      </c>
      <c r="AY555" s="14">
        <v>1.4</v>
      </c>
      <c r="AZ555" s="15">
        <f t="shared" si="749"/>
        <v>9249.0552</v>
      </c>
      <c r="BA555" s="12">
        <v>1</v>
      </c>
      <c r="BB555" s="12">
        <v>1474</v>
      </c>
      <c r="BC555" s="12">
        <v>0.83</v>
      </c>
      <c r="BD555" s="19">
        <f t="shared" si="750"/>
        <v>4.37576856649395</v>
      </c>
      <c r="BE555" s="20">
        <v>5936</v>
      </c>
      <c r="BF555" s="12">
        <v>0.99</v>
      </c>
      <c r="BG555" s="12">
        <v>3.34</v>
      </c>
      <c r="BH555" s="9">
        <f t="shared" si="751"/>
        <v>4.3066</v>
      </c>
      <c r="BI555" s="10">
        <v>1.225</v>
      </c>
      <c r="BJ555" s="20">
        <v>1</v>
      </c>
      <c r="BK555" s="21">
        <f t="shared" si="752"/>
        <v>244827.897967601</v>
      </c>
      <c r="BQ555" s="12">
        <v>1474</v>
      </c>
      <c r="BR555" s="12">
        <f>2.72+0.6</f>
        <v>3.32</v>
      </c>
      <c r="BS555" s="13">
        <v>1.35</v>
      </c>
      <c r="BT555" s="14">
        <v>1.4</v>
      </c>
      <c r="BU555" s="15">
        <f t="shared" si="754"/>
        <v>9249.0552</v>
      </c>
      <c r="BV555" s="12">
        <v>1</v>
      </c>
      <c r="BW555" s="12">
        <v>1474</v>
      </c>
      <c r="BX555" s="12">
        <v>0.83</v>
      </c>
      <c r="BY555" s="19">
        <f t="shared" si="755"/>
        <v>4.37576856649395</v>
      </c>
      <c r="BZ555" s="20">
        <v>5936</v>
      </c>
      <c r="CA555" s="12">
        <v>0.99</v>
      </c>
      <c r="CB555" s="12">
        <v>3.34</v>
      </c>
      <c r="CC555" s="9">
        <f t="shared" si="756"/>
        <v>4.3066</v>
      </c>
      <c r="CD555" s="10">
        <v>1.225</v>
      </c>
      <c r="CE555" s="22">
        <v>1.015</v>
      </c>
      <c r="CF555" s="21">
        <f t="shared" si="757"/>
        <v>248500.316437114</v>
      </c>
      <c r="CL555" s="12">
        <f t="shared" si="758"/>
        <v>1619</v>
      </c>
      <c r="CM555" s="12">
        <f>2.72+0.6</f>
        <v>3.32</v>
      </c>
      <c r="CN555" s="13">
        <v>1.35</v>
      </c>
      <c r="CO555" s="14">
        <v>1.4</v>
      </c>
      <c r="CP555" s="15">
        <f t="shared" si="760"/>
        <v>10158.9012</v>
      </c>
      <c r="CQ555" s="12">
        <v>1</v>
      </c>
      <c r="CR555" s="12">
        <f t="shared" si="761"/>
        <v>1619</v>
      </c>
      <c r="CS555" s="12">
        <v>0.83</v>
      </c>
      <c r="CT555" s="19">
        <f t="shared" si="762"/>
        <v>4.51416689693285</v>
      </c>
      <c r="CU555" s="20">
        <v>5936</v>
      </c>
      <c r="CV555" s="12">
        <v>0.99</v>
      </c>
      <c r="CW555" s="12">
        <v>3.34</v>
      </c>
      <c r="CX555" s="9">
        <f t="shared" si="763"/>
        <v>4.3066</v>
      </c>
      <c r="CY555" s="10">
        <v>1.225</v>
      </c>
      <c r="CZ555" s="22">
        <v>1.085</v>
      </c>
      <c r="DA555" s="21">
        <f t="shared" si="764"/>
        <v>296474.94350392</v>
      </c>
      <c r="DG555" s="12">
        <f t="shared" si="765"/>
        <v>1619</v>
      </c>
      <c r="DH555" s="12">
        <f>2.72+0.6</f>
        <v>3.32</v>
      </c>
      <c r="DI555" s="13">
        <v>1.35</v>
      </c>
      <c r="DJ555" s="14">
        <v>1.4</v>
      </c>
      <c r="DK555" s="15">
        <f t="shared" si="767"/>
        <v>10158.9012</v>
      </c>
      <c r="DL555" s="12">
        <v>1</v>
      </c>
      <c r="DM555" s="12">
        <f t="shared" si="768"/>
        <v>1619</v>
      </c>
      <c r="DN555" s="12">
        <v>0.83</v>
      </c>
      <c r="DO555" s="19">
        <f t="shared" si="769"/>
        <v>4.51416689693285</v>
      </c>
      <c r="DP555" s="20">
        <v>5936</v>
      </c>
      <c r="DQ555" s="12">
        <v>0.99</v>
      </c>
      <c r="DR555" s="12">
        <v>3.34</v>
      </c>
      <c r="DS555" s="9">
        <f t="shared" si="770"/>
        <v>4.3066</v>
      </c>
      <c r="DT555" s="10">
        <v>1.225</v>
      </c>
      <c r="DU555" s="22">
        <v>1.085</v>
      </c>
      <c r="DV555" s="21">
        <f t="shared" si="771"/>
        <v>296474.94350392</v>
      </c>
      <c r="EB555" s="12">
        <f t="shared" si="772"/>
        <v>1619</v>
      </c>
      <c r="EC555" s="12">
        <f>2.72+0.6</f>
        <v>3.32</v>
      </c>
      <c r="ED555" s="13">
        <v>1.35</v>
      </c>
      <c r="EE555" s="14">
        <v>1.4</v>
      </c>
      <c r="EF555" s="15">
        <f t="shared" si="774"/>
        <v>10158.9012</v>
      </c>
      <c r="EG555" s="12">
        <v>1</v>
      </c>
      <c r="EH555" s="12">
        <f t="shared" si="775"/>
        <v>1619</v>
      </c>
      <c r="EI555" s="12">
        <v>0.92</v>
      </c>
      <c r="EJ555" s="19">
        <f t="shared" si="776"/>
        <v>4.60416689693285</v>
      </c>
      <c r="EK555" s="20">
        <v>5936</v>
      </c>
      <c r="EL555" s="12">
        <v>0.99</v>
      </c>
      <c r="EM555" s="12">
        <v>4.14</v>
      </c>
      <c r="EN555" s="9">
        <f t="shared" si="777"/>
        <v>5.0986</v>
      </c>
      <c r="EO555" s="10">
        <v>1.225</v>
      </c>
      <c r="EP555" s="22">
        <v>1.2</v>
      </c>
      <c r="EQ555" s="21">
        <f t="shared" si="778"/>
        <v>395052.971085771</v>
      </c>
    </row>
    <row r="556" customHeight="1" spans="1:147">
      <c r="F556" s="12">
        <v>1474</v>
      </c>
      <c r="G556" s="12">
        <f t="shared" ref="G556:G560" si="786">2.04+0.6</f>
        <v>2.64</v>
      </c>
      <c r="H556" s="13">
        <v>1.35</v>
      </c>
      <c r="I556" s="14">
        <v>1.4</v>
      </c>
      <c r="J556" s="15">
        <f t="shared" si="739"/>
        <v>7354.6704</v>
      </c>
      <c r="K556" s="12">
        <v>1</v>
      </c>
      <c r="L556" s="12">
        <v>1474</v>
      </c>
      <c r="M556" s="12">
        <v>0.83</v>
      </c>
      <c r="N556" s="19">
        <f t="shared" si="740"/>
        <v>4.37576856649395</v>
      </c>
      <c r="O556" s="20">
        <v>5936</v>
      </c>
      <c r="P556" s="12">
        <v>0.99</v>
      </c>
      <c r="Q556" s="12">
        <v>3.34</v>
      </c>
      <c r="R556" s="9">
        <f t="shared" si="741"/>
        <v>4.3066</v>
      </c>
      <c r="S556" s="10">
        <v>1.225</v>
      </c>
      <c r="T556" s="20">
        <v>1</v>
      </c>
      <c r="U556" s="21">
        <f t="shared" si="742"/>
        <v>201096.519269658</v>
      </c>
      <c r="AA556" s="12">
        <v>1474</v>
      </c>
      <c r="AB556" s="12">
        <f t="shared" ref="AB556:AB560" si="787">2.04+0.6</f>
        <v>2.64</v>
      </c>
      <c r="AC556" s="13">
        <v>1.35</v>
      </c>
      <c r="AD556" s="14">
        <v>1.4</v>
      </c>
      <c r="AE556" s="15">
        <f t="shared" si="744"/>
        <v>7354.6704</v>
      </c>
      <c r="AF556" s="12">
        <v>1</v>
      </c>
      <c r="AG556" s="12">
        <v>1474</v>
      </c>
      <c r="AH556" s="12">
        <v>0.83</v>
      </c>
      <c r="AI556" s="19">
        <f t="shared" si="745"/>
        <v>4.37576856649395</v>
      </c>
      <c r="AJ556" s="20">
        <v>5936</v>
      </c>
      <c r="AK556" s="12">
        <v>0.99</v>
      </c>
      <c r="AL556" s="12">
        <v>3.34</v>
      </c>
      <c r="AM556" s="9">
        <f t="shared" si="746"/>
        <v>4.3066</v>
      </c>
      <c r="AN556" s="10">
        <v>1.225</v>
      </c>
      <c r="AO556" s="22">
        <v>1.015</v>
      </c>
      <c r="AP556" s="21">
        <f t="shared" si="747"/>
        <v>204112.967058703</v>
      </c>
      <c r="AV556" s="12">
        <v>1474</v>
      </c>
      <c r="AW556" s="12">
        <f t="shared" ref="AW556:AW560" si="788">2.04+0.6</f>
        <v>2.64</v>
      </c>
      <c r="AX556" s="13">
        <v>1.35</v>
      </c>
      <c r="AY556" s="14">
        <v>1.4</v>
      </c>
      <c r="AZ556" s="15">
        <f t="shared" si="749"/>
        <v>7354.6704</v>
      </c>
      <c r="BA556" s="12">
        <v>1</v>
      </c>
      <c r="BB556" s="12">
        <v>1474</v>
      </c>
      <c r="BC556" s="12">
        <v>0.83</v>
      </c>
      <c r="BD556" s="19">
        <f t="shared" si="750"/>
        <v>4.37576856649395</v>
      </c>
      <c r="BE556" s="20">
        <v>5936</v>
      </c>
      <c r="BF556" s="12">
        <v>0.99</v>
      </c>
      <c r="BG556" s="12">
        <v>3.34</v>
      </c>
      <c r="BH556" s="9">
        <f t="shared" si="751"/>
        <v>4.3066</v>
      </c>
      <c r="BI556" s="10">
        <v>1.225</v>
      </c>
      <c r="BJ556" s="20">
        <v>1</v>
      </c>
      <c r="BK556" s="21">
        <f t="shared" si="752"/>
        <v>201096.519269658</v>
      </c>
      <c r="BQ556" s="12">
        <v>1474</v>
      </c>
      <c r="BR556" s="12">
        <f t="shared" ref="BR556:BR560" si="789">2.04+0.6</f>
        <v>2.64</v>
      </c>
      <c r="BS556" s="13">
        <v>1.35</v>
      </c>
      <c r="BT556" s="14">
        <v>1.4</v>
      </c>
      <c r="BU556" s="15">
        <f t="shared" si="754"/>
        <v>7354.6704</v>
      </c>
      <c r="BV556" s="12">
        <v>1</v>
      </c>
      <c r="BW556" s="12">
        <v>1474</v>
      </c>
      <c r="BX556" s="12">
        <v>0.83</v>
      </c>
      <c r="BY556" s="19">
        <f t="shared" si="755"/>
        <v>4.37576856649395</v>
      </c>
      <c r="BZ556" s="20">
        <v>5936</v>
      </c>
      <c r="CA556" s="12">
        <v>0.99</v>
      </c>
      <c r="CB556" s="12">
        <v>3.34</v>
      </c>
      <c r="CC556" s="9">
        <f t="shared" si="756"/>
        <v>4.3066</v>
      </c>
      <c r="CD556" s="10">
        <v>1.225</v>
      </c>
      <c r="CE556" s="22">
        <v>1.015</v>
      </c>
      <c r="CF556" s="21">
        <f t="shared" si="757"/>
        <v>204112.967058703</v>
      </c>
      <c r="CL556" s="12">
        <f t="shared" si="758"/>
        <v>1619</v>
      </c>
      <c r="CM556" s="12">
        <f t="shared" ref="CM556:CM560" si="790">2.04+0.6</f>
        <v>2.64</v>
      </c>
      <c r="CN556" s="13">
        <v>1.35</v>
      </c>
      <c r="CO556" s="14">
        <v>1.4</v>
      </c>
      <c r="CP556" s="15">
        <f t="shared" si="760"/>
        <v>8078.1624</v>
      </c>
      <c r="CQ556" s="12">
        <v>1</v>
      </c>
      <c r="CR556" s="12">
        <f t="shared" si="761"/>
        <v>1619</v>
      </c>
      <c r="CS556" s="12">
        <v>0.83</v>
      </c>
      <c r="CT556" s="19">
        <f t="shared" si="762"/>
        <v>4.51416689693285</v>
      </c>
      <c r="CU556" s="20">
        <v>5936</v>
      </c>
      <c r="CV556" s="12">
        <v>0.99</v>
      </c>
      <c r="CW556" s="12">
        <v>3.34</v>
      </c>
      <c r="CX556" s="9">
        <f t="shared" si="763"/>
        <v>4.3066</v>
      </c>
      <c r="CY556" s="10">
        <v>1.225</v>
      </c>
      <c r="CZ556" s="22">
        <v>1.085</v>
      </c>
      <c r="DA556" s="21">
        <f t="shared" si="764"/>
        <v>242710.452296722</v>
      </c>
      <c r="DG556" s="12">
        <f t="shared" si="765"/>
        <v>1619</v>
      </c>
      <c r="DH556" s="12">
        <f t="shared" ref="DH556:DH560" si="791">2.04+0.6</f>
        <v>2.64</v>
      </c>
      <c r="DI556" s="13">
        <v>1.35</v>
      </c>
      <c r="DJ556" s="14">
        <v>1.4</v>
      </c>
      <c r="DK556" s="15">
        <f t="shared" si="767"/>
        <v>8078.1624</v>
      </c>
      <c r="DL556" s="12">
        <v>1</v>
      </c>
      <c r="DM556" s="12">
        <f t="shared" si="768"/>
        <v>1619</v>
      </c>
      <c r="DN556" s="12">
        <v>0.83</v>
      </c>
      <c r="DO556" s="19">
        <f t="shared" si="769"/>
        <v>4.51416689693285</v>
      </c>
      <c r="DP556" s="20">
        <v>5936</v>
      </c>
      <c r="DQ556" s="12">
        <v>0.99</v>
      </c>
      <c r="DR556" s="12">
        <v>3.34</v>
      </c>
      <c r="DS556" s="9">
        <f t="shared" si="770"/>
        <v>4.3066</v>
      </c>
      <c r="DT556" s="10">
        <v>1.225</v>
      </c>
      <c r="DU556" s="22">
        <v>1.085</v>
      </c>
      <c r="DV556" s="21">
        <f t="shared" si="771"/>
        <v>242710.452296722</v>
      </c>
      <c r="EB556" s="12">
        <f t="shared" si="772"/>
        <v>1619</v>
      </c>
      <c r="EC556" s="12">
        <f t="shared" ref="EC556:EC560" si="792">2.04+0.6</f>
        <v>2.64</v>
      </c>
      <c r="ED556" s="13">
        <v>1.35</v>
      </c>
      <c r="EE556" s="14">
        <v>1.4</v>
      </c>
      <c r="EF556" s="15">
        <f t="shared" si="774"/>
        <v>8078.1624</v>
      </c>
      <c r="EG556" s="12">
        <v>1</v>
      </c>
      <c r="EH556" s="12">
        <f t="shared" si="775"/>
        <v>1619</v>
      </c>
      <c r="EI556" s="12">
        <v>0.92</v>
      </c>
      <c r="EJ556" s="19">
        <f t="shared" si="776"/>
        <v>4.60416689693285</v>
      </c>
      <c r="EK556" s="20">
        <v>5936</v>
      </c>
      <c r="EL556" s="12">
        <v>0.99</v>
      </c>
      <c r="EM556" s="12">
        <v>4.14</v>
      </c>
      <c r="EN556" s="9">
        <f t="shared" si="777"/>
        <v>5.0986</v>
      </c>
      <c r="EO556" s="10">
        <v>1.225</v>
      </c>
      <c r="EP556" s="22">
        <v>1.2</v>
      </c>
      <c r="EQ556" s="21">
        <f t="shared" si="778"/>
        <v>323250.911792348</v>
      </c>
    </row>
    <row r="557" customHeight="1" spans="1:147">
      <c r="F557" s="12">
        <v>1474</v>
      </c>
      <c r="G557" s="12">
        <f t="shared" si="786"/>
        <v>2.64</v>
      </c>
      <c r="H557" s="13">
        <v>1.35</v>
      </c>
      <c r="I557" s="14">
        <v>1.4</v>
      </c>
      <c r="J557" s="15">
        <f t="shared" si="739"/>
        <v>7354.6704</v>
      </c>
      <c r="K557" s="12">
        <v>1</v>
      </c>
      <c r="L557" s="12">
        <v>1474</v>
      </c>
      <c r="M557" s="12">
        <v>0.83</v>
      </c>
      <c r="N557" s="19">
        <f t="shared" si="740"/>
        <v>4.37576856649395</v>
      </c>
      <c r="O557" s="20">
        <v>5936</v>
      </c>
      <c r="P557" s="12">
        <v>0.99</v>
      </c>
      <c r="Q557" s="12">
        <v>3.34</v>
      </c>
      <c r="R557" s="9">
        <f t="shared" si="741"/>
        <v>4.3066</v>
      </c>
      <c r="S557" s="10">
        <v>1.225</v>
      </c>
      <c r="T557" s="20">
        <v>1</v>
      </c>
      <c r="U557" s="21">
        <f t="shared" si="742"/>
        <v>201096.519269658</v>
      </c>
      <c r="AA557" s="12">
        <v>1474</v>
      </c>
      <c r="AB557" s="12">
        <f t="shared" si="787"/>
        <v>2.64</v>
      </c>
      <c r="AC557" s="13">
        <v>1.35</v>
      </c>
      <c r="AD557" s="14">
        <v>1.4</v>
      </c>
      <c r="AE557" s="15">
        <f t="shared" si="744"/>
        <v>7354.6704</v>
      </c>
      <c r="AF557" s="12">
        <v>1</v>
      </c>
      <c r="AG557" s="12">
        <v>1474</v>
      </c>
      <c r="AH557" s="12">
        <v>0.83</v>
      </c>
      <c r="AI557" s="19">
        <f t="shared" si="745"/>
        <v>4.37576856649395</v>
      </c>
      <c r="AJ557" s="20">
        <v>5936</v>
      </c>
      <c r="AK557" s="12">
        <v>0.99</v>
      </c>
      <c r="AL557" s="12">
        <v>3.34</v>
      </c>
      <c r="AM557" s="9">
        <f t="shared" si="746"/>
        <v>4.3066</v>
      </c>
      <c r="AN557" s="10">
        <v>1.225</v>
      </c>
      <c r="AO557" s="22">
        <v>1.015</v>
      </c>
      <c r="AP557" s="21">
        <f t="shared" si="747"/>
        <v>204112.967058703</v>
      </c>
      <c r="AV557" s="12">
        <v>1474</v>
      </c>
      <c r="AW557" s="12">
        <f t="shared" si="788"/>
        <v>2.64</v>
      </c>
      <c r="AX557" s="13">
        <v>1.35</v>
      </c>
      <c r="AY557" s="14">
        <v>1.4</v>
      </c>
      <c r="AZ557" s="15">
        <f t="shared" si="749"/>
        <v>7354.6704</v>
      </c>
      <c r="BA557" s="12">
        <v>1</v>
      </c>
      <c r="BB557" s="12">
        <v>1474</v>
      </c>
      <c r="BC557" s="12">
        <v>0.83</v>
      </c>
      <c r="BD557" s="19">
        <f t="shared" si="750"/>
        <v>4.37576856649395</v>
      </c>
      <c r="BE557" s="20">
        <v>5936</v>
      </c>
      <c r="BF557" s="12">
        <v>0.99</v>
      </c>
      <c r="BG557" s="12">
        <v>3.34</v>
      </c>
      <c r="BH557" s="9">
        <f t="shared" si="751"/>
        <v>4.3066</v>
      </c>
      <c r="BI557" s="10">
        <v>1.225</v>
      </c>
      <c r="BJ557" s="20">
        <v>1</v>
      </c>
      <c r="BK557" s="21">
        <f t="shared" si="752"/>
        <v>201096.519269658</v>
      </c>
      <c r="BQ557" s="12">
        <v>1474</v>
      </c>
      <c r="BR557" s="12">
        <f t="shared" si="789"/>
        <v>2.64</v>
      </c>
      <c r="BS557" s="13">
        <v>1.35</v>
      </c>
      <c r="BT557" s="14">
        <v>1.4</v>
      </c>
      <c r="BU557" s="15">
        <f t="shared" si="754"/>
        <v>7354.6704</v>
      </c>
      <c r="BV557" s="12">
        <v>1</v>
      </c>
      <c r="BW557" s="12">
        <v>1474</v>
      </c>
      <c r="BX557" s="12">
        <v>0.83</v>
      </c>
      <c r="BY557" s="19">
        <f t="shared" si="755"/>
        <v>4.37576856649395</v>
      </c>
      <c r="BZ557" s="20">
        <v>5936</v>
      </c>
      <c r="CA557" s="12">
        <v>0.99</v>
      </c>
      <c r="CB557" s="12">
        <v>3.34</v>
      </c>
      <c r="CC557" s="9">
        <f t="shared" si="756"/>
        <v>4.3066</v>
      </c>
      <c r="CD557" s="10">
        <v>1.225</v>
      </c>
      <c r="CE557" s="22">
        <v>1.015</v>
      </c>
      <c r="CF557" s="21">
        <f t="shared" si="757"/>
        <v>204112.967058703</v>
      </c>
      <c r="CL557" s="12">
        <f t="shared" si="758"/>
        <v>1619</v>
      </c>
      <c r="CM557" s="12">
        <f t="shared" si="790"/>
        <v>2.64</v>
      </c>
      <c r="CN557" s="13">
        <v>1.35</v>
      </c>
      <c r="CO557" s="14">
        <v>1.4</v>
      </c>
      <c r="CP557" s="15">
        <f t="shared" si="760"/>
        <v>8078.1624</v>
      </c>
      <c r="CQ557" s="12">
        <v>1</v>
      </c>
      <c r="CR557" s="12">
        <f t="shared" si="761"/>
        <v>1619</v>
      </c>
      <c r="CS557" s="12">
        <v>0.83</v>
      </c>
      <c r="CT557" s="19">
        <f t="shared" si="762"/>
        <v>4.51416689693285</v>
      </c>
      <c r="CU557" s="20">
        <v>5936</v>
      </c>
      <c r="CV557" s="12">
        <v>0.99</v>
      </c>
      <c r="CW557" s="12">
        <v>3.34</v>
      </c>
      <c r="CX557" s="9">
        <f t="shared" si="763"/>
        <v>4.3066</v>
      </c>
      <c r="CY557" s="10">
        <v>1.225</v>
      </c>
      <c r="CZ557" s="22">
        <v>1.085</v>
      </c>
      <c r="DA557" s="21">
        <f t="shared" si="764"/>
        <v>242710.452296722</v>
      </c>
      <c r="DG557" s="12">
        <f t="shared" si="765"/>
        <v>1619</v>
      </c>
      <c r="DH557" s="12">
        <f t="shared" si="791"/>
        <v>2.64</v>
      </c>
      <c r="DI557" s="13">
        <v>1.35</v>
      </c>
      <c r="DJ557" s="14">
        <v>1.4</v>
      </c>
      <c r="DK557" s="15">
        <f t="shared" si="767"/>
        <v>8078.1624</v>
      </c>
      <c r="DL557" s="12">
        <v>1</v>
      </c>
      <c r="DM557" s="12">
        <f t="shared" si="768"/>
        <v>1619</v>
      </c>
      <c r="DN557" s="12">
        <v>0.83</v>
      </c>
      <c r="DO557" s="19">
        <f t="shared" si="769"/>
        <v>4.51416689693285</v>
      </c>
      <c r="DP557" s="20">
        <v>5936</v>
      </c>
      <c r="DQ557" s="12">
        <v>0.99</v>
      </c>
      <c r="DR557" s="12">
        <v>3.34</v>
      </c>
      <c r="DS557" s="9">
        <f t="shared" si="770"/>
        <v>4.3066</v>
      </c>
      <c r="DT557" s="10">
        <v>1.225</v>
      </c>
      <c r="DU557" s="22">
        <v>1.085</v>
      </c>
      <c r="DV557" s="21">
        <f t="shared" si="771"/>
        <v>242710.452296722</v>
      </c>
      <c r="EB557" s="12">
        <f t="shared" si="772"/>
        <v>1619</v>
      </c>
      <c r="EC557" s="12">
        <f t="shared" si="792"/>
        <v>2.64</v>
      </c>
      <c r="ED557" s="13">
        <v>1.35</v>
      </c>
      <c r="EE557" s="14">
        <v>1.4</v>
      </c>
      <c r="EF557" s="15">
        <f t="shared" si="774"/>
        <v>8078.1624</v>
      </c>
      <c r="EG557" s="12">
        <v>1</v>
      </c>
      <c r="EH557" s="12">
        <f t="shared" si="775"/>
        <v>1619</v>
      </c>
      <c r="EI557" s="12">
        <v>0.92</v>
      </c>
      <c r="EJ557" s="19">
        <f t="shared" si="776"/>
        <v>4.60416689693285</v>
      </c>
      <c r="EK557" s="20">
        <v>5936</v>
      </c>
      <c r="EL557" s="12">
        <v>0.99</v>
      </c>
      <c r="EM557" s="12">
        <v>4.14</v>
      </c>
      <c r="EN557" s="9">
        <f t="shared" si="777"/>
        <v>5.0986</v>
      </c>
      <c r="EO557" s="10">
        <v>1.225</v>
      </c>
      <c r="EP557" s="22">
        <v>1.2</v>
      </c>
      <c r="EQ557" s="21">
        <f t="shared" si="778"/>
        <v>323250.911792348</v>
      </c>
    </row>
    <row r="558" customHeight="1" spans="1:147">
      <c r="F558" s="12">
        <v>1474</v>
      </c>
      <c r="G558" s="12">
        <f>2.72+0.6</f>
        <v>3.32</v>
      </c>
      <c r="H558" s="13">
        <v>1.35</v>
      </c>
      <c r="I558" s="14">
        <v>1.4</v>
      </c>
      <c r="J558" s="15">
        <f t="shared" si="739"/>
        <v>9249.0552</v>
      </c>
      <c r="K558" s="12">
        <v>1</v>
      </c>
      <c r="L558" s="12">
        <v>1474</v>
      </c>
      <c r="M558" s="12">
        <v>0.83</v>
      </c>
      <c r="N558" s="19">
        <f t="shared" si="740"/>
        <v>4.37576856649395</v>
      </c>
      <c r="O558" s="20">
        <v>5936</v>
      </c>
      <c r="P558" s="12">
        <v>0.99</v>
      </c>
      <c r="Q558" s="12">
        <v>3.34</v>
      </c>
      <c r="R558" s="9">
        <f t="shared" si="741"/>
        <v>4.3066</v>
      </c>
      <c r="S558" s="10">
        <v>1.225</v>
      </c>
      <c r="T558" s="20">
        <v>1</v>
      </c>
      <c r="U558" s="21">
        <f t="shared" si="742"/>
        <v>244827.897967601</v>
      </c>
      <c r="AA558" s="12">
        <v>1474</v>
      </c>
      <c r="AB558" s="12">
        <f>2.72+0.6</f>
        <v>3.32</v>
      </c>
      <c r="AC558" s="13">
        <v>1.35</v>
      </c>
      <c r="AD558" s="14">
        <v>1.4</v>
      </c>
      <c r="AE558" s="15">
        <f t="shared" si="744"/>
        <v>9249.0552</v>
      </c>
      <c r="AF558" s="12">
        <v>1</v>
      </c>
      <c r="AG558" s="12">
        <v>1474</v>
      </c>
      <c r="AH558" s="12">
        <v>0.83</v>
      </c>
      <c r="AI558" s="19">
        <f t="shared" si="745"/>
        <v>4.37576856649395</v>
      </c>
      <c r="AJ558" s="20">
        <v>5936</v>
      </c>
      <c r="AK558" s="12">
        <v>0.99</v>
      </c>
      <c r="AL558" s="12">
        <v>3.34</v>
      </c>
      <c r="AM558" s="9">
        <f t="shared" si="746"/>
        <v>4.3066</v>
      </c>
      <c r="AN558" s="10">
        <v>1.225</v>
      </c>
      <c r="AO558" s="22">
        <v>1.015</v>
      </c>
      <c r="AP558" s="21">
        <f t="shared" si="747"/>
        <v>248500.316437114</v>
      </c>
      <c r="AV558" s="12">
        <v>1474</v>
      </c>
      <c r="AW558" s="12">
        <f>2.72+0.6</f>
        <v>3.32</v>
      </c>
      <c r="AX558" s="13">
        <v>1.35</v>
      </c>
      <c r="AY558" s="14">
        <v>1.4</v>
      </c>
      <c r="AZ558" s="15">
        <f t="shared" si="749"/>
        <v>9249.0552</v>
      </c>
      <c r="BA558" s="12">
        <v>1</v>
      </c>
      <c r="BB558" s="12">
        <v>1474</v>
      </c>
      <c r="BC558" s="12">
        <v>0.83</v>
      </c>
      <c r="BD558" s="19">
        <f t="shared" si="750"/>
        <v>4.37576856649395</v>
      </c>
      <c r="BE558" s="20">
        <v>5936</v>
      </c>
      <c r="BF558" s="12">
        <v>0.99</v>
      </c>
      <c r="BG558" s="12">
        <v>3.34</v>
      </c>
      <c r="BH558" s="9">
        <f t="shared" si="751"/>
        <v>4.3066</v>
      </c>
      <c r="BI558" s="10">
        <v>1.225</v>
      </c>
      <c r="BJ558" s="20">
        <v>1</v>
      </c>
      <c r="BK558" s="21">
        <f t="shared" si="752"/>
        <v>244827.897967601</v>
      </c>
      <c r="BQ558" s="12">
        <v>1474</v>
      </c>
      <c r="BR558" s="12">
        <f>2.72+0.6</f>
        <v>3.32</v>
      </c>
      <c r="BS558" s="13">
        <v>1.35</v>
      </c>
      <c r="BT558" s="14">
        <v>1.4</v>
      </c>
      <c r="BU558" s="15">
        <f t="shared" si="754"/>
        <v>9249.0552</v>
      </c>
      <c r="BV558" s="12">
        <v>1</v>
      </c>
      <c r="BW558" s="12">
        <v>1474</v>
      </c>
      <c r="BX558" s="12">
        <v>0.83</v>
      </c>
      <c r="BY558" s="19">
        <f t="shared" si="755"/>
        <v>4.37576856649395</v>
      </c>
      <c r="BZ558" s="20">
        <v>5936</v>
      </c>
      <c r="CA558" s="12">
        <v>0.99</v>
      </c>
      <c r="CB558" s="12">
        <v>3.34</v>
      </c>
      <c r="CC558" s="9">
        <f t="shared" si="756"/>
        <v>4.3066</v>
      </c>
      <c r="CD558" s="10">
        <v>1.225</v>
      </c>
      <c r="CE558" s="22">
        <v>1.015</v>
      </c>
      <c r="CF558" s="21">
        <f t="shared" si="757"/>
        <v>248500.316437114</v>
      </c>
      <c r="CL558" s="12">
        <f t="shared" si="758"/>
        <v>1619</v>
      </c>
      <c r="CM558" s="12">
        <f>2.72+0.6</f>
        <v>3.32</v>
      </c>
      <c r="CN558" s="13">
        <v>1.35</v>
      </c>
      <c r="CO558" s="14">
        <v>1.4</v>
      </c>
      <c r="CP558" s="15">
        <f t="shared" si="760"/>
        <v>10158.9012</v>
      </c>
      <c r="CQ558" s="12">
        <v>1</v>
      </c>
      <c r="CR558" s="12">
        <f t="shared" si="761"/>
        <v>1619</v>
      </c>
      <c r="CS558" s="12">
        <v>0.83</v>
      </c>
      <c r="CT558" s="19">
        <f t="shared" si="762"/>
        <v>4.51416689693285</v>
      </c>
      <c r="CU558" s="20">
        <v>5936</v>
      </c>
      <c r="CV558" s="12">
        <v>0.99</v>
      </c>
      <c r="CW558" s="12">
        <v>3.34</v>
      </c>
      <c r="CX558" s="9">
        <f t="shared" si="763"/>
        <v>4.3066</v>
      </c>
      <c r="CY558" s="10">
        <v>1.225</v>
      </c>
      <c r="CZ558" s="22">
        <v>1.085</v>
      </c>
      <c r="DA558" s="21">
        <f t="shared" si="764"/>
        <v>296474.94350392</v>
      </c>
      <c r="DG558" s="12">
        <f t="shared" si="765"/>
        <v>1619</v>
      </c>
      <c r="DH558" s="12">
        <f>2.72+0.6</f>
        <v>3.32</v>
      </c>
      <c r="DI558" s="13">
        <v>1.35</v>
      </c>
      <c r="DJ558" s="14">
        <v>1.4</v>
      </c>
      <c r="DK558" s="15">
        <f t="shared" si="767"/>
        <v>10158.9012</v>
      </c>
      <c r="DL558" s="12">
        <v>1</v>
      </c>
      <c r="DM558" s="12">
        <f t="shared" si="768"/>
        <v>1619</v>
      </c>
      <c r="DN558" s="12">
        <v>0.83</v>
      </c>
      <c r="DO558" s="19">
        <f t="shared" si="769"/>
        <v>4.51416689693285</v>
      </c>
      <c r="DP558" s="20">
        <v>5936</v>
      </c>
      <c r="DQ558" s="12">
        <v>0.99</v>
      </c>
      <c r="DR558" s="12">
        <v>3.34</v>
      </c>
      <c r="DS558" s="9">
        <f t="shared" si="770"/>
        <v>4.3066</v>
      </c>
      <c r="DT558" s="10">
        <v>1.225</v>
      </c>
      <c r="DU558" s="22">
        <v>1.085</v>
      </c>
      <c r="DV558" s="21">
        <f t="shared" si="771"/>
        <v>296474.94350392</v>
      </c>
      <c r="EB558" s="12">
        <f t="shared" si="772"/>
        <v>1619</v>
      </c>
      <c r="EC558" s="12">
        <f>2.72+0.6</f>
        <v>3.32</v>
      </c>
      <c r="ED558" s="13">
        <v>1.35</v>
      </c>
      <c r="EE558" s="14">
        <v>1.4</v>
      </c>
      <c r="EF558" s="15">
        <f t="shared" si="774"/>
        <v>10158.9012</v>
      </c>
      <c r="EG558" s="12">
        <v>1</v>
      </c>
      <c r="EH558" s="12">
        <f t="shared" si="775"/>
        <v>1619</v>
      </c>
      <c r="EI558" s="12">
        <v>0.92</v>
      </c>
      <c r="EJ558" s="19">
        <f t="shared" si="776"/>
        <v>4.60416689693285</v>
      </c>
      <c r="EK558" s="20">
        <v>5936</v>
      </c>
      <c r="EL558" s="12">
        <v>0.99</v>
      </c>
      <c r="EM558" s="12">
        <v>4.14</v>
      </c>
      <c r="EN558" s="9">
        <f t="shared" si="777"/>
        <v>5.0986</v>
      </c>
      <c r="EO558" s="10">
        <v>1.225</v>
      </c>
      <c r="EP558" s="22">
        <v>1.2</v>
      </c>
      <c r="EQ558" s="21">
        <f t="shared" si="778"/>
        <v>395052.971085771</v>
      </c>
    </row>
    <row r="559" customHeight="1" spans="1:147">
      <c r="F559" s="12">
        <v>1474</v>
      </c>
      <c r="G559" s="12">
        <f t="shared" si="786"/>
        <v>2.64</v>
      </c>
      <c r="H559" s="13">
        <v>1.35</v>
      </c>
      <c r="I559" s="14">
        <v>1.4</v>
      </c>
      <c r="J559" s="15">
        <f t="shared" si="739"/>
        <v>7354.6704</v>
      </c>
      <c r="K559" s="12">
        <v>1</v>
      </c>
      <c r="L559" s="12">
        <v>1474</v>
      </c>
      <c r="M559" s="12">
        <v>0.83</v>
      </c>
      <c r="N559" s="19">
        <f t="shared" si="740"/>
        <v>4.37576856649395</v>
      </c>
      <c r="O559" s="20">
        <v>5936</v>
      </c>
      <c r="P559" s="12">
        <v>0.99</v>
      </c>
      <c r="Q559" s="12">
        <v>3.34</v>
      </c>
      <c r="R559" s="9">
        <f t="shared" si="741"/>
        <v>4.3066</v>
      </c>
      <c r="S559" s="10">
        <v>1.225</v>
      </c>
      <c r="T559" s="20">
        <v>1</v>
      </c>
      <c r="U559" s="21">
        <f t="shared" si="742"/>
        <v>201096.519269658</v>
      </c>
      <c r="AA559" s="12">
        <v>1474</v>
      </c>
      <c r="AB559" s="12">
        <f t="shared" si="787"/>
        <v>2.64</v>
      </c>
      <c r="AC559" s="13">
        <v>1.35</v>
      </c>
      <c r="AD559" s="14">
        <v>1.4</v>
      </c>
      <c r="AE559" s="15">
        <f t="shared" si="744"/>
        <v>7354.6704</v>
      </c>
      <c r="AF559" s="12">
        <v>1</v>
      </c>
      <c r="AG559" s="12">
        <v>1474</v>
      </c>
      <c r="AH559" s="12">
        <v>0.83</v>
      </c>
      <c r="AI559" s="19">
        <f t="shared" si="745"/>
        <v>4.37576856649395</v>
      </c>
      <c r="AJ559" s="20">
        <v>5936</v>
      </c>
      <c r="AK559" s="12">
        <v>0.99</v>
      </c>
      <c r="AL559" s="12">
        <v>3.34</v>
      </c>
      <c r="AM559" s="9">
        <f t="shared" si="746"/>
        <v>4.3066</v>
      </c>
      <c r="AN559" s="10">
        <v>1.225</v>
      </c>
      <c r="AO559" s="22">
        <v>1.015</v>
      </c>
      <c r="AP559" s="21">
        <f t="shared" si="747"/>
        <v>204112.967058703</v>
      </c>
      <c r="AV559" s="12">
        <v>1474</v>
      </c>
      <c r="AW559" s="12">
        <f t="shared" si="788"/>
        <v>2.64</v>
      </c>
      <c r="AX559" s="13">
        <v>1.35</v>
      </c>
      <c r="AY559" s="14">
        <v>1.4</v>
      </c>
      <c r="AZ559" s="15">
        <f t="shared" si="749"/>
        <v>7354.6704</v>
      </c>
      <c r="BA559" s="12">
        <v>1</v>
      </c>
      <c r="BB559" s="12">
        <v>1474</v>
      </c>
      <c r="BC559" s="12">
        <v>0.83</v>
      </c>
      <c r="BD559" s="19">
        <f t="shared" si="750"/>
        <v>4.37576856649395</v>
      </c>
      <c r="BE559" s="20">
        <v>5936</v>
      </c>
      <c r="BF559" s="12">
        <v>0.99</v>
      </c>
      <c r="BG559" s="12">
        <v>3.34</v>
      </c>
      <c r="BH559" s="9">
        <f t="shared" si="751"/>
        <v>4.3066</v>
      </c>
      <c r="BI559" s="10">
        <v>1.225</v>
      </c>
      <c r="BJ559" s="20">
        <v>1</v>
      </c>
      <c r="BK559" s="21">
        <f t="shared" si="752"/>
        <v>201096.519269658</v>
      </c>
      <c r="BQ559" s="12">
        <v>1474</v>
      </c>
      <c r="BR559" s="12">
        <f t="shared" si="789"/>
        <v>2.64</v>
      </c>
      <c r="BS559" s="13">
        <v>1.35</v>
      </c>
      <c r="BT559" s="14">
        <v>1.4</v>
      </c>
      <c r="BU559" s="15">
        <f t="shared" si="754"/>
        <v>7354.6704</v>
      </c>
      <c r="BV559" s="12">
        <v>1</v>
      </c>
      <c r="BW559" s="12">
        <v>1474</v>
      </c>
      <c r="BX559" s="12">
        <v>0.83</v>
      </c>
      <c r="BY559" s="19">
        <f t="shared" si="755"/>
        <v>4.37576856649395</v>
      </c>
      <c r="BZ559" s="20">
        <v>5936</v>
      </c>
      <c r="CA559" s="12">
        <v>0.99</v>
      </c>
      <c r="CB559" s="12">
        <v>3.34</v>
      </c>
      <c r="CC559" s="9">
        <f t="shared" si="756"/>
        <v>4.3066</v>
      </c>
      <c r="CD559" s="10">
        <v>1.225</v>
      </c>
      <c r="CE559" s="22">
        <v>1.015</v>
      </c>
      <c r="CF559" s="21">
        <f t="shared" si="757"/>
        <v>204112.967058703</v>
      </c>
      <c r="CL559" s="12">
        <f t="shared" si="758"/>
        <v>1619</v>
      </c>
      <c r="CM559" s="12">
        <f t="shared" si="790"/>
        <v>2.64</v>
      </c>
      <c r="CN559" s="13">
        <v>1.35</v>
      </c>
      <c r="CO559" s="14">
        <v>1.4</v>
      </c>
      <c r="CP559" s="15">
        <f t="shared" si="760"/>
        <v>8078.1624</v>
      </c>
      <c r="CQ559" s="12">
        <v>1</v>
      </c>
      <c r="CR559" s="12">
        <f t="shared" si="761"/>
        <v>1619</v>
      </c>
      <c r="CS559" s="12">
        <v>0.83</v>
      </c>
      <c r="CT559" s="19">
        <f t="shared" si="762"/>
        <v>4.51416689693285</v>
      </c>
      <c r="CU559" s="20">
        <v>5936</v>
      </c>
      <c r="CV559" s="12">
        <v>0.99</v>
      </c>
      <c r="CW559" s="12">
        <v>3.34</v>
      </c>
      <c r="CX559" s="9">
        <f t="shared" si="763"/>
        <v>4.3066</v>
      </c>
      <c r="CY559" s="10">
        <v>1.225</v>
      </c>
      <c r="CZ559" s="22">
        <v>1.085</v>
      </c>
      <c r="DA559" s="21">
        <f t="shared" si="764"/>
        <v>242710.452296722</v>
      </c>
      <c r="DG559" s="12">
        <f t="shared" si="765"/>
        <v>1619</v>
      </c>
      <c r="DH559" s="12">
        <f t="shared" si="791"/>
        <v>2.64</v>
      </c>
      <c r="DI559" s="13">
        <v>1.35</v>
      </c>
      <c r="DJ559" s="14">
        <v>1.4</v>
      </c>
      <c r="DK559" s="15">
        <f t="shared" si="767"/>
        <v>8078.1624</v>
      </c>
      <c r="DL559" s="12">
        <v>1</v>
      </c>
      <c r="DM559" s="12">
        <f t="shared" si="768"/>
        <v>1619</v>
      </c>
      <c r="DN559" s="12">
        <v>0.83</v>
      </c>
      <c r="DO559" s="19">
        <f t="shared" si="769"/>
        <v>4.51416689693285</v>
      </c>
      <c r="DP559" s="20">
        <v>5936</v>
      </c>
      <c r="DQ559" s="12">
        <v>0.99</v>
      </c>
      <c r="DR559" s="12">
        <v>3.34</v>
      </c>
      <c r="DS559" s="9">
        <f t="shared" si="770"/>
        <v>4.3066</v>
      </c>
      <c r="DT559" s="10">
        <v>1.225</v>
      </c>
      <c r="DU559" s="22">
        <v>1.085</v>
      </c>
      <c r="DV559" s="21">
        <f t="shared" si="771"/>
        <v>242710.452296722</v>
      </c>
      <c r="EB559" s="12">
        <f t="shared" si="772"/>
        <v>1619</v>
      </c>
      <c r="EC559" s="12">
        <f t="shared" si="792"/>
        <v>2.64</v>
      </c>
      <c r="ED559" s="13">
        <v>1.35</v>
      </c>
      <c r="EE559" s="14">
        <v>1.4</v>
      </c>
      <c r="EF559" s="15">
        <f t="shared" si="774"/>
        <v>8078.1624</v>
      </c>
      <c r="EG559" s="12">
        <v>1</v>
      </c>
      <c r="EH559" s="12">
        <f t="shared" si="775"/>
        <v>1619</v>
      </c>
      <c r="EI559" s="12">
        <v>0.92</v>
      </c>
      <c r="EJ559" s="19">
        <f t="shared" si="776"/>
        <v>4.60416689693285</v>
      </c>
      <c r="EK559" s="20">
        <v>5936</v>
      </c>
      <c r="EL559" s="12">
        <v>0.99</v>
      </c>
      <c r="EM559" s="12">
        <v>4.14</v>
      </c>
      <c r="EN559" s="9">
        <f t="shared" si="777"/>
        <v>5.0986</v>
      </c>
      <c r="EO559" s="10">
        <v>1.225</v>
      </c>
      <c r="EP559" s="22">
        <v>1.2</v>
      </c>
      <c r="EQ559" s="21">
        <f t="shared" si="778"/>
        <v>323250.911792348</v>
      </c>
    </row>
    <row r="560" customHeight="1" spans="1:147">
      <c r="F560" s="12">
        <v>1474</v>
      </c>
      <c r="G560" s="12">
        <f t="shared" si="786"/>
        <v>2.64</v>
      </c>
      <c r="H560" s="13">
        <v>1.35</v>
      </c>
      <c r="I560" s="14">
        <v>1.4</v>
      </c>
      <c r="J560" s="15">
        <f t="shared" si="739"/>
        <v>7354.6704</v>
      </c>
      <c r="K560" s="12">
        <v>1</v>
      </c>
      <c r="L560" s="12">
        <v>1474</v>
      </c>
      <c r="M560" s="12">
        <v>0.83</v>
      </c>
      <c r="N560" s="19">
        <f t="shared" si="740"/>
        <v>4.37576856649395</v>
      </c>
      <c r="O560" s="20">
        <v>5936</v>
      </c>
      <c r="P560" s="12">
        <v>0.99</v>
      </c>
      <c r="Q560" s="12">
        <v>3.34</v>
      </c>
      <c r="R560" s="9">
        <f t="shared" si="741"/>
        <v>4.3066</v>
      </c>
      <c r="S560" s="10">
        <v>1.225</v>
      </c>
      <c r="T560" s="20">
        <v>1</v>
      </c>
      <c r="U560" s="21">
        <f t="shared" si="742"/>
        <v>201096.519269658</v>
      </c>
      <c r="AA560" s="12">
        <v>1474</v>
      </c>
      <c r="AB560" s="12">
        <f t="shared" si="787"/>
        <v>2.64</v>
      </c>
      <c r="AC560" s="13">
        <v>1.35</v>
      </c>
      <c r="AD560" s="14">
        <v>1.4</v>
      </c>
      <c r="AE560" s="15">
        <f t="shared" si="744"/>
        <v>7354.6704</v>
      </c>
      <c r="AF560" s="12">
        <v>1</v>
      </c>
      <c r="AG560" s="12">
        <v>1474</v>
      </c>
      <c r="AH560" s="12">
        <v>0.83</v>
      </c>
      <c r="AI560" s="19">
        <f t="shared" si="745"/>
        <v>4.37576856649395</v>
      </c>
      <c r="AJ560" s="20">
        <v>5936</v>
      </c>
      <c r="AK560" s="12">
        <v>0.99</v>
      </c>
      <c r="AL560" s="12">
        <v>3.34</v>
      </c>
      <c r="AM560" s="9">
        <f t="shared" si="746"/>
        <v>4.3066</v>
      </c>
      <c r="AN560" s="10">
        <v>1.225</v>
      </c>
      <c r="AO560" s="22">
        <v>1.015</v>
      </c>
      <c r="AP560" s="21">
        <f t="shared" si="747"/>
        <v>204112.967058703</v>
      </c>
      <c r="AV560" s="12">
        <v>1474</v>
      </c>
      <c r="AW560" s="12">
        <f t="shared" si="788"/>
        <v>2.64</v>
      </c>
      <c r="AX560" s="13">
        <v>1.35</v>
      </c>
      <c r="AY560" s="14">
        <v>1.4</v>
      </c>
      <c r="AZ560" s="15">
        <f t="shared" si="749"/>
        <v>7354.6704</v>
      </c>
      <c r="BA560" s="12">
        <v>1</v>
      </c>
      <c r="BB560" s="12">
        <v>1474</v>
      </c>
      <c r="BC560" s="12">
        <v>0.83</v>
      </c>
      <c r="BD560" s="19">
        <f t="shared" si="750"/>
        <v>4.37576856649395</v>
      </c>
      <c r="BE560" s="20">
        <v>5936</v>
      </c>
      <c r="BF560" s="12">
        <v>0.99</v>
      </c>
      <c r="BG560" s="12">
        <v>3.34</v>
      </c>
      <c r="BH560" s="9">
        <f t="shared" si="751"/>
        <v>4.3066</v>
      </c>
      <c r="BI560" s="10">
        <v>1.225</v>
      </c>
      <c r="BJ560" s="20">
        <v>1</v>
      </c>
      <c r="BK560" s="21">
        <f t="shared" si="752"/>
        <v>201096.519269658</v>
      </c>
      <c r="BQ560" s="12">
        <v>1474</v>
      </c>
      <c r="BR560" s="12">
        <f t="shared" si="789"/>
        <v>2.64</v>
      </c>
      <c r="BS560" s="13">
        <v>1.35</v>
      </c>
      <c r="BT560" s="14">
        <v>1.4</v>
      </c>
      <c r="BU560" s="15">
        <f t="shared" si="754"/>
        <v>7354.6704</v>
      </c>
      <c r="BV560" s="12">
        <v>1</v>
      </c>
      <c r="BW560" s="12">
        <v>1474</v>
      </c>
      <c r="BX560" s="12">
        <v>0.83</v>
      </c>
      <c r="BY560" s="19">
        <f t="shared" si="755"/>
        <v>4.37576856649395</v>
      </c>
      <c r="BZ560" s="20">
        <v>5936</v>
      </c>
      <c r="CA560" s="12">
        <v>0.99</v>
      </c>
      <c r="CB560" s="12">
        <v>3.34</v>
      </c>
      <c r="CC560" s="9">
        <f t="shared" si="756"/>
        <v>4.3066</v>
      </c>
      <c r="CD560" s="10">
        <v>1.225</v>
      </c>
      <c r="CE560" s="22">
        <v>1.015</v>
      </c>
      <c r="CF560" s="21">
        <f t="shared" si="757"/>
        <v>204112.967058703</v>
      </c>
      <c r="CL560" s="12">
        <f t="shared" si="758"/>
        <v>1619</v>
      </c>
      <c r="CM560" s="12">
        <f t="shared" si="790"/>
        <v>2.64</v>
      </c>
      <c r="CN560" s="13">
        <v>1.35</v>
      </c>
      <c r="CO560" s="14">
        <v>1.4</v>
      </c>
      <c r="CP560" s="15">
        <f t="shared" si="760"/>
        <v>8078.1624</v>
      </c>
      <c r="CQ560" s="12">
        <v>1</v>
      </c>
      <c r="CR560" s="12">
        <f t="shared" si="761"/>
        <v>1619</v>
      </c>
      <c r="CS560" s="12">
        <v>0.83</v>
      </c>
      <c r="CT560" s="19">
        <f t="shared" si="762"/>
        <v>4.51416689693285</v>
      </c>
      <c r="CU560" s="20">
        <v>5936</v>
      </c>
      <c r="CV560" s="12">
        <v>0.99</v>
      </c>
      <c r="CW560" s="12">
        <v>3.34</v>
      </c>
      <c r="CX560" s="9">
        <f t="shared" si="763"/>
        <v>4.3066</v>
      </c>
      <c r="CY560" s="10">
        <v>1.225</v>
      </c>
      <c r="CZ560" s="22">
        <v>1.085</v>
      </c>
      <c r="DA560" s="21">
        <f t="shared" si="764"/>
        <v>242710.452296722</v>
      </c>
      <c r="DG560" s="12">
        <f t="shared" si="765"/>
        <v>1619</v>
      </c>
      <c r="DH560" s="12">
        <f t="shared" si="791"/>
        <v>2.64</v>
      </c>
      <c r="DI560" s="13">
        <v>1.35</v>
      </c>
      <c r="DJ560" s="14">
        <v>1.4</v>
      </c>
      <c r="DK560" s="15">
        <f t="shared" si="767"/>
        <v>8078.1624</v>
      </c>
      <c r="DL560" s="12">
        <v>1</v>
      </c>
      <c r="DM560" s="12">
        <f t="shared" si="768"/>
        <v>1619</v>
      </c>
      <c r="DN560" s="12">
        <v>0.83</v>
      </c>
      <c r="DO560" s="19">
        <f t="shared" si="769"/>
        <v>4.51416689693285</v>
      </c>
      <c r="DP560" s="20">
        <v>5936</v>
      </c>
      <c r="DQ560" s="12">
        <v>0.99</v>
      </c>
      <c r="DR560" s="12">
        <v>3.34</v>
      </c>
      <c r="DS560" s="9">
        <f t="shared" si="770"/>
        <v>4.3066</v>
      </c>
      <c r="DT560" s="10">
        <v>1.225</v>
      </c>
      <c r="DU560" s="22">
        <v>1.085</v>
      </c>
      <c r="DV560" s="21">
        <f t="shared" si="771"/>
        <v>242710.452296722</v>
      </c>
      <c r="EB560" s="12">
        <f t="shared" si="772"/>
        <v>1619</v>
      </c>
      <c r="EC560" s="12">
        <f t="shared" si="792"/>
        <v>2.64</v>
      </c>
      <c r="ED560" s="13">
        <v>1.35</v>
      </c>
      <c r="EE560" s="14">
        <v>1.4</v>
      </c>
      <c r="EF560" s="15">
        <f t="shared" si="774"/>
        <v>8078.1624</v>
      </c>
      <c r="EG560" s="12">
        <v>1</v>
      </c>
      <c r="EH560" s="12">
        <f t="shared" si="775"/>
        <v>1619</v>
      </c>
      <c r="EI560" s="12">
        <v>0.92</v>
      </c>
      <c r="EJ560" s="19">
        <f t="shared" si="776"/>
        <v>4.60416689693285</v>
      </c>
      <c r="EK560" s="20">
        <v>5936</v>
      </c>
      <c r="EL560" s="12">
        <v>0.99</v>
      </c>
      <c r="EM560" s="12">
        <v>4.14</v>
      </c>
      <c r="EN560" s="9">
        <f t="shared" si="777"/>
        <v>5.0986</v>
      </c>
      <c r="EO560" s="10">
        <v>1.225</v>
      </c>
      <c r="EP560" s="22">
        <v>1.2</v>
      </c>
      <c r="EQ560" s="21">
        <f t="shared" si="778"/>
        <v>323250.911792348</v>
      </c>
    </row>
    <row r="561" customHeight="1" spans="6:147">
      <c r="F561" s="12">
        <v>1474</v>
      </c>
      <c r="G561" s="12">
        <f>2.72+0.6</f>
        <v>3.32</v>
      </c>
      <c r="H561" s="13">
        <v>1.35</v>
      </c>
      <c r="I561" s="14">
        <v>1.4</v>
      </c>
      <c r="J561" s="15">
        <f t="shared" si="739"/>
        <v>9249.0552</v>
      </c>
      <c r="K561" s="12">
        <v>1</v>
      </c>
      <c r="L561" s="12">
        <v>1474</v>
      </c>
      <c r="M561" s="12">
        <v>0.83</v>
      </c>
      <c r="N561" s="19">
        <f t="shared" si="740"/>
        <v>4.37576856649395</v>
      </c>
      <c r="O561" s="20">
        <v>5936</v>
      </c>
      <c r="P561" s="12">
        <v>0.99</v>
      </c>
      <c r="Q561" s="12">
        <v>3.34</v>
      </c>
      <c r="R561" s="9">
        <f t="shared" si="741"/>
        <v>4.3066</v>
      </c>
      <c r="S561" s="10">
        <v>1.225</v>
      </c>
      <c r="T561" s="20">
        <v>1</v>
      </c>
      <c r="U561" s="21">
        <f t="shared" si="742"/>
        <v>244827.897967601</v>
      </c>
      <c r="AA561" s="12">
        <v>1474</v>
      </c>
      <c r="AB561" s="12">
        <f>2.72+0.6</f>
        <v>3.32</v>
      </c>
      <c r="AC561" s="13">
        <v>1.35</v>
      </c>
      <c r="AD561" s="14">
        <v>1.4</v>
      </c>
      <c r="AE561" s="15">
        <f t="shared" si="744"/>
        <v>9249.0552</v>
      </c>
      <c r="AF561" s="12">
        <v>1</v>
      </c>
      <c r="AG561" s="12">
        <v>1474</v>
      </c>
      <c r="AH561" s="12">
        <v>0.83</v>
      </c>
      <c r="AI561" s="19">
        <f t="shared" si="745"/>
        <v>4.37576856649395</v>
      </c>
      <c r="AJ561" s="20">
        <v>5936</v>
      </c>
      <c r="AK561" s="12">
        <v>0.99</v>
      </c>
      <c r="AL561" s="12">
        <v>3.34</v>
      </c>
      <c r="AM561" s="9">
        <f t="shared" si="746"/>
        <v>4.3066</v>
      </c>
      <c r="AN561" s="10">
        <v>1.225</v>
      </c>
      <c r="AO561" s="22">
        <v>1.015</v>
      </c>
      <c r="AP561" s="21">
        <f t="shared" si="747"/>
        <v>248500.316437114</v>
      </c>
      <c r="AV561" s="12">
        <v>1474</v>
      </c>
      <c r="AW561" s="12">
        <f>2.72+0.6</f>
        <v>3.32</v>
      </c>
      <c r="AX561" s="13">
        <v>1.35</v>
      </c>
      <c r="AY561" s="14">
        <v>1.4</v>
      </c>
      <c r="AZ561" s="15">
        <f t="shared" si="749"/>
        <v>9249.0552</v>
      </c>
      <c r="BA561" s="12">
        <v>1</v>
      </c>
      <c r="BB561" s="12">
        <v>1474</v>
      </c>
      <c r="BC561" s="12">
        <v>0.83</v>
      </c>
      <c r="BD561" s="19">
        <f t="shared" si="750"/>
        <v>4.37576856649395</v>
      </c>
      <c r="BE561" s="20">
        <v>5936</v>
      </c>
      <c r="BF561" s="12">
        <v>0.99</v>
      </c>
      <c r="BG561" s="12">
        <v>3.34</v>
      </c>
      <c r="BH561" s="9">
        <f t="shared" si="751"/>
        <v>4.3066</v>
      </c>
      <c r="BI561" s="10">
        <v>1.225</v>
      </c>
      <c r="BJ561" s="20">
        <v>1</v>
      </c>
      <c r="BK561" s="21">
        <f t="shared" si="752"/>
        <v>244827.897967601</v>
      </c>
      <c r="BQ561" s="12">
        <v>1474</v>
      </c>
      <c r="BR561" s="12">
        <f>2.72+0.6</f>
        <v>3.32</v>
      </c>
      <c r="BS561" s="13">
        <v>1.35</v>
      </c>
      <c r="BT561" s="14">
        <v>1.4</v>
      </c>
      <c r="BU561" s="15">
        <f t="shared" si="754"/>
        <v>9249.0552</v>
      </c>
      <c r="BV561" s="12">
        <v>1</v>
      </c>
      <c r="BW561" s="12">
        <v>1474</v>
      </c>
      <c r="BX561" s="12">
        <v>0.83</v>
      </c>
      <c r="BY561" s="19">
        <f t="shared" si="755"/>
        <v>4.37576856649395</v>
      </c>
      <c r="BZ561" s="20">
        <v>5936</v>
      </c>
      <c r="CA561" s="12">
        <v>0.99</v>
      </c>
      <c r="CB561" s="12">
        <v>3.34</v>
      </c>
      <c r="CC561" s="9">
        <f t="shared" si="756"/>
        <v>4.3066</v>
      </c>
      <c r="CD561" s="10">
        <v>1.225</v>
      </c>
      <c r="CE561" s="22">
        <v>1.015</v>
      </c>
      <c r="CF561" s="21">
        <f t="shared" si="757"/>
        <v>248500.316437114</v>
      </c>
      <c r="CL561" s="12">
        <f t="shared" si="758"/>
        <v>1619</v>
      </c>
      <c r="CM561" s="12">
        <f>2.72+0.6</f>
        <v>3.32</v>
      </c>
      <c r="CN561" s="13">
        <v>1.35</v>
      </c>
      <c r="CO561" s="14">
        <v>1.4</v>
      </c>
      <c r="CP561" s="15">
        <f t="shared" si="760"/>
        <v>10158.9012</v>
      </c>
      <c r="CQ561" s="12">
        <v>1</v>
      </c>
      <c r="CR561" s="12">
        <f t="shared" si="761"/>
        <v>1619</v>
      </c>
      <c r="CS561" s="12">
        <v>0.83</v>
      </c>
      <c r="CT561" s="19">
        <f t="shared" si="762"/>
        <v>4.51416689693285</v>
      </c>
      <c r="CU561" s="20">
        <v>5936</v>
      </c>
      <c r="CV561" s="12">
        <v>0.99</v>
      </c>
      <c r="CW561" s="12">
        <v>3.34</v>
      </c>
      <c r="CX561" s="9">
        <f t="shared" si="763"/>
        <v>4.3066</v>
      </c>
      <c r="CY561" s="10">
        <v>1.225</v>
      </c>
      <c r="CZ561" s="22">
        <v>1.085</v>
      </c>
      <c r="DA561" s="21">
        <f t="shared" si="764"/>
        <v>296474.94350392</v>
      </c>
      <c r="DG561" s="12">
        <f t="shared" si="765"/>
        <v>1619</v>
      </c>
      <c r="DH561" s="12">
        <f>2.72+0.6</f>
        <v>3.32</v>
      </c>
      <c r="DI561" s="13">
        <v>1.35</v>
      </c>
      <c r="DJ561" s="14">
        <v>1.4</v>
      </c>
      <c r="DK561" s="15">
        <f t="shared" si="767"/>
        <v>10158.9012</v>
      </c>
      <c r="DL561" s="12">
        <v>1</v>
      </c>
      <c r="DM561" s="12">
        <f t="shared" si="768"/>
        <v>1619</v>
      </c>
      <c r="DN561" s="12">
        <v>0.83</v>
      </c>
      <c r="DO561" s="19">
        <f t="shared" si="769"/>
        <v>4.51416689693285</v>
      </c>
      <c r="DP561" s="20">
        <v>5936</v>
      </c>
      <c r="DQ561" s="12">
        <v>0.99</v>
      </c>
      <c r="DR561" s="12">
        <v>3.34</v>
      </c>
      <c r="DS561" s="9">
        <f t="shared" si="770"/>
        <v>4.3066</v>
      </c>
      <c r="DT561" s="10">
        <v>1.225</v>
      </c>
      <c r="DU561" s="22">
        <v>1.085</v>
      </c>
      <c r="DV561" s="21">
        <f t="shared" si="771"/>
        <v>296474.94350392</v>
      </c>
      <c r="EB561" s="12">
        <f t="shared" si="772"/>
        <v>1619</v>
      </c>
      <c r="EC561" s="12">
        <f>2.72+0.6</f>
        <v>3.32</v>
      </c>
      <c r="ED561" s="13">
        <v>1.35</v>
      </c>
      <c r="EE561" s="14">
        <v>1.4</v>
      </c>
      <c r="EF561" s="15">
        <f t="shared" si="774"/>
        <v>10158.9012</v>
      </c>
      <c r="EG561" s="12">
        <v>1</v>
      </c>
      <c r="EH561" s="12">
        <f t="shared" si="775"/>
        <v>1619</v>
      </c>
      <c r="EI561" s="12">
        <v>0.92</v>
      </c>
      <c r="EJ561" s="19">
        <f t="shared" si="776"/>
        <v>4.60416689693285</v>
      </c>
      <c r="EK561" s="20">
        <v>5936</v>
      </c>
      <c r="EL561" s="12">
        <v>0.99</v>
      </c>
      <c r="EM561" s="12">
        <v>4.14</v>
      </c>
      <c r="EN561" s="9">
        <f t="shared" si="777"/>
        <v>5.0986</v>
      </c>
      <c r="EO561" s="10">
        <v>1.225</v>
      </c>
      <c r="EP561" s="22">
        <v>1.2</v>
      </c>
      <c r="EQ561" s="21">
        <f t="shared" si="778"/>
        <v>395052.971085771</v>
      </c>
    </row>
    <row r="562" customHeight="1" spans="6:147">
      <c r="F562" s="28" t="s">
        <v>1</v>
      </c>
      <c r="G562" s="29"/>
      <c r="H562" s="29"/>
      <c r="I562" s="29"/>
      <c r="J562" s="29"/>
      <c r="K562" s="29"/>
      <c r="L562" s="29"/>
      <c r="M562" s="29"/>
      <c r="N562" s="30">
        <f>SUM(U544:U561)</f>
        <v>3882125.6190415</v>
      </c>
      <c r="O562" s="30"/>
      <c r="P562" s="30"/>
      <c r="Q562" s="30"/>
      <c r="R562" s="30"/>
      <c r="S562" s="30"/>
      <c r="T562" s="30"/>
      <c r="U562" s="30"/>
      <c r="AA562" s="28" t="s">
        <v>1</v>
      </c>
      <c r="AB562" s="29"/>
      <c r="AC562" s="29"/>
      <c r="AD562" s="29"/>
      <c r="AE562" s="29"/>
      <c r="AF562" s="29"/>
      <c r="AG562" s="29"/>
      <c r="AH562" s="29"/>
      <c r="AI562" s="30">
        <f>SUM(AP544:AP561)</f>
        <v>3940357.50332712</v>
      </c>
      <c r="AJ562" s="30"/>
      <c r="AK562" s="30"/>
      <c r="AL562" s="30"/>
      <c r="AM562" s="30"/>
      <c r="AN562" s="30"/>
      <c r="AO562" s="30"/>
      <c r="AP562" s="30"/>
      <c r="AV562" s="28" t="s">
        <v>1</v>
      </c>
      <c r="AW562" s="29"/>
      <c r="AX562" s="29"/>
      <c r="AY562" s="29"/>
      <c r="AZ562" s="29"/>
      <c r="BA562" s="29"/>
      <c r="BB562" s="29"/>
      <c r="BC562" s="29"/>
      <c r="BD562" s="30">
        <f>SUM(BK544:BK561)</f>
        <v>3882125.6190415</v>
      </c>
      <c r="BE562" s="30"/>
      <c r="BF562" s="30"/>
      <c r="BG562" s="30"/>
      <c r="BH562" s="30"/>
      <c r="BI562" s="30"/>
      <c r="BJ562" s="30"/>
      <c r="BK562" s="30"/>
      <c r="BQ562" s="28" t="s">
        <v>1</v>
      </c>
      <c r="BR562" s="29"/>
      <c r="BS562" s="29"/>
      <c r="BT562" s="29"/>
      <c r="BU562" s="29"/>
      <c r="BV562" s="29"/>
      <c r="BW562" s="29"/>
      <c r="BX562" s="29"/>
      <c r="BY562" s="30">
        <f>SUM(CF544:CF561)</f>
        <v>3940357.50332712</v>
      </c>
      <c r="BZ562" s="30"/>
      <c r="CA562" s="30"/>
      <c r="CB562" s="30"/>
      <c r="CC562" s="30"/>
      <c r="CD562" s="30"/>
      <c r="CE562" s="30"/>
      <c r="CF562" s="30"/>
      <c r="CL562" s="28" t="s">
        <v>1</v>
      </c>
      <c r="CM562" s="29"/>
      <c r="CN562" s="29"/>
      <c r="CO562" s="29"/>
      <c r="CP562" s="29"/>
      <c r="CQ562" s="29"/>
      <c r="CR562" s="29"/>
      <c r="CS562" s="29"/>
      <c r="CT562" s="30">
        <f>SUM(DA544:DA561)</f>
        <v>4691375.08858419</v>
      </c>
      <c r="CU562" s="30"/>
      <c r="CV562" s="30"/>
      <c r="CW562" s="30"/>
      <c r="CX562" s="30"/>
      <c r="CY562" s="30"/>
      <c r="CZ562" s="30"/>
      <c r="DA562" s="30"/>
      <c r="DG562" s="28" t="s">
        <v>1</v>
      </c>
      <c r="DH562" s="29"/>
      <c r="DI562" s="29"/>
      <c r="DJ562" s="29"/>
      <c r="DK562" s="29"/>
      <c r="DL562" s="29"/>
      <c r="DM562" s="29"/>
      <c r="DN562" s="29"/>
      <c r="DO562" s="30">
        <f>SUM(DV544:DV561)</f>
        <v>4691375.08858419</v>
      </c>
      <c r="DP562" s="30"/>
      <c r="DQ562" s="30"/>
      <c r="DR562" s="30"/>
      <c r="DS562" s="30"/>
      <c r="DT562" s="30"/>
      <c r="DU562" s="30"/>
      <c r="DV562" s="30"/>
      <c r="EB562" s="28" t="s">
        <v>1</v>
      </c>
      <c r="EC562" s="29"/>
      <c r="ED562" s="29"/>
      <c r="EE562" s="29"/>
      <c r="EF562" s="29"/>
      <c r="EG562" s="29"/>
      <c r="EH562" s="29"/>
      <c r="EI562" s="29"/>
      <c r="EJ562" s="30">
        <f>SUM(EQ544:EQ561)</f>
        <v>6249328.7680228</v>
      </c>
      <c r="EK562" s="30"/>
      <c r="EL562" s="30"/>
      <c r="EM562" s="30"/>
      <c r="EN562" s="30"/>
      <c r="EO562" s="30"/>
      <c r="EP562" s="30"/>
      <c r="EQ562" s="30"/>
    </row>
    <row r="563" customHeight="1" spans="6:147">
      <c r="F563" s="29"/>
      <c r="G563" s="29"/>
      <c r="H563" s="29"/>
      <c r="I563" s="29"/>
      <c r="J563" s="29"/>
      <c r="K563" s="29"/>
      <c r="L563" s="29"/>
      <c r="M563" s="29"/>
      <c r="N563" s="30"/>
      <c r="O563" s="30"/>
      <c r="P563" s="30"/>
      <c r="Q563" s="30"/>
      <c r="R563" s="30"/>
      <c r="S563" s="30"/>
      <c r="T563" s="30"/>
      <c r="U563" s="30"/>
      <c r="AA563" s="29"/>
      <c r="AB563" s="29"/>
      <c r="AC563" s="29"/>
      <c r="AD563" s="29"/>
      <c r="AE563" s="29"/>
      <c r="AF563" s="29"/>
      <c r="AG563" s="29"/>
      <c r="AH563" s="29"/>
      <c r="AI563" s="30"/>
      <c r="AJ563" s="30"/>
      <c r="AK563" s="30"/>
      <c r="AL563" s="30"/>
      <c r="AM563" s="30"/>
      <c r="AN563" s="30"/>
      <c r="AO563" s="30"/>
      <c r="AP563" s="30"/>
      <c r="AV563" s="29"/>
      <c r="AW563" s="29"/>
      <c r="AX563" s="29"/>
      <c r="AY563" s="29"/>
      <c r="AZ563" s="29"/>
      <c r="BA563" s="29"/>
      <c r="BB563" s="29"/>
      <c r="BC563" s="29"/>
      <c r="BD563" s="30"/>
      <c r="BE563" s="30"/>
      <c r="BF563" s="30"/>
      <c r="BG563" s="30"/>
      <c r="BH563" s="30"/>
      <c r="BI563" s="30"/>
      <c r="BJ563" s="30"/>
      <c r="BK563" s="30"/>
      <c r="BQ563" s="29"/>
      <c r="BR563" s="29"/>
      <c r="BS563" s="29"/>
      <c r="BT563" s="29"/>
      <c r="BU563" s="29"/>
      <c r="BV563" s="29"/>
      <c r="BW563" s="29"/>
      <c r="BX563" s="29"/>
      <c r="BY563" s="30"/>
      <c r="BZ563" s="30"/>
      <c r="CA563" s="30"/>
      <c r="CB563" s="30"/>
      <c r="CC563" s="30"/>
      <c r="CD563" s="30"/>
      <c r="CE563" s="30"/>
      <c r="CF563" s="30"/>
      <c r="CL563" s="29"/>
      <c r="CM563" s="29"/>
      <c r="CN563" s="29"/>
      <c r="CO563" s="29"/>
      <c r="CP563" s="29"/>
      <c r="CQ563" s="29"/>
      <c r="CR563" s="29"/>
      <c r="CS563" s="29"/>
      <c r="CT563" s="30"/>
      <c r="CU563" s="30"/>
      <c r="CV563" s="30"/>
      <c r="CW563" s="30"/>
      <c r="CX563" s="30"/>
      <c r="CY563" s="30"/>
      <c r="CZ563" s="30"/>
      <c r="DA563" s="30"/>
      <c r="DG563" s="29"/>
      <c r="DH563" s="29"/>
      <c r="DI563" s="29"/>
      <c r="DJ563" s="29"/>
      <c r="DK563" s="29"/>
      <c r="DL563" s="29"/>
      <c r="DM563" s="29"/>
      <c r="DN563" s="29"/>
      <c r="DO563" s="30"/>
      <c r="DP563" s="30"/>
      <c r="DQ563" s="30"/>
      <c r="DR563" s="30"/>
      <c r="DS563" s="30"/>
      <c r="DT563" s="30"/>
      <c r="DU563" s="30"/>
      <c r="DV563" s="30"/>
      <c r="EB563" s="29"/>
      <c r="EC563" s="29"/>
      <c r="ED563" s="29"/>
      <c r="EE563" s="29"/>
      <c r="EF563" s="29"/>
      <c r="EG563" s="29"/>
      <c r="EH563" s="29"/>
      <c r="EI563" s="29"/>
      <c r="EJ563" s="30"/>
      <c r="EK563" s="30"/>
      <c r="EL563" s="30"/>
      <c r="EM563" s="30"/>
      <c r="EN563" s="30"/>
      <c r="EO563" s="30"/>
      <c r="EP563" s="30"/>
      <c r="EQ563" s="30"/>
    </row>
    <row r="564" customHeight="1" spans="6:147">
      <c r="F564" s="3" t="s">
        <v>33</v>
      </c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AA564" s="3" t="s">
        <v>33</v>
      </c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V564" s="3" t="s">
        <v>33</v>
      </c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Q564" s="3" t="s">
        <v>33</v>
      </c>
      <c r="BR564" s="3"/>
      <c r="BS564" s="3"/>
      <c r="BT564" s="3"/>
      <c r="BU564" s="3"/>
      <c r="BV564" s="3"/>
      <c r="BW564" s="3"/>
      <c r="BX564" s="3"/>
      <c r="BY564" s="3"/>
      <c r="BZ564" s="3"/>
      <c r="CA564" s="3"/>
      <c r="CB564" s="3"/>
      <c r="CC564" s="3"/>
      <c r="CD564" s="3"/>
      <c r="CE564" s="3"/>
      <c r="CF564" s="3"/>
      <c r="CL564" s="3" t="s">
        <v>33</v>
      </c>
      <c r="CM564" s="3"/>
      <c r="CN564" s="3"/>
      <c r="CO564" s="3"/>
      <c r="CP564" s="3"/>
      <c r="CQ564" s="3"/>
      <c r="CR564" s="3"/>
      <c r="CS564" s="3"/>
      <c r="CT564" s="3"/>
      <c r="CU564" s="3"/>
      <c r="CV564" s="3"/>
      <c r="CW564" s="3"/>
      <c r="CX564" s="3"/>
      <c r="CY564" s="3"/>
      <c r="CZ564" s="3"/>
      <c r="DA564" s="3"/>
      <c r="DG564" s="3" t="s">
        <v>33</v>
      </c>
      <c r="DH564" s="3"/>
      <c r="DI564" s="3"/>
      <c r="DJ564" s="3"/>
      <c r="DK564" s="3"/>
      <c r="DL564" s="3"/>
      <c r="DM564" s="3"/>
      <c r="DN564" s="3"/>
      <c r="DO564" s="3"/>
      <c r="DP564" s="3"/>
      <c r="DQ564" s="3"/>
      <c r="DR564" s="3"/>
      <c r="DS564" s="3"/>
      <c r="DT564" s="3"/>
      <c r="DU564" s="3"/>
      <c r="DV564" s="3"/>
      <c r="EB564" s="3" t="s">
        <v>33</v>
      </c>
      <c r="EC564" s="3"/>
      <c r="ED564" s="3"/>
      <c r="EE564" s="3"/>
      <c r="EF564" s="3"/>
      <c r="EG564" s="3"/>
      <c r="EH564" s="3"/>
      <c r="EI564" s="3"/>
      <c r="EJ564" s="3"/>
      <c r="EK564" s="3"/>
      <c r="EL564" s="3"/>
      <c r="EM564" s="3"/>
      <c r="EN564" s="3"/>
      <c r="EO564" s="3"/>
      <c r="EP564" s="3"/>
      <c r="EQ564" s="3"/>
    </row>
    <row r="565" customHeight="1" spans="6:147">
      <c r="F565" s="4" t="s">
        <v>8</v>
      </c>
      <c r="G565" s="5"/>
      <c r="H565" s="5"/>
      <c r="I565" s="5"/>
      <c r="J565" s="6"/>
      <c r="K565" s="7" t="s">
        <v>9</v>
      </c>
      <c r="L565" s="7"/>
      <c r="M565" s="7"/>
      <c r="N565" s="7"/>
      <c r="O565" s="8" t="s">
        <v>10</v>
      </c>
      <c r="P565" s="9" t="s">
        <v>11</v>
      </c>
      <c r="Q565" s="9"/>
      <c r="R565" s="9"/>
      <c r="S565" s="10" t="s">
        <v>12</v>
      </c>
      <c r="T565" s="8" t="s">
        <v>13</v>
      </c>
      <c r="U565" s="11" t="s">
        <v>14</v>
      </c>
      <c r="AA565" s="4" t="s">
        <v>8</v>
      </c>
      <c r="AB565" s="5"/>
      <c r="AC565" s="5"/>
      <c r="AD565" s="5"/>
      <c r="AE565" s="6"/>
      <c r="AF565" s="7" t="s">
        <v>9</v>
      </c>
      <c r="AG565" s="7"/>
      <c r="AH565" s="7"/>
      <c r="AI565" s="7"/>
      <c r="AJ565" s="8" t="s">
        <v>10</v>
      </c>
      <c r="AK565" s="9" t="s">
        <v>11</v>
      </c>
      <c r="AL565" s="9"/>
      <c r="AM565" s="9"/>
      <c r="AN565" s="10" t="s">
        <v>12</v>
      </c>
      <c r="AO565" s="8" t="s">
        <v>13</v>
      </c>
      <c r="AP565" s="11" t="s">
        <v>14</v>
      </c>
      <c r="AV565" s="4" t="s">
        <v>8</v>
      </c>
      <c r="AW565" s="5"/>
      <c r="AX565" s="5"/>
      <c r="AY565" s="5"/>
      <c r="AZ565" s="6"/>
      <c r="BA565" s="7" t="s">
        <v>9</v>
      </c>
      <c r="BB565" s="7"/>
      <c r="BC565" s="7"/>
      <c r="BD565" s="7"/>
      <c r="BE565" s="8" t="s">
        <v>10</v>
      </c>
      <c r="BF565" s="9" t="s">
        <v>11</v>
      </c>
      <c r="BG565" s="9"/>
      <c r="BH565" s="9"/>
      <c r="BI565" s="10" t="s">
        <v>12</v>
      </c>
      <c r="BJ565" s="8" t="s">
        <v>13</v>
      </c>
      <c r="BK565" s="11" t="s">
        <v>14</v>
      </c>
      <c r="BQ565" s="4" t="s">
        <v>8</v>
      </c>
      <c r="BR565" s="5"/>
      <c r="BS565" s="5"/>
      <c r="BT565" s="5"/>
      <c r="BU565" s="6"/>
      <c r="BV565" s="7" t="s">
        <v>9</v>
      </c>
      <c r="BW565" s="7"/>
      <c r="BX565" s="7"/>
      <c r="BY565" s="7"/>
      <c r="BZ565" s="8" t="s">
        <v>10</v>
      </c>
      <c r="CA565" s="9" t="s">
        <v>11</v>
      </c>
      <c r="CB565" s="9"/>
      <c r="CC565" s="9"/>
      <c r="CD565" s="10" t="s">
        <v>12</v>
      </c>
      <c r="CE565" s="8" t="s">
        <v>13</v>
      </c>
      <c r="CF565" s="11" t="s">
        <v>14</v>
      </c>
      <c r="CL565" s="4" t="s">
        <v>8</v>
      </c>
      <c r="CM565" s="5"/>
      <c r="CN565" s="5"/>
      <c r="CO565" s="5"/>
      <c r="CP565" s="6"/>
      <c r="CQ565" s="7" t="s">
        <v>9</v>
      </c>
      <c r="CR565" s="7"/>
      <c r="CS565" s="7"/>
      <c r="CT565" s="7"/>
      <c r="CU565" s="8" t="s">
        <v>10</v>
      </c>
      <c r="CV565" s="9" t="s">
        <v>11</v>
      </c>
      <c r="CW565" s="9"/>
      <c r="CX565" s="9"/>
      <c r="CY565" s="10" t="s">
        <v>12</v>
      </c>
      <c r="CZ565" s="8" t="s">
        <v>13</v>
      </c>
      <c r="DA565" s="11" t="s">
        <v>14</v>
      </c>
      <c r="DG565" s="4" t="s">
        <v>8</v>
      </c>
      <c r="DH565" s="5"/>
      <c r="DI565" s="5"/>
      <c r="DJ565" s="5"/>
      <c r="DK565" s="6"/>
      <c r="DL565" s="7" t="s">
        <v>9</v>
      </c>
      <c r="DM565" s="7"/>
      <c r="DN565" s="7"/>
      <c r="DO565" s="7"/>
      <c r="DP565" s="8" t="s">
        <v>10</v>
      </c>
      <c r="DQ565" s="9" t="s">
        <v>11</v>
      </c>
      <c r="DR565" s="9"/>
      <c r="DS565" s="9"/>
      <c r="DT565" s="10" t="s">
        <v>12</v>
      </c>
      <c r="DU565" s="8" t="s">
        <v>13</v>
      </c>
      <c r="DV565" s="11" t="s">
        <v>14</v>
      </c>
      <c r="EB565" s="4" t="s">
        <v>8</v>
      </c>
      <c r="EC565" s="5"/>
      <c r="ED565" s="5"/>
      <c r="EE565" s="5"/>
      <c r="EF565" s="6"/>
      <c r="EG565" s="7" t="s">
        <v>9</v>
      </c>
      <c r="EH565" s="7"/>
      <c r="EI565" s="7"/>
      <c r="EJ565" s="7"/>
      <c r="EK565" s="8" t="s">
        <v>10</v>
      </c>
      <c r="EL565" s="9" t="s">
        <v>11</v>
      </c>
      <c r="EM565" s="9"/>
      <c r="EN565" s="9"/>
      <c r="EO565" s="10" t="s">
        <v>12</v>
      </c>
      <c r="EP565" s="8" t="s">
        <v>13</v>
      </c>
      <c r="EQ565" s="11" t="s">
        <v>14</v>
      </c>
    </row>
    <row r="566" customHeight="1" spans="6:147">
      <c r="F566" s="12" t="s">
        <v>34</v>
      </c>
      <c r="G566" s="12" t="s">
        <v>21</v>
      </c>
      <c r="H566" s="13" t="s">
        <v>22</v>
      </c>
      <c r="I566" s="14" t="s">
        <v>23</v>
      </c>
      <c r="J566" s="15" t="s">
        <v>8</v>
      </c>
      <c r="K566" s="12" t="s">
        <v>24</v>
      </c>
      <c r="L566" s="12" t="s">
        <v>20</v>
      </c>
      <c r="M566" s="12" t="s">
        <v>25</v>
      </c>
      <c r="N566" s="7" t="s">
        <v>26</v>
      </c>
      <c r="O566" s="16"/>
      <c r="P566" s="12" t="s">
        <v>27</v>
      </c>
      <c r="Q566" s="12" t="s">
        <v>28</v>
      </c>
      <c r="R566" s="9" t="s">
        <v>29</v>
      </c>
      <c r="S566" s="10" t="s">
        <v>30</v>
      </c>
      <c r="T566" s="16"/>
      <c r="U566" s="17"/>
      <c r="AA566" s="12" t="s">
        <v>34</v>
      </c>
      <c r="AB566" s="12" t="s">
        <v>21</v>
      </c>
      <c r="AC566" s="13" t="s">
        <v>22</v>
      </c>
      <c r="AD566" s="14" t="s">
        <v>23</v>
      </c>
      <c r="AE566" s="15" t="s">
        <v>8</v>
      </c>
      <c r="AF566" s="12" t="s">
        <v>24</v>
      </c>
      <c r="AG566" s="12" t="s">
        <v>20</v>
      </c>
      <c r="AH566" s="12" t="s">
        <v>25</v>
      </c>
      <c r="AI566" s="7" t="s">
        <v>26</v>
      </c>
      <c r="AJ566" s="16"/>
      <c r="AK566" s="12" t="s">
        <v>27</v>
      </c>
      <c r="AL566" s="12" t="s">
        <v>28</v>
      </c>
      <c r="AM566" s="9" t="s">
        <v>29</v>
      </c>
      <c r="AN566" s="10" t="s">
        <v>30</v>
      </c>
      <c r="AO566" s="16"/>
      <c r="AP566" s="17"/>
      <c r="AV566" s="12" t="s">
        <v>34</v>
      </c>
      <c r="AW566" s="12" t="s">
        <v>21</v>
      </c>
      <c r="AX566" s="13" t="s">
        <v>22</v>
      </c>
      <c r="AY566" s="14" t="s">
        <v>23</v>
      </c>
      <c r="AZ566" s="15" t="s">
        <v>8</v>
      </c>
      <c r="BA566" s="12" t="s">
        <v>24</v>
      </c>
      <c r="BB566" s="12" t="s">
        <v>20</v>
      </c>
      <c r="BC566" s="12" t="s">
        <v>25</v>
      </c>
      <c r="BD566" s="7" t="s">
        <v>26</v>
      </c>
      <c r="BE566" s="16"/>
      <c r="BF566" s="12" t="s">
        <v>27</v>
      </c>
      <c r="BG566" s="12" t="s">
        <v>28</v>
      </c>
      <c r="BH566" s="9" t="s">
        <v>29</v>
      </c>
      <c r="BI566" s="10" t="s">
        <v>30</v>
      </c>
      <c r="BJ566" s="16"/>
      <c r="BK566" s="17"/>
      <c r="BQ566" s="12" t="s">
        <v>34</v>
      </c>
      <c r="BR566" s="12" t="s">
        <v>21</v>
      </c>
      <c r="BS566" s="13" t="s">
        <v>22</v>
      </c>
      <c r="BT566" s="14" t="s">
        <v>23</v>
      </c>
      <c r="BU566" s="15" t="s">
        <v>8</v>
      </c>
      <c r="BV566" s="12" t="s">
        <v>24</v>
      </c>
      <c r="BW566" s="12" t="s">
        <v>20</v>
      </c>
      <c r="BX566" s="12" t="s">
        <v>25</v>
      </c>
      <c r="BY566" s="7" t="s">
        <v>26</v>
      </c>
      <c r="BZ566" s="16"/>
      <c r="CA566" s="12" t="s">
        <v>27</v>
      </c>
      <c r="CB566" s="12" t="s">
        <v>28</v>
      </c>
      <c r="CC566" s="9" t="s">
        <v>29</v>
      </c>
      <c r="CD566" s="10" t="s">
        <v>30</v>
      </c>
      <c r="CE566" s="16"/>
      <c r="CF566" s="17"/>
      <c r="CL566" s="12" t="s">
        <v>34</v>
      </c>
      <c r="CM566" s="12" t="s">
        <v>21</v>
      </c>
      <c r="CN566" s="13" t="s">
        <v>22</v>
      </c>
      <c r="CO566" s="14" t="s">
        <v>23</v>
      </c>
      <c r="CP566" s="15" t="s">
        <v>8</v>
      </c>
      <c r="CQ566" s="12" t="s">
        <v>24</v>
      </c>
      <c r="CR566" s="12" t="s">
        <v>20</v>
      </c>
      <c r="CS566" s="12" t="s">
        <v>25</v>
      </c>
      <c r="CT566" s="7" t="s">
        <v>26</v>
      </c>
      <c r="CU566" s="16"/>
      <c r="CV566" s="12" t="s">
        <v>27</v>
      </c>
      <c r="CW566" s="12" t="s">
        <v>28</v>
      </c>
      <c r="CX566" s="9" t="s">
        <v>29</v>
      </c>
      <c r="CY566" s="10" t="s">
        <v>30</v>
      </c>
      <c r="CZ566" s="16"/>
      <c r="DA566" s="17"/>
      <c r="DG566" s="12" t="s">
        <v>34</v>
      </c>
      <c r="DH566" s="12" t="s">
        <v>21</v>
      </c>
      <c r="DI566" s="13" t="s">
        <v>22</v>
      </c>
      <c r="DJ566" s="14" t="s">
        <v>23</v>
      </c>
      <c r="DK566" s="15" t="s">
        <v>8</v>
      </c>
      <c r="DL566" s="12" t="s">
        <v>24</v>
      </c>
      <c r="DM566" s="12" t="s">
        <v>20</v>
      </c>
      <c r="DN566" s="12" t="s">
        <v>25</v>
      </c>
      <c r="DO566" s="7" t="s">
        <v>26</v>
      </c>
      <c r="DP566" s="16"/>
      <c r="DQ566" s="12" t="s">
        <v>27</v>
      </c>
      <c r="DR566" s="12" t="s">
        <v>28</v>
      </c>
      <c r="DS566" s="9" t="s">
        <v>29</v>
      </c>
      <c r="DT566" s="10" t="s">
        <v>30</v>
      </c>
      <c r="DU566" s="16"/>
      <c r="DV566" s="17"/>
      <c r="EB566" s="12" t="s">
        <v>34</v>
      </c>
      <c r="EC566" s="12" t="s">
        <v>21</v>
      </c>
      <c r="ED566" s="13" t="s">
        <v>22</v>
      </c>
      <c r="EE566" s="14" t="s">
        <v>23</v>
      </c>
      <c r="EF566" s="15" t="s">
        <v>8</v>
      </c>
      <c r="EG566" s="12" t="s">
        <v>24</v>
      </c>
      <c r="EH566" s="12" t="s">
        <v>20</v>
      </c>
      <c r="EI566" s="12" t="s">
        <v>25</v>
      </c>
      <c r="EJ566" s="7" t="s">
        <v>26</v>
      </c>
      <c r="EK566" s="16"/>
      <c r="EL566" s="12" t="s">
        <v>27</v>
      </c>
      <c r="EM566" s="12" t="s">
        <v>28</v>
      </c>
      <c r="EN566" s="9" t="s">
        <v>29</v>
      </c>
      <c r="EO566" s="10" t="s">
        <v>30</v>
      </c>
      <c r="EP566" s="16"/>
      <c r="EQ566" s="17"/>
    </row>
    <row r="567" customHeight="1" spans="6:147">
      <c r="F567" s="12">
        <v>35434</v>
      </c>
      <c r="G567" s="12">
        <v>0.0253</v>
      </c>
      <c r="H567" s="13">
        <v>1.35</v>
      </c>
      <c r="I567" s="14">
        <v>1</v>
      </c>
      <c r="J567" s="15">
        <f t="shared" ref="J567:J591" si="793">F567*G567*H567*I567</f>
        <v>1210.24827</v>
      </c>
      <c r="K567" s="12">
        <v>1</v>
      </c>
      <c r="L567" s="12">
        <v>280</v>
      </c>
      <c r="M567" s="12">
        <v>1.43</v>
      </c>
      <c r="N567" s="19">
        <f t="shared" ref="N567:N591" si="794">1+6*L567/(L567+2000)+M567</f>
        <v>3.16684210526316</v>
      </c>
      <c r="O567" s="20">
        <v>5936</v>
      </c>
      <c r="P567" s="12">
        <v>0.99</v>
      </c>
      <c r="Q567" s="12">
        <v>1.98</v>
      </c>
      <c r="R567" s="9">
        <f t="shared" ref="R567:R591" si="795">1+P567*Q567</f>
        <v>2.9602</v>
      </c>
      <c r="S567" s="10">
        <v>1.225</v>
      </c>
      <c r="T567" s="20">
        <v>1</v>
      </c>
      <c r="U567" s="21">
        <f t="shared" ref="U567:U591" si="796">((J567*K567*N567)+O567)*R567*S567*T567</f>
        <v>35423.5732629581</v>
      </c>
      <c r="AA567" s="12">
        <v>35434</v>
      </c>
      <c r="AB567" s="12">
        <v>0.0253</v>
      </c>
      <c r="AC567" s="13">
        <v>1.35</v>
      </c>
      <c r="AD567" s="14">
        <v>1</v>
      </c>
      <c r="AE567" s="15">
        <f t="shared" ref="AE567:AE591" si="797">AA567*AB567*AC567*AD567</f>
        <v>1210.24827</v>
      </c>
      <c r="AF567" s="12">
        <v>1</v>
      </c>
      <c r="AG567" s="12">
        <v>280</v>
      </c>
      <c r="AH567" s="12">
        <v>1.43</v>
      </c>
      <c r="AI567" s="19">
        <f t="shared" ref="AI567:AI591" si="798">1+6*AG567/(AG567+2000)+AH567</f>
        <v>3.16684210526316</v>
      </c>
      <c r="AJ567" s="20">
        <v>5936</v>
      </c>
      <c r="AK567" s="12">
        <v>0.99</v>
      </c>
      <c r="AL567" s="12">
        <v>1.98</v>
      </c>
      <c r="AM567" s="9">
        <f t="shared" ref="AM567:AM591" si="799">1+AK567*AL567</f>
        <v>2.9602</v>
      </c>
      <c r="AN567" s="10">
        <v>1.225</v>
      </c>
      <c r="AO567" s="22">
        <v>1.015</v>
      </c>
      <c r="AP567" s="21">
        <f t="shared" ref="AP567:AP591" si="800">((AE567*AF567*AI567)+AJ567)*AM567*AN567*AO567</f>
        <v>35954.9268619024</v>
      </c>
      <c r="AV567" s="12">
        <v>35728</v>
      </c>
      <c r="AW567" s="12">
        <v>0.0253</v>
      </c>
      <c r="AX567" s="13">
        <v>1.35</v>
      </c>
      <c r="AY567" s="14">
        <v>1</v>
      </c>
      <c r="AZ567" s="15">
        <f t="shared" ref="AZ567:AZ591" si="801">AV567*AW567*AX567*AY567</f>
        <v>1220.28984</v>
      </c>
      <c r="BA567" s="12">
        <v>1</v>
      </c>
      <c r="BB567" s="12">
        <v>280</v>
      </c>
      <c r="BC567" s="12">
        <v>1.43</v>
      </c>
      <c r="BD567" s="19">
        <f t="shared" ref="BD567:BD591" si="802">1+6*BB567/(BB567+2000)+BC567</f>
        <v>3.16684210526316</v>
      </c>
      <c r="BE567" s="20">
        <v>5936</v>
      </c>
      <c r="BF567" s="12">
        <v>1</v>
      </c>
      <c r="BG567" s="12">
        <v>3.11</v>
      </c>
      <c r="BH567" s="9">
        <f t="shared" ref="BH567:BH591" si="803">1+BF567*BG567</f>
        <v>4.11</v>
      </c>
      <c r="BI567" s="10">
        <v>1.225</v>
      </c>
      <c r="BJ567" s="20">
        <v>1</v>
      </c>
      <c r="BK567" s="21">
        <f t="shared" ref="BK567:BK591" si="804">((AZ567*BA567*BD567)+BE567)*BH567*BI567*BJ567</f>
        <v>49342.8923969805</v>
      </c>
      <c r="BQ567" s="12">
        <v>35728</v>
      </c>
      <c r="BR567" s="12">
        <v>0.0253</v>
      </c>
      <c r="BS567" s="13">
        <v>1.35</v>
      </c>
      <c r="BT567" s="14">
        <v>1</v>
      </c>
      <c r="BU567" s="15">
        <f t="shared" ref="BU567:BU591" si="805">BQ567*BR567*BS567*BT567</f>
        <v>1220.28984</v>
      </c>
      <c r="BV567" s="12">
        <v>1</v>
      </c>
      <c r="BW567" s="12">
        <v>280</v>
      </c>
      <c r="BX567" s="12">
        <v>1.43</v>
      </c>
      <c r="BY567" s="19">
        <f t="shared" ref="BY567:BY591" si="806">1+6*BW567/(BW567+2000)+BX567</f>
        <v>3.16684210526316</v>
      </c>
      <c r="BZ567" s="20">
        <v>5936</v>
      </c>
      <c r="CA567" s="12">
        <v>1</v>
      </c>
      <c r="CB567" s="12">
        <v>3.11</v>
      </c>
      <c r="CC567" s="9">
        <f t="shared" ref="CC567:CC591" si="807">1+CA567*CB567</f>
        <v>4.11</v>
      </c>
      <c r="CD567" s="10">
        <v>1.225</v>
      </c>
      <c r="CE567" s="22">
        <v>1.015</v>
      </c>
      <c r="CF567" s="21">
        <f t="shared" ref="CF567:CF591" si="808">((BU567*BV567*BY567)+BZ567)*CC567*CD567*CE567</f>
        <v>50083.0357829352</v>
      </c>
      <c r="CL567" s="12">
        <v>41312</v>
      </c>
      <c r="CM567" s="12">
        <v>0.0253</v>
      </c>
      <c r="CN567" s="13">
        <v>1.35</v>
      </c>
      <c r="CO567" s="14">
        <v>1</v>
      </c>
      <c r="CP567" s="15">
        <f t="shared" ref="CP567:CP591" si="809">CL567*CM567*CN567*CO567</f>
        <v>1411.01136</v>
      </c>
      <c r="CQ567" s="12">
        <v>1</v>
      </c>
      <c r="CR567" s="12">
        <v>280</v>
      </c>
      <c r="CS567" s="12">
        <v>1.43</v>
      </c>
      <c r="CT567" s="19">
        <f t="shared" ref="CT567:CT591" si="810">1+6*CR567/(CR567+2000)+CS567</f>
        <v>3.16684210526316</v>
      </c>
      <c r="CU567" s="20">
        <v>5936</v>
      </c>
      <c r="CV567" s="12">
        <v>0.99</v>
      </c>
      <c r="CW567" s="12">
        <v>1.98</v>
      </c>
      <c r="CX567" s="9">
        <f t="shared" ref="CX567:CX591" si="811">1+CV567*CW567</f>
        <v>2.9602</v>
      </c>
      <c r="CY567" s="10">
        <v>1.225</v>
      </c>
      <c r="CZ567" s="22">
        <v>1.085</v>
      </c>
      <c r="DA567" s="21">
        <f t="shared" ref="DA567:DA591" si="812">((CP567*CQ567*CT567)+CU567)*CX567*CY567*CZ567</f>
        <v>40936.0577286539</v>
      </c>
      <c r="DG567" s="12">
        <v>41606</v>
      </c>
      <c r="DH567" s="12">
        <v>0.0253</v>
      </c>
      <c r="DI567" s="13">
        <v>1.35</v>
      </c>
      <c r="DJ567" s="14">
        <v>1</v>
      </c>
      <c r="DK567" s="15">
        <f t="shared" ref="DK567:DK591" si="813">DG567*DH567*DI567*DJ567</f>
        <v>1421.05293</v>
      </c>
      <c r="DL567" s="12">
        <v>1</v>
      </c>
      <c r="DM567" s="12">
        <v>280</v>
      </c>
      <c r="DN567" s="12">
        <v>1.43</v>
      </c>
      <c r="DO567" s="19">
        <f t="shared" ref="DO567:DO591" si="814">1+6*DM567/(DM567+2000)+DN567</f>
        <v>3.16684210526316</v>
      </c>
      <c r="DP567" s="20">
        <v>5936</v>
      </c>
      <c r="DQ567" s="12">
        <v>1</v>
      </c>
      <c r="DR567" s="12">
        <v>3.11</v>
      </c>
      <c r="DS567" s="9">
        <f t="shared" ref="DS567:DS591" si="815">1+DQ567*DR567</f>
        <v>4.11</v>
      </c>
      <c r="DT567" s="10">
        <v>1.225</v>
      </c>
      <c r="DU567" s="22">
        <v>1.085</v>
      </c>
      <c r="DV567" s="21">
        <f t="shared" ref="DV567:DV591" si="816">((DK567*DL567*DO567)+DP567)*DS567*DT567*DU567</f>
        <v>57010.1433904427</v>
      </c>
      <c r="EB567" s="12">
        <v>41606</v>
      </c>
      <c r="EC567" s="12">
        <v>0.02992</v>
      </c>
      <c r="ED567" s="13">
        <v>1.35</v>
      </c>
      <c r="EE567" s="14">
        <v>1</v>
      </c>
      <c r="EF567" s="15">
        <f t="shared" ref="EF567:EF591" si="817">EB567*EC567*ED567*EE567</f>
        <v>1680.549552</v>
      </c>
      <c r="EG567" s="12">
        <v>1</v>
      </c>
      <c r="EH567" s="12">
        <v>280</v>
      </c>
      <c r="EI567" s="12">
        <v>1.52</v>
      </c>
      <c r="EJ567" s="19">
        <f t="shared" ref="EJ567:EJ591" si="818">1+6*EH567/(EH567+2000)+EI567</f>
        <v>3.25684210526316</v>
      </c>
      <c r="EK567" s="20">
        <f t="shared" ref="EK567:EK571" si="819">5936+EB567*0.025</f>
        <v>6976.15</v>
      </c>
      <c r="EL567" s="12">
        <v>1</v>
      </c>
      <c r="EM567" s="12">
        <v>3.91</v>
      </c>
      <c r="EN567" s="9">
        <f t="shared" ref="EN567:EN591" si="820">1+EL567*EM567</f>
        <v>4.91</v>
      </c>
      <c r="EO567" s="10">
        <v>1.225</v>
      </c>
      <c r="EP567" s="22">
        <v>1.2</v>
      </c>
      <c r="EQ567" s="21">
        <f t="shared" ref="EQ567:EQ591" si="821">((EF567*EG567*EJ567)+EK567)*EN567*EO567*EP567</f>
        <v>89856.2836861047</v>
      </c>
    </row>
    <row r="568" customHeight="1" spans="6:147">
      <c r="F568" s="12">
        <v>35434</v>
      </c>
      <c r="G568" s="12">
        <v>0.0253</v>
      </c>
      <c r="H568" s="13">
        <v>1.35</v>
      </c>
      <c r="I568" s="14">
        <v>1</v>
      </c>
      <c r="J568" s="15">
        <f t="shared" si="793"/>
        <v>1210.24827</v>
      </c>
      <c r="K568" s="12">
        <v>1</v>
      </c>
      <c r="L568" s="12">
        <v>280</v>
      </c>
      <c r="M568" s="12">
        <v>1.43</v>
      </c>
      <c r="N568" s="19">
        <f t="shared" si="794"/>
        <v>3.16684210526316</v>
      </c>
      <c r="O568" s="20">
        <v>5936</v>
      </c>
      <c r="P568" s="12">
        <v>0.99</v>
      </c>
      <c r="Q568" s="12">
        <v>1.98</v>
      </c>
      <c r="R568" s="9">
        <f t="shared" si="795"/>
        <v>2.9602</v>
      </c>
      <c r="S568" s="10">
        <v>1.225</v>
      </c>
      <c r="T568" s="20">
        <v>1</v>
      </c>
      <c r="U568" s="21">
        <f t="shared" si="796"/>
        <v>35423.5732629581</v>
      </c>
      <c r="AA568" s="12">
        <v>35434</v>
      </c>
      <c r="AB568" s="12">
        <v>0.0253</v>
      </c>
      <c r="AC568" s="13">
        <v>1.35</v>
      </c>
      <c r="AD568" s="14">
        <v>1</v>
      </c>
      <c r="AE568" s="15">
        <f t="shared" si="797"/>
        <v>1210.24827</v>
      </c>
      <c r="AF568" s="12">
        <v>1</v>
      </c>
      <c r="AG568" s="12">
        <v>280</v>
      </c>
      <c r="AH568" s="12">
        <v>1.43</v>
      </c>
      <c r="AI568" s="19">
        <f t="shared" si="798"/>
        <v>3.16684210526316</v>
      </c>
      <c r="AJ568" s="20">
        <v>5936</v>
      </c>
      <c r="AK568" s="12">
        <v>0.99</v>
      </c>
      <c r="AL568" s="12">
        <v>1.98</v>
      </c>
      <c r="AM568" s="9">
        <f t="shared" si="799"/>
        <v>2.9602</v>
      </c>
      <c r="AN568" s="10">
        <v>1.225</v>
      </c>
      <c r="AO568" s="22">
        <v>1.015</v>
      </c>
      <c r="AP568" s="21">
        <f t="shared" si="800"/>
        <v>35954.9268619024</v>
      </c>
      <c r="AV568" s="12">
        <v>35728</v>
      </c>
      <c r="AW568" s="12">
        <v>0.0253</v>
      </c>
      <c r="AX568" s="13">
        <v>1.35</v>
      </c>
      <c r="AY568" s="14">
        <v>1</v>
      </c>
      <c r="AZ568" s="15">
        <f t="shared" si="801"/>
        <v>1220.28984</v>
      </c>
      <c r="BA568" s="12">
        <v>1</v>
      </c>
      <c r="BB568" s="12">
        <v>280</v>
      </c>
      <c r="BC568" s="12">
        <v>1.43</v>
      </c>
      <c r="BD568" s="19">
        <f t="shared" si="802"/>
        <v>3.16684210526316</v>
      </c>
      <c r="BE568" s="20">
        <v>5936</v>
      </c>
      <c r="BF568" s="12">
        <v>1</v>
      </c>
      <c r="BG568" s="12">
        <v>3.11</v>
      </c>
      <c r="BH568" s="9">
        <f t="shared" si="803"/>
        <v>4.11</v>
      </c>
      <c r="BI568" s="10">
        <v>1.225</v>
      </c>
      <c r="BJ568" s="20">
        <v>1</v>
      </c>
      <c r="BK568" s="21">
        <f t="shared" si="804"/>
        <v>49342.8923969805</v>
      </c>
      <c r="BQ568" s="12">
        <v>35728</v>
      </c>
      <c r="BR568" s="12">
        <v>0.0253</v>
      </c>
      <c r="BS568" s="13">
        <v>1.35</v>
      </c>
      <c r="BT568" s="14">
        <v>1</v>
      </c>
      <c r="BU568" s="15">
        <f t="shared" si="805"/>
        <v>1220.28984</v>
      </c>
      <c r="BV568" s="12">
        <v>1</v>
      </c>
      <c r="BW568" s="12">
        <v>280</v>
      </c>
      <c r="BX568" s="12">
        <v>1.43</v>
      </c>
      <c r="BY568" s="19">
        <f t="shared" si="806"/>
        <v>3.16684210526316</v>
      </c>
      <c r="BZ568" s="20">
        <v>5936</v>
      </c>
      <c r="CA568" s="12">
        <v>1</v>
      </c>
      <c r="CB568" s="12">
        <v>3.11</v>
      </c>
      <c r="CC568" s="9">
        <f t="shared" si="807"/>
        <v>4.11</v>
      </c>
      <c r="CD568" s="10">
        <v>1.225</v>
      </c>
      <c r="CE568" s="22">
        <v>1.015</v>
      </c>
      <c r="CF568" s="21">
        <f t="shared" si="808"/>
        <v>50083.0357829352</v>
      </c>
      <c r="CL568" s="12">
        <v>41312</v>
      </c>
      <c r="CM568" s="12">
        <v>0.0253</v>
      </c>
      <c r="CN568" s="13">
        <v>1.35</v>
      </c>
      <c r="CO568" s="14">
        <v>1</v>
      </c>
      <c r="CP568" s="15">
        <f t="shared" si="809"/>
        <v>1411.01136</v>
      </c>
      <c r="CQ568" s="12">
        <v>1</v>
      </c>
      <c r="CR568" s="12">
        <v>280</v>
      </c>
      <c r="CS568" s="12">
        <v>1.43</v>
      </c>
      <c r="CT568" s="19">
        <f t="shared" si="810"/>
        <v>3.16684210526316</v>
      </c>
      <c r="CU568" s="20">
        <v>5936</v>
      </c>
      <c r="CV568" s="12">
        <v>0.99</v>
      </c>
      <c r="CW568" s="12">
        <v>1.98</v>
      </c>
      <c r="CX568" s="9">
        <f t="shared" si="811"/>
        <v>2.9602</v>
      </c>
      <c r="CY568" s="10">
        <v>1.225</v>
      </c>
      <c r="CZ568" s="22">
        <v>1.085</v>
      </c>
      <c r="DA568" s="21">
        <f t="shared" si="812"/>
        <v>40936.0577286539</v>
      </c>
      <c r="DG568" s="12">
        <v>41606</v>
      </c>
      <c r="DH568" s="12">
        <v>0.0253</v>
      </c>
      <c r="DI568" s="13">
        <v>1.35</v>
      </c>
      <c r="DJ568" s="14">
        <v>1</v>
      </c>
      <c r="DK568" s="15">
        <f t="shared" si="813"/>
        <v>1421.05293</v>
      </c>
      <c r="DL568" s="12">
        <v>1</v>
      </c>
      <c r="DM568" s="12">
        <v>280</v>
      </c>
      <c r="DN568" s="12">
        <v>1.43</v>
      </c>
      <c r="DO568" s="19">
        <f t="shared" si="814"/>
        <v>3.16684210526316</v>
      </c>
      <c r="DP568" s="20">
        <v>5936</v>
      </c>
      <c r="DQ568" s="12">
        <v>1</v>
      </c>
      <c r="DR568" s="12">
        <v>3.11</v>
      </c>
      <c r="DS568" s="9">
        <f t="shared" si="815"/>
        <v>4.11</v>
      </c>
      <c r="DT568" s="10">
        <v>1.225</v>
      </c>
      <c r="DU568" s="22">
        <v>1.085</v>
      </c>
      <c r="DV568" s="21">
        <f t="shared" si="816"/>
        <v>57010.1433904427</v>
      </c>
      <c r="EB568" s="12">
        <v>41606</v>
      </c>
      <c r="EC568" s="12">
        <v>0.02992</v>
      </c>
      <c r="ED568" s="13">
        <v>1.35</v>
      </c>
      <c r="EE568" s="14">
        <v>1</v>
      </c>
      <c r="EF568" s="15">
        <f t="shared" si="817"/>
        <v>1680.549552</v>
      </c>
      <c r="EG568" s="12">
        <v>1</v>
      </c>
      <c r="EH568" s="12">
        <v>280</v>
      </c>
      <c r="EI568" s="12">
        <v>1.52</v>
      </c>
      <c r="EJ568" s="19">
        <f t="shared" si="818"/>
        <v>3.25684210526316</v>
      </c>
      <c r="EK568" s="20">
        <f t="shared" si="819"/>
        <v>6976.15</v>
      </c>
      <c r="EL568" s="12">
        <v>1</v>
      </c>
      <c r="EM568" s="12">
        <v>3.91</v>
      </c>
      <c r="EN568" s="9">
        <f t="shared" si="820"/>
        <v>4.91</v>
      </c>
      <c r="EO568" s="10">
        <v>1.225</v>
      </c>
      <c r="EP568" s="22">
        <v>1.2</v>
      </c>
      <c r="EQ568" s="21">
        <f t="shared" si="821"/>
        <v>89856.2836861047</v>
      </c>
    </row>
    <row r="569" customHeight="1" spans="6:147">
      <c r="F569" s="12">
        <v>35434</v>
      </c>
      <c r="G569" s="12">
        <v>0.0253</v>
      </c>
      <c r="H569" s="13">
        <v>1.35</v>
      </c>
      <c r="I569" s="14">
        <v>1</v>
      </c>
      <c r="J569" s="15">
        <f t="shared" si="793"/>
        <v>1210.24827</v>
      </c>
      <c r="K569" s="12">
        <v>1</v>
      </c>
      <c r="L569" s="12">
        <v>280</v>
      </c>
      <c r="M569" s="12">
        <v>1.43</v>
      </c>
      <c r="N569" s="19">
        <f t="shared" si="794"/>
        <v>3.16684210526316</v>
      </c>
      <c r="O569" s="20">
        <v>5936</v>
      </c>
      <c r="P569" s="12">
        <v>0.99</v>
      </c>
      <c r="Q569" s="12">
        <v>1.98</v>
      </c>
      <c r="R569" s="9">
        <f t="shared" si="795"/>
        <v>2.9602</v>
      </c>
      <c r="S569" s="10">
        <v>1.225</v>
      </c>
      <c r="T569" s="20">
        <v>1</v>
      </c>
      <c r="U569" s="21">
        <f t="shared" si="796"/>
        <v>35423.5732629581</v>
      </c>
      <c r="AA569" s="12">
        <v>35434</v>
      </c>
      <c r="AB569" s="12">
        <v>0.0253</v>
      </c>
      <c r="AC569" s="13">
        <v>1.35</v>
      </c>
      <c r="AD569" s="14">
        <v>1</v>
      </c>
      <c r="AE569" s="15">
        <f t="shared" si="797"/>
        <v>1210.24827</v>
      </c>
      <c r="AF569" s="12">
        <v>1</v>
      </c>
      <c r="AG569" s="12">
        <v>280</v>
      </c>
      <c r="AH569" s="12">
        <v>1.43</v>
      </c>
      <c r="AI569" s="19">
        <f t="shared" si="798"/>
        <v>3.16684210526316</v>
      </c>
      <c r="AJ569" s="20">
        <v>5936</v>
      </c>
      <c r="AK569" s="12">
        <v>0.99</v>
      </c>
      <c r="AL569" s="12">
        <v>1.98</v>
      </c>
      <c r="AM569" s="9">
        <f t="shared" si="799"/>
        <v>2.9602</v>
      </c>
      <c r="AN569" s="10">
        <v>1.225</v>
      </c>
      <c r="AO569" s="22">
        <v>1.015</v>
      </c>
      <c r="AP569" s="21">
        <f t="shared" si="800"/>
        <v>35954.9268619024</v>
      </c>
      <c r="AV569" s="12">
        <v>35728</v>
      </c>
      <c r="AW569" s="12">
        <v>0.0253</v>
      </c>
      <c r="AX569" s="13">
        <v>1.35</v>
      </c>
      <c r="AY569" s="14">
        <v>1</v>
      </c>
      <c r="AZ569" s="15">
        <f t="shared" si="801"/>
        <v>1220.28984</v>
      </c>
      <c r="BA569" s="12">
        <v>1</v>
      </c>
      <c r="BB569" s="12">
        <v>280</v>
      </c>
      <c r="BC569" s="12">
        <v>1.43</v>
      </c>
      <c r="BD569" s="19">
        <f t="shared" si="802"/>
        <v>3.16684210526316</v>
      </c>
      <c r="BE569" s="20">
        <v>5936</v>
      </c>
      <c r="BF569" s="12">
        <v>1</v>
      </c>
      <c r="BG569" s="12">
        <v>3.11</v>
      </c>
      <c r="BH569" s="9">
        <f t="shared" si="803"/>
        <v>4.11</v>
      </c>
      <c r="BI569" s="10">
        <v>1.225</v>
      </c>
      <c r="BJ569" s="20">
        <v>1</v>
      </c>
      <c r="BK569" s="21">
        <f t="shared" si="804"/>
        <v>49342.8923969805</v>
      </c>
      <c r="BQ569" s="12">
        <v>35728</v>
      </c>
      <c r="BR569" s="12">
        <v>0.0253</v>
      </c>
      <c r="BS569" s="13">
        <v>1.35</v>
      </c>
      <c r="BT569" s="14">
        <v>1</v>
      </c>
      <c r="BU569" s="15">
        <f t="shared" si="805"/>
        <v>1220.28984</v>
      </c>
      <c r="BV569" s="12">
        <v>1</v>
      </c>
      <c r="BW569" s="12">
        <v>280</v>
      </c>
      <c r="BX569" s="12">
        <v>1.43</v>
      </c>
      <c r="BY569" s="19">
        <f t="shared" si="806"/>
        <v>3.16684210526316</v>
      </c>
      <c r="BZ569" s="20">
        <v>5936</v>
      </c>
      <c r="CA569" s="12">
        <v>1</v>
      </c>
      <c r="CB569" s="12">
        <v>3.11</v>
      </c>
      <c r="CC569" s="9">
        <f t="shared" si="807"/>
        <v>4.11</v>
      </c>
      <c r="CD569" s="10">
        <v>1.225</v>
      </c>
      <c r="CE569" s="22">
        <v>1.015</v>
      </c>
      <c r="CF569" s="21">
        <f t="shared" si="808"/>
        <v>50083.0357829352</v>
      </c>
      <c r="CL569" s="12">
        <v>41312</v>
      </c>
      <c r="CM569" s="12">
        <v>0.0253</v>
      </c>
      <c r="CN569" s="13">
        <v>1.35</v>
      </c>
      <c r="CO569" s="14">
        <v>1</v>
      </c>
      <c r="CP569" s="15">
        <f t="shared" si="809"/>
        <v>1411.01136</v>
      </c>
      <c r="CQ569" s="12">
        <v>1</v>
      </c>
      <c r="CR569" s="12">
        <v>280</v>
      </c>
      <c r="CS569" s="12">
        <v>1.43</v>
      </c>
      <c r="CT569" s="19">
        <f t="shared" si="810"/>
        <v>3.16684210526316</v>
      </c>
      <c r="CU569" s="20">
        <v>5936</v>
      </c>
      <c r="CV569" s="12">
        <v>0.99</v>
      </c>
      <c r="CW569" s="12">
        <v>1.98</v>
      </c>
      <c r="CX569" s="9">
        <f t="shared" si="811"/>
        <v>2.9602</v>
      </c>
      <c r="CY569" s="10">
        <v>1.225</v>
      </c>
      <c r="CZ569" s="22">
        <v>1.085</v>
      </c>
      <c r="DA569" s="21">
        <f t="shared" si="812"/>
        <v>40936.0577286539</v>
      </c>
      <c r="DG569" s="12">
        <v>41606</v>
      </c>
      <c r="DH569" s="12">
        <v>0.0253</v>
      </c>
      <c r="DI569" s="13">
        <v>1.35</v>
      </c>
      <c r="DJ569" s="14">
        <v>1</v>
      </c>
      <c r="DK569" s="15">
        <f t="shared" si="813"/>
        <v>1421.05293</v>
      </c>
      <c r="DL569" s="12">
        <v>1</v>
      </c>
      <c r="DM569" s="12">
        <v>280</v>
      </c>
      <c r="DN569" s="12">
        <v>1.43</v>
      </c>
      <c r="DO569" s="19">
        <f t="shared" si="814"/>
        <v>3.16684210526316</v>
      </c>
      <c r="DP569" s="20">
        <v>5936</v>
      </c>
      <c r="DQ569" s="12">
        <v>1</v>
      </c>
      <c r="DR569" s="12">
        <v>3.11</v>
      </c>
      <c r="DS569" s="9">
        <f t="shared" si="815"/>
        <v>4.11</v>
      </c>
      <c r="DT569" s="10">
        <v>1.225</v>
      </c>
      <c r="DU569" s="22">
        <v>1.085</v>
      </c>
      <c r="DV569" s="21">
        <f t="shared" si="816"/>
        <v>57010.1433904427</v>
      </c>
      <c r="EB569" s="12">
        <v>41606</v>
      </c>
      <c r="EC569" s="12">
        <v>0.02992</v>
      </c>
      <c r="ED569" s="13">
        <v>1.35</v>
      </c>
      <c r="EE569" s="14">
        <v>1</v>
      </c>
      <c r="EF569" s="15">
        <f t="shared" si="817"/>
        <v>1680.549552</v>
      </c>
      <c r="EG569" s="12">
        <v>1</v>
      </c>
      <c r="EH569" s="12">
        <v>280</v>
      </c>
      <c r="EI569" s="12">
        <v>1.52</v>
      </c>
      <c r="EJ569" s="19">
        <f t="shared" si="818"/>
        <v>3.25684210526316</v>
      </c>
      <c r="EK569" s="20">
        <f t="shared" si="819"/>
        <v>6976.15</v>
      </c>
      <c r="EL569" s="12">
        <v>1</v>
      </c>
      <c r="EM569" s="12">
        <v>3.91</v>
      </c>
      <c r="EN569" s="9">
        <f t="shared" si="820"/>
        <v>4.91</v>
      </c>
      <c r="EO569" s="10">
        <v>1.225</v>
      </c>
      <c r="EP569" s="22">
        <v>1.2</v>
      </c>
      <c r="EQ569" s="21">
        <f t="shared" si="821"/>
        <v>89856.2836861047</v>
      </c>
    </row>
    <row r="570" customHeight="1" spans="6:147">
      <c r="F570" s="12">
        <v>35434</v>
      </c>
      <c r="G570" s="12">
        <v>0.0253</v>
      </c>
      <c r="H570" s="13">
        <v>1.35</v>
      </c>
      <c r="I570" s="14">
        <v>1</v>
      </c>
      <c r="J570" s="15">
        <f t="shared" si="793"/>
        <v>1210.24827</v>
      </c>
      <c r="K570" s="12">
        <v>1</v>
      </c>
      <c r="L570" s="12">
        <v>280</v>
      </c>
      <c r="M570" s="12">
        <v>1.43</v>
      </c>
      <c r="N570" s="19">
        <f t="shared" si="794"/>
        <v>3.16684210526316</v>
      </c>
      <c r="O570" s="20">
        <v>5936</v>
      </c>
      <c r="P570" s="12">
        <v>0.99</v>
      </c>
      <c r="Q570" s="12">
        <v>1.98</v>
      </c>
      <c r="R570" s="9">
        <f t="shared" si="795"/>
        <v>2.9602</v>
      </c>
      <c r="S570" s="10">
        <v>1.225</v>
      </c>
      <c r="T570" s="20">
        <v>1</v>
      </c>
      <c r="U570" s="21">
        <f t="shared" si="796"/>
        <v>35423.5732629581</v>
      </c>
      <c r="AA570" s="12">
        <v>35434</v>
      </c>
      <c r="AB570" s="12">
        <v>0.0253</v>
      </c>
      <c r="AC570" s="13">
        <v>1.35</v>
      </c>
      <c r="AD570" s="14">
        <v>1</v>
      </c>
      <c r="AE570" s="15">
        <f t="shared" si="797"/>
        <v>1210.24827</v>
      </c>
      <c r="AF570" s="12">
        <v>1</v>
      </c>
      <c r="AG570" s="12">
        <v>280</v>
      </c>
      <c r="AH570" s="12">
        <v>1.43</v>
      </c>
      <c r="AI570" s="19">
        <f t="shared" si="798"/>
        <v>3.16684210526316</v>
      </c>
      <c r="AJ570" s="20">
        <v>5936</v>
      </c>
      <c r="AK570" s="12">
        <v>0.99</v>
      </c>
      <c r="AL570" s="12">
        <v>1.98</v>
      </c>
      <c r="AM570" s="9">
        <f t="shared" si="799"/>
        <v>2.9602</v>
      </c>
      <c r="AN570" s="10">
        <v>1.225</v>
      </c>
      <c r="AO570" s="22">
        <v>1.015</v>
      </c>
      <c r="AP570" s="21">
        <f t="shared" si="800"/>
        <v>35954.9268619024</v>
      </c>
      <c r="AV570" s="12">
        <v>35728</v>
      </c>
      <c r="AW570" s="12">
        <v>0.0253</v>
      </c>
      <c r="AX570" s="13">
        <v>1.35</v>
      </c>
      <c r="AY570" s="14">
        <v>1</v>
      </c>
      <c r="AZ570" s="15">
        <f t="shared" si="801"/>
        <v>1220.28984</v>
      </c>
      <c r="BA570" s="12">
        <v>1</v>
      </c>
      <c r="BB570" s="12">
        <v>280</v>
      </c>
      <c r="BC570" s="12">
        <v>1.43</v>
      </c>
      <c r="BD570" s="19">
        <f t="shared" si="802"/>
        <v>3.16684210526316</v>
      </c>
      <c r="BE570" s="20">
        <v>5936</v>
      </c>
      <c r="BF570" s="12">
        <v>1</v>
      </c>
      <c r="BG570" s="12">
        <v>3.11</v>
      </c>
      <c r="BH570" s="9">
        <f t="shared" si="803"/>
        <v>4.11</v>
      </c>
      <c r="BI570" s="10">
        <v>1.225</v>
      </c>
      <c r="BJ570" s="20">
        <v>1</v>
      </c>
      <c r="BK570" s="21">
        <f t="shared" si="804"/>
        <v>49342.8923969805</v>
      </c>
      <c r="BQ570" s="12">
        <v>35728</v>
      </c>
      <c r="BR570" s="12">
        <v>0.0253</v>
      </c>
      <c r="BS570" s="13">
        <v>1.35</v>
      </c>
      <c r="BT570" s="14">
        <v>1</v>
      </c>
      <c r="BU570" s="15">
        <f t="shared" si="805"/>
        <v>1220.28984</v>
      </c>
      <c r="BV570" s="12">
        <v>1</v>
      </c>
      <c r="BW570" s="12">
        <v>280</v>
      </c>
      <c r="BX570" s="12">
        <v>1.43</v>
      </c>
      <c r="BY570" s="19">
        <f t="shared" si="806"/>
        <v>3.16684210526316</v>
      </c>
      <c r="BZ570" s="20">
        <v>5936</v>
      </c>
      <c r="CA570" s="12">
        <v>1</v>
      </c>
      <c r="CB570" s="12">
        <v>3.11</v>
      </c>
      <c r="CC570" s="9">
        <f t="shared" si="807"/>
        <v>4.11</v>
      </c>
      <c r="CD570" s="10">
        <v>1.225</v>
      </c>
      <c r="CE570" s="22">
        <v>1.015</v>
      </c>
      <c r="CF570" s="21">
        <f t="shared" si="808"/>
        <v>50083.0357829352</v>
      </c>
      <c r="CL570" s="12">
        <v>41312</v>
      </c>
      <c r="CM570" s="12">
        <v>0.0253</v>
      </c>
      <c r="CN570" s="13">
        <v>1.35</v>
      </c>
      <c r="CO570" s="14">
        <v>1</v>
      </c>
      <c r="CP570" s="15">
        <f t="shared" si="809"/>
        <v>1411.01136</v>
      </c>
      <c r="CQ570" s="12">
        <v>1</v>
      </c>
      <c r="CR570" s="12">
        <v>280</v>
      </c>
      <c r="CS570" s="12">
        <v>1.43</v>
      </c>
      <c r="CT570" s="19">
        <f t="shared" si="810"/>
        <v>3.16684210526316</v>
      </c>
      <c r="CU570" s="20">
        <v>5936</v>
      </c>
      <c r="CV570" s="12">
        <v>0.99</v>
      </c>
      <c r="CW570" s="12">
        <v>1.98</v>
      </c>
      <c r="CX570" s="9">
        <f t="shared" si="811"/>
        <v>2.9602</v>
      </c>
      <c r="CY570" s="10">
        <v>1.225</v>
      </c>
      <c r="CZ570" s="22">
        <v>1.085</v>
      </c>
      <c r="DA570" s="21">
        <f t="shared" si="812"/>
        <v>40936.0577286539</v>
      </c>
      <c r="DG570" s="12">
        <v>41606</v>
      </c>
      <c r="DH570" s="12">
        <v>0.0253</v>
      </c>
      <c r="DI570" s="13">
        <v>1.35</v>
      </c>
      <c r="DJ570" s="14">
        <v>1</v>
      </c>
      <c r="DK570" s="15">
        <f t="shared" si="813"/>
        <v>1421.05293</v>
      </c>
      <c r="DL570" s="12">
        <v>1</v>
      </c>
      <c r="DM570" s="12">
        <v>280</v>
      </c>
      <c r="DN570" s="12">
        <v>1.43</v>
      </c>
      <c r="DO570" s="19">
        <f t="shared" si="814"/>
        <v>3.16684210526316</v>
      </c>
      <c r="DP570" s="20">
        <v>5936</v>
      </c>
      <c r="DQ570" s="12">
        <v>1</v>
      </c>
      <c r="DR570" s="12">
        <v>3.11</v>
      </c>
      <c r="DS570" s="9">
        <f t="shared" si="815"/>
        <v>4.11</v>
      </c>
      <c r="DT570" s="10">
        <v>1.225</v>
      </c>
      <c r="DU570" s="22">
        <v>1.085</v>
      </c>
      <c r="DV570" s="21">
        <f t="shared" si="816"/>
        <v>57010.1433904427</v>
      </c>
      <c r="EB570" s="12">
        <v>41606</v>
      </c>
      <c r="EC570" s="12">
        <v>0.02992</v>
      </c>
      <c r="ED570" s="13">
        <v>1.35</v>
      </c>
      <c r="EE570" s="14">
        <v>1</v>
      </c>
      <c r="EF570" s="15">
        <f t="shared" si="817"/>
        <v>1680.549552</v>
      </c>
      <c r="EG570" s="12">
        <v>1</v>
      </c>
      <c r="EH570" s="12">
        <v>280</v>
      </c>
      <c r="EI570" s="12">
        <v>1.52</v>
      </c>
      <c r="EJ570" s="19">
        <f t="shared" si="818"/>
        <v>3.25684210526316</v>
      </c>
      <c r="EK570" s="20">
        <f t="shared" si="819"/>
        <v>6976.15</v>
      </c>
      <c r="EL570" s="12">
        <v>1</v>
      </c>
      <c r="EM570" s="12">
        <v>3.91</v>
      </c>
      <c r="EN570" s="9">
        <f t="shared" si="820"/>
        <v>4.91</v>
      </c>
      <c r="EO570" s="10">
        <v>1.225</v>
      </c>
      <c r="EP570" s="22">
        <v>1.2</v>
      </c>
      <c r="EQ570" s="21">
        <f t="shared" si="821"/>
        <v>89856.2836861047</v>
      </c>
    </row>
    <row r="571" customHeight="1" spans="6:147">
      <c r="F571" s="12">
        <v>35434</v>
      </c>
      <c r="G571" s="12">
        <v>0.0253</v>
      </c>
      <c r="H571" s="13">
        <v>1.35</v>
      </c>
      <c r="I571" s="14">
        <v>1</v>
      </c>
      <c r="J571" s="15">
        <f t="shared" si="793"/>
        <v>1210.24827</v>
      </c>
      <c r="K571" s="12">
        <v>1</v>
      </c>
      <c r="L571" s="12">
        <v>280</v>
      </c>
      <c r="M571" s="12">
        <v>1.43</v>
      </c>
      <c r="N571" s="19">
        <f t="shared" si="794"/>
        <v>3.16684210526316</v>
      </c>
      <c r="O571" s="20">
        <v>5936</v>
      </c>
      <c r="P571" s="12">
        <v>0.99</v>
      </c>
      <c r="Q571" s="12">
        <v>1.98</v>
      </c>
      <c r="R571" s="9">
        <f t="shared" si="795"/>
        <v>2.9602</v>
      </c>
      <c r="S571" s="10">
        <v>1.225</v>
      </c>
      <c r="T571" s="20">
        <v>1</v>
      </c>
      <c r="U571" s="21">
        <f t="shared" si="796"/>
        <v>35423.5732629581</v>
      </c>
      <c r="AA571" s="12">
        <v>35434</v>
      </c>
      <c r="AB571" s="12">
        <v>0.0253</v>
      </c>
      <c r="AC571" s="13">
        <v>1.35</v>
      </c>
      <c r="AD571" s="14">
        <v>1</v>
      </c>
      <c r="AE571" s="15">
        <f t="shared" si="797"/>
        <v>1210.24827</v>
      </c>
      <c r="AF571" s="12">
        <v>1</v>
      </c>
      <c r="AG571" s="12">
        <v>280</v>
      </c>
      <c r="AH571" s="12">
        <v>1.43</v>
      </c>
      <c r="AI571" s="19">
        <f t="shared" si="798"/>
        <v>3.16684210526316</v>
      </c>
      <c r="AJ571" s="20">
        <v>5936</v>
      </c>
      <c r="AK571" s="12">
        <v>0.99</v>
      </c>
      <c r="AL571" s="12">
        <v>1.98</v>
      </c>
      <c r="AM571" s="9">
        <f t="shared" si="799"/>
        <v>2.9602</v>
      </c>
      <c r="AN571" s="10">
        <v>1.225</v>
      </c>
      <c r="AO571" s="22">
        <v>1.015</v>
      </c>
      <c r="AP571" s="21">
        <f t="shared" si="800"/>
        <v>35954.9268619024</v>
      </c>
      <c r="AV571" s="12">
        <v>35728</v>
      </c>
      <c r="AW571" s="12">
        <v>0.0253</v>
      </c>
      <c r="AX571" s="13">
        <v>1.35</v>
      </c>
      <c r="AY571" s="14">
        <v>1</v>
      </c>
      <c r="AZ571" s="15">
        <f t="shared" si="801"/>
        <v>1220.28984</v>
      </c>
      <c r="BA571" s="12">
        <v>1</v>
      </c>
      <c r="BB571" s="12">
        <v>280</v>
      </c>
      <c r="BC571" s="12">
        <v>1.43</v>
      </c>
      <c r="BD571" s="19">
        <f t="shared" si="802"/>
        <v>3.16684210526316</v>
      </c>
      <c r="BE571" s="20">
        <v>5936</v>
      </c>
      <c r="BF571" s="12">
        <v>1</v>
      </c>
      <c r="BG571" s="12">
        <v>3.11</v>
      </c>
      <c r="BH571" s="9">
        <f t="shared" si="803"/>
        <v>4.11</v>
      </c>
      <c r="BI571" s="10">
        <v>1.225</v>
      </c>
      <c r="BJ571" s="20">
        <v>1</v>
      </c>
      <c r="BK571" s="21">
        <f t="shared" si="804"/>
        <v>49342.8923969805</v>
      </c>
      <c r="BQ571" s="12">
        <v>35728</v>
      </c>
      <c r="BR571" s="12">
        <v>0.0253</v>
      </c>
      <c r="BS571" s="13">
        <v>1.35</v>
      </c>
      <c r="BT571" s="14">
        <v>1</v>
      </c>
      <c r="BU571" s="15">
        <f t="shared" si="805"/>
        <v>1220.28984</v>
      </c>
      <c r="BV571" s="12">
        <v>1</v>
      </c>
      <c r="BW571" s="12">
        <v>280</v>
      </c>
      <c r="BX571" s="12">
        <v>1.43</v>
      </c>
      <c r="BY571" s="19">
        <f t="shared" si="806"/>
        <v>3.16684210526316</v>
      </c>
      <c r="BZ571" s="20">
        <v>5936</v>
      </c>
      <c r="CA571" s="12">
        <v>1</v>
      </c>
      <c r="CB571" s="12">
        <v>3.11</v>
      </c>
      <c r="CC571" s="9">
        <f t="shared" si="807"/>
        <v>4.11</v>
      </c>
      <c r="CD571" s="10">
        <v>1.225</v>
      </c>
      <c r="CE571" s="22">
        <v>1.015</v>
      </c>
      <c r="CF571" s="21">
        <f t="shared" si="808"/>
        <v>50083.0357829352</v>
      </c>
      <c r="CL571" s="12">
        <v>41312</v>
      </c>
      <c r="CM571" s="12">
        <v>0.0253</v>
      </c>
      <c r="CN571" s="13">
        <v>1.35</v>
      </c>
      <c r="CO571" s="14">
        <v>1</v>
      </c>
      <c r="CP571" s="15">
        <f t="shared" si="809"/>
        <v>1411.01136</v>
      </c>
      <c r="CQ571" s="12">
        <v>1</v>
      </c>
      <c r="CR571" s="12">
        <v>280</v>
      </c>
      <c r="CS571" s="12">
        <v>1.43</v>
      </c>
      <c r="CT571" s="19">
        <f t="shared" si="810"/>
        <v>3.16684210526316</v>
      </c>
      <c r="CU571" s="20">
        <v>5936</v>
      </c>
      <c r="CV571" s="12">
        <v>0.99</v>
      </c>
      <c r="CW571" s="12">
        <v>1.98</v>
      </c>
      <c r="CX571" s="9">
        <f t="shared" si="811"/>
        <v>2.9602</v>
      </c>
      <c r="CY571" s="10">
        <v>1.225</v>
      </c>
      <c r="CZ571" s="22">
        <v>1.085</v>
      </c>
      <c r="DA571" s="21">
        <f t="shared" si="812"/>
        <v>40936.0577286539</v>
      </c>
      <c r="DG571" s="12">
        <v>41606</v>
      </c>
      <c r="DH571" s="12">
        <v>0.0253</v>
      </c>
      <c r="DI571" s="13">
        <v>1.35</v>
      </c>
      <c r="DJ571" s="14">
        <v>1</v>
      </c>
      <c r="DK571" s="15">
        <f t="shared" si="813"/>
        <v>1421.05293</v>
      </c>
      <c r="DL571" s="12">
        <v>1</v>
      </c>
      <c r="DM571" s="12">
        <v>280</v>
      </c>
      <c r="DN571" s="12">
        <v>1.43</v>
      </c>
      <c r="DO571" s="19">
        <f t="shared" si="814"/>
        <v>3.16684210526316</v>
      </c>
      <c r="DP571" s="20">
        <v>5936</v>
      </c>
      <c r="DQ571" s="12">
        <v>1</v>
      </c>
      <c r="DR571" s="12">
        <v>3.11</v>
      </c>
      <c r="DS571" s="9">
        <f t="shared" si="815"/>
        <v>4.11</v>
      </c>
      <c r="DT571" s="10">
        <v>1.225</v>
      </c>
      <c r="DU571" s="22">
        <v>1.085</v>
      </c>
      <c r="DV571" s="21">
        <f t="shared" si="816"/>
        <v>57010.1433904427</v>
      </c>
      <c r="EB571" s="12">
        <v>41606</v>
      </c>
      <c r="EC571" s="12">
        <v>0.02992</v>
      </c>
      <c r="ED571" s="13">
        <v>1.35</v>
      </c>
      <c r="EE571" s="14">
        <v>1</v>
      </c>
      <c r="EF571" s="15">
        <f t="shared" si="817"/>
        <v>1680.549552</v>
      </c>
      <c r="EG571" s="12">
        <v>1</v>
      </c>
      <c r="EH571" s="12">
        <v>280</v>
      </c>
      <c r="EI571" s="12">
        <v>1.52</v>
      </c>
      <c r="EJ571" s="19">
        <f t="shared" si="818"/>
        <v>3.25684210526316</v>
      </c>
      <c r="EK571" s="20">
        <f t="shared" si="819"/>
        <v>6976.15</v>
      </c>
      <c r="EL571" s="12">
        <v>1</v>
      </c>
      <c r="EM571" s="12">
        <v>3.91</v>
      </c>
      <c r="EN571" s="9">
        <f t="shared" si="820"/>
        <v>4.91</v>
      </c>
      <c r="EO571" s="10">
        <v>1.225</v>
      </c>
      <c r="EP571" s="22">
        <v>1.2</v>
      </c>
      <c r="EQ571" s="21">
        <f t="shared" si="821"/>
        <v>89856.2836861047</v>
      </c>
    </row>
    <row r="572" customHeight="1" spans="6:147">
      <c r="F572" s="12">
        <v>35434</v>
      </c>
      <c r="G572" s="12">
        <v>0.0253</v>
      </c>
      <c r="H572" s="13">
        <v>1.35</v>
      </c>
      <c r="I572" s="14">
        <v>1</v>
      </c>
      <c r="J572" s="15">
        <f t="shared" si="793"/>
        <v>1210.24827</v>
      </c>
      <c r="K572" s="12">
        <v>1</v>
      </c>
      <c r="L572" s="12">
        <v>280</v>
      </c>
      <c r="M572" s="12">
        <v>1.43</v>
      </c>
      <c r="N572" s="19">
        <f t="shared" si="794"/>
        <v>3.16684210526316</v>
      </c>
      <c r="O572" s="20">
        <v>5936</v>
      </c>
      <c r="P572" s="12">
        <v>0.99</v>
      </c>
      <c r="Q572" s="12">
        <v>1.98</v>
      </c>
      <c r="R572" s="9">
        <f t="shared" si="795"/>
        <v>2.9602</v>
      </c>
      <c r="S572" s="10">
        <v>1.225</v>
      </c>
      <c r="T572" s="20">
        <v>1</v>
      </c>
      <c r="U572" s="21">
        <f t="shared" si="796"/>
        <v>35423.5732629581</v>
      </c>
      <c r="AA572" s="12">
        <v>35434</v>
      </c>
      <c r="AB572" s="12">
        <v>0.0253</v>
      </c>
      <c r="AC572" s="13">
        <v>1.35</v>
      </c>
      <c r="AD572" s="14">
        <v>1</v>
      </c>
      <c r="AE572" s="15">
        <f t="shared" si="797"/>
        <v>1210.24827</v>
      </c>
      <c r="AF572" s="12">
        <v>1</v>
      </c>
      <c r="AG572" s="12">
        <v>280</v>
      </c>
      <c r="AH572" s="12">
        <v>1.43</v>
      </c>
      <c r="AI572" s="19">
        <f t="shared" si="798"/>
        <v>3.16684210526316</v>
      </c>
      <c r="AJ572" s="20">
        <v>5936</v>
      </c>
      <c r="AK572" s="12">
        <v>0.99</v>
      </c>
      <c r="AL572" s="12">
        <v>1.98</v>
      </c>
      <c r="AM572" s="9">
        <f t="shared" si="799"/>
        <v>2.9602</v>
      </c>
      <c r="AN572" s="10">
        <v>1.225</v>
      </c>
      <c r="AO572" s="22">
        <v>1.015</v>
      </c>
      <c r="AP572" s="21">
        <f t="shared" si="800"/>
        <v>35954.9268619024</v>
      </c>
      <c r="AV572" s="12">
        <v>35728</v>
      </c>
      <c r="AW572" s="12">
        <v>0.0253</v>
      </c>
      <c r="AX572" s="13">
        <v>1.35</v>
      </c>
      <c r="AY572" s="14">
        <v>1</v>
      </c>
      <c r="AZ572" s="15">
        <f t="shared" si="801"/>
        <v>1220.28984</v>
      </c>
      <c r="BA572" s="12">
        <v>1</v>
      </c>
      <c r="BB572" s="12">
        <v>280</v>
      </c>
      <c r="BC572" s="12">
        <v>1.43</v>
      </c>
      <c r="BD572" s="19">
        <f t="shared" si="802"/>
        <v>3.16684210526316</v>
      </c>
      <c r="BE572" s="20">
        <v>5936</v>
      </c>
      <c r="BF572" s="12">
        <v>1</v>
      </c>
      <c r="BG572" s="12">
        <v>3.11</v>
      </c>
      <c r="BH572" s="9">
        <f t="shared" si="803"/>
        <v>4.11</v>
      </c>
      <c r="BI572" s="10">
        <v>1.225</v>
      </c>
      <c r="BJ572" s="20">
        <v>1</v>
      </c>
      <c r="BK572" s="21">
        <f t="shared" si="804"/>
        <v>49342.8923969805</v>
      </c>
      <c r="BQ572" s="12">
        <v>35728</v>
      </c>
      <c r="BR572" s="12">
        <v>0.0253</v>
      </c>
      <c r="BS572" s="13">
        <v>1.35</v>
      </c>
      <c r="BT572" s="14">
        <v>1</v>
      </c>
      <c r="BU572" s="15">
        <f t="shared" si="805"/>
        <v>1220.28984</v>
      </c>
      <c r="BV572" s="12">
        <v>1</v>
      </c>
      <c r="BW572" s="12">
        <v>280</v>
      </c>
      <c r="BX572" s="12">
        <v>1.43</v>
      </c>
      <c r="BY572" s="19">
        <f t="shared" si="806"/>
        <v>3.16684210526316</v>
      </c>
      <c r="BZ572" s="20">
        <v>5936</v>
      </c>
      <c r="CA572" s="12">
        <v>1</v>
      </c>
      <c r="CB572" s="12">
        <v>3.11</v>
      </c>
      <c r="CC572" s="9">
        <f t="shared" si="807"/>
        <v>4.11</v>
      </c>
      <c r="CD572" s="10">
        <v>1.225</v>
      </c>
      <c r="CE572" s="22">
        <v>1.015</v>
      </c>
      <c r="CF572" s="21">
        <f t="shared" si="808"/>
        <v>50083.0357829352</v>
      </c>
      <c r="CL572" s="12">
        <v>41312</v>
      </c>
      <c r="CM572" s="12">
        <v>0.0253</v>
      </c>
      <c r="CN572" s="13">
        <v>1.35</v>
      </c>
      <c r="CO572" s="14">
        <v>1</v>
      </c>
      <c r="CP572" s="15">
        <f t="shared" si="809"/>
        <v>1411.01136</v>
      </c>
      <c r="CQ572" s="12">
        <v>1</v>
      </c>
      <c r="CR572" s="12">
        <v>280</v>
      </c>
      <c r="CS572" s="12">
        <v>1.43</v>
      </c>
      <c r="CT572" s="19">
        <f t="shared" si="810"/>
        <v>3.16684210526316</v>
      </c>
      <c r="CU572" s="20">
        <v>5936</v>
      </c>
      <c r="CV572" s="12">
        <v>0.99</v>
      </c>
      <c r="CW572" s="12">
        <v>1.98</v>
      </c>
      <c r="CX572" s="9">
        <f t="shared" si="811"/>
        <v>2.9602</v>
      </c>
      <c r="CY572" s="10">
        <v>1.225</v>
      </c>
      <c r="CZ572" s="22">
        <v>1.085</v>
      </c>
      <c r="DA572" s="21">
        <f t="shared" si="812"/>
        <v>40936.0577286539</v>
      </c>
      <c r="DG572" s="12">
        <v>41606</v>
      </c>
      <c r="DH572" s="12">
        <v>0.0253</v>
      </c>
      <c r="DI572" s="13">
        <v>1.35</v>
      </c>
      <c r="DJ572" s="14">
        <v>1</v>
      </c>
      <c r="DK572" s="15">
        <f t="shared" si="813"/>
        <v>1421.05293</v>
      </c>
      <c r="DL572" s="12">
        <v>1</v>
      </c>
      <c r="DM572" s="12">
        <v>280</v>
      </c>
      <c r="DN572" s="12">
        <v>1.43</v>
      </c>
      <c r="DO572" s="19">
        <f t="shared" si="814"/>
        <v>3.16684210526316</v>
      </c>
      <c r="DP572" s="20">
        <v>5936</v>
      </c>
      <c r="DQ572" s="12">
        <v>1</v>
      </c>
      <c r="DR572" s="12">
        <v>3.11</v>
      </c>
      <c r="DS572" s="9">
        <f t="shared" si="815"/>
        <v>4.11</v>
      </c>
      <c r="DT572" s="10">
        <v>1.225</v>
      </c>
      <c r="DU572" s="22">
        <v>1.085</v>
      </c>
      <c r="DV572" s="21">
        <f t="shared" si="816"/>
        <v>57010.1433904427</v>
      </c>
      <c r="EB572" s="12">
        <v>41606</v>
      </c>
      <c r="EC572" s="12">
        <v>0.02992</v>
      </c>
      <c r="ED572" s="13">
        <v>1.35</v>
      </c>
      <c r="EE572" s="14">
        <v>1</v>
      </c>
      <c r="EF572" s="15">
        <f t="shared" si="817"/>
        <v>1680.549552</v>
      </c>
      <c r="EG572" s="12">
        <v>1</v>
      </c>
      <c r="EH572" s="12">
        <v>280</v>
      </c>
      <c r="EI572" s="12">
        <v>1.52</v>
      </c>
      <c r="EJ572" s="19">
        <f t="shared" si="818"/>
        <v>3.25684210526316</v>
      </c>
      <c r="EK572" s="20">
        <v>5936</v>
      </c>
      <c r="EL572" s="12">
        <v>1</v>
      </c>
      <c r="EM572" s="12">
        <v>3.91</v>
      </c>
      <c r="EN572" s="9">
        <f t="shared" si="820"/>
        <v>4.91</v>
      </c>
      <c r="EO572" s="10">
        <v>1.225</v>
      </c>
      <c r="EP572" s="22">
        <v>1.2</v>
      </c>
      <c r="EQ572" s="21">
        <f t="shared" si="821"/>
        <v>82348.7930311047</v>
      </c>
    </row>
    <row r="573" customHeight="1" spans="6:147">
      <c r="F573" s="12">
        <v>35434</v>
      </c>
      <c r="G573" s="12">
        <v>0.0253</v>
      </c>
      <c r="H573" s="13">
        <v>1.35</v>
      </c>
      <c r="I573" s="14">
        <v>1</v>
      </c>
      <c r="J573" s="15">
        <f t="shared" si="793"/>
        <v>1210.24827</v>
      </c>
      <c r="K573" s="12">
        <v>1</v>
      </c>
      <c r="L573" s="12">
        <v>280</v>
      </c>
      <c r="M573" s="12">
        <v>1.43</v>
      </c>
      <c r="N573" s="19">
        <f t="shared" si="794"/>
        <v>3.16684210526316</v>
      </c>
      <c r="O573" s="20">
        <v>5936</v>
      </c>
      <c r="P573" s="12">
        <v>0.99</v>
      </c>
      <c r="Q573" s="12">
        <v>1.98</v>
      </c>
      <c r="R573" s="9">
        <f t="shared" si="795"/>
        <v>2.9602</v>
      </c>
      <c r="S573" s="10">
        <v>1.225</v>
      </c>
      <c r="T573" s="20">
        <v>1</v>
      </c>
      <c r="U573" s="21">
        <f t="shared" si="796"/>
        <v>35423.5732629581</v>
      </c>
      <c r="AA573" s="12">
        <v>35434</v>
      </c>
      <c r="AB573" s="12">
        <v>0.0253</v>
      </c>
      <c r="AC573" s="13">
        <v>1.35</v>
      </c>
      <c r="AD573" s="14">
        <v>1</v>
      </c>
      <c r="AE573" s="15">
        <f t="shared" si="797"/>
        <v>1210.24827</v>
      </c>
      <c r="AF573" s="12">
        <v>1</v>
      </c>
      <c r="AG573" s="12">
        <v>280</v>
      </c>
      <c r="AH573" s="12">
        <v>1.43</v>
      </c>
      <c r="AI573" s="19">
        <f t="shared" si="798"/>
        <v>3.16684210526316</v>
      </c>
      <c r="AJ573" s="20">
        <v>5936</v>
      </c>
      <c r="AK573" s="12">
        <v>0.99</v>
      </c>
      <c r="AL573" s="12">
        <v>1.98</v>
      </c>
      <c r="AM573" s="9">
        <f t="shared" si="799"/>
        <v>2.9602</v>
      </c>
      <c r="AN573" s="10">
        <v>1.225</v>
      </c>
      <c r="AO573" s="22">
        <v>1.015</v>
      </c>
      <c r="AP573" s="21">
        <f t="shared" si="800"/>
        <v>35954.9268619024</v>
      </c>
      <c r="AV573" s="12">
        <v>35728</v>
      </c>
      <c r="AW573" s="12">
        <v>0.0253</v>
      </c>
      <c r="AX573" s="13">
        <v>1.35</v>
      </c>
      <c r="AY573" s="14">
        <v>1</v>
      </c>
      <c r="AZ573" s="15">
        <f t="shared" si="801"/>
        <v>1220.28984</v>
      </c>
      <c r="BA573" s="12">
        <v>1</v>
      </c>
      <c r="BB573" s="12">
        <v>280</v>
      </c>
      <c r="BC573" s="12">
        <v>1.43</v>
      </c>
      <c r="BD573" s="19">
        <f t="shared" si="802"/>
        <v>3.16684210526316</v>
      </c>
      <c r="BE573" s="20">
        <v>5936</v>
      </c>
      <c r="BF573" s="12">
        <v>1</v>
      </c>
      <c r="BG573" s="12">
        <v>3.11</v>
      </c>
      <c r="BH573" s="9">
        <f t="shared" si="803"/>
        <v>4.11</v>
      </c>
      <c r="BI573" s="10">
        <v>1.225</v>
      </c>
      <c r="BJ573" s="20">
        <v>1</v>
      </c>
      <c r="BK573" s="21">
        <f t="shared" si="804"/>
        <v>49342.8923969805</v>
      </c>
      <c r="BQ573" s="12">
        <v>35728</v>
      </c>
      <c r="BR573" s="12">
        <v>0.0253</v>
      </c>
      <c r="BS573" s="13">
        <v>1.35</v>
      </c>
      <c r="BT573" s="14">
        <v>1</v>
      </c>
      <c r="BU573" s="15">
        <f t="shared" si="805"/>
        <v>1220.28984</v>
      </c>
      <c r="BV573" s="12">
        <v>1</v>
      </c>
      <c r="BW573" s="12">
        <v>280</v>
      </c>
      <c r="BX573" s="12">
        <v>1.43</v>
      </c>
      <c r="BY573" s="19">
        <f t="shared" si="806"/>
        <v>3.16684210526316</v>
      </c>
      <c r="BZ573" s="20">
        <v>5936</v>
      </c>
      <c r="CA573" s="12">
        <v>1</v>
      </c>
      <c r="CB573" s="12">
        <v>3.11</v>
      </c>
      <c r="CC573" s="9">
        <f t="shared" si="807"/>
        <v>4.11</v>
      </c>
      <c r="CD573" s="10">
        <v>1.225</v>
      </c>
      <c r="CE573" s="22">
        <v>1.015</v>
      </c>
      <c r="CF573" s="21">
        <f t="shared" si="808"/>
        <v>50083.0357829352</v>
      </c>
      <c r="CL573" s="12">
        <v>41312</v>
      </c>
      <c r="CM573" s="12">
        <v>0.0253</v>
      </c>
      <c r="CN573" s="13">
        <v>1.35</v>
      </c>
      <c r="CO573" s="14">
        <v>1</v>
      </c>
      <c r="CP573" s="15">
        <f t="shared" si="809"/>
        <v>1411.01136</v>
      </c>
      <c r="CQ573" s="12">
        <v>1</v>
      </c>
      <c r="CR573" s="12">
        <v>280</v>
      </c>
      <c r="CS573" s="12">
        <v>1.43</v>
      </c>
      <c r="CT573" s="19">
        <f t="shared" si="810"/>
        <v>3.16684210526316</v>
      </c>
      <c r="CU573" s="20">
        <v>5936</v>
      </c>
      <c r="CV573" s="12">
        <v>0.99</v>
      </c>
      <c r="CW573" s="12">
        <v>1.98</v>
      </c>
      <c r="CX573" s="9">
        <f t="shared" si="811"/>
        <v>2.9602</v>
      </c>
      <c r="CY573" s="10">
        <v>1.225</v>
      </c>
      <c r="CZ573" s="22">
        <v>1.085</v>
      </c>
      <c r="DA573" s="21">
        <f t="shared" si="812"/>
        <v>40936.0577286539</v>
      </c>
      <c r="DG573" s="12">
        <v>41606</v>
      </c>
      <c r="DH573" s="12">
        <v>0.0253</v>
      </c>
      <c r="DI573" s="13">
        <v>1.35</v>
      </c>
      <c r="DJ573" s="14">
        <v>1</v>
      </c>
      <c r="DK573" s="15">
        <f t="shared" si="813"/>
        <v>1421.05293</v>
      </c>
      <c r="DL573" s="12">
        <v>1</v>
      </c>
      <c r="DM573" s="12">
        <v>280</v>
      </c>
      <c r="DN573" s="12">
        <v>1.43</v>
      </c>
      <c r="DO573" s="19">
        <f t="shared" si="814"/>
        <v>3.16684210526316</v>
      </c>
      <c r="DP573" s="20">
        <v>5936</v>
      </c>
      <c r="DQ573" s="12">
        <v>1</v>
      </c>
      <c r="DR573" s="12">
        <v>3.11</v>
      </c>
      <c r="DS573" s="9">
        <f t="shared" si="815"/>
        <v>4.11</v>
      </c>
      <c r="DT573" s="10">
        <v>1.225</v>
      </c>
      <c r="DU573" s="22">
        <v>1.085</v>
      </c>
      <c r="DV573" s="21">
        <f t="shared" si="816"/>
        <v>57010.1433904427</v>
      </c>
      <c r="EB573" s="12">
        <v>41606</v>
      </c>
      <c r="EC573" s="12">
        <v>0.02992</v>
      </c>
      <c r="ED573" s="13">
        <v>1.35</v>
      </c>
      <c r="EE573" s="14">
        <v>1</v>
      </c>
      <c r="EF573" s="15">
        <f t="shared" si="817"/>
        <v>1680.549552</v>
      </c>
      <c r="EG573" s="12">
        <v>1</v>
      </c>
      <c r="EH573" s="12">
        <v>280</v>
      </c>
      <c r="EI573" s="12">
        <v>1.52</v>
      </c>
      <c r="EJ573" s="19">
        <f t="shared" si="818"/>
        <v>3.25684210526316</v>
      </c>
      <c r="EK573" s="20">
        <v>5936</v>
      </c>
      <c r="EL573" s="12">
        <v>1</v>
      </c>
      <c r="EM573" s="12">
        <v>3.91</v>
      </c>
      <c r="EN573" s="9">
        <f t="shared" si="820"/>
        <v>4.91</v>
      </c>
      <c r="EO573" s="10">
        <v>1.225</v>
      </c>
      <c r="EP573" s="22">
        <v>1.2</v>
      </c>
      <c r="EQ573" s="21">
        <f t="shared" si="821"/>
        <v>82348.7930311047</v>
      </c>
    </row>
    <row r="574" customHeight="1" spans="6:147">
      <c r="F574" s="12">
        <v>35434</v>
      </c>
      <c r="G574" s="12">
        <v>0.0253</v>
      </c>
      <c r="H574" s="13">
        <v>1.35</v>
      </c>
      <c r="I574" s="14">
        <v>1</v>
      </c>
      <c r="J574" s="15">
        <f t="shared" si="793"/>
        <v>1210.24827</v>
      </c>
      <c r="K574" s="12">
        <v>1</v>
      </c>
      <c r="L574" s="12">
        <v>280</v>
      </c>
      <c r="M574" s="12">
        <v>1.43</v>
      </c>
      <c r="N574" s="19">
        <f t="shared" si="794"/>
        <v>3.16684210526316</v>
      </c>
      <c r="O574" s="20">
        <v>5936</v>
      </c>
      <c r="P574" s="12">
        <v>0.99</v>
      </c>
      <c r="Q574" s="12">
        <v>1.98</v>
      </c>
      <c r="R574" s="9">
        <f t="shared" si="795"/>
        <v>2.9602</v>
      </c>
      <c r="S574" s="10">
        <v>1.225</v>
      </c>
      <c r="T574" s="20">
        <v>1</v>
      </c>
      <c r="U574" s="21">
        <f t="shared" si="796"/>
        <v>35423.5732629581</v>
      </c>
      <c r="AA574" s="12">
        <v>35434</v>
      </c>
      <c r="AB574" s="12">
        <v>0.0253</v>
      </c>
      <c r="AC574" s="13">
        <v>1.35</v>
      </c>
      <c r="AD574" s="14">
        <v>1</v>
      </c>
      <c r="AE574" s="15">
        <f t="shared" si="797"/>
        <v>1210.24827</v>
      </c>
      <c r="AF574" s="12">
        <v>1</v>
      </c>
      <c r="AG574" s="12">
        <v>280</v>
      </c>
      <c r="AH574" s="12">
        <v>1.43</v>
      </c>
      <c r="AI574" s="19">
        <f t="shared" si="798"/>
        <v>3.16684210526316</v>
      </c>
      <c r="AJ574" s="20">
        <v>5936</v>
      </c>
      <c r="AK574" s="12">
        <v>0.99</v>
      </c>
      <c r="AL574" s="12">
        <v>1.98</v>
      </c>
      <c r="AM574" s="9">
        <f t="shared" si="799"/>
        <v>2.9602</v>
      </c>
      <c r="AN574" s="10">
        <v>1.225</v>
      </c>
      <c r="AO574" s="22">
        <v>1.015</v>
      </c>
      <c r="AP574" s="21">
        <f t="shared" si="800"/>
        <v>35954.9268619024</v>
      </c>
      <c r="AV574" s="12">
        <v>35728</v>
      </c>
      <c r="AW574" s="12">
        <v>0.0253</v>
      </c>
      <c r="AX574" s="13">
        <v>1.35</v>
      </c>
      <c r="AY574" s="14">
        <v>1</v>
      </c>
      <c r="AZ574" s="15">
        <f t="shared" si="801"/>
        <v>1220.28984</v>
      </c>
      <c r="BA574" s="12">
        <v>1</v>
      </c>
      <c r="BB574" s="12">
        <v>280</v>
      </c>
      <c r="BC574" s="12">
        <v>1.43</v>
      </c>
      <c r="BD574" s="19">
        <f t="shared" si="802"/>
        <v>3.16684210526316</v>
      </c>
      <c r="BE574" s="20">
        <v>5936</v>
      </c>
      <c r="BF574" s="12">
        <v>1</v>
      </c>
      <c r="BG574" s="12">
        <v>3.11</v>
      </c>
      <c r="BH574" s="9">
        <f t="shared" si="803"/>
        <v>4.11</v>
      </c>
      <c r="BI574" s="10">
        <v>1.225</v>
      </c>
      <c r="BJ574" s="20">
        <v>1</v>
      </c>
      <c r="BK574" s="21">
        <f t="shared" si="804"/>
        <v>49342.8923969805</v>
      </c>
      <c r="BQ574" s="12">
        <v>35728</v>
      </c>
      <c r="BR574" s="12">
        <v>0.0253</v>
      </c>
      <c r="BS574" s="13">
        <v>1.35</v>
      </c>
      <c r="BT574" s="14">
        <v>1</v>
      </c>
      <c r="BU574" s="15">
        <f t="shared" si="805"/>
        <v>1220.28984</v>
      </c>
      <c r="BV574" s="12">
        <v>1</v>
      </c>
      <c r="BW574" s="12">
        <v>280</v>
      </c>
      <c r="BX574" s="12">
        <v>1.43</v>
      </c>
      <c r="BY574" s="19">
        <f t="shared" si="806"/>
        <v>3.16684210526316</v>
      </c>
      <c r="BZ574" s="20">
        <v>5936</v>
      </c>
      <c r="CA574" s="12">
        <v>1</v>
      </c>
      <c r="CB574" s="12">
        <v>3.11</v>
      </c>
      <c r="CC574" s="9">
        <f t="shared" si="807"/>
        <v>4.11</v>
      </c>
      <c r="CD574" s="10">
        <v>1.225</v>
      </c>
      <c r="CE574" s="22">
        <v>1.015</v>
      </c>
      <c r="CF574" s="21">
        <f t="shared" si="808"/>
        <v>50083.0357829352</v>
      </c>
      <c r="CL574" s="12">
        <v>41312</v>
      </c>
      <c r="CM574" s="12">
        <v>0.0253</v>
      </c>
      <c r="CN574" s="13">
        <v>1.35</v>
      </c>
      <c r="CO574" s="14">
        <v>1</v>
      </c>
      <c r="CP574" s="15">
        <f t="shared" si="809"/>
        <v>1411.01136</v>
      </c>
      <c r="CQ574" s="12">
        <v>1</v>
      </c>
      <c r="CR574" s="12">
        <v>280</v>
      </c>
      <c r="CS574" s="12">
        <v>1.43</v>
      </c>
      <c r="CT574" s="19">
        <f t="shared" si="810"/>
        <v>3.16684210526316</v>
      </c>
      <c r="CU574" s="20">
        <v>5936</v>
      </c>
      <c r="CV574" s="12">
        <v>0.99</v>
      </c>
      <c r="CW574" s="12">
        <v>1.98</v>
      </c>
      <c r="CX574" s="9">
        <f t="shared" si="811"/>
        <v>2.9602</v>
      </c>
      <c r="CY574" s="10">
        <v>1.225</v>
      </c>
      <c r="CZ574" s="22">
        <v>1.085</v>
      </c>
      <c r="DA574" s="21">
        <f t="shared" si="812"/>
        <v>40936.0577286539</v>
      </c>
      <c r="DG574" s="12">
        <v>41606</v>
      </c>
      <c r="DH574" s="12">
        <v>0.0253</v>
      </c>
      <c r="DI574" s="13">
        <v>1.35</v>
      </c>
      <c r="DJ574" s="14">
        <v>1</v>
      </c>
      <c r="DK574" s="15">
        <f t="shared" si="813"/>
        <v>1421.05293</v>
      </c>
      <c r="DL574" s="12">
        <v>1</v>
      </c>
      <c r="DM574" s="12">
        <v>280</v>
      </c>
      <c r="DN574" s="12">
        <v>1.43</v>
      </c>
      <c r="DO574" s="19">
        <f t="shared" si="814"/>
        <v>3.16684210526316</v>
      </c>
      <c r="DP574" s="20">
        <v>5936</v>
      </c>
      <c r="DQ574" s="12">
        <v>1</v>
      </c>
      <c r="DR574" s="12">
        <v>3.11</v>
      </c>
      <c r="DS574" s="9">
        <f t="shared" si="815"/>
        <v>4.11</v>
      </c>
      <c r="DT574" s="10">
        <v>1.225</v>
      </c>
      <c r="DU574" s="22">
        <v>1.085</v>
      </c>
      <c r="DV574" s="21">
        <f t="shared" si="816"/>
        <v>57010.1433904427</v>
      </c>
      <c r="EB574" s="12">
        <v>41606</v>
      </c>
      <c r="EC574" s="12">
        <v>0.02992</v>
      </c>
      <c r="ED574" s="13">
        <v>1.35</v>
      </c>
      <c r="EE574" s="14">
        <v>1</v>
      </c>
      <c r="EF574" s="15">
        <f t="shared" si="817"/>
        <v>1680.549552</v>
      </c>
      <c r="EG574" s="12">
        <v>1</v>
      </c>
      <c r="EH574" s="12">
        <v>280</v>
      </c>
      <c r="EI574" s="12">
        <v>1.52</v>
      </c>
      <c r="EJ574" s="19">
        <f t="shared" si="818"/>
        <v>3.25684210526316</v>
      </c>
      <c r="EK574" s="20">
        <v>5936</v>
      </c>
      <c r="EL574" s="12">
        <v>1</v>
      </c>
      <c r="EM574" s="12">
        <v>3.91</v>
      </c>
      <c r="EN574" s="9">
        <f t="shared" si="820"/>
        <v>4.91</v>
      </c>
      <c r="EO574" s="10">
        <v>1.225</v>
      </c>
      <c r="EP574" s="22">
        <v>1.2</v>
      </c>
      <c r="EQ574" s="21">
        <f t="shared" si="821"/>
        <v>82348.7930311047</v>
      </c>
    </row>
    <row r="575" customHeight="1" spans="6:147">
      <c r="F575" s="12">
        <v>35434</v>
      </c>
      <c r="G575" s="12">
        <v>0.0253</v>
      </c>
      <c r="H575" s="13">
        <v>1.35</v>
      </c>
      <c r="I575" s="14">
        <v>1</v>
      </c>
      <c r="J575" s="15">
        <f t="shared" si="793"/>
        <v>1210.24827</v>
      </c>
      <c r="K575" s="12">
        <v>1</v>
      </c>
      <c r="L575" s="12">
        <v>280</v>
      </c>
      <c r="M575" s="12">
        <v>1.43</v>
      </c>
      <c r="N575" s="19">
        <f t="shared" si="794"/>
        <v>3.16684210526316</v>
      </c>
      <c r="O575" s="20">
        <v>5936</v>
      </c>
      <c r="P575" s="12">
        <v>0.99</v>
      </c>
      <c r="Q575" s="12">
        <v>1.98</v>
      </c>
      <c r="R575" s="9">
        <f t="shared" si="795"/>
        <v>2.9602</v>
      </c>
      <c r="S575" s="10">
        <v>1.225</v>
      </c>
      <c r="T575" s="20">
        <v>1</v>
      </c>
      <c r="U575" s="21">
        <f t="shared" si="796"/>
        <v>35423.5732629581</v>
      </c>
      <c r="AA575" s="12">
        <v>35434</v>
      </c>
      <c r="AB575" s="12">
        <v>0.0253</v>
      </c>
      <c r="AC575" s="13">
        <v>1.35</v>
      </c>
      <c r="AD575" s="14">
        <v>1</v>
      </c>
      <c r="AE575" s="15">
        <f t="shared" si="797"/>
        <v>1210.24827</v>
      </c>
      <c r="AF575" s="12">
        <v>1</v>
      </c>
      <c r="AG575" s="12">
        <v>280</v>
      </c>
      <c r="AH575" s="12">
        <v>1.43</v>
      </c>
      <c r="AI575" s="19">
        <f t="shared" si="798"/>
        <v>3.16684210526316</v>
      </c>
      <c r="AJ575" s="20">
        <v>5936</v>
      </c>
      <c r="AK575" s="12">
        <v>0.99</v>
      </c>
      <c r="AL575" s="12">
        <v>1.98</v>
      </c>
      <c r="AM575" s="9">
        <f t="shared" si="799"/>
        <v>2.9602</v>
      </c>
      <c r="AN575" s="10">
        <v>1.225</v>
      </c>
      <c r="AO575" s="22">
        <v>1.015</v>
      </c>
      <c r="AP575" s="21">
        <f t="shared" si="800"/>
        <v>35954.9268619024</v>
      </c>
      <c r="AV575" s="12">
        <v>35728</v>
      </c>
      <c r="AW575" s="12">
        <v>0.0253</v>
      </c>
      <c r="AX575" s="13">
        <v>1.35</v>
      </c>
      <c r="AY575" s="14">
        <v>1</v>
      </c>
      <c r="AZ575" s="15">
        <f t="shared" si="801"/>
        <v>1220.28984</v>
      </c>
      <c r="BA575" s="12">
        <v>1</v>
      </c>
      <c r="BB575" s="12">
        <v>280</v>
      </c>
      <c r="BC575" s="12">
        <v>1.43</v>
      </c>
      <c r="BD575" s="19">
        <f t="shared" si="802"/>
        <v>3.16684210526316</v>
      </c>
      <c r="BE575" s="20">
        <v>5936</v>
      </c>
      <c r="BF575" s="12">
        <v>1</v>
      </c>
      <c r="BG575" s="12">
        <v>3.11</v>
      </c>
      <c r="BH575" s="9">
        <f t="shared" si="803"/>
        <v>4.11</v>
      </c>
      <c r="BI575" s="10">
        <v>1.225</v>
      </c>
      <c r="BJ575" s="20">
        <v>1</v>
      </c>
      <c r="BK575" s="21">
        <f t="shared" si="804"/>
        <v>49342.8923969805</v>
      </c>
      <c r="BQ575" s="12">
        <v>35728</v>
      </c>
      <c r="BR575" s="12">
        <v>0.0253</v>
      </c>
      <c r="BS575" s="13">
        <v>1.35</v>
      </c>
      <c r="BT575" s="14">
        <v>1</v>
      </c>
      <c r="BU575" s="15">
        <f t="shared" si="805"/>
        <v>1220.28984</v>
      </c>
      <c r="BV575" s="12">
        <v>1</v>
      </c>
      <c r="BW575" s="12">
        <v>280</v>
      </c>
      <c r="BX575" s="12">
        <v>1.43</v>
      </c>
      <c r="BY575" s="19">
        <f t="shared" si="806"/>
        <v>3.16684210526316</v>
      </c>
      <c r="BZ575" s="20">
        <v>5936</v>
      </c>
      <c r="CA575" s="12">
        <v>1</v>
      </c>
      <c r="CB575" s="12">
        <v>3.11</v>
      </c>
      <c r="CC575" s="9">
        <f t="shared" si="807"/>
        <v>4.11</v>
      </c>
      <c r="CD575" s="10">
        <v>1.225</v>
      </c>
      <c r="CE575" s="22">
        <v>1.015</v>
      </c>
      <c r="CF575" s="21">
        <f t="shared" si="808"/>
        <v>50083.0357829352</v>
      </c>
      <c r="CL575" s="12">
        <v>41312</v>
      </c>
      <c r="CM575" s="12">
        <v>0.0253</v>
      </c>
      <c r="CN575" s="13">
        <v>1.35</v>
      </c>
      <c r="CO575" s="14">
        <v>1</v>
      </c>
      <c r="CP575" s="15">
        <f t="shared" si="809"/>
        <v>1411.01136</v>
      </c>
      <c r="CQ575" s="12">
        <v>1</v>
      </c>
      <c r="CR575" s="12">
        <v>280</v>
      </c>
      <c r="CS575" s="12">
        <v>1.43</v>
      </c>
      <c r="CT575" s="19">
        <f t="shared" si="810"/>
        <v>3.16684210526316</v>
      </c>
      <c r="CU575" s="20">
        <v>5936</v>
      </c>
      <c r="CV575" s="12">
        <v>0.99</v>
      </c>
      <c r="CW575" s="12">
        <v>1.98</v>
      </c>
      <c r="CX575" s="9">
        <f t="shared" si="811"/>
        <v>2.9602</v>
      </c>
      <c r="CY575" s="10">
        <v>1.225</v>
      </c>
      <c r="CZ575" s="22">
        <v>1.085</v>
      </c>
      <c r="DA575" s="21">
        <f t="shared" si="812"/>
        <v>40936.0577286539</v>
      </c>
      <c r="DG575" s="12">
        <v>41606</v>
      </c>
      <c r="DH575" s="12">
        <v>0.0253</v>
      </c>
      <c r="DI575" s="13">
        <v>1.35</v>
      </c>
      <c r="DJ575" s="14">
        <v>1</v>
      </c>
      <c r="DK575" s="15">
        <f t="shared" si="813"/>
        <v>1421.05293</v>
      </c>
      <c r="DL575" s="12">
        <v>1</v>
      </c>
      <c r="DM575" s="12">
        <v>280</v>
      </c>
      <c r="DN575" s="12">
        <v>1.43</v>
      </c>
      <c r="DO575" s="19">
        <f t="shared" si="814"/>
        <v>3.16684210526316</v>
      </c>
      <c r="DP575" s="20">
        <v>5936</v>
      </c>
      <c r="DQ575" s="12">
        <v>1</v>
      </c>
      <c r="DR575" s="12">
        <v>3.11</v>
      </c>
      <c r="DS575" s="9">
        <f t="shared" si="815"/>
        <v>4.11</v>
      </c>
      <c r="DT575" s="10">
        <v>1.225</v>
      </c>
      <c r="DU575" s="22">
        <v>1.085</v>
      </c>
      <c r="DV575" s="21">
        <f t="shared" si="816"/>
        <v>57010.1433904427</v>
      </c>
      <c r="EB575" s="12">
        <v>41606</v>
      </c>
      <c r="EC575" s="12">
        <v>0.02992</v>
      </c>
      <c r="ED575" s="13">
        <v>1.35</v>
      </c>
      <c r="EE575" s="14">
        <v>1</v>
      </c>
      <c r="EF575" s="15">
        <f t="shared" si="817"/>
        <v>1680.549552</v>
      </c>
      <c r="EG575" s="12">
        <v>1</v>
      </c>
      <c r="EH575" s="12">
        <v>280</v>
      </c>
      <c r="EI575" s="12">
        <v>1.52</v>
      </c>
      <c r="EJ575" s="19">
        <f t="shared" si="818"/>
        <v>3.25684210526316</v>
      </c>
      <c r="EK575" s="20">
        <v>5936</v>
      </c>
      <c r="EL575" s="12">
        <v>1</v>
      </c>
      <c r="EM575" s="12">
        <v>3.91</v>
      </c>
      <c r="EN575" s="9">
        <f t="shared" si="820"/>
        <v>4.91</v>
      </c>
      <c r="EO575" s="10">
        <v>1.225</v>
      </c>
      <c r="EP575" s="22">
        <v>1.2</v>
      </c>
      <c r="EQ575" s="21">
        <f t="shared" si="821"/>
        <v>82348.7930311047</v>
      </c>
    </row>
    <row r="576" customHeight="1" spans="6:147">
      <c r="F576" s="12">
        <v>35434</v>
      </c>
      <c r="G576" s="12">
        <v>0.0253</v>
      </c>
      <c r="H576" s="13">
        <v>1.35</v>
      </c>
      <c r="I576" s="14">
        <v>1</v>
      </c>
      <c r="J576" s="15">
        <f t="shared" si="793"/>
        <v>1210.24827</v>
      </c>
      <c r="K576" s="12">
        <v>1</v>
      </c>
      <c r="L576" s="12">
        <v>280</v>
      </c>
      <c r="M576" s="12">
        <v>1.43</v>
      </c>
      <c r="N576" s="19">
        <f t="shared" si="794"/>
        <v>3.16684210526316</v>
      </c>
      <c r="O576" s="20">
        <v>5936</v>
      </c>
      <c r="P576" s="12">
        <v>0.99</v>
      </c>
      <c r="Q576" s="12">
        <v>1.98</v>
      </c>
      <c r="R576" s="9">
        <f t="shared" si="795"/>
        <v>2.9602</v>
      </c>
      <c r="S576" s="10">
        <v>1.225</v>
      </c>
      <c r="T576" s="20">
        <v>1</v>
      </c>
      <c r="U576" s="21">
        <f t="shared" si="796"/>
        <v>35423.5732629581</v>
      </c>
      <c r="AA576" s="12">
        <v>35434</v>
      </c>
      <c r="AB576" s="12">
        <v>0.0253</v>
      </c>
      <c r="AC576" s="13">
        <v>1.35</v>
      </c>
      <c r="AD576" s="14">
        <v>1</v>
      </c>
      <c r="AE576" s="15">
        <f t="shared" si="797"/>
        <v>1210.24827</v>
      </c>
      <c r="AF576" s="12">
        <v>1</v>
      </c>
      <c r="AG576" s="12">
        <v>280</v>
      </c>
      <c r="AH576" s="12">
        <v>1.43</v>
      </c>
      <c r="AI576" s="19">
        <f t="shared" si="798"/>
        <v>3.16684210526316</v>
      </c>
      <c r="AJ576" s="20">
        <v>5936</v>
      </c>
      <c r="AK576" s="12">
        <v>0.99</v>
      </c>
      <c r="AL576" s="12">
        <v>1.98</v>
      </c>
      <c r="AM576" s="9">
        <f t="shared" si="799"/>
        <v>2.9602</v>
      </c>
      <c r="AN576" s="10">
        <v>1.225</v>
      </c>
      <c r="AO576" s="22">
        <v>1.015</v>
      </c>
      <c r="AP576" s="21">
        <f t="shared" si="800"/>
        <v>35954.9268619024</v>
      </c>
      <c r="AV576" s="12">
        <v>35728</v>
      </c>
      <c r="AW576" s="12">
        <v>0.0253</v>
      </c>
      <c r="AX576" s="13">
        <v>1.35</v>
      </c>
      <c r="AY576" s="14">
        <v>1</v>
      </c>
      <c r="AZ576" s="15">
        <f t="shared" si="801"/>
        <v>1220.28984</v>
      </c>
      <c r="BA576" s="12">
        <v>1</v>
      </c>
      <c r="BB576" s="12">
        <v>280</v>
      </c>
      <c r="BC576" s="12">
        <v>1.43</v>
      </c>
      <c r="BD576" s="19">
        <f t="shared" si="802"/>
        <v>3.16684210526316</v>
      </c>
      <c r="BE576" s="20">
        <v>5936</v>
      </c>
      <c r="BF576" s="12">
        <v>1</v>
      </c>
      <c r="BG576" s="12">
        <v>3.11</v>
      </c>
      <c r="BH576" s="9">
        <f t="shared" si="803"/>
        <v>4.11</v>
      </c>
      <c r="BI576" s="10">
        <v>1.225</v>
      </c>
      <c r="BJ576" s="20">
        <v>1</v>
      </c>
      <c r="BK576" s="21">
        <f t="shared" si="804"/>
        <v>49342.8923969805</v>
      </c>
      <c r="BQ576" s="12">
        <v>35728</v>
      </c>
      <c r="BR576" s="12">
        <v>0.0253</v>
      </c>
      <c r="BS576" s="13">
        <v>1.35</v>
      </c>
      <c r="BT576" s="14">
        <v>1</v>
      </c>
      <c r="BU576" s="15">
        <f t="shared" si="805"/>
        <v>1220.28984</v>
      </c>
      <c r="BV576" s="12">
        <v>1</v>
      </c>
      <c r="BW576" s="12">
        <v>280</v>
      </c>
      <c r="BX576" s="12">
        <v>1.43</v>
      </c>
      <c r="BY576" s="19">
        <f t="shared" si="806"/>
        <v>3.16684210526316</v>
      </c>
      <c r="BZ576" s="20">
        <v>5936</v>
      </c>
      <c r="CA576" s="12">
        <v>1</v>
      </c>
      <c r="CB576" s="12">
        <v>3.11</v>
      </c>
      <c r="CC576" s="9">
        <f t="shared" si="807"/>
        <v>4.11</v>
      </c>
      <c r="CD576" s="10">
        <v>1.225</v>
      </c>
      <c r="CE576" s="22">
        <v>1.015</v>
      </c>
      <c r="CF576" s="21">
        <f t="shared" si="808"/>
        <v>50083.0357829352</v>
      </c>
      <c r="CL576" s="12">
        <v>41312</v>
      </c>
      <c r="CM576" s="12">
        <v>0.0253</v>
      </c>
      <c r="CN576" s="13">
        <v>1.35</v>
      </c>
      <c r="CO576" s="14">
        <v>1</v>
      </c>
      <c r="CP576" s="15">
        <f t="shared" si="809"/>
        <v>1411.01136</v>
      </c>
      <c r="CQ576" s="12">
        <v>1</v>
      </c>
      <c r="CR576" s="12">
        <v>280</v>
      </c>
      <c r="CS576" s="12">
        <v>1.43</v>
      </c>
      <c r="CT576" s="19">
        <f t="shared" si="810"/>
        <v>3.16684210526316</v>
      </c>
      <c r="CU576" s="20">
        <v>5936</v>
      </c>
      <c r="CV576" s="12">
        <v>0.99</v>
      </c>
      <c r="CW576" s="12">
        <v>1.98</v>
      </c>
      <c r="CX576" s="9">
        <f t="shared" si="811"/>
        <v>2.9602</v>
      </c>
      <c r="CY576" s="10">
        <v>1.225</v>
      </c>
      <c r="CZ576" s="22">
        <v>1.085</v>
      </c>
      <c r="DA576" s="21">
        <f t="shared" si="812"/>
        <v>40936.0577286539</v>
      </c>
      <c r="DG576" s="12">
        <v>41606</v>
      </c>
      <c r="DH576" s="12">
        <v>0.0253</v>
      </c>
      <c r="DI576" s="13">
        <v>1.35</v>
      </c>
      <c r="DJ576" s="14">
        <v>1</v>
      </c>
      <c r="DK576" s="15">
        <f t="shared" si="813"/>
        <v>1421.05293</v>
      </c>
      <c r="DL576" s="12">
        <v>1</v>
      </c>
      <c r="DM576" s="12">
        <v>280</v>
      </c>
      <c r="DN576" s="12">
        <v>1.43</v>
      </c>
      <c r="DO576" s="19">
        <f t="shared" si="814"/>
        <v>3.16684210526316</v>
      </c>
      <c r="DP576" s="20">
        <v>5936</v>
      </c>
      <c r="DQ576" s="12">
        <v>1</v>
      </c>
      <c r="DR576" s="12">
        <v>3.11</v>
      </c>
      <c r="DS576" s="9">
        <f t="shared" si="815"/>
        <v>4.11</v>
      </c>
      <c r="DT576" s="10">
        <v>1.225</v>
      </c>
      <c r="DU576" s="22">
        <v>1.085</v>
      </c>
      <c r="DV576" s="21">
        <f t="shared" si="816"/>
        <v>57010.1433904427</v>
      </c>
      <c r="EB576" s="12">
        <v>41606</v>
      </c>
      <c r="EC576" s="12">
        <v>0.02992</v>
      </c>
      <c r="ED576" s="13">
        <v>1.35</v>
      </c>
      <c r="EE576" s="14">
        <v>1</v>
      </c>
      <c r="EF576" s="15">
        <f t="shared" si="817"/>
        <v>1680.549552</v>
      </c>
      <c r="EG576" s="12">
        <v>1</v>
      </c>
      <c r="EH576" s="12">
        <v>280</v>
      </c>
      <c r="EI576" s="12">
        <v>1.52</v>
      </c>
      <c r="EJ576" s="19">
        <f t="shared" si="818"/>
        <v>3.25684210526316</v>
      </c>
      <c r="EK576" s="20">
        <v>5936</v>
      </c>
      <c r="EL576" s="12">
        <v>1</v>
      </c>
      <c r="EM576" s="12">
        <v>3.91</v>
      </c>
      <c r="EN576" s="9">
        <f t="shared" si="820"/>
        <v>4.91</v>
      </c>
      <c r="EO576" s="10">
        <v>1.225</v>
      </c>
      <c r="EP576" s="22">
        <v>1.2</v>
      </c>
      <c r="EQ576" s="21">
        <f t="shared" si="821"/>
        <v>82348.7930311047</v>
      </c>
    </row>
    <row r="577" customHeight="1" spans="6:147">
      <c r="F577" s="12">
        <v>35434</v>
      </c>
      <c r="G577" s="12">
        <v>0.0253</v>
      </c>
      <c r="H577" s="13">
        <v>1.35</v>
      </c>
      <c r="I577" s="14">
        <v>1</v>
      </c>
      <c r="J577" s="15">
        <f t="shared" si="793"/>
        <v>1210.24827</v>
      </c>
      <c r="K577" s="12">
        <v>1</v>
      </c>
      <c r="L577" s="12">
        <v>280</v>
      </c>
      <c r="M577" s="12">
        <v>1.43</v>
      </c>
      <c r="N577" s="19">
        <f t="shared" si="794"/>
        <v>3.16684210526316</v>
      </c>
      <c r="O577" s="20">
        <v>5936</v>
      </c>
      <c r="P577" s="12">
        <v>0.99</v>
      </c>
      <c r="Q577" s="12">
        <v>1.98</v>
      </c>
      <c r="R577" s="9">
        <f t="shared" si="795"/>
        <v>2.9602</v>
      </c>
      <c r="S577" s="10">
        <v>1.225</v>
      </c>
      <c r="T577" s="20">
        <v>1</v>
      </c>
      <c r="U577" s="21">
        <f t="shared" si="796"/>
        <v>35423.5732629581</v>
      </c>
      <c r="AA577" s="12">
        <v>35434</v>
      </c>
      <c r="AB577" s="12">
        <v>0.0253</v>
      </c>
      <c r="AC577" s="13">
        <v>1.35</v>
      </c>
      <c r="AD577" s="14">
        <v>1</v>
      </c>
      <c r="AE577" s="15">
        <f t="shared" si="797"/>
        <v>1210.24827</v>
      </c>
      <c r="AF577" s="12">
        <v>1</v>
      </c>
      <c r="AG577" s="12">
        <v>280</v>
      </c>
      <c r="AH577" s="12">
        <v>1.43</v>
      </c>
      <c r="AI577" s="19">
        <f t="shared" si="798"/>
        <v>3.16684210526316</v>
      </c>
      <c r="AJ577" s="20">
        <v>5936</v>
      </c>
      <c r="AK577" s="12">
        <v>0.99</v>
      </c>
      <c r="AL577" s="12">
        <v>1.98</v>
      </c>
      <c r="AM577" s="9">
        <f t="shared" si="799"/>
        <v>2.9602</v>
      </c>
      <c r="AN577" s="10">
        <v>1.225</v>
      </c>
      <c r="AO577" s="22">
        <v>1.015</v>
      </c>
      <c r="AP577" s="21">
        <f t="shared" si="800"/>
        <v>35954.9268619024</v>
      </c>
      <c r="AV577" s="12">
        <v>35728</v>
      </c>
      <c r="AW577" s="12">
        <v>0.0253</v>
      </c>
      <c r="AX577" s="13">
        <v>1.35</v>
      </c>
      <c r="AY577" s="14">
        <v>1</v>
      </c>
      <c r="AZ577" s="15">
        <f t="shared" si="801"/>
        <v>1220.28984</v>
      </c>
      <c r="BA577" s="12">
        <v>1</v>
      </c>
      <c r="BB577" s="12">
        <v>280</v>
      </c>
      <c r="BC577" s="12">
        <v>1.43</v>
      </c>
      <c r="BD577" s="19">
        <f t="shared" si="802"/>
        <v>3.16684210526316</v>
      </c>
      <c r="BE577" s="20">
        <v>5936</v>
      </c>
      <c r="BF577" s="12">
        <v>1</v>
      </c>
      <c r="BG577" s="12">
        <v>3.11</v>
      </c>
      <c r="BH577" s="9">
        <f t="shared" si="803"/>
        <v>4.11</v>
      </c>
      <c r="BI577" s="10">
        <v>1.225</v>
      </c>
      <c r="BJ577" s="20">
        <v>1</v>
      </c>
      <c r="BK577" s="21">
        <f t="shared" si="804"/>
        <v>49342.8923969805</v>
      </c>
      <c r="BQ577" s="12">
        <v>35728</v>
      </c>
      <c r="BR577" s="12">
        <v>0.0253</v>
      </c>
      <c r="BS577" s="13">
        <v>1.35</v>
      </c>
      <c r="BT577" s="14">
        <v>1</v>
      </c>
      <c r="BU577" s="15">
        <f t="shared" si="805"/>
        <v>1220.28984</v>
      </c>
      <c r="BV577" s="12">
        <v>1</v>
      </c>
      <c r="BW577" s="12">
        <v>280</v>
      </c>
      <c r="BX577" s="12">
        <v>1.43</v>
      </c>
      <c r="BY577" s="19">
        <f t="shared" si="806"/>
        <v>3.16684210526316</v>
      </c>
      <c r="BZ577" s="20">
        <v>5936</v>
      </c>
      <c r="CA577" s="12">
        <v>1</v>
      </c>
      <c r="CB577" s="12">
        <v>3.11</v>
      </c>
      <c r="CC577" s="9">
        <f t="shared" si="807"/>
        <v>4.11</v>
      </c>
      <c r="CD577" s="10">
        <v>1.225</v>
      </c>
      <c r="CE577" s="22">
        <v>1.015</v>
      </c>
      <c r="CF577" s="21">
        <f t="shared" si="808"/>
        <v>50083.0357829352</v>
      </c>
      <c r="CL577" s="12">
        <v>41312</v>
      </c>
      <c r="CM577" s="12">
        <v>0.0253</v>
      </c>
      <c r="CN577" s="13">
        <v>1.35</v>
      </c>
      <c r="CO577" s="14">
        <v>1</v>
      </c>
      <c r="CP577" s="15">
        <f t="shared" si="809"/>
        <v>1411.01136</v>
      </c>
      <c r="CQ577" s="12">
        <v>1</v>
      </c>
      <c r="CR577" s="12">
        <v>280</v>
      </c>
      <c r="CS577" s="12">
        <v>1.43</v>
      </c>
      <c r="CT577" s="19">
        <f t="shared" si="810"/>
        <v>3.16684210526316</v>
      </c>
      <c r="CU577" s="20">
        <v>5936</v>
      </c>
      <c r="CV577" s="12">
        <v>0.99</v>
      </c>
      <c r="CW577" s="12">
        <v>1.98</v>
      </c>
      <c r="CX577" s="9">
        <f t="shared" si="811"/>
        <v>2.9602</v>
      </c>
      <c r="CY577" s="10">
        <v>1.225</v>
      </c>
      <c r="CZ577" s="22">
        <v>1.085</v>
      </c>
      <c r="DA577" s="21">
        <f t="shared" si="812"/>
        <v>40936.0577286539</v>
      </c>
      <c r="DG577" s="12">
        <v>41606</v>
      </c>
      <c r="DH577" s="12">
        <v>0.0253</v>
      </c>
      <c r="DI577" s="13">
        <v>1.35</v>
      </c>
      <c r="DJ577" s="14">
        <v>1</v>
      </c>
      <c r="DK577" s="15">
        <f t="shared" si="813"/>
        <v>1421.05293</v>
      </c>
      <c r="DL577" s="12">
        <v>1</v>
      </c>
      <c r="DM577" s="12">
        <v>280</v>
      </c>
      <c r="DN577" s="12">
        <v>1.43</v>
      </c>
      <c r="DO577" s="19">
        <f t="shared" si="814"/>
        <v>3.16684210526316</v>
      </c>
      <c r="DP577" s="20">
        <v>5936</v>
      </c>
      <c r="DQ577" s="12">
        <v>1</v>
      </c>
      <c r="DR577" s="12">
        <v>3.11</v>
      </c>
      <c r="DS577" s="9">
        <f t="shared" si="815"/>
        <v>4.11</v>
      </c>
      <c r="DT577" s="10">
        <v>1.225</v>
      </c>
      <c r="DU577" s="22">
        <v>1.085</v>
      </c>
      <c r="DV577" s="21">
        <f t="shared" si="816"/>
        <v>57010.1433904427</v>
      </c>
      <c r="EB577" s="12">
        <v>41606</v>
      </c>
      <c r="EC577" s="12">
        <v>0.02992</v>
      </c>
      <c r="ED577" s="13">
        <v>1.35</v>
      </c>
      <c r="EE577" s="14">
        <v>1</v>
      </c>
      <c r="EF577" s="15">
        <f t="shared" si="817"/>
        <v>1680.549552</v>
      </c>
      <c r="EG577" s="12">
        <v>1</v>
      </c>
      <c r="EH577" s="12">
        <v>280</v>
      </c>
      <c r="EI577" s="12">
        <v>1.52</v>
      </c>
      <c r="EJ577" s="19">
        <f t="shared" si="818"/>
        <v>3.25684210526316</v>
      </c>
      <c r="EK577" s="20">
        <v>5936</v>
      </c>
      <c r="EL577" s="12">
        <v>1</v>
      </c>
      <c r="EM577" s="12">
        <v>3.91</v>
      </c>
      <c r="EN577" s="9">
        <f t="shared" si="820"/>
        <v>4.91</v>
      </c>
      <c r="EO577" s="10">
        <v>1.225</v>
      </c>
      <c r="EP577" s="22">
        <v>1.2</v>
      </c>
      <c r="EQ577" s="21">
        <f t="shared" si="821"/>
        <v>82348.7930311047</v>
      </c>
    </row>
    <row r="578" customHeight="1" spans="6:147">
      <c r="F578" s="12">
        <v>35434</v>
      </c>
      <c r="G578" s="12">
        <v>0.0253</v>
      </c>
      <c r="H578" s="13">
        <v>1.35</v>
      </c>
      <c r="I578" s="14">
        <v>1</v>
      </c>
      <c r="J578" s="15">
        <f t="shared" si="793"/>
        <v>1210.24827</v>
      </c>
      <c r="K578" s="12">
        <v>1</v>
      </c>
      <c r="L578" s="12">
        <v>280</v>
      </c>
      <c r="M578" s="12">
        <v>1.43</v>
      </c>
      <c r="N578" s="19">
        <f t="shared" si="794"/>
        <v>3.16684210526316</v>
      </c>
      <c r="O578" s="20">
        <v>5936</v>
      </c>
      <c r="P578" s="12">
        <v>0.99</v>
      </c>
      <c r="Q578" s="12">
        <v>1.98</v>
      </c>
      <c r="R578" s="9">
        <f t="shared" si="795"/>
        <v>2.9602</v>
      </c>
      <c r="S578" s="10">
        <v>1.225</v>
      </c>
      <c r="T578" s="20">
        <v>1</v>
      </c>
      <c r="U578" s="21">
        <f t="shared" si="796"/>
        <v>35423.5732629581</v>
      </c>
      <c r="AA578" s="12">
        <v>35434</v>
      </c>
      <c r="AB578" s="12">
        <v>0.0253</v>
      </c>
      <c r="AC578" s="13">
        <v>1.35</v>
      </c>
      <c r="AD578" s="14">
        <v>1</v>
      </c>
      <c r="AE578" s="15">
        <f t="shared" si="797"/>
        <v>1210.24827</v>
      </c>
      <c r="AF578" s="12">
        <v>1</v>
      </c>
      <c r="AG578" s="12">
        <v>280</v>
      </c>
      <c r="AH578" s="12">
        <v>1.43</v>
      </c>
      <c r="AI578" s="19">
        <f t="shared" si="798"/>
        <v>3.16684210526316</v>
      </c>
      <c r="AJ578" s="20">
        <v>5936</v>
      </c>
      <c r="AK578" s="12">
        <v>0.99</v>
      </c>
      <c r="AL578" s="12">
        <v>1.98</v>
      </c>
      <c r="AM578" s="9">
        <f t="shared" si="799"/>
        <v>2.9602</v>
      </c>
      <c r="AN578" s="10">
        <v>1.225</v>
      </c>
      <c r="AO578" s="22">
        <v>1.015</v>
      </c>
      <c r="AP578" s="21">
        <f t="shared" si="800"/>
        <v>35954.9268619024</v>
      </c>
      <c r="AV578" s="12">
        <v>35728</v>
      </c>
      <c r="AW578" s="12">
        <v>0.0253</v>
      </c>
      <c r="AX578" s="13">
        <v>1.35</v>
      </c>
      <c r="AY578" s="14">
        <v>1</v>
      </c>
      <c r="AZ578" s="15">
        <f t="shared" si="801"/>
        <v>1220.28984</v>
      </c>
      <c r="BA578" s="12">
        <v>1</v>
      </c>
      <c r="BB578" s="12">
        <v>280</v>
      </c>
      <c r="BC578" s="12">
        <v>1.43</v>
      </c>
      <c r="BD578" s="19">
        <f t="shared" si="802"/>
        <v>3.16684210526316</v>
      </c>
      <c r="BE578" s="20">
        <v>5936</v>
      </c>
      <c r="BF578" s="12">
        <v>1</v>
      </c>
      <c r="BG578" s="12">
        <v>3.11</v>
      </c>
      <c r="BH578" s="9">
        <f t="shared" si="803"/>
        <v>4.11</v>
      </c>
      <c r="BI578" s="10">
        <v>1.225</v>
      </c>
      <c r="BJ578" s="20">
        <v>1</v>
      </c>
      <c r="BK578" s="21">
        <f t="shared" si="804"/>
        <v>49342.8923969805</v>
      </c>
      <c r="BQ578" s="12">
        <v>35728</v>
      </c>
      <c r="BR578" s="12">
        <v>0.0253</v>
      </c>
      <c r="BS578" s="13">
        <v>1.35</v>
      </c>
      <c r="BT578" s="14">
        <v>1</v>
      </c>
      <c r="BU578" s="15">
        <f t="shared" si="805"/>
        <v>1220.28984</v>
      </c>
      <c r="BV578" s="12">
        <v>1</v>
      </c>
      <c r="BW578" s="12">
        <v>280</v>
      </c>
      <c r="BX578" s="12">
        <v>1.43</v>
      </c>
      <c r="BY578" s="19">
        <f t="shared" si="806"/>
        <v>3.16684210526316</v>
      </c>
      <c r="BZ578" s="20">
        <v>5936</v>
      </c>
      <c r="CA578" s="12">
        <v>1</v>
      </c>
      <c r="CB578" s="12">
        <v>3.11</v>
      </c>
      <c r="CC578" s="9">
        <f t="shared" si="807"/>
        <v>4.11</v>
      </c>
      <c r="CD578" s="10">
        <v>1.225</v>
      </c>
      <c r="CE578" s="22">
        <v>1.015</v>
      </c>
      <c r="CF578" s="21">
        <f t="shared" si="808"/>
        <v>50083.0357829352</v>
      </c>
      <c r="CL578" s="12">
        <v>41312</v>
      </c>
      <c r="CM578" s="12">
        <v>0.0253</v>
      </c>
      <c r="CN578" s="13">
        <v>1.35</v>
      </c>
      <c r="CO578" s="14">
        <v>1</v>
      </c>
      <c r="CP578" s="15">
        <f t="shared" si="809"/>
        <v>1411.01136</v>
      </c>
      <c r="CQ578" s="12">
        <v>1</v>
      </c>
      <c r="CR578" s="12">
        <v>280</v>
      </c>
      <c r="CS578" s="12">
        <v>1.43</v>
      </c>
      <c r="CT578" s="19">
        <f t="shared" si="810"/>
        <v>3.16684210526316</v>
      </c>
      <c r="CU578" s="20">
        <v>5936</v>
      </c>
      <c r="CV578" s="12">
        <v>0.99</v>
      </c>
      <c r="CW578" s="12">
        <v>1.98</v>
      </c>
      <c r="CX578" s="9">
        <f t="shared" si="811"/>
        <v>2.9602</v>
      </c>
      <c r="CY578" s="10">
        <v>1.225</v>
      </c>
      <c r="CZ578" s="22">
        <v>1.085</v>
      </c>
      <c r="DA578" s="21">
        <f t="shared" si="812"/>
        <v>40936.0577286539</v>
      </c>
      <c r="DG578" s="12">
        <v>41606</v>
      </c>
      <c r="DH578" s="12">
        <v>0.0253</v>
      </c>
      <c r="DI578" s="13">
        <v>1.35</v>
      </c>
      <c r="DJ578" s="14">
        <v>1</v>
      </c>
      <c r="DK578" s="15">
        <f t="shared" si="813"/>
        <v>1421.05293</v>
      </c>
      <c r="DL578" s="12">
        <v>1</v>
      </c>
      <c r="DM578" s="12">
        <v>280</v>
      </c>
      <c r="DN578" s="12">
        <v>1.43</v>
      </c>
      <c r="DO578" s="19">
        <f t="shared" si="814"/>
        <v>3.16684210526316</v>
      </c>
      <c r="DP578" s="20">
        <v>5936</v>
      </c>
      <c r="DQ578" s="12">
        <v>1</v>
      </c>
      <c r="DR578" s="12">
        <v>3.11</v>
      </c>
      <c r="DS578" s="9">
        <f t="shared" si="815"/>
        <v>4.11</v>
      </c>
      <c r="DT578" s="10">
        <v>1.225</v>
      </c>
      <c r="DU578" s="22">
        <v>1.085</v>
      </c>
      <c r="DV578" s="21">
        <f t="shared" si="816"/>
        <v>57010.1433904427</v>
      </c>
      <c r="EB578" s="12">
        <v>41606</v>
      </c>
      <c r="EC578" s="12">
        <v>0.02992</v>
      </c>
      <c r="ED578" s="13">
        <v>1.35</v>
      </c>
      <c r="EE578" s="14">
        <v>1</v>
      </c>
      <c r="EF578" s="15">
        <f t="shared" si="817"/>
        <v>1680.549552</v>
      </c>
      <c r="EG578" s="12">
        <v>1</v>
      </c>
      <c r="EH578" s="12">
        <v>280</v>
      </c>
      <c r="EI578" s="12">
        <v>1.52</v>
      </c>
      <c r="EJ578" s="19">
        <f t="shared" si="818"/>
        <v>3.25684210526316</v>
      </c>
      <c r="EK578" s="20">
        <v>5936</v>
      </c>
      <c r="EL578" s="12">
        <v>1</v>
      </c>
      <c r="EM578" s="12">
        <v>3.91</v>
      </c>
      <c r="EN578" s="9">
        <f t="shared" si="820"/>
        <v>4.91</v>
      </c>
      <c r="EO578" s="10">
        <v>1.225</v>
      </c>
      <c r="EP578" s="22">
        <v>1.2</v>
      </c>
      <c r="EQ578" s="21">
        <f t="shared" si="821"/>
        <v>82348.7930311047</v>
      </c>
    </row>
    <row r="579" customHeight="1" spans="6:147">
      <c r="F579" s="12">
        <v>35434</v>
      </c>
      <c r="G579" s="12">
        <v>0.0253</v>
      </c>
      <c r="H579" s="13">
        <v>1.35</v>
      </c>
      <c r="I579" s="14">
        <v>1</v>
      </c>
      <c r="J579" s="15">
        <f t="shared" si="793"/>
        <v>1210.24827</v>
      </c>
      <c r="K579" s="12">
        <v>1</v>
      </c>
      <c r="L579" s="12">
        <v>280</v>
      </c>
      <c r="M579" s="12">
        <v>1.43</v>
      </c>
      <c r="N579" s="19">
        <f t="shared" si="794"/>
        <v>3.16684210526316</v>
      </c>
      <c r="O579" s="20">
        <v>5936</v>
      </c>
      <c r="P579" s="12">
        <v>0.99</v>
      </c>
      <c r="Q579" s="12">
        <v>1.98</v>
      </c>
      <c r="R579" s="9">
        <f t="shared" si="795"/>
        <v>2.9602</v>
      </c>
      <c r="S579" s="10">
        <v>1.225</v>
      </c>
      <c r="T579" s="20">
        <v>1</v>
      </c>
      <c r="U579" s="21">
        <f t="shared" si="796"/>
        <v>35423.5732629581</v>
      </c>
      <c r="AA579" s="12">
        <v>35434</v>
      </c>
      <c r="AB579" s="12">
        <v>0.0253</v>
      </c>
      <c r="AC579" s="13">
        <v>1.35</v>
      </c>
      <c r="AD579" s="14">
        <v>1</v>
      </c>
      <c r="AE579" s="15">
        <f t="shared" si="797"/>
        <v>1210.24827</v>
      </c>
      <c r="AF579" s="12">
        <v>1</v>
      </c>
      <c r="AG579" s="12">
        <v>280</v>
      </c>
      <c r="AH579" s="12">
        <v>1.43</v>
      </c>
      <c r="AI579" s="19">
        <f t="shared" si="798"/>
        <v>3.16684210526316</v>
      </c>
      <c r="AJ579" s="20">
        <v>5936</v>
      </c>
      <c r="AK579" s="12">
        <v>0.99</v>
      </c>
      <c r="AL579" s="12">
        <v>1.98</v>
      </c>
      <c r="AM579" s="9">
        <f t="shared" si="799"/>
        <v>2.9602</v>
      </c>
      <c r="AN579" s="10">
        <v>1.225</v>
      </c>
      <c r="AO579" s="22">
        <v>1.015</v>
      </c>
      <c r="AP579" s="21">
        <f t="shared" si="800"/>
        <v>35954.9268619024</v>
      </c>
      <c r="AV579" s="12">
        <v>35728</v>
      </c>
      <c r="AW579" s="12">
        <v>0.0253</v>
      </c>
      <c r="AX579" s="13">
        <v>1.35</v>
      </c>
      <c r="AY579" s="14">
        <v>1</v>
      </c>
      <c r="AZ579" s="15">
        <f t="shared" si="801"/>
        <v>1220.28984</v>
      </c>
      <c r="BA579" s="12">
        <v>1</v>
      </c>
      <c r="BB579" s="12">
        <v>280</v>
      </c>
      <c r="BC579" s="12">
        <v>1.43</v>
      </c>
      <c r="BD579" s="19">
        <f t="shared" si="802"/>
        <v>3.16684210526316</v>
      </c>
      <c r="BE579" s="20">
        <v>5936</v>
      </c>
      <c r="BF579" s="12">
        <v>1</v>
      </c>
      <c r="BG579" s="12">
        <v>3.11</v>
      </c>
      <c r="BH579" s="9">
        <f t="shared" si="803"/>
        <v>4.11</v>
      </c>
      <c r="BI579" s="10">
        <v>1.225</v>
      </c>
      <c r="BJ579" s="20">
        <v>1</v>
      </c>
      <c r="BK579" s="21">
        <f t="shared" si="804"/>
        <v>49342.8923969805</v>
      </c>
      <c r="BQ579" s="12">
        <v>35728</v>
      </c>
      <c r="BR579" s="12">
        <v>0.0253</v>
      </c>
      <c r="BS579" s="13">
        <v>1.35</v>
      </c>
      <c r="BT579" s="14">
        <v>1</v>
      </c>
      <c r="BU579" s="15">
        <f t="shared" si="805"/>
        <v>1220.28984</v>
      </c>
      <c r="BV579" s="12">
        <v>1</v>
      </c>
      <c r="BW579" s="12">
        <v>280</v>
      </c>
      <c r="BX579" s="12">
        <v>1.43</v>
      </c>
      <c r="BY579" s="19">
        <f t="shared" si="806"/>
        <v>3.16684210526316</v>
      </c>
      <c r="BZ579" s="20">
        <v>5936</v>
      </c>
      <c r="CA579" s="12">
        <v>1</v>
      </c>
      <c r="CB579" s="12">
        <v>3.11</v>
      </c>
      <c r="CC579" s="9">
        <f t="shared" si="807"/>
        <v>4.11</v>
      </c>
      <c r="CD579" s="10">
        <v>1.225</v>
      </c>
      <c r="CE579" s="22">
        <v>1.015</v>
      </c>
      <c r="CF579" s="21">
        <f t="shared" si="808"/>
        <v>50083.0357829352</v>
      </c>
      <c r="CL579" s="12">
        <v>41312</v>
      </c>
      <c r="CM579" s="12">
        <v>0.0253</v>
      </c>
      <c r="CN579" s="13">
        <v>1.35</v>
      </c>
      <c r="CO579" s="14">
        <v>1</v>
      </c>
      <c r="CP579" s="15">
        <f t="shared" si="809"/>
        <v>1411.01136</v>
      </c>
      <c r="CQ579" s="12">
        <v>1</v>
      </c>
      <c r="CR579" s="12">
        <v>280</v>
      </c>
      <c r="CS579" s="12">
        <v>1.43</v>
      </c>
      <c r="CT579" s="19">
        <f t="shared" si="810"/>
        <v>3.16684210526316</v>
      </c>
      <c r="CU579" s="20">
        <v>5936</v>
      </c>
      <c r="CV579" s="12">
        <v>0.99</v>
      </c>
      <c r="CW579" s="12">
        <v>1.98</v>
      </c>
      <c r="CX579" s="9">
        <f t="shared" si="811"/>
        <v>2.9602</v>
      </c>
      <c r="CY579" s="10">
        <v>1.225</v>
      </c>
      <c r="CZ579" s="22">
        <v>1.085</v>
      </c>
      <c r="DA579" s="21">
        <f t="shared" si="812"/>
        <v>40936.0577286539</v>
      </c>
      <c r="DG579" s="12">
        <v>41606</v>
      </c>
      <c r="DH579" s="12">
        <v>0.0253</v>
      </c>
      <c r="DI579" s="13">
        <v>1.35</v>
      </c>
      <c r="DJ579" s="14">
        <v>1</v>
      </c>
      <c r="DK579" s="15">
        <f t="shared" si="813"/>
        <v>1421.05293</v>
      </c>
      <c r="DL579" s="12">
        <v>1</v>
      </c>
      <c r="DM579" s="12">
        <v>280</v>
      </c>
      <c r="DN579" s="12">
        <v>1.43</v>
      </c>
      <c r="DO579" s="19">
        <f t="shared" si="814"/>
        <v>3.16684210526316</v>
      </c>
      <c r="DP579" s="20">
        <v>5936</v>
      </c>
      <c r="DQ579" s="12">
        <v>1</v>
      </c>
      <c r="DR579" s="12">
        <v>3.11</v>
      </c>
      <c r="DS579" s="9">
        <f t="shared" si="815"/>
        <v>4.11</v>
      </c>
      <c r="DT579" s="10">
        <v>1.225</v>
      </c>
      <c r="DU579" s="22">
        <v>1.085</v>
      </c>
      <c r="DV579" s="21">
        <f t="shared" si="816"/>
        <v>57010.1433904427</v>
      </c>
      <c r="EB579" s="12">
        <v>41606</v>
      </c>
      <c r="EC579" s="12">
        <v>0.02992</v>
      </c>
      <c r="ED579" s="13">
        <v>1.35</v>
      </c>
      <c r="EE579" s="14">
        <v>1</v>
      </c>
      <c r="EF579" s="15">
        <f t="shared" si="817"/>
        <v>1680.549552</v>
      </c>
      <c r="EG579" s="12">
        <v>1</v>
      </c>
      <c r="EH579" s="12">
        <v>280</v>
      </c>
      <c r="EI579" s="12">
        <v>1.52</v>
      </c>
      <c r="EJ579" s="19">
        <f t="shared" si="818"/>
        <v>3.25684210526316</v>
      </c>
      <c r="EK579" s="20">
        <v>5936</v>
      </c>
      <c r="EL579" s="12">
        <v>1</v>
      </c>
      <c r="EM579" s="12">
        <v>3.91</v>
      </c>
      <c r="EN579" s="9">
        <f t="shared" si="820"/>
        <v>4.91</v>
      </c>
      <c r="EO579" s="10">
        <v>1.225</v>
      </c>
      <c r="EP579" s="22">
        <v>1.2</v>
      </c>
      <c r="EQ579" s="21">
        <f t="shared" si="821"/>
        <v>82348.7930311047</v>
      </c>
    </row>
    <row r="580" customHeight="1" spans="6:147">
      <c r="F580" s="12">
        <v>35434</v>
      </c>
      <c r="G580" s="12">
        <v>0.0253</v>
      </c>
      <c r="H580" s="13">
        <v>1.35</v>
      </c>
      <c r="I580" s="14">
        <v>1</v>
      </c>
      <c r="J580" s="15">
        <f t="shared" si="793"/>
        <v>1210.24827</v>
      </c>
      <c r="K580" s="12">
        <v>1</v>
      </c>
      <c r="L580" s="12">
        <v>280</v>
      </c>
      <c r="M580" s="12">
        <v>1.43</v>
      </c>
      <c r="N580" s="19">
        <f t="shared" si="794"/>
        <v>3.16684210526316</v>
      </c>
      <c r="O580" s="20">
        <v>5936</v>
      </c>
      <c r="P580" s="12">
        <v>0.99</v>
      </c>
      <c r="Q580" s="12">
        <v>1.98</v>
      </c>
      <c r="R580" s="9">
        <f t="shared" si="795"/>
        <v>2.9602</v>
      </c>
      <c r="S580" s="10">
        <v>1.225</v>
      </c>
      <c r="T580" s="20">
        <v>1</v>
      </c>
      <c r="U580" s="21">
        <f t="shared" si="796"/>
        <v>35423.5732629581</v>
      </c>
      <c r="AA580" s="12">
        <v>35434</v>
      </c>
      <c r="AB580" s="12">
        <v>0.0253</v>
      </c>
      <c r="AC580" s="13">
        <v>1.35</v>
      </c>
      <c r="AD580" s="14">
        <v>1</v>
      </c>
      <c r="AE580" s="15">
        <f t="shared" si="797"/>
        <v>1210.24827</v>
      </c>
      <c r="AF580" s="12">
        <v>1</v>
      </c>
      <c r="AG580" s="12">
        <v>280</v>
      </c>
      <c r="AH580" s="12">
        <v>1.43</v>
      </c>
      <c r="AI580" s="19">
        <f t="shared" si="798"/>
        <v>3.16684210526316</v>
      </c>
      <c r="AJ580" s="20">
        <v>5936</v>
      </c>
      <c r="AK580" s="12">
        <v>0.99</v>
      </c>
      <c r="AL580" s="12">
        <v>1.98</v>
      </c>
      <c r="AM580" s="9">
        <f t="shared" si="799"/>
        <v>2.9602</v>
      </c>
      <c r="AN580" s="10">
        <v>1.225</v>
      </c>
      <c r="AO580" s="22">
        <v>1.015</v>
      </c>
      <c r="AP580" s="21">
        <f t="shared" si="800"/>
        <v>35954.9268619024</v>
      </c>
      <c r="AV580" s="12">
        <v>35728</v>
      </c>
      <c r="AW580" s="12">
        <v>0.0253</v>
      </c>
      <c r="AX580" s="13">
        <v>1.35</v>
      </c>
      <c r="AY580" s="14">
        <v>1</v>
      </c>
      <c r="AZ580" s="15">
        <f t="shared" si="801"/>
        <v>1220.28984</v>
      </c>
      <c r="BA580" s="12">
        <v>1</v>
      </c>
      <c r="BB580" s="12">
        <v>280</v>
      </c>
      <c r="BC580" s="12">
        <v>1.43</v>
      </c>
      <c r="BD580" s="19">
        <f t="shared" si="802"/>
        <v>3.16684210526316</v>
      </c>
      <c r="BE580" s="20">
        <v>5936</v>
      </c>
      <c r="BF580" s="12">
        <v>1</v>
      </c>
      <c r="BG580" s="12">
        <v>3.11</v>
      </c>
      <c r="BH580" s="9">
        <f t="shared" si="803"/>
        <v>4.11</v>
      </c>
      <c r="BI580" s="10">
        <v>1.225</v>
      </c>
      <c r="BJ580" s="20">
        <v>1</v>
      </c>
      <c r="BK580" s="21">
        <f t="shared" si="804"/>
        <v>49342.8923969805</v>
      </c>
      <c r="BQ580" s="12">
        <v>35728</v>
      </c>
      <c r="BR580" s="12">
        <v>0.0253</v>
      </c>
      <c r="BS580" s="13">
        <v>1.35</v>
      </c>
      <c r="BT580" s="14">
        <v>1</v>
      </c>
      <c r="BU580" s="15">
        <f t="shared" si="805"/>
        <v>1220.28984</v>
      </c>
      <c r="BV580" s="12">
        <v>1</v>
      </c>
      <c r="BW580" s="12">
        <v>280</v>
      </c>
      <c r="BX580" s="12">
        <v>1.43</v>
      </c>
      <c r="BY580" s="19">
        <f t="shared" si="806"/>
        <v>3.16684210526316</v>
      </c>
      <c r="BZ580" s="20">
        <v>5936</v>
      </c>
      <c r="CA580" s="12">
        <v>1</v>
      </c>
      <c r="CB580" s="12">
        <v>3.11</v>
      </c>
      <c r="CC580" s="9">
        <f t="shared" si="807"/>
        <v>4.11</v>
      </c>
      <c r="CD580" s="10">
        <v>1.225</v>
      </c>
      <c r="CE580" s="22">
        <v>1.015</v>
      </c>
      <c r="CF580" s="21">
        <f t="shared" si="808"/>
        <v>50083.0357829352</v>
      </c>
      <c r="CL580" s="12">
        <v>41312</v>
      </c>
      <c r="CM580" s="12">
        <v>0.0253</v>
      </c>
      <c r="CN580" s="13">
        <v>1.35</v>
      </c>
      <c r="CO580" s="14">
        <v>1</v>
      </c>
      <c r="CP580" s="15">
        <f t="shared" si="809"/>
        <v>1411.01136</v>
      </c>
      <c r="CQ580" s="12">
        <v>1</v>
      </c>
      <c r="CR580" s="12">
        <v>280</v>
      </c>
      <c r="CS580" s="12">
        <v>1.43</v>
      </c>
      <c r="CT580" s="19">
        <f t="shared" si="810"/>
        <v>3.16684210526316</v>
      </c>
      <c r="CU580" s="20">
        <v>5936</v>
      </c>
      <c r="CV580" s="12">
        <v>0.99</v>
      </c>
      <c r="CW580" s="12">
        <v>1.98</v>
      </c>
      <c r="CX580" s="9">
        <f t="shared" si="811"/>
        <v>2.9602</v>
      </c>
      <c r="CY580" s="10">
        <v>1.225</v>
      </c>
      <c r="CZ580" s="22">
        <v>1.085</v>
      </c>
      <c r="DA580" s="21">
        <f t="shared" si="812"/>
        <v>40936.0577286539</v>
      </c>
      <c r="DG580" s="12">
        <v>41606</v>
      </c>
      <c r="DH580" s="12">
        <v>0.0253</v>
      </c>
      <c r="DI580" s="13">
        <v>1.35</v>
      </c>
      <c r="DJ580" s="14">
        <v>1</v>
      </c>
      <c r="DK580" s="15">
        <f t="shared" si="813"/>
        <v>1421.05293</v>
      </c>
      <c r="DL580" s="12">
        <v>1</v>
      </c>
      <c r="DM580" s="12">
        <v>280</v>
      </c>
      <c r="DN580" s="12">
        <v>1.43</v>
      </c>
      <c r="DO580" s="19">
        <f t="shared" si="814"/>
        <v>3.16684210526316</v>
      </c>
      <c r="DP580" s="20">
        <v>5936</v>
      </c>
      <c r="DQ580" s="12">
        <v>1</v>
      </c>
      <c r="DR580" s="12">
        <v>3.11</v>
      </c>
      <c r="DS580" s="9">
        <f t="shared" si="815"/>
        <v>4.11</v>
      </c>
      <c r="DT580" s="10">
        <v>1.225</v>
      </c>
      <c r="DU580" s="22">
        <v>1.085</v>
      </c>
      <c r="DV580" s="21">
        <f t="shared" si="816"/>
        <v>57010.1433904427</v>
      </c>
      <c r="EB580" s="12">
        <v>41606</v>
      </c>
      <c r="EC580" s="12">
        <v>0.02992</v>
      </c>
      <c r="ED580" s="13">
        <v>1.35</v>
      </c>
      <c r="EE580" s="14">
        <v>1</v>
      </c>
      <c r="EF580" s="15">
        <f t="shared" si="817"/>
        <v>1680.549552</v>
      </c>
      <c r="EG580" s="12">
        <v>1</v>
      </c>
      <c r="EH580" s="12">
        <v>280</v>
      </c>
      <c r="EI580" s="12">
        <v>1.52</v>
      </c>
      <c r="EJ580" s="19">
        <f t="shared" si="818"/>
        <v>3.25684210526316</v>
      </c>
      <c r="EK580" s="20">
        <v>5936</v>
      </c>
      <c r="EL580" s="12">
        <v>1</v>
      </c>
      <c r="EM580" s="12">
        <v>3.91</v>
      </c>
      <c r="EN580" s="9">
        <f t="shared" si="820"/>
        <v>4.91</v>
      </c>
      <c r="EO580" s="10">
        <v>1.225</v>
      </c>
      <c r="EP580" s="22">
        <v>1.2</v>
      </c>
      <c r="EQ580" s="21">
        <f t="shared" si="821"/>
        <v>82348.7930311047</v>
      </c>
    </row>
    <row r="581" customHeight="1" spans="6:147">
      <c r="F581" s="12">
        <v>35434</v>
      </c>
      <c r="G581" s="12">
        <v>0.0253</v>
      </c>
      <c r="H581" s="13">
        <v>1.35</v>
      </c>
      <c r="I581" s="14">
        <v>1</v>
      </c>
      <c r="J581" s="15">
        <f t="shared" si="793"/>
        <v>1210.24827</v>
      </c>
      <c r="K581" s="12">
        <v>1</v>
      </c>
      <c r="L581" s="12">
        <v>280</v>
      </c>
      <c r="M581" s="12">
        <v>1.43</v>
      </c>
      <c r="N581" s="19">
        <f t="shared" si="794"/>
        <v>3.16684210526316</v>
      </c>
      <c r="O581" s="20">
        <v>5936</v>
      </c>
      <c r="P581" s="12">
        <v>0.99</v>
      </c>
      <c r="Q581" s="12">
        <v>1.98</v>
      </c>
      <c r="R581" s="9">
        <f t="shared" si="795"/>
        <v>2.9602</v>
      </c>
      <c r="S581" s="10">
        <v>1.225</v>
      </c>
      <c r="T581" s="20">
        <v>1</v>
      </c>
      <c r="U581" s="21">
        <f t="shared" si="796"/>
        <v>35423.5732629581</v>
      </c>
      <c r="AA581" s="12">
        <v>35434</v>
      </c>
      <c r="AB581" s="12">
        <v>0.0253</v>
      </c>
      <c r="AC581" s="13">
        <v>1.35</v>
      </c>
      <c r="AD581" s="14">
        <v>1</v>
      </c>
      <c r="AE581" s="15">
        <f t="shared" si="797"/>
        <v>1210.24827</v>
      </c>
      <c r="AF581" s="12">
        <v>1</v>
      </c>
      <c r="AG581" s="12">
        <v>280</v>
      </c>
      <c r="AH581" s="12">
        <v>1.43</v>
      </c>
      <c r="AI581" s="19">
        <f t="shared" si="798"/>
        <v>3.16684210526316</v>
      </c>
      <c r="AJ581" s="20">
        <v>5936</v>
      </c>
      <c r="AK581" s="12">
        <v>0.99</v>
      </c>
      <c r="AL581" s="12">
        <v>1.98</v>
      </c>
      <c r="AM581" s="9">
        <f t="shared" si="799"/>
        <v>2.9602</v>
      </c>
      <c r="AN581" s="10">
        <v>1.225</v>
      </c>
      <c r="AO581" s="22">
        <v>1.015</v>
      </c>
      <c r="AP581" s="21">
        <f t="shared" si="800"/>
        <v>35954.9268619024</v>
      </c>
      <c r="AV581" s="12">
        <v>35728</v>
      </c>
      <c r="AW581" s="12">
        <v>0.0253</v>
      </c>
      <c r="AX581" s="13">
        <v>1.35</v>
      </c>
      <c r="AY581" s="14">
        <v>1</v>
      </c>
      <c r="AZ581" s="15">
        <f t="shared" si="801"/>
        <v>1220.28984</v>
      </c>
      <c r="BA581" s="12">
        <v>1</v>
      </c>
      <c r="BB581" s="12">
        <v>280</v>
      </c>
      <c r="BC581" s="12">
        <v>1.43</v>
      </c>
      <c r="BD581" s="19">
        <f t="shared" si="802"/>
        <v>3.16684210526316</v>
      </c>
      <c r="BE581" s="20">
        <v>5936</v>
      </c>
      <c r="BF581" s="12">
        <v>1</v>
      </c>
      <c r="BG581" s="12">
        <v>3.11</v>
      </c>
      <c r="BH581" s="9">
        <f t="shared" si="803"/>
        <v>4.11</v>
      </c>
      <c r="BI581" s="10">
        <v>1.225</v>
      </c>
      <c r="BJ581" s="20">
        <v>1</v>
      </c>
      <c r="BK581" s="21">
        <f t="shared" si="804"/>
        <v>49342.8923969805</v>
      </c>
      <c r="BQ581" s="12">
        <v>35728</v>
      </c>
      <c r="BR581" s="12">
        <v>0.0253</v>
      </c>
      <c r="BS581" s="13">
        <v>1.35</v>
      </c>
      <c r="BT581" s="14">
        <v>1</v>
      </c>
      <c r="BU581" s="15">
        <f t="shared" si="805"/>
        <v>1220.28984</v>
      </c>
      <c r="BV581" s="12">
        <v>1</v>
      </c>
      <c r="BW581" s="12">
        <v>280</v>
      </c>
      <c r="BX581" s="12">
        <v>1.43</v>
      </c>
      <c r="BY581" s="19">
        <f t="shared" si="806"/>
        <v>3.16684210526316</v>
      </c>
      <c r="BZ581" s="20">
        <v>5936</v>
      </c>
      <c r="CA581" s="12">
        <v>1</v>
      </c>
      <c r="CB581" s="12">
        <v>3.11</v>
      </c>
      <c r="CC581" s="9">
        <f t="shared" si="807"/>
        <v>4.11</v>
      </c>
      <c r="CD581" s="10">
        <v>1.225</v>
      </c>
      <c r="CE581" s="22">
        <v>1.015</v>
      </c>
      <c r="CF581" s="21">
        <f t="shared" si="808"/>
        <v>50083.0357829352</v>
      </c>
      <c r="CL581" s="12">
        <v>41312</v>
      </c>
      <c r="CM581" s="12">
        <v>0.0253</v>
      </c>
      <c r="CN581" s="13">
        <v>1.35</v>
      </c>
      <c r="CO581" s="14">
        <v>1</v>
      </c>
      <c r="CP581" s="15">
        <f t="shared" si="809"/>
        <v>1411.01136</v>
      </c>
      <c r="CQ581" s="12">
        <v>1</v>
      </c>
      <c r="CR581" s="12">
        <v>280</v>
      </c>
      <c r="CS581" s="12">
        <v>1.43</v>
      </c>
      <c r="CT581" s="19">
        <f t="shared" si="810"/>
        <v>3.16684210526316</v>
      </c>
      <c r="CU581" s="20">
        <v>5936</v>
      </c>
      <c r="CV581" s="12">
        <v>0.99</v>
      </c>
      <c r="CW581" s="12">
        <v>1.98</v>
      </c>
      <c r="CX581" s="9">
        <f t="shared" si="811"/>
        <v>2.9602</v>
      </c>
      <c r="CY581" s="10">
        <v>1.225</v>
      </c>
      <c r="CZ581" s="22">
        <v>1.085</v>
      </c>
      <c r="DA581" s="21">
        <f t="shared" si="812"/>
        <v>40936.0577286539</v>
      </c>
      <c r="DG581" s="12">
        <v>41606</v>
      </c>
      <c r="DH581" s="12">
        <v>0.0253</v>
      </c>
      <c r="DI581" s="13">
        <v>1.35</v>
      </c>
      <c r="DJ581" s="14">
        <v>1</v>
      </c>
      <c r="DK581" s="15">
        <f t="shared" si="813"/>
        <v>1421.05293</v>
      </c>
      <c r="DL581" s="12">
        <v>1</v>
      </c>
      <c r="DM581" s="12">
        <v>280</v>
      </c>
      <c r="DN581" s="12">
        <v>1.43</v>
      </c>
      <c r="DO581" s="19">
        <f t="shared" si="814"/>
        <v>3.16684210526316</v>
      </c>
      <c r="DP581" s="20">
        <v>5936</v>
      </c>
      <c r="DQ581" s="12">
        <v>1</v>
      </c>
      <c r="DR581" s="12">
        <v>3.11</v>
      </c>
      <c r="DS581" s="9">
        <f t="shared" si="815"/>
        <v>4.11</v>
      </c>
      <c r="DT581" s="10">
        <v>1.225</v>
      </c>
      <c r="DU581" s="22">
        <v>1.085</v>
      </c>
      <c r="DV581" s="21">
        <f t="shared" si="816"/>
        <v>57010.1433904427</v>
      </c>
      <c r="EB581" s="12">
        <v>41606</v>
      </c>
      <c r="EC581" s="12">
        <v>0.02992</v>
      </c>
      <c r="ED581" s="13">
        <v>1.35</v>
      </c>
      <c r="EE581" s="14">
        <v>1</v>
      </c>
      <c r="EF581" s="15">
        <f t="shared" si="817"/>
        <v>1680.549552</v>
      </c>
      <c r="EG581" s="12">
        <v>1</v>
      </c>
      <c r="EH581" s="12">
        <v>280</v>
      </c>
      <c r="EI581" s="12">
        <v>1.52</v>
      </c>
      <c r="EJ581" s="19">
        <f t="shared" si="818"/>
        <v>3.25684210526316</v>
      </c>
      <c r="EK581" s="20">
        <v>5936</v>
      </c>
      <c r="EL581" s="12">
        <v>1</v>
      </c>
      <c r="EM581" s="12">
        <v>3.91</v>
      </c>
      <c r="EN581" s="9">
        <f t="shared" si="820"/>
        <v>4.91</v>
      </c>
      <c r="EO581" s="10">
        <v>1.225</v>
      </c>
      <c r="EP581" s="22">
        <v>1.2</v>
      </c>
      <c r="EQ581" s="21">
        <f t="shared" si="821"/>
        <v>82348.7930311047</v>
      </c>
    </row>
    <row r="582" customHeight="1" spans="6:147">
      <c r="F582" s="12">
        <v>35434</v>
      </c>
      <c r="G582" s="12">
        <v>0</v>
      </c>
      <c r="H582" s="13">
        <v>1.35</v>
      </c>
      <c r="I582" s="14">
        <v>1</v>
      </c>
      <c r="J582" s="15">
        <f t="shared" si="793"/>
        <v>0</v>
      </c>
      <c r="K582" s="12">
        <v>1</v>
      </c>
      <c r="L582" s="12">
        <v>280</v>
      </c>
      <c r="M582" s="12">
        <v>1.43</v>
      </c>
      <c r="N582" s="19">
        <f t="shared" si="794"/>
        <v>3.16684210526316</v>
      </c>
      <c r="O582" s="20">
        <v>0</v>
      </c>
      <c r="P582" s="12">
        <v>0.99</v>
      </c>
      <c r="Q582" s="12">
        <v>1.98</v>
      </c>
      <c r="R582" s="9">
        <f t="shared" si="795"/>
        <v>2.9602</v>
      </c>
      <c r="S582" s="10">
        <v>1.225</v>
      </c>
      <c r="T582" s="20">
        <v>1</v>
      </c>
      <c r="U582" s="21">
        <f t="shared" si="796"/>
        <v>0</v>
      </c>
      <c r="AA582" s="12">
        <v>35434</v>
      </c>
      <c r="AB582" s="12">
        <v>0.0253</v>
      </c>
      <c r="AC582" s="13">
        <v>1.35</v>
      </c>
      <c r="AD582" s="14">
        <v>1</v>
      </c>
      <c r="AE582" s="15">
        <f t="shared" si="797"/>
        <v>1210.24827</v>
      </c>
      <c r="AF582" s="12">
        <v>1</v>
      </c>
      <c r="AG582" s="12">
        <v>280</v>
      </c>
      <c r="AH582" s="12">
        <v>1.43</v>
      </c>
      <c r="AI582" s="19">
        <f t="shared" si="798"/>
        <v>3.16684210526316</v>
      </c>
      <c r="AJ582" s="20">
        <v>5936</v>
      </c>
      <c r="AK582" s="12">
        <v>0.99</v>
      </c>
      <c r="AL582" s="12">
        <v>1.98</v>
      </c>
      <c r="AM582" s="9">
        <f t="shared" si="799"/>
        <v>2.9602</v>
      </c>
      <c r="AN582" s="10">
        <v>1.225</v>
      </c>
      <c r="AO582" s="22">
        <v>1.015</v>
      </c>
      <c r="AP582" s="21">
        <f t="shared" si="800"/>
        <v>35954.9268619024</v>
      </c>
      <c r="AV582" s="12">
        <v>35728</v>
      </c>
      <c r="AW582" s="12">
        <v>0</v>
      </c>
      <c r="AX582" s="13">
        <v>1.35</v>
      </c>
      <c r="AY582" s="14">
        <v>1</v>
      </c>
      <c r="AZ582" s="15">
        <f t="shared" si="801"/>
        <v>0</v>
      </c>
      <c r="BA582" s="12">
        <v>1</v>
      </c>
      <c r="BB582" s="12">
        <v>280</v>
      </c>
      <c r="BC582" s="12">
        <v>1.43</v>
      </c>
      <c r="BD582" s="19">
        <f t="shared" si="802"/>
        <v>3.16684210526316</v>
      </c>
      <c r="BE582" s="20">
        <v>0</v>
      </c>
      <c r="BF582" s="12">
        <v>1</v>
      </c>
      <c r="BG582" s="12">
        <v>3.11</v>
      </c>
      <c r="BH582" s="9">
        <f t="shared" si="803"/>
        <v>4.11</v>
      </c>
      <c r="BI582" s="10">
        <v>1.225</v>
      </c>
      <c r="BJ582" s="20">
        <v>1</v>
      </c>
      <c r="BK582" s="21">
        <f t="shared" si="804"/>
        <v>0</v>
      </c>
      <c r="BQ582" s="12">
        <v>35728</v>
      </c>
      <c r="BR582" s="12">
        <v>0.0253</v>
      </c>
      <c r="BS582" s="13">
        <v>1.35</v>
      </c>
      <c r="BT582" s="14">
        <v>1</v>
      </c>
      <c r="BU582" s="15">
        <f t="shared" si="805"/>
        <v>1220.28984</v>
      </c>
      <c r="BV582" s="12">
        <v>1</v>
      </c>
      <c r="BW582" s="12">
        <v>280</v>
      </c>
      <c r="BX582" s="12">
        <v>1.43</v>
      </c>
      <c r="BY582" s="19">
        <f t="shared" si="806"/>
        <v>3.16684210526316</v>
      </c>
      <c r="BZ582" s="20">
        <v>5936</v>
      </c>
      <c r="CA582" s="12">
        <v>1</v>
      </c>
      <c r="CB582" s="12">
        <v>3.11</v>
      </c>
      <c r="CC582" s="9">
        <f t="shared" si="807"/>
        <v>4.11</v>
      </c>
      <c r="CD582" s="10">
        <v>1.225</v>
      </c>
      <c r="CE582" s="22">
        <v>1.015</v>
      </c>
      <c r="CF582" s="21">
        <f t="shared" si="808"/>
        <v>50083.0357829352</v>
      </c>
      <c r="CL582" s="12">
        <v>41312</v>
      </c>
      <c r="CM582" s="12">
        <v>0.0253</v>
      </c>
      <c r="CN582" s="13">
        <v>1.35</v>
      </c>
      <c r="CO582" s="14">
        <v>1</v>
      </c>
      <c r="CP582" s="15">
        <f t="shared" si="809"/>
        <v>1411.01136</v>
      </c>
      <c r="CQ582" s="12">
        <v>1</v>
      </c>
      <c r="CR582" s="12">
        <v>280</v>
      </c>
      <c r="CS582" s="12">
        <v>1.43</v>
      </c>
      <c r="CT582" s="19">
        <f t="shared" si="810"/>
        <v>3.16684210526316</v>
      </c>
      <c r="CU582" s="20">
        <v>5936</v>
      </c>
      <c r="CV582" s="12">
        <v>0.99</v>
      </c>
      <c r="CW582" s="12">
        <v>1.98</v>
      </c>
      <c r="CX582" s="9">
        <f t="shared" si="811"/>
        <v>2.9602</v>
      </c>
      <c r="CY582" s="10">
        <v>1.225</v>
      </c>
      <c r="CZ582" s="22">
        <v>1.085</v>
      </c>
      <c r="DA582" s="21">
        <f t="shared" si="812"/>
        <v>40936.0577286539</v>
      </c>
      <c r="DG582" s="12">
        <v>41606</v>
      </c>
      <c r="DH582" s="12">
        <v>0.0253</v>
      </c>
      <c r="DI582" s="13">
        <v>1.35</v>
      </c>
      <c r="DJ582" s="14">
        <v>1</v>
      </c>
      <c r="DK582" s="15">
        <f t="shared" si="813"/>
        <v>1421.05293</v>
      </c>
      <c r="DL582" s="12">
        <v>1</v>
      </c>
      <c r="DM582" s="12">
        <v>280</v>
      </c>
      <c r="DN582" s="12">
        <v>1.43</v>
      </c>
      <c r="DO582" s="19">
        <f t="shared" si="814"/>
        <v>3.16684210526316</v>
      </c>
      <c r="DP582" s="20">
        <v>5936</v>
      </c>
      <c r="DQ582" s="12">
        <v>1</v>
      </c>
      <c r="DR582" s="12">
        <v>3.11</v>
      </c>
      <c r="DS582" s="9">
        <f t="shared" si="815"/>
        <v>4.11</v>
      </c>
      <c r="DT582" s="10">
        <v>1.225</v>
      </c>
      <c r="DU582" s="22">
        <v>1.085</v>
      </c>
      <c r="DV582" s="21">
        <f t="shared" si="816"/>
        <v>57010.1433904427</v>
      </c>
      <c r="EB582" s="12">
        <v>41606</v>
      </c>
      <c r="EC582" s="12">
        <v>0.02992</v>
      </c>
      <c r="ED582" s="13">
        <v>1.35</v>
      </c>
      <c r="EE582" s="14">
        <v>1</v>
      </c>
      <c r="EF582" s="15">
        <f t="shared" si="817"/>
        <v>1680.549552</v>
      </c>
      <c r="EG582" s="12">
        <v>1</v>
      </c>
      <c r="EH582" s="12">
        <v>280</v>
      </c>
      <c r="EI582" s="12">
        <v>1.52</v>
      </c>
      <c r="EJ582" s="19">
        <f t="shared" si="818"/>
        <v>3.25684210526316</v>
      </c>
      <c r="EK582" s="20">
        <v>5936</v>
      </c>
      <c r="EL582" s="12">
        <v>1</v>
      </c>
      <c r="EM582" s="12">
        <v>3.91</v>
      </c>
      <c r="EN582" s="9">
        <f t="shared" si="820"/>
        <v>4.91</v>
      </c>
      <c r="EO582" s="10">
        <v>1.225</v>
      </c>
      <c r="EP582" s="22">
        <v>1.2</v>
      </c>
      <c r="EQ582" s="21">
        <f t="shared" si="821"/>
        <v>82348.7930311047</v>
      </c>
    </row>
    <row r="583" customHeight="1" spans="6:147">
      <c r="F583" s="12">
        <v>35434</v>
      </c>
      <c r="G583" s="12">
        <v>0</v>
      </c>
      <c r="H583" s="13">
        <v>1.35</v>
      </c>
      <c r="I583" s="14">
        <v>1</v>
      </c>
      <c r="J583" s="15">
        <f t="shared" si="793"/>
        <v>0</v>
      </c>
      <c r="K583" s="12">
        <v>1</v>
      </c>
      <c r="L583" s="12">
        <v>280</v>
      </c>
      <c r="M583" s="12">
        <v>1.43</v>
      </c>
      <c r="N583" s="19">
        <f t="shared" si="794"/>
        <v>3.16684210526316</v>
      </c>
      <c r="O583" s="20">
        <v>0</v>
      </c>
      <c r="P583" s="12">
        <v>0.99</v>
      </c>
      <c r="Q583" s="12">
        <v>1.98</v>
      </c>
      <c r="R583" s="9">
        <f t="shared" si="795"/>
        <v>2.9602</v>
      </c>
      <c r="S583" s="10">
        <v>1.225</v>
      </c>
      <c r="T583" s="20">
        <v>1</v>
      </c>
      <c r="U583" s="21">
        <f t="shared" si="796"/>
        <v>0</v>
      </c>
      <c r="AA583" s="12">
        <v>35434</v>
      </c>
      <c r="AB583" s="12">
        <v>0.0253</v>
      </c>
      <c r="AC583" s="13">
        <v>1.35</v>
      </c>
      <c r="AD583" s="14">
        <v>1</v>
      </c>
      <c r="AE583" s="15">
        <f t="shared" si="797"/>
        <v>1210.24827</v>
      </c>
      <c r="AF583" s="12">
        <v>1</v>
      </c>
      <c r="AG583" s="12">
        <v>280</v>
      </c>
      <c r="AH583" s="12">
        <v>1.43</v>
      </c>
      <c r="AI583" s="19">
        <f t="shared" si="798"/>
        <v>3.16684210526316</v>
      </c>
      <c r="AJ583" s="20">
        <v>5936</v>
      </c>
      <c r="AK583" s="12">
        <v>0.99</v>
      </c>
      <c r="AL583" s="12">
        <v>1.98</v>
      </c>
      <c r="AM583" s="9">
        <f t="shared" si="799"/>
        <v>2.9602</v>
      </c>
      <c r="AN583" s="10">
        <v>1.225</v>
      </c>
      <c r="AO583" s="22">
        <v>1.015</v>
      </c>
      <c r="AP583" s="21">
        <f t="shared" si="800"/>
        <v>35954.9268619024</v>
      </c>
      <c r="AV583" s="12">
        <v>35728</v>
      </c>
      <c r="AW583" s="12">
        <v>0</v>
      </c>
      <c r="AX583" s="13">
        <v>1.35</v>
      </c>
      <c r="AY583" s="14">
        <v>1</v>
      </c>
      <c r="AZ583" s="15">
        <f t="shared" si="801"/>
        <v>0</v>
      </c>
      <c r="BA583" s="12">
        <v>1</v>
      </c>
      <c r="BB583" s="12">
        <v>280</v>
      </c>
      <c r="BC583" s="12">
        <v>1.43</v>
      </c>
      <c r="BD583" s="19">
        <f t="shared" si="802"/>
        <v>3.16684210526316</v>
      </c>
      <c r="BE583" s="20">
        <v>0</v>
      </c>
      <c r="BF583" s="12">
        <v>1</v>
      </c>
      <c r="BG583" s="12">
        <v>3.11</v>
      </c>
      <c r="BH583" s="9">
        <f t="shared" si="803"/>
        <v>4.11</v>
      </c>
      <c r="BI583" s="10">
        <v>1.225</v>
      </c>
      <c r="BJ583" s="20">
        <v>1</v>
      </c>
      <c r="BK583" s="21">
        <f t="shared" si="804"/>
        <v>0</v>
      </c>
      <c r="BQ583" s="12">
        <v>35728</v>
      </c>
      <c r="BR583" s="12">
        <v>0.0253</v>
      </c>
      <c r="BS583" s="13">
        <v>1.35</v>
      </c>
      <c r="BT583" s="14">
        <v>1</v>
      </c>
      <c r="BU583" s="15">
        <f t="shared" si="805"/>
        <v>1220.28984</v>
      </c>
      <c r="BV583" s="12">
        <v>1</v>
      </c>
      <c r="BW583" s="12">
        <v>280</v>
      </c>
      <c r="BX583" s="12">
        <v>1.43</v>
      </c>
      <c r="BY583" s="19">
        <f t="shared" si="806"/>
        <v>3.16684210526316</v>
      </c>
      <c r="BZ583" s="20">
        <v>5936</v>
      </c>
      <c r="CA583" s="12">
        <v>1</v>
      </c>
      <c r="CB583" s="12">
        <v>3.11</v>
      </c>
      <c r="CC583" s="9">
        <f t="shared" si="807"/>
        <v>4.11</v>
      </c>
      <c r="CD583" s="10">
        <v>1.225</v>
      </c>
      <c r="CE583" s="22">
        <v>1.015</v>
      </c>
      <c r="CF583" s="21">
        <f t="shared" si="808"/>
        <v>50083.0357829352</v>
      </c>
      <c r="CL583" s="12">
        <v>41312</v>
      </c>
      <c r="CM583" s="12">
        <v>0.0253</v>
      </c>
      <c r="CN583" s="13">
        <v>1.35</v>
      </c>
      <c r="CO583" s="14">
        <v>1</v>
      </c>
      <c r="CP583" s="15">
        <f t="shared" si="809"/>
        <v>1411.01136</v>
      </c>
      <c r="CQ583" s="12">
        <v>1</v>
      </c>
      <c r="CR583" s="12">
        <v>280</v>
      </c>
      <c r="CS583" s="12">
        <v>1.43</v>
      </c>
      <c r="CT583" s="19">
        <f t="shared" si="810"/>
        <v>3.16684210526316</v>
      </c>
      <c r="CU583" s="20">
        <v>5936</v>
      </c>
      <c r="CV583" s="12">
        <v>0.99</v>
      </c>
      <c r="CW583" s="12">
        <v>1.98</v>
      </c>
      <c r="CX583" s="9">
        <f t="shared" si="811"/>
        <v>2.9602</v>
      </c>
      <c r="CY583" s="10">
        <v>1.225</v>
      </c>
      <c r="CZ583" s="22">
        <v>1.085</v>
      </c>
      <c r="DA583" s="21">
        <f t="shared" si="812"/>
        <v>40936.0577286539</v>
      </c>
      <c r="DG583" s="12">
        <v>41606</v>
      </c>
      <c r="DH583" s="12">
        <v>0.0253</v>
      </c>
      <c r="DI583" s="13">
        <v>1.35</v>
      </c>
      <c r="DJ583" s="14">
        <v>1</v>
      </c>
      <c r="DK583" s="15">
        <f t="shared" si="813"/>
        <v>1421.05293</v>
      </c>
      <c r="DL583" s="12">
        <v>1</v>
      </c>
      <c r="DM583" s="12">
        <v>280</v>
      </c>
      <c r="DN583" s="12">
        <v>1.43</v>
      </c>
      <c r="DO583" s="19">
        <f t="shared" si="814"/>
        <v>3.16684210526316</v>
      </c>
      <c r="DP583" s="20">
        <v>5936</v>
      </c>
      <c r="DQ583" s="12">
        <v>1</v>
      </c>
      <c r="DR583" s="12">
        <v>3.11</v>
      </c>
      <c r="DS583" s="9">
        <f t="shared" si="815"/>
        <v>4.11</v>
      </c>
      <c r="DT583" s="10">
        <v>1.225</v>
      </c>
      <c r="DU583" s="22">
        <v>1.085</v>
      </c>
      <c r="DV583" s="21">
        <f t="shared" si="816"/>
        <v>57010.1433904427</v>
      </c>
      <c r="EB583" s="12">
        <v>41606</v>
      </c>
      <c r="EC583" s="12">
        <v>0.02992</v>
      </c>
      <c r="ED583" s="13">
        <v>1.35</v>
      </c>
      <c r="EE583" s="14">
        <v>1</v>
      </c>
      <c r="EF583" s="15">
        <f t="shared" si="817"/>
        <v>1680.549552</v>
      </c>
      <c r="EG583" s="12">
        <v>1</v>
      </c>
      <c r="EH583" s="12">
        <v>280</v>
      </c>
      <c r="EI583" s="12">
        <v>1.52</v>
      </c>
      <c r="EJ583" s="19">
        <f t="shared" si="818"/>
        <v>3.25684210526316</v>
      </c>
      <c r="EK583" s="20">
        <v>5936</v>
      </c>
      <c r="EL583" s="12">
        <v>1</v>
      </c>
      <c r="EM583" s="12">
        <v>3.91</v>
      </c>
      <c r="EN583" s="9">
        <f t="shared" si="820"/>
        <v>4.91</v>
      </c>
      <c r="EO583" s="10">
        <v>1.225</v>
      </c>
      <c r="EP583" s="22">
        <v>1.2</v>
      </c>
      <c r="EQ583" s="21">
        <f t="shared" si="821"/>
        <v>82348.7930311047</v>
      </c>
    </row>
    <row r="584" customHeight="1" spans="6:147">
      <c r="F584" s="12">
        <v>35434</v>
      </c>
      <c r="G584" s="12">
        <v>0</v>
      </c>
      <c r="H584" s="13">
        <v>1.35</v>
      </c>
      <c r="I584" s="14">
        <v>1</v>
      </c>
      <c r="J584" s="15">
        <f t="shared" si="793"/>
        <v>0</v>
      </c>
      <c r="K584" s="12">
        <v>1</v>
      </c>
      <c r="L584" s="12">
        <v>280</v>
      </c>
      <c r="M584" s="12">
        <v>1.43</v>
      </c>
      <c r="N584" s="19">
        <f t="shared" si="794"/>
        <v>3.16684210526316</v>
      </c>
      <c r="O584" s="20">
        <v>0</v>
      </c>
      <c r="P584" s="12">
        <v>0.99</v>
      </c>
      <c r="Q584" s="12">
        <v>1.98</v>
      </c>
      <c r="R584" s="9">
        <f t="shared" si="795"/>
        <v>2.9602</v>
      </c>
      <c r="S584" s="10">
        <v>1.225</v>
      </c>
      <c r="T584" s="20">
        <v>1</v>
      </c>
      <c r="U584" s="21">
        <f t="shared" si="796"/>
        <v>0</v>
      </c>
      <c r="AA584" s="12">
        <v>35434</v>
      </c>
      <c r="AB584" s="12">
        <v>0.0253</v>
      </c>
      <c r="AC584" s="13">
        <v>1.35</v>
      </c>
      <c r="AD584" s="14">
        <v>1</v>
      </c>
      <c r="AE584" s="15">
        <f t="shared" si="797"/>
        <v>1210.24827</v>
      </c>
      <c r="AF584" s="12">
        <v>1</v>
      </c>
      <c r="AG584" s="12">
        <v>280</v>
      </c>
      <c r="AH584" s="12">
        <v>1.43</v>
      </c>
      <c r="AI584" s="19">
        <f t="shared" si="798"/>
        <v>3.16684210526316</v>
      </c>
      <c r="AJ584" s="20">
        <v>5936</v>
      </c>
      <c r="AK584" s="12">
        <v>0.99</v>
      </c>
      <c r="AL584" s="12">
        <v>1.98</v>
      </c>
      <c r="AM584" s="9">
        <f t="shared" si="799"/>
        <v>2.9602</v>
      </c>
      <c r="AN584" s="10">
        <v>1.225</v>
      </c>
      <c r="AO584" s="22">
        <v>1.015</v>
      </c>
      <c r="AP584" s="21">
        <f t="shared" si="800"/>
        <v>35954.9268619024</v>
      </c>
      <c r="AV584" s="12">
        <v>35728</v>
      </c>
      <c r="AW584" s="12">
        <v>0</v>
      </c>
      <c r="AX584" s="13">
        <v>1.35</v>
      </c>
      <c r="AY584" s="14">
        <v>1</v>
      </c>
      <c r="AZ584" s="15">
        <f t="shared" si="801"/>
        <v>0</v>
      </c>
      <c r="BA584" s="12">
        <v>1</v>
      </c>
      <c r="BB584" s="12">
        <v>280</v>
      </c>
      <c r="BC584" s="12">
        <v>1.43</v>
      </c>
      <c r="BD584" s="19">
        <f t="shared" si="802"/>
        <v>3.16684210526316</v>
      </c>
      <c r="BE584" s="20">
        <v>0</v>
      </c>
      <c r="BF584" s="12">
        <v>1</v>
      </c>
      <c r="BG584" s="12">
        <v>3.11</v>
      </c>
      <c r="BH584" s="9">
        <f t="shared" si="803"/>
        <v>4.11</v>
      </c>
      <c r="BI584" s="10">
        <v>1.225</v>
      </c>
      <c r="BJ584" s="20">
        <v>1</v>
      </c>
      <c r="BK584" s="21">
        <f t="shared" si="804"/>
        <v>0</v>
      </c>
      <c r="BQ584" s="12">
        <v>35728</v>
      </c>
      <c r="BR584" s="12">
        <v>0.0253</v>
      </c>
      <c r="BS584" s="13">
        <v>1.35</v>
      </c>
      <c r="BT584" s="14">
        <v>1</v>
      </c>
      <c r="BU584" s="15">
        <f t="shared" si="805"/>
        <v>1220.28984</v>
      </c>
      <c r="BV584" s="12">
        <v>1</v>
      </c>
      <c r="BW584" s="12">
        <v>280</v>
      </c>
      <c r="BX584" s="12">
        <v>1.43</v>
      </c>
      <c r="BY584" s="19">
        <f t="shared" si="806"/>
        <v>3.16684210526316</v>
      </c>
      <c r="BZ584" s="20">
        <v>5936</v>
      </c>
      <c r="CA584" s="12">
        <v>1</v>
      </c>
      <c r="CB584" s="12">
        <v>3.11</v>
      </c>
      <c r="CC584" s="9">
        <f t="shared" si="807"/>
        <v>4.11</v>
      </c>
      <c r="CD584" s="10">
        <v>1.225</v>
      </c>
      <c r="CE584" s="22">
        <v>1.015</v>
      </c>
      <c r="CF584" s="21">
        <f t="shared" si="808"/>
        <v>50083.0357829352</v>
      </c>
      <c r="CL584" s="12">
        <v>41312</v>
      </c>
      <c r="CM584" s="12">
        <v>0.0253</v>
      </c>
      <c r="CN584" s="13">
        <v>1.35</v>
      </c>
      <c r="CO584" s="14">
        <v>1</v>
      </c>
      <c r="CP584" s="15">
        <f t="shared" si="809"/>
        <v>1411.01136</v>
      </c>
      <c r="CQ584" s="12">
        <v>1</v>
      </c>
      <c r="CR584" s="12">
        <v>280</v>
      </c>
      <c r="CS584" s="12">
        <v>1.43</v>
      </c>
      <c r="CT584" s="19">
        <f t="shared" si="810"/>
        <v>3.16684210526316</v>
      </c>
      <c r="CU584" s="20">
        <v>5936</v>
      </c>
      <c r="CV584" s="12">
        <v>0.99</v>
      </c>
      <c r="CW584" s="12">
        <v>1.98</v>
      </c>
      <c r="CX584" s="9">
        <f t="shared" si="811"/>
        <v>2.9602</v>
      </c>
      <c r="CY584" s="10">
        <v>1.225</v>
      </c>
      <c r="CZ584" s="22">
        <v>1.085</v>
      </c>
      <c r="DA584" s="21">
        <f t="shared" si="812"/>
        <v>40936.0577286539</v>
      </c>
      <c r="DG584" s="12">
        <v>41606</v>
      </c>
      <c r="DH584" s="12">
        <v>0.0253</v>
      </c>
      <c r="DI584" s="13">
        <v>1.35</v>
      </c>
      <c r="DJ584" s="14">
        <v>1</v>
      </c>
      <c r="DK584" s="15">
        <f t="shared" si="813"/>
        <v>1421.05293</v>
      </c>
      <c r="DL584" s="12">
        <v>1</v>
      </c>
      <c r="DM584" s="12">
        <v>280</v>
      </c>
      <c r="DN584" s="12">
        <v>1.43</v>
      </c>
      <c r="DO584" s="19">
        <f t="shared" si="814"/>
        <v>3.16684210526316</v>
      </c>
      <c r="DP584" s="20">
        <v>5936</v>
      </c>
      <c r="DQ584" s="12">
        <v>1</v>
      </c>
      <c r="DR584" s="12">
        <v>3.11</v>
      </c>
      <c r="DS584" s="9">
        <f t="shared" si="815"/>
        <v>4.11</v>
      </c>
      <c r="DT584" s="10">
        <v>1.225</v>
      </c>
      <c r="DU584" s="22">
        <v>1.085</v>
      </c>
      <c r="DV584" s="21">
        <f t="shared" si="816"/>
        <v>57010.1433904427</v>
      </c>
      <c r="EB584" s="12">
        <v>41606</v>
      </c>
      <c r="EC584" s="12">
        <v>0.02992</v>
      </c>
      <c r="ED584" s="13">
        <v>1.35</v>
      </c>
      <c r="EE584" s="14">
        <v>1</v>
      </c>
      <c r="EF584" s="15">
        <f t="shared" si="817"/>
        <v>1680.549552</v>
      </c>
      <c r="EG584" s="12">
        <v>1</v>
      </c>
      <c r="EH584" s="12">
        <v>280</v>
      </c>
      <c r="EI584" s="12">
        <v>1.52</v>
      </c>
      <c r="EJ584" s="19">
        <f t="shared" si="818"/>
        <v>3.25684210526316</v>
      </c>
      <c r="EK584" s="20">
        <v>5936</v>
      </c>
      <c r="EL584" s="12">
        <v>1</v>
      </c>
      <c r="EM584" s="12">
        <v>3.91</v>
      </c>
      <c r="EN584" s="9">
        <f t="shared" si="820"/>
        <v>4.91</v>
      </c>
      <c r="EO584" s="10">
        <v>1.225</v>
      </c>
      <c r="EP584" s="22">
        <v>1.2</v>
      </c>
      <c r="EQ584" s="21">
        <f t="shared" si="821"/>
        <v>82348.7930311047</v>
      </c>
    </row>
    <row r="585" customHeight="1" spans="6:147">
      <c r="F585" s="12">
        <v>35434</v>
      </c>
      <c r="G585" s="12">
        <v>0</v>
      </c>
      <c r="H585" s="13">
        <v>1.35</v>
      </c>
      <c r="I585" s="14">
        <v>1</v>
      </c>
      <c r="J585" s="15">
        <f t="shared" si="793"/>
        <v>0</v>
      </c>
      <c r="K585" s="12">
        <v>1</v>
      </c>
      <c r="L585" s="12">
        <v>280</v>
      </c>
      <c r="M585" s="12">
        <v>1.43</v>
      </c>
      <c r="N585" s="19">
        <f t="shared" si="794"/>
        <v>3.16684210526316</v>
      </c>
      <c r="O585" s="20">
        <v>0</v>
      </c>
      <c r="P585" s="12">
        <v>0.99</v>
      </c>
      <c r="Q585" s="12">
        <v>1.98</v>
      </c>
      <c r="R585" s="9">
        <f t="shared" si="795"/>
        <v>2.9602</v>
      </c>
      <c r="S585" s="10">
        <v>1.225</v>
      </c>
      <c r="T585" s="20">
        <v>1</v>
      </c>
      <c r="U585" s="21">
        <f t="shared" si="796"/>
        <v>0</v>
      </c>
      <c r="AA585" s="12">
        <v>35434</v>
      </c>
      <c r="AB585" s="12">
        <v>0.0253</v>
      </c>
      <c r="AC585" s="13">
        <v>1.35</v>
      </c>
      <c r="AD585" s="14">
        <v>1</v>
      </c>
      <c r="AE585" s="15">
        <f t="shared" si="797"/>
        <v>1210.24827</v>
      </c>
      <c r="AF585" s="12">
        <v>1</v>
      </c>
      <c r="AG585" s="12">
        <v>280</v>
      </c>
      <c r="AH585" s="12">
        <v>1.43</v>
      </c>
      <c r="AI585" s="19">
        <f t="shared" si="798"/>
        <v>3.16684210526316</v>
      </c>
      <c r="AJ585" s="20">
        <v>0</v>
      </c>
      <c r="AK585" s="12">
        <v>0.99</v>
      </c>
      <c r="AL585" s="12">
        <v>1.98</v>
      </c>
      <c r="AM585" s="9">
        <f t="shared" si="799"/>
        <v>2.9602</v>
      </c>
      <c r="AN585" s="10">
        <v>1.225</v>
      </c>
      <c r="AO585" s="22">
        <v>1.015</v>
      </c>
      <c r="AP585" s="21">
        <f t="shared" si="800"/>
        <v>14106.6556871024</v>
      </c>
      <c r="AV585" s="12">
        <v>35728</v>
      </c>
      <c r="AW585" s="12">
        <v>0</v>
      </c>
      <c r="AX585" s="13">
        <v>1.35</v>
      </c>
      <c r="AY585" s="14">
        <v>1</v>
      </c>
      <c r="AZ585" s="15">
        <f t="shared" si="801"/>
        <v>0</v>
      </c>
      <c r="BA585" s="12">
        <v>1</v>
      </c>
      <c r="BB585" s="12">
        <v>280</v>
      </c>
      <c r="BC585" s="12">
        <v>1.43</v>
      </c>
      <c r="BD585" s="19">
        <f t="shared" si="802"/>
        <v>3.16684210526316</v>
      </c>
      <c r="BE585" s="20">
        <v>0</v>
      </c>
      <c r="BF585" s="12">
        <v>1</v>
      </c>
      <c r="BG585" s="12">
        <v>3.11</v>
      </c>
      <c r="BH585" s="9">
        <f t="shared" si="803"/>
        <v>4.11</v>
      </c>
      <c r="BI585" s="10">
        <v>1.225</v>
      </c>
      <c r="BJ585" s="20">
        <v>1</v>
      </c>
      <c r="BK585" s="21">
        <f t="shared" si="804"/>
        <v>0</v>
      </c>
      <c r="BQ585" s="12">
        <v>35728</v>
      </c>
      <c r="BR585" s="12">
        <v>0.0253</v>
      </c>
      <c r="BS585" s="13">
        <v>1.35</v>
      </c>
      <c r="BT585" s="14">
        <v>1</v>
      </c>
      <c r="BU585" s="15">
        <f t="shared" si="805"/>
        <v>1220.28984</v>
      </c>
      <c r="BV585" s="12">
        <v>1</v>
      </c>
      <c r="BW585" s="12">
        <v>280</v>
      </c>
      <c r="BX585" s="12">
        <v>1.43</v>
      </c>
      <c r="BY585" s="19">
        <f t="shared" si="806"/>
        <v>3.16684210526316</v>
      </c>
      <c r="BZ585" s="20">
        <v>0</v>
      </c>
      <c r="CA585" s="12">
        <v>1</v>
      </c>
      <c r="CB585" s="12">
        <v>3.11</v>
      </c>
      <c r="CC585" s="9">
        <f t="shared" si="807"/>
        <v>4.11</v>
      </c>
      <c r="CD585" s="10">
        <v>1.225</v>
      </c>
      <c r="CE585" s="22">
        <v>1.015</v>
      </c>
      <c r="CF585" s="21">
        <f t="shared" si="808"/>
        <v>19748.4656429352</v>
      </c>
      <c r="CL585" s="12">
        <v>41312</v>
      </c>
      <c r="CM585" s="12">
        <v>0.0253</v>
      </c>
      <c r="CN585" s="13">
        <v>1.35</v>
      </c>
      <c r="CO585" s="14">
        <v>1</v>
      </c>
      <c r="CP585" s="15">
        <f t="shared" si="809"/>
        <v>1411.01136</v>
      </c>
      <c r="CQ585" s="12">
        <v>1</v>
      </c>
      <c r="CR585" s="12">
        <v>280</v>
      </c>
      <c r="CS585" s="12">
        <v>1.43</v>
      </c>
      <c r="CT585" s="19">
        <f t="shared" si="810"/>
        <v>3.16684210526316</v>
      </c>
      <c r="CU585" s="20">
        <v>0</v>
      </c>
      <c r="CV585" s="12">
        <v>0.99</v>
      </c>
      <c r="CW585" s="12">
        <v>1.98</v>
      </c>
      <c r="CX585" s="9">
        <f t="shared" si="811"/>
        <v>2.9602</v>
      </c>
      <c r="CY585" s="10">
        <v>1.225</v>
      </c>
      <c r="CZ585" s="22">
        <v>1.085</v>
      </c>
      <c r="DA585" s="21">
        <f t="shared" si="812"/>
        <v>17581.0092314539</v>
      </c>
      <c r="DG585" s="12">
        <v>41606</v>
      </c>
      <c r="DH585" s="12">
        <v>0.0253</v>
      </c>
      <c r="DI585" s="13">
        <v>1.35</v>
      </c>
      <c r="DJ585" s="14">
        <v>1</v>
      </c>
      <c r="DK585" s="15">
        <f t="shared" si="813"/>
        <v>1421.05293</v>
      </c>
      <c r="DL585" s="12">
        <v>1</v>
      </c>
      <c r="DM585" s="12">
        <v>280</v>
      </c>
      <c r="DN585" s="12">
        <v>1.43</v>
      </c>
      <c r="DO585" s="19">
        <f t="shared" si="814"/>
        <v>3.16684210526316</v>
      </c>
      <c r="DP585" s="20">
        <v>0</v>
      </c>
      <c r="DQ585" s="12">
        <v>1</v>
      </c>
      <c r="DR585" s="12">
        <v>3.11</v>
      </c>
      <c r="DS585" s="9">
        <f t="shared" si="815"/>
        <v>4.11</v>
      </c>
      <c r="DT585" s="10">
        <v>1.225</v>
      </c>
      <c r="DU585" s="22">
        <v>1.085</v>
      </c>
      <c r="DV585" s="21">
        <f t="shared" si="816"/>
        <v>24583.5339304427</v>
      </c>
      <c r="EB585" s="12">
        <v>41606</v>
      </c>
      <c r="EC585" s="12">
        <v>0.02992</v>
      </c>
      <c r="ED585" s="13">
        <v>1.35</v>
      </c>
      <c r="EE585" s="14">
        <v>1</v>
      </c>
      <c r="EF585" s="15">
        <f t="shared" si="817"/>
        <v>1680.549552</v>
      </c>
      <c r="EG585" s="12">
        <v>1</v>
      </c>
      <c r="EH585" s="12">
        <v>280</v>
      </c>
      <c r="EI585" s="12">
        <v>1.52</v>
      </c>
      <c r="EJ585" s="19">
        <f t="shared" si="818"/>
        <v>3.25684210526316</v>
      </c>
      <c r="EK585" s="20">
        <v>0</v>
      </c>
      <c r="EL585" s="12">
        <v>1</v>
      </c>
      <c r="EM585" s="12">
        <v>3.91</v>
      </c>
      <c r="EN585" s="9">
        <f t="shared" si="820"/>
        <v>4.91</v>
      </c>
      <c r="EO585" s="10">
        <v>1.225</v>
      </c>
      <c r="EP585" s="22">
        <v>1.2</v>
      </c>
      <c r="EQ585" s="21">
        <f t="shared" si="821"/>
        <v>39504.5258311046</v>
      </c>
    </row>
    <row r="586" customHeight="1" spans="6:147">
      <c r="F586" s="12">
        <v>35434</v>
      </c>
      <c r="G586" s="12">
        <v>0</v>
      </c>
      <c r="H586" s="13">
        <v>1.35</v>
      </c>
      <c r="I586" s="14">
        <v>1</v>
      </c>
      <c r="J586" s="15">
        <f t="shared" si="793"/>
        <v>0</v>
      </c>
      <c r="K586" s="12">
        <v>1</v>
      </c>
      <c r="L586" s="12">
        <v>280</v>
      </c>
      <c r="M586" s="12">
        <v>1.43</v>
      </c>
      <c r="N586" s="19">
        <f t="shared" si="794"/>
        <v>3.16684210526316</v>
      </c>
      <c r="O586" s="20">
        <v>0</v>
      </c>
      <c r="P586" s="12">
        <v>0.99</v>
      </c>
      <c r="Q586" s="12">
        <v>1.98</v>
      </c>
      <c r="R586" s="9">
        <f t="shared" si="795"/>
        <v>2.9602</v>
      </c>
      <c r="S586" s="10">
        <v>1.225</v>
      </c>
      <c r="T586" s="20">
        <v>1</v>
      </c>
      <c r="U586" s="21">
        <f t="shared" si="796"/>
        <v>0</v>
      </c>
      <c r="AA586" s="12">
        <v>35434</v>
      </c>
      <c r="AB586" s="12">
        <v>0.0253</v>
      </c>
      <c r="AC586" s="13">
        <v>1.35</v>
      </c>
      <c r="AD586" s="14">
        <v>1</v>
      </c>
      <c r="AE586" s="15">
        <f t="shared" si="797"/>
        <v>1210.24827</v>
      </c>
      <c r="AF586" s="12">
        <v>1</v>
      </c>
      <c r="AG586" s="12">
        <v>280</v>
      </c>
      <c r="AH586" s="12">
        <v>1.43</v>
      </c>
      <c r="AI586" s="19">
        <f t="shared" si="798"/>
        <v>3.16684210526316</v>
      </c>
      <c r="AJ586" s="20">
        <v>0</v>
      </c>
      <c r="AK586" s="12">
        <v>0.99</v>
      </c>
      <c r="AL586" s="12">
        <v>1.98</v>
      </c>
      <c r="AM586" s="9">
        <f t="shared" si="799"/>
        <v>2.9602</v>
      </c>
      <c r="AN586" s="10">
        <v>1.225</v>
      </c>
      <c r="AO586" s="22">
        <v>1.015</v>
      </c>
      <c r="AP586" s="21">
        <f t="shared" si="800"/>
        <v>14106.6556871024</v>
      </c>
      <c r="AV586" s="12">
        <v>35728</v>
      </c>
      <c r="AW586" s="12">
        <v>0</v>
      </c>
      <c r="AX586" s="13">
        <v>1.35</v>
      </c>
      <c r="AY586" s="14">
        <v>1</v>
      </c>
      <c r="AZ586" s="15">
        <f t="shared" si="801"/>
        <v>0</v>
      </c>
      <c r="BA586" s="12">
        <v>1</v>
      </c>
      <c r="BB586" s="12">
        <v>280</v>
      </c>
      <c r="BC586" s="12">
        <v>1.43</v>
      </c>
      <c r="BD586" s="19">
        <f t="shared" si="802"/>
        <v>3.16684210526316</v>
      </c>
      <c r="BE586" s="20">
        <v>0</v>
      </c>
      <c r="BF586" s="12">
        <v>1</v>
      </c>
      <c r="BG586" s="12">
        <v>3.11</v>
      </c>
      <c r="BH586" s="9">
        <f t="shared" si="803"/>
        <v>4.11</v>
      </c>
      <c r="BI586" s="10">
        <v>1.225</v>
      </c>
      <c r="BJ586" s="20">
        <v>1</v>
      </c>
      <c r="BK586" s="21">
        <f t="shared" si="804"/>
        <v>0</v>
      </c>
      <c r="BQ586" s="12">
        <v>35728</v>
      </c>
      <c r="BR586" s="12">
        <v>0.0253</v>
      </c>
      <c r="BS586" s="13">
        <v>1.35</v>
      </c>
      <c r="BT586" s="14">
        <v>1</v>
      </c>
      <c r="BU586" s="15">
        <f t="shared" si="805"/>
        <v>1220.28984</v>
      </c>
      <c r="BV586" s="12">
        <v>1</v>
      </c>
      <c r="BW586" s="12">
        <v>280</v>
      </c>
      <c r="BX586" s="12">
        <v>1.43</v>
      </c>
      <c r="BY586" s="19">
        <f t="shared" si="806"/>
        <v>3.16684210526316</v>
      </c>
      <c r="BZ586" s="20">
        <v>0</v>
      </c>
      <c r="CA586" s="12">
        <v>1</v>
      </c>
      <c r="CB586" s="12">
        <v>3.11</v>
      </c>
      <c r="CC586" s="9">
        <f t="shared" si="807"/>
        <v>4.11</v>
      </c>
      <c r="CD586" s="10">
        <v>1.225</v>
      </c>
      <c r="CE586" s="22">
        <v>1.015</v>
      </c>
      <c r="CF586" s="21">
        <f t="shared" si="808"/>
        <v>19748.4656429352</v>
      </c>
      <c r="CL586" s="12">
        <v>41312</v>
      </c>
      <c r="CM586" s="12">
        <v>0.0253</v>
      </c>
      <c r="CN586" s="13">
        <v>1.35</v>
      </c>
      <c r="CO586" s="14">
        <v>1</v>
      </c>
      <c r="CP586" s="15">
        <f t="shared" si="809"/>
        <v>1411.01136</v>
      </c>
      <c r="CQ586" s="12">
        <v>1</v>
      </c>
      <c r="CR586" s="12">
        <v>280</v>
      </c>
      <c r="CS586" s="12">
        <v>1.43</v>
      </c>
      <c r="CT586" s="19">
        <f t="shared" si="810"/>
        <v>3.16684210526316</v>
      </c>
      <c r="CU586" s="20">
        <v>0</v>
      </c>
      <c r="CV586" s="12">
        <v>0.99</v>
      </c>
      <c r="CW586" s="12">
        <v>1.98</v>
      </c>
      <c r="CX586" s="9">
        <f t="shared" si="811"/>
        <v>2.9602</v>
      </c>
      <c r="CY586" s="10">
        <v>1.225</v>
      </c>
      <c r="CZ586" s="22">
        <v>1.085</v>
      </c>
      <c r="DA586" s="21">
        <f t="shared" si="812"/>
        <v>17581.0092314539</v>
      </c>
      <c r="DG586" s="12">
        <v>41606</v>
      </c>
      <c r="DH586" s="12">
        <v>0.0253</v>
      </c>
      <c r="DI586" s="13">
        <v>1.35</v>
      </c>
      <c r="DJ586" s="14">
        <v>1</v>
      </c>
      <c r="DK586" s="15">
        <f t="shared" si="813"/>
        <v>1421.05293</v>
      </c>
      <c r="DL586" s="12">
        <v>1</v>
      </c>
      <c r="DM586" s="12">
        <v>280</v>
      </c>
      <c r="DN586" s="12">
        <v>1.43</v>
      </c>
      <c r="DO586" s="19">
        <f t="shared" si="814"/>
        <v>3.16684210526316</v>
      </c>
      <c r="DP586" s="20">
        <v>0</v>
      </c>
      <c r="DQ586" s="12">
        <v>1</v>
      </c>
      <c r="DR586" s="12">
        <v>3.11</v>
      </c>
      <c r="DS586" s="9">
        <f t="shared" si="815"/>
        <v>4.11</v>
      </c>
      <c r="DT586" s="10">
        <v>1.225</v>
      </c>
      <c r="DU586" s="22">
        <v>1.085</v>
      </c>
      <c r="DV586" s="21">
        <f t="shared" si="816"/>
        <v>24583.5339304427</v>
      </c>
      <c r="EB586" s="12">
        <v>41606</v>
      </c>
      <c r="EC586" s="12">
        <v>0.02992</v>
      </c>
      <c r="ED586" s="13">
        <v>1.35</v>
      </c>
      <c r="EE586" s="14">
        <v>1</v>
      </c>
      <c r="EF586" s="15">
        <f t="shared" si="817"/>
        <v>1680.549552</v>
      </c>
      <c r="EG586" s="12">
        <v>1</v>
      </c>
      <c r="EH586" s="12">
        <v>280</v>
      </c>
      <c r="EI586" s="12">
        <v>1.52</v>
      </c>
      <c r="EJ586" s="19">
        <f t="shared" si="818"/>
        <v>3.25684210526316</v>
      </c>
      <c r="EK586" s="20">
        <v>0</v>
      </c>
      <c r="EL586" s="12">
        <v>1</v>
      </c>
      <c r="EM586" s="12">
        <v>3.91</v>
      </c>
      <c r="EN586" s="9">
        <f t="shared" si="820"/>
        <v>4.91</v>
      </c>
      <c r="EO586" s="10">
        <v>1.225</v>
      </c>
      <c r="EP586" s="22">
        <v>1.2</v>
      </c>
      <c r="EQ586" s="21">
        <f t="shared" si="821"/>
        <v>39504.5258311046</v>
      </c>
    </row>
    <row r="587" customHeight="1" spans="6:147">
      <c r="F587" s="12">
        <v>35434</v>
      </c>
      <c r="G587" s="12">
        <v>0</v>
      </c>
      <c r="H587" s="13">
        <v>1.35</v>
      </c>
      <c r="I587" s="14">
        <v>1</v>
      </c>
      <c r="J587" s="15">
        <f t="shared" si="793"/>
        <v>0</v>
      </c>
      <c r="K587" s="12">
        <v>1</v>
      </c>
      <c r="L587" s="12">
        <v>280</v>
      </c>
      <c r="M587" s="12">
        <v>1.43</v>
      </c>
      <c r="N587" s="19">
        <f t="shared" si="794"/>
        <v>3.16684210526316</v>
      </c>
      <c r="O587" s="20">
        <v>0</v>
      </c>
      <c r="P587" s="12">
        <v>0.99</v>
      </c>
      <c r="Q587" s="12">
        <v>1.98</v>
      </c>
      <c r="R587" s="9">
        <f t="shared" si="795"/>
        <v>2.9602</v>
      </c>
      <c r="S587" s="10">
        <v>1.225</v>
      </c>
      <c r="T587" s="20">
        <v>1</v>
      </c>
      <c r="U587" s="21">
        <f t="shared" si="796"/>
        <v>0</v>
      </c>
      <c r="AA587" s="12">
        <v>35434</v>
      </c>
      <c r="AB587" s="12">
        <v>0</v>
      </c>
      <c r="AC587" s="13">
        <v>1.35</v>
      </c>
      <c r="AD587" s="14">
        <v>1</v>
      </c>
      <c r="AE587" s="15">
        <f t="shared" si="797"/>
        <v>0</v>
      </c>
      <c r="AF587" s="12">
        <v>1</v>
      </c>
      <c r="AG587" s="12">
        <v>280</v>
      </c>
      <c r="AH587" s="12">
        <v>1.43</v>
      </c>
      <c r="AI587" s="19">
        <f t="shared" si="798"/>
        <v>3.16684210526316</v>
      </c>
      <c r="AJ587" s="20">
        <v>0</v>
      </c>
      <c r="AK587" s="12">
        <v>0.99</v>
      </c>
      <c r="AL587" s="12">
        <v>1.98</v>
      </c>
      <c r="AM587" s="9">
        <f t="shared" si="799"/>
        <v>2.9602</v>
      </c>
      <c r="AN587" s="10">
        <v>1.225</v>
      </c>
      <c r="AO587" s="22">
        <v>1.015</v>
      </c>
      <c r="AP587" s="21">
        <f t="shared" si="800"/>
        <v>0</v>
      </c>
      <c r="AV587" s="12">
        <v>35728</v>
      </c>
      <c r="AW587" s="12">
        <v>0</v>
      </c>
      <c r="AX587" s="13">
        <v>1.35</v>
      </c>
      <c r="AY587" s="14">
        <v>1</v>
      </c>
      <c r="AZ587" s="15">
        <f t="shared" si="801"/>
        <v>0</v>
      </c>
      <c r="BA587" s="12">
        <v>1</v>
      </c>
      <c r="BB587" s="12">
        <v>280</v>
      </c>
      <c r="BC587" s="12">
        <v>1.43</v>
      </c>
      <c r="BD587" s="19">
        <f t="shared" si="802"/>
        <v>3.16684210526316</v>
      </c>
      <c r="BE587" s="20">
        <v>0</v>
      </c>
      <c r="BF587" s="12">
        <v>1</v>
      </c>
      <c r="BG587" s="12">
        <v>3.11</v>
      </c>
      <c r="BH587" s="9">
        <f t="shared" si="803"/>
        <v>4.11</v>
      </c>
      <c r="BI587" s="10">
        <v>1.225</v>
      </c>
      <c r="BJ587" s="20">
        <v>1</v>
      </c>
      <c r="BK587" s="21">
        <f t="shared" si="804"/>
        <v>0</v>
      </c>
      <c r="BQ587" s="12">
        <v>35728</v>
      </c>
      <c r="BR587" s="12">
        <v>0</v>
      </c>
      <c r="BS587" s="13">
        <v>1.35</v>
      </c>
      <c r="BT587" s="14">
        <v>1</v>
      </c>
      <c r="BU587" s="15">
        <f t="shared" si="805"/>
        <v>0</v>
      </c>
      <c r="BV587" s="12">
        <v>1</v>
      </c>
      <c r="BW587" s="12">
        <v>280</v>
      </c>
      <c r="BX587" s="12">
        <v>1.43</v>
      </c>
      <c r="BY587" s="19">
        <f t="shared" si="806"/>
        <v>3.16684210526316</v>
      </c>
      <c r="BZ587" s="20">
        <v>0</v>
      </c>
      <c r="CA587" s="12">
        <v>1</v>
      </c>
      <c r="CB587" s="12">
        <v>3.11</v>
      </c>
      <c r="CC587" s="9">
        <f t="shared" si="807"/>
        <v>4.11</v>
      </c>
      <c r="CD587" s="10">
        <v>1.225</v>
      </c>
      <c r="CE587" s="22">
        <v>1.015</v>
      </c>
      <c r="CF587" s="21">
        <f t="shared" si="808"/>
        <v>0</v>
      </c>
      <c r="CL587" s="12">
        <v>41312</v>
      </c>
      <c r="CM587" s="12">
        <v>0.0253</v>
      </c>
      <c r="CN587" s="13">
        <v>1.35</v>
      </c>
      <c r="CO587" s="14">
        <v>1</v>
      </c>
      <c r="CP587" s="15">
        <f t="shared" si="809"/>
        <v>1411.01136</v>
      </c>
      <c r="CQ587" s="12">
        <v>1</v>
      </c>
      <c r="CR587" s="12">
        <v>280</v>
      </c>
      <c r="CS587" s="12">
        <v>1.43</v>
      </c>
      <c r="CT587" s="19">
        <f t="shared" si="810"/>
        <v>3.16684210526316</v>
      </c>
      <c r="CU587" s="20">
        <v>0</v>
      </c>
      <c r="CV587" s="12">
        <v>0.99</v>
      </c>
      <c r="CW587" s="12">
        <v>1.98</v>
      </c>
      <c r="CX587" s="9">
        <f t="shared" si="811"/>
        <v>2.9602</v>
      </c>
      <c r="CY587" s="10">
        <v>1.225</v>
      </c>
      <c r="CZ587" s="22">
        <v>1.085</v>
      </c>
      <c r="DA587" s="21">
        <f t="shared" si="812"/>
        <v>17581.0092314539</v>
      </c>
      <c r="DG587" s="12">
        <v>41606</v>
      </c>
      <c r="DH587" s="12">
        <v>0.0253</v>
      </c>
      <c r="DI587" s="13">
        <v>1.35</v>
      </c>
      <c r="DJ587" s="14">
        <v>1</v>
      </c>
      <c r="DK587" s="15">
        <f t="shared" si="813"/>
        <v>1421.05293</v>
      </c>
      <c r="DL587" s="12">
        <v>1</v>
      </c>
      <c r="DM587" s="12">
        <v>280</v>
      </c>
      <c r="DN587" s="12">
        <v>1.43</v>
      </c>
      <c r="DO587" s="19">
        <f t="shared" si="814"/>
        <v>3.16684210526316</v>
      </c>
      <c r="DP587" s="20">
        <v>0</v>
      </c>
      <c r="DQ587" s="12">
        <v>1</v>
      </c>
      <c r="DR587" s="12">
        <v>3.11</v>
      </c>
      <c r="DS587" s="9">
        <f t="shared" si="815"/>
        <v>4.11</v>
      </c>
      <c r="DT587" s="10">
        <v>1.225</v>
      </c>
      <c r="DU587" s="22">
        <v>1.085</v>
      </c>
      <c r="DV587" s="21">
        <f t="shared" si="816"/>
        <v>24583.5339304427</v>
      </c>
      <c r="EB587" s="12">
        <v>41606</v>
      </c>
      <c r="EC587" s="12">
        <v>0.02992</v>
      </c>
      <c r="ED587" s="13">
        <v>1.35</v>
      </c>
      <c r="EE587" s="14">
        <v>1</v>
      </c>
      <c r="EF587" s="15">
        <f t="shared" si="817"/>
        <v>1680.549552</v>
      </c>
      <c r="EG587" s="12">
        <v>1</v>
      </c>
      <c r="EH587" s="12">
        <v>280</v>
      </c>
      <c r="EI587" s="12">
        <v>1.52</v>
      </c>
      <c r="EJ587" s="19">
        <f t="shared" si="818"/>
        <v>3.25684210526316</v>
      </c>
      <c r="EK587" s="20">
        <v>0</v>
      </c>
      <c r="EL587" s="12">
        <v>1</v>
      </c>
      <c r="EM587" s="12">
        <v>3.91</v>
      </c>
      <c r="EN587" s="9">
        <f t="shared" si="820"/>
        <v>4.91</v>
      </c>
      <c r="EO587" s="10">
        <v>1.225</v>
      </c>
      <c r="EP587" s="22">
        <v>1.2</v>
      </c>
      <c r="EQ587" s="21">
        <f t="shared" si="821"/>
        <v>39504.5258311046</v>
      </c>
    </row>
    <row r="588" customHeight="1" spans="6:147">
      <c r="F588" s="12">
        <v>35434</v>
      </c>
      <c r="G588" s="12">
        <v>0</v>
      </c>
      <c r="H588" s="13">
        <v>1.35</v>
      </c>
      <c r="I588" s="14">
        <v>1</v>
      </c>
      <c r="J588" s="15">
        <f t="shared" si="793"/>
        <v>0</v>
      </c>
      <c r="K588" s="12">
        <v>1</v>
      </c>
      <c r="L588" s="12">
        <v>280</v>
      </c>
      <c r="M588" s="12">
        <v>1.43</v>
      </c>
      <c r="N588" s="19">
        <f t="shared" si="794"/>
        <v>3.16684210526316</v>
      </c>
      <c r="O588" s="20">
        <v>0</v>
      </c>
      <c r="P588" s="12">
        <v>0.99</v>
      </c>
      <c r="Q588" s="12">
        <v>1.98</v>
      </c>
      <c r="R588" s="9">
        <f t="shared" si="795"/>
        <v>2.9602</v>
      </c>
      <c r="S588" s="10">
        <v>1.225</v>
      </c>
      <c r="T588" s="20">
        <v>1</v>
      </c>
      <c r="U588" s="21">
        <f t="shared" si="796"/>
        <v>0</v>
      </c>
      <c r="AA588" s="12">
        <v>35434</v>
      </c>
      <c r="AB588" s="12">
        <v>0</v>
      </c>
      <c r="AC588" s="13">
        <v>1.35</v>
      </c>
      <c r="AD588" s="14">
        <v>1</v>
      </c>
      <c r="AE588" s="15">
        <f t="shared" si="797"/>
        <v>0</v>
      </c>
      <c r="AF588" s="12">
        <v>1</v>
      </c>
      <c r="AG588" s="12">
        <v>280</v>
      </c>
      <c r="AH588" s="12">
        <v>1.43</v>
      </c>
      <c r="AI588" s="19">
        <f t="shared" si="798"/>
        <v>3.16684210526316</v>
      </c>
      <c r="AJ588" s="20">
        <v>0</v>
      </c>
      <c r="AK588" s="12">
        <v>0.99</v>
      </c>
      <c r="AL588" s="12">
        <v>1.98</v>
      </c>
      <c r="AM588" s="9">
        <f t="shared" si="799"/>
        <v>2.9602</v>
      </c>
      <c r="AN588" s="10">
        <v>1.225</v>
      </c>
      <c r="AO588" s="22">
        <v>1.015</v>
      </c>
      <c r="AP588" s="21">
        <f t="shared" si="800"/>
        <v>0</v>
      </c>
      <c r="AV588" s="12">
        <v>35728</v>
      </c>
      <c r="AW588" s="12">
        <v>0</v>
      </c>
      <c r="AX588" s="13">
        <v>1.35</v>
      </c>
      <c r="AY588" s="14">
        <v>1</v>
      </c>
      <c r="AZ588" s="15">
        <f t="shared" si="801"/>
        <v>0</v>
      </c>
      <c r="BA588" s="12">
        <v>1</v>
      </c>
      <c r="BB588" s="12">
        <v>280</v>
      </c>
      <c r="BC588" s="12">
        <v>1.43</v>
      </c>
      <c r="BD588" s="19">
        <f t="shared" si="802"/>
        <v>3.16684210526316</v>
      </c>
      <c r="BE588" s="20">
        <v>0</v>
      </c>
      <c r="BF588" s="12">
        <v>1</v>
      </c>
      <c r="BG588" s="12">
        <v>3.11</v>
      </c>
      <c r="BH588" s="9">
        <f t="shared" si="803"/>
        <v>4.11</v>
      </c>
      <c r="BI588" s="10">
        <v>1.225</v>
      </c>
      <c r="BJ588" s="20">
        <v>1</v>
      </c>
      <c r="BK588" s="21">
        <f t="shared" si="804"/>
        <v>0</v>
      </c>
      <c r="BQ588" s="12">
        <v>35728</v>
      </c>
      <c r="BR588" s="12">
        <v>0</v>
      </c>
      <c r="BS588" s="13">
        <v>1.35</v>
      </c>
      <c r="BT588" s="14">
        <v>1</v>
      </c>
      <c r="BU588" s="15">
        <f t="shared" si="805"/>
        <v>0</v>
      </c>
      <c r="BV588" s="12">
        <v>1</v>
      </c>
      <c r="BW588" s="12">
        <v>280</v>
      </c>
      <c r="BX588" s="12">
        <v>1.43</v>
      </c>
      <c r="BY588" s="19">
        <f t="shared" si="806"/>
        <v>3.16684210526316</v>
      </c>
      <c r="BZ588" s="20">
        <v>0</v>
      </c>
      <c r="CA588" s="12">
        <v>1</v>
      </c>
      <c r="CB588" s="12">
        <v>3.11</v>
      </c>
      <c r="CC588" s="9">
        <f t="shared" si="807"/>
        <v>4.11</v>
      </c>
      <c r="CD588" s="10">
        <v>1.225</v>
      </c>
      <c r="CE588" s="22">
        <v>1.015</v>
      </c>
      <c r="CF588" s="21">
        <f t="shared" si="808"/>
        <v>0</v>
      </c>
      <c r="CL588" s="12">
        <v>41312</v>
      </c>
      <c r="CM588" s="12">
        <v>0.0253</v>
      </c>
      <c r="CN588" s="13">
        <v>1.35</v>
      </c>
      <c r="CO588" s="14">
        <v>1</v>
      </c>
      <c r="CP588" s="15">
        <f t="shared" si="809"/>
        <v>1411.01136</v>
      </c>
      <c r="CQ588" s="12">
        <v>1</v>
      </c>
      <c r="CR588" s="12">
        <v>280</v>
      </c>
      <c r="CS588" s="12">
        <v>1.43</v>
      </c>
      <c r="CT588" s="19">
        <f t="shared" si="810"/>
        <v>3.16684210526316</v>
      </c>
      <c r="CU588" s="20">
        <v>0</v>
      </c>
      <c r="CV588" s="12">
        <v>0.99</v>
      </c>
      <c r="CW588" s="12">
        <v>1.98</v>
      </c>
      <c r="CX588" s="9">
        <f t="shared" si="811"/>
        <v>2.9602</v>
      </c>
      <c r="CY588" s="10">
        <v>1.225</v>
      </c>
      <c r="CZ588" s="22">
        <v>1.085</v>
      </c>
      <c r="DA588" s="21">
        <f t="shared" si="812"/>
        <v>17581.0092314539</v>
      </c>
      <c r="DG588" s="12">
        <v>41606</v>
      </c>
      <c r="DH588" s="12">
        <v>0.0253</v>
      </c>
      <c r="DI588" s="13">
        <v>1.35</v>
      </c>
      <c r="DJ588" s="14">
        <v>1</v>
      </c>
      <c r="DK588" s="15">
        <f t="shared" si="813"/>
        <v>1421.05293</v>
      </c>
      <c r="DL588" s="12">
        <v>1</v>
      </c>
      <c r="DM588" s="12">
        <v>280</v>
      </c>
      <c r="DN588" s="12">
        <v>1.43</v>
      </c>
      <c r="DO588" s="19">
        <f t="shared" si="814"/>
        <v>3.16684210526316</v>
      </c>
      <c r="DP588" s="20">
        <v>0</v>
      </c>
      <c r="DQ588" s="12">
        <v>1</v>
      </c>
      <c r="DR588" s="12">
        <v>3.11</v>
      </c>
      <c r="DS588" s="9">
        <f t="shared" si="815"/>
        <v>4.11</v>
      </c>
      <c r="DT588" s="10">
        <v>1.225</v>
      </c>
      <c r="DU588" s="22">
        <v>1.085</v>
      </c>
      <c r="DV588" s="21">
        <f t="shared" si="816"/>
        <v>24583.5339304427</v>
      </c>
      <c r="EB588" s="12">
        <v>41606</v>
      </c>
      <c r="EC588" s="12">
        <v>0.02992</v>
      </c>
      <c r="ED588" s="13">
        <v>1.35</v>
      </c>
      <c r="EE588" s="14">
        <v>1</v>
      </c>
      <c r="EF588" s="15">
        <f t="shared" si="817"/>
        <v>1680.549552</v>
      </c>
      <c r="EG588" s="12">
        <v>1</v>
      </c>
      <c r="EH588" s="12">
        <v>280</v>
      </c>
      <c r="EI588" s="12">
        <v>1.52</v>
      </c>
      <c r="EJ588" s="19">
        <f t="shared" si="818"/>
        <v>3.25684210526316</v>
      </c>
      <c r="EK588" s="20">
        <v>0</v>
      </c>
      <c r="EL588" s="12">
        <v>1</v>
      </c>
      <c r="EM588" s="12">
        <v>3.91</v>
      </c>
      <c r="EN588" s="9">
        <f t="shared" si="820"/>
        <v>4.91</v>
      </c>
      <c r="EO588" s="10">
        <v>1.225</v>
      </c>
      <c r="EP588" s="22">
        <v>1.2</v>
      </c>
      <c r="EQ588" s="21">
        <f t="shared" si="821"/>
        <v>39504.5258311046</v>
      </c>
    </row>
    <row r="589" customHeight="1" spans="6:147">
      <c r="F589" s="12">
        <v>35434</v>
      </c>
      <c r="G589" s="12">
        <v>0</v>
      </c>
      <c r="H589" s="13">
        <v>1.35</v>
      </c>
      <c r="I589" s="14">
        <v>1</v>
      </c>
      <c r="J589" s="15">
        <f t="shared" si="793"/>
        <v>0</v>
      </c>
      <c r="K589" s="12">
        <v>1</v>
      </c>
      <c r="L589" s="12">
        <v>280</v>
      </c>
      <c r="M589" s="12">
        <v>1.43</v>
      </c>
      <c r="N589" s="19">
        <f t="shared" si="794"/>
        <v>3.16684210526316</v>
      </c>
      <c r="O589" s="20">
        <v>0</v>
      </c>
      <c r="P589" s="12">
        <v>0.99</v>
      </c>
      <c r="Q589" s="12">
        <v>1.98</v>
      </c>
      <c r="R589" s="9">
        <f t="shared" si="795"/>
        <v>2.9602</v>
      </c>
      <c r="S589" s="10">
        <v>1.225</v>
      </c>
      <c r="T589" s="20">
        <v>1</v>
      </c>
      <c r="U589" s="21">
        <f t="shared" si="796"/>
        <v>0</v>
      </c>
      <c r="AA589" s="12">
        <v>35434</v>
      </c>
      <c r="AB589" s="12">
        <v>0</v>
      </c>
      <c r="AC589" s="13">
        <v>1.35</v>
      </c>
      <c r="AD589" s="14">
        <v>1</v>
      </c>
      <c r="AE589" s="15">
        <f t="shared" si="797"/>
        <v>0</v>
      </c>
      <c r="AF589" s="12">
        <v>1</v>
      </c>
      <c r="AG589" s="12">
        <v>280</v>
      </c>
      <c r="AH589" s="12">
        <v>1.43</v>
      </c>
      <c r="AI589" s="19">
        <f t="shared" si="798"/>
        <v>3.16684210526316</v>
      </c>
      <c r="AJ589" s="20">
        <v>0</v>
      </c>
      <c r="AK589" s="12">
        <v>0.99</v>
      </c>
      <c r="AL589" s="12">
        <v>1.98</v>
      </c>
      <c r="AM589" s="9">
        <f t="shared" si="799"/>
        <v>2.9602</v>
      </c>
      <c r="AN589" s="10">
        <v>1.225</v>
      </c>
      <c r="AO589" s="22">
        <v>1.015</v>
      </c>
      <c r="AP589" s="21">
        <f t="shared" si="800"/>
        <v>0</v>
      </c>
      <c r="AV589" s="12">
        <v>35728</v>
      </c>
      <c r="AW589" s="12">
        <v>0</v>
      </c>
      <c r="AX589" s="13">
        <v>1.35</v>
      </c>
      <c r="AY589" s="14">
        <v>1</v>
      </c>
      <c r="AZ589" s="15">
        <f t="shared" si="801"/>
        <v>0</v>
      </c>
      <c r="BA589" s="12">
        <v>1</v>
      </c>
      <c r="BB589" s="12">
        <v>280</v>
      </c>
      <c r="BC589" s="12">
        <v>1.43</v>
      </c>
      <c r="BD589" s="19">
        <f t="shared" si="802"/>
        <v>3.16684210526316</v>
      </c>
      <c r="BE589" s="20">
        <v>0</v>
      </c>
      <c r="BF589" s="12">
        <v>1</v>
      </c>
      <c r="BG589" s="12">
        <v>3.11</v>
      </c>
      <c r="BH589" s="9">
        <f t="shared" si="803"/>
        <v>4.11</v>
      </c>
      <c r="BI589" s="10">
        <v>1.225</v>
      </c>
      <c r="BJ589" s="20">
        <v>1</v>
      </c>
      <c r="BK589" s="21">
        <f t="shared" si="804"/>
        <v>0</v>
      </c>
      <c r="BQ589" s="12">
        <v>35728</v>
      </c>
      <c r="BR589" s="12">
        <v>0</v>
      </c>
      <c r="BS589" s="13">
        <v>1.35</v>
      </c>
      <c r="BT589" s="14">
        <v>1</v>
      </c>
      <c r="BU589" s="15">
        <f t="shared" si="805"/>
        <v>0</v>
      </c>
      <c r="BV589" s="12">
        <v>1</v>
      </c>
      <c r="BW589" s="12">
        <v>280</v>
      </c>
      <c r="BX589" s="12">
        <v>1.43</v>
      </c>
      <c r="BY589" s="19">
        <f t="shared" si="806"/>
        <v>3.16684210526316</v>
      </c>
      <c r="BZ589" s="20">
        <v>0</v>
      </c>
      <c r="CA589" s="12">
        <v>1</v>
      </c>
      <c r="CB589" s="12">
        <v>3.11</v>
      </c>
      <c r="CC589" s="9">
        <f t="shared" si="807"/>
        <v>4.11</v>
      </c>
      <c r="CD589" s="10">
        <v>1.225</v>
      </c>
      <c r="CE589" s="22">
        <v>1.015</v>
      </c>
      <c r="CF589" s="21">
        <f t="shared" si="808"/>
        <v>0</v>
      </c>
      <c r="CL589" s="12">
        <v>41312</v>
      </c>
      <c r="CM589" s="12">
        <v>0.0253</v>
      </c>
      <c r="CN589" s="13">
        <v>1.35</v>
      </c>
      <c r="CO589" s="14">
        <v>1</v>
      </c>
      <c r="CP589" s="15">
        <f t="shared" si="809"/>
        <v>1411.01136</v>
      </c>
      <c r="CQ589" s="12">
        <v>1</v>
      </c>
      <c r="CR589" s="12">
        <v>280</v>
      </c>
      <c r="CS589" s="12">
        <v>1.43</v>
      </c>
      <c r="CT589" s="19">
        <f t="shared" si="810"/>
        <v>3.16684210526316</v>
      </c>
      <c r="CU589" s="20">
        <v>0</v>
      </c>
      <c r="CV589" s="12">
        <v>0.99</v>
      </c>
      <c r="CW589" s="12">
        <v>1.98</v>
      </c>
      <c r="CX589" s="9">
        <f t="shared" si="811"/>
        <v>2.9602</v>
      </c>
      <c r="CY589" s="10">
        <v>1.225</v>
      </c>
      <c r="CZ589" s="22">
        <v>1.085</v>
      </c>
      <c r="DA589" s="21">
        <f t="shared" si="812"/>
        <v>17581.0092314539</v>
      </c>
      <c r="DG589" s="12">
        <v>41606</v>
      </c>
      <c r="DH589" s="12">
        <v>0.0253</v>
      </c>
      <c r="DI589" s="13">
        <v>1.35</v>
      </c>
      <c r="DJ589" s="14">
        <v>1</v>
      </c>
      <c r="DK589" s="15">
        <f t="shared" si="813"/>
        <v>1421.05293</v>
      </c>
      <c r="DL589" s="12">
        <v>1</v>
      </c>
      <c r="DM589" s="12">
        <v>280</v>
      </c>
      <c r="DN589" s="12">
        <v>1.43</v>
      </c>
      <c r="DO589" s="19">
        <f t="shared" si="814"/>
        <v>3.16684210526316</v>
      </c>
      <c r="DP589" s="20">
        <v>0</v>
      </c>
      <c r="DQ589" s="12">
        <v>1</v>
      </c>
      <c r="DR589" s="12">
        <v>3.11</v>
      </c>
      <c r="DS589" s="9">
        <f t="shared" si="815"/>
        <v>4.11</v>
      </c>
      <c r="DT589" s="10">
        <v>1.225</v>
      </c>
      <c r="DU589" s="22">
        <v>1.085</v>
      </c>
      <c r="DV589" s="21">
        <f t="shared" si="816"/>
        <v>24583.5339304427</v>
      </c>
      <c r="EB589" s="12">
        <v>41606</v>
      </c>
      <c r="EC589" s="12">
        <v>0.02992</v>
      </c>
      <c r="ED589" s="13">
        <v>1.35</v>
      </c>
      <c r="EE589" s="14">
        <v>1</v>
      </c>
      <c r="EF589" s="15">
        <f t="shared" si="817"/>
        <v>1680.549552</v>
      </c>
      <c r="EG589" s="12">
        <v>1</v>
      </c>
      <c r="EH589" s="12">
        <v>280</v>
      </c>
      <c r="EI589" s="12">
        <v>1.52</v>
      </c>
      <c r="EJ589" s="19">
        <f t="shared" si="818"/>
        <v>3.25684210526316</v>
      </c>
      <c r="EK589" s="20">
        <v>0</v>
      </c>
      <c r="EL589" s="12">
        <v>1</v>
      </c>
      <c r="EM589" s="12">
        <v>3.91</v>
      </c>
      <c r="EN589" s="9">
        <f t="shared" si="820"/>
        <v>4.91</v>
      </c>
      <c r="EO589" s="10">
        <v>1.225</v>
      </c>
      <c r="EP589" s="22">
        <v>1.2</v>
      </c>
      <c r="EQ589" s="21">
        <f t="shared" si="821"/>
        <v>39504.5258311046</v>
      </c>
    </row>
    <row r="590" customHeight="1" spans="6:147">
      <c r="F590" s="12">
        <v>35434</v>
      </c>
      <c r="G590" s="12">
        <v>0</v>
      </c>
      <c r="H590" s="13">
        <v>1.35</v>
      </c>
      <c r="I590" s="14">
        <v>1</v>
      </c>
      <c r="J590" s="15">
        <f t="shared" si="793"/>
        <v>0</v>
      </c>
      <c r="K590" s="12">
        <v>1</v>
      </c>
      <c r="L590" s="12">
        <v>280</v>
      </c>
      <c r="M590" s="12">
        <v>1.43</v>
      </c>
      <c r="N590" s="19">
        <f t="shared" si="794"/>
        <v>3.16684210526316</v>
      </c>
      <c r="O590" s="20">
        <v>0</v>
      </c>
      <c r="P590" s="12">
        <v>0.99</v>
      </c>
      <c r="Q590" s="12">
        <v>1.98</v>
      </c>
      <c r="R590" s="9">
        <f t="shared" si="795"/>
        <v>2.9602</v>
      </c>
      <c r="S590" s="10">
        <v>1.225</v>
      </c>
      <c r="T590" s="20">
        <v>1</v>
      </c>
      <c r="U590" s="21">
        <f t="shared" si="796"/>
        <v>0</v>
      </c>
      <c r="AA590" s="12">
        <v>35434</v>
      </c>
      <c r="AB590" s="12">
        <v>0</v>
      </c>
      <c r="AC590" s="13">
        <v>1.35</v>
      </c>
      <c r="AD590" s="14">
        <v>1</v>
      </c>
      <c r="AE590" s="15">
        <f t="shared" si="797"/>
        <v>0</v>
      </c>
      <c r="AF590" s="12">
        <v>1</v>
      </c>
      <c r="AG590" s="12">
        <v>280</v>
      </c>
      <c r="AH590" s="12">
        <v>1.43</v>
      </c>
      <c r="AI590" s="19">
        <f t="shared" si="798"/>
        <v>3.16684210526316</v>
      </c>
      <c r="AJ590" s="20">
        <v>0</v>
      </c>
      <c r="AK590" s="12">
        <v>0.99</v>
      </c>
      <c r="AL590" s="12">
        <v>1.98</v>
      </c>
      <c r="AM590" s="9">
        <f t="shared" si="799"/>
        <v>2.9602</v>
      </c>
      <c r="AN590" s="10">
        <v>1.225</v>
      </c>
      <c r="AO590" s="22">
        <v>1.015</v>
      </c>
      <c r="AP590" s="21">
        <f t="shared" si="800"/>
        <v>0</v>
      </c>
      <c r="AV590" s="12">
        <v>35728</v>
      </c>
      <c r="AW590" s="12">
        <v>0</v>
      </c>
      <c r="AX590" s="13">
        <v>1.35</v>
      </c>
      <c r="AY590" s="14">
        <v>1</v>
      </c>
      <c r="AZ590" s="15">
        <f t="shared" si="801"/>
        <v>0</v>
      </c>
      <c r="BA590" s="12">
        <v>1</v>
      </c>
      <c r="BB590" s="12">
        <v>280</v>
      </c>
      <c r="BC590" s="12">
        <v>1.43</v>
      </c>
      <c r="BD590" s="19">
        <f t="shared" si="802"/>
        <v>3.16684210526316</v>
      </c>
      <c r="BE590" s="20">
        <v>0</v>
      </c>
      <c r="BF590" s="12">
        <v>1</v>
      </c>
      <c r="BG590" s="12">
        <v>3.11</v>
      </c>
      <c r="BH590" s="9">
        <f t="shared" si="803"/>
        <v>4.11</v>
      </c>
      <c r="BI590" s="10">
        <v>1.225</v>
      </c>
      <c r="BJ590" s="20">
        <v>1</v>
      </c>
      <c r="BK590" s="21">
        <f t="shared" si="804"/>
        <v>0</v>
      </c>
      <c r="BQ590" s="12">
        <v>35728</v>
      </c>
      <c r="BR590" s="12">
        <v>0</v>
      </c>
      <c r="BS590" s="13">
        <v>1.35</v>
      </c>
      <c r="BT590" s="14">
        <v>1</v>
      </c>
      <c r="BU590" s="15">
        <f t="shared" si="805"/>
        <v>0</v>
      </c>
      <c r="BV590" s="12">
        <v>1</v>
      </c>
      <c r="BW590" s="12">
        <v>280</v>
      </c>
      <c r="BX590" s="12">
        <v>1.43</v>
      </c>
      <c r="BY590" s="19">
        <f t="shared" si="806"/>
        <v>3.16684210526316</v>
      </c>
      <c r="BZ590" s="20">
        <v>0</v>
      </c>
      <c r="CA590" s="12">
        <v>1</v>
      </c>
      <c r="CB590" s="12">
        <v>3.11</v>
      </c>
      <c r="CC590" s="9">
        <f t="shared" si="807"/>
        <v>4.11</v>
      </c>
      <c r="CD590" s="10">
        <v>1.225</v>
      </c>
      <c r="CE590" s="22">
        <v>1.015</v>
      </c>
      <c r="CF590" s="21">
        <f t="shared" si="808"/>
        <v>0</v>
      </c>
      <c r="CL590" s="12">
        <v>41312</v>
      </c>
      <c r="CM590" s="12">
        <v>0.0253</v>
      </c>
      <c r="CN590" s="13">
        <v>1.35</v>
      </c>
      <c r="CO590" s="14">
        <v>1</v>
      </c>
      <c r="CP590" s="15">
        <f t="shared" si="809"/>
        <v>1411.01136</v>
      </c>
      <c r="CQ590" s="12">
        <v>1</v>
      </c>
      <c r="CR590" s="12">
        <v>280</v>
      </c>
      <c r="CS590" s="12">
        <v>1.43</v>
      </c>
      <c r="CT590" s="19">
        <f t="shared" si="810"/>
        <v>3.16684210526316</v>
      </c>
      <c r="CU590" s="20">
        <v>0</v>
      </c>
      <c r="CV590" s="12">
        <v>0.99</v>
      </c>
      <c r="CW590" s="12">
        <v>1.98</v>
      </c>
      <c r="CX590" s="9">
        <f t="shared" si="811"/>
        <v>2.9602</v>
      </c>
      <c r="CY590" s="10">
        <v>1.225</v>
      </c>
      <c r="CZ590" s="22">
        <v>1.085</v>
      </c>
      <c r="DA590" s="21">
        <f t="shared" si="812"/>
        <v>17581.0092314539</v>
      </c>
      <c r="DG590" s="12">
        <v>41606</v>
      </c>
      <c r="DH590" s="12">
        <v>0.0253</v>
      </c>
      <c r="DI590" s="13">
        <v>1.35</v>
      </c>
      <c r="DJ590" s="14">
        <v>1</v>
      </c>
      <c r="DK590" s="15">
        <f t="shared" si="813"/>
        <v>1421.05293</v>
      </c>
      <c r="DL590" s="12">
        <v>1</v>
      </c>
      <c r="DM590" s="12">
        <v>280</v>
      </c>
      <c r="DN590" s="12">
        <v>1.43</v>
      </c>
      <c r="DO590" s="19">
        <f t="shared" si="814"/>
        <v>3.16684210526316</v>
      </c>
      <c r="DP590" s="20">
        <v>0</v>
      </c>
      <c r="DQ590" s="12">
        <v>1</v>
      </c>
      <c r="DR590" s="12">
        <v>3.11</v>
      </c>
      <c r="DS590" s="9">
        <f t="shared" si="815"/>
        <v>4.11</v>
      </c>
      <c r="DT590" s="10">
        <v>1.225</v>
      </c>
      <c r="DU590" s="22">
        <v>1.085</v>
      </c>
      <c r="DV590" s="21">
        <f t="shared" si="816"/>
        <v>24583.5339304427</v>
      </c>
      <c r="EB590" s="12">
        <v>41606</v>
      </c>
      <c r="EC590" s="12">
        <v>0.02992</v>
      </c>
      <c r="ED590" s="13">
        <v>1.35</v>
      </c>
      <c r="EE590" s="14">
        <v>1</v>
      </c>
      <c r="EF590" s="15">
        <f t="shared" si="817"/>
        <v>1680.549552</v>
      </c>
      <c r="EG590" s="12">
        <v>1</v>
      </c>
      <c r="EH590" s="12">
        <v>280</v>
      </c>
      <c r="EI590" s="12">
        <v>1.52</v>
      </c>
      <c r="EJ590" s="19">
        <f t="shared" si="818"/>
        <v>3.25684210526316</v>
      </c>
      <c r="EK590" s="20">
        <v>0</v>
      </c>
      <c r="EL590" s="12">
        <v>1</v>
      </c>
      <c r="EM590" s="12">
        <v>3.91</v>
      </c>
      <c r="EN590" s="9">
        <f t="shared" si="820"/>
        <v>4.91</v>
      </c>
      <c r="EO590" s="10">
        <v>1.225</v>
      </c>
      <c r="EP590" s="22">
        <v>1.2</v>
      </c>
      <c r="EQ590" s="21">
        <f t="shared" si="821"/>
        <v>39504.5258311046</v>
      </c>
    </row>
    <row r="591" customHeight="1" spans="6:147">
      <c r="F591" s="12">
        <v>35434</v>
      </c>
      <c r="G591" s="12">
        <v>0</v>
      </c>
      <c r="H591" s="13">
        <v>1.35</v>
      </c>
      <c r="I591" s="14">
        <v>1</v>
      </c>
      <c r="J591" s="15">
        <f t="shared" si="793"/>
        <v>0</v>
      </c>
      <c r="K591" s="12">
        <v>1</v>
      </c>
      <c r="L591" s="12">
        <v>280</v>
      </c>
      <c r="M591" s="12">
        <v>1.43</v>
      </c>
      <c r="N591" s="19">
        <f t="shared" si="794"/>
        <v>3.16684210526316</v>
      </c>
      <c r="O591" s="20">
        <v>0</v>
      </c>
      <c r="P591" s="12">
        <v>0.99</v>
      </c>
      <c r="Q591" s="12">
        <v>1.98</v>
      </c>
      <c r="R591" s="9">
        <f t="shared" si="795"/>
        <v>2.9602</v>
      </c>
      <c r="S591" s="10">
        <v>1.225</v>
      </c>
      <c r="T591" s="20">
        <v>1</v>
      </c>
      <c r="U591" s="21">
        <f t="shared" si="796"/>
        <v>0</v>
      </c>
      <c r="AA591" s="12">
        <v>35434</v>
      </c>
      <c r="AB591" s="12">
        <v>0</v>
      </c>
      <c r="AC591" s="13">
        <v>1.35</v>
      </c>
      <c r="AD591" s="14">
        <v>1</v>
      </c>
      <c r="AE591" s="15">
        <f t="shared" si="797"/>
        <v>0</v>
      </c>
      <c r="AF591" s="12">
        <v>1</v>
      </c>
      <c r="AG591" s="12">
        <v>280</v>
      </c>
      <c r="AH591" s="12">
        <v>1.43</v>
      </c>
      <c r="AI591" s="19">
        <f t="shared" si="798"/>
        <v>3.16684210526316</v>
      </c>
      <c r="AJ591" s="20">
        <v>0</v>
      </c>
      <c r="AK591" s="12">
        <v>0.99</v>
      </c>
      <c r="AL591" s="12">
        <v>1.98</v>
      </c>
      <c r="AM591" s="9">
        <f t="shared" si="799"/>
        <v>2.9602</v>
      </c>
      <c r="AN591" s="10">
        <v>1.225</v>
      </c>
      <c r="AO591" s="22">
        <v>1.015</v>
      </c>
      <c r="AP591" s="21">
        <f t="shared" si="800"/>
        <v>0</v>
      </c>
      <c r="AV591" s="12">
        <v>35728</v>
      </c>
      <c r="AW591" s="12">
        <v>0</v>
      </c>
      <c r="AX591" s="13">
        <v>1.35</v>
      </c>
      <c r="AY591" s="14">
        <v>1</v>
      </c>
      <c r="AZ591" s="15">
        <f t="shared" si="801"/>
        <v>0</v>
      </c>
      <c r="BA591" s="12">
        <v>1</v>
      </c>
      <c r="BB591" s="12">
        <v>280</v>
      </c>
      <c r="BC591" s="12">
        <v>1.43</v>
      </c>
      <c r="BD591" s="19">
        <f t="shared" si="802"/>
        <v>3.16684210526316</v>
      </c>
      <c r="BE591" s="20">
        <v>0</v>
      </c>
      <c r="BF591" s="12">
        <v>1</v>
      </c>
      <c r="BG591" s="12">
        <v>3.11</v>
      </c>
      <c r="BH591" s="9">
        <f t="shared" si="803"/>
        <v>4.11</v>
      </c>
      <c r="BI591" s="10">
        <v>1.225</v>
      </c>
      <c r="BJ591" s="20">
        <v>1</v>
      </c>
      <c r="BK591" s="21">
        <f t="shared" si="804"/>
        <v>0</v>
      </c>
      <c r="BQ591" s="12">
        <v>35728</v>
      </c>
      <c r="BR591" s="12">
        <v>0</v>
      </c>
      <c r="BS591" s="13">
        <v>1.35</v>
      </c>
      <c r="BT591" s="14">
        <v>1</v>
      </c>
      <c r="BU591" s="15">
        <f t="shared" si="805"/>
        <v>0</v>
      </c>
      <c r="BV591" s="12">
        <v>1</v>
      </c>
      <c r="BW591" s="12">
        <v>280</v>
      </c>
      <c r="BX591" s="12">
        <v>1.43</v>
      </c>
      <c r="BY591" s="19">
        <f t="shared" si="806"/>
        <v>3.16684210526316</v>
      </c>
      <c r="BZ591" s="20">
        <v>0</v>
      </c>
      <c r="CA591" s="12">
        <v>1</v>
      </c>
      <c r="CB591" s="12">
        <v>3.11</v>
      </c>
      <c r="CC591" s="9">
        <f t="shared" si="807"/>
        <v>4.11</v>
      </c>
      <c r="CD591" s="10">
        <v>1.225</v>
      </c>
      <c r="CE591" s="22">
        <v>1.015</v>
      </c>
      <c r="CF591" s="21">
        <f t="shared" si="808"/>
        <v>0</v>
      </c>
      <c r="CL591" s="12">
        <v>41312</v>
      </c>
      <c r="CM591" s="12">
        <v>0.0253</v>
      </c>
      <c r="CN591" s="13">
        <v>1.35</v>
      </c>
      <c r="CO591" s="14">
        <v>1</v>
      </c>
      <c r="CP591" s="15">
        <f t="shared" si="809"/>
        <v>1411.01136</v>
      </c>
      <c r="CQ591" s="12">
        <v>1</v>
      </c>
      <c r="CR591" s="12">
        <v>280</v>
      </c>
      <c r="CS591" s="12">
        <v>1.43</v>
      </c>
      <c r="CT591" s="19">
        <f t="shared" si="810"/>
        <v>3.16684210526316</v>
      </c>
      <c r="CU591" s="20">
        <v>0</v>
      </c>
      <c r="CV591" s="12">
        <v>0.99</v>
      </c>
      <c r="CW591" s="12">
        <v>1.98</v>
      </c>
      <c r="CX591" s="9">
        <f t="shared" si="811"/>
        <v>2.9602</v>
      </c>
      <c r="CY591" s="10">
        <v>1.225</v>
      </c>
      <c r="CZ591" s="22">
        <v>1.085</v>
      </c>
      <c r="DA591" s="21">
        <f t="shared" si="812"/>
        <v>17581.0092314539</v>
      </c>
      <c r="DG591" s="12">
        <v>41606</v>
      </c>
      <c r="DH591" s="12">
        <v>0.0253</v>
      </c>
      <c r="DI591" s="13">
        <v>1.35</v>
      </c>
      <c r="DJ591" s="14">
        <v>1</v>
      </c>
      <c r="DK591" s="15">
        <f t="shared" si="813"/>
        <v>1421.05293</v>
      </c>
      <c r="DL591" s="12">
        <v>1</v>
      </c>
      <c r="DM591" s="12">
        <v>280</v>
      </c>
      <c r="DN591" s="12">
        <v>1.43</v>
      </c>
      <c r="DO591" s="19">
        <f t="shared" si="814"/>
        <v>3.16684210526316</v>
      </c>
      <c r="DP591" s="20">
        <v>0</v>
      </c>
      <c r="DQ591" s="12">
        <v>1</v>
      </c>
      <c r="DR591" s="12">
        <v>3.11</v>
      </c>
      <c r="DS591" s="9">
        <f t="shared" si="815"/>
        <v>4.11</v>
      </c>
      <c r="DT591" s="10">
        <v>1.225</v>
      </c>
      <c r="DU591" s="22">
        <v>1.085</v>
      </c>
      <c r="DV591" s="21">
        <f t="shared" si="816"/>
        <v>24583.5339304427</v>
      </c>
      <c r="EB591" s="12">
        <v>41606</v>
      </c>
      <c r="EC591" s="12">
        <v>0.02992</v>
      </c>
      <c r="ED591" s="13">
        <v>1.35</v>
      </c>
      <c r="EE591" s="14">
        <v>1</v>
      </c>
      <c r="EF591" s="15">
        <f t="shared" si="817"/>
        <v>1680.549552</v>
      </c>
      <c r="EG591" s="12">
        <v>1</v>
      </c>
      <c r="EH591" s="12">
        <v>280</v>
      </c>
      <c r="EI591" s="12">
        <v>1.52</v>
      </c>
      <c r="EJ591" s="19">
        <f t="shared" si="818"/>
        <v>3.25684210526316</v>
      </c>
      <c r="EK591" s="20">
        <v>0</v>
      </c>
      <c r="EL591" s="12">
        <v>1</v>
      </c>
      <c r="EM591" s="12">
        <v>3.91</v>
      </c>
      <c r="EN591" s="9">
        <f t="shared" si="820"/>
        <v>4.91</v>
      </c>
      <c r="EO591" s="10">
        <v>1.225</v>
      </c>
      <c r="EP591" s="22">
        <v>1.2</v>
      </c>
      <c r="EQ591" s="21">
        <f t="shared" si="821"/>
        <v>39504.5258311046</v>
      </c>
    </row>
    <row r="592" customHeight="1" spans="6:147">
      <c r="F592" s="28" t="s">
        <v>33</v>
      </c>
      <c r="G592" s="29"/>
      <c r="H592" s="29"/>
      <c r="I592" s="29"/>
      <c r="J592" s="29"/>
      <c r="K592" s="29"/>
      <c r="L592" s="29"/>
      <c r="M592" s="29"/>
      <c r="N592" s="30">
        <f>SUM(U567:U591)</f>
        <v>531353.598944371</v>
      </c>
      <c r="O592" s="30"/>
      <c r="P592" s="30"/>
      <c r="Q592" s="30"/>
      <c r="R592" s="30"/>
      <c r="S592" s="30"/>
      <c r="T592" s="30"/>
      <c r="U592" s="30"/>
      <c r="AA592" s="28" t="s">
        <v>33</v>
      </c>
      <c r="AB592" s="29"/>
      <c r="AC592" s="29"/>
      <c r="AD592" s="29"/>
      <c r="AE592" s="29"/>
      <c r="AF592" s="29"/>
      <c r="AG592" s="29"/>
      <c r="AH592" s="29"/>
      <c r="AI592" s="30">
        <f>SUM(AP567:AP591)</f>
        <v>675401.994888449</v>
      </c>
      <c r="AJ592" s="30"/>
      <c r="AK592" s="30"/>
      <c r="AL592" s="30"/>
      <c r="AM592" s="30"/>
      <c r="AN592" s="30"/>
      <c r="AO592" s="30"/>
      <c r="AP592" s="30"/>
      <c r="AV592" s="28" t="s">
        <v>33</v>
      </c>
      <c r="AW592" s="29"/>
      <c r="AX592" s="29"/>
      <c r="AY592" s="29"/>
      <c r="AZ592" s="29"/>
      <c r="BA592" s="29"/>
      <c r="BB592" s="29"/>
      <c r="BC592" s="29"/>
      <c r="BD592" s="30">
        <f>SUM(BK567:BK591)</f>
        <v>740143.385954708</v>
      </c>
      <c r="BE592" s="30"/>
      <c r="BF592" s="30"/>
      <c r="BG592" s="30"/>
      <c r="BH592" s="30"/>
      <c r="BI592" s="30"/>
      <c r="BJ592" s="30"/>
      <c r="BK592" s="30"/>
      <c r="BQ592" s="28" t="s">
        <v>33</v>
      </c>
      <c r="BR592" s="29"/>
      <c r="BS592" s="29"/>
      <c r="BT592" s="29"/>
      <c r="BU592" s="29"/>
      <c r="BV592" s="29"/>
      <c r="BW592" s="29"/>
      <c r="BX592" s="29"/>
      <c r="BY592" s="30">
        <f>SUM(CF567:CF591)</f>
        <v>940991.575378704</v>
      </c>
      <c r="BZ592" s="30"/>
      <c r="CA592" s="30"/>
      <c r="CB592" s="30"/>
      <c r="CC592" s="30"/>
      <c r="CD592" s="30"/>
      <c r="CE592" s="30"/>
      <c r="CF592" s="30"/>
      <c r="CL592" s="28" t="s">
        <v>33</v>
      </c>
      <c r="CM592" s="29"/>
      <c r="CN592" s="29"/>
      <c r="CO592" s="29"/>
      <c r="CP592" s="29"/>
      <c r="CQ592" s="29"/>
      <c r="CR592" s="29"/>
      <c r="CS592" s="29"/>
      <c r="CT592" s="30">
        <f>SUM(DA567:DA591)</f>
        <v>859916.103735949</v>
      </c>
      <c r="CU592" s="30"/>
      <c r="CV592" s="30"/>
      <c r="CW592" s="30"/>
      <c r="CX592" s="30"/>
      <c r="CY592" s="30"/>
      <c r="CZ592" s="30"/>
      <c r="DA592" s="30"/>
      <c r="DG592" s="28" t="s">
        <v>33</v>
      </c>
      <c r="DH592" s="29"/>
      <c r="DI592" s="29"/>
      <c r="DJ592" s="29"/>
      <c r="DK592" s="29"/>
      <c r="DL592" s="29"/>
      <c r="DM592" s="29"/>
      <c r="DN592" s="29"/>
      <c r="DO592" s="30">
        <f>SUM(DV567:DV591)</f>
        <v>1198267.31854107</v>
      </c>
      <c r="DP592" s="30"/>
      <c r="DQ592" s="30"/>
      <c r="DR592" s="30"/>
      <c r="DS592" s="30"/>
      <c r="DT592" s="30"/>
      <c r="DU592" s="30"/>
      <c r="DV592" s="30"/>
      <c r="EB592" s="28" t="s">
        <v>33</v>
      </c>
      <c r="EC592" s="29"/>
      <c r="ED592" s="29"/>
      <c r="EE592" s="29"/>
      <c r="EF592" s="29"/>
      <c r="EG592" s="29"/>
      <c r="EH592" s="29"/>
      <c r="EI592" s="29"/>
      <c r="EJ592" s="30">
        <f>SUM(EQ567:EQ591)</f>
        <v>1796347.40865262</v>
      </c>
      <c r="EK592" s="30"/>
      <c r="EL592" s="30"/>
      <c r="EM592" s="30"/>
      <c r="EN592" s="30"/>
      <c r="EO592" s="30"/>
      <c r="EP592" s="30"/>
      <c r="EQ592" s="30"/>
    </row>
    <row r="593" customHeight="1" spans="6:147">
      <c r="F593" s="29"/>
      <c r="G593" s="29"/>
      <c r="H593" s="29"/>
      <c r="I593" s="29"/>
      <c r="J593" s="29"/>
      <c r="K593" s="29"/>
      <c r="L593" s="29"/>
      <c r="M593" s="29"/>
      <c r="N593" s="30"/>
      <c r="O593" s="30"/>
      <c r="P593" s="30"/>
      <c r="Q593" s="30"/>
      <c r="R593" s="30"/>
      <c r="S593" s="30"/>
      <c r="T593" s="30"/>
      <c r="U593" s="30"/>
      <c r="AA593" s="29"/>
      <c r="AB593" s="29"/>
      <c r="AC593" s="29"/>
      <c r="AD593" s="29"/>
      <c r="AE593" s="29"/>
      <c r="AF593" s="29"/>
      <c r="AG593" s="29"/>
      <c r="AH593" s="29"/>
      <c r="AI593" s="30"/>
      <c r="AJ593" s="30"/>
      <c r="AK593" s="30"/>
      <c r="AL593" s="30"/>
      <c r="AM593" s="30"/>
      <c r="AN593" s="30"/>
      <c r="AO593" s="30"/>
      <c r="AP593" s="30"/>
      <c r="AV593" s="29"/>
      <c r="AW593" s="29"/>
      <c r="AX593" s="29"/>
      <c r="AY593" s="29"/>
      <c r="AZ593" s="29"/>
      <c r="BA593" s="29"/>
      <c r="BB593" s="29"/>
      <c r="BC593" s="29"/>
      <c r="BD593" s="30"/>
      <c r="BE593" s="30"/>
      <c r="BF593" s="30"/>
      <c r="BG593" s="30"/>
      <c r="BH593" s="30"/>
      <c r="BI593" s="30"/>
      <c r="BJ593" s="30"/>
      <c r="BK593" s="30"/>
      <c r="BQ593" s="29"/>
      <c r="BR593" s="29"/>
      <c r="BS593" s="29"/>
      <c r="BT593" s="29"/>
      <c r="BU593" s="29"/>
      <c r="BV593" s="29"/>
      <c r="BW593" s="29"/>
      <c r="BX593" s="29"/>
      <c r="BY593" s="30"/>
      <c r="BZ593" s="30"/>
      <c r="CA593" s="30"/>
      <c r="CB593" s="30"/>
      <c r="CC593" s="30"/>
      <c r="CD593" s="30"/>
      <c r="CE593" s="30"/>
      <c r="CF593" s="30"/>
      <c r="CL593" s="29"/>
      <c r="CM593" s="29"/>
      <c r="CN593" s="29"/>
      <c r="CO593" s="29"/>
      <c r="CP593" s="29"/>
      <c r="CQ593" s="29"/>
      <c r="CR593" s="29"/>
      <c r="CS593" s="29"/>
      <c r="CT593" s="30"/>
      <c r="CU593" s="30"/>
      <c r="CV593" s="30"/>
      <c r="CW593" s="30"/>
      <c r="CX593" s="30"/>
      <c r="CY593" s="30"/>
      <c r="CZ593" s="30"/>
      <c r="DA593" s="30"/>
      <c r="DG593" s="29"/>
      <c r="DH593" s="29"/>
      <c r="DI593" s="29"/>
      <c r="DJ593" s="29"/>
      <c r="DK593" s="29"/>
      <c r="DL593" s="29"/>
      <c r="DM593" s="29"/>
      <c r="DN593" s="29"/>
      <c r="DO593" s="30"/>
      <c r="DP593" s="30"/>
      <c r="DQ593" s="30"/>
      <c r="DR593" s="30"/>
      <c r="DS593" s="30"/>
      <c r="DT593" s="30"/>
      <c r="DU593" s="30"/>
      <c r="DV593" s="30"/>
      <c r="EB593" s="29"/>
      <c r="EC593" s="29"/>
      <c r="ED593" s="29"/>
      <c r="EE593" s="29"/>
      <c r="EF593" s="29"/>
      <c r="EG593" s="29"/>
      <c r="EH593" s="29"/>
      <c r="EI593" s="29"/>
      <c r="EJ593" s="30"/>
      <c r="EK593" s="30"/>
      <c r="EL593" s="30"/>
      <c r="EM593" s="30"/>
      <c r="EN593" s="30"/>
      <c r="EO593" s="30"/>
      <c r="EP593" s="30"/>
      <c r="EQ593" s="30"/>
    </row>
    <row r="594" customHeight="1" spans="6:147">
      <c r="F594" s="7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AA594" s="7"/>
      <c r="AB594" s="7"/>
      <c r="AC594" s="7"/>
      <c r="AD594" s="7"/>
      <c r="AE594" s="7"/>
      <c r="AF594" s="7"/>
      <c r="AG594" s="7"/>
      <c r="AH594" s="7"/>
      <c r="AI594" s="7"/>
      <c r="AJ594" s="7"/>
      <c r="AK594" s="7"/>
      <c r="AL594" s="7"/>
      <c r="AV594" s="7"/>
      <c r="AW594" s="7"/>
      <c r="AX594" s="7"/>
      <c r="AY594" s="7"/>
      <c r="AZ594" s="7"/>
      <c r="BA594" s="7"/>
      <c r="BB594" s="7"/>
      <c r="BC594" s="7"/>
      <c r="BD594" s="7"/>
      <c r="BE594" s="7"/>
      <c r="BF594" s="7"/>
      <c r="BG594" s="7"/>
      <c r="BQ594" s="7"/>
      <c r="BR594" s="7"/>
      <c r="BS594" s="7"/>
      <c r="BT594" s="7"/>
      <c r="BU594" s="7"/>
      <c r="BV594" s="7"/>
      <c r="BW594" s="7"/>
      <c r="BX594" s="7"/>
      <c r="BY594" s="7"/>
      <c r="BZ594" s="7"/>
      <c r="CA594" s="7"/>
      <c r="CB594" s="7"/>
      <c r="CL594" s="7"/>
      <c r="CM594" s="7"/>
      <c r="CN594" s="7"/>
      <c r="CO594" s="7"/>
      <c r="CP594" s="7"/>
      <c r="CQ594" s="7"/>
      <c r="CR594" s="7"/>
      <c r="CS594" s="7"/>
      <c r="CT594" s="7"/>
      <c r="CU594" s="7"/>
      <c r="CV594" s="7"/>
      <c r="CW594" s="7"/>
      <c r="DG594" s="7"/>
      <c r="DH594" s="7"/>
      <c r="DI594" s="7"/>
      <c r="DJ594" s="7"/>
      <c r="DK594" s="7"/>
      <c r="DL594" s="7"/>
      <c r="DM594" s="7"/>
      <c r="DN594" s="7"/>
      <c r="DO594" s="7"/>
      <c r="DP594" s="7"/>
      <c r="DQ594" s="7"/>
      <c r="DR594" s="7"/>
      <c r="EB594" s="7"/>
      <c r="EC594" s="7"/>
      <c r="ED594" s="7"/>
      <c r="EE594" s="7"/>
      <c r="EF594" s="7"/>
      <c r="EG594" s="7"/>
      <c r="EH594" s="7"/>
      <c r="EI594" s="7"/>
      <c r="EJ594" s="7"/>
      <c r="EK594" s="7"/>
      <c r="EL594" s="7"/>
      <c r="EM594" s="7"/>
    </row>
    <row r="595" customHeight="1" spans="6:147">
      <c r="F595" s="15" t="s">
        <v>8</v>
      </c>
      <c r="G595" s="15"/>
      <c r="H595" s="15"/>
      <c r="I595" s="15"/>
      <c r="J595" s="15"/>
      <c r="K595" s="9" t="s">
        <v>35</v>
      </c>
      <c r="L595" s="9"/>
      <c r="M595" s="9"/>
      <c r="N595" s="9"/>
      <c r="O595" s="10" t="s">
        <v>36</v>
      </c>
      <c r="P595" s="10"/>
      <c r="Q595" s="31" t="s">
        <v>14</v>
      </c>
      <c r="R595"/>
      <c r="S595"/>
      <c r="T595"/>
      <c r="U595"/>
      <c r="AA595" s="15" t="s">
        <v>8</v>
      </c>
      <c r="AB595" s="15"/>
      <c r="AC595" s="15"/>
      <c r="AD595" s="15"/>
      <c r="AE595" s="15"/>
      <c r="AF595" s="9" t="s">
        <v>35</v>
      </c>
      <c r="AG595" s="9"/>
      <c r="AH595" s="9"/>
      <c r="AI595" s="9"/>
      <c r="AJ595" s="10" t="s">
        <v>36</v>
      </c>
      <c r="AK595" s="10"/>
      <c r="AL595" s="31" t="s">
        <v>14</v>
      </c>
      <c r="AM595"/>
      <c r="AN595"/>
      <c r="AO595"/>
      <c r="AP595"/>
      <c r="AV595" s="15" t="s">
        <v>8</v>
      </c>
      <c r="AW595" s="15"/>
      <c r="AX595" s="15"/>
      <c r="AY595" s="15"/>
      <c r="AZ595" s="15"/>
      <c r="BA595" s="9" t="s">
        <v>35</v>
      </c>
      <c r="BB595" s="9"/>
      <c r="BC595" s="9"/>
      <c r="BD595" s="9"/>
      <c r="BE595" s="10" t="s">
        <v>36</v>
      </c>
      <c r="BF595" s="10"/>
      <c r="BG595" s="31" t="s">
        <v>14</v>
      </c>
      <c r="BH595"/>
      <c r="BI595"/>
      <c r="BJ595"/>
      <c r="BK595"/>
      <c r="BQ595" s="15" t="s">
        <v>8</v>
      </c>
      <c r="BR595" s="15"/>
      <c r="BS595" s="15"/>
      <c r="BT595" s="15"/>
      <c r="BU595" s="15"/>
      <c r="BV595" s="9" t="s">
        <v>35</v>
      </c>
      <c r="BW595" s="9"/>
      <c r="BX595" s="9"/>
      <c r="BY595" s="9"/>
      <c r="BZ595" s="10" t="s">
        <v>36</v>
      </c>
      <c r="CA595" s="10"/>
      <c r="CB595" s="31" t="s">
        <v>14</v>
      </c>
      <c r="CC595"/>
      <c r="CD595"/>
      <c r="CE595"/>
      <c r="CF595"/>
      <c r="CL595" s="15" t="s">
        <v>8</v>
      </c>
      <c r="CM595" s="15"/>
      <c r="CN595" s="15"/>
      <c r="CO595" s="15"/>
      <c r="CP595" s="15"/>
      <c r="CQ595" s="9" t="s">
        <v>35</v>
      </c>
      <c r="CR595" s="9"/>
      <c r="CS595" s="9"/>
      <c r="CT595" s="9"/>
      <c r="CU595" s="10" t="s">
        <v>36</v>
      </c>
      <c r="CV595" s="10"/>
      <c r="CW595" s="31" t="s">
        <v>14</v>
      </c>
      <c r="CX595"/>
      <c r="CY595"/>
      <c r="CZ595"/>
      <c r="DA595"/>
      <c r="DG595" s="15" t="s">
        <v>8</v>
      </c>
      <c r="DH595" s="15"/>
      <c r="DI595" s="15"/>
      <c r="DJ595" s="15"/>
      <c r="DK595" s="15"/>
      <c r="DL595" s="9" t="s">
        <v>35</v>
      </c>
      <c r="DM595" s="9"/>
      <c r="DN595" s="9"/>
      <c r="DO595" s="9"/>
      <c r="DP595" s="10" t="s">
        <v>36</v>
      </c>
      <c r="DQ595" s="10"/>
      <c r="DR595" s="31" t="s">
        <v>14</v>
      </c>
      <c r="DS595"/>
      <c r="DT595"/>
      <c r="DU595"/>
      <c r="DV595"/>
      <c r="EB595" s="15" t="s">
        <v>8</v>
      </c>
      <c r="EC595" s="15"/>
      <c r="ED595" s="15"/>
      <c r="EE595" s="15"/>
      <c r="EF595" s="15"/>
      <c r="EG595" s="9" t="s">
        <v>35</v>
      </c>
      <c r="EH595" s="9"/>
      <c r="EI595" s="9"/>
      <c r="EJ595" s="9"/>
      <c r="EK595" s="10" t="s">
        <v>36</v>
      </c>
      <c r="EL595" s="10"/>
      <c r="EM595" s="31" t="s">
        <v>14</v>
      </c>
      <c r="EN595"/>
      <c r="EO595"/>
      <c r="EP595"/>
      <c r="EQ595"/>
    </row>
    <row r="596" customHeight="1" spans="6:147">
      <c r="F596" s="12" t="s">
        <v>37</v>
      </c>
      <c r="G596" s="12" t="s">
        <v>20</v>
      </c>
      <c r="H596" s="32" t="s">
        <v>38</v>
      </c>
      <c r="I596" s="33" t="s">
        <v>39</v>
      </c>
      <c r="J596" s="15" t="s">
        <v>8</v>
      </c>
      <c r="K596" s="12" t="s">
        <v>40</v>
      </c>
      <c r="L596" s="12" t="s">
        <v>27</v>
      </c>
      <c r="M596" s="12" t="s">
        <v>28</v>
      </c>
      <c r="N596" s="9" t="s">
        <v>41</v>
      </c>
      <c r="O596" s="12" t="s">
        <v>30</v>
      </c>
      <c r="P596" s="12" t="s">
        <v>42</v>
      </c>
      <c r="Q596" s="31"/>
      <c r="R596"/>
      <c r="S596"/>
      <c r="T596"/>
      <c r="U596"/>
      <c r="AA596" s="12" t="s">
        <v>37</v>
      </c>
      <c r="AB596" s="12" t="s">
        <v>20</v>
      </c>
      <c r="AC596" s="32" t="s">
        <v>38</v>
      </c>
      <c r="AD596" s="33" t="s">
        <v>39</v>
      </c>
      <c r="AE596" s="15" t="s">
        <v>8</v>
      </c>
      <c r="AF596" s="12" t="s">
        <v>40</v>
      </c>
      <c r="AG596" s="12" t="s">
        <v>27</v>
      </c>
      <c r="AH596" s="12" t="s">
        <v>28</v>
      </c>
      <c r="AI596" s="9" t="s">
        <v>41</v>
      </c>
      <c r="AJ596" s="12" t="s">
        <v>30</v>
      </c>
      <c r="AK596" s="12" t="s">
        <v>42</v>
      </c>
      <c r="AL596" s="31"/>
      <c r="AM596"/>
      <c r="AN596"/>
      <c r="AO596"/>
      <c r="AP596"/>
      <c r="AV596" s="12" t="s">
        <v>37</v>
      </c>
      <c r="AW596" s="12" t="s">
        <v>20</v>
      </c>
      <c r="AX596" s="32" t="s">
        <v>38</v>
      </c>
      <c r="AY596" s="33" t="s">
        <v>39</v>
      </c>
      <c r="AZ596" s="15" t="s">
        <v>8</v>
      </c>
      <c r="BA596" s="12" t="s">
        <v>40</v>
      </c>
      <c r="BB596" s="12" t="s">
        <v>27</v>
      </c>
      <c r="BC596" s="12" t="s">
        <v>28</v>
      </c>
      <c r="BD596" s="9" t="s">
        <v>41</v>
      </c>
      <c r="BE596" s="12" t="s">
        <v>30</v>
      </c>
      <c r="BF596" s="12" t="s">
        <v>42</v>
      </c>
      <c r="BG596" s="31"/>
      <c r="BH596"/>
      <c r="BI596"/>
      <c r="BJ596"/>
      <c r="BK596"/>
      <c r="BQ596" s="12" t="s">
        <v>37</v>
      </c>
      <c r="BR596" s="12" t="s">
        <v>20</v>
      </c>
      <c r="BS596" s="32" t="s">
        <v>38</v>
      </c>
      <c r="BT596" s="33" t="s">
        <v>39</v>
      </c>
      <c r="BU596" s="15" t="s">
        <v>8</v>
      </c>
      <c r="BV596" s="12" t="s">
        <v>40</v>
      </c>
      <c r="BW596" s="12" t="s">
        <v>27</v>
      </c>
      <c r="BX596" s="12" t="s">
        <v>28</v>
      </c>
      <c r="BY596" s="9" t="s">
        <v>41</v>
      </c>
      <c r="BZ596" s="12" t="s">
        <v>30</v>
      </c>
      <c r="CA596" s="12" t="s">
        <v>42</v>
      </c>
      <c r="CB596" s="31"/>
      <c r="CC596"/>
      <c r="CD596"/>
      <c r="CE596"/>
      <c r="CF596"/>
      <c r="CL596" s="12" t="s">
        <v>37</v>
      </c>
      <c r="CM596" s="12" t="s">
        <v>20</v>
      </c>
      <c r="CN596" s="32" t="s">
        <v>38</v>
      </c>
      <c r="CO596" s="33" t="s">
        <v>39</v>
      </c>
      <c r="CP596" s="15" t="s">
        <v>8</v>
      </c>
      <c r="CQ596" s="12" t="s">
        <v>40</v>
      </c>
      <c r="CR596" s="12" t="s">
        <v>27</v>
      </c>
      <c r="CS596" s="12" t="s">
        <v>28</v>
      </c>
      <c r="CT596" s="9" t="s">
        <v>41</v>
      </c>
      <c r="CU596" s="12" t="s">
        <v>30</v>
      </c>
      <c r="CV596" s="12" t="s">
        <v>42</v>
      </c>
      <c r="CW596" s="31"/>
      <c r="CX596"/>
      <c r="CY596"/>
      <c r="CZ596"/>
      <c r="DA596"/>
      <c r="DG596" s="12" t="s">
        <v>37</v>
      </c>
      <c r="DH596" s="12" t="s">
        <v>20</v>
      </c>
      <c r="DI596" s="32" t="s">
        <v>38</v>
      </c>
      <c r="DJ596" s="33" t="s">
        <v>39</v>
      </c>
      <c r="DK596" s="15" t="s">
        <v>8</v>
      </c>
      <c r="DL596" s="12" t="s">
        <v>40</v>
      </c>
      <c r="DM596" s="12" t="s">
        <v>27</v>
      </c>
      <c r="DN596" s="12" t="s">
        <v>28</v>
      </c>
      <c r="DO596" s="9" t="s">
        <v>41</v>
      </c>
      <c r="DP596" s="12" t="s">
        <v>30</v>
      </c>
      <c r="DQ596" s="12" t="s">
        <v>42</v>
      </c>
      <c r="DR596" s="31"/>
      <c r="DS596"/>
      <c r="DT596"/>
      <c r="DU596"/>
      <c r="DV596"/>
      <c r="EB596" s="12" t="s">
        <v>37</v>
      </c>
      <c r="EC596" s="12" t="s">
        <v>20</v>
      </c>
      <c r="ED596" s="32" t="s">
        <v>38</v>
      </c>
      <c r="EE596" s="33" t="s">
        <v>39</v>
      </c>
      <c r="EF596" s="15" t="s">
        <v>8</v>
      </c>
      <c r="EG596" s="12" t="s">
        <v>40</v>
      </c>
      <c r="EH596" s="12" t="s">
        <v>27</v>
      </c>
      <c r="EI596" s="12" t="s">
        <v>28</v>
      </c>
      <c r="EJ596" s="9" t="s">
        <v>41</v>
      </c>
      <c r="EK596" s="12" t="s">
        <v>30</v>
      </c>
      <c r="EL596" s="12" t="s">
        <v>42</v>
      </c>
      <c r="EM596" s="31"/>
      <c r="EN596"/>
      <c r="EO596"/>
      <c r="EP596"/>
      <c r="EQ596"/>
    </row>
    <row r="597" customHeight="1" spans="6:147">
      <c r="F597" s="12">
        <v>1197</v>
      </c>
      <c r="G597" s="12">
        <v>1474</v>
      </c>
      <c r="H597" s="32">
        <v>0.524</v>
      </c>
      <c r="I597" s="33">
        <v>1.047</v>
      </c>
      <c r="J597" s="34">
        <f t="shared" ref="J597:J610" si="822">F597*H597+G597*I597</f>
        <v>2170.506</v>
      </c>
      <c r="K597" s="12">
        <v>1</v>
      </c>
      <c r="L597" s="12">
        <v>0.89</v>
      </c>
      <c r="M597" s="12">
        <v>3.14</v>
      </c>
      <c r="N597" s="35">
        <f t="shared" ref="N597:N610" si="823">1+L597*M597</f>
        <v>3.7946</v>
      </c>
      <c r="O597" s="12">
        <v>1.225</v>
      </c>
      <c r="P597" s="12">
        <v>0.5</v>
      </c>
      <c r="Q597" s="36">
        <f t="shared" ref="Q597:Q610" si="824">J597*K597*N597*O597*P597</f>
        <v>5044.673766405</v>
      </c>
      <c r="R597"/>
      <c r="S597"/>
      <c r="T597"/>
      <c r="U597"/>
      <c r="AA597" s="12">
        <v>1197</v>
      </c>
      <c r="AB597" s="12">
        <v>1474</v>
      </c>
      <c r="AC597" s="32">
        <v>0.524</v>
      </c>
      <c r="AD597" s="33">
        <v>1.047</v>
      </c>
      <c r="AE597" s="34">
        <f t="shared" ref="AE597:AE610" si="825">AA597*AC597+AB597*AD597</f>
        <v>2170.506</v>
      </c>
      <c r="AF597" s="12">
        <v>1</v>
      </c>
      <c r="AG597" s="12">
        <v>0.89</v>
      </c>
      <c r="AH597" s="12">
        <v>3.14</v>
      </c>
      <c r="AI597" s="35">
        <f t="shared" ref="AI597:AI610" si="826">1+AG597*AH597</f>
        <v>3.7946</v>
      </c>
      <c r="AJ597" s="12">
        <v>1.225</v>
      </c>
      <c r="AK597" s="12">
        <v>0.5</v>
      </c>
      <c r="AL597" s="36">
        <f t="shared" ref="AL597:AL610" si="827">AE597*AF597*AI597*AJ597*AK597</f>
        <v>5044.673766405</v>
      </c>
      <c r="AM597"/>
      <c r="AN597"/>
      <c r="AO597"/>
      <c r="AP597"/>
      <c r="AV597" s="12">
        <v>1197</v>
      </c>
      <c r="AW597" s="12">
        <v>1474</v>
      </c>
      <c r="AX597" s="32">
        <v>0.524</v>
      </c>
      <c r="AY597" s="33">
        <v>1.047</v>
      </c>
      <c r="AZ597" s="34">
        <f t="shared" ref="AZ597:AZ610" si="828">AV597*AX597+AW597*AY597</f>
        <v>2170.506</v>
      </c>
      <c r="BA597" s="12">
        <v>1</v>
      </c>
      <c r="BB597" s="12">
        <v>0.89</v>
      </c>
      <c r="BC597" s="12">
        <v>3.14</v>
      </c>
      <c r="BD597" s="35">
        <f t="shared" ref="BD597:BD610" si="829">1+BB597*BC597</f>
        <v>3.7946</v>
      </c>
      <c r="BE597" s="12">
        <v>1.225</v>
      </c>
      <c r="BF597" s="12">
        <v>0.5</v>
      </c>
      <c r="BG597" s="36">
        <f t="shared" ref="BG597:BG610" si="830">AZ597*BA597*BD597*BE597*BF597</f>
        <v>5044.673766405</v>
      </c>
      <c r="BH597"/>
      <c r="BI597"/>
      <c r="BJ597"/>
      <c r="BK597"/>
      <c r="BQ597" s="12">
        <v>1197</v>
      </c>
      <c r="BR597" s="12">
        <v>1474</v>
      </c>
      <c r="BS597" s="32">
        <v>0.524</v>
      </c>
      <c r="BT597" s="33">
        <v>1.047</v>
      </c>
      <c r="BU597" s="34">
        <f t="shared" ref="BU597:BU610" si="831">BQ597*BS597+BR597*BT597</f>
        <v>2170.506</v>
      </c>
      <c r="BV597" s="12">
        <v>1</v>
      </c>
      <c r="BW597" s="12">
        <v>0.89</v>
      </c>
      <c r="BX597" s="12">
        <v>3.14</v>
      </c>
      <c r="BY597" s="35">
        <f t="shared" ref="BY597:BY610" si="832">1+BW597*BX597</f>
        <v>3.7946</v>
      </c>
      <c r="BZ597" s="12">
        <v>1.225</v>
      </c>
      <c r="CA597" s="12">
        <v>0.5</v>
      </c>
      <c r="CB597" s="36">
        <f t="shared" ref="CB597:CB610" si="833">BU597*BV597*BY597*BZ597*CA597</f>
        <v>5044.673766405</v>
      </c>
      <c r="CC597"/>
      <c r="CD597"/>
      <c r="CE597"/>
      <c r="CF597"/>
      <c r="CL597" s="12">
        <v>1197</v>
      </c>
      <c r="CM597" s="12">
        <f t="shared" ref="CM597:CM602" si="834">1474+145</f>
        <v>1619</v>
      </c>
      <c r="CN597" s="32">
        <v>0.524</v>
      </c>
      <c r="CO597" s="33">
        <v>1.047</v>
      </c>
      <c r="CP597" s="34">
        <f t="shared" ref="CP597:CP610" si="835">CL597*CN597+CM597*CO597</f>
        <v>2322.321</v>
      </c>
      <c r="CQ597" s="12">
        <v>1</v>
      </c>
      <c r="CR597" s="12">
        <v>0.89</v>
      </c>
      <c r="CS597" s="12">
        <v>3.14</v>
      </c>
      <c r="CT597" s="35">
        <f t="shared" ref="CT597:CT610" si="836">1+CR597*CS597</f>
        <v>3.7946</v>
      </c>
      <c r="CU597" s="12">
        <v>1.225</v>
      </c>
      <c r="CV597" s="12">
        <v>0.5</v>
      </c>
      <c r="CW597" s="36">
        <f t="shared" ref="CW597:CW610" si="837">CP597*CQ597*CT597*CU597*CV597</f>
        <v>5397.5210507925</v>
      </c>
      <c r="CX597"/>
      <c r="CY597"/>
      <c r="CZ597"/>
      <c r="DA597"/>
      <c r="DG597" s="12">
        <v>1197</v>
      </c>
      <c r="DH597" s="12">
        <f t="shared" ref="DH597:DH610" si="838">1474+145</f>
        <v>1619</v>
      </c>
      <c r="DI597" s="32">
        <v>0.524</v>
      </c>
      <c r="DJ597" s="33">
        <v>1.047</v>
      </c>
      <c r="DK597" s="34">
        <f t="shared" ref="DK597:DK610" si="839">DG597*DI597+DH597*DJ597</f>
        <v>2322.321</v>
      </c>
      <c r="DL597" s="12">
        <v>1</v>
      </c>
      <c r="DM597" s="12">
        <v>0.89</v>
      </c>
      <c r="DN597" s="12">
        <v>3.14</v>
      </c>
      <c r="DO597" s="35">
        <f t="shared" ref="DO597:DO610" si="840">1+DM597*DN597</f>
        <v>3.7946</v>
      </c>
      <c r="DP597" s="12">
        <v>1.225</v>
      </c>
      <c r="DQ597" s="12">
        <v>0.5</v>
      </c>
      <c r="DR597" s="36">
        <f t="shared" ref="DR597:DR610" si="841">DK597*DL597*DO597*DP597*DQ597</f>
        <v>5397.5210507925</v>
      </c>
      <c r="DS597"/>
      <c r="DT597"/>
      <c r="DU597"/>
      <c r="DV597"/>
      <c r="EB597" s="12">
        <v>1197</v>
      </c>
      <c r="EC597" s="12">
        <f t="shared" ref="EC597:EC610" si="842">1474+145</f>
        <v>1619</v>
      </c>
      <c r="ED597" s="32">
        <v>0.524</v>
      </c>
      <c r="EE597" s="33">
        <v>1.047</v>
      </c>
      <c r="EF597" s="34">
        <f t="shared" ref="EF597:EF610" si="843">EB597*ED597+EC597*EE597</f>
        <v>2322.321</v>
      </c>
      <c r="EG597" s="12">
        <v>1</v>
      </c>
      <c r="EH597" s="12">
        <v>0.89</v>
      </c>
      <c r="EI597" s="12">
        <v>3.94</v>
      </c>
      <c r="EJ597" s="35">
        <f t="shared" ref="EJ597:EJ610" si="844">1+EH597*EI597</f>
        <v>4.5066</v>
      </c>
      <c r="EK597" s="12">
        <v>1.225</v>
      </c>
      <c r="EL597" s="12">
        <v>0.5</v>
      </c>
      <c r="EM597" s="36">
        <f t="shared" ref="EM597:EM610" si="845">EF597*EG597*EJ597*EK597*EL597</f>
        <v>6410.2852388925</v>
      </c>
      <c r="EN597"/>
      <c r="EO597"/>
      <c r="EP597"/>
      <c r="EQ597"/>
    </row>
    <row r="598" customHeight="1" spans="6:147">
      <c r="F598" s="12">
        <v>1197</v>
      </c>
      <c r="G598" s="12">
        <v>1474</v>
      </c>
      <c r="H598" s="32">
        <v>0.68</v>
      </c>
      <c r="I598" s="33">
        <v>1.361</v>
      </c>
      <c r="J598" s="34">
        <f t="shared" si="822"/>
        <v>2820.074</v>
      </c>
      <c r="K598" s="12">
        <v>1</v>
      </c>
      <c r="L598" s="12">
        <v>0.89</v>
      </c>
      <c r="M598" s="12">
        <v>3.14</v>
      </c>
      <c r="N598" s="35">
        <f t="shared" si="823"/>
        <v>3.7946</v>
      </c>
      <c r="O598" s="12">
        <v>1.225</v>
      </c>
      <c r="P598" s="12">
        <v>0.5</v>
      </c>
      <c r="Q598" s="36">
        <f t="shared" si="824"/>
        <v>6554.394840245</v>
      </c>
      <c r="R598"/>
      <c r="S598"/>
      <c r="T598"/>
      <c r="U598"/>
      <c r="AA598" s="12">
        <v>1197</v>
      </c>
      <c r="AB598" s="12">
        <v>1474</v>
      </c>
      <c r="AC598" s="32">
        <v>0.68</v>
      </c>
      <c r="AD598" s="33">
        <v>1.361</v>
      </c>
      <c r="AE598" s="34">
        <f t="shared" si="825"/>
        <v>2820.074</v>
      </c>
      <c r="AF598" s="12">
        <v>1</v>
      </c>
      <c r="AG598" s="12">
        <v>0.89</v>
      </c>
      <c r="AH598" s="12">
        <v>3.14</v>
      </c>
      <c r="AI598" s="35">
        <f t="shared" si="826"/>
        <v>3.7946</v>
      </c>
      <c r="AJ598" s="12">
        <v>1.225</v>
      </c>
      <c r="AK598" s="12">
        <v>0.5</v>
      </c>
      <c r="AL598" s="36">
        <f t="shared" si="827"/>
        <v>6554.394840245</v>
      </c>
      <c r="AM598"/>
      <c r="AN598"/>
      <c r="AO598"/>
      <c r="AP598"/>
      <c r="AV598" s="12">
        <v>1197</v>
      </c>
      <c r="AW598" s="12">
        <v>1474</v>
      </c>
      <c r="AX598" s="32">
        <v>0.68</v>
      </c>
      <c r="AY598" s="33">
        <v>1.361</v>
      </c>
      <c r="AZ598" s="34">
        <f t="shared" si="828"/>
        <v>2820.074</v>
      </c>
      <c r="BA598" s="12">
        <v>1</v>
      </c>
      <c r="BB598" s="12">
        <v>0.89</v>
      </c>
      <c r="BC598" s="12">
        <v>3.14</v>
      </c>
      <c r="BD598" s="35">
        <f t="shared" si="829"/>
        <v>3.7946</v>
      </c>
      <c r="BE598" s="12">
        <v>1.225</v>
      </c>
      <c r="BF598" s="12">
        <v>0.5</v>
      </c>
      <c r="BG598" s="36">
        <f t="shared" si="830"/>
        <v>6554.394840245</v>
      </c>
      <c r="BH598"/>
      <c r="BI598"/>
      <c r="BJ598"/>
      <c r="BK598"/>
      <c r="BQ598" s="12">
        <v>1197</v>
      </c>
      <c r="BR598" s="12">
        <v>1474</v>
      </c>
      <c r="BS598" s="32">
        <v>0.68</v>
      </c>
      <c r="BT598" s="33">
        <v>1.361</v>
      </c>
      <c r="BU598" s="34">
        <f t="shared" si="831"/>
        <v>2820.074</v>
      </c>
      <c r="BV598" s="12">
        <v>1</v>
      </c>
      <c r="BW598" s="12">
        <v>0.89</v>
      </c>
      <c r="BX598" s="12">
        <v>3.14</v>
      </c>
      <c r="BY598" s="35">
        <f t="shared" si="832"/>
        <v>3.7946</v>
      </c>
      <c r="BZ598" s="12">
        <v>1.225</v>
      </c>
      <c r="CA598" s="12">
        <v>0.5</v>
      </c>
      <c r="CB598" s="36">
        <f t="shared" si="833"/>
        <v>6554.394840245</v>
      </c>
      <c r="CC598"/>
      <c r="CD598"/>
      <c r="CE598"/>
      <c r="CF598"/>
      <c r="CL598" s="12">
        <v>1197</v>
      </c>
      <c r="CM598" s="12">
        <f t="shared" si="834"/>
        <v>1619</v>
      </c>
      <c r="CN598" s="32">
        <v>0.68</v>
      </c>
      <c r="CO598" s="33">
        <v>1.361</v>
      </c>
      <c r="CP598" s="34">
        <f t="shared" si="835"/>
        <v>3017.419</v>
      </c>
      <c r="CQ598" s="12">
        <v>1</v>
      </c>
      <c r="CR598" s="12">
        <v>0.89</v>
      </c>
      <c r="CS598" s="12">
        <v>3.14</v>
      </c>
      <c r="CT598" s="35">
        <f t="shared" si="836"/>
        <v>3.7946</v>
      </c>
      <c r="CU598" s="12">
        <v>1.225</v>
      </c>
      <c r="CV598" s="12">
        <v>0.5</v>
      </c>
      <c r="CW598" s="36">
        <f t="shared" si="837"/>
        <v>7013.0626091575</v>
      </c>
      <c r="CX598"/>
      <c r="CY598"/>
      <c r="CZ598"/>
      <c r="DA598"/>
      <c r="DG598" s="12">
        <v>1197</v>
      </c>
      <c r="DH598" s="12">
        <f t="shared" si="838"/>
        <v>1619</v>
      </c>
      <c r="DI598" s="32">
        <v>0.68</v>
      </c>
      <c r="DJ598" s="33">
        <v>1.361</v>
      </c>
      <c r="DK598" s="34">
        <f t="shared" si="839"/>
        <v>3017.419</v>
      </c>
      <c r="DL598" s="12">
        <v>1</v>
      </c>
      <c r="DM598" s="12">
        <v>0.89</v>
      </c>
      <c r="DN598" s="12">
        <v>3.14</v>
      </c>
      <c r="DO598" s="35">
        <f t="shared" si="840"/>
        <v>3.7946</v>
      </c>
      <c r="DP598" s="12">
        <v>1.225</v>
      </c>
      <c r="DQ598" s="12">
        <v>0.5</v>
      </c>
      <c r="DR598" s="36">
        <f t="shared" si="841"/>
        <v>7013.0626091575</v>
      </c>
      <c r="DS598"/>
      <c r="DT598"/>
      <c r="DU598"/>
      <c r="DV598"/>
      <c r="EB598" s="12">
        <v>1197</v>
      </c>
      <c r="EC598" s="12">
        <f t="shared" si="842"/>
        <v>1619</v>
      </c>
      <c r="ED598" s="32">
        <v>0.68</v>
      </c>
      <c r="EE598" s="33">
        <v>1.361</v>
      </c>
      <c r="EF598" s="34">
        <f t="shared" si="843"/>
        <v>3017.419</v>
      </c>
      <c r="EG598" s="12">
        <v>1</v>
      </c>
      <c r="EH598" s="12">
        <v>0.89</v>
      </c>
      <c r="EI598" s="12">
        <v>3.94</v>
      </c>
      <c r="EJ598" s="35">
        <f t="shared" si="844"/>
        <v>4.5066</v>
      </c>
      <c r="EK598" s="12">
        <v>1.225</v>
      </c>
      <c r="EL598" s="12">
        <v>0.5</v>
      </c>
      <c r="EM598" s="36">
        <f t="shared" si="845"/>
        <v>8328.9590350575</v>
      </c>
      <c r="EN598"/>
      <c r="EO598"/>
      <c r="EP598"/>
      <c r="EQ598"/>
    </row>
    <row r="599" customHeight="1" spans="6:147">
      <c r="F599" s="12">
        <v>1197</v>
      </c>
      <c r="G599" s="12">
        <v>1474</v>
      </c>
      <c r="H599" s="32">
        <v>0.524</v>
      </c>
      <c r="I599" s="33">
        <v>1.047</v>
      </c>
      <c r="J599" s="34">
        <f t="shared" si="822"/>
        <v>2170.506</v>
      </c>
      <c r="K599" s="12">
        <v>1</v>
      </c>
      <c r="L599" s="12">
        <v>0.89</v>
      </c>
      <c r="M599" s="12">
        <v>3.14</v>
      </c>
      <c r="N599" s="35">
        <f t="shared" si="823"/>
        <v>3.7946</v>
      </c>
      <c r="O599" s="12">
        <v>1.225</v>
      </c>
      <c r="P599" s="12">
        <v>0.5</v>
      </c>
      <c r="Q599" s="36">
        <f t="shared" si="824"/>
        <v>5044.673766405</v>
      </c>
      <c r="R599"/>
      <c r="S599"/>
      <c r="T599"/>
      <c r="U599"/>
      <c r="AA599" s="12">
        <v>1197</v>
      </c>
      <c r="AB599" s="12">
        <v>1474</v>
      </c>
      <c r="AC599" s="32">
        <v>0.524</v>
      </c>
      <c r="AD599" s="33">
        <v>1.047</v>
      </c>
      <c r="AE599" s="34">
        <f t="shared" si="825"/>
        <v>2170.506</v>
      </c>
      <c r="AF599" s="12">
        <v>1</v>
      </c>
      <c r="AG599" s="12">
        <v>0.89</v>
      </c>
      <c r="AH599" s="12">
        <v>3.14</v>
      </c>
      <c r="AI599" s="35">
        <f t="shared" si="826"/>
        <v>3.7946</v>
      </c>
      <c r="AJ599" s="12">
        <v>1.225</v>
      </c>
      <c r="AK599" s="12">
        <v>0.5</v>
      </c>
      <c r="AL599" s="36">
        <f t="shared" si="827"/>
        <v>5044.673766405</v>
      </c>
      <c r="AM599"/>
      <c r="AN599"/>
      <c r="AO599"/>
      <c r="AP599"/>
      <c r="AV599" s="12">
        <v>1197</v>
      </c>
      <c r="AW599" s="12">
        <v>1474</v>
      </c>
      <c r="AX599" s="32">
        <v>0.524</v>
      </c>
      <c r="AY599" s="33">
        <v>1.047</v>
      </c>
      <c r="AZ599" s="34">
        <f t="shared" si="828"/>
        <v>2170.506</v>
      </c>
      <c r="BA599" s="12">
        <v>1</v>
      </c>
      <c r="BB599" s="12">
        <v>0.89</v>
      </c>
      <c r="BC599" s="12">
        <v>3.14</v>
      </c>
      <c r="BD599" s="35">
        <f t="shared" si="829"/>
        <v>3.7946</v>
      </c>
      <c r="BE599" s="12">
        <v>1.225</v>
      </c>
      <c r="BF599" s="12">
        <v>0.5</v>
      </c>
      <c r="BG599" s="36">
        <f t="shared" si="830"/>
        <v>5044.673766405</v>
      </c>
      <c r="BH599"/>
      <c r="BI599"/>
      <c r="BJ599"/>
      <c r="BK599"/>
      <c r="BQ599" s="12">
        <v>1197</v>
      </c>
      <c r="BR599" s="12">
        <v>1474</v>
      </c>
      <c r="BS599" s="32">
        <v>0.524</v>
      </c>
      <c r="BT599" s="33">
        <v>1.047</v>
      </c>
      <c r="BU599" s="34">
        <f t="shared" si="831"/>
        <v>2170.506</v>
      </c>
      <c r="BV599" s="12">
        <v>1</v>
      </c>
      <c r="BW599" s="12">
        <v>0.89</v>
      </c>
      <c r="BX599" s="12">
        <v>3.14</v>
      </c>
      <c r="BY599" s="35">
        <f t="shared" si="832"/>
        <v>3.7946</v>
      </c>
      <c r="BZ599" s="12">
        <v>1.225</v>
      </c>
      <c r="CA599" s="12">
        <v>0.5</v>
      </c>
      <c r="CB599" s="36">
        <f t="shared" si="833"/>
        <v>5044.673766405</v>
      </c>
      <c r="CC599"/>
      <c r="CD599"/>
      <c r="CE599"/>
      <c r="CF599"/>
      <c r="CL599" s="12">
        <v>1197</v>
      </c>
      <c r="CM599" s="12">
        <f t="shared" si="834"/>
        <v>1619</v>
      </c>
      <c r="CN599" s="32">
        <v>0.524</v>
      </c>
      <c r="CO599" s="33">
        <v>1.047</v>
      </c>
      <c r="CP599" s="34">
        <f t="shared" si="835"/>
        <v>2322.321</v>
      </c>
      <c r="CQ599" s="12">
        <v>1</v>
      </c>
      <c r="CR599" s="12">
        <v>0.89</v>
      </c>
      <c r="CS599" s="12">
        <v>3.14</v>
      </c>
      <c r="CT599" s="35">
        <f t="shared" si="836"/>
        <v>3.7946</v>
      </c>
      <c r="CU599" s="12">
        <v>1.225</v>
      </c>
      <c r="CV599" s="12">
        <v>0.5</v>
      </c>
      <c r="CW599" s="36">
        <f t="shared" si="837"/>
        <v>5397.5210507925</v>
      </c>
      <c r="CX599"/>
      <c r="CY599"/>
      <c r="CZ599"/>
      <c r="DA599"/>
      <c r="DG599" s="12">
        <v>1197</v>
      </c>
      <c r="DH599" s="12">
        <f t="shared" si="838"/>
        <v>1619</v>
      </c>
      <c r="DI599" s="32">
        <v>0.524</v>
      </c>
      <c r="DJ599" s="33">
        <v>1.047</v>
      </c>
      <c r="DK599" s="34">
        <f t="shared" si="839"/>
        <v>2322.321</v>
      </c>
      <c r="DL599" s="12">
        <v>1</v>
      </c>
      <c r="DM599" s="12">
        <v>0.89</v>
      </c>
      <c r="DN599" s="12">
        <v>3.14</v>
      </c>
      <c r="DO599" s="35">
        <f t="shared" si="840"/>
        <v>3.7946</v>
      </c>
      <c r="DP599" s="12">
        <v>1.225</v>
      </c>
      <c r="DQ599" s="12">
        <v>0.5</v>
      </c>
      <c r="DR599" s="36">
        <f t="shared" si="841"/>
        <v>5397.5210507925</v>
      </c>
      <c r="DS599"/>
      <c r="DT599"/>
      <c r="DU599"/>
      <c r="DV599"/>
      <c r="EB599" s="12">
        <v>1197</v>
      </c>
      <c r="EC599" s="12">
        <f t="shared" si="842"/>
        <v>1619</v>
      </c>
      <c r="ED599" s="32">
        <v>0.524</v>
      </c>
      <c r="EE599" s="33">
        <v>1.047</v>
      </c>
      <c r="EF599" s="34">
        <f t="shared" si="843"/>
        <v>2322.321</v>
      </c>
      <c r="EG599" s="12">
        <v>1</v>
      </c>
      <c r="EH599" s="12">
        <v>0.89</v>
      </c>
      <c r="EI599" s="12">
        <v>3.94</v>
      </c>
      <c r="EJ599" s="35">
        <f t="shared" si="844"/>
        <v>4.5066</v>
      </c>
      <c r="EK599" s="12">
        <v>1.225</v>
      </c>
      <c r="EL599" s="12">
        <v>0.5</v>
      </c>
      <c r="EM599" s="36">
        <f t="shared" si="845"/>
        <v>6410.2852388925</v>
      </c>
      <c r="EN599"/>
      <c r="EO599"/>
      <c r="EP599"/>
      <c r="EQ599"/>
    </row>
    <row r="600" customHeight="1" spans="6:147">
      <c r="F600" s="12">
        <v>1197</v>
      </c>
      <c r="G600" s="12">
        <v>1474</v>
      </c>
      <c r="H600" s="32">
        <v>0.68</v>
      </c>
      <c r="I600" s="33">
        <v>1.361</v>
      </c>
      <c r="J600" s="34">
        <f t="shared" si="822"/>
        <v>2820.074</v>
      </c>
      <c r="K600" s="12">
        <v>1</v>
      </c>
      <c r="L600" s="12">
        <v>0.89</v>
      </c>
      <c r="M600" s="12">
        <v>3.14</v>
      </c>
      <c r="N600" s="35">
        <f t="shared" si="823"/>
        <v>3.7946</v>
      </c>
      <c r="O600" s="12">
        <v>1.225</v>
      </c>
      <c r="P600" s="12">
        <v>0.5</v>
      </c>
      <c r="Q600" s="36">
        <f t="shared" si="824"/>
        <v>6554.394840245</v>
      </c>
      <c r="R600"/>
      <c r="S600"/>
      <c r="T600"/>
      <c r="U600"/>
      <c r="AA600" s="12">
        <v>1197</v>
      </c>
      <c r="AB600" s="12">
        <v>1474</v>
      </c>
      <c r="AC600" s="32">
        <v>0.68</v>
      </c>
      <c r="AD600" s="33">
        <v>1.361</v>
      </c>
      <c r="AE600" s="34">
        <f t="shared" si="825"/>
        <v>2820.074</v>
      </c>
      <c r="AF600" s="12">
        <v>1</v>
      </c>
      <c r="AG600" s="12">
        <v>0.89</v>
      </c>
      <c r="AH600" s="12">
        <v>3.14</v>
      </c>
      <c r="AI600" s="35">
        <f t="shared" si="826"/>
        <v>3.7946</v>
      </c>
      <c r="AJ600" s="12">
        <v>1.225</v>
      </c>
      <c r="AK600" s="12">
        <v>0.5</v>
      </c>
      <c r="AL600" s="36">
        <f t="shared" si="827"/>
        <v>6554.394840245</v>
      </c>
      <c r="AM600"/>
      <c r="AN600"/>
      <c r="AO600"/>
      <c r="AP600"/>
      <c r="AV600" s="12">
        <v>1197</v>
      </c>
      <c r="AW600" s="12">
        <v>1474</v>
      </c>
      <c r="AX600" s="32">
        <v>0.68</v>
      </c>
      <c r="AY600" s="33">
        <v>1.361</v>
      </c>
      <c r="AZ600" s="34">
        <f t="shared" si="828"/>
        <v>2820.074</v>
      </c>
      <c r="BA600" s="12">
        <v>1</v>
      </c>
      <c r="BB600" s="12">
        <v>0.89</v>
      </c>
      <c r="BC600" s="12">
        <v>3.14</v>
      </c>
      <c r="BD600" s="35">
        <f t="shared" si="829"/>
        <v>3.7946</v>
      </c>
      <c r="BE600" s="12">
        <v>1.225</v>
      </c>
      <c r="BF600" s="12">
        <v>0.5</v>
      </c>
      <c r="BG600" s="36">
        <f t="shared" si="830"/>
        <v>6554.394840245</v>
      </c>
      <c r="BH600"/>
      <c r="BI600"/>
      <c r="BJ600"/>
      <c r="BK600"/>
      <c r="BQ600" s="12">
        <v>1197</v>
      </c>
      <c r="BR600" s="12">
        <v>1474</v>
      </c>
      <c r="BS600" s="32">
        <v>0.68</v>
      </c>
      <c r="BT600" s="33">
        <v>1.361</v>
      </c>
      <c r="BU600" s="34">
        <f t="shared" si="831"/>
        <v>2820.074</v>
      </c>
      <c r="BV600" s="12">
        <v>1</v>
      </c>
      <c r="BW600" s="12">
        <v>0.89</v>
      </c>
      <c r="BX600" s="12">
        <v>3.14</v>
      </c>
      <c r="BY600" s="35">
        <f t="shared" si="832"/>
        <v>3.7946</v>
      </c>
      <c r="BZ600" s="12">
        <v>1.225</v>
      </c>
      <c r="CA600" s="12">
        <v>0.5</v>
      </c>
      <c r="CB600" s="36">
        <f t="shared" si="833"/>
        <v>6554.394840245</v>
      </c>
      <c r="CC600"/>
      <c r="CD600"/>
      <c r="CE600"/>
      <c r="CF600"/>
      <c r="CL600" s="12">
        <v>1197</v>
      </c>
      <c r="CM600" s="12">
        <f t="shared" si="834"/>
        <v>1619</v>
      </c>
      <c r="CN600" s="32">
        <v>0.68</v>
      </c>
      <c r="CO600" s="33">
        <v>1.361</v>
      </c>
      <c r="CP600" s="34">
        <f t="shared" si="835"/>
        <v>3017.419</v>
      </c>
      <c r="CQ600" s="12">
        <v>1</v>
      </c>
      <c r="CR600" s="12">
        <v>0.89</v>
      </c>
      <c r="CS600" s="12">
        <v>3.14</v>
      </c>
      <c r="CT600" s="35">
        <f t="shared" si="836"/>
        <v>3.7946</v>
      </c>
      <c r="CU600" s="12">
        <v>1.225</v>
      </c>
      <c r="CV600" s="12">
        <v>0.5</v>
      </c>
      <c r="CW600" s="36">
        <f t="shared" si="837"/>
        <v>7013.0626091575</v>
      </c>
      <c r="CX600"/>
      <c r="CY600"/>
      <c r="CZ600"/>
      <c r="DA600"/>
      <c r="DG600" s="12">
        <v>1197</v>
      </c>
      <c r="DH600" s="12">
        <f t="shared" si="838"/>
        <v>1619</v>
      </c>
      <c r="DI600" s="32">
        <v>0.68</v>
      </c>
      <c r="DJ600" s="33">
        <v>1.361</v>
      </c>
      <c r="DK600" s="34">
        <f t="shared" si="839"/>
        <v>3017.419</v>
      </c>
      <c r="DL600" s="12">
        <v>1</v>
      </c>
      <c r="DM600" s="12">
        <v>0.89</v>
      </c>
      <c r="DN600" s="12">
        <v>3.14</v>
      </c>
      <c r="DO600" s="35">
        <f t="shared" si="840"/>
        <v>3.7946</v>
      </c>
      <c r="DP600" s="12">
        <v>1.225</v>
      </c>
      <c r="DQ600" s="12">
        <v>0.5</v>
      </c>
      <c r="DR600" s="36">
        <f t="shared" si="841"/>
        <v>7013.0626091575</v>
      </c>
      <c r="DS600"/>
      <c r="DT600"/>
      <c r="DU600"/>
      <c r="DV600"/>
      <c r="EB600" s="12">
        <v>1197</v>
      </c>
      <c r="EC600" s="12">
        <f t="shared" si="842"/>
        <v>1619</v>
      </c>
      <c r="ED600" s="32">
        <v>0.68</v>
      </c>
      <c r="EE600" s="33">
        <v>1.361</v>
      </c>
      <c r="EF600" s="34">
        <f t="shared" si="843"/>
        <v>3017.419</v>
      </c>
      <c r="EG600" s="12">
        <v>1</v>
      </c>
      <c r="EH600" s="12">
        <v>0.89</v>
      </c>
      <c r="EI600" s="12">
        <v>3.94</v>
      </c>
      <c r="EJ600" s="35">
        <f t="shared" si="844"/>
        <v>4.5066</v>
      </c>
      <c r="EK600" s="12">
        <v>1.225</v>
      </c>
      <c r="EL600" s="12">
        <v>0.5</v>
      </c>
      <c r="EM600" s="36">
        <f t="shared" si="845"/>
        <v>8328.9590350575</v>
      </c>
      <c r="EN600"/>
      <c r="EO600"/>
      <c r="EP600"/>
      <c r="EQ600"/>
    </row>
    <row r="601" customHeight="1" spans="6:147">
      <c r="F601" s="12">
        <v>1197</v>
      </c>
      <c r="G601" s="12">
        <v>1474</v>
      </c>
      <c r="H601" s="32">
        <v>0.524</v>
      </c>
      <c r="I601" s="33">
        <v>1.047</v>
      </c>
      <c r="J601" s="34">
        <f t="shared" si="822"/>
        <v>2170.506</v>
      </c>
      <c r="K601" s="12">
        <v>1</v>
      </c>
      <c r="L601" s="12">
        <v>0.89</v>
      </c>
      <c r="M601" s="12">
        <v>3.14</v>
      </c>
      <c r="N601" s="35">
        <f t="shared" si="823"/>
        <v>3.7946</v>
      </c>
      <c r="O601" s="12">
        <v>1.225</v>
      </c>
      <c r="P601" s="12">
        <v>0.5</v>
      </c>
      <c r="Q601" s="36">
        <f t="shared" si="824"/>
        <v>5044.673766405</v>
      </c>
      <c r="R601"/>
      <c r="S601"/>
      <c r="T601"/>
      <c r="U601"/>
      <c r="AA601" s="12">
        <v>1197</v>
      </c>
      <c r="AB601" s="12">
        <v>1474</v>
      </c>
      <c r="AC601" s="32">
        <v>0.524</v>
      </c>
      <c r="AD601" s="33">
        <v>1.047</v>
      </c>
      <c r="AE601" s="34">
        <f t="shared" si="825"/>
        <v>2170.506</v>
      </c>
      <c r="AF601" s="12">
        <v>1</v>
      </c>
      <c r="AG601" s="12">
        <v>0.89</v>
      </c>
      <c r="AH601" s="12">
        <v>3.14</v>
      </c>
      <c r="AI601" s="35">
        <f t="shared" si="826"/>
        <v>3.7946</v>
      </c>
      <c r="AJ601" s="12">
        <v>1.225</v>
      </c>
      <c r="AK601" s="12">
        <v>0.5</v>
      </c>
      <c r="AL601" s="36">
        <f t="shared" si="827"/>
        <v>5044.673766405</v>
      </c>
      <c r="AM601"/>
      <c r="AN601"/>
      <c r="AO601"/>
      <c r="AP601"/>
      <c r="AV601" s="12">
        <v>1197</v>
      </c>
      <c r="AW601" s="12">
        <v>1474</v>
      </c>
      <c r="AX601" s="32">
        <v>0.524</v>
      </c>
      <c r="AY601" s="33">
        <v>1.047</v>
      </c>
      <c r="AZ601" s="34">
        <f t="shared" si="828"/>
        <v>2170.506</v>
      </c>
      <c r="BA601" s="12">
        <v>1</v>
      </c>
      <c r="BB601" s="12">
        <v>0.89</v>
      </c>
      <c r="BC601" s="12">
        <v>3.14</v>
      </c>
      <c r="BD601" s="35">
        <f t="shared" si="829"/>
        <v>3.7946</v>
      </c>
      <c r="BE601" s="12">
        <v>1.225</v>
      </c>
      <c r="BF601" s="12">
        <v>0.5</v>
      </c>
      <c r="BG601" s="36">
        <f t="shared" si="830"/>
        <v>5044.673766405</v>
      </c>
      <c r="BH601"/>
      <c r="BI601"/>
      <c r="BJ601"/>
      <c r="BK601"/>
      <c r="BQ601" s="12">
        <v>1197</v>
      </c>
      <c r="BR601" s="12">
        <v>1474</v>
      </c>
      <c r="BS601" s="32">
        <v>0.524</v>
      </c>
      <c r="BT601" s="33">
        <v>1.047</v>
      </c>
      <c r="BU601" s="34">
        <f t="shared" si="831"/>
        <v>2170.506</v>
      </c>
      <c r="BV601" s="12">
        <v>1</v>
      </c>
      <c r="BW601" s="12">
        <v>0.89</v>
      </c>
      <c r="BX601" s="12">
        <v>3.14</v>
      </c>
      <c r="BY601" s="35">
        <f t="shared" si="832"/>
        <v>3.7946</v>
      </c>
      <c r="BZ601" s="12">
        <v>1.225</v>
      </c>
      <c r="CA601" s="12">
        <v>0.5</v>
      </c>
      <c r="CB601" s="36">
        <f t="shared" si="833"/>
        <v>5044.673766405</v>
      </c>
      <c r="CC601"/>
      <c r="CD601"/>
      <c r="CE601"/>
      <c r="CF601"/>
      <c r="CL601" s="12">
        <v>1197</v>
      </c>
      <c r="CM601" s="12">
        <f t="shared" si="834"/>
        <v>1619</v>
      </c>
      <c r="CN601" s="32">
        <v>0.524</v>
      </c>
      <c r="CO601" s="33">
        <v>1.047</v>
      </c>
      <c r="CP601" s="34">
        <f t="shared" si="835"/>
        <v>2322.321</v>
      </c>
      <c r="CQ601" s="12">
        <v>1</v>
      </c>
      <c r="CR601" s="12">
        <v>0.89</v>
      </c>
      <c r="CS601" s="12">
        <v>3.14</v>
      </c>
      <c r="CT601" s="35">
        <f t="shared" si="836"/>
        <v>3.7946</v>
      </c>
      <c r="CU601" s="12">
        <v>1.225</v>
      </c>
      <c r="CV601" s="12">
        <v>0.5</v>
      </c>
      <c r="CW601" s="36">
        <f t="shared" si="837"/>
        <v>5397.5210507925</v>
      </c>
      <c r="CX601"/>
      <c r="CY601"/>
      <c r="CZ601"/>
      <c r="DA601"/>
      <c r="DG601" s="12">
        <v>1197</v>
      </c>
      <c r="DH601" s="12">
        <f t="shared" si="838"/>
        <v>1619</v>
      </c>
      <c r="DI601" s="32">
        <v>0.524</v>
      </c>
      <c r="DJ601" s="33">
        <v>1.047</v>
      </c>
      <c r="DK601" s="34">
        <f t="shared" si="839"/>
        <v>2322.321</v>
      </c>
      <c r="DL601" s="12">
        <v>1</v>
      </c>
      <c r="DM601" s="12">
        <v>0.89</v>
      </c>
      <c r="DN601" s="12">
        <v>3.14</v>
      </c>
      <c r="DO601" s="35">
        <f t="shared" si="840"/>
        <v>3.7946</v>
      </c>
      <c r="DP601" s="12">
        <v>1.225</v>
      </c>
      <c r="DQ601" s="12">
        <v>0.5</v>
      </c>
      <c r="DR601" s="36">
        <f t="shared" si="841"/>
        <v>5397.5210507925</v>
      </c>
      <c r="DS601"/>
      <c r="DT601"/>
      <c r="DU601"/>
      <c r="DV601"/>
      <c r="EB601" s="12">
        <v>1197</v>
      </c>
      <c r="EC601" s="12">
        <f t="shared" si="842"/>
        <v>1619</v>
      </c>
      <c r="ED601" s="32">
        <v>0.524</v>
      </c>
      <c r="EE601" s="33">
        <v>1.047</v>
      </c>
      <c r="EF601" s="34">
        <f t="shared" si="843"/>
        <v>2322.321</v>
      </c>
      <c r="EG601" s="12">
        <v>1</v>
      </c>
      <c r="EH601" s="12">
        <v>0.89</v>
      </c>
      <c r="EI601" s="12">
        <v>3.94</v>
      </c>
      <c r="EJ601" s="35">
        <f t="shared" si="844"/>
        <v>4.5066</v>
      </c>
      <c r="EK601" s="12">
        <v>1.225</v>
      </c>
      <c r="EL601" s="12">
        <v>0.5</v>
      </c>
      <c r="EM601" s="36">
        <f t="shared" si="845"/>
        <v>6410.2852388925</v>
      </c>
      <c r="EN601"/>
      <c r="EO601"/>
      <c r="EP601"/>
      <c r="EQ601"/>
    </row>
    <row r="602" customHeight="1" spans="6:147">
      <c r="F602" s="12">
        <v>1197</v>
      </c>
      <c r="G602" s="12">
        <v>1474</v>
      </c>
      <c r="H602" s="32">
        <v>0.68</v>
      </c>
      <c r="I602" s="33">
        <v>1.361</v>
      </c>
      <c r="J602" s="34">
        <f t="shared" si="822"/>
        <v>2820.074</v>
      </c>
      <c r="K602" s="12">
        <v>1</v>
      </c>
      <c r="L602" s="12">
        <v>0.89</v>
      </c>
      <c r="M602" s="12">
        <v>3.14</v>
      </c>
      <c r="N602" s="35">
        <f t="shared" si="823"/>
        <v>3.7946</v>
      </c>
      <c r="O602" s="12">
        <v>1.225</v>
      </c>
      <c r="P602" s="12">
        <v>0.5</v>
      </c>
      <c r="Q602" s="36">
        <f t="shared" si="824"/>
        <v>6554.394840245</v>
      </c>
      <c r="R602"/>
      <c r="S602"/>
      <c r="T602"/>
      <c r="U602"/>
      <c r="AA602" s="12">
        <v>1197</v>
      </c>
      <c r="AB602" s="12">
        <v>1474</v>
      </c>
      <c r="AC602" s="32">
        <v>0.68</v>
      </c>
      <c r="AD602" s="33">
        <v>1.361</v>
      </c>
      <c r="AE602" s="34">
        <f t="shared" si="825"/>
        <v>2820.074</v>
      </c>
      <c r="AF602" s="12">
        <v>1</v>
      </c>
      <c r="AG602" s="12">
        <v>0.89</v>
      </c>
      <c r="AH602" s="12">
        <v>3.14</v>
      </c>
      <c r="AI602" s="35">
        <f t="shared" si="826"/>
        <v>3.7946</v>
      </c>
      <c r="AJ602" s="12">
        <v>1.225</v>
      </c>
      <c r="AK602" s="12">
        <v>0.5</v>
      </c>
      <c r="AL602" s="36">
        <f t="shared" si="827"/>
        <v>6554.394840245</v>
      </c>
      <c r="AM602"/>
      <c r="AN602"/>
      <c r="AO602"/>
      <c r="AP602"/>
      <c r="AV602" s="12">
        <v>1197</v>
      </c>
      <c r="AW602" s="12">
        <v>1474</v>
      </c>
      <c r="AX602" s="32">
        <v>0.68</v>
      </c>
      <c r="AY602" s="33">
        <v>1.361</v>
      </c>
      <c r="AZ602" s="34">
        <f t="shared" si="828"/>
        <v>2820.074</v>
      </c>
      <c r="BA602" s="12">
        <v>1</v>
      </c>
      <c r="BB602" s="12">
        <v>0.89</v>
      </c>
      <c r="BC602" s="12">
        <v>3.14</v>
      </c>
      <c r="BD602" s="35">
        <f t="shared" si="829"/>
        <v>3.7946</v>
      </c>
      <c r="BE602" s="12">
        <v>1.225</v>
      </c>
      <c r="BF602" s="12">
        <v>0.5</v>
      </c>
      <c r="BG602" s="36">
        <f t="shared" si="830"/>
        <v>6554.394840245</v>
      </c>
      <c r="BH602"/>
      <c r="BI602"/>
      <c r="BJ602"/>
      <c r="BK602"/>
      <c r="BQ602" s="12">
        <v>1197</v>
      </c>
      <c r="BR602" s="12">
        <v>1474</v>
      </c>
      <c r="BS602" s="32">
        <v>0.68</v>
      </c>
      <c r="BT602" s="33">
        <v>1.361</v>
      </c>
      <c r="BU602" s="34">
        <f t="shared" si="831"/>
        <v>2820.074</v>
      </c>
      <c r="BV602" s="12">
        <v>1</v>
      </c>
      <c r="BW602" s="12">
        <v>0.89</v>
      </c>
      <c r="BX602" s="12">
        <v>3.14</v>
      </c>
      <c r="BY602" s="35">
        <f t="shared" si="832"/>
        <v>3.7946</v>
      </c>
      <c r="BZ602" s="12">
        <v>1.225</v>
      </c>
      <c r="CA602" s="12">
        <v>0.5</v>
      </c>
      <c r="CB602" s="36">
        <f t="shared" si="833"/>
        <v>6554.394840245</v>
      </c>
      <c r="CC602"/>
      <c r="CD602"/>
      <c r="CE602"/>
      <c r="CF602"/>
      <c r="CL602" s="12">
        <v>1197</v>
      </c>
      <c r="CM602" s="12">
        <f t="shared" si="834"/>
        <v>1619</v>
      </c>
      <c r="CN602" s="32">
        <v>0.68</v>
      </c>
      <c r="CO602" s="33">
        <v>1.361</v>
      </c>
      <c r="CP602" s="34">
        <f t="shared" si="835"/>
        <v>3017.419</v>
      </c>
      <c r="CQ602" s="12">
        <v>1</v>
      </c>
      <c r="CR602" s="12">
        <v>0.89</v>
      </c>
      <c r="CS602" s="12">
        <v>3.14</v>
      </c>
      <c r="CT602" s="35">
        <f t="shared" si="836"/>
        <v>3.7946</v>
      </c>
      <c r="CU602" s="12">
        <v>1.225</v>
      </c>
      <c r="CV602" s="12">
        <v>0.5</v>
      </c>
      <c r="CW602" s="36">
        <f t="shared" si="837"/>
        <v>7013.0626091575</v>
      </c>
      <c r="CX602"/>
      <c r="CY602"/>
      <c r="CZ602"/>
      <c r="DA602"/>
      <c r="DG602" s="12">
        <v>1197</v>
      </c>
      <c r="DH602" s="12">
        <f t="shared" si="838"/>
        <v>1619</v>
      </c>
      <c r="DI602" s="32">
        <v>0.68</v>
      </c>
      <c r="DJ602" s="33">
        <v>1.361</v>
      </c>
      <c r="DK602" s="34">
        <f t="shared" si="839"/>
        <v>3017.419</v>
      </c>
      <c r="DL602" s="12">
        <v>1</v>
      </c>
      <c r="DM602" s="12">
        <v>0.89</v>
      </c>
      <c r="DN602" s="12">
        <v>3.14</v>
      </c>
      <c r="DO602" s="35">
        <f t="shared" si="840"/>
        <v>3.7946</v>
      </c>
      <c r="DP602" s="12">
        <v>1.225</v>
      </c>
      <c r="DQ602" s="12">
        <v>0.5</v>
      </c>
      <c r="DR602" s="36">
        <f t="shared" si="841"/>
        <v>7013.0626091575</v>
      </c>
      <c r="DS602"/>
      <c r="DT602"/>
      <c r="DU602"/>
      <c r="DV602"/>
      <c r="EB602" s="12">
        <v>1197</v>
      </c>
      <c r="EC602" s="12">
        <f t="shared" si="842"/>
        <v>1619</v>
      </c>
      <c r="ED602" s="32">
        <v>0.68</v>
      </c>
      <c r="EE602" s="33">
        <v>1.361</v>
      </c>
      <c r="EF602" s="34">
        <f t="shared" si="843"/>
        <v>3017.419</v>
      </c>
      <c r="EG602" s="12">
        <v>1</v>
      </c>
      <c r="EH602" s="12">
        <v>0.89</v>
      </c>
      <c r="EI602" s="12">
        <v>3.94</v>
      </c>
      <c r="EJ602" s="35">
        <f t="shared" si="844"/>
        <v>4.5066</v>
      </c>
      <c r="EK602" s="12">
        <v>1.225</v>
      </c>
      <c r="EL602" s="12">
        <v>0.5</v>
      </c>
      <c r="EM602" s="36">
        <f t="shared" si="845"/>
        <v>8328.9590350575</v>
      </c>
      <c r="EN602"/>
      <c r="EO602"/>
      <c r="EP602"/>
      <c r="EQ602"/>
    </row>
    <row r="603" customHeight="1" spans="6:147">
      <c r="F603" s="12">
        <v>1197</v>
      </c>
      <c r="G603" s="12">
        <v>1474</v>
      </c>
      <c r="H603" s="32">
        <v>0.524</v>
      </c>
      <c r="I603" s="33">
        <v>1.047</v>
      </c>
      <c r="J603" s="34">
        <f t="shared" si="822"/>
        <v>2170.506</v>
      </c>
      <c r="K603" s="12">
        <v>1</v>
      </c>
      <c r="L603" s="12">
        <v>0.89</v>
      </c>
      <c r="M603" s="12">
        <v>3.14</v>
      </c>
      <c r="N603" s="35">
        <f t="shared" si="823"/>
        <v>3.7946</v>
      </c>
      <c r="O603" s="12">
        <v>1.225</v>
      </c>
      <c r="P603" s="12">
        <v>0.5</v>
      </c>
      <c r="Q603" s="36">
        <f t="shared" si="824"/>
        <v>5044.673766405</v>
      </c>
      <c r="R603"/>
      <c r="S603"/>
      <c r="T603"/>
      <c r="U603"/>
      <c r="AA603" s="12">
        <v>1197</v>
      </c>
      <c r="AB603" s="12">
        <v>1474</v>
      </c>
      <c r="AC603" s="32">
        <v>0.524</v>
      </c>
      <c r="AD603" s="33">
        <v>1.047</v>
      </c>
      <c r="AE603" s="34">
        <f t="shared" si="825"/>
        <v>2170.506</v>
      </c>
      <c r="AF603" s="12">
        <v>1</v>
      </c>
      <c r="AG603" s="12">
        <v>0.89</v>
      </c>
      <c r="AH603" s="12">
        <v>3.14</v>
      </c>
      <c r="AI603" s="35">
        <f t="shared" si="826"/>
        <v>3.7946</v>
      </c>
      <c r="AJ603" s="12">
        <v>1.225</v>
      </c>
      <c r="AK603" s="12">
        <v>0.5</v>
      </c>
      <c r="AL603" s="36">
        <f t="shared" si="827"/>
        <v>5044.673766405</v>
      </c>
      <c r="AM603"/>
      <c r="AN603"/>
      <c r="AO603"/>
      <c r="AP603"/>
      <c r="AV603" s="12">
        <v>1197</v>
      </c>
      <c r="AW603" s="12">
        <v>1474</v>
      </c>
      <c r="AX603" s="32">
        <v>0.524</v>
      </c>
      <c r="AY603" s="33">
        <v>1.047</v>
      </c>
      <c r="AZ603" s="34">
        <f t="shared" si="828"/>
        <v>2170.506</v>
      </c>
      <c r="BA603" s="12">
        <v>1</v>
      </c>
      <c r="BB603" s="12">
        <v>0.89</v>
      </c>
      <c r="BC603" s="12">
        <v>3.14</v>
      </c>
      <c r="BD603" s="35">
        <f t="shared" si="829"/>
        <v>3.7946</v>
      </c>
      <c r="BE603" s="12">
        <v>1.225</v>
      </c>
      <c r="BF603" s="12">
        <v>0.5</v>
      </c>
      <c r="BG603" s="36">
        <f t="shared" si="830"/>
        <v>5044.673766405</v>
      </c>
      <c r="BH603"/>
      <c r="BI603"/>
      <c r="BJ603"/>
      <c r="BK603"/>
      <c r="BQ603" s="12">
        <v>1197</v>
      </c>
      <c r="BR603" s="12">
        <v>1474</v>
      </c>
      <c r="BS603" s="32">
        <v>0.524</v>
      </c>
      <c r="BT603" s="33">
        <v>1.047</v>
      </c>
      <c r="BU603" s="34">
        <f t="shared" si="831"/>
        <v>2170.506</v>
      </c>
      <c r="BV603" s="12">
        <v>1</v>
      </c>
      <c r="BW603" s="12">
        <v>0.89</v>
      </c>
      <c r="BX603" s="12">
        <v>3.14</v>
      </c>
      <c r="BY603" s="35">
        <f t="shared" si="832"/>
        <v>3.7946</v>
      </c>
      <c r="BZ603" s="12">
        <v>1.225</v>
      </c>
      <c r="CA603" s="12">
        <v>0.5</v>
      </c>
      <c r="CB603" s="36">
        <f t="shared" si="833"/>
        <v>5044.673766405</v>
      </c>
      <c r="CC603"/>
      <c r="CD603"/>
      <c r="CE603"/>
      <c r="CF603"/>
      <c r="CL603" s="12">
        <v>1197</v>
      </c>
      <c r="CM603" s="12">
        <f t="shared" ref="CM603:CM610" si="846">1474+145</f>
        <v>1619</v>
      </c>
      <c r="CN603" s="32">
        <v>0.524</v>
      </c>
      <c r="CO603" s="33">
        <v>1.047</v>
      </c>
      <c r="CP603" s="34">
        <f t="shared" si="835"/>
        <v>2322.321</v>
      </c>
      <c r="CQ603" s="12">
        <v>1</v>
      </c>
      <c r="CR603" s="12">
        <v>0.89</v>
      </c>
      <c r="CS603" s="12">
        <v>3.14</v>
      </c>
      <c r="CT603" s="35">
        <f t="shared" si="836"/>
        <v>3.7946</v>
      </c>
      <c r="CU603" s="12">
        <v>1.225</v>
      </c>
      <c r="CV603" s="12">
        <v>0.5</v>
      </c>
      <c r="CW603" s="36">
        <f t="shared" si="837"/>
        <v>5397.5210507925</v>
      </c>
      <c r="CX603"/>
      <c r="CY603"/>
      <c r="CZ603"/>
      <c r="DA603"/>
      <c r="DG603" s="12">
        <v>1197</v>
      </c>
      <c r="DH603" s="12">
        <f t="shared" si="838"/>
        <v>1619</v>
      </c>
      <c r="DI603" s="32">
        <v>0.524</v>
      </c>
      <c r="DJ603" s="33">
        <v>1.047</v>
      </c>
      <c r="DK603" s="34">
        <f t="shared" si="839"/>
        <v>2322.321</v>
      </c>
      <c r="DL603" s="12">
        <v>1</v>
      </c>
      <c r="DM603" s="12">
        <v>0.89</v>
      </c>
      <c r="DN603" s="12">
        <v>3.14</v>
      </c>
      <c r="DO603" s="35">
        <f t="shared" si="840"/>
        <v>3.7946</v>
      </c>
      <c r="DP603" s="12">
        <v>1.225</v>
      </c>
      <c r="DQ603" s="12">
        <v>0.5</v>
      </c>
      <c r="DR603" s="36">
        <f t="shared" si="841"/>
        <v>5397.5210507925</v>
      </c>
      <c r="DS603"/>
      <c r="DT603"/>
      <c r="DU603"/>
      <c r="DV603"/>
      <c r="EB603" s="12">
        <v>1197</v>
      </c>
      <c r="EC603" s="12">
        <f t="shared" si="842"/>
        <v>1619</v>
      </c>
      <c r="ED603" s="32">
        <v>0.524</v>
      </c>
      <c r="EE603" s="33">
        <v>1.047</v>
      </c>
      <c r="EF603" s="34">
        <f t="shared" si="843"/>
        <v>2322.321</v>
      </c>
      <c r="EG603" s="12">
        <v>1</v>
      </c>
      <c r="EH603" s="12">
        <v>0.89</v>
      </c>
      <c r="EI603" s="12">
        <v>3.94</v>
      </c>
      <c r="EJ603" s="35">
        <f t="shared" si="844"/>
        <v>4.5066</v>
      </c>
      <c r="EK603" s="12">
        <v>1.225</v>
      </c>
      <c r="EL603" s="12">
        <v>0.5</v>
      </c>
      <c r="EM603" s="36">
        <f t="shared" si="845"/>
        <v>6410.2852388925</v>
      </c>
      <c r="EN603"/>
      <c r="EO603"/>
      <c r="EP603"/>
      <c r="EQ603"/>
    </row>
    <row r="604" customHeight="1" spans="6:147">
      <c r="F604" s="12">
        <v>1197</v>
      </c>
      <c r="G604" s="12">
        <v>1474</v>
      </c>
      <c r="H604" s="32">
        <v>0.68</v>
      </c>
      <c r="I604" s="33">
        <v>1.361</v>
      </c>
      <c r="J604" s="34">
        <f t="shared" si="822"/>
        <v>2820.074</v>
      </c>
      <c r="K604" s="12">
        <v>1</v>
      </c>
      <c r="L604" s="12">
        <v>0.89</v>
      </c>
      <c r="M604" s="12">
        <v>3.14</v>
      </c>
      <c r="N604" s="35">
        <f t="shared" si="823"/>
        <v>3.7946</v>
      </c>
      <c r="O604" s="12">
        <v>1.225</v>
      </c>
      <c r="P604" s="12">
        <v>0.5</v>
      </c>
      <c r="Q604" s="36">
        <f t="shared" si="824"/>
        <v>6554.394840245</v>
      </c>
      <c r="R604"/>
      <c r="S604"/>
      <c r="T604"/>
      <c r="U604"/>
      <c r="AA604" s="12">
        <v>1197</v>
      </c>
      <c r="AB604" s="12">
        <v>1474</v>
      </c>
      <c r="AC604" s="32">
        <v>0.68</v>
      </c>
      <c r="AD604" s="33">
        <v>1.361</v>
      </c>
      <c r="AE604" s="34">
        <f t="shared" si="825"/>
        <v>2820.074</v>
      </c>
      <c r="AF604" s="12">
        <v>1</v>
      </c>
      <c r="AG604" s="12">
        <v>0.89</v>
      </c>
      <c r="AH604" s="12">
        <v>3.14</v>
      </c>
      <c r="AI604" s="35">
        <f t="shared" si="826"/>
        <v>3.7946</v>
      </c>
      <c r="AJ604" s="12">
        <v>1.225</v>
      </c>
      <c r="AK604" s="12">
        <v>0.5</v>
      </c>
      <c r="AL604" s="36">
        <f t="shared" si="827"/>
        <v>6554.394840245</v>
      </c>
      <c r="AM604"/>
      <c r="AN604"/>
      <c r="AO604"/>
      <c r="AP604"/>
      <c r="AV604" s="12">
        <v>1197</v>
      </c>
      <c r="AW604" s="12">
        <v>1474</v>
      </c>
      <c r="AX604" s="32">
        <v>0.68</v>
      </c>
      <c r="AY604" s="33">
        <v>1.361</v>
      </c>
      <c r="AZ604" s="34">
        <f t="shared" si="828"/>
        <v>2820.074</v>
      </c>
      <c r="BA604" s="12">
        <v>1</v>
      </c>
      <c r="BB604" s="12">
        <v>0.89</v>
      </c>
      <c r="BC604" s="12">
        <v>3.14</v>
      </c>
      <c r="BD604" s="35">
        <f t="shared" si="829"/>
        <v>3.7946</v>
      </c>
      <c r="BE604" s="12">
        <v>1.225</v>
      </c>
      <c r="BF604" s="12">
        <v>0.5</v>
      </c>
      <c r="BG604" s="36">
        <f t="shared" si="830"/>
        <v>6554.394840245</v>
      </c>
      <c r="BH604"/>
      <c r="BI604"/>
      <c r="BJ604"/>
      <c r="BK604"/>
      <c r="BQ604" s="12">
        <v>1197</v>
      </c>
      <c r="BR604" s="12">
        <v>1474</v>
      </c>
      <c r="BS604" s="32">
        <v>0.68</v>
      </c>
      <c r="BT604" s="33">
        <v>1.361</v>
      </c>
      <c r="BU604" s="34">
        <f t="shared" si="831"/>
        <v>2820.074</v>
      </c>
      <c r="BV604" s="12">
        <v>1</v>
      </c>
      <c r="BW604" s="12">
        <v>0.89</v>
      </c>
      <c r="BX604" s="12">
        <v>3.14</v>
      </c>
      <c r="BY604" s="35">
        <f t="shared" si="832"/>
        <v>3.7946</v>
      </c>
      <c r="BZ604" s="12">
        <v>1.225</v>
      </c>
      <c r="CA604" s="12">
        <v>0.5</v>
      </c>
      <c r="CB604" s="36">
        <f t="shared" si="833"/>
        <v>6554.394840245</v>
      </c>
      <c r="CC604"/>
      <c r="CD604"/>
      <c r="CE604"/>
      <c r="CF604"/>
      <c r="CL604" s="12">
        <v>1197</v>
      </c>
      <c r="CM604" s="12">
        <f t="shared" si="846"/>
        <v>1619</v>
      </c>
      <c r="CN604" s="32">
        <v>0.68</v>
      </c>
      <c r="CO604" s="33">
        <v>1.361</v>
      </c>
      <c r="CP604" s="34">
        <f t="shared" si="835"/>
        <v>3017.419</v>
      </c>
      <c r="CQ604" s="12">
        <v>1</v>
      </c>
      <c r="CR604" s="12">
        <v>0.89</v>
      </c>
      <c r="CS604" s="12">
        <v>3.14</v>
      </c>
      <c r="CT604" s="35">
        <f t="shared" si="836"/>
        <v>3.7946</v>
      </c>
      <c r="CU604" s="12">
        <v>1.225</v>
      </c>
      <c r="CV604" s="12">
        <v>0.5</v>
      </c>
      <c r="CW604" s="36">
        <f t="shared" si="837"/>
        <v>7013.0626091575</v>
      </c>
      <c r="CX604"/>
      <c r="CY604"/>
      <c r="CZ604"/>
      <c r="DA604"/>
      <c r="DG604" s="12">
        <v>1197</v>
      </c>
      <c r="DH604" s="12">
        <f t="shared" si="838"/>
        <v>1619</v>
      </c>
      <c r="DI604" s="32">
        <v>0.68</v>
      </c>
      <c r="DJ604" s="33">
        <v>1.361</v>
      </c>
      <c r="DK604" s="34">
        <f t="shared" si="839"/>
        <v>3017.419</v>
      </c>
      <c r="DL604" s="12">
        <v>1</v>
      </c>
      <c r="DM604" s="12">
        <v>0.89</v>
      </c>
      <c r="DN604" s="12">
        <v>3.14</v>
      </c>
      <c r="DO604" s="35">
        <f t="shared" si="840"/>
        <v>3.7946</v>
      </c>
      <c r="DP604" s="12">
        <v>1.225</v>
      </c>
      <c r="DQ604" s="12">
        <v>0.5</v>
      </c>
      <c r="DR604" s="36">
        <f t="shared" si="841"/>
        <v>7013.0626091575</v>
      </c>
      <c r="DS604"/>
      <c r="DT604"/>
      <c r="DU604"/>
      <c r="DV604"/>
      <c r="EB604" s="12">
        <v>1197</v>
      </c>
      <c r="EC604" s="12">
        <f t="shared" si="842"/>
        <v>1619</v>
      </c>
      <c r="ED604" s="32">
        <v>0.68</v>
      </c>
      <c r="EE604" s="33">
        <v>1.361</v>
      </c>
      <c r="EF604" s="34">
        <f t="shared" si="843"/>
        <v>3017.419</v>
      </c>
      <c r="EG604" s="12">
        <v>1</v>
      </c>
      <c r="EH604" s="12">
        <v>0.89</v>
      </c>
      <c r="EI604" s="12">
        <v>3.94</v>
      </c>
      <c r="EJ604" s="35">
        <f t="shared" si="844"/>
        <v>4.5066</v>
      </c>
      <c r="EK604" s="12">
        <v>1.225</v>
      </c>
      <c r="EL604" s="12">
        <v>0.5</v>
      </c>
      <c r="EM604" s="36">
        <f t="shared" si="845"/>
        <v>8328.9590350575</v>
      </c>
      <c r="EN604"/>
      <c r="EO604"/>
      <c r="EP604"/>
      <c r="EQ604"/>
    </row>
    <row r="605" customHeight="1" spans="6:147">
      <c r="F605" s="12">
        <v>1197</v>
      </c>
      <c r="G605" s="12">
        <v>1474</v>
      </c>
      <c r="H605" s="32">
        <v>0.524</v>
      </c>
      <c r="I605" s="33">
        <v>1.047</v>
      </c>
      <c r="J605" s="34">
        <f t="shared" si="822"/>
        <v>2170.506</v>
      </c>
      <c r="K605" s="12">
        <v>1</v>
      </c>
      <c r="L605" s="12">
        <v>0.89</v>
      </c>
      <c r="M605" s="12">
        <v>3.14</v>
      </c>
      <c r="N605" s="35">
        <f t="shared" si="823"/>
        <v>3.7946</v>
      </c>
      <c r="O605" s="12">
        <v>1.225</v>
      </c>
      <c r="P605" s="12">
        <v>0.5</v>
      </c>
      <c r="Q605" s="36">
        <f t="shared" si="824"/>
        <v>5044.673766405</v>
      </c>
      <c r="R605"/>
      <c r="S605"/>
      <c r="T605"/>
      <c r="U605"/>
      <c r="AA605" s="12">
        <v>1197</v>
      </c>
      <c r="AB605" s="12">
        <v>1474</v>
      </c>
      <c r="AC605" s="32">
        <v>0.524</v>
      </c>
      <c r="AD605" s="33">
        <v>1.047</v>
      </c>
      <c r="AE605" s="34">
        <f t="shared" si="825"/>
        <v>2170.506</v>
      </c>
      <c r="AF605" s="12">
        <v>1</v>
      </c>
      <c r="AG605" s="12">
        <v>0.89</v>
      </c>
      <c r="AH605" s="12">
        <v>3.14</v>
      </c>
      <c r="AI605" s="35">
        <f t="shared" si="826"/>
        <v>3.7946</v>
      </c>
      <c r="AJ605" s="12">
        <v>1.225</v>
      </c>
      <c r="AK605" s="12">
        <v>0.5</v>
      </c>
      <c r="AL605" s="36">
        <f t="shared" si="827"/>
        <v>5044.673766405</v>
      </c>
      <c r="AM605"/>
      <c r="AN605"/>
      <c r="AO605"/>
      <c r="AP605"/>
      <c r="AV605" s="12">
        <v>1197</v>
      </c>
      <c r="AW605" s="12">
        <v>1474</v>
      </c>
      <c r="AX605" s="32">
        <v>0.524</v>
      </c>
      <c r="AY605" s="33">
        <v>1.047</v>
      </c>
      <c r="AZ605" s="34">
        <f t="shared" si="828"/>
        <v>2170.506</v>
      </c>
      <c r="BA605" s="12">
        <v>1</v>
      </c>
      <c r="BB605" s="12">
        <v>0.89</v>
      </c>
      <c r="BC605" s="12">
        <v>3.14</v>
      </c>
      <c r="BD605" s="35">
        <f t="shared" si="829"/>
        <v>3.7946</v>
      </c>
      <c r="BE605" s="12">
        <v>1.225</v>
      </c>
      <c r="BF605" s="12">
        <v>0.5</v>
      </c>
      <c r="BG605" s="36">
        <f t="shared" si="830"/>
        <v>5044.673766405</v>
      </c>
      <c r="BH605"/>
      <c r="BI605"/>
      <c r="BJ605"/>
      <c r="BK605"/>
      <c r="BQ605" s="12">
        <v>1197</v>
      </c>
      <c r="BR605" s="12">
        <v>1474</v>
      </c>
      <c r="BS605" s="32">
        <v>0.524</v>
      </c>
      <c r="BT605" s="33">
        <v>1.047</v>
      </c>
      <c r="BU605" s="34">
        <f t="shared" si="831"/>
        <v>2170.506</v>
      </c>
      <c r="BV605" s="12">
        <v>1</v>
      </c>
      <c r="BW605" s="12">
        <v>0.89</v>
      </c>
      <c r="BX605" s="12">
        <v>3.14</v>
      </c>
      <c r="BY605" s="35">
        <f t="shared" si="832"/>
        <v>3.7946</v>
      </c>
      <c r="BZ605" s="12">
        <v>1.225</v>
      </c>
      <c r="CA605" s="12">
        <v>0.5</v>
      </c>
      <c r="CB605" s="36">
        <f t="shared" si="833"/>
        <v>5044.673766405</v>
      </c>
      <c r="CC605"/>
      <c r="CD605"/>
      <c r="CE605"/>
      <c r="CF605"/>
      <c r="CL605" s="12">
        <v>1197</v>
      </c>
      <c r="CM605" s="12">
        <f t="shared" si="846"/>
        <v>1619</v>
      </c>
      <c r="CN605" s="32">
        <v>0.524</v>
      </c>
      <c r="CO605" s="33">
        <v>1.047</v>
      </c>
      <c r="CP605" s="34">
        <f t="shared" si="835"/>
        <v>2322.321</v>
      </c>
      <c r="CQ605" s="12">
        <v>1</v>
      </c>
      <c r="CR605" s="12">
        <v>0.89</v>
      </c>
      <c r="CS605" s="12">
        <v>3.14</v>
      </c>
      <c r="CT605" s="35">
        <f t="shared" si="836"/>
        <v>3.7946</v>
      </c>
      <c r="CU605" s="12">
        <v>1.225</v>
      </c>
      <c r="CV605" s="12">
        <v>0.5</v>
      </c>
      <c r="CW605" s="36">
        <f t="shared" si="837"/>
        <v>5397.5210507925</v>
      </c>
      <c r="CX605"/>
      <c r="CY605"/>
      <c r="CZ605"/>
      <c r="DA605"/>
      <c r="DG605" s="12">
        <v>1197</v>
      </c>
      <c r="DH605" s="12">
        <f t="shared" si="838"/>
        <v>1619</v>
      </c>
      <c r="DI605" s="32">
        <v>0.524</v>
      </c>
      <c r="DJ605" s="33">
        <v>1.047</v>
      </c>
      <c r="DK605" s="34">
        <f t="shared" si="839"/>
        <v>2322.321</v>
      </c>
      <c r="DL605" s="12">
        <v>1</v>
      </c>
      <c r="DM605" s="12">
        <v>0.89</v>
      </c>
      <c r="DN605" s="12">
        <v>3.14</v>
      </c>
      <c r="DO605" s="35">
        <f t="shared" si="840"/>
        <v>3.7946</v>
      </c>
      <c r="DP605" s="12">
        <v>1.225</v>
      </c>
      <c r="DQ605" s="12">
        <v>0.5</v>
      </c>
      <c r="DR605" s="36">
        <f t="shared" si="841"/>
        <v>5397.5210507925</v>
      </c>
      <c r="DS605"/>
      <c r="DT605"/>
      <c r="DU605"/>
      <c r="DV605"/>
      <c r="EB605" s="12">
        <v>1197</v>
      </c>
      <c r="EC605" s="12">
        <f t="shared" si="842"/>
        <v>1619</v>
      </c>
      <c r="ED605" s="32">
        <v>0.524</v>
      </c>
      <c r="EE605" s="33">
        <v>1.047</v>
      </c>
      <c r="EF605" s="34">
        <f t="shared" si="843"/>
        <v>2322.321</v>
      </c>
      <c r="EG605" s="12">
        <v>1</v>
      </c>
      <c r="EH605" s="12">
        <v>0.89</v>
      </c>
      <c r="EI605" s="12">
        <v>3.94</v>
      </c>
      <c r="EJ605" s="35">
        <f t="shared" si="844"/>
        <v>4.5066</v>
      </c>
      <c r="EK605" s="12">
        <v>1.225</v>
      </c>
      <c r="EL605" s="12">
        <v>0.5</v>
      </c>
      <c r="EM605" s="36">
        <f t="shared" si="845"/>
        <v>6410.2852388925</v>
      </c>
      <c r="EN605"/>
      <c r="EO605"/>
      <c r="EP605"/>
      <c r="EQ605"/>
    </row>
    <row r="606" customHeight="1" spans="6:147">
      <c r="F606" s="12">
        <v>1197</v>
      </c>
      <c r="G606" s="12">
        <v>1474</v>
      </c>
      <c r="H606" s="32">
        <v>0.68</v>
      </c>
      <c r="I606" s="33">
        <v>1.361</v>
      </c>
      <c r="J606" s="34">
        <f t="shared" si="822"/>
        <v>2820.074</v>
      </c>
      <c r="K606" s="12">
        <v>1</v>
      </c>
      <c r="L606" s="12">
        <v>0.89</v>
      </c>
      <c r="M606" s="12">
        <v>3.14</v>
      </c>
      <c r="N606" s="35">
        <f t="shared" si="823"/>
        <v>3.7946</v>
      </c>
      <c r="O606" s="12">
        <v>1.225</v>
      </c>
      <c r="P606" s="12">
        <v>0.5</v>
      </c>
      <c r="Q606" s="36">
        <f t="shared" si="824"/>
        <v>6554.394840245</v>
      </c>
      <c r="R606"/>
      <c r="S606"/>
      <c r="T606"/>
      <c r="U606"/>
      <c r="AA606" s="12">
        <v>1197</v>
      </c>
      <c r="AB606" s="12">
        <v>1474</v>
      </c>
      <c r="AC606" s="32">
        <v>0.68</v>
      </c>
      <c r="AD606" s="33">
        <v>1.361</v>
      </c>
      <c r="AE606" s="34">
        <f t="shared" si="825"/>
        <v>2820.074</v>
      </c>
      <c r="AF606" s="12">
        <v>1</v>
      </c>
      <c r="AG606" s="12">
        <v>0.89</v>
      </c>
      <c r="AH606" s="12">
        <v>3.14</v>
      </c>
      <c r="AI606" s="35">
        <f t="shared" si="826"/>
        <v>3.7946</v>
      </c>
      <c r="AJ606" s="12">
        <v>1.225</v>
      </c>
      <c r="AK606" s="12">
        <v>0.5</v>
      </c>
      <c r="AL606" s="36">
        <f t="shared" si="827"/>
        <v>6554.394840245</v>
      </c>
      <c r="AM606"/>
      <c r="AN606"/>
      <c r="AO606"/>
      <c r="AP606"/>
      <c r="AV606" s="12">
        <v>1197</v>
      </c>
      <c r="AW606" s="12">
        <v>1474</v>
      </c>
      <c r="AX606" s="32">
        <v>0.68</v>
      </c>
      <c r="AY606" s="33">
        <v>1.361</v>
      </c>
      <c r="AZ606" s="34">
        <f t="shared" si="828"/>
        <v>2820.074</v>
      </c>
      <c r="BA606" s="12">
        <v>1</v>
      </c>
      <c r="BB606" s="12">
        <v>0.89</v>
      </c>
      <c r="BC606" s="12">
        <v>3.14</v>
      </c>
      <c r="BD606" s="35">
        <f t="shared" si="829"/>
        <v>3.7946</v>
      </c>
      <c r="BE606" s="12">
        <v>1.225</v>
      </c>
      <c r="BF606" s="12">
        <v>0.5</v>
      </c>
      <c r="BG606" s="36">
        <f t="shared" si="830"/>
        <v>6554.394840245</v>
      </c>
      <c r="BH606"/>
      <c r="BI606"/>
      <c r="BJ606"/>
      <c r="BK606"/>
      <c r="BQ606" s="12">
        <v>1197</v>
      </c>
      <c r="BR606" s="12">
        <v>1474</v>
      </c>
      <c r="BS606" s="32">
        <v>0.68</v>
      </c>
      <c r="BT606" s="33">
        <v>1.361</v>
      </c>
      <c r="BU606" s="34">
        <f t="shared" si="831"/>
        <v>2820.074</v>
      </c>
      <c r="BV606" s="12">
        <v>1</v>
      </c>
      <c r="BW606" s="12">
        <v>0.89</v>
      </c>
      <c r="BX606" s="12">
        <v>3.14</v>
      </c>
      <c r="BY606" s="35">
        <f t="shared" si="832"/>
        <v>3.7946</v>
      </c>
      <c r="BZ606" s="12">
        <v>1.225</v>
      </c>
      <c r="CA606" s="12">
        <v>0.5</v>
      </c>
      <c r="CB606" s="36">
        <f t="shared" si="833"/>
        <v>6554.394840245</v>
      </c>
      <c r="CC606"/>
      <c r="CD606"/>
      <c r="CE606"/>
      <c r="CF606"/>
      <c r="CL606" s="12">
        <v>1197</v>
      </c>
      <c r="CM606" s="12">
        <f t="shared" si="846"/>
        <v>1619</v>
      </c>
      <c r="CN606" s="32">
        <v>0.68</v>
      </c>
      <c r="CO606" s="33">
        <v>1.361</v>
      </c>
      <c r="CP606" s="34">
        <f t="shared" si="835"/>
        <v>3017.419</v>
      </c>
      <c r="CQ606" s="12">
        <v>1</v>
      </c>
      <c r="CR606" s="12">
        <v>0.89</v>
      </c>
      <c r="CS606" s="12">
        <v>3.14</v>
      </c>
      <c r="CT606" s="35">
        <f t="shared" si="836"/>
        <v>3.7946</v>
      </c>
      <c r="CU606" s="12">
        <v>1.225</v>
      </c>
      <c r="CV606" s="12">
        <v>0.5</v>
      </c>
      <c r="CW606" s="36">
        <f t="shared" si="837"/>
        <v>7013.0626091575</v>
      </c>
      <c r="CX606"/>
      <c r="CY606"/>
      <c r="CZ606"/>
      <c r="DA606"/>
      <c r="DG606" s="12">
        <v>1197</v>
      </c>
      <c r="DH606" s="12">
        <f t="shared" si="838"/>
        <v>1619</v>
      </c>
      <c r="DI606" s="32">
        <v>0.68</v>
      </c>
      <c r="DJ606" s="33">
        <v>1.361</v>
      </c>
      <c r="DK606" s="34">
        <f t="shared" si="839"/>
        <v>3017.419</v>
      </c>
      <c r="DL606" s="12">
        <v>1</v>
      </c>
      <c r="DM606" s="12">
        <v>0.89</v>
      </c>
      <c r="DN606" s="12">
        <v>3.14</v>
      </c>
      <c r="DO606" s="35">
        <f t="shared" si="840"/>
        <v>3.7946</v>
      </c>
      <c r="DP606" s="12">
        <v>1.225</v>
      </c>
      <c r="DQ606" s="12">
        <v>0.5</v>
      </c>
      <c r="DR606" s="36">
        <f t="shared" si="841"/>
        <v>7013.0626091575</v>
      </c>
      <c r="DS606"/>
      <c r="DT606"/>
      <c r="DU606"/>
      <c r="DV606"/>
      <c r="EB606" s="12">
        <v>1197</v>
      </c>
      <c r="EC606" s="12">
        <f t="shared" si="842"/>
        <v>1619</v>
      </c>
      <c r="ED606" s="32">
        <v>0.68</v>
      </c>
      <c r="EE606" s="33">
        <v>1.361</v>
      </c>
      <c r="EF606" s="34">
        <f t="shared" si="843"/>
        <v>3017.419</v>
      </c>
      <c r="EG606" s="12">
        <v>1</v>
      </c>
      <c r="EH606" s="12">
        <v>0.89</v>
      </c>
      <c r="EI606" s="12">
        <v>3.94</v>
      </c>
      <c r="EJ606" s="35">
        <f t="shared" si="844"/>
        <v>4.5066</v>
      </c>
      <c r="EK606" s="12">
        <v>1.225</v>
      </c>
      <c r="EL606" s="12">
        <v>0.5</v>
      </c>
      <c r="EM606" s="36">
        <f t="shared" si="845"/>
        <v>8328.9590350575</v>
      </c>
      <c r="EN606"/>
      <c r="EO606"/>
      <c r="EP606"/>
      <c r="EQ606"/>
    </row>
    <row r="607" customHeight="1" spans="6:147">
      <c r="F607" s="12">
        <v>1197</v>
      </c>
      <c r="G607" s="12">
        <v>1474</v>
      </c>
      <c r="H607" s="32">
        <v>0.524</v>
      </c>
      <c r="I607" s="33">
        <v>1.047</v>
      </c>
      <c r="J607" s="34">
        <f t="shared" si="822"/>
        <v>2170.506</v>
      </c>
      <c r="K607" s="12">
        <v>1</v>
      </c>
      <c r="L607" s="12">
        <v>0.89</v>
      </c>
      <c r="M607" s="12">
        <v>3.14</v>
      </c>
      <c r="N607" s="35">
        <f t="shared" si="823"/>
        <v>3.7946</v>
      </c>
      <c r="O607" s="12">
        <v>1.225</v>
      </c>
      <c r="P607" s="12">
        <v>0.5</v>
      </c>
      <c r="Q607" s="36">
        <f t="shared" si="824"/>
        <v>5044.673766405</v>
      </c>
      <c r="R607"/>
      <c r="S607"/>
      <c r="T607"/>
      <c r="U607"/>
      <c r="AA607" s="12">
        <v>1197</v>
      </c>
      <c r="AB607" s="12">
        <v>1474</v>
      </c>
      <c r="AC607" s="32">
        <v>0.524</v>
      </c>
      <c r="AD607" s="33">
        <v>1.047</v>
      </c>
      <c r="AE607" s="34">
        <f t="shared" si="825"/>
        <v>2170.506</v>
      </c>
      <c r="AF607" s="12">
        <v>1</v>
      </c>
      <c r="AG607" s="12">
        <v>0.89</v>
      </c>
      <c r="AH607" s="12">
        <v>3.14</v>
      </c>
      <c r="AI607" s="35">
        <f t="shared" si="826"/>
        <v>3.7946</v>
      </c>
      <c r="AJ607" s="12">
        <v>1.225</v>
      </c>
      <c r="AK607" s="12">
        <v>0.5</v>
      </c>
      <c r="AL607" s="36">
        <f t="shared" si="827"/>
        <v>5044.673766405</v>
      </c>
      <c r="AM607"/>
      <c r="AN607"/>
      <c r="AO607"/>
      <c r="AP607"/>
      <c r="AV607" s="12">
        <v>1197</v>
      </c>
      <c r="AW607" s="12">
        <v>1474</v>
      </c>
      <c r="AX607" s="32">
        <v>0.524</v>
      </c>
      <c r="AY607" s="33">
        <v>1.047</v>
      </c>
      <c r="AZ607" s="34">
        <f t="shared" si="828"/>
        <v>2170.506</v>
      </c>
      <c r="BA607" s="12">
        <v>1</v>
      </c>
      <c r="BB607" s="12">
        <v>0.89</v>
      </c>
      <c r="BC607" s="12">
        <v>3.14</v>
      </c>
      <c r="BD607" s="35">
        <f t="shared" si="829"/>
        <v>3.7946</v>
      </c>
      <c r="BE607" s="12">
        <v>1.225</v>
      </c>
      <c r="BF607" s="12">
        <v>0.5</v>
      </c>
      <c r="BG607" s="36">
        <f t="shared" si="830"/>
        <v>5044.673766405</v>
      </c>
      <c r="BH607"/>
      <c r="BI607"/>
      <c r="BJ607"/>
      <c r="BK607"/>
      <c r="BQ607" s="12">
        <v>1197</v>
      </c>
      <c r="BR607" s="12">
        <v>1474</v>
      </c>
      <c r="BS607" s="32">
        <v>0.524</v>
      </c>
      <c r="BT607" s="33">
        <v>1.047</v>
      </c>
      <c r="BU607" s="34">
        <f t="shared" si="831"/>
        <v>2170.506</v>
      </c>
      <c r="BV607" s="12">
        <v>1</v>
      </c>
      <c r="BW607" s="12">
        <v>0.89</v>
      </c>
      <c r="BX607" s="12">
        <v>3.14</v>
      </c>
      <c r="BY607" s="35">
        <f t="shared" si="832"/>
        <v>3.7946</v>
      </c>
      <c r="BZ607" s="12">
        <v>1.225</v>
      </c>
      <c r="CA607" s="12">
        <v>0.5</v>
      </c>
      <c r="CB607" s="36">
        <f t="shared" si="833"/>
        <v>5044.673766405</v>
      </c>
      <c r="CC607"/>
      <c r="CD607"/>
      <c r="CE607"/>
      <c r="CF607"/>
      <c r="CL607" s="12">
        <v>1197</v>
      </c>
      <c r="CM607" s="12">
        <f t="shared" si="846"/>
        <v>1619</v>
      </c>
      <c r="CN607" s="32">
        <v>0.524</v>
      </c>
      <c r="CO607" s="33">
        <v>1.047</v>
      </c>
      <c r="CP607" s="34">
        <f t="shared" si="835"/>
        <v>2322.321</v>
      </c>
      <c r="CQ607" s="12">
        <v>1</v>
      </c>
      <c r="CR607" s="12">
        <v>0.89</v>
      </c>
      <c r="CS607" s="12">
        <v>3.14</v>
      </c>
      <c r="CT607" s="35">
        <f t="shared" si="836"/>
        <v>3.7946</v>
      </c>
      <c r="CU607" s="12">
        <v>1.225</v>
      </c>
      <c r="CV607" s="12">
        <v>0.5</v>
      </c>
      <c r="CW607" s="36">
        <f t="shared" si="837"/>
        <v>5397.5210507925</v>
      </c>
      <c r="CX607"/>
      <c r="CY607"/>
      <c r="CZ607"/>
      <c r="DA607"/>
      <c r="DG607" s="12">
        <v>1197</v>
      </c>
      <c r="DH607" s="12">
        <f t="shared" si="838"/>
        <v>1619</v>
      </c>
      <c r="DI607" s="32">
        <v>0.524</v>
      </c>
      <c r="DJ607" s="33">
        <v>1.047</v>
      </c>
      <c r="DK607" s="34">
        <f t="shared" si="839"/>
        <v>2322.321</v>
      </c>
      <c r="DL607" s="12">
        <v>1</v>
      </c>
      <c r="DM607" s="12">
        <v>0.89</v>
      </c>
      <c r="DN607" s="12">
        <v>3.14</v>
      </c>
      <c r="DO607" s="35">
        <f t="shared" si="840"/>
        <v>3.7946</v>
      </c>
      <c r="DP607" s="12">
        <v>1.225</v>
      </c>
      <c r="DQ607" s="12">
        <v>0.5</v>
      </c>
      <c r="DR607" s="36">
        <f t="shared" si="841"/>
        <v>5397.5210507925</v>
      </c>
      <c r="DS607"/>
      <c r="DT607"/>
      <c r="DU607"/>
      <c r="DV607"/>
      <c r="EB607" s="12">
        <v>1197</v>
      </c>
      <c r="EC607" s="12">
        <f t="shared" si="842"/>
        <v>1619</v>
      </c>
      <c r="ED607" s="32">
        <v>0.524</v>
      </c>
      <c r="EE607" s="33">
        <v>1.047</v>
      </c>
      <c r="EF607" s="34">
        <f t="shared" si="843"/>
        <v>2322.321</v>
      </c>
      <c r="EG607" s="12">
        <v>1</v>
      </c>
      <c r="EH607" s="12">
        <v>0.89</v>
      </c>
      <c r="EI607" s="12">
        <v>3.94</v>
      </c>
      <c r="EJ607" s="35">
        <f t="shared" si="844"/>
        <v>4.5066</v>
      </c>
      <c r="EK607" s="12">
        <v>1.225</v>
      </c>
      <c r="EL607" s="12">
        <v>0.5</v>
      </c>
      <c r="EM607" s="36">
        <f t="shared" si="845"/>
        <v>6410.2852388925</v>
      </c>
      <c r="EN607"/>
      <c r="EO607"/>
      <c r="EP607"/>
      <c r="EQ607"/>
    </row>
    <row r="608" customHeight="1" spans="6:147">
      <c r="F608" s="12">
        <v>1197</v>
      </c>
      <c r="G608" s="12">
        <v>1474</v>
      </c>
      <c r="H608" s="32">
        <v>0.68</v>
      </c>
      <c r="I608" s="33">
        <v>1.361</v>
      </c>
      <c r="J608" s="34">
        <f t="shared" si="822"/>
        <v>2820.074</v>
      </c>
      <c r="K608" s="12">
        <v>1</v>
      </c>
      <c r="L608" s="12">
        <v>0.89</v>
      </c>
      <c r="M608" s="12">
        <v>3.14</v>
      </c>
      <c r="N608" s="35">
        <f t="shared" si="823"/>
        <v>3.7946</v>
      </c>
      <c r="O608" s="12">
        <v>1.225</v>
      </c>
      <c r="P608" s="12">
        <v>0.5</v>
      </c>
      <c r="Q608" s="36">
        <f t="shared" si="824"/>
        <v>6554.394840245</v>
      </c>
      <c r="R608"/>
      <c r="S608"/>
      <c r="T608"/>
      <c r="U608"/>
      <c r="AA608" s="12">
        <v>1197</v>
      </c>
      <c r="AB608" s="12">
        <v>1474</v>
      </c>
      <c r="AC608" s="32">
        <v>0.68</v>
      </c>
      <c r="AD608" s="33">
        <v>1.361</v>
      </c>
      <c r="AE608" s="34">
        <f t="shared" si="825"/>
        <v>2820.074</v>
      </c>
      <c r="AF608" s="12">
        <v>1</v>
      </c>
      <c r="AG608" s="12">
        <v>0.89</v>
      </c>
      <c r="AH608" s="12">
        <v>3.14</v>
      </c>
      <c r="AI608" s="35">
        <f t="shared" si="826"/>
        <v>3.7946</v>
      </c>
      <c r="AJ608" s="12">
        <v>1.225</v>
      </c>
      <c r="AK608" s="12">
        <v>0.5</v>
      </c>
      <c r="AL608" s="36">
        <f t="shared" si="827"/>
        <v>6554.394840245</v>
      </c>
      <c r="AM608"/>
      <c r="AN608"/>
      <c r="AO608"/>
      <c r="AP608"/>
      <c r="AV608" s="12">
        <v>1197</v>
      </c>
      <c r="AW608" s="12">
        <v>1474</v>
      </c>
      <c r="AX608" s="32">
        <v>0.68</v>
      </c>
      <c r="AY608" s="33">
        <v>1.361</v>
      </c>
      <c r="AZ608" s="34">
        <f t="shared" si="828"/>
        <v>2820.074</v>
      </c>
      <c r="BA608" s="12">
        <v>1</v>
      </c>
      <c r="BB608" s="12">
        <v>0.89</v>
      </c>
      <c r="BC608" s="12">
        <v>3.14</v>
      </c>
      <c r="BD608" s="35">
        <f t="shared" si="829"/>
        <v>3.7946</v>
      </c>
      <c r="BE608" s="12">
        <v>1.225</v>
      </c>
      <c r="BF608" s="12">
        <v>0.5</v>
      </c>
      <c r="BG608" s="36">
        <f t="shared" si="830"/>
        <v>6554.394840245</v>
      </c>
      <c r="BH608"/>
      <c r="BI608"/>
      <c r="BJ608"/>
      <c r="BK608"/>
      <c r="BQ608" s="12">
        <v>1197</v>
      </c>
      <c r="BR608" s="12">
        <v>1474</v>
      </c>
      <c r="BS608" s="32">
        <v>0.68</v>
      </c>
      <c r="BT608" s="33">
        <v>1.361</v>
      </c>
      <c r="BU608" s="34">
        <f t="shared" si="831"/>
        <v>2820.074</v>
      </c>
      <c r="BV608" s="12">
        <v>1</v>
      </c>
      <c r="BW608" s="12">
        <v>0.89</v>
      </c>
      <c r="BX608" s="12">
        <v>3.14</v>
      </c>
      <c r="BY608" s="35">
        <f t="shared" si="832"/>
        <v>3.7946</v>
      </c>
      <c r="BZ608" s="12">
        <v>1.225</v>
      </c>
      <c r="CA608" s="12">
        <v>0.5</v>
      </c>
      <c r="CB608" s="36">
        <f t="shared" si="833"/>
        <v>6554.394840245</v>
      </c>
      <c r="CC608"/>
      <c r="CD608"/>
      <c r="CE608"/>
      <c r="CF608"/>
      <c r="CL608" s="12">
        <v>1197</v>
      </c>
      <c r="CM608" s="12">
        <f t="shared" si="846"/>
        <v>1619</v>
      </c>
      <c r="CN608" s="32">
        <v>0.68</v>
      </c>
      <c r="CO608" s="33">
        <v>1.361</v>
      </c>
      <c r="CP608" s="34">
        <f t="shared" si="835"/>
        <v>3017.419</v>
      </c>
      <c r="CQ608" s="12">
        <v>1</v>
      </c>
      <c r="CR608" s="12">
        <v>0.89</v>
      </c>
      <c r="CS608" s="12">
        <v>3.14</v>
      </c>
      <c r="CT608" s="35">
        <f t="shared" si="836"/>
        <v>3.7946</v>
      </c>
      <c r="CU608" s="12">
        <v>1.225</v>
      </c>
      <c r="CV608" s="12">
        <v>0.5</v>
      </c>
      <c r="CW608" s="36">
        <f t="shared" si="837"/>
        <v>7013.0626091575</v>
      </c>
      <c r="CX608"/>
      <c r="CY608"/>
      <c r="CZ608"/>
      <c r="DA608"/>
      <c r="DG608" s="12">
        <v>1197</v>
      </c>
      <c r="DH608" s="12">
        <f t="shared" si="838"/>
        <v>1619</v>
      </c>
      <c r="DI608" s="32">
        <v>0.68</v>
      </c>
      <c r="DJ608" s="33">
        <v>1.361</v>
      </c>
      <c r="DK608" s="34">
        <f t="shared" si="839"/>
        <v>3017.419</v>
      </c>
      <c r="DL608" s="12">
        <v>1</v>
      </c>
      <c r="DM608" s="12">
        <v>0.89</v>
      </c>
      <c r="DN608" s="12">
        <v>3.14</v>
      </c>
      <c r="DO608" s="35">
        <f t="shared" si="840"/>
        <v>3.7946</v>
      </c>
      <c r="DP608" s="12">
        <v>1.225</v>
      </c>
      <c r="DQ608" s="12">
        <v>0.5</v>
      </c>
      <c r="DR608" s="36">
        <f t="shared" si="841"/>
        <v>7013.0626091575</v>
      </c>
      <c r="DS608"/>
      <c r="DT608"/>
      <c r="DU608"/>
      <c r="DV608"/>
      <c r="EB608" s="12">
        <v>1197</v>
      </c>
      <c r="EC608" s="12">
        <f t="shared" si="842"/>
        <v>1619</v>
      </c>
      <c r="ED608" s="32">
        <v>0.68</v>
      </c>
      <c r="EE608" s="33">
        <v>1.361</v>
      </c>
      <c r="EF608" s="34">
        <f t="shared" si="843"/>
        <v>3017.419</v>
      </c>
      <c r="EG608" s="12">
        <v>1</v>
      </c>
      <c r="EH608" s="12">
        <v>0.89</v>
      </c>
      <c r="EI608" s="12">
        <v>3.94</v>
      </c>
      <c r="EJ608" s="35">
        <f t="shared" si="844"/>
        <v>4.5066</v>
      </c>
      <c r="EK608" s="12">
        <v>1.225</v>
      </c>
      <c r="EL608" s="12">
        <v>0.5</v>
      </c>
      <c r="EM608" s="36">
        <f t="shared" si="845"/>
        <v>8328.9590350575</v>
      </c>
      <c r="EN608"/>
      <c r="EO608"/>
      <c r="EP608"/>
      <c r="EQ608"/>
    </row>
    <row r="609" customHeight="1" spans="6:147">
      <c r="F609" s="12">
        <v>1197</v>
      </c>
      <c r="G609" s="12">
        <v>1474</v>
      </c>
      <c r="H609" s="32">
        <v>4.04</v>
      </c>
      <c r="I609" s="33">
        <v>8.09</v>
      </c>
      <c r="J609" s="34">
        <f t="shared" si="822"/>
        <v>16760.54</v>
      </c>
      <c r="K609" s="12">
        <v>3</v>
      </c>
      <c r="L609" s="12">
        <v>0.89</v>
      </c>
      <c r="M609" s="12">
        <v>3.14</v>
      </c>
      <c r="N609" s="35">
        <f t="shared" si="823"/>
        <v>3.7946</v>
      </c>
      <c r="O609" s="12">
        <v>1.225</v>
      </c>
      <c r="P609" s="12">
        <v>0.5</v>
      </c>
      <c r="Q609" s="36">
        <f t="shared" si="824"/>
        <v>116864.16409185</v>
      </c>
      <c r="R609"/>
      <c r="S609"/>
      <c r="T609"/>
      <c r="U609"/>
      <c r="AA609" s="12">
        <v>1197</v>
      </c>
      <c r="AB609" s="12">
        <v>1474</v>
      </c>
      <c r="AC609" s="32">
        <v>4.04</v>
      </c>
      <c r="AD609" s="33">
        <v>8.09</v>
      </c>
      <c r="AE609" s="34">
        <f t="shared" si="825"/>
        <v>16760.54</v>
      </c>
      <c r="AF609" s="12">
        <v>3</v>
      </c>
      <c r="AG609" s="12">
        <v>0.89</v>
      </c>
      <c r="AH609" s="12">
        <v>3.14</v>
      </c>
      <c r="AI609" s="35">
        <f t="shared" si="826"/>
        <v>3.7946</v>
      </c>
      <c r="AJ609" s="12">
        <v>1.225</v>
      </c>
      <c r="AK609" s="12">
        <v>0.5</v>
      </c>
      <c r="AL609" s="36">
        <f t="shared" si="827"/>
        <v>116864.16409185</v>
      </c>
      <c r="AM609"/>
      <c r="AN609"/>
      <c r="AO609"/>
      <c r="AP609"/>
      <c r="AV609" s="12">
        <v>1197</v>
      </c>
      <c r="AW609" s="12">
        <v>1474</v>
      </c>
      <c r="AX609" s="32">
        <v>4.04</v>
      </c>
      <c r="AY609" s="33">
        <v>8.09</v>
      </c>
      <c r="AZ609" s="34">
        <f t="shared" si="828"/>
        <v>16760.54</v>
      </c>
      <c r="BA609" s="12">
        <v>3</v>
      </c>
      <c r="BB609" s="12">
        <v>0.89</v>
      </c>
      <c r="BC609" s="12">
        <v>3.14</v>
      </c>
      <c r="BD609" s="35">
        <f t="shared" si="829"/>
        <v>3.7946</v>
      </c>
      <c r="BE609" s="12">
        <v>1.225</v>
      </c>
      <c r="BF609" s="12">
        <v>0.5</v>
      </c>
      <c r="BG609" s="36">
        <f t="shared" si="830"/>
        <v>116864.16409185</v>
      </c>
      <c r="BH609"/>
      <c r="BI609"/>
      <c r="BJ609"/>
      <c r="BK609"/>
      <c r="BQ609" s="12">
        <v>1197</v>
      </c>
      <c r="BR609" s="12">
        <v>1474</v>
      </c>
      <c r="BS609" s="32">
        <v>4.04</v>
      </c>
      <c r="BT609" s="33">
        <v>8.09</v>
      </c>
      <c r="BU609" s="34">
        <f t="shared" si="831"/>
        <v>16760.54</v>
      </c>
      <c r="BV609" s="12">
        <v>3</v>
      </c>
      <c r="BW609" s="12">
        <v>0.89</v>
      </c>
      <c r="BX609" s="12">
        <v>3.14</v>
      </c>
      <c r="BY609" s="35">
        <f t="shared" si="832"/>
        <v>3.7946</v>
      </c>
      <c r="BZ609" s="12">
        <v>1.225</v>
      </c>
      <c r="CA609" s="12">
        <v>0.5</v>
      </c>
      <c r="CB609" s="36">
        <f t="shared" si="833"/>
        <v>116864.16409185</v>
      </c>
      <c r="CC609"/>
      <c r="CD609"/>
      <c r="CE609"/>
      <c r="CF609"/>
      <c r="CL609" s="12">
        <v>1197</v>
      </c>
      <c r="CM609" s="12">
        <f t="shared" si="846"/>
        <v>1619</v>
      </c>
      <c r="CN609" s="32">
        <v>4.04</v>
      </c>
      <c r="CO609" s="33">
        <v>8.09</v>
      </c>
      <c r="CP609" s="34">
        <f t="shared" si="835"/>
        <v>17933.59</v>
      </c>
      <c r="CQ609" s="12">
        <v>3</v>
      </c>
      <c r="CR609" s="12">
        <v>0.89</v>
      </c>
      <c r="CS609" s="12">
        <v>3.14</v>
      </c>
      <c r="CT609" s="35">
        <f t="shared" si="836"/>
        <v>3.7946</v>
      </c>
      <c r="CU609" s="12">
        <v>1.225</v>
      </c>
      <c r="CV609" s="12">
        <v>0.5</v>
      </c>
      <c r="CW609" s="36">
        <f t="shared" si="837"/>
        <v>125043.346128225</v>
      </c>
      <c r="CX609"/>
      <c r="CY609"/>
      <c r="CZ609"/>
      <c r="DA609"/>
      <c r="DG609" s="12">
        <v>1197</v>
      </c>
      <c r="DH609" s="12">
        <f t="shared" si="838"/>
        <v>1619</v>
      </c>
      <c r="DI609" s="32">
        <v>4.04</v>
      </c>
      <c r="DJ609" s="33">
        <v>8.09</v>
      </c>
      <c r="DK609" s="34">
        <f t="shared" si="839"/>
        <v>17933.59</v>
      </c>
      <c r="DL609" s="12">
        <v>3</v>
      </c>
      <c r="DM609" s="12">
        <v>0.89</v>
      </c>
      <c r="DN609" s="12">
        <v>3.14</v>
      </c>
      <c r="DO609" s="35">
        <f t="shared" si="840"/>
        <v>3.7946</v>
      </c>
      <c r="DP609" s="12">
        <v>1.225</v>
      </c>
      <c r="DQ609" s="12">
        <v>0.5</v>
      </c>
      <c r="DR609" s="36">
        <f t="shared" si="841"/>
        <v>125043.346128225</v>
      </c>
      <c r="DS609"/>
      <c r="DT609"/>
      <c r="DU609"/>
      <c r="DV609"/>
      <c r="EB609" s="12">
        <v>1197</v>
      </c>
      <c r="EC609" s="12">
        <f t="shared" si="842"/>
        <v>1619</v>
      </c>
      <c r="ED609" s="32">
        <v>4.04</v>
      </c>
      <c r="EE609" s="33">
        <v>8.09</v>
      </c>
      <c r="EF609" s="34">
        <f t="shared" si="843"/>
        <v>17933.59</v>
      </c>
      <c r="EG609" s="12">
        <v>3</v>
      </c>
      <c r="EH609" s="12">
        <v>0.89</v>
      </c>
      <c r="EI609" s="12">
        <v>3.94</v>
      </c>
      <c r="EJ609" s="35">
        <f t="shared" si="844"/>
        <v>4.5066</v>
      </c>
      <c r="EK609" s="12">
        <v>1.225</v>
      </c>
      <c r="EL609" s="12">
        <v>0.5</v>
      </c>
      <c r="EM609" s="36">
        <f t="shared" si="845"/>
        <v>148505.861925225</v>
      </c>
      <c r="EN609"/>
      <c r="EO609"/>
      <c r="EP609"/>
      <c r="EQ609"/>
    </row>
    <row r="610" customHeight="1" spans="6:147">
      <c r="F610" s="12">
        <v>1197</v>
      </c>
      <c r="G610" s="12">
        <v>1474</v>
      </c>
      <c r="H610" s="32">
        <v>6.07</v>
      </c>
      <c r="I610" s="33">
        <v>12.13</v>
      </c>
      <c r="J610" s="34">
        <f t="shared" si="822"/>
        <v>25145.41</v>
      </c>
      <c r="K610" s="12">
        <v>3</v>
      </c>
      <c r="L610" s="12">
        <v>0.89</v>
      </c>
      <c r="M610" s="12">
        <v>3.14</v>
      </c>
      <c r="N610" s="35">
        <f t="shared" si="823"/>
        <v>3.7946</v>
      </c>
      <c r="O610" s="12">
        <v>1.225</v>
      </c>
      <c r="P610" s="12">
        <v>0.5</v>
      </c>
      <c r="Q610" s="36">
        <f t="shared" si="824"/>
        <v>175328.319994275</v>
      </c>
      <c r="R610"/>
      <c r="S610"/>
      <c r="T610"/>
      <c r="U610"/>
      <c r="AA610" s="12">
        <v>1197</v>
      </c>
      <c r="AB610" s="12">
        <v>1474</v>
      </c>
      <c r="AC610" s="32">
        <v>6.07</v>
      </c>
      <c r="AD610" s="33">
        <v>12.13</v>
      </c>
      <c r="AE610" s="34">
        <f t="shared" si="825"/>
        <v>25145.41</v>
      </c>
      <c r="AF610" s="12">
        <v>3</v>
      </c>
      <c r="AG610" s="12">
        <v>0.89</v>
      </c>
      <c r="AH610" s="12">
        <v>3.14</v>
      </c>
      <c r="AI610" s="35">
        <f t="shared" si="826"/>
        <v>3.7946</v>
      </c>
      <c r="AJ610" s="12">
        <v>1.225</v>
      </c>
      <c r="AK610" s="12">
        <v>0.5</v>
      </c>
      <c r="AL610" s="36">
        <f t="shared" si="827"/>
        <v>175328.319994275</v>
      </c>
      <c r="AM610"/>
      <c r="AN610"/>
      <c r="AO610"/>
      <c r="AP610"/>
      <c r="AV610" s="12">
        <v>1197</v>
      </c>
      <c r="AW610" s="12">
        <v>1474</v>
      </c>
      <c r="AX610" s="32">
        <v>6.07</v>
      </c>
      <c r="AY610" s="33">
        <v>12.13</v>
      </c>
      <c r="AZ610" s="34">
        <f t="shared" si="828"/>
        <v>25145.41</v>
      </c>
      <c r="BA610" s="12">
        <v>3</v>
      </c>
      <c r="BB610" s="12">
        <v>0.89</v>
      </c>
      <c r="BC610" s="12">
        <v>3.14</v>
      </c>
      <c r="BD610" s="35">
        <f t="shared" si="829"/>
        <v>3.7946</v>
      </c>
      <c r="BE610" s="12">
        <v>1.225</v>
      </c>
      <c r="BF610" s="12">
        <v>0.5</v>
      </c>
      <c r="BG610" s="36">
        <f t="shared" si="830"/>
        <v>175328.319994275</v>
      </c>
      <c r="BH610"/>
      <c r="BI610"/>
      <c r="BJ610"/>
      <c r="BK610"/>
      <c r="BQ610" s="12">
        <v>1197</v>
      </c>
      <c r="BR610" s="12">
        <v>1474</v>
      </c>
      <c r="BS610" s="32">
        <v>6.07</v>
      </c>
      <c r="BT610" s="33">
        <v>12.13</v>
      </c>
      <c r="BU610" s="34">
        <f t="shared" si="831"/>
        <v>25145.41</v>
      </c>
      <c r="BV610" s="12">
        <v>3</v>
      </c>
      <c r="BW610" s="12">
        <v>0.89</v>
      </c>
      <c r="BX610" s="12">
        <v>3.14</v>
      </c>
      <c r="BY610" s="35">
        <f t="shared" si="832"/>
        <v>3.7946</v>
      </c>
      <c r="BZ610" s="12">
        <v>1.225</v>
      </c>
      <c r="CA610" s="12">
        <v>0.5</v>
      </c>
      <c r="CB610" s="36">
        <f t="shared" si="833"/>
        <v>175328.319994275</v>
      </c>
      <c r="CC610"/>
      <c r="CD610"/>
      <c r="CE610"/>
      <c r="CF610"/>
      <c r="CL610" s="12">
        <v>1197</v>
      </c>
      <c r="CM610" s="12">
        <f t="shared" si="846"/>
        <v>1619</v>
      </c>
      <c r="CN610" s="32">
        <v>6.07</v>
      </c>
      <c r="CO610" s="33">
        <v>12.13</v>
      </c>
      <c r="CP610" s="34">
        <f t="shared" si="835"/>
        <v>26904.26</v>
      </c>
      <c r="CQ610" s="12">
        <v>3</v>
      </c>
      <c r="CR610" s="12">
        <v>0.89</v>
      </c>
      <c r="CS610" s="12">
        <v>3.14</v>
      </c>
      <c r="CT610" s="35">
        <f t="shared" si="836"/>
        <v>3.7946</v>
      </c>
      <c r="CU610" s="12">
        <v>1.225</v>
      </c>
      <c r="CV610" s="12">
        <v>0.5</v>
      </c>
      <c r="CW610" s="36">
        <f t="shared" si="837"/>
        <v>187592.03793015</v>
      </c>
      <c r="CX610"/>
      <c r="CY610"/>
      <c r="CZ610"/>
      <c r="DA610"/>
      <c r="DG610" s="12">
        <v>1197</v>
      </c>
      <c r="DH610" s="12">
        <f t="shared" si="838"/>
        <v>1619</v>
      </c>
      <c r="DI610" s="32">
        <v>6.07</v>
      </c>
      <c r="DJ610" s="33">
        <v>12.13</v>
      </c>
      <c r="DK610" s="34">
        <f t="shared" si="839"/>
        <v>26904.26</v>
      </c>
      <c r="DL610" s="12">
        <v>3</v>
      </c>
      <c r="DM610" s="12">
        <v>0.89</v>
      </c>
      <c r="DN610" s="12">
        <v>3.14</v>
      </c>
      <c r="DO610" s="35">
        <f t="shared" si="840"/>
        <v>3.7946</v>
      </c>
      <c r="DP610" s="12">
        <v>1.225</v>
      </c>
      <c r="DQ610" s="12">
        <v>0.5</v>
      </c>
      <c r="DR610" s="36">
        <f t="shared" si="841"/>
        <v>187592.03793015</v>
      </c>
      <c r="DS610"/>
      <c r="DT610"/>
      <c r="DU610"/>
      <c r="DV610"/>
      <c r="EB610" s="12">
        <v>1197</v>
      </c>
      <c r="EC610" s="12">
        <f t="shared" si="842"/>
        <v>1619</v>
      </c>
      <c r="ED610" s="32">
        <v>6.07</v>
      </c>
      <c r="EE610" s="33">
        <v>12.13</v>
      </c>
      <c r="EF610" s="34">
        <f t="shared" si="843"/>
        <v>26904.26</v>
      </c>
      <c r="EG610" s="12">
        <v>3</v>
      </c>
      <c r="EH610" s="12">
        <v>0.89</v>
      </c>
      <c r="EI610" s="12">
        <v>3.94</v>
      </c>
      <c r="EJ610" s="35">
        <f t="shared" si="844"/>
        <v>4.5066</v>
      </c>
      <c r="EK610" s="12">
        <v>1.225</v>
      </c>
      <c r="EL610" s="12">
        <v>0.5</v>
      </c>
      <c r="EM610" s="36">
        <f t="shared" si="845"/>
        <v>222790.88128815</v>
      </c>
      <c r="EN610"/>
      <c r="EO610"/>
      <c r="EP610"/>
      <c r="EQ610"/>
    </row>
    <row r="611" customHeight="1" spans="6:147">
      <c r="F611" s="37" t="s">
        <v>43</v>
      </c>
      <c r="G611" s="37"/>
      <c r="H611" s="37"/>
      <c r="I611" s="37"/>
      <c r="J611" s="37"/>
      <c r="K611" s="38">
        <f>SUM(Q597:Q610)</f>
        <v>361786.895726025</v>
      </c>
      <c r="L611" s="38"/>
      <c r="M611" s="38"/>
      <c r="N611" s="38"/>
      <c r="O611" s="38"/>
      <c r="P611" s="38"/>
      <c r="Q611" s="38"/>
      <c r="R611"/>
      <c r="S611"/>
      <c r="T611"/>
      <c r="U611"/>
      <c r="AA611" s="37" t="s">
        <v>43</v>
      </c>
      <c r="AB611" s="37"/>
      <c r="AC611" s="37"/>
      <c r="AD611" s="37"/>
      <c r="AE611" s="37"/>
      <c r="AF611" s="38">
        <f>SUM(AL597:AL610)</f>
        <v>361786.895726025</v>
      </c>
      <c r="AG611" s="38"/>
      <c r="AH611" s="38"/>
      <c r="AI611" s="38"/>
      <c r="AJ611" s="38"/>
      <c r="AK611" s="38"/>
      <c r="AL611" s="38"/>
      <c r="AM611"/>
      <c r="AN611"/>
      <c r="AO611"/>
      <c r="AP611"/>
      <c r="AV611" s="37" t="s">
        <v>43</v>
      </c>
      <c r="AW611" s="37"/>
      <c r="AX611" s="37"/>
      <c r="AY611" s="37"/>
      <c r="AZ611" s="37"/>
      <c r="BA611" s="38">
        <f>SUM(BG597:BG610)</f>
        <v>361786.895726025</v>
      </c>
      <c r="BB611" s="38"/>
      <c r="BC611" s="38"/>
      <c r="BD611" s="38"/>
      <c r="BE611" s="38"/>
      <c r="BF611" s="38"/>
      <c r="BG611" s="38"/>
      <c r="BH611"/>
      <c r="BI611"/>
      <c r="BJ611"/>
      <c r="BK611"/>
      <c r="BQ611" s="37" t="s">
        <v>43</v>
      </c>
      <c r="BR611" s="37"/>
      <c r="BS611" s="37"/>
      <c r="BT611" s="37"/>
      <c r="BU611" s="37"/>
      <c r="BV611" s="38">
        <f>SUM(CB597:CB610)</f>
        <v>361786.895726025</v>
      </c>
      <c r="BW611" s="38"/>
      <c r="BX611" s="38"/>
      <c r="BY611" s="38"/>
      <c r="BZ611" s="38"/>
      <c r="CA611" s="38"/>
      <c r="CB611" s="38"/>
      <c r="CC611"/>
      <c r="CD611"/>
      <c r="CE611"/>
      <c r="CF611"/>
      <c r="CL611" s="37" t="s">
        <v>43</v>
      </c>
      <c r="CM611" s="37"/>
      <c r="CN611" s="37"/>
      <c r="CO611" s="37"/>
      <c r="CP611" s="37"/>
      <c r="CQ611" s="38">
        <f>SUM(CW597:CW610)</f>
        <v>387098.886018075</v>
      </c>
      <c r="CR611" s="38"/>
      <c r="CS611" s="38"/>
      <c r="CT611" s="38"/>
      <c r="CU611" s="38"/>
      <c r="CV611" s="38"/>
      <c r="CW611" s="38"/>
      <c r="CX611"/>
      <c r="CY611"/>
      <c r="CZ611"/>
      <c r="DA611"/>
      <c r="DG611" s="37" t="s">
        <v>43</v>
      </c>
      <c r="DH611" s="37"/>
      <c r="DI611" s="37"/>
      <c r="DJ611" s="37"/>
      <c r="DK611" s="37"/>
      <c r="DL611" s="38">
        <f>SUM(DR597:DR610)</f>
        <v>387098.886018075</v>
      </c>
      <c r="DM611" s="38"/>
      <c r="DN611" s="38"/>
      <c r="DO611" s="38"/>
      <c r="DP611" s="38"/>
      <c r="DQ611" s="38"/>
      <c r="DR611" s="38"/>
      <c r="DS611"/>
      <c r="DT611"/>
      <c r="DU611"/>
      <c r="DV611"/>
      <c r="EB611" s="37" t="s">
        <v>43</v>
      </c>
      <c r="EC611" s="37"/>
      <c r="ED611" s="37"/>
      <c r="EE611" s="37"/>
      <c r="EF611" s="37"/>
      <c r="EG611" s="38">
        <f>SUM(EM597:EM610)</f>
        <v>459732.208857075</v>
      </c>
      <c r="EH611" s="38"/>
      <c r="EI611" s="38"/>
      <c r="EJ611" s="38"/>
      <c r="EK611" s="38"/>
      <c r="EL611" s="38"/>
      <c r="EM611" s="38"/>
      <c r="EN611"/>
      <c r="EO611"/>
      <c r="EP611"/>
      <c r="EQ611"/>
    </row>
    <row r="612" customHeight="1" spans="6:147">
      <c r="F612" s="37"/>
      <c r="G612" s="37"/>
      <c r="H612" s="37"/>
      <c r="I612" s="37"/>
      <c r="J612" s="37"/>
      <c r="K612" s="38"/>
      <c r="L612" s="38"/>
      <c r="M612" s="38"/>
      <c r="N612" s="38"/>
      <c r="O612" s="38"/>
      <c r="P612" s="38"/>
      <c r="Q612" s="38"/>
      <c r="R612"/>
      <c r="S612"/>
      <c r="T612"/>
      <c r="U612"/>
      <c r="AA612" s="37"/>
      <c r="AB612" s="37"/>
      <c r="AC612" s="37"/>
      <c r="AD612" s="37"/>
      <c r="AE612" s="37"/>
      <c r="AF612" s="38"/>
      <c r="AG612" s="38"/>
      <c r="AH612" s="38"/>
      <c r="AI612" s="38"/>
      <c r="AJ612" s="38"/>
      <c r="AK612" s="38"/>
      <c r="AL612" s="38"/>
      <c r="AM612"/>
      <c r="AN612"/>
      <c r="AO612"/>
      <c r="AP612"/>
      <c r="AV612" s="37"/>
      <c r="AW612" s="37"/>
      <c r="AX612" s="37"/>
      <c r="AY612" s="37"/>
      <c r="AZ612" s="37"/>
      <c r="BA612" s="38"/>
      <c r="BB612" s="38"/>
      <c r="BC612" s="38"/>
      <c r="BD612" s="38"/>
      <c r="BE612" s="38"/>
      <c r="BF612" s="38"/>
      <c r="BG612" s="38"/>
      <c r="BH612"/>
      <c r="BI612"/>
      <c r="BJ612"/>
      <c r="BK612"/>
      <c r="BQ612" s="37"/>
      <c r="BR612" s="37"/>
      <c r="BS612" s="37"/>
      <c r="BT612" s="37"/>
      <c r="BU612" s="37"/>
      <c r="BV612" s="38"/>
      <c r="BW612" s="38"/>
      <c r="BX612" s="38"/>
      <c r="BY612" s="38"/>
      <c r="BZ612" s="38"/>
      <c r="CA612" s="38"/>
      <c r="CB612" s="38"/>
      <c r="CC612"/>
      <c r="CD612"/>
      <c r="CE612"/>
      <c r="CF612"/>
      <c r="CL612" s="37"/>
      <c r="CM612" s="37"/>
      <c r="CN612" s="37"/>
      <c r="CO612" s="37"/>
      <c r="CP612" s="37"/>
      <c r="CQ612" s="38"/>
      <c r="CR612" s="38"/>
      <c r="CS612" s="38"/>
      <c r="CT612" s="38"/>
      <c r="CU612" s="38"/>
      <c r="CV612" s="38"/>
      <c r="CW612" s="38"/>
      <c r="CX612"/>
      <c r="CY612"/>
      <c r="CZ612"/>
      <c r="DA612"/>
      <c r="DG612" s="37"/>
      <c r="DH612" s="37"/>
      <c r="DI612" s="37"/>
      <c r="DJ612" s="37"/>
      <c r="DK612" s="37"/>
      <c r="DL612" s="38"/>
      <c r="DM612" s="38"/>
      <c r="DN612" s="38"/>
      <c r="DO612" s="38"/>
      <c r="DP612" s="38"/>
      <c r="DQ612" s="38"/>
      <c r="DR612" s="38"/>
      <c r="DS612"/>
      <c r="DT612"/>
      <c r="DU612"/>
      <c r="DV612"/>
      <c r="EB612" s="37"/>
      <c r="EC612" s="37"/>
      <c r="ED612" s="37"/>
      <c r="EE612" s="37"/>
      <c r="EF612" s="37"/>
      <c r="EG612" s="38"/>
      <c r="EH612" s="38"/>
      <c r="EI612" s="38"/>
      <c r="EJ612" s="38"/>
      <c r="EK612" s="38"/>
      <c r="EL612" s="38"/>
      <c r="EM612" s="38"/>
      <c r="EN612"/>
      <c r="EO612"/>
      <c r="EP612"/>
      <c r="EQ612"/>
    </row>
    <row r="613" customHeight="1" spans="6:147">
      <c r="F613" s="37"/>
      <c r="G613" s="37"/>
      <c r="H613" s="37"/>
      <c r="I613" s="37"/>
      <c r="J613" s="37"/>
      <c r="K613" s="38"/>
      <c r="L613" s="38"/>
      <c r="M613" s="38"/>
      <c r="N613" s="38"/>
      <c r="O613" s="38"/>
      <c r="P613" s="38"/>
      <c r="Q613" s="38"/>
      <c r="R613"/>
      <c r="S613"/>
      <c r="T613"/>
      <c r="U613"/>
      <c r="AA613" s="37"/>
      <c r="AB613" s="37"/>
      <c r="AC613" s="37"/>
      <c r="AD613" s="37"/>
      <c r="AE613" s="37"/>
      <c r="AF613" s="38"/>
      <c r="AG613" s="38"/>
      <c r="AH613" s="38"/>
      <c r="AI613" s="38"/>
      <c r="AJ613" s="38"/>
      <c r="AK613" s="38"/>
      <c r="AL613" s="38"/>
      <c r="AM613"/>
      <c r="AN613"/>
      <c r="AO613"/>
      <c r="AP613"/>
      <c r="AV613" s="37"/>
      <c r="AW613" s="37"/>
      <c r="AX613" s="37"/>
      <c r="AY613" s="37"/>
      <c r="AZ613" s="37"/>
      <c r="BA613" s="38"/>
      <c r="BB613" s="38"/>
      <c r="BC613" s="38"/>
      <c r="BD613" s="38"/>
      <c r="BE613" s="38"/>
      <c r="BF613" s="38"/>
      <c r="BG613" s="38"/>
      <c r="BH613"/>
      <c r="BI613"/>
      <c r="BJ613"/>
      <c r="BK613"/>
      <c r="BQ613" s="37"/>
      <c r="BR613" s="37"/>
      <c r="BS613" s="37"/>
      <c r="BT613" s="37"/>
      <c r="BU613" s="37"/>
      <c r="BV613" s="38"/>
      <c r="BW613" s="38"/>
      <c r="BX613" s="38"/>
      <c r="BY613" s="38"/>
      <c r="BZ613" s="38"/>
      <c r="CA613" s="38"/>
      <c r="CB613" s="38"/>
      <c r="CC613"/>
      <c r="CD613"/>
      <c r="CE613"/>
      <c r="CF613"/>
      <c r="CL613" s="37"/>
      <c r="CM613" s="37"/>
      <c r="CN613" s="37"/>
      <c r="CO613" s="37"/>
      <c r="CP613" s="37"/>
      <c r="CQ613" s="38"/>
      <c r="CR613" s="38"/>
      <c r="CS613" s="38"/>
      <c r="CT613" s="38"/>
      <c r="CU613" s="38"/>
      <c r="CV613" s="38"/>
      <c r="CW613" s="38"/>
      <c r="CX613"/>
      <c r="CY613"/>
      <c r="CZ613"/>
      <c r="DA613"/>
      <c r="DG613" s="37"/>
      <c r="DH613" s="37"/>
      <c r="DI613" s="37"/>
      <c r="DJ613" s="37"/>
      <c r="DK613" s="37"/>
      <c r="DL613" s="38"/>
      <c r="DM613" s="38"/>
      <c r="DN613" s="38"/>
      <c r="DO613" s="38"/>
      <c r="DP613" s="38"/>
      <c r="DQ613" s="38"/>
      <c r="DR613" s="38"/>
      <c r="DS613"/>
      <c r="DT613"/>
      <c r="DU613"/>
      <c r="DV613"/>
      <c r="EB613" s="37"/>
      <c r="EC613" s="37"/>
      <c r="ED613" s="37"/>
      <c r="EE613" s="37"/>
      <c r="EF613" s="37"/>
      <c r="EG613" s="38"/>
      <c r="EH613" s="38"/>
      <c r="EI613" s="38"/>
      <c r="EJ613" s="38"/>
      <c r="EK613" s="38"/>
      <c r="EL613" s="38"/>
      <c r="EM613" s="38"/>
      <c r="EN613"/>
      <c r="EO613"/>
      <c r="EP613"/>
      <c r="EQ613"/>
    </row>
    <row r="614" customHeight="1" spans="6:147">
      <c r="F614" s="39" t="s">
        <v>18</v>
      </c>
      <c r="G614" s="39"/>
      <c r="H614" s="39"/>
      <c r="I614" s="39"/>
      <c r="J614" s="39"/>
      <c r="K614" s="39"/>
      <c r="L614" s="39"/>
      <c r="M614" s="39"/>
      <c r="N614" s="39"/>
      <c r="O614" s="39"/>
      <c r="P614" s="39"/>
      <c r="Q614" s="39"/>
      <c r="R614"/>
      <c r="S614"/>
      <c r="T614"/>
      <c r="U614"/>
      <c r="AA614" s="39" t="s">
        <v>18</v>
      </c>
      <c r="AB614" s="39"/>
      <c r="AC614" s="39"/>
      <c r="AD614" s="39"/>
      <c r="AE614" s="39"/>
      <c r="AF614" s="39"/>
      <c r="AG614" s="39"/>
      <c r="AH614" s="39"/>
      <c r="AI614" s="39"/>
      <c r="AJ614" s="39"/>
      <c r="AK614" s="39"/>
      <c r="AL614" s="39"/>
      <c r="AM614"/>
      <c r="AN614"/>
      <c r="AO614"/>
      <c r="AP614"/>
      <c r="AV614" s="39" t="s">
        <v>18</v>
      </c>
      <c r="AW614" s="39"/>
      <c r="AX614" s="39"/>
      <c r="AY614" s="39"/>
      <c r="AZ614" s="39"/>
      <c r="BA614" s="39"/>
      <c r="BB614" s="39"/>
      <c r="BC614" s="39"/>
      <c r="BD614" s="39"/>
      <c r="BE614" s="39"/>
      <c r="BF614" s="39"/>
      <c r="BG614" s="39"/>
      <c r="BH614"/>
      <c r="BI614"/>
      <c r="BJ614"/>
      <c r="BK614"/>
      <c r="BQ614" s="39" t="s">
        <v>18</v>
      </c>
      <c r="BR614" s="39"/>
      <c r="BS614" s="39"/>
      <c r="BT614" s="39"/>
      <c r="BU614" s="39"/>
      <c r="BV614" s="39"/>
      <c r="BW614" s="39"/>
      <c r="BX614" s="39"/>
      <c r="BY614" s="39"/>
      <c r="BZ614" s="39"/>
      <c r="CA614" s="39"/>
      <c r="CB614" s="39"/>
      <c r="CC614"/>
      <c r="CD614"/>
      <c r="CE614"/>
      <c r="CF614"/>
      <c r="CL614" s="39" t="s">
        <v>18</v>
      </c>
      <c r="CM614" s="39"/>
      <c r="CN614" s="39"/>
      <c r="CO614" s="39"/>
      <c r="CP614" s="39"/>
      <c r="CQ614" s="39"/>
      <c r="CR614" s="39"/>
      <c r="CS614" s="39"/>
      <c r="CT614" s="39"/>
      <c r="CU614" s="39"/>
      <c r="CV614" s="39"/>
      <c r="CW614" s="39"/>
      <c r="CX614"/>
      <c r="CY614"/>
      <c r="CZ614"/>
      <c r="DA614"/>
      <c r="DG614" s="39" t="s">
        <v>18</v>
      </c>
      <c r="DH614" s="39"/>
      <c r="DI614" s="39"/>
      <c r="DJ614" s="39"/>
      <c r="DK614" s="39"/>
      <c r="DL614" s="39"/>
      <c r="DM614" s="39"/>
      <c r="DN614" s="39"/>
      <c r="DO614" s="39"/>
      <c r="DP614" s="39"/>
      <c r="DQ614" s="39"/>
      <c r="DR614" s="39"/>
      <c r="DS614"/>
      <c r="DT614"/>
      <c r="DU614"/>
      <c r="DV614"/>
      <c r="EB614" s="39" t="s">
        <v>18</v>
      </c>
      <c r="EC614" s="39"/>
      <c r="ED614" s="39"/>
      <c r="EE614" s="39"/>
      <c r="EF614" s="39"/>
      <c r="EG614" s="39"/>
      <c r="EH614" s="39"/>
      <c r="EI614" s="39"/>
      <c r="EJ614" s="39"/>
      <c r="EK614" s="39"/>
      <c r="EL614" s="39"/>
      <c r="EM614" s="39"/>
      <c r="EN614"/>
      <c r="EO614"/>
      <c r="EP614"/>
      <c r="EQ614"/>
    </row>
    <row r="615" customHeight="1" spans="6:147">
      <c r="F615" s="15" t="s">
        <v>8</v>
      </c>
      <c r="G615" s="15"/>
      <c r="H615" s="15"/>
      <c r="I615" s="15"/>
      <c r="J615" s="15"/>
      <c r="K615" s="9" t="s">
        <v>35</v>
      </c>
      <c r="L615" s="9"/>
      <c r="M615" s="9"/>
      <c r="N615" s="9"/>
      <c r="O615" s="10" t="s">
        <v>36</v>
      </c>
      <c r="P615" s="10"/>
      <c r="Q615" s="40" t="s">
        <v>14</v>
      </c>
      <c r="R615"/>
      <c r="S615"/>
      <c r="T615"/>
      <c r="U615"/>
      <c r="AA615" s="15" t="s">
        <v>8</v>
      </c>
      <c r="AB615" s="15"/>
      <c r="AC615" s="15"/>
      <c r="AD615" s="15"/>
      <c r="AE615" s="15"/>
      <c r="AF615" s="9" t="s">
        <v>35</v>
      </c>
      <c r="AG615" s="9"/>
      <c r="AH615" s="9"/>
      <c r="AI615" s="9"/>
      <c r="AJ615" s="10" t="s">
        <v>36</v>
      </c>
      <c r="AK615" s="10"/>
      <c r="AL615" s="40" t="s">
        <v>14</v>
      </c>
      <c r="AM615"/>
      <c r="AN615"/>
      <c r="AO615"/>
      <c r="AP615"/>
      <c r="AV615" s="15" t="s">
        <v>8</v>
      </c>
      <c r="AW615" s="15"/>
      <c r="AX615" s="15"/>
      <c r="AY615" s="15"/>
      <c r="AZ615" s="15"/>
      <c r="BA615" s="9" t="s">
        <v>35</v>
      </c>
      <c r="BB615" s="9"/>
      <c r="BC615" s="9"/>
      <c r="BD615" s="9"/>
      <c r="BE615" s="10" t="s">
        <v>36</v>
      </c>
      <c r="BF615" s="10"/>
      <c r="BG615" s="40" t="s">
        <v>14</v>
      </c>
      <c r="BH615"/>
      <c r="BI615"/>
      <c r="BJ615"/>
      <c r="BK615"/>
      <c r="BQ615" s="15" t="s">
        <v>8</v>
      </c>
      <c r="BR615" s="15"/>
      <c r="BS615" s="15"/>
      <c r="BT615" s="15"/>
      <c r="BU615" s="15"/>
      <c r="BV615" s="9" t="s">
        <v>35</v>
      </c>
      <c r="BW615" s="9"/>
      <c r="BX615" s="9"/>
      <c r="BY615" s="9"/>
      <c r="BZ615" s="10" t="s">
        <v>36</v>
      </c>
      <c r="CA615" s="10"/>
      <c r="CB615" s="40" t="s">
        <v>14</v>
      </c>
      <c r="CC615"/>
      <c r="CD615"/>
      <c r="CE615"/>
      <c r="CF615"/>
      <c r="CL615" s="15" t="s">
        <v>8</v>
      </c>
      <c r="CM615" s="15"/>
      <c r="CN615" s="15"/>
      <c r="CO615" s="15"/>
      <c r="CP615" s="15"/>
      <c r="CQ615" s="9" t="s">
        <v>35</v>
      </c>
      <c r="CR615" s="9"/>
      <c r="CS615" s="9"/>
      <c r="CT615" s="9"/>
      <c r="CU615" s="10" t="s">
        <v>36</v>
      </c>
      <c r="CV615" s="10"/>
      <c r="CW615" s="40" t="s">
        <v>14</v>
      </c>
      <c r="CX615"/>
      <c r="CY615"/>
      <c r="CZ615"/>
      <c r="DA615"/>
      <c r="DG615" s="15" t="s">
        <v>8</v>
      </c>
      <c r="DH615" s="15"/>
      <c r="DI615" s="15"/>
      <c r="DJ615" s="15"/>
      <c r="DK615" s="15"/>
      <c r="DL615" s="9" t="s">
        <v>35</v>
      </c>
      <c r="DM615" s="9"/>
      <c r="DN615" s="9"/>
      <c r="DO615" s="9"/>
      <c r="DP615" s="10" t="s">
        <v>36</v>
      </c>
      <c r="DQ615" s="10"/>
      <c r="DR615" s="40" t="s">
        <v>14</v>
      </c>
      <c r="DS615"/>
      <c r="DT615"/>
      <c r="DU615"/>
      <c r="DV615"/>
      <c r="EB615" s="15" t="s">
        <v>8</v>
      </c>
      <c r="EC615" s="15"/>
      <c r="ED615" s="15"/>
      <c r="EE615" s="15"/>
      <c r="EF615" s="15"/>
      <c r="EG615" s="9" t="s">
        <v>35</v>
      </c>
      <c r="EH615" s="9"/>
      <c r="EI615" s="9"/>
      <c r="EJ615" s="9"/>
      <c r="EK615" s="10" t="s">
        <v>36</v>
      </c>
      <c r="EL615" s="10"/>
      <c r="EM615" s="40" t="s">
        <v>14</v>
      </c>
      <c r="EN615"/>
      <c r="EO615"/>
      <c r="EP615"/>
      <c r="EQ615"/>
    </row>
    <row r="616" customHeight="1" spans="6:147">
      <c r="F616" s="15" t="s">
        <v>44</v>
      </c>
      <c r="G616" s="15" t="s">
        <v>45</v>
      </c>
      <c r="H616" s="15" t="s">
        <v>46</v>
      </c>
      <c r="I616" s="15" t="s">
        <v>47</v>
      </c>
      <c r="J616" s="15" t="s">
        <v>8</v>
      </c>
      <c r="K616" s="9" t="s">
        <v>40</v>
      </c>
      <c r="L616" s="9" t="s">
        <v>27</v>
      </c>
      <c r="M616" s="9" t="s">
        <v>28</v>
      </c>
      <c r="N616" s="35" t="s">
        <v>29</v>
      </c>
      <c r="O616" s="10" t="s">
        <v>48</v>
      </c>
      <c r="P616" s="10" t="s">
        <v>49</v>
      </c>
      <c r="Q616" s="40"/>
      <c r="R616"/>
      <c r="S616"/>
      <c r="T616"/>
      <c r="U616"/>
      <c r="AA616" s="15" t="s">
        <v>44</v>
      </c>
      <c r="AB616" s="15" t="s">
        <v>45</v>
      </c>
      <c r="AC616" s="15" t="s">
        <v>46</v>
      </c>
      <c r="AD616" s="15" t="s">
        <v>47</v>
      </c>
      <c r="AE616" s="15" t="s">
        <v>8</v>
      </c>
      <c r="AF616" s="9" t="s">
        <v>40</v>
      </c>
      <c r="AG616" s="9" t="s">
        <v>27</v>
      </c>
      <c r="AH616" s="9" t="s">
        <v>28</v>
      </c>
      <c r="AI616" s="35" t="s">
        <v>29</v>
      </c>
      <c r="AJ616" s="10" t="s">
        <v>48</v>
      </c>
      <c r="AK616" s="10" t="s">
        <v>49</v>
      </c>
      <c r="AL616" s="40"/>
      <c r="AM616"/>
      <c r="AN616"/>
      <c r="AO616"/>
      <c r="AP616"/>
      <c r="AV616" s="15" t="s">
        <v>44</v>
      </c>
      <c r="AW616" s="15" t="s">
        <v>45</v>
      </c>
      <c r="AX616" s="15" t="s">
        <v>46</v>
      </c>
      <c r="AY616" s="15" t="s">
        <v>47</v>
      </c>
      <c r="AZ616" s="15" t="s">
        <v>8</v>
      </c>
      <c r="BA616" s="9" t="s">
        <v>40</v>
      </c>
      <c r="BB616" s="9" t="s">
        <v>27</v>
      </c>
      <c r="BC616" s="9" t="s">
        <v>28</v>
      </c>
      <c r="BD616" s="35" t="s">
        <v>29</v>
      </c>
      <c r="BE616" s="10" t="s">
        <v>48</v>
      </c>
      <c r="BF616" s="10" t="s">
        <v>49</v>
      </c>
      <c r="BG616" s="40"/>
      <c r="BH616"/>
      <c r="BI616"/>
      <c r="BJ616"/>
      <c r="BK616"/>
      <c r="BQ616" s="15" t="s">
        <v>44</v>
      </c>
      <c r="BR616" s="15" t="s">
        <v>45</v>
      </c>
      <c r="BS616" s="15" t="s">
        <v>46</v>
      </c>
      <c r="BT616" s="15" t="s">
        <v>47</v>
      </c>
      <c r="BU616" s="15" t="s">
        <v>8</v>
      </c>
      <c r="BV616" s="9" t="s">
        <v>40</v>
      </c>
      <c r="BW616" s="9" t="s">
        <v>27</v>
      </c>
      <c r="BX616" s="9" t="s">
        <v>28</v>
      </c>
      <c r="BY616" s="35" t="s">
        <v>29</v>
      </c>
      <c r="BZ616" s="10" t="s">
        <v>48</v>
      </c>
      <c r="CA616" s="10" t="s">
        <v>49</v>
      </c>
      <c r="CB616" s="40"/>
      <c r="CC616"/>
      <c r="CD616"/>
      <c r="CE616"/>
      <c r="CF616"/>
      <c r="CL616" s="15" t="s">
        <v>44</v>
      </c>
      <c r="CM616" s="15" t="s">
        <v>45</v>
      </c>
      <c r="CN616" s="15" t="s">
        <v>46</v>
      </c>
      <c r="CO616" s="15" t="s">
        <v>47</v>
      </c>
      <c r="CP616" s="15" t="s">
        <v>8</v>
      </c>
      <c r="CQ616" s="9" t="s">
        <v>40</v>
      </c>
      <c r="CR616" s="9" t="s">
        <v>27</v>
      </c>
      <c r="CS616" s="9" t="s">
        <v>28</v>
      </c>
      <c r="CT616" s="35" t="s">
        <v>29</v>
      </c>
      <c r="CU616" s="10" t="s">
        <v>48</v>
      </c>
      <c r="CV616" s="10" t="s">
        <v>49</v>
      </c>
      <c r="CW616" s="40"/>
      <c r="CX616"/>
      <c r="CY616"/>
      <c r="CZ616"/>
      <c r="DA616"/>
      <c r="DG616" s="15" t="s">
        <v>44</v>
      </c>
      <c r="DH616" s="15" t="s">
        <v>45</v>
      </c>
      <c r="DI616" s="15" t="s">
        <v>46</v>
      </c>
      <c r="DJ616" s="15" t="s">
        <v>47</v>
      </c>
      <c r="DK616" s="15" t="s">
        <v>8</v>
      </c>
      <c r="DL616" s="9" t="s">
        <v>40</v>
      </c>
      <c r="DM616" s="9" t="s">
        <v>27</v>
      </c>
      <c r="DN616" s="9" t="s">
        <v>28</v>
      </c>
      <c r="DO616" s="35" t="s">
        <v>29</v>
      </c>
      <c r="DP616" s="10" t="s">
        <v>48</v>
      </c>
      <c r="DQ616" s="10" t="s">
        <v>49</v>
      </c>
      <c r="DR616" s="40"/>
      <c r="DS616"/>
      <c r="DT616"/>
      <c r="DU616"/>
      <c r="DV616"/>
      <c r="EB616" s="15" t="s">
        <v>44</v>
      </c>
      <c r="EC616" s="15" t="s">
        <v>45</v>
      </c>
      <c r="ED616" s="15" t="s">
        <v>46</v>
      </c>
      <c r="EE616" s="15" t="s">
        <v>47</v>
      </c>
      <c r="EF616" s="15" t="s">
        <v>8</v>
      </c>
      <c r="EG616" s="9" t="s">
        <v>40</v>
      </c>
      <c r="EH616" s="9" t="s">
        <v>27</v>
      </c>
      <c r="EI616" s="9" t="s">
        <v>28</v>
      </c>
      <c r="EJ616" s="35" t="s">
        <v>29</v>
      </c>
      <c r="EK616" s="10" t="s">
        <v>48</v>
      </c>
      <c r="EL616" s="10" t="s">
        <v>49</v>
      </c>
      <c r="EM616" s="40"/>
      <c r="EN616"/>
      <c r="EO616"/>
      <c r="EP616"/>
      <c r="EQ616"/>
    </row>
    <row r="617" customHeight="1" spans="6:147">
      <c r="F617" s="12">
        <v>35434</v>
      </c>
      <c r="G617" s="13">
        <v>0.168</v>
      </c>
      <c r="H617" s="12">
        <v>1</v>
      </c>
      <c r="I617" s="12">
        <v>0</v>
      </c>
      <c r="J617" s="15">
        <f t="shared" ref="J617:J626" si="847">F617*G617*H617+I617</f>
        <v>5952.912</v>
      </c>
      <c r="K617" s="12">
        <v>1</v>
      </c>
      <c r="L617" s="12">
        <v>0.89</v>
      </c>
      <c r="M617" s="12">
        <v>1.78</v>
      </c>
      <c r="N617" s="35">
        <f t="shared" ref="N617:N626" si="848">L617*M617+1</f>
        <v>2.5842</v>
      </c>
      <c r="O617" s="12">
        <v>0.9</v>
      </c>
      <c r="P617" s="10">
        <v>0.5</v>
      </c>
      <c r="Q617" s="41">
        <f t="shared" ref="Q617:Q626" si="849">J617*K617*N617*O617*P617</f>
        <v>6922.58183568</v>
      </c>
      <c r="R617"/>
      <c r="S617"/>
      <c r="T617"/>
      <c r="U617"/>
      <c r="AA617" s="12">
        <v>35434</v>
      </c>
      <c r="AB617" s="13">
        <v>0.168</v>
      </c>
      <c r="AC617" s="12">
        <v>1</v>
      </c>
      <c r="AD617" s="12">
        <v>0</v>
      </c>
      <c r="AE617" s="15">
        <f t="shared" ref="AE617:AE626" si="850">AA617*AB617*AC617+AD617</f>
        <v>5952.912</v>
      </c>
      <c r="AF617" s="12">
        <v>1</v>
      </c>
      <c r="AG617" s="12">
        <v>0.89</v>
      </c>
      <c r="AH617" s="12">
        <v>1.78</v>
      </c>
      <c r="AI617" s="35">
        <f t="shared" ref="AI617:AI626" si="851">AG617*AH617+1</f>
        <v>2.5842</v>
      </c>
      <c r="AJ617" s="12">
        <v>0.9</v>
      </c>
      <c r="AK617" s="10">
        <v>0.5</v>
      </c>
      <c r="AL617" s="41">
        <f t="shared" ref="AL617:AL626" si="852">AE617*AF617*AI617*AJ617*AK617</f>
        <v>6922.58183568</v>
      </c>
      <c r="AM617"/>
      <c r="AN617"/>
      <c r="AO617"/>
      <c r="AP617"/>
      <c r="AV617" s="12">
        <v>35728</v>
      </c>
      <c r="AW617" s="13">
        <v>0.168</v>
      </c>
      <c r="AX617" s="12">
        <v>1</v>
      </c>
      <c r="AY617" s="12">
        <v>0</v>
      </c>
      <c r="AZ617" s="15">
        <f t="shared" ref="AZ617:AZ626" si="853">AV617*AW617*AX617+AY617</f>
        <v>6002.304</v>
      </c>
      <c r="BA617" s="12">
        <v>1</v>
      </c>
      <c r="BB617" s="12">
        <v>0.9</v>
      </c>
      <c r="BC617" s="12">
        <v>2.31</v>
      </c>
      <c r="BD617" s="35">
        <f t="shared" ref="BD617:BD626" si="854">BB617*BC617+1</f>
        <v>3.079</v>
      </c>
      <c r="BE617" s="12">
        <v>0.9</v>
      </c>
      <c r="BF617" s="10">
        <v>0.5</v>
      </c>
      <c r="BG617" s="41">
        <f t="shared" ref="BG617:BG626" si="855">AZ617*BA617*BD617*BE617*BF617</f>
        <v>8316.4923072</v>
      </c>
      <c r="BH617"/>
      <c r="BI617"/>
      <c r="BJ617"/>
      <c r="BK617"/>
      <c r="BQ617" s="12">
        <v>35728</v>
      </c>
      <c r="BR617" s="13">
        <v>0.168</v>
      </c>
      <c r="BS617" s="12">
        <v>1</v>
      </c>
      <c r="BT617" s="12">
        <v>0</v>
      </c>
      <c r="BU617" s="15">
        <f t="shared" ref="BU617:BU626" si="856">BQ617*BR617*BS617+BT617</f>
        <v>6002.304</v>
      </c>
      <c r="BV617" s="12">
        <v>1</v>
      </c>
      <c r="BW617" s="12">
        <v>0.9</v>
      </c>
      <c r="BX617" s="12">
        <v>2.31</v>
      </c>
      <c r="BY617" s="35">
        <f t="shared" ref="BY617:BY626" si="857">BW617*BX617+1</f>
        <v>3.079</v>
      </c>
      <c r="BZ617" s="12">
        <v>0.9</v>
      </c>
      <c r="CA617" s="10">
        <v>0.5</v>
      </c>
      <c r="CB617" s="41">
        <f t="shared" ref="CB617:CB626" si="858">BU617*BV617*BY617*BZ617*CA617</f>
        <v>8316.4923072</v>
      </c>
      <c r="CC617"/>
      <c r="CD617"/>
      <c r="CE617"/>
      <c r="CF617"/>
      <c r="CL617" s="12">
        <v>41312</v>
      </c>
      <c r="CM617" s="13">
        <v>0.168</v>
      </c>
      <c r="CN617" s="12">
        <v>1</v>
      </c>
      <c r="CO617" s="12">
        <v>0</v>
      </c>
      <c r="CP617" s="15">
        <f t="shared" ref="CP617:CP626" si="859">CL617*CM617*CN617+CO617</f>
        <v>6940.416</v>
      </c>
      <c r="CQ617" s="12">
        <v>1</v>
      </c>
      <c r="CR617" s="12">
        <v>0.89</v>
      </c>
      <c r="CS617" s="12">
        <v>1.78</v>
      </c>
      <c r="CT617" s="35">
        <f t="shared" ref="CT617:CT626" si="860">CR617*CS617+1</f>
        <v>2.5842</v>
      </c>
      <c r="CU617" s="12">
        <v>0.9</v>
      </c>
      <c r="CV617" s="10">
        <v>0.5</v>
      </c>
      <c r="CW617" s="41">
        <f t="shared" ref="CW617:CW626" si="861">CP617*CQ617*CT617*CU617*CV617</f>
        <v>8070.94036224</v>
      </c>
      <c r="CX617"/>
      <c r="CY617"/>
      <c r="CZ617"/>
      <c r="DA617"/>
      <c r="DG617" s="12">
        <v>41606</v>
      </c>
      <c r="DH617" s="13">
        <v>0.168</v>
      </c>
      <c r="DI617" s="12">
        <v>1</v>
      </c>
      <c r="DJ617" s="12">
        <v>0</v>
      </c>
      <c r="DK617" s="15">
        <f t="shared" ref="DK617:DK626" si="862">DG617*DH617*DI617+DJ617</f>
        <v>6989.808</v>
      </c>
      <c r="DL617" s="12">
        <v>1</v>
      </c>
      <c r="DM617" s="12">
        <v>0.9</v>
      </c>
      <c r="DN617" s="12">
        <v>2.31</v>
      </c>
      <c r="DO617" s="35">
        <f t="shared" ref="DO617:DO626" si="863">DM617*DN617+1</f>
        <v>3.079</v>
      </c>
      <c r="DP617" s="12">
        <v>0.9</v>
      </c>
      <c r="DQ617" s="10">
        <v>0.5</v>
      </c>
      <c r="DR617" s="41">
        <f t="shared" ref="DR617:DR626" si="864">DK617*DL617*DO617*DP617*DQ617</f>
        <v>9684.7284744</v>
      </c>
      <c r="DS617"/>
      <c r="DT617"/>
      <c r="DU617"/>
      <c r="DV617"/>
      <c r="EB617" s="12">
        <v>41606</v>
      </c>
      <c r="EC617" s="13">
        <v>0.168</v>
      </c>
      <c r="ED617" s="12">
        <v>1</v>
      </c>
      <c r="EE617" s="12">
        <v>0</v>
      </c>
      <c r="EF617" s="15">
        <f t="shared" ref="EF617:EF626" si="865">EB617*EC617*ED617+EE617</f>
        <v>6989.808</v>
      </c>
      <c r="EG617" s="12">
        <v>1</v>
      </c>
      <c r="EH617" s="12">
        <v>0.9</v>
      </c>
      <c r="EI617" s="12">
        <v>3.11</v>
      </c>
      <c r="EJ617" s="35">
        <f t="shared" ref="EJ617:EJ626" si="866">EH617*EI617+1</f>
        <v>3.799</v>
      </c>
      <c r="EK617" s="12">
        <v>0.9</v>
      </c>
      <c r="EL617" s="10">
        <v>0.5</v>
      </c>
      <c r="EM617" s="41">
        <f t="shared" ref="EM617:EM626" si="867">EF617*EG617*EJ617*EK617*EL617</f>
        <v>11949.4262664</v>
      </c>
      <c r="EN617"/>
      <c r="EO617"/>
      <c r="EP617"/>
      <c r="EQ617"/>
    </row>
    <row r="618" customHeight="1" spans="6:147">
      <c r="F618" s="12">
        <v>35434</v>
      </c>
      <c r="G618" s="13">
        <v>0.168</v>
      </c>
      <c r="H618" s="12">
        <v>1</v>
      </c>
      <c r="I618" s="12">
        <v>0</v>
      </c>
      <c r="J618" s="15">
        <f t="shared" si="847"/>
        <v>5952.912</v>
      </c>
      <c r="K618" s="12">
        <v>1</v>
      </c>
      <c r="L618" s="12">
        <v>0.89</v>
      </c>
      <c r="M618" s="12">
        <v>1.78</v>
      </c>
      <c r="N618" s="35">
        <f t="shared" si="848"/>
        <v>2.5842</v>
      </c>
      <c r="O618" s="12">
        <v>0.9</v>
      </c>
      <c r="P618" s="10">
        <v>0.5</v>
      </c>
      <c r="Q618" s="41">
        <f t="shared" si="849"/>
        <v>6922.58183568</v>
      </c>
      <c r="R618"/>
      <c r="S618"/>
      <c r="T618"/>
      <c r="U618"/>
      <c r="AA618" s="12">
        <v>35434</v>
      </c>
      <c r="AB618" s="13">
        <v>0.168</v>
      </c>
      <c r="AC618" s="12">
        <v>1</v>
      </c>
      <c r="AD618" s="12">
        <v>0</v>
      </c>
      <c r="AE618" s="15">
        <f t="shared" si="850"/>
        <v>5952.912</v>
      </c>
      <c r="AF618" s="12">
        <v>1</v>
      </c>
      <c r="AG618" s="12">
        <v>0.89</v>
      </c>
      <c r="AH618" s="12">
        <v>1.78</v>
      </c>
      <c r="AI618" s="35">
        <f t="shared" si="851"/>
        <v>2.5842</v>
      </c>
      <c r="AJ618" s="12">
        <v>0.9</v>
      </c>
      <c r="AK618" s="10">
        <v>0.5</v>
      </c>
      <c r="AL618" s="41">
        <f t="shared" si="852"/>
        <v>6922.58183568</v>
      </c>
      <c r="AM618"/>
      <c r="AN618"/>
      <c r="AO618"/>
      <c r="AP618"/>
      <c r="AV618" s="12">
        <v>35728</v>
      </c>
      <c r="AW618" s="13">
        <v>0.168</v>
      </c>
      <c r="AX618" s="12">
        <v>1</v>
      </c>
      <c r="AY618" s="12">
        <v>0</v>
      </c>
      <c r="AZ618" s="15">
        <f t="shared" si="853"/>
        <v>6002.304</v>
      </c>
      <c r="BA618" s="12">
        <v>1</v>
      </c>
      <c r="BB618" s="12">
        <v>0.9</v>
      </c>
      <c r="BC618" s="12">
        <v>2.31</v>
      </c>
      <c r="BD618" s="35">
        <f t="shared" si="854"/>
        <v>3.079</v>
      </c>
      <c r="BE618" s="12">
        <v>0.9</v>
      </c>
      <c r="BF618" s="10">
        <v>0.5</v>
      </c>
      <c r="BG618" s="41">
        <f t="shared" si="855"/>
        <v>8316.4923072</v>
      </c>
      <c r="BH618"/>
      <c r="BI618"/>
      <c r="BJ618"/>
      <c r="BK618"/>
      <c r="BQ618" s="12">
        <v>35728</v>
      </c>
      <c r="BR618" s="13">
        <v>0.168</v>
      </c>
      <c r="BS618" s="12">
        <v>1</v>
      </c>
      <c r="BT618" s="12">
        <v>0</v>
      </c>
      <c r="BU618" s="15">
        <f t="shared" si="856"/>
        <v>6002.304</v>
      </c>
      <c r="BV618" s="12">
        <v>1</v>
      </c>
      <c r="BW618" s="12">
        <v>0.9</v>
      </c>
      <c r="BX618" s="12">
        <v>2.31</v>
      </c>
      <c r="BY618" s="35">
        <f t="shared" si="857"/>
        <v>3.079</v>
      </c>
      <c r="BZ618" s="12">
        <v>0.9</v>
      </c>
      <c r="CA618" s="10">
        <v>0.5</v>
      </c>
      <c r="CB618" s="41">
        <f t="shared" si="858"/>
        <v>8316.4923072</v>
      </c>
      <c r="CC618"/>
      <c r="CD618"/>
      <c r="CE618"/>
      <c r="CF618"/>
      <c r="CL618" s="12">
        <v>41312</v>
      </c>
      <c r="CM618" s="13">
        <v>0.168</v>
      </c>
      <c r="CN618" s="12">
        <v>1</v>
      </c>
      <c r="CO618" s="12">
        <v>0</v>
      </c>
      <c r="CP618" s="15">
        <f t="shared" si="859"/>
        <v>6940.416</v>
      </c>
      <c r="CQ618" s="12">
        <v>1</v>
      </c>
      <c r="CR618" s="12">
        <v>0.89</v>
      </c>
      <c r="CS618" s="12">
        <v>1.78</v>
      </c>
      <c r="CT618" s="35">
        <f t="shared" si="860"/>
        <v>2.5842</v>
      </c>
      <c r="CU618" s="12">
        <v>0.9</v>
      </c>
      <c r="CV618" s="10">
        <v>0.5</v>
      </c>
      <c r="CW618" s="41">
        <f t="shared" si="861"/>
        <v>8070.94036224</v>
      </c>
      <c r="CX618"/>
      <c r="CY618"/>
      <c r="CZ618"/>
      <c r="DA618"/>
      <c r="DG618" s="12">
        <v>41606</v>
      </c>
      <c r="DH618" s="13">
        <v>0.168</v>
      </c>
      <c r="DI618" s="12">
        <v>1</v>
      </c>
      <c r="DJ618" s="12">
        <v>0</v>
      </c>
      <c r="DK618" s="15">
        <f t="shared" si="862"/>
        <v>6989.808</v>
      </c>
      <c r="DL618" s="12">
        <v>1</v>
      </c>
      <c r="DM618" s="12">
        <v>0.9</v>
      </c>
      <c r="DN618" s="12">
        <v>2.31</v>
      </c>
      <c r="DO618" s="35">
        <f t="shared" si="863"/>
        <v>3.079</v>
      </c>
      <c r="DP618" s="12">
        <v>0.9</v>
      </c>
      <c r="DQ618" s="10">
        <v>0.5</v>
      </c>
      <c r="DR618" s="41">
        <f t="shared" si="864"/>
        <v>9684.7284744</v>
      </c>
      <c r="DS618"/>
      <c r="DT618"/>
      <c r="DU618"/>
      <c r="DV618"/>
      <c r="EB618" s="12">
        <v>41606</v>
      </c>
      <c r="EC618" s="13">
        <v>0.168</v>
      </c>
      <c r="ED618" s="12">
        <v>1</v>
      </c>
      <c r="EE618" s="12">
        <v>0</v>
      </c>
      <c r="EF618" s="15">
        <f t="shared" si="865"/>
        <v>6989.808</v>
      </c>
      <c r="EG618" s="12">
        <v>1</v>
      </c>
      <c r="EH618" s="12">
        <v>0.9</v>
      </c>
      <c r="EI618" s="12">
        <v>3.11</v>
      </c>
      <c r="EJ618" s="35">
        <f t="shared" si="866"/>
        <v>3.799</v>
      </c>
      <c r="EK618" s="12">
        <v>0.9</v>
      </c>
      <c r="EL618" s="10">
        <v>0.5</v>
      </c>
      <c r="EM618" s="41">
        <f t="shared" si="867"/>
        <v>11949.4262664</v>
      </c>
      <c r="EN618"/>
      <c r="EO618"/>
      <c r="EP618"/>
      <c r="EQ618"/>
    </row>
    <row r="619" customHeight="1" spans="6:147">
      <c r="F619" s="12">
        <v>35434</v>
      </c>
      <c r="G619" s="13">
        <v>0.168</v>
      </c>
      <c r="H619" s="12">
        <v>1</v>
      </c>
      <c r="I619" s="12">
        <v>0</v>
      </c>
      <c r="J619" s="15">
        <f t="shared" si="847"/>
        <v>5952.912</v>
      </c>
      <c r="K619" s="12">
        <v>1</v>
      </c>
      <c r="L619" s="12">
        <v>0.89</v>
      </c>
      <c r="M619" s="12">
        <v>1.78</v>
      </c>
      <c r="N619" s="35">
        <f t="shared" si="848"/>
        <v>2.5842</v>
      </c>
      <c r="O619" s="12">
        <v>0.9</v>
      </c>
      <c r="P619" s="10">
        <v>0.5</v>
      </c>
      <c r="Q619" s="41">
        <f t="shared" si="849"/>
        <v>6922.58183568</v>
      </c>
      <c r="AA619" s="12">
        <v>35434</v>
      </c>
      <c r="AB619" s="13">
        <v>0.168</v>
      </c>
      <c r="AC619" s="12">
        <v>1</v>
      </c>
      <c r="AD619" s="12">
        <v>0</v>
      </c>
      <c r="AE619" s="15">
        <f t="shared" si="850"/>
        <v>5952.912</v>
      </c>
      <c r="AF619" s="12">
        <v>1</v>
      </c>
      <c r="AG619" s="12">
        <v>0.89</v>
      </c>
      <c r="AH619" s="12">
        <v>1.78</v>
      </c>
      <c r="AI619" s="35">
        <f t="shared" si="851"/>
        <v>2.5842</v>
      </c>
      <c r="AJ619" s="12">
        <v>0.9</v>
      </c>
      <c r="AK619" s="10">
        <v>0.5</v>
      </c>
      <c r="AL619" s="41">
        <f t="shared" si="852"/>
        <v>6922.58183568</v>
      </c>
      <c r="AV619" s="12">
        <v>35728</v>
      </c>
      <c r="AW619" s="13">
        <v>0.168</v>
      </c>
      <c r="AX619" s="12">
        <v>1</v>
      </c>
      <c r="AY619" s="12">
        <v>0</v>
      </c>
      <c r="AZ619" s="15">
        <f t="shared" si="853"/>
        <v>6002.304</v>
      </c>
      <c r="BA619" s="12">
        <v>1</v>
      </c>
      <c r="BB619" s="12">
        <v>0.9</v>
      </c>
      <c r="BC619" s="12">
        <v>2.31</v>
      </c>
      <c r="BD619" s="35">
        <f t="shared" si="854"/>
        <v>3.079</v>
      </c>
      <c r="BE619" s="12">
        <v>0.9</v>
      </c>
      <c r="BF619" s="10">
        <v>0.5</v>
      </c>
      <c r="BG619" s="41">
        <f t="shared" si="855"/>
        <v>8316.4923072</v>
      </c>
      <c r="BQ619" s="12">
        <v>35728</v>
      </c>
      <c r="BR619" s="13">
        <v>0.168</v>
      </c>
      <c r="BS619" s="12">
        <v>1</v>
      </c>
      <c r="BT619" s="12">
        <v>0</v>
      </c>
      <c r="BU619" s="15">
        <f t="shared" si="856"/>
        <v>6002.304</v>
      </c>
      <c r="BV619" s="12">
        <v>1</v>
      </c>
      <c r="BW619" s="12">
        <v>0.9</v>
      </c>
      <c r="BX619" s="12">
        <v>2.31</v>
      </c>
      <c r="BY619" s="35">
        <f t="shared" si="857"/>
        <v>3.079</v>
      </c>
      <c r="BZ619" s="12">
        <v>0.9</v>
      </c>
      <c r="CA619" s="10">
        <v>0.5</v>
      </c>
      <c r="CB619" s="41">
        <f t="shared" si="858"/>
        <v>8316.4923072</v>
      </c>
      <c r="CL619" s="12">
        <v>41312</v>
      </c>
      <c r="CM619" s="13">
        <v>0.168</v>
      </c>
      <c r="CN619" s="12">
        <v>1</v>
      </c>
      <c r="CO619" s="12">
        <v>0</v>
      </c>
      <c r="CP619" s="15">
        <f t="shared" si="859"/>
        <v>6940.416</v>
      </c>
      <c r="CQ619" s="12">
        <v>1</v>
      </c>
      <c r="CR619" s="12">
        <v>0.89</v>
      </c>
      <c r="CS619" s="12">
        <v>1.78</v>
      </c>
      <c r="CT619" s="35">
        <f t="shared" si="860"/>
        <v>2.5842</v>
      </c>
      <c r="CU619" s="12">
        <v>0.9</v>
      </c>
      <c r="CV619" s="10">
        <v>0.5</v>
      </c>
      <c r="CW619" s="41">
        <f t="shared" si="861"/>
        <v>8070.94036224</v>
      </c>
      <c r="DG619" s="12">
        <v>41606</v>
      </c>
      <c r="DH619" s="13">
        <v>0.168</v>
      </c>
      <c r="DI619" s="12">
        <v>1</v>
      </c>
      <c r="DJ619" s="12">
        <v>0</v>
      </c>
      <c r="DK619" s="15">
        <f t="shared" si="862"/>
        <v>6989.808</v>
      </c>
      <c r="DL619" s="12">
        <v>1</v>
      </c>
      <c r="DM619" s="12">
        <v>0.9</v>
      </c>
      <c r="DN619" s="12">
        <v>2.31</v>
      </c>
      <c r="DO619" s="35">
        <f t="shared" si="863"/>
        <v>3.079</v>
      </c>
      <c r="DP619" s="12">
        <v>0.9</v>
      </c>
      <c r="DQ619" s="10">
        <v>0.5</v>
      </c>
      <c r="DR619" s="41">
        <f t="shared" si="864"/>
        <v>9684.7284744</v>
      </c>
      <c r="EB619" s="12">
        <v>41606</v>
      </c>
      <c r="EC619" s="13">
        <v>0.168</v>
      </c>
      <c r="ED619" s="12">
        <v>1</v>
      </c>
      <c r="EE619" s="12">
        <v>0</v>
      </c>
      <c r="EF619" s="15">
        <f t="shared" si="865"/>
        <v>6989.808</v>
      </c>
      <c r="EG619" s="12">
        <v>1</v>
      </c>
      <c r="EH619" s="12">
        <v>0.9</v>
      </c>
      <c r="EI619" s="12">
        <v>3.11</v>
      </c>
      <c r="EJ619" s="35">
        <f t="shared" si="866"/>
        <v>3.799</v>
      </c>
      <c r="EK619" s="12">
        <v>0.9</v>
      </c>
      <c r="EL619" s="10">
        <v>0.5</v>
      </c>
      <c r="EM619" s="41">
        <f t="shared" si="867"/>
        <v>11949.4262664</v>
      </c>
    </row>
    <row r="620" customHeight="1" spans="6:147">
      <c r="F620" s="12">
        <v>35434</v>
      </c>
      <c r="G620" s="13">
        <v>0.168</v>
      </c>
      <c r="H620" s="12">
        <v>1</v>
      </c>
      <c r="I620" s="12">
        <v>0</v>
      </c>
      <c r="J620" s="15">
        <f t="shared" si="847"/>
        <v>5952.912</v>
      </c>
      <c r="K620" s="12">
        <v>1</v>
      </c>
      <c r="L620" s="12">
        <v>0.89</v>
      </c>
      <c r="M620" s="12">
        <v>1.78</v>
      </c>
      <c r="N620" s="35">
        <f t="shared" si="848"/>
        <v>2.5842</v>
      </c>
      <c r="O620" s="12">
        <v>0.9</v>
      </c>
      <c r="P620" s="10">
        <v>0.5</v>
      </c>
      <c r="Q620" s="41">
        <f t="shared" si="849"/>
        <v>6922.58183568</v>
      </c>
      <c r="AA620" s="12">
        <v>35434</v>
      </c>
      <c r="AB620" s="13">
        <v>0.168</v>
      </c>
      <c r="AC620" s="12">
        <v>1</v>
      </c>
      <c r="AD620" s="12">
        <v>0</v>
      </c>
      <c r="AE620" s="15">
        <f t="shared" si="850"/>
        <v>5952.912</v>
      </c>
      <c r="AF620" s="12">
        <v>1</v>
      </c>
      <c r="AG620" s="12">
        <v>0.89</v>
      </c>
      <c r="AH620" s="12">
        <v>1.78</v>
      </c>
      <c r="AI620" s="35">
        <f t="shared" si="851"/>
        <v>2.5842</v>
      </c>
      <c r="AJ620" s="12">
        <v>0.9</v>
      </c>
      <c r="AK620" s="10">
        <v>0.5</v>
      </c>
      <c r="AL620" s="41">
        <f t="shared" si="852"/>
        <v>6922.58183568</v>
      </c>
      <c r="AV620" s="12">
        <v>35728</v>
      </c>
      <c r="AW620" s="13">
        <v>0.168</v>
      </c>
      <c r="AX620" s="12">
        <v>1</v>
      </c>
      <c r="AY620" s="12">
        <v>0</v>
      </c>
      <c r="AZ620" s="15">
        <f t="shared" si="853"/>
        <v>6002.304</v>
      </c>
      <c r="BA620" s="12">
        <v>1</v>
      </c>
      <c r="BB620" s="12">
        <v>0.9</v>
      </c>
      <c r="BC620" s="12">
        <v>2.31</v>
      </c>
      <c r="BD620" s="35">
        <f t="shared" si="854"/>
        <v>3.079</v>
      </c>
      <c r="BE620" s="12">
        <v>0.9</v>
      </c>
      <c r="BF620" s="10">
        <v>0.5</v>
      </c>
      <c r="BG620" s="41">
        <f t="shared" si="855"/>
        <v>8316.4923072</v>
      </c>
      <c r="BQ620" s="12">
        <v>35728</v>
      </c>
      <c r="BR620" s="13">
        <v>0.168</v>
      </c>
      <c r="BS620" s="12">
        <v>1</v>
      </c>
      <c r="BT620" s="12">
        <v>0</v>
      </c>
      <c r="BU620" s="15">
        <f t="shared" si="856"/>
        <v>6002.304</v>
      </c>
      <c r="BV620" s="12">
        <v>1</v>
      </c>
      <c r="BW620" s="12">
        <v>0.9</v>
      </c>
      <c r="BX620" s="12">
        <v>2.31</v>
      </c>
      <c r="BY620" s="35">
        <f t="shared" si="857"/>
        <v>3.079</v>
      </c>
      <c r="BZ620" s="12">
        <v>0.9</v>
      </c>
      <c r="CA620" s="10">
        <v>0.5</v>
      </c>
      <c r="CB620" s="41">
        <f t="shared" si="858"/>
        <v>8316.4923072</v>
      </c>
      <c r="CL620" s="12">
        <v>41312</v>
      </c>
      <c r="CM620" s="13">
        <v>0.168</v>
      </c>
      <c r="CN620" s="12">
        <v>1</v>
      </c>
      <c r="CO620" s="12">
        <v>0</v>
      </c>
      <c r="CP620" s="15">
        <f t="shared" si="859"/>
        <v>6940.416</v>
      </c>
      <c r="CQ620" s="12">
        <v>1</v>
      </c>
      <c r="CR620" s="12">
        <v>0.89</v>
      </c>
      <c r="CS620" s="12">
        <v>1.78</v>
      </c>
      <c r="CT620" s="35">
        <f t="shared" si="860"/>
        <v>2.5842</v>
      </c>
      <c r="CU620" s="12">
        <v>0.9</v>
      </c>
      <c r="CV620" s="10">
        <v>0.5</v>
      </c>
      <c r="CW620" s="41">
        <f t="shared" si="861"/>
        <v>8070.94036224</v>
      </c>
      <c r="DG620" s="12">
        <v>41606</v>
      </c>
      <c r="DH620" s="13">
        <v>0.168</v>
      </c>
      <c r="DI620" s="12">
        <v>1</v>
      </c>
      <c r="DJ620" s="12">
        <v>0</v>
      </c>
      <c r="DK620" s="15">
        <f t="shared" si="862"/>
        <v>6989.808</v>
      </c>
      <c r="DL620" s="12">
        <v>1</v>
      </c>
      <c r="DM620" s="12">
        <v>0.9</v>
      </c>
      <c r="DN620" s="12">
        <v>2.31</v>
      </c>
      <c r="DO620" s="35">
        <f t="shared" si="863"/>
        <v>3.079</v>
      </c>
      <c r="DP620" s="12">
        <v>0.9</v>
      </c>
      <c r="DQ620" s="10">
        <v>0.5</v>
      </c>
      <c r="DR620" s="41">
        <f t="shared" si="864"/>
        <v>9684.7284744</v>
      </c>
      <c r="EB620" s="12">
        <v>41606</v>
      </c>
      <c r="EC620" s="13">
        <v>0.168</v>
      </c>
      <c r="ED620" s="12">
        <v>1</v>
      </c>
      <c r="EE620" s="12">
        <v>0</v>
      </c>
      <c r="EF620" s="15">
        <f t="shared" si="865"/>
        <v>6989.808</v>
      </c>
      <c r="EG620" s="12">
        <v>1</v>
      </c>
      <c r="EH620" s="12">
        <v>0.9</v>
      </c>
      <c r="EI620" s="12">
        <v>3.11</v>
      </c>
      <c r="EJ620" s="35">
        <f t="shared" si="866"/>
        <v>3.799</v>
      </c>
      <c r="EK620" s="12">
        <v>0.9</v>
      </c>
      <c r="EL620" s="10">
        <v>0.5</v>
      </c>
      <c r="EM620" s="41">
        <f t="shared" si="867"/>
        <v>11949.4262664</v>
      </c>
    </row>
    <row r="621" customHeight="1" spans="6:147">
      <c r="F621" s="12">
        <v>35434</v>
      </c>
      <c r="G621" s="13">
        <v>0.168</v>
      </c>
      <c r="H621" s="12">
        <v>1</v>
      </c>
      <c r="I621" s="12">
        <v>0</v>
      </c>
      <c r="J621" s="15">
        <f t="shared" si="847"/>
        <v>5952.912</v>
      </c>
      <c r="K621" s="12">
        <v>1</v>
      </c>
      <c r="L621" s="12">
        <v>0.89</v>
      </c>
      <c r="M621" s="12">
        <v>1.78</v>
      </c>
      <c r="N621" s="35">
        <f t="shared" si="848"/>
        <v>2.5842</v>
      </c>
      <c r="O621" s="12">
        <v>0.9</v>
      </c>
      <c r="P621" s="10">
        <v>0.5</v>
      </c>
      <c r="Q621" s="41">
        <f t="shared" si="849"/>
        <v>6922.58183568</v>
      </c>
      <c r="AA621" s="12">
        <v>35434</v>
      </c>
      <c r="AB621" s="13">
        <v>0.168</v>
      </c>
      <c r="AC621" s="12">
        <v>1</v>
      </c>
      <c r="AD621" s="12">
        <v>0</v>
      </c>
      <c r="AE621" s="15">
        <f t="shared" si="850"/>
        <v>5952.912</v>
      </c>
      <c r="AF621" s="12">
        <v>1</v>
      </c>
      <c r="AG621" s="12">
        <v>0.89</v>
      </c>
      <c r="AH621" s="12">
        <v>1.78</v>
      </c>
      <c r="AI621" s="35">
        <f t="shared" si="851"/>
        <v>2.5842</v>
      </c>
      <c r="AJ621" s="12">
        <v>0.9</v>
      </c>
      <c r="AK621" s="10">
        <v>0.5</v>
      </c>
      <c r="AL621" s="41">
        <f t="shared" si="852"/>
        <v>6922.58183568</v>
      </c>
      <c r="AV621" s="12">
        <v>35728</v>
      </c>
      <c r="AW621" s="13">
        <v>0.168</v>
      </c>
      <c r="AX621" s="12">
        <v>1</v>
      </c>
      <c r="AY621" s="12">
        <v>0</v>
      </c>
      <c r="AZ621" s="15">
        <f t="shared" si="853"/>
        <v>6002.304</v>
      </c>
      <c r="BA621" s="12">
        <v>1</v>
      </c>
      <c r="BB621" s="12">
        <v>0.9</v>
      </c>
      <c r="BC621" s="12">
        <v>2.31</v>
      </c>
      <c r="BD621" s="35">
        <f t="shared" si="854"/>
        <v>3.079</v>
      </c>
      <c r="BE621" s="12">
        <v>0.9</v>
      </c>
      <c r="BF621" s="10">
        <v>0.5</v>
      </c>
      <c r="BG621" s="41">
        <f t="shared" si="855"/>
        <v>8316.4923072</v>
      </c>
      <c r="BQ621" s="12">
        <v>35728</v>
      </c>
      <c r="BR621" s="13">
        <v>0.168</v>
      </c>
      <c r="BS621" s="12">
        <v>1</v>
      </c>
      <c r="BT621" s="12">
        <v>0</v>
      </c>
      <c r="BU621" s="15">
        <f t="shared" si="856"/>
        <v>6002.304</v>
      </c>
      <c r="BV621" s="12">
        <v>1</v>
      </c>
      <c r="BW621" s="12">
        <v>0.9</v>
      </c>
      <c r="BX621" s="12">
        <v>2.31</v>
      </c>
      <c r="BY621" s="35">
        <f t="shared" si="857"/>
        <v>3.079</v>
      </c>
      <c r="BZ621" s="12">
        <v>0.9</v>
      </c>
      <c r="CA621" s="10">
        <v>0.5</v>
      </c>
      <c r="CB621" s="41">
        <f t="shared" si="858"/>
        <v>8316.4923072</v>
      </c>
      <c r="CL621" s="12">
        <v>41312</v>
      </c>
      <c r="CM621" s="13">
        <v>0.168</v>
      </c>
      <c r="CN621" s="12">
        <v>1</v>
      </c>
      <c r="CO621" s="12">
        <v>0</v>
      </c>
      <c r="CP621" s="15">
        <f t="shared" si="859"/>
        <v>6940.416</v>
      </c>
      <c r="CQ621" s="12">
        <v>1</v>
      </c>
      <c r="CR621" s="12">
        <v>0.89</v>
      </c>
      <c r="CS621" s="12">
        <v>1.78</v>
      </c>
      <c r="CT621" s="35">
        <f t="shared" si="860"/>
        <v>2.5842</v>
      </c>
      <c r="CU621" s="12">
        <v>0.9</v>
      </c>
      <c r="CV621" s="10">
        <v>0.5</v>
      </c>
      <c r="CW621" s="41">
        <f t="shared" si="861"/>
        <v>8070.94036224</v>
      </c>
      <c r="DG621" s="12">
        <v>41606</v>
      </c>
      <c r="DH621" s="13">
        <v>0.168</v>
      </c>
      <c r="DI621" s="12">
        <v>1</v>
      </c>
      <c r="DJ621" s="12">
        <v>0</v>
      </c>
      <c r="DK621" s="15">
        <f t="shared" si="862"/>
        <v>6989.808</v>
      </c>
      <c r="DL621" s="12">
        <v>1</v>
      </c>
      <c r="DM621" s="12">
        <v>0.9</v>
      </c>
      <c r="DN621" s="12">
        <v>2.31</v>
      </c>
      <c r="DO621" s="35">
        <f t="shared" si="863"/>
        <v>3.079</v>
      </c>
      <c r="DP621" s="12">
        <v>0.9</v>
      </c>
      <c r="DQ621" s="10">
        <v>0.5</v>
      </c>
      <c r="DR621" s="41">
        <f t="shared" si="864"/>
        <v>9684.7284744</v>
      </c>
      <c r="EB621" s="12">
        <v>41606</v>
      </c>
      <c r="EC621" s="13">
        <v>0.168</v>
      </c>
      <c r="ED621" s="12">
        <v>1</v>
      </c>
      <c r="EE621" s="12">
        <v>0</v>
      </c>
      <c r="EF621" s="15">
        <f t="shared" si="865"/>
        <v>6989.808</v>
      </c>
      <c r="EG621" s="12">
        <v>1</v>
      </c>
      <c r="EH621" s="12">
        <v>0.9</v>
      </c>
      <c r="EI621" s="12">
        <v>3.11</v>
      </c>
      <c r="EJ621" s="35">
        <f t="shared" si="866"/>
        <v>3.799</v>
      </c>
      <c r="EK621" s="12">
        <v>0.9</v>
      </c>
      <c r="EL621" s="10">
        <v>0.5</v>
      </c>
      <c r="EM621" s="41">
        <f t="shared" si="867"/>
        <v>11949.4262664</v>
      </c>
    </row>
    <row r="622" customHeight="1" spans="6:147">
      <c r="F622" s="12">
        <v>35434</v>
      </c>
      <c r="G622" s="13">
        <v>0.168</v>
      </c>
      <c r="H622" s="12">
        <v>1</v>
      </c>
      <c r="I622" s="12">
        <v>0</v>
      </c>
      <c r="J622" s="15">
        <f t="shared" si="847"/>
        <v>5952.912</v>
      </c>
      <c r="K622" s="12">
        <v>1</v>
      </c>
      <c r="L622" s="12">
        <v>0.89</v>
      </c>
      <c r="M622" s="12">
        <v>1.78</v>
      </c>
      <c r="N622" s="35">
        <f t="shared" si="848"/>
        <v>2.5842</v>
      </c>
      <c r="O622" s="12">
        <v>0.9</v>
      </c>
      <c r="P622" s="10">
        <v>0.5</v>
      </c>
      <c r="Q622" s="41">
        <f t="shared" si="849"/>
        <v>6922.58183568</v>
      </c>
      <c r="AA622" s="12">
        <v>35434</v>
      </c>
      <c r="AB622" s="13">
        <v>0.168</v>
      </c>
      <c r="AC622" s="12">
        <v>1</v>
      </c>
      <c r="AD622" s="12">
        <v>0</v>
      </c>
      <c r="AE622" s="15">
        <f t="shared" si="850"/>
        <v>5952.912</v>
      </c>
      <c r="AF622" s="12">
        <v>1</v>
      </c>
      <c r="AG622" s="12">
        <v>0.89</v>
      </c>
      <c r="AH622" s="12">
        <v>1.78</v>
      </c>
      <c r="AI622" s="35">
        <f t="shared" si="851"/>
        <v>2.5842</v>
      </c>
      <c r="AJ622" s="12">
        <v>0.9</v>
      </c>
      <c r="AK622" s="10">
        <v>0.5</v>
      </c>
      <c r="AL622" s="41">
        <f t="shared" si="852"/>
        <v>6922.58183568</v>
      </c>
      <c r="AV622" s="12">
        <v>35728</v>
      </c>
      <c r="AW622" s="13">
        <v>0.168</v>
      </c>
      <c r="AX622" s="12">
        <v>1</v>
      </c>
      <c r="AY622" s="12">
        <v>0</v>
      </c>
      <c r="AZ622" s="15">
        <f t="shared" si="853"/>
        <v>6002.304</v>
      </c>
      <c r="BA622" s="12">
        <v>1</v>
      </c>
      <c r="BB622" s="12">
        <v>0.9</v>
      </c>
      <c r="BC622" s="12">
        <v>2.31</v>
      </c>
      <c r="BD622" s="35">
        <f t="shared" si="854"/>
        <v>3.079</v>
      </c>
      <c r="BE622" s="12">
        <v>0.9</v>
      </c>
      <c r="BF622" s="10">
        <v>0.5</v>
      </c>
      <c r="BG622" s="41">
        <f t="shared" si="855"/>
        <v>8316.4923072</v>
      </c>
      <c r="BQ622" s="12">
        <v>35728</v>
      </c>
      <c r="BR622" s="13">
        <v>0.168</v>
      </c>
      <c r="BS622" s="12">
        <v>1</v>
      </c>
      <c r="BT622" s="12">
        <v>0</v>
      </c>
      <c r="BU622" s="15">
        <f t="shared" si="856"/>
        <v>6002.304</v>
      </c>
      <c r="BV622" s="12">
        <v>1</v>
      </c>
      <c r="BW622" s="12">
        <v>0.9</v>
      </c>
      <c r="BX622" s="12">
        <v>2.31</v>
      </c>
      <c r="BY622" s="35">
        <f t="shared" si="857"/>
        <v>3.079</v>
      </c>
      <c r="BZ622" s="12">
        <v>0.9</v>
      </c>
      <c r="CA622" s="10">
        <v>0.5</v>
      </c>
      <c r="CB622" s="41">
        <f t="shared" si="858"/>
        <v>8316.4923072</v>
      </c>
      <c r="CL622" s="12">
        <v>41312</v>
      </c>
      <c r="CM622" s="13">
        <v>0.168</v>
      </c>
      <c r="CN622" s="12">
        <v>1</v>
      </c>
      <c r="CO622" s="12">
        <v>0</v>
      </c>
      <c r="CP622" s="15">
        <f t="shared" si="859"/>
        <v>6940.416</v>
      </c>
      <c r="CQ622" s="12">
        <v>1</v>
      </c>
      <c r="CR622" s="12">
        <v>0.89</v>
      </c>
      <c r="CS622" s="12">
        <v>1.78</v>
      </c>
      <c r="CT622" s="35">
        <f t="shared" si="860"/>
        <v>2.5842</v>
      </c>
      <c r="CU622" s="12">
        <v>0.9</v>
      </c>
      <c r="CV622" s="10">
        <v>0.5</v>
      </c>
      <c r="CW622" s="41">
        <f t="shared" si="861"/>
        <v>8070.94036224</v>
      </c>
      <c r="DG622" s="12">
        <v>41606</v>
      </c>
      <c r="DH622" s="13">
        <v>0.168</v>
      </c>
      <c r="DI622" s="12">
        <v>1</v>
      </c>
      <c r="DJ622" s="12">
        <v>0</v>
      </c>
      <c r="DK622" s="15">
        <f t="shared" si="862"/>
        <v>6989.808</v>
      </c>
      <c r="DL622" s="12">
        <v>1</v>
      </c>
      <c r="DM622" s="12">
        <v>0.9</v>
      </c>
      <c r="DN622" s="12">
        <v>2.31</v>
      </c>
      <c r="DO622" s="35">
        <f t="shared" si="863"/>
        <v>3.079</v>
      </c>
      <c r="DP622" s="12">
        <v>0.9</v>
      </c>
      <c r="DQ622" s="10">
        <v>0.5</v>
      </c>
      <c r="DR622" s="41">
        <f t="shared" si="864"/>
        <v>9684.7284744</v>
      </c>
      <c r="EB622" s="12">
        <v>41606</v>
      </c>
      <c r="EC622" s="13">
        <v>0.168</v>
      </c>
      <c r="ED622" s="12">
        <v>1</v>
      </c>
      <c r="EE622" s="12">
        <v>0</v>
      </c>
      <c r="EF622" s="15">
        <f t="shared" si="865"/>
        <v>6989.808</v>
      </c>
      <c r="EG622" s="12">
        <v>1</v>
      </c>
      <c r="EH622" s="12">
        <v>0.9</v>
      </c>
      <c r="EI622" s="12">
        <v>3.11</v>
      </c>
      <c r="EJ622" s="35">
        <f t="shared" si="866"/>
        <v>3.799</v>
      </c>
      <c r="EK622" s="12">
        <v>0.9</v>
      </c>
      <c r="EL622" s="10">
        <v>0.5</v>
      </c>
      <c r="EM622" s="41">
        <f t="shared" si="867"/>
        <v>11949.4262664</v>
      </c>
    </row>
    <row r="623" customHeight="1" spans="6:147">
      <c r="F623" s="12">
        <v>35434</v>
      </c>
      <c r="G623" s="13">
        <v>0.168</v>
      </c>
      <c r="H623" s="12">
        <v>1</v>
      </c>
      <c r="I623" s="12">
        <v>0</v>
      </c>
      <c r="J623" s="15">
        <f t="shared" si="847"/>
        <v>5952.912</v>
      </c>
      <c r="K623" s="12">
        <v>1</v>
      </c>
      <c r="L623" s="12">
        <v>0.89</v>
      </c>
      <c r="M623" s="12">
        <v>1.78</v>
      </c>
      <c r="N623" s="35">
        <f t="shared" si="848"/>
        <v>2.5842</v>
      </c>
      <c r="O623" s="12">
        <v>0.9</v>
      </c>
      <c r="P623" s="10">
        <v>0.5</v>
      </c>
      <c r="Q623" s="41">
        <f t="shared" si="849"/>
        <v>6922.58183568</v>
      </c>
      <c r="AA623" s="12">
        <v>35434</v>
      </c>
      <c r="AB623" s="13">
        <v>0.168</v>
      </c>
      <c r="AC623" s="12">
        <v>1</v>
      </c>
      <c r="AD623" s="12">
        <v>0</v>
      </c>
      <c r="AE623" s="15">
        <f t="shared" si="850"/>
        <v>5952.912</v>
      </c>
      <c r="AF623" s="12">
        <v>1</v>
      </c>
      <c r="AG623" s="12">
        <v>0.89</v>
      </c>
      <c r="AH623" s="12">
        <v>1.78</v>
      </c>
      <c r="AI623" s="35">
        <f t="shared" si="851"/>
        <v>2.5842</v>
      </c>
      <c r="AJ623" s="12">
        <v>0.9</v>
      </c>
      <c r="AK623" s="10">
        <v>0.5</v>
      </c>
      <c r="AL623" s="41">
        <f t="shared" si="852"/>
        <v>6922.58183568</v>
      </c>
      <c r="AV623" s="12">
        <v>35728</v>
      </c>
      <c r="AW623" s="13">
        <v>0.168</v>
      </c>
      <c r="AX623" s="12">
        <v>1</v>
      </c>
      <c r="AY623" s="12">
        <v>0</v>
      </c>
      <c r="AZ623" s="15">
        <f t="shared" si="853"/>
        <v>6002.304</v>
      </c>
      <c r="BA623" s="12">
        <v>1</v>
      </c>
      <c r="BB623" s="12">
        <v>0.9</v>
      </c>
      <c r="BC623" s="12">
        <v>2.31</v>
      </c>
      <c r="BD623" s="35">
        <f t="shared" si="854"/>
        <v>3.079</v>
      </c>
      <c r="BE623" s="12">
        <v>0.9</v>
      </c>
      <c r="BF623" s="10">
        <v>0.5</v>
      </c>
      <c r="BG623" s="41">
        <f t="shared" si="855"/>
        <v>8316.4923072</v>
      </c>
      <c r="BQ623" s="12">
        <v>35728</v>
      </c>
      <c r="BR623" s="13">
        <v>0.168</v>
      </c>
      <c r="BS623" s="12">
        <v>1</v>
      </c>
      <c r="BT623" s="12">
        <v>0</v>
      </c>
      <c r="BU623" s="15">
        <f t="shared" si="856"/>
        <v>6002.304</v>
      </c>
      <c r="BV623" s="12">
        <v>1</v>
      </c>
      <c r="BW623" s="12">
        <v>0.9</v>
      </c>
      <c r="BX623" s="12">
        <v>2.31</v>
      </c>
      <c r="BY623" s="35">
        <f t="shared" si="857"/>
        <v>3.079</v>
      </c>
      <c r="BZ623" s="12">
        <v>0.9</v>
      </c>
      <c r="CA623" s="10">
        <v>0.5</v>
      </c>
      <c r="CB623" s="41">
        <f t="shared" si="858"/>
        <v>8316.4923072</v>
      </c>
      <c r="CL623" s="12">
        <v>41312</v>
      </c>
      <c r="CM623" s="13">
        <v>0.168</v>
      </c>
      <c r="CN623" s="12">
        <v>1</v>
      </c>
      <c r="CO623" s="12">
        <v>0</v>
      </c>
      <c r="CP623" s="15">
        <f t="shared" si="859"/>
        <v>6940.416</v>
      </c>
      <c r="CQ623" s="12">
        <v>1</v>
      </c>
      <c r="CR623" s="12">
        <v>0.89</v>
      </c>
      <c r="CS623" s="12">
        <v>1.78</v>
      </c>
      <c r="CT623" s="35">
        <f t="shared" si="860"/>
        <v>2.5842</v>
      </c>
      <c r="CU623" s="12">
        <v>0.9</v>
      </c>
      <c r="CV623" s="10">
        <v>0.5</v>
      </c>
      <c r="CW623" s="41">
        <f t="shared" si="861"/>
        <v>8070.94036224</v>
      </c>
      <c r="DG623" s="12">
        <v>41606</v>
      </c>
      <c r="DH623" s="13">
        <v>0.168</v>
      </c>
      <c r="DI623" s="12">
        <v>1</v>
      </c>
      <c r="DJ623" s="12">
        <v>0</v>
      </c>
      <c r="DK623" s="15">
        <f t="shared" si="862"/>
        <v>6989.808</v>
      </c>
      <c r="DL623" s="12">
        <v>1</v>
      </c>
      <c r="DM623" s="12">
        <v>0.9</v>
      </c>
      <c r="DN623" s="12">
        <v>2.31</v>
      </c>
      <c r="DO623" s="35">
        <f t="shared" si="863"/>
        <v>3.079</v>
      </c>
      <c r="DP623" s="12">
        <v>0.9</v>
      </c>
      <c r="DQ623" s="10">
        <v>0.5</v>
      </c>
      <c r="DR623" s="41">
        <f t="shared" si="864"/>
        <v>9684.7284744</v>
      </c>
      <c r="EB623" s="12">
        <v>41606</v>
      </c>
      <c r="EC623" s="13">
        <v>0.168</v>
      </c>
      <c r="ED623" s="12">
        <v>1</v>
      </c>
      <c r="EE623" s="12">
        <v>0</v>
      </c>
      <c r="EF623" s="15">
        <f t="shared" si="865"/>
        <v>6989.808</v>
      </c>
      <c r="EG623" s="12">
        <v>1</v>
      </c>
      <c r="EH623" s="12">
        <v>0.9</v>
      </c>
      <c r="EI623" s="12">
        <v>3.11</v>
      </c>
      <c r="EJ623" s="35">
        <f t="shared" si="866"/>
        <v>3.799</v>
      </c>
      <c r="EK623" s="12">
        <v>0.9</v>
      </c>
      <c r="EL623" s="10">
        <v>0.5</v>
      </c>
      <c r="EM623" s="41">
        <f t="shared" si="867"/>
        <v>11949.4262664</v>
      </c>
    </row>
    <row r="624" customHeight="1" spans="6:147">
      <c r="F624" s="12">
        <v>35434</v>
      </c>
      <c r="G624" s="13">
        <v>0.168</v>
      </c>
      <c r="H624" s="12">
        <v>1</v>
      </c>
      <c r="I624" s="12">
        <v>0</v>
      </c>
      <c r="J624" s="15">
        <f t="shared" si="847"/>
        <v>5952.912</v>
      </c>
      <c r="K624" s="12">
        <v>1</v>
      </c>
      <c r="L624" s="12">
        <v>0.89</v>
      </c>
      <c r="M624" s="12">
        <v>1.78</v>
      </c>
      <c r="N624" s="35">
        <f t="shared" si="848"/>
        <v>2.5842</v>
      </c>
      <c r="O624" s="12">
        <v>0.9</v>
      </c>
      <c r="P624" s="10">
        <v>0.5</v>
      </c>
      <c r="Q624" s="41">
        <f t="shared" si="849"/>
        <v>6922.58183568</v>
      </c>
      <c r="AA624" s="12">
        <v>35434</v>
      </c>
      <c r="AB624" s="13">
        <v>0.168</v>
      </c>
      <c r="AC624" s="12">
        <v>1</v>
      </c>
      <c r="AD624" s="12">
        <v>0</v>
      </c>
      <c r="AE624" s="15">
        <f t="shared" si="850"/>
        <v>5952.912</v>
      </c>
      <c r="AF624" s="12">
        <v>1</v>
      </c>
      <c r="AG624" s="12">
        <v>0.89</v>
      </c>
      <c r="AH624" s="12">
        <v>1.78</v>
      </c>
      <c r="AI624" s="35">
        <f t="shared" si="851"/>
        <v>2.5842</v>
      </c>
      <c r="AJ624" s="12">
        <v>0.9</v>
      </c>
      <c r="AK624" s="10">
        <v>0.5</v>
      </c>
      <c r="AL624" s="41">
        <f t="shared" si="852"/>
        <v>6922.58183568</v>
      </c>
      <c r="AV624" s="12">
        <v>35728</v>
      </c>
      <c r="AW624" s="13">
        <v>0.168</v>
      </c>
      <c r="AX624" s="12">
        <v>1</v>
      </c>
      <c r="AY624" s="12">
        <v>0</v>
      </c>
      <c r="AZ624" s="15">
        <f t="shared" si="853"/>
        <v>6002.304</v>
      </c>
      <c r="BA624" s="12">
        <v>1</v>
      </c>
      <c r="BB624" s="12">
        <v>0.9</v>
      </c>
      <c r="BC624" s="12">
        <v>2.31</v>
      </c>
      <c r="BD624" s="35">
        <f t="shared" si="854"/>
        <v>3.079</v>
      </c>
      <c r="BE624" s="12">
        <v>0.9</v>
      </c>
      <c r="BF624" s="10">
        <v>0.5</v>
      </c>
      <c r="BG624" s="41">
        <f t="shared" si="855"/>
        <v>8316.4923072</v>
      </c>
      <c r="BQ624" s="12">
        <v>35728</v>
      </c>
      <c r="BR624" s="13">
        <v>0.168</v>
      </c>
      <c r="BS624" s="12">
        <v>1</v>
      </c>
      <c r="BT624" s="12">
        <v>0</v>
      </c>
      <c r="BU624" s="15">
        <f t="shared" si="856"/>
        <v>6002.304</v>
      </c>
      <c r="BV624" s="12">
        <v>1</v>
      </c>
      <c r="BW624" s="12">
        <v>0.9</v>
      </c>
      <c r="BX624" s="12">
        <v>2.31</v>
      </c>
      <c r="BY624" s="35">
        <f t="shared" si="857"/>
        <v>3.079</v>
      </c>
      <c r="BZ624" s="12">
        <v>0.9</v>
      </c>
      <c r="CA624" s="10">
        <v>0.5</v>
      </c>
      <c r="CB624" s="41">
        <f t="shared" si="858"/>
        <v>8316.4923072</v>
      </c>
      <c r="CL624" s="12">
        <v>41312</v>
      </c>
      <c r="CM624" s="13">
        <v>0.168</v>
      </c>
      <c r="CN624" s="12">
        <v>1</v>
      </c>
      <c r="CO624" s="12">
        <v>0</v>
      </c>
      <c r="CP624" s="15">
        <f t="shared" si="859"/>
        <v>6940.416</v>
      </c>
      <c r="CQ624" s="12">
        <v>1</v>
      </c>
      <c r="CR624" s="12">
        <v>0.89</v>
      </c>
      <c r="CS624" s="12">
        <v>1.78</v>
      </c>
      <c r="CT624" s="35">
        <f t="shared" si="860"/>
        <v>2.5842</v>
      </c>
      <c r="CU624" s="12">
        <v>0.9</v>
      </c>
      <c r="CV624" s="10">
        <v>0.5</v>
      </c>
      <c r="CW624" s="41">
        <f t="shared" si="861"/>
        <v>8070.94036224</v>
      </c>
      <c r="DG624" s="12">
        <v>41606</v>
      </c>
      <c r="DH624" s="13">
        <v>0.168</v>
      </c>
      <c r="DI624" s="12">
        <v>1</v>
      </c>
      <c r="DJ624" s="12">
        <v>0</v>
      </c>
      <c r="DK624" s="15">
        <f t="shared" si="862"/>
        <v>6989.808</v>
      </c>
      <c r="DL624" s="12">
        <v>1</v>
      </c>
      <c r="DM624" s="12">
        <v>0.9</v>
      </c>
      <c r="DN624" s="12">
        <v>2.31</v>
      </c>
      <c r="DO624" s="35">
        <f t="shared" si="863"/>
        <v>3.079</v>
      </c>
      <c r="DP624" s="12">
        <v>0.9</v>
      </c>
      <c r="DQ624" s="10">
        <v>0.5</v>
      </c>
      <c r="DR624" s="41">
        <f t="shared" si="864"/>
        <v>9684.7284744</v>
      </c>
      <c r="EB624" s="12">
        <v>41606</v>
      </c>
      <c r="EC624" s="13">
        <v>0.168</v>
      </c>
      <c r="ED624" s="12">
        <v>1</v>
      </c>
      <c r="EE624" s="12">
        <v>0</v>
      </c>
      <c r="EF624" s="15">
        <f t="shared" si="865"/>
        <v>6989.808</v>
      </c>
      <c r="EG624" s="12">
        <v>1</v>
      </c>
      <c r="EH624" s="12">
        <v>0.9</v>
      </c>
      <c r="EI624" s="12">
        <v>3.11</v>
      </c>
      <c r="EJ624" s="35">
        <f t="shared" si="866"/>
        <v>3.799</v>
      </c>
      <c r="EK624" s="12">
        <v>0.9</v>
      </c>
      <c r="EL624" s="10">
        <v>0.5</v>
      </c>
      <c r="EM624" s="41">
        <f t="shared" si="867"/>
        <v>11949.4262664</v>
      </c>
    </row>
    <row r="625" customHeight="1" spans="1:147">
      <c r="F625" s="12">
        <v>35434</v>
      </c>
      <c r="G625" s="13">
        <v>0.3</v>
      </c>
      <c r="H625" s="12">
        <v>1</v>
      </c>
      <c r="I625" s="12">
        <v>0</v>
      </c>
      <c r="J625" s="15">
        <f t="shared" si="847"/>
        <v>10630.2</v>
      </c>
      <c r="K625" s="12">
        <v>1</v>
      </c>
      <c r="L625" s="12">
        <v>0.89</v>
      </c>
      <c r="M625" s="12">
        <v>1.78</v>
      </c>
      <c r="N625" s="35">
        <f t="shared" si="848"/>
        <v>2.5842</v>
      </c>
      <c r="O625" s="12">
        <v>0.9</v>
      </c>
      <c r="P625" s="10">
        <v>0.5</v>
      </c>
      <c r="Q625" s="41">
        <f t="shared" si="849"/>
        <v>12361.753278</v>
      </c>
      <c r="AA625" s="12">
        <v>35434</v>
      </c>
      <c r="AB625" s="13">
        <v>0.3</v>
      </c>
      <c r="AC625" s="12">
        <v>1</v>
      </c>
      <c r="AD625" s="12">
        <v>0</v>
      </c>
      <c r="AE625" s="15">
        <f t="shared" si="850"/>
        <v>10630.2</v>
      </c>
      <c r="AF625" s="12">
        <v>1</v>
      </c>
      <c r="AG625" s="12">
        <v>0.89</v>
      </c>
      <c r="AH625" s="12">
        <v>1.78</v>
      </c>
      <c r="AI625" s="35">
        <f t="shared" si="851"/>
        <v>2.5842</v>
      </c>
      <c r="AJ625" s="12">
        <v>0.9</v>
      </c>
      <c r="AK625" s="10">
        <v>0.5</v>
      </c>
      <c r="AL625" s="41">
        <f t="shared" si="852"/>
        <v>12361.753278</v>
      </c>
      <c r="AV625" s="12">
        <v>35728</v>
      </c>
      <c r="AW625" s="13">
        <v>0.3</v>
      </c>
      <c r="AX625" s="12">
        <v>1</v>
      </c>
      <c r="AY625" s="12">
        <v>0</v>
      </c>
      <c r="AZ625" s="15">
        <f t="shared" si="853"/>
        <v>10718.4</v>
      </c>
      <c r="BA625" s="12">
        <v>1</v>
      </c>
      <c r="BB625" s="12">
        <v>0.9</v>
      </c>
      <c r="BC625" s="12">
        <v>2.31</v>
      </c>
      <c r="BD625" s="35">
        <f t="shared" si="854"/>
        <v>3.079</v>
      </c>
      <c r="BE625" s="12">
        <v>0.9</v>
      </c>
      <c r="BF625" s="10">
        <v>0.5</v>
      </c>
      <c r="BG625" s="41">
        <f t="shared" si="855"/>
        <v>14850.87912</v>
      </c>
      <c r="BQ625" s="12">
        <v>35728</v>
      </c>
      <c r="BR625" s="13">
        <v>0.3</v>
      </c>
      <c r="BS625" s="12">
        <v>1</v>
      </c>
      <c r="BT625" s="12">
        <v>0</v>
      </c>
      <c r="BU625" s="15">
        <f t="shared" si="856"/>
        <v>10718.4</v>
      </c>
      <c r="BV625" s="12">
        <v>1</v>
      </c>
      <c r="BW625" s="12">
        <v>0.9</v>
      </c>
      <c r="BX625" s="12">
        <v>2.31</v>
      </c>
      <c r="BY625" s="35">
        <f t="shared" si="857"/>
        <v>3.079</v>
      </c>
      <c r="BZ625" s="12">
        <v>0.9</v>
      </c>
      <c r="CA625" s="10">
        <v>0.5</v>
      </c>
      <c r="CB625" s="41">
        <f t="shared" si="858"/>
        <v>14850.87912</v>
      </c>
      <c r="CL625" s="12">
        <v>41312</v>
      </c>
      <c r="CM625" s="13">
        <v>0.3</v>
      </c>
      <c r="CN625" s="12">
        <v>1</v>
      </c>
      <c r="CO625" s="12">
        <v>0</v>
      </c>
      <c r="CP625" s="15">
        <f t="shared" si="859"/>
        <v>12393.6</v>
      </c>
      <c r="CQ625" s="12">
        <v>1</v>
      </c>
      <c r="CR625" s="12">
        <v>0.89</v>
      </c>
      <c r="CS625" s="12">
        <v>1.78</v>
      </c>
      <c r="CT625" s="35">
        <f t="shared" si="860"/>
        <v>2.5842</v>
      </c>
      <c r="CU625" s="12">
        <v>0.9</v>
      </c>
      <c r="CV625" s="10">
        <v>0.5</v>
      </c>
      <c r="CW625" s="41">
        <f t="shared" si="861"/>
        <v>14412.393504</v>
      </c>
      <c r="DG625" s="12">
        <v>41606</v>
      </c>
      <c r="DH625" s="13">
        <v>0.3</v>
      </c>
      <c r="DI625" s="12">
        <v>1</v>
      </c>
      <c r="DJ625" s="12">
        <v>0</v>
      </c>
      <c r="DK625" s="15">
        <f t="shared" si="862"/>
        <v>12481.8</v>
      </c>
      <c r="DL625" s="12">
        <v>1</v>
      </c>
      <c r="DM625" s="12">
        <v>0.9</v>
      </c>
      <c r="DN625" s="12">
        <v>2.31</v>
      </c>
      <c r="DO625" s="35">
        <f t="shared" si="863"/>
        <v>3.079</v>
      </c>
      <c r="DP625" s="12">
        <v>0.9</v>
      </c>
      <c r="DQ625" s="10">
        <v>0.5</v>
      </c>
      <c r="DR625" s="41">
        <f t="shared" si="864"/>
        <v>17294.15799</v>
      </c>
      <c r="EB625" s="12">
        <v>41606</v>
      </c>
      <c r="EC625" s="13">
        <v>0.3</v>
      </c>
      <c r="ED625" s="12">
        <v>1</v>
      </c>
      <c r="EE625" s="12">
        <v>0</v>
      </c>
      <c r="EF625" s="15">
        <f t="shared" si="865"/>
        <v>12481.8</v>
      </c>
      <c r="EG625" s="12">
        <v>1</v>
      </c>
      <c r="EH625" s="12">
        <v>0.9</v>
      </c>
      <c r="EI625" s="12">
        <v>3.11</v>
      </c>
      <c r="EJ625" s="35">
        <f t="shared" si="866"/>
        <v>3.799</v>
      </c>
      <c r="EK625" s="12">
        <v>0.9</v>
      </c>
      <c r="EL625" s="10">
        <v>0.5</v>
      </c>
      <c r="EM625" s="41">
        <f t="shared" si="867"/>
        <v>21338.26119</v>
      </c>
    </row>
    <row r="626" customHeight="1" spans="1:147">
      <c r="F626" s="12">
        <v>35434</v>
      </c>
      <c r="G626" s="13">
        <v>0.58</v>
      </c>
      <c r="H626" s="12">
        <v>1</v>
      </c>
      <c r="I626" s="12">
        <v>0</v>
      </c>
      <c r="J626" s="15">
        <f t="shared" si="847"/>
        <v>20551.72</v>
      </c>
      <c r="K626" s="12">
        <v>1</v>
      </c>
      <c r="L626" s="12">
        <v>0.89</v>
      </c>
      <c r="M626" s="12">
        <v>1.78</v>
      </c>
      <c r="N626" s="35">
        <f t="shared" si="848"/>
        <v>2.5842</v>
      </c>
      <c r="O626" s="12">
        <v>0.9</v>
      </c>
      <c r="P626" s="10">
        <v>0.5</v>
      </c>
      <c r="Q626" s="41">
        <f t="shared" si="849"/>
        <v>23899.3896708</v>
      </c>
      <c r="AA626" s="12">
        <v>35434</v>
      </c>
      <c r="AB626" s="13">
        <v>0.58</v>
      </c>
      <c r="AC626" s="12">
        <v>1</v>
      </c>
      <c r="AD626" s="12">
        <v>0</v>
      </c>
      <c r="AE626" s="15">
        <f t="shared" si="850"/>
        <v>20551.72</v>
      </c>
      <c r="AF626" s="12">
        <v>1</v>
      </c>
      <c r="AG626" s="12">
        <v>0.89</v>
      </c>
      <c r="AH626" s="12">
        <v>1.78</v>
      </c>
      <c r="AI626" s="35">
        <f t="shared" si="851"/>
        <v>2.5842</v>
      </c>
      <c r="AJ626" s="12">
        <v>0.9</v>
      </c>
      <c r="AK626" s="10">
        <v>0.5</v>
      </c>
      <c r="AL626" s="41">
        <f t="shared" si="852"/>
        <v>23899.3896708</v>
      </c>
      <c r="AV626" s="12">
        <v>35728</v>
      </c>
      <c r="AW626" s="13">
        <v>0.58</v>
      </c>
      <c r="AX626" s="12">
        <v>1</v>
      </c>
      <c r="AY626" s="12">
        <v>0</v>
      </c>
      <c r="AZ626" s="15">
        <f t="shared" si="853"/>
        <v>20722.24</v>
      </c>
      <c r="BA626" s="12">
        <v>1</v>
      </c>
      <c r="BB626" s="12">
        <v>0.9</v>
      </c>
      <c r="BC626" s="12">
        <v>2.31</v>
      </c>
      <c r="BD626" s="35">
        <f t="shared" si="854"/>
        <v>3.079</v>
      </c>
      <c r="BE626" s="12">
        <v>0.9</v>
      </c>
      <c r="BF626" s="10">
        <v>0.5</v>
      </c>
      <c r="BG626" s="41">
        <f t="shared" si="855"/>
        <v>28711.699632</v>
      </c>
      <c r="BQ626" s="12">
        <v>35728</v>
      </c>
      <c r="BR626" s="13">
        <v>0.58</v>
      </c>
      <c r="BS626" s="12">
        <v>1</v>
      </c>
      <c r="BT626" s="12">
        <v>0</v>
      </c>
      <c r="BU626" s="15">
        <f t="shared" si="856"/>
        <v>20722.24</v>
      </c>
      <c r="BV626" s="12">
        <v>1</v>
      </c>
      <c r="BW626" s="12">
        <v>0.9</v>
      </c>
      <c r="BX626" s="12">
        <v>2.31</v>
      </c>
      <c r="BY626" s="35">
        <f t="shared" si="857"/>
        <v>3.079</v>
      </c>
      <c r="BZ626" s="12">
        <v>0.9</v>
      </c>
      <c r="CA626" s="10">
        <v>0.5</v>
      </c>
      <c r="CB626" s="41">
        <f t="shared" si="858"/>
        <v>28711.699632</v>
      </c>
      <c r="CL626" s="12">
        <v>41312</v>
      </c>
      <c r="CM626" s="13">
        <v>0.58</v>
      </c>
      <c r="CN626" s="12">
        <v>1</v>
      </c>
      <c r="CO626" s="12">
        <v>0</v>
      </c>
      <c r="CP626" s="15">
        <f t="shared" si="859"/>
        <v>23960.96</v>
      </c>
      <c r="CQ626" s="12">
        <v>1</v>
      </c>
      <c r="CR626" s="12">
        <v>0.89</v>
      </c>
      <c r="CS626" s="12">
        <v>1.78</v>
      </c>
      <c r="CT626" s="35">
        <f t="shared" si="860"/>
        <v>2.5842</v>
      </c>
      <c r="CU626" s="12">
        <v>0.9</v>
      </c>
      <c r="CV626" s="10">
        <v>0.5</v>
      </c>
      <c r="CW626" s="41">
        <f t="shared" si="861"/>
        <v>27863.9607744</v>
      </c>
      <c r="DG626" s="12">
        <v>41606</v>
      </c>
      <c r="DH626" s="13">
        <v>0.58</v>
      </c>
      <c r="DI626" s="12">
        <v>1</v>
      </c>
      <c r="DJ626" s="12">
        <v>0</v>
      </c>
      <c r="DK626" s="15">
        <f t="shared" si="862"/>
        <v>24131.48</v>
      </c>
      <c r="DL626" s="12">
        <v>1</v>
      </c>
      <c r="DM626" s="12">
        <v>0.9</v>
      </c>
      <c r="DN626" s="12">
        <v>2.31</v>
      </c>
      <c r="DO626" s="35">
        <f t="shared" si="863"/>
        <v>3.079</v>
      </c>
      <c r="DP626" s="12">
        <v>0.9</v>
      </c>
      <c r="DQ626" s="10">
        <v>0.5</v>
      </c>
      <c r="DR626" s="41">
        <f t="shared" si="864"/>
        <v>33435.372114</v>
      </c>
      <c r="EB626" s="12">
        <v>41606</v>
      </c>
      <c r="EC626" s="13">
        <v>0.58</v>
      </c>
      <c r="ED626" s="12">
        <v>1</v>
      </c>
      <c r="EE626" s="12">
        <v>0</v>
      </c>
      <c r="EF626" s="15">
        <f t="shared" si="865"/>
        <v>24131.48</v>
      </c>
      <c r="EG626" s="12">
        <v>1</v>
      </c>
      <c r="EH626" s="12">
        <v>0.9</v>
      </c>
      <c r="EI626" s="12">
        <v>3.11</v>
      </c>
      <c r="EJ626" s="35">
        <f t="shared" si="866"/>
        <v>3.799</v>
      </c>
      <c r="EK626" s="12">
        <v>0.9</v>
      </c>
      <c r="EL626" s="10">
        <v>0.5</v>
      </c>
      <c r="EM626" s="41">
        <f t="shared" si="867"/>
        <v>41253.971634</v>
      </c>
    </row>
    <row r="627" customHeight="1" spans="1:147">
      <c r="F627" s="42" t="s">
        <v>50</v>
      </c>
      <c r="G627" s="37"/>
      <c r="H627" s="37"/>
      <c r="I627" s="37"/>
      <c r="J627" s="37"/>
      <c r="K627" s="37"/>
      <c r="L627" s="37"/>
      <c r="M627" s="38">
        <f>SUM(Q617:Q626)</f>
        <v>91641.79763424</v>
      </c>
      <c r="N627" s="38"/>
      <c r="O627" s="38"/>
      <c r="P627" s="38"/>
      <c r="Q627" s="38"/>
      <c r="AA627" s="42" t="s">
        <v>50</v>
      </c>
      <c r="AB627" s="37"/>
      <c r="AC627" s="37"/>
      <c r="AD627" s="37"/>
      <c r="AE627" s="37"/>
      <c r="AF627" s="37"/>
      <c r="AG627" s="37"/>
      <c r="AH627" s="38">
        <f>SUM(AL617:AL626)</f>
        <v>91641.79763424</v>
      </c>
      <c r="AI627" s="38"/>
      <c r="AJ627" s="38"/>
      <c r="AK627" s="38"/>
      <c r="AL627" s="38"/>
      <c r="AV627" s="42" t="s">
        <v>50</v>
      </c>
      <c r="AW627" s="37"/>
      <c r="AX627" s="37"/>
      <c r="AY627" s="37"/>
      <c r="AZ627" s="37"/>
      <c r="BA627" s="37"/>
      <c r="BB627" s="37"/>
      <c r="BC627" s="38">
        <f>SUM(BG617:BG626)</f>
        <v>110094.5172096</v>
      </c>
      <c r="BD627" s="38"/>
      <c r="BE627" s="38"/>
      <c r="BF627" s="38"/>
      <c r="BG627" s="38"/>
      <c r="BQ627" s="42" t="s">
        <v>50</v>
      </c>
      <c r="BR627" s="37"/>
      <c r="BS627" s="37"/>
      <c r="BT627" s="37"/>
      <c r="BU627" s="37"/>
      <c r="BV627" s="37"/>
      <c r="BW627" s="37"/>
      <c r="BX627" s="38">
        <f>SUM(CB617:CB626)</f>
        <v>110094.5172096</v>
      </c>
      <c r="BY627" s="38"/>
      <c r="BZ627" s="38"/>
      <c r="CA627" s="38"/>
      <c r="CB627" s="38"/>
      <c r="CL627" s="42" t="s">
        <v>50</v>
      </c>
      <c r="CM627" s="37"/>
      <c r="CN627" s="37"/>
      <c r="CO627" s="37"/>
      <c r="CP627" s="37"/>
      <c r="CQ627" s="37"/>
      <c r="CR627" s="37"/>
      <c r="CS627" s="38">
        <f>SUM(CW617:CW626)</f>
        <v>106843.87717632</v>
      </c>
      <c r="CT627" s="38"/>
      <c r="CU627" s="38"/>
      <c r="CV627" s="38"/>
      <c r="CW627" s="38"/>
      <c r="DG627" s="42" t="s">
        <v>50</v>
      </c>
      <c r="DH627" s="37"/>
      <c r="DI627" s="37"/>
      <c r="DJ627" s="37"/>
      <c r="DK627" s="37"/>
      <c r="DL627" s="37"/>
      <c r="DM627" s="37"/>
      <c r="DN627" s="38">
        <f>SUM(DR617:DR626)</f>
        <v>128207.3578992</v>
      </c>
      <c r="DO627" s="38"/>
      <c r="DP627" s="38"/>
      <c r="DQ627" s="38"/>
      <c r="DR627" s="38"/>
      <c r="EB627" s="42" t="s">
        <v>50</v>
      </c>
      <c r="EC627" s="37"/>
      <c r="ED627" s="37"/>
      <c r="EE627" s="37"/>
      <c r="EF627" s="37"/>
      <c r="EG627" s="37"/>
      <c r="EH627" s="37"/>
      <c r="EI627" s="38">
        <f>SUM(EM617:EM626)</f>
        <v>158187.6429552</v>
      </c>
      <c r="EJ627" s="38"/>
      <c r="EK627" s="38"/>
      <c r="EL627" s="38"/>
      <c r="EM627" s="38"/>
    </row>
    <row r="628" customHeight="1" spans="1:147">
      <c r="F628" s="37"/>
      <c r="G628" s="37"/>
      <c r="H628" s="37"/>
      <c r="I628" s="37"/>
      <c r="J628" s="37"/>
      <c r="K628" s="37"/>
      <c r="L628" s="37"/>
      <c r="M628" s="38"/>
      <c r="N628" s="38"/>
      <c r="O628" s="38"/>
      <c r="P628" s="38"/>
      <c r="Q628" s="38"/>
      <c r="AA628" s="37"/>
      <c r="AB628" s="37"/>
      <c r="AC628" s="37"/>
      <c r="AD628" s="37"/>
      <c r="AE628" s="37"/>
      <c r="AF628" s="37"/>
      <c r="AG628" s="37"/>
      <c r="AH628" s="38"/>
      <c r="AI628" s="38"/>
      <c r="AJ628" s="38"/>
      <c r="AK628" s="38"/>
      <c r="AL628" s="38"/>
      <c r="AV628" s="37"/>
      <c r="AW628" s="37"/>
      <c r="AX628" s="37"/>
      <c r="AY628" s="37"/>
      <c r="AZ628" s="37"/>
      <c r="BA628" s="37"/>
      <c r="BB628" s="37"/>
      <c r="BC628" s="38"/>
      <c r="BD628" s="38"/>
      <c r="BE628" s="38"/>
      <c r="BF628" s="38"/>
      <c r="BG628" s="38"/>
      <c r="BQ628" s="37"/>
      <c r="BR628" s="37"/>
      <c r="BS628" s="37"/>
      <c r="BT628" s="37"/>
      <c r="BU628" s="37"/>
      <c r="BV628" s="37"/>
      <c r="BW628" s="37"/>
      <c r="BX628" s="38"/>
      <c r="BY628" s="38"/>
      <c r="BZ628" s="38"/>
      <c r="CA628" s="38"/>
      <c r="CB628" s="38"/>
      <c r="CL628" s="37"/>
      <c r="CM628" s="37"/>
      <c r="CN628" s="37"/>
      <c r="CO628" s="37"/>
      <c r="CP628" s="37"/>
      <c r="CQ628" s="37"/>
      <c r="CR628" s="37"/>
      <c r="CS628" s="38"/>
      <c r="CT628" s="38"/>
      <c r="CU628" s="38"/>
      <c r="CV628" s="38"/>
      <c r="CW628" s="38"/>
      <c r="DG628" s="37"/>
      <c r="DH628" s="37"/>
      <c r="DI628" s="37"/>
      <c r="DJ628" s="37"/>
      <c r="DK628" s="37"/>
      <c r="DL628" s="37"/>
      <c r="DM628" s="37"/>
      <c r="DN628" s="38"/>
      <c r="DO628" s="38"/>
      <c r="DP628" s="38"/>
      <c r="DQ628" s="38"/>
      <c r="DR628" s="38"/>
      <c r="EB628" s="37"/>
      <c r="EC628" s="37"/>
      <c r="ED628" s="37"/>
      <c r="EE628" s="37"/>
      <c r="EF628" s="37"/>
      <c r="EG628" s="37"/>
      <c r="EH628" s="37"/>
      <c r="EI628" s="38"/>
      <c r="EJ628" s="38"/>
      <c r="EK628" s="38"/>
      <c r="EL628" s="38"/>
      <c r="EM628" s="38"/>
    </row>
    <row r="629" customHeight="1" spans="1:147">
      <c r="F629" s="37"/>
      <c r="G629" s="37"/>
      <c r="H629" s="37"/>
      <c r="I629" s="37"/>
      <c r="J629" s="37"/>
      <c r="K629" s="37"/>
      <c r="L629" s="37"/>
      <c r="M629" s="38"/>
      <c r="N629" s="38"/>
      <c r="O629" s="38"/>
      <c r="P629" s="38"/>
      <c r="Q629" s="38"/>
      <c r="AA629" s="37"/>
      <c r="AB629" s="37"/>
      <c r="AC629" s="37"/>
      <c r="AD629" s="37"/>
      <c r="AE629" s="37"/>
      <c r="AF629" s="37"/>
      <c r="AG629" s="37"/>
      <c r="AH629" s="38"/>
      <c r="AI629" s="38"/>
      <c r="AJ629" s="38"/>
      <c r="AK629" s="38"/>
      <c r="AL629" s="38"/>
      <c r="AV629" s="37"/>
      <c r="AW629" s="37"/>
      <c r="AX629" s="37"/>
      <c r="AY629" s="37"/>
      <c r="AZ629" s="37"/>
      <c r="BA629" s="37"/>
      <c r="BB629" s="37"/>
      <c r="BC629" s="38"/>
      <c r="BD629" s="38"/>
      <c r="BE629" s="38"/>
      <c r="BF629" s="38"/>
      <c r="BG629" s="38"/>
      <c r="BQ629" s="37"/>
      <c r="BR629" s="37"/>
      <c r="BS629" s="37"/>
      <c r="BT629" s="37"/>
      <c r="BU629" s="37"/>
      <c r="BV629" s="37"/>
      <c r="BW629" s="37"/>
      <c r="BX629" s="38"/>
      <c r="BY629" s="38"/>
      <c r="BZ629" s="38"/>
      <c r="CA629" s="38"/>
      <c r="CB629" s="38"/>
      <c r="CL629" s="37"/>
      <c r="CM629" s="37"/>
      <c r="CN629" s="37"/>
      <c r="CO629" s="37"/>
      <c r="CP629" s="37"/>
      <c r="CQ629" s="37"/>
      <c r="CR629" s="37"/>
      <c r="CS629" s="38"/>
      <c r="CT629" s="38"/>
      <c r="CU629" s="38"/>
      <c r="CV629" s="38"/>
      <c r="CW629" s="38"/>
      <c r="DG629" s="37"/>
      <c r="DH629" s="37"/>
      <c r="DI629" s="37"/>
      <c r="DJ629" s="37"/>
      <c r="DK629" s="37"/>
      <c r="DL629" s="37"/>
      <c r="DM629" s="37"/>
      <c r="DN629" s="38"/>
      <c r="DO629" s="38"/>
      <c r="DP629" s="38"/>
      <c r="DQ629" s="38"/>
      <c r="DR629" s="38"/>
      <c r="EB629" s="37"/>
      <c r="EC629" s="37"/>
      <c r="ED629" s="37"/>
      <c r="EE629" s="37"/>
      <c r="EF629" s="37"/>
      <c r="EG629" s="37"/>
      <c r="EH629" s="37"/>
      <c r="EI629" s="38"/>
      <c r="EJ629" s="38"/>
      <c r="EK629" s="38"/>
      <c r="EL629" s="38"/>
      <c r="EM629" s="38"/>
    </row>
    <row r="631" customHeight="1" spans="1:147">
      <c r="A631" s="2" t="s">
        <v>93</v>
      </c>
      <c r="B631" s="2"/>
      <c r="C631" s="2"/>
      <c r="D631" s="2"/>
      <c r="E631" s="2"/>
      <c r="F631" s="3" t="s">
        <v>1</v>
      </c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2" t="s">
        <v>94</v>
      </c>
      <c r="W631" s="2"/>
      <c r="X631" s="2"/>
      <c r="Y631" s="2"/>
      <c r="Z631" s="2"/>
      <c r="AA631" s="3" t="s">
        <v>1</v>
      </c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2" t="s">
        <v>95</v>
      </c>
      <c r="AR631" s="2"/>
      <c r="AS631" s="2"/>
      <c r="AT631" s="2"/>
      <c r="AU631" s="2"/>
      <c r="AV631" s="3" t="s">
        <v>1</v>
      </c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2" t="s">
        <v>96</v>
      </c>
      <c r="BM631" s="2"/>
      <c r="BN631" s="2"/>
      <c r="BO631" s="2"/>
      <c r="BP631" s="2"/>
      <c r="BQ631" s="3" t="s">
        <v>1</v>
      </c>
      <c r="BR631" s="3"/>
      <c r="BS631" s="3"/>
      <c r="BT631" s="3"/>
      <c r="BU631" s="3"/>
      <c r="BV631" s="3"/>
      <c r="BW631" s="3"/>
      <c r="BX631" s="3"/>
      <c r="BY631" s="3"/>
      <c r="BZ631" s="3"/>
      <c r="CA631" s="3"/>
      <c r="CB631" s="3"/>
      <c r="CC631" s="3"/>
      <c r="CD631" s="3"/>
      <c r="CE631" s="3"/>
      <c r="CF631" s="3"/>
      <c r="CG631" s="2" t="s">
        <v>97</v>
      </c>
      <c r="CH631" s="2"/>
      <c r="CI631" s="2"/>
      <c r="CJ631" s="2"/>
      <c r="CK631" s="2"/>
      <c r="CL631" s="3" t="s">
        <v>1</v>
      </c>
      <c r="CM631" s="3"/>
      <c r="CN631" s="3"/>
      <c r="CO631" s="3"/>
      <c r="CP631" s="3"/>
      <c r="CQ631" s="3"/>
      <c r="CR631" s="3"/>
      <c r="CS631" s="3"/>
      <c r="CT631" s="3"/>
      <c r="CU631" s="3"/>
      <c r="CV631" s="3"/>
      <c r="CW631" s="3"/>
      <c r="CX631" s="3"/>
      <c r="CY631" s="3"/>
      <c r="CZ631" s="3"/>
      <c r="DA631" s="3"/>
      <c r="DB631" s="2" t="s">
        <v>98</v>
      </c>
      <c r="DC631" s="2"/>
      <c r="DD631" s="2"/>
      <c r="DE631" s="2"/>
      <c r="DF631" s="2"/>
      <c r="DG631" s="3" t="s">
        <v>1</v>
      </c>
      <c r="DH631" s="3"/>
      <c r="DI631" s="3"/>
      <c r="DJ631" s="3"/>
      <c r="DK631" s="3"/>
      <c r="DL631" s="3"/>
      <c r="DM631" s="3"/>
      <c r="DN631" s="3"/>
      <c r="DO631" s="3"/>
      <c r="DP631" s="3"/>
      <c r="DQ631" s="3"/>
      <c r="DR631" s="3"/>
      <c r="DS631" s="3"/>
      <c r="DT631" s="3"/>
      <c r="DU631" s="3"/>
      <c r="DV631" s="3"/>
      <c r="DW631" s="2" t="s">
        <v>99</v>
      </c>
      <c r="DX631" s="2"/>
      <c r="DY631" s="2"/>
      <c r="DZ631" s="2"/>
      <c r="EA631" s="2"/>
      <c r="EB631" s="3" t="s">
        <v>1</v>
      </c>
      <c r="EC631" s="3"/>
      <c r="ED631" s="3"/>
      <c r="EE631" s="3"/>
      <c r="EF631" s="3"/>
      <c r="EG631" s="3"/>
      <c r="EH631" s="3"/>
      <c r="EI631" s="3"/>
      <c r="EJ631" s="3"/>
      <c r="EK631" s="3"/>
      <c r="EL631" s="3"/>
      <c r="EM631" s="3"/>
      <c r="EN631" s="3"/>
      <c r="EO631" s="3"/>
      <c r="EP631" s="3"/>
      <c r="EQ631" s="3"/>
    </row>
    <row r="632" customHeight="1" spans="1:147">
      <c r="A632" s="2"/>
      <c r="B632" s="2"/>
      <c r="C632" s="2"/>
      <c r="D632" s="2"/>
      <c r="E632" s="2"/>
      <c r="F632" s="4" t="s">
        <v>8</v>
      </c>
      <c r="G632" s="5"/>
      <c r="H632" s="5"/>
      <c r="I632" s="5"/>
      <c r="J632" s="6"/>
      <c r="K632" s="7" t="s">
        <v>9</v>
      </c>
      <c r="L632" s="7"/>
      <c r="M632" s="7"/>
      <c r="N632" s="7"/>
      <c r="O632" s="8" t="s">
        <v>10</v>
      </c>
      <c r="P632" s="9" t="s">
        <v>11</v>
      </c>
      <c r="Q632" s="9"/>
      <c r="R632" s="9"/>
      <c r="S632" s="10" t="s">
        <v>12</v>
      </c>
      <c r="T632" s="8" t="s">
        <v>13</v>
      </c>
      <c r="U632" s="11" t="s">
        <v>14</v>
      </c>
      <c r="V632" s="2"/>
      <c r="W632" s="2"/>
      <c r="X632" s="2"/>
      <c r="Y632" s="2"/>
      <c r="Z632" s="2"/>
      <c r="AA632" s="4" t="s">
        <v>8</v>
      </c>
      <c r="AB632" s="5"/>
      <c r="AC632" s="5"/>
      <c r="AD632" s="5"/>
      <c r="AE632" s="6"/>
      <c r="AF632" s="7" t="s">
        <v>9</v>
      </c>
      <c r="AG632" s="7"/>
      <c r="AH632" s="7"/>
      <c r="AI632" s="7"/>
      <c r="AJ632" s="8" t="s">
        <v>10</v>
      </c>
      <c r="AK632" s="9" t="s">
        <v>11</v>
      </c>
      <c r="AL632" s="9"/>
      <c r="AM632" s="9"/>
      <c r="AN632" s="10" t="s">
        <v>12</v>
      </c>
      <c r="AO632" s="8" t="s">
        <v>13</v>
      </c>
      <c r="AP632" s="11" t="s">
        <v>14</v>
      </c>
      <c r="AQ632" s="2"/>
      <c r="AR632" s="2"/>
      <c r="AS632" s="2"/>
      <c r="AT632" s="2"/>
      <c r="AU632" s="2"/>
      <c r="AV632" s="4" t="s">
        <v>8</v>
      </c>
      <c r="AW632" s="5"/>
      <c r="AX632" s="5"/>
      <c r="AY632" s="5"/>
      <c r="AZ632" s="6"/>
      <c r="BA632" s="7" t="s">
        <v>9</v>
      </c>
      <c r="BB632" s="7"/>
      <c r="BC632" s="7"/>
      <c r="BD632" s="7"/>
      <c r="BE632" s="8" t="s">
        <v>10</v>
      </c>
      <c r="BF632" s="9" t="s">
        <v>11</v>
      </c>
      <c r="BG632" s="9"/>
      <c r="BH632" s="9"/>
      <c r="BI632" s="10" t="s">
        <v>12</v>
      </c>
      <c r="BJ632" s="8" t="s">
        <v>13</v>
      </c>
      <c r="BK632" s="11" t="s">
        <v>14</v>
      </c>
      <c r="BL632" s="2"/>
      <c r="BM632" s="2"/>
      <c r="BN632" s="2"/>
      <c r="BO632" s="2"/>
      <c r="BP632" s="2"/>
      <c r="BQ632" s="4" t="s">
        <v>8</v>
      </c>
      <c r="BR632" s="5"/>
      <c r="BS632" s="5"/>
      <c r="BT632" s="5"/>
      <c r="BU632" s="6"/>
      <c r="BV632" s="7" t="s">
        <v>9</v>
      </c>
      <c r="BW632" s="7"/>
      <c r="BX632" s="7"/>
      <c r="BY632" s="7"/>
      <c r="BZ632" s="8" t="s">
        <v>10</v>
      </c>
      <c r="CA632" s="9" t="s">
        <v>11</v>
      </c>
      <c r="CB632" s="9"/>
      <c r="CC632" s="9"/>
      <c r="CD632" s="10" t="s">
        <v>12</v>
      </c>
      <c r="CE632" s="8" t="s">
        <v>13</v>
      </c>
      <c r="CF632" s="11" t="s">
        <v>14</v>
      </c>
      <c r="CG632" s="2"/>
      <c r="CH632" s="2"/>
      <c r="CI632" s="2"/>
      <c r="CJ632" s="2"/>
      <c r="CK632" s="2"/>
      <c r="CL632" s="4" t="s">
        <v>8</v>
      </c>
      <c r="CM632" s="5"/>
      <c r="CN632" s="5"/>
      <c r="CO632" s="5"/>
      <c r="CP632" s="6"/>
      <c r="CQ632" s="7" t="s">
        <v>9</v>
      </c>
      <c r="CR632" s="7"/>
      <c r="CS632" s="7"/>
      <c r="CT632" s="7"/>
      <c r="CU632" s="8" t="s">
        <v>10</v>
      </c>
      <c r="CV632" s="9" t="s">
        <v>11</v>
      </c>
      <c r="CW632" s="9"/>
      <c r="CX632" s="9"/>
      <c r="CY632" s="10" t="s">
        <v>12</v>
      </c>
      <c r="CZ632" s="8" t="s">
        <v>13</v>
      </c>
      <c r="DA632" s="11" t="s">
        <v>14</v>
      </c>
      <c r="DB632" s="2"/>
      <c r="DC632" s="2"/>
      <c r="DD632" s="2"/>
      <c r="DE632" s="2"/>
      <c r="DF632" s="2"/>
      <c r="DG632" s="4" t="s">
        <v>8</v>
      </c>
      <c r="DH632" s="5"/>
      <c r="DI632" s="5"/>
      <c r="DJ632" s="5"/>
      <c r="DK632" s="6"/>
      <c r="DL632" s="7" t="s">
        <v>9</v>
      </c>
      <c r="DM632" s="7"/>
      <c r="DN632" s="7"/>
      <c r="DO632" s="7"/>
      <c r="DP632" s="8" t="s">
        <v>10</v>
      </c>
      <c r="DQ632" s="9" t="s">
        <v>11</v>
      </c>
      <c r="DR632" s="9"/>
      <c r="DS632" s="9"/>
      <c r="DT632" s="10" t="s">
        <v>12</v>
      </c>
      <c r="DU632" s="8" t="s">
        <v>13</v>
      </c>
      <c r="DV632" s="11" t="s">
        <v>14</v>
      </c>
      <c r="DW632" s="2"/>
      <c r="DX632" s="2"/>
      <c r="DY632" s="2"/>
      <c r="DZ632" s="2"/>
      <c r="EA632" s="2"/>
      <c r="EB632" s="4" t="s">
        <v>8</v>
      </c>
      <c r="EC632" s="5"/>
      <c r="ED632" s="5"/>
      <c r="EE632" s="5"/>
      <c r="EF632" s="6"/>
      <c r="EG632" s="7" t="s">
        <v>9</v>
      </c>
      <c r="EH632" s="7"/>
      <c r="EI632" s="7"/>
      <c r="EJ632" s="7"/>
      <c r="EK632" s="8" t="s">
        <v>10</v>
      </c>
      <c r="EL632" s="9" t="s">
        <v>11</v>
      </c>
      <c r="EM632" s="9"/>
      <c r="EN632" s="9"/>
      <c r="EO632" s="10" t="s">
        <v>12</v>
      </c>
      <c r="EP632" s="8" t="s">
        <v>13</v>
      </c>
      <c r="EQ632" s="11" t="s">
        <v>14</v>
      </c>
    </row>
    <row r="633" customHeight="1" spans="1:147">
      <c r="A633" s="1" t="s">
        <v>15</v>
      </c>
      <c r="B633" s="1" t="s">
        <v>16</v>
      </c>
      <c r="C633" s="1" t="s">
        <v>17</v>
      </c>
      <c r="D633" s="1" t="s">
        <v>18</v>
      </c>
      <c r="E633" s="1" t="s">
        <v>19</v>
      </c>
      <c r="F633" s="12" t="s">
        <v>20</v>
      </c>
      <c r="G633" s="12" t="s">
        <v>21</v>
      </c>
      <c r="H633" s="13" t="s">
        <v>22</v>
      </c>
      <c r="I633" s="14" t="s">
        <v>23</v>
      </c>
      <c r="J633" s="15" t="s">
        <v>8</v>
      </c>
      <c r="K633" s="12" t="s">
        <v>24</v>
      </c>
      <c r="L633" s="12" t="s">
        <v>20</v>
      </c>
      <c r="M633" s="12" t="s">
        <v>25</v>
      </c>
      <c r="N633" s="7" t="s">
        <v>26</v>
      </c>
      <c r="O633" s="16"/>
      <c r="P633" s="12" t="s">
        <v>27</v>
      </c>
      <c r="Q633" s="12" t="s">
        <v>28</v>
      </c>
      <c r="R633" s="9" t="s">
        <v>29</v>
      </c>
      <c r="S633" s="10" t="s">
        <v>30</v>
      </c>
      <c r="T633" s="16"/>
      <c r="U633" s="17"/>
      <c r="V633" s="1" t="s">
        <v>15</v>
      </c>
      <c r="W633" s="1" t="s">
        <v>16</v>
      </c>
      <c r="X633" s="1" t="s">
        <v>17</v>
      </c>
      <c r="Y633" s="1" t="s">
        <v>18</v>
      </c>
      <c r="Z633" s="1" t="s">
        <v>19</v>
      </c>
      <c r="AA633" s="12" t="s">
        <v>20</v>
      </c>
      <c r="AB633" s="12" t="s">
        <v>21</v>
      </c>
      <c r="AC633" s="13" t="s">
        <v>22</v>
      </c>
      <c r="AD633" s="14" t="s">
        <v>23</v>
      </c>
      <c r="AE633" s="15" t="s">
        <v>8</v>
      </c>
      <c r="AF633" s="12" t="s">
        <v>24</v>
      </c>
      <c r="AG633" s="12" t="s">
        <v>20</v>
      </c>
      <c r="AH633" s="12" t="s">
        <v>25</v>
      </c>
      <c r="AI633" s="7" t="s">
        <v>26</v>
      </c>
      <c r="AJ633" s="16"/>
      <c r="AK633" s="12" t="s">
        <v>27</v>
      </c>
      <c r="AL633" s="12" t="s">
        <v>28</v>
      </c>
      <c r="AM633" s="9" t="s">
        <v>29</v>
      </c>
      <c r="AN633" s="10" t="s">
        <v>30</v>
      </c>
      <c r="AO633" s="16"/>
      <c r="AP633" s="17"/>
      <c r="AQ633" s="1" t="s">
        <v>15</v>
      </c>
      <c r="AR633" s="1" t="s">
        <v>16</v>
      </c>
      <c r="AS633" s="1" t="s">
        <v>17</v>
      </c>
      <c r="AT633" s="1" t="s">
        <v>18</v>
      </c>
      <c r="AU633" s="1" t="s">
        <v>19</v>
      </c>
      <c r="AV633" s="12" t="s">
        <v>20</v>
      </c>
      <c r="AW633" s="12" t="s">
        <v>21</v>
      </c>
      <c r="AX633" s="13" t="s">
        <v>22</v>
      </c>
      <c r="AY633" s="14" t="s">
        <v>23</v>
      </c>
      <c r="AZ633" s="15" t="s">
        <v>8</v>
      </c>
      <c r="BA633" s="12" t="s">
        <v>24</v>
      </c>
      <c r="BB633" s="12" t="s">
        <v>20</v>
      </c>
      <c r="BC633" s="12" t="s">
        <v>25</v>
      </c>
      <c r="BD633" s="7" t="s">
        <v>26</v>
      </c>
      <c r="BE633" s="16"/>
      <c r="BF633" s="12" t="s">
        <v>27</v>
      </c>
      <c r="BG633" s="12" t="s">
        <v>28</v>
      </c>
      <c r="BH633" s="9" t="s">
        <v>29</v>
      </c>
      <c r="BI633" s="10" t="s">
        <v>30</v>
      </c>
      <c r="BJ633" s="16"/>
      <c r="BK633" s="17"/>
      <c r="BL633" s="1" t="s">
        <v>15</v>
      </c>
      <c r="BM633" s="1" t="s">
        <v>16</v>
      </c>
      <c r="BN633" s="1" t="s">
        <v>17</v>
      </c>
      <c r="BO633" s="1" t="s">
        <v>18</v>
      </c>
      <c r="BP633" s="1" t="s">
        <v>19</v>
      </c>
      <c r="BQ633" s="12" t="s">
        <v>20</v>
      </c>
      <c r="BR633" s="12" t="s">
        <v>21</v>
      </c>
      <c r="BS633" s="13" t="s">
        <v>22</v>
      </c>
      <c r="BT633" s="14" t="s">
        <v>23</v>
      </c>
      <c r="BU633" s="15" t="s">
        <v>8</v>
      </c>
      <c r="BV633" s="12" t="s">
        <v>24</v>
      </c>
      <c r="BW633" s="12" t="s">
        <v>20</v>
      </c>
      <c r="BX633" s="12" t="s">
        <v>25</v>
      </c>
      <c r="BY633" s="7" t="s">
        <v>26</v>
      </c>
      <c r="BZ633" s="16"/>
      <c r="CA633" s="12" t="s">
        <v>27</v>
      </c>
      <c r="CB633" s="12" t="s">
        <v>28</v>
      </c>
      <c r="CC633" s="9" t="s">
        <v>29</v>
      </c>
      <c r="CD633" s="10" t="s">
        <v>30</v>
      </c>
      <c r="CE633" s="16"/>
      <c r="CF633" s="17"/>
      <c r="CG633" s="1" t="s">
        <v>15</v>
      </c>
      <c r="CH633" s="1" t="s">
        <v>16</v>
      </c>
      <c r="CI633" s="1" t="s">
        <v>17</v>
      </c>
      <c r="CJ633" s="1" t="s">
        <v>18</v>
      </c>
      <c r="CK633" s="1" t="s">
        <v>19</v>
      </c>
      <c r="CL633" s="12" t="s">
        <v>20</v>
      </c>
      <c r="CM633" s="12" t="s">
        <v>21</v>
      </c>
      <c r="CN633" s="13" t="s">
        <v>22</v>
      </c>
      <c r="CO633" s="14" t="s">
        <v>23</v>
      </c>
      <c r="CP633" s="15" t="s">
        <v>8</v>
      </c>
      <c r="CQ633" s="12" t="s">
        <v>24</v>
      </c>
      <c r="CR633" s="12" t="s">
        <v>20</v>
      </c>
      <c r="CS633" s="12" t="s">
        <v>25</v>
      </c>
      <c r="CT633" s="7" t="s">
        <v>26</v>
      </c>
      <c r="CU633" s="16"/>
      <c r="CV633" s="12" t="s">
        <v>27</v>
      </c>
      <c r="CW633" s="12" t="s">
        <v>28</v>
      </c>
      <c r="CX633" s="9" t="s">
        <v>29</v>
      </c>
      <c r="CY633" s="10" t="s">
        <v>30</v>
      </c>
      <c r="CZ633" s="16"/>
      <c r="DA633" s="17"/>
      <c r="DB633" s="1" t="s">
        <v>15</v>
      </c>
      <c r="DC633" s="1" t="s">
        <v>16</v>
      </c>
      <c r="DD633" s="1" t="s">
        <v>17</v>
      </c>
      <c r="DE633" s="1" t="s">
        <v>18</v>
      </c>
      <c r="DF633" s="1" t="s">
        <v>19</v>
      </c>
      <c r="DG633" s="12" t="s">
        <v>20</v>
      </c>
      <c r="DH633" s="12" t="s">
        <v>21</v>
      </c>
      <c r="DI633" s="13" t="s">
        <v>22</v>
      </c>
      <c r="DJ633" s="14" t="s">
        <v>23</v>
      </c>
      <c r="DK633" s="15" t="s">
        <v>8</v>
      </c>
      <c r="DL633" s="12" t="s">
        <v>24</v>
      </c>
      <c r="DM633" s="12" t="s">
        <v>20</v>
      </c>
      <c r="DN633" s="12" t="s">
        <v>25</v>
      </c>
      <c r="DO633" s="7" t="s">
        <v>26</v>
      </c>
      <c r="DP633" s="16"/>
      <c r="DQ633" s="12" t="s">
        <v>27</v>
      </c>
      <c r="DR633" s="12" t="s">
        <v>28</v>
      </c>
      <c r="DS633" s="9" t="s">
        <v>29</v>
      </c>
      <c r="DT633" s="10" t="s">
        <v>30</v>
      </c>
      <c r="DU633" s="16"/>
      <c r="DV633" s="17"/>
      <c r="DW633" s="1" t="s">
        <v>15</v>
      </c>
      <c r="DX633" s="1" t="s">
        <v>16</v>
      </c>
      <c r="DY633" s="1" t="s">
        <v>17</v>
      </c>
      <c r="DZ633" s="1" t="s">
        <v>18</v>
      </c>
      <c r="EA633" s="1" t="s">
        <v>19</v>
      </c>
      <c r="EB633" s="12" t="s">
        <v>20</v>
      </c>
      <c r="EC633" s="12" t="s">
        <v>21</v>
      </c>
      <c r="ED633" s="13" t="s">
        <v>22</v>
      </c>
      <c r="EE633" s="14" t="s">
        <v>23</v>
      </c>
      <c r="EF633" s="15" t="s">
        <v>8</v>
      </c>
      <c r="EG633" s="12" t="s">
        <v>24</v>
      </c>
      <c r="EH633" s="12" t="s">
        <v>20</v>
      </c>
      <c r="EI633" s="12" t="s">
        <v>25</v>
      </c>
      <c r="EJ633" s="7" t="s">
        <v>26</v>
      </c>
      <c r="EK633" s="16"/>
      <c r="EL633" s="12" t="s">
        <v>27</v>
      </c>
      <c r="EM633" s="12" t="s">
        <v>28</v>
      </c>
      <c r="EN633" s="9" t="s">
        <v>29</v>
      </c>
      <c r="EO633" s="10" t="s">
        <v>30</v>
      </c>
      <c r="EP633" s="16"/>
      <c r="EQ633" s="17"/>
    </row>
    <row r="634" customHeight="1" spans="1:147">
      <c r="A634" s="18">
        <f>N664</f>
        <v>6700412.86034634</v>
      </c>
      <c r="B634" s="18">
        <f>K713</f>
        <v>504283.590952549</v>
      </c>
      <c r="C634" s="18">
        <f>N694</f>
        <v>458316.577739829</v>
      </c>
      <c r="D634" s="18">
        <f>M729</f>
        <v>91641.79763424</v>
      </c>
      <c r="E634" s="18">
        <v>18</v>
      </c>
      <c r="F634" s="12">
        <v>1474</v>
      </c>
      <c r="G634" s="12">
        <f t="shared" ref="G634:G638" si="868">2.04+0.6</f>
        <v>2.64</v>
      </c>
      <c r="H634" s="13">
        <v>1.35</v>
      </c>
      <c r="I634" s="14">
        <v>1.4</v>
      </c>
      <c r="J634" s="15">
        <f t="shared" ref="J634:J663" si="869">F634*G634*H634*I634</f>
        <v>7354.6704</v>
      </c>
      <c r="K634" s="12">
        <v>1</v>
      </c>
      <c r="L634" s="12">
        <v>1474</v>
      </c>
      <c r="M634" s="12">
        <v>0.83</v>
      </c>
      <c r="N634" s="19">
        <f t="shared" ref="N634:N663" si="870">1+6*L634/(L634+2000)+M634</f>
        <v>4.37576856649395</v>
      </c>
      <c r="O634" s="20">
        <v>5936</v>
      </c>
      <c r="P634" s="12">
        <v>0.99</v>
      </c>
      <c r="Q634" s="12">
        <v>3.34</v>
      </c>
      <c r="R634" s="9">
        <f t="shared" ref="R634:R663" si="871">1+P634*Q634</f>
        <v>4.3066</v>
      </c>
      <c r="S634" s="10">
        <v>1.325</v>
      </c>
      <c r="T634" s="20">
        <v>1.15</v>
      </c>
      <c r="U634" s="21">
        <f t="shared" ref="U634:U663" si="872">((J634*K634*N634)+O634)*R634*S634*T634</f>
        <v>250139.445907871</v>
      </c>
      <c r="V634" s="18">
        <f>AI664</f>
        <v>6787809.54982912</v>
      </c>
      <c r="W634" s="18">
        <f>AF713</f>
        <v>504283.590952549</v>
      </c>
      <c r="X634" s="18">
        <f>AI694</f>
        <v>541482.423489236</v>
      </c>
      <c r="Y634" s="18">
        <f>AH729</f>
        <v>91641.79763424</v>
      </c>
      <c r="Z634" s="18">
        <v>18</v>
      </c>
      <c r="AA634" s="12">
        <v>1474</v>
      </c>
      <c r="AB634" s="12">
        <f t="shared" ref="AB634:AB640" si="873">2.04+0.6</f>
        <v>2.64</v>
      </c>
      <c r="AC634" s="13">
        <v>1.35</v>
      </c>
      <c r="AD634" s="14">
        <v>1.4</v>
      </c>
      <c r="AE634" s="15">
        <f t="shared" ref="AE634:AE663" si="874">AA634*AB634*AC634*AD634</f>
        <v>7354.6704</v>
      </c>
      <c r="AF634" s="12">
        <v>1</v>
      </c>
      <c r="AG634" s="12">
        <v>1474</v>
      </c>
      <c r="AH634" s="12">
        <v>0.83</v>
      </c>
      <c r="AI634" s="19">
        <f t="shared" ref="AI634:AI663" si="875">1+6*AG634/(AG634+2000)+AH634</f>
        <v>4.37576856649395</v>
      </c>
      <c r="AJ634" s="20">
        <v>5936</v>
      </c>
      <c r="AK634" s="12">
        <v>0.99</v>
      </c>
      <c r="AL634" s="12">
        <v>3.34</v>
      </c>
      <c r="AM634" s="9">
        <f t="shared" ref="AM634:AM663" si="876">1+AK634*AL634</f>
        <v>4.3066</v>
      </c>
      <c r="AN634" s="10">
        <v>1.325</v>
      </c>
      <c r="AO634" s="22">
        <v>1.165</v>
      </c>
      <c r="AP634" s="21">
        <f t="shared" ref="AP634:AP663" si="877">((AE634*AF634*AI634)+AJ634)*AM634*AN634*AO634</f>
        <v>253402.134332756</v>
      </c>
      <c r="AQ634" s="18">
        <f>BD664</f>
        <v>6700412.86034634</v>
      </c>
      <c r="AR634" s="18">
        <f>BA713</f>
        <v>504283.590952549</v>
      </c>
      <c r="AS634" s="18">
        <f>BD694</f>
        <v>638933.394195908</v>
      </c>
      <c r="AT634" s="18">
        <f>BC729</f>
        <v>110094.5172096</v>
      </c>
      <c r="AU634" s="18">
        <v>18</v>
      </c>
      <c r="AV634" s="12">
        <v>1474</v>
      </c>
      <c r="AW634" s="12">
        <f t="shared" ref="AW634:AW640" si="878">2.04+0.6</f>
        <v>2.64</v>
      </c>
      <c r="AX634" s="13">
        <v>1.35</v>
      </c>
      <c r="AY634" s="14">
        <v>1.4</v>
      </c>
      <c r="AZ634" s="15">
        <f t="shared" ref="AZ634:AZ663" si="879">AV634*AW634*AX634*AY634</f>
        <v>7354.6704</v>
      </c>
      <c r="BA634" s="12">
        <v>1</v>
      </c>
      <c r="BB634" s="12">
        <v>1474</v>
      </c>
      <c r="BC634" s="12">
        <v>0.83</v>
      </c>
      <c r="BD634" s="19">
        <f t="shared" ref="BD634:BD663" si="880">1+6*BB634/(BB634+2000)+BC634</f>
        <v>4.37576856649395</v>
      </c>
      <c r="BE634" s="20">
        <v>5936</v>
      </c>
      <c r="BF634" s="12">
        <v>0.99</v>
      </c>
      <c r="BG634" s="12">
        <v>3.34</v>
      </c>
      <c r="BH634" s="9">
        <f t="shared" ref="BH634:BH663" si="881">1+BF634*BG634</f>
        <v>4.3066</v>
      </c>
      <c r="BI634" s="10">
        <v>1.325</v>
      </c>
      <c r="BJ634" s="20">
        <v>1.15</v>
      </c>
      <c r="BK634" s="21">
        <f t="shared" ref="BK634:BK663" si="882">((AZ634*BA634*BD634)+BE634)*BH634*BI634*BJ634</f>
        <v>250139.445907871</v>
      </c>
      <c r="BL634" s="18">
        <f>BY664</f>
        <v>6787809.54982912</v>
      </c>
      <c r="BM634" s="18">
        <f>BV713</f>
        <v>504283.590952549</v>
      </c>
      <c r="BN634" s="18">
        <f>BY694</f>
        <v>755320.32154513</v>
      </c>
      <c r="BO634" s="18">
        <f>BX729</f>
        <v>110094.5172096</v>
      </c>
      <c r="BP634" s="18">
        <v>18</v>
      </c>
      <c r="BQ634" s="12">
        <v>1474</v>
      </c>
      <c r="BR634" s="12">
        <f t="shared" ref="BR634:BR640" si="883">2.04+0.6</f>
        <v>2.64</v>
      </c>
      <c r="BS634" s="13">
        <v>1.35</v>
      </c>
      <c r="BT634" s="14">
        <v>1.4</v>
      </c>
      <c r="BU634" s="15">
        <f t="shared" ref="BU634:BU663" si="884">BQ634*BR634*BS634*BT634</f>
        <v>7354.6704</v>
      </c>
      <c r="BV634" s="12">
        <v>1</v>
      </c>
      <c r="BW634" s="12">
        <v>1474</v>
      </c>
      <c r="BX634" s="12">
        <v>0.83</v>
      </c>
      <c r="BY634" s="19">
        <f t="shared" ref="BY634:BY663" si="885">1+6*BW634/(BW634+2000)+BX634</f>
        <v>4.37576856649395</v>
      </c>
      <c r="BZ634" s="20">
        <v>5936</v>
      </c>
      <c r="CA634" s="12">
        <v>0.99</v>
      </c>
      <c r="CB634" s="12">
        <v>3.34</v>
      </c>
      <c r="CC634" s="9">
        <f t="shared" ref="CC634:CC663" si="886">1+CA634*CB634</f>
        <v>4.3066</v>
      </c>
      <c r="CD634" s="10">
        <v>1.325</v>
      </c>
      <c r="CE634" s="22">
        <v>1.165</v>
      </c>
      <c r="CF634" s="21">
        <f t="shared" ref="CF634:CF663" si="887">((BU634*BV634*BY634)+BZ634)*CC634*CD634*CE634</f>
        <v>253402.134332756</v>
      </c>
      <c r="CG634" s="18">
        <f>CT664</f>
        <v>8008708.52896609</v>
      </c>
      <c r="CH634" s="18">
        <f>CQ713</f>
        <v>539568.824903168</v>
      </c>
      <c r="CI634" s="18">
        <f>CT694</f>
        <v>728020.672146785</v>
      </c>
      <c r="CJ634" s="18">
        <f>CS729</f>
        <v>106843.87717632</v>
      </c>
      <c r="CK634" s="18">
        <v>18</v>
      </c>
      <c r="CL634" s="12">
        <f t="shared" ref="CL634:CL651" si="888">1474+145</f>
        <v>1619</v>
      </c>
      <c r="CM634" s="12">
        <f t="shared" ref="CM634:CM640" si="889">2.04+0.6</f>
        <v>2.64</v>
      </c>
      <c r="CN634" s="13">
        <v>1.35</v>
      </c>
      <c r="CO634" s="14">
        <v>1.4</v>
      </c>
      <c r="CP634" s="15">
        <f t="shared" ref="CP634:CP663" si="890">CL634*CM634*CN634*CO634</f>
        <v>8078.1624</v>
      </c>
      <c r="CQ634" s="12">
        <v>1</v>
      </c>
      <c r="CR634" s="12">
        <f t="shared" ref="CR634:CR663" si="891">1474+145</f>
        <v>1619</v>
      </c>
      <c r="CS634" s="12">
        <v>0.83</v>
      </c>
      <c r="CT634" s="19">
        <f t="shared" ref="CT634:CT663" si="892">1+6*CR634/(CR634+2000)+CS634</f>
        <v>4.51416689693285</v>
      </c>
      <c r="CU634" s="20">
        <v>5936</v>
      </c>
      <c r="CV634" s="12">
        <v>0.99</v>
      </c>
      <c r="CW634" s="12">
        <v>3.34</v>
      </c>
      <c r="CX634" s="9">
        <f t="shared" ref="CX634:CX663" si="893">1+CV634*CW634</f>
        <v>4.3066</v>
      </c>
      <c r="CY634" s="10">
        <v>1.325</v>
      </c>
      <c r="CZ634" s="22">
        <f>1.15+0.085</f>
        <v>1.235</v>
      </c>
      <c r="DA634" s="21">
        <f t="shared" ref="DA634:DA663" si="894">((CP634*CQ634*CT634)+CU634)*CX634*CY634*CZ634</f>
        <v>298817.128845706</v>
      </c>
      <c r="DB634" s="18">
        <f>DO664</f>
        <v>8008708.52896609</v>
      </c>
      <c r="DC634" s="18">
        <f>DL713</f>
        <v>539568.824903168</v>
      </c>
      <c r="DD634" s="18">
        <f>DO694</f>
        <v>1015495.62187013</v>
      </c>
      <c r="DE634" s="18">
        <f>DN729</f>
        <v>128207.3578992</v>
      </c>
      <c r="DF634" s="18">
        <v>18</v>
      </c>
      <c r="DG634" s="12">
        <f t="shared" ref="DG634:DG663" si="895">1474+145</f>
        <v>1619</v>
      </c>
      <c r="DH634" s="12">
        <f t="shared" ref="DH634:DH640" si="896">2.04+0.6</f>
        <v>2.64</v>
      </c>
      <c r="DI634" s="13">
        <v>1.35</v>
      </c>
      <c r="DJ634" s="14">
        <v>1.4</v>
      </c>
      <c r="DK634" s="15">
        <f t="shared" ref="DK634:DK663" si="897">DG634*DH634*DI634*DJ634</f>
        <v>8078.1624</v>
      </c>
      <c r="DL634" s="12">
        <v>1</v>
      </c>
      <c r="DM634" s="12">
        <f t="shared" ref="DM634:DM663" si="898">1474+145</f>
        <v>1619</v>
      </c>
      <c r="DN634" s="12">
        <v>0.83</v>
      </c>
      <c r="DO634" s="19">
        <f t="shared" ref="DO634:DO663" si="899">1+6*DM634/(DM634+2000)+DN634</f>
        <v>4.51416689693285</v>
      </c>
      <c r="DP634" s="20">
        <v>5936</v>
      </c>
      <c r="DQ634" s="12">
        <v>0.99</v>
      </c>
      <c r="DR634" s="12">
        <v>3.34</v>
      </c>
      <c r="DS634" s="9">
        <f t="shared" ref="DS634:DS663" si="900">1+DQ634*DR634</f>
        <v>4.3066</v>
      </c>
      <c r="DT634" s="10">
        <v>1.325</v>
      </c>
      <c r="DU634" s="22">
        <f t="shared" ref="DU634:DU663" si="901">1.15+0.085</f>
        <v>1.235</v>
      </c>
      <c r="DV634" s="21">
        <f t="shared" ref="DV634:DV663" si="902">((DK634*DL634*DO634)+DP634)*DS634*DT634*DU634</f>
        <v>298817.128845706</v>
      </c>
      <c r="DW634" s="18">
        <f>EJ664</f>
        <v>10543012.0118893</v>
      </c>
      <c r="DX634" s="18">
        <f>EG713</f>
        <v>640810.853926268</v>
      </c>
      <c r="DY634" s="18">
        <f>EJ694</f>
        <v>1572253.94624059</v>
      </c>
      <c r="DZ634" s="18">
        <f>EI729</f>
        <v>158187.6429552</v>
      </c>
      <c r="EA634" s="18">
        <v>18</v>
      </c>
      <c r="EB634" s="12">
        <f t="shared" ref="EB634:EB663" si="903">1474+145</f>
        <v>1619</v>
      </c>
      <c r="EC634" s="12">
        <f t="shared" ref="EC634:EC640" si="904">2.04+0.6</f>
        <v>2.64</v>
      </c>
      <c r="ED634" s="13">
        <v>1.35</v>
      </c>
      <c r="EE634" s="14">
        <v>1.4</v>
      </c>
      <c r="EF634" s="15">
        <f t="shared" ref="EF634:EF663" si="905">EB634*EC634*ED634*EE634</f>
        <v>8078.1624</v>
      </c>
      <c r="EG634" s="12">
        <v>1</v>
      </c>
      <c r="EH634" s="12">
        <f t="shared" ref="EH634:EH663" si="906">1474+145</f>
        <v>1619</v>
      </c>
      <c r="EI634" s="12">
        <v>0.92</v>
      </c>
      <c r="EJ634" s="19">
        <f t="shared" ref="EJ634:EJ663" si="907">1+6*EH634/(EH634+2000)+EI634</f>
        <v>4.60416689693285</v>
      </c>
      <c r="EK634" s="20">
        <v>5936</v>
      </c>
      <c r="EL634" s="12">
        <v>0.99</v>
      </c>
      <c r="EM634" s="12">
        <v>4.14</v>
      </c>
      <c r="EN634" s="9">
        <f t="shared" ref="EN634:EN663" si="908">1+EL634*EM634</f>
        <v>5.0986</v>
      </c>
      <c r="EO634" s="10">
        <v>1.325</v>
      </c>
      <c r="EP634" s="22">
        <f>1.15+0.2</f>
        <v>1.35</v>
      </c>
      <c r="EQ634" s="21">
        <f t="shared" ref="EQ634:EQ663" si="909">((EF634*EG634*EJ634)+EK634)*EN634*EO634*EP634</f>
        <v>393343.583992219</v>
      </c>
    </row>
    <row r="635" customHeight="1" spans="1:147">
      <c r="A635" s="23" t="s">
        <v>31</v>
      </c>
      <c r="B635" s="23"/>
      <c r="C635" s="23"/>
      <c r="D635" s="24" t="s">
        <v>32</v>
      </c>
      <c r="E635" s="24"/>
      <c r="F635" s="12">
        <v>1474</v>
      </c>
      <c r="G635" s="12">
        <f t="shared" si="868"/>
        <v>2.64</v>
      </c>
      <c r="H635" s="13">
        <v>1.35</v>
      </c>
      <c r="I635" s="14">
        <v>1.4</v>
      </c>
      <c r="J635" s="15">
        <f t="shared" si="869"/>
        <v>7354.6704</v>
      </c>
      <c r="K635" s="12">
        <v>1</v>
      </c>
      <c r="L635" s="12">
        <v>1474</v>
      </c>
      <c r="M635" s="12">
        <v>0.83</v>
      </c>
      <c r="N635" s="19">
        <f t="shared" si="870"/>
        <v>4.37576856649395</v>
      </c>
      <c r="O635" s="20">
        <v>5936</v>
      </c>
      <c r="P635" s="12">
        <v>0.99</v>
      </c>
      <c r="Q635" s="12">
        <v>3.34</v>
      </c>
      <c r="R635" s="9">
        <f t="shared" si="871"/>
        <v>4.3066</v>
      </c>
      <c r="S635" s="10">
        <v>1.325</v>
      </c>
      <c r="T635" s="20">
        <v>1.15</v>
      </c>
      <c r="U635" s="21">
        <f t="shared" si="872"/>
        <v>250139.445907871</v>
      </c>
      <c r="V635" s="23" t="s">
        <v>31</v>
      </c>
      <c r="W635" s="23"/>
      <c r="X635" s="23"/>
      <c r="Y635" s="24" t="s">
        <v>32</v>
      </c>
      <c r="Z635" s="24"/>
      <c r="AA635" s="12">
        <v>1474</v>
      </c>
      <c r="AB635" s="12">
        <f t="shared" si="873"/>
        <v>2.64</v>
      </c>
      <c r="AC635" s="13">
        <v>1.35</v>
      </c>
      <c r="AD635" s="14">
        <v>1.4</v>
      </c>
      <c r="AE635" s="15">
        <f t="shared" si="874"/>
        <v>7354.6704</v>
      </c>
      <c r="AF635" s="12">
        <v>1</v>
      </c>
      <c r="AG635" s="12">
        <v>1474</v>
      </c>
      <c r="AH635" s="12">
        <v>0.83</v>
      </c>
      <c r="AI635" s="19">
        <f t="shared" si="875"/>
        <v>4.37576856649395</v>
      </c>
      <c r="AJ635" s="20">
        <v>5936</v>
      </c>
      <c r="AK635" s="12">
        <v>0.99</v>
      </c>
      <c r="AL635" s="12">
        <v>3.34</v>
      </c>
      <c r="AM635" s="9">
        <f t="shared" si="876"/>
        <v>4.3066</v>
      </c>
      <c r="AN635" s="10">
        <v>1.325</v>
      </c>
      <c r="AO635" s="22">
        <v>1.165</v>
      </c>
      <c r="AP635" s="21">
        <f t="shared" si="877"/>
        <v>253402.134332756</v>
      </c>
      <c r="AQ635" s="23" t="s">
        <v>31</v>
      </c>
      <c r="AR635" s="23"/>
      <c r="AS635" s="23"/>
      <c r="AT635" s="24" t="s">
        <v>32</v>
      </c>
      <c r="AU635" s="24"/>
      <c r="AV635" s="12">
        <v>1474</v>
      </c>
      <c r="AW635" s="12">
        <f t="shared" si="878"/>
        <v>2.64</v>
      </c>
      <c r="AX635" s="13">
        <v>1.35</v>
      </c>
      <c r="AY635" s="14">
        <v>1.4</v>
      </c>
      <c r="AZ635" s="15">
        <f t="shared" si="879"/>
        <v>7354.6704</v>
      </c>
      <c r="BA635" s="12">
        <v>1</v>
      </c>
      <c r="BB635" s="12">
        <v>1474</v>
      </c>
      <c r="BC635" s="12">
        <v>0.83</v>
      </c>
      <c r="BD635" s="19">
        <f t="shared" si="880"/>
        <v>4.37576856649395</v>
      </c>
      <c r="BE635" s="20">
        <v>5936</v>
      </c>
      <c r="BF635" s="12">
        <v>0.99</v>
      </c>
      <c r="BG635" s="12">
        <v>3.34</v>
      </c>
      <c r="BH635" s="9">
        <f t="shared" si="881"/>
        <v>4.3066</v>
      </c>
      <c r="BI635" s="10">
        <v>1.325</v>
      </c>
      <c r="BJ635" s="20">
        <v>1.15</v>
      </c>
      <c r="BK635" s="21">
        <f t="shared" si="882"/>
        <v>250139.445907871</v>
      </c>
      <c r="BL635" s="23" t="s">
        <v>31</v>
      </c>
      <c r="BM635" s="23"/>
      <c r="BN635" s="23"/>
      <c r="BO635" s="24" t="s">
        <v>32</v>
      </c>
      <c r="BP635" s="24"/>
      <c r="BQ635" s="12">
        <v>1474</v>
      </c>
      <c r="BR635" s="12">
        <f t="shared" si="883"/>
        <v>2.64</v>
      </c>
      <c r="BS635" s="13">
        <v>1.35</v>
      </c>
      <c r="BT635" s="14">
        <v>1.4</v>
      </c>
      <c r="BU635" s="15">
        <f t="shared" si="884"/>
        <v>7354.6704</v>
      </c>
      <c r="BV635" s="12">
        <v>1</v>
      </c>
      <c r="BW635" s="12">
        <v>1474</v>
      </c>
      <c r="BX635" s="12">
        <v>0.83</v>
      </c>
      <c r="BY635" s="19">
        <f t="shared" si="885"/>
        <v>4.37576856649395</v>
      </c>
      <c r="BZ635" s="20">
        <v>5936</v>
      </c>
      <c r="CA635" s="12">
        <v>0.99</v>
      </c>
      <c r="CB635" s="12">
        <v>3.34</v>
      </c>
      <c r="CC635" s="9">
        <f t="shared" si="886"/>
        <v>4.3066</v>
      </c>
      <c r="CD635" s="10">
        <v>1.325</v>
      </c>
      <c r="CE635" s="22">
        <v>1.165</v>
      </c>
      <c r="CF635" s="21">
        <f t="shared" si="887"/>
        <v>253402.134332756</v>
      </c>
      <c r="CG635" s="23" t="s">
        <v>31</v>
      </c>
      <c r="CH635" s="23"/>
      <c r="CI635" s="23"/>
      <c r="CJ635" s="24" t="s">
        <v>32</v>
      </c>
      <c r="CK635" s="24"/>
      <c r="CL635" s="12">
        <f t="shared" si="888"/>
        <v>1619</v>
      </c>
      <c r="CM635" s="12">
        <f t="shared" si="889"/>
        <v>2.64</v>
      </c>
      <c r="CN635" s="13">
        <v>1.35</v>
      </c>
      <c r="CO635" s="14">
        <v>1.4</v>
      </c>
      <c r="CP635" s="15">
        <f t="shared" si="890"/>
        <v>8078.1624</v>
      </c>
      <c r="CQ635" s="12">
        <v>1</v>
      </c>
      <c r="CR635" s="12">
        <f t="shared" si="891"/>
        <v>1619</v>
      </c>
      <c r="CS635" s="12">
        <v>0.83</v>
      </c>
      <c r="CT635" s="19">
        <f t="shared" si="892"/>
        <v>4.51416689693285</v>
      </c>
      <c r="CU635" s="20">
        <v>5936</v>
      </c>
      <c r="CV635" s="12">
        <v>0.99</v>
      </c>
      <c r="CW635" s="12">
        <v>3.34</v>
      </c>
      <c r="CX635" s="9">
        <f t="shared" si="893"/>
        <v>4.3066</v>
      </c>
      <c r="CY635" s="10">
        <v>1.325</v>
      </c>
      <c r="CZ635" s="22">
        <f t="shared" ref="CZ635:CZ644" si="910">1.15+0.085</f>
        <v>1.235</v>
      </c>
      <c r="DA635" s="21">
        <f t="shared" si="894"/>
        <v>298817.128845706</v>
      </c>
      <c r="DB635" s="23" t="s">
        <v>31</v>
      </c>
      <c r="DC635" s="23"/>
      <c r="DD635" s="23"/>
      <c r="DE635" s="24" t="s">
        <v>32</v>
      </c>
      <c r="DF635" s="24"/>
      <c r="DG635" s="12">
        <f t="shared" si="895"/>
        <v>1619</v>
      </c>
      <c r="DH635" s="12">
        <f t="shared" si="896"/>
        <v>2.64</v>
      </c>
      <c r="DI635" s="13">
        <v>1.35</v>
      </c>
      <c r="DJ635" s="14">
        <v>1.4</v>
      </c>
      <c r="DK635" s="15">
        <f t="shared" si="897"/>
        <v>8078.1624</v>
      </c>
      <c r="DL635" s="12">
        <v>1</v>
      </c>
      <c r="DM635" s="12">
        <f t="shared" si="898"/>
        <v>1619</v>
      </c>
      <c r="DN635" s="12">
        <v>0.83</v>
      </c>
      <c r="DO635" s="19">
        <f t="shared" si="899"/>
        <v>4.51416689693285</v>
      </c>
      <c r="DP635" s="20">
        <v>5936</v>
      </c>
      <c r="DQ635" s="12">
        <v>0.99</v>
      </c>
      <c r="DR635" s="12">
        <v>3.34</v>
      </c>
      <c r="DS635" s="9">
        <f t="shared" si="900"/>
        <v>4.3066</v>
      </c>
      <c r="DT635" s="10">
        <v>1.325</v>
      </c>
      <c r="DU635" s="22">
        <f t="shared" si="901"/>
        <v>1.235</v>
      </c>
      <c r="DV635" s="21">
        <f t="shared" si="902"/>
        <v>298817.128845706</v>
      </c>
      <c r="DW635" s="23" t="s">
        <v>31</v>
      </c>
      <c r="DX635" s="23"/>
      <c r="DY635" s="23"/>
      <c r="DZ635" s="24" t="s">
        <v>32</v>
      </c>
      <c r="EA635" s="24"/>
      <c r="EB635" s="12">
        <f t="shared" si="903"/>
        <v>1619</v>
      </c>
      <c r="EC635" s="12">
        <f t="shared" si="904"/>
        <v>2.64</v>
      </c>
      <c r="ED635" s="13">
        <v>1.35</v>
      </c>
      <c r="EE635" s="14">
        <v>1.4</v>
      </c>
      <c r="EF635" s="15">
        <f t="shared" si="905"/>
        <v>8078.1624</v>
      </c>
      <c r="EG635" s="12">
        <v>1</v>
      </c>
      <c r="EH635" s="12">
        <f t="shared" si="906"/>
        <v>1619</v>
      </c>
      <c r="EI635" s="12">
        <v>0.92</v>
      </c>
      <c r="EJ635" s="19">
        <f t="shared" si="907"/>
        <v>4.60416689693285</v>
      </c>
      <c r="EK635" s="20">
        <v>5936</v>
      </c>
      <c r="EL635" s="12">
        <v>0.99</v>
      </c>
      <c r="EM635" s="12">
        <v>4.14</v>
      </c>
      <c r="EN635" s="9">
        <f t="shared" si="908"/>
        <v>5.0986</v>
      </c>
      <c r="EO635" s="10">
        <v>1.325</v>
      </c>
      <c r="EP635" s="22">
        <f t="shared" ref="EP635:EP644" si="911">1.15+0.2</f>
        <v>1.35</v>
      </c>
      <c r="EQ635" s="21">
        <f t="shared" si="909"/>
        <v>393343.583992219</v>
      </c>
    </row>
    <row r="636" customHeight="1" spans="1:147">
      <c r="A636" s="23"/>
      <c r="B636" s="23"/>
      <c r="C636" s="23"/>
      <c r="D636" s="24"/>
      <c r="E636" s="24"/>
      <c r="F636" s="12">
        <v>1474</v>
      </c>
      <c r="G636" s="12">
        <f>2.72+0.6</f>
        <v>3.32</v>
      </c>
      <c r="H636" s="13">
        <v>1.35</v>
      </c>
      <c r="I636" s="14">
        <v>1.4</v>
      </c>
      <c r="J636" s="15">
        <f t="shared" si="869"/>
        <v>9249.0552</v>
      </c>
      <c r="K636" s="12">
        <v>1</v>
      </c>
      <c r="L636" s="12">
        <v>1474</v>
      </c>
      <c r="M636" s="12">
        <v>0.83</v>
      </c>
      <c r="N636" s="19">
        <f t="shared" si="870"/>
        <v>4.37576856649395</v>
      </c>
      <c r="O636" s="20">
        <v>5936</v>
      </c>
      <c r="P636" s="12">
        <v>0.99</v>
      </c>
      <c r="Q636" s="12">
        <v>3.34</v>
      </c>
      <c r="R636" s="9">
        <f t="shared" si="871"/>
        <v>4.3066</v>
      </c>
      <c r="S636" s="10">
        <v>1.325</v>
      </c>
      <c r="T636" s="20">
        <v>1.15</v>
      </c>
      <c r="U636" s="21">
        <f t="shared" si="872"/>
        <v>304535.926145413</v>
      </c>
      <c r="V636" s="23"/>
      <c r="W636" s="23"/>
      <c r="X636" s="23"/>
      <c r="Y636" s="24"/>
      <c r="Z636" s="24"/>
      <c r="AA636" s="12">
        <v>1474</v>
      </c>
      <c r="AB636" s="12">
        <f>2.72+0.6</f>
        <v>3.32</v>
      </c>
      <c r="AC636" s="13">
        <v>1.35</v>
      </c>
      <c r="AD636" s="14">
        <v>1.4</v>
      </c>
      <c r="AE636" s="15">
        <f t="shared" si="874"/>
        <v>9249.0552</v>
      </c>
      <c r="AF636" s="12">
        <v>1</v>
      </c>
      <c r="AG636" s="12">
        <v>1474</v>
      </c>
      <c r="AH636" s="12">
        <v>0.83</v>
      </c>
      <c r="AI636" s="19">
        <f t="shared" si="875"/>
        <v>4.37576856649395</v>
      </c>
      <c r="AJ636" s="20">
        <v>5936</v>
      </c>
      <c r="AK636" s="12">
        <v>0.99</v>
      </c>
      <c r="AL636" s="12">
        <v>3.34</v>
      </c>
      <c r="AM636" s="9">
        <f t="shared" si="876"/>
        <v>4.3066</v>
      </c>
      <c r="AN636" s="10">
        <v>1.325</v>
      </c>
      <c r="AO636" s="22">
        <v>1.165</v>
      </c>
      <c r="AP636" s="21">
        <f t="shared" si="877"/>
        <v>308508.133877745</v>
      </c>
      <c r="AQ636" s="23"/>
      <c r="AR636" s="23"/>
      <c r="AS636" s="23"/>
      <c r="AT636" s="24"/>
      <c r="AU636" s="24"/>
      <c r="AV636" s="12">
        <v>1474</v>
      </c>
      <c r="AW636" s="12">
        <f>2.72+0.6</f>
        <v>3.32</v>
      </c>
      <c r="AX636" s="13">
        <v>1.35</v>
      </c>
      <c r="AY636" s="14">
        <v>1.4</v>
      </c>
      <c r="AZ636" s="15">
        <f t="shared" si="879"/>
        <v>9249.0552</v>
      </c>
      <c r="BA636" s="12">
        <v>1</v>
      </c>
      <c r="BB636" s="12">
        <v>1474</v>
      </c>
      <c r="BC636" s="12">
        <v>0.83</v>
      </c>
      <c r="BD636" s="19">
        <f t="shared" si="880"/>
        <v>4.37576856649395</v>
      </c>
      <c r="BE636" s="20">
        <v>5936</v>
      </c>
      <c r="BF636" s="12">
        <v>0.99</v>
      </c>
      <c r="BG636" s="12">
        <v>3.34</v>
      </c>
      <c r="BH636" s="9">
        <f t="shared" si="881"/>
        <v>4.3066</v>
      </c>
      <c r="BI636" s="10">
        <v>1.325</v>
      </c>
      <c r="BJ636" s="20">
        <v>1.15</v>
      </c>
      <c r="BK636" s="21">
        <f t="shared" si="882"/>
        <v>304535.926145413</v>
      </c>
      <c r="BL636" s="23"/>
      <c r="BM636" s="23"/>
      <c r="BN636" s="23"/>
      <c r="BO636" s="24"/>
      <c r="BP636" s="24"/>
      <c r="BQ636" s="12">
        <v>1474</v>
      </c>
      <c r="BR636" s="12">
        <f>2.72+0.6</f>
        <v>3.32</v>
      </c>
      <c r="BS636" s="13">
        <v>1.35</v>
      </c>
      <c r="BT636" s="14">
        <v>1.4</v>
      </c>
      <c r="BU636" s="15">
        <f t="shared" si="884"/>
        <v>9249.0552</v>
      </c>
      <c r="BV636" s="12">
        <v>1</v>
      </c>
      <c r="BW636" s="12">
        <v>1474</v>
      </c>
      <c r="BX636" s="12">
        <v>0.83</v>
      </c>
      <c r="BY636" s="19">
        <f t="shared" si="885"/>
        <v>4.37576856649395</v>
      </c>
      <c r="BZ636" s="20">
        <v>5936</v>
      </c>
      <c r="CA636" s="12">
        <v>0.99</v>
      </c>
      <c r="CB636" s="12">
        <v>3.34</v>
      </c>
      <c r="CC636" s="9">
        <f t="shared" si="886"/>
        <v>4.3066</v>
      </c>
      <c r="CD636" s="10">
        <v>1.325</v>
      </c>
      <c r="CE636" s="22">
        <v>1.165</v>
      </c>
      <c r="CF636" s="21">
        <f t="shared" si="887"/>
        <v>308508.133877745</v>
      </c>
      <c r="CG636" s="23"/>
      <c r="CH636" s="23"/>
      <c r="CI636" s="23"/>
      <c r="CJ636" s="24"/>
      <c r="CK636" s="24"/>
      <c r="CL636" s="12">
        <f t="shared" si="888"/>
        <v>1619</v>
      </c>
      <c r="CM636" s="12">
        <f>2.72+0.6</f>
        <v>3.32</v>
      </c>
      <c r="CN636" s="13">
        <v>1.35</v>
      </c>
      <c r="CO636" s="14">
        <v>1.4</v>
      </c>
      <c r="CP636" s="15">
        <f t="shared" si="890"/>
        <v>10158.9012</v>
      </c>
      <c r="CQ636" s="12">
        <v>1</v>
      </c>
      <c r="CR636" s="12">
        <f t="shared" si="891"/>
        <v>1619</v>
      </c>
      <c r="CS636" s="12">
        <v>0.83</v>
      </c>
      <c r="CT636" s="19">
        <f t="shared" si="892"/>
        <v>4.51416689693285</v>
      </c>
      <c r="CU636" s="20">
        <v>5936</v>
      </c>
      <c r="CV636" s="12">
        <v>0.99</v>
      </c>
      <c r="CW636" s="12">
        <v>3.34</v>
      </c>
      <c r="CX636" s="9">
        <f t="shared" si="893"/>
        <v>4.3066</v>
      </c>
      <c r="CY636" s="10">
        <v>1.325</v>
      </c>
      <c r="CZ636" s="22">
        <f t="shared" si="910"/>
        <v>1.235</v>
      </c>
      <c r="DA636" s="21">
        <f t="shared" si="894"/>
        <v>365010.202709472</v>
      </c>
      <c r="DB636" s="23"/>
      <c r="DC636" s="23"/>
      <c r="DD636" s="23"/>
      <c r="DE636" s="24"/>
      <c r="DF636" s="24"/>
      <c r="DG636" s="12">
        <f t="shared" si="895"/>
        <v>1619</v>
      </c>
      <c r="DH636" s="12">
        <f>2.72+0.6</f>
        <v>3.32</v>
      </c>
      <c r="DI636" s="13">
        <v>1.35</v>
      </c>
      <c r="DJ636" s="14">
        <v>1.4</v>
      </c>
      <c r="DK636" s="15">
        <f t="shared" si="897"/>
        <v>10158.9012</v>
      </c>
      <c r="DL636" s="12">
        <v>1</v>
      </c>
      <c r="DM636" s="12">
        <f t="shared" si="898"/>
        <v>1619</v>
      </c>
      <c r="DN636" s="12">
        <v>0.83</v>
      </c>
      <c r="DO636" s="19">
        <f t="shared" si="899"/>
        <v>4.51416689693285</v>
      </c>
      <c r="DP636" s="20">
        <v>5936</v>
      </c>
      <c r="DQ636" s="12">
        <v>0.99</v>
      </c>
      <c r="DR636" s="12">
        <v>3.34</v>
      </c>
      <c r="DS636" s="9">
        <f t="shared" si="900"/>
        <v>4.3066</v>
      </c>
      <c r="DT636" s="10">
        <v>1.325</v>
      </c>
      <c r="DU636" s="22">
        <f t="shared" si="901"/>
        <v>1.235</v>
      </c>
      <c r="DV636" s="21">
        <f t="shared" si="902"/>
        <v>365010.202709472</v>
      </c>
      <c r="DW636" s="23"/>
      <c r="DX636" s="23"/>
      <c r="DY636" s="23"/>
      <c r="DZ636" s="24"/>
      <c r="EA636" s="24"/>
      <c r="EB636" s="12">
        <f t="shared" si="903"/>
        <v>1619</v>
      </c>
      <c r="EC636" s="12">
        <f>2.72+0.6</f>
        <v>3.32</v>
      </c>
      <c r="ED636" s="13">
        <v>1.35</v>
      </c>
      <c r="EE636" s="14">
        <v>1.4</v>
      </c>
      <c r="EF636" s="15">
        <f t="shared" si="905"/>
        <v>10158.9012</v>
      </c>
      <c r="EG636" s="12">
        <v>1</v>
      </c>
      <c r="EH636" s="12">
        <f t="shared" si="906"/>
        <v>1619</v>
      </c>
      <c r="EI636" s="12">
        <v>0.92</v>
      </c>
      <c r="EJ636" s="19">
        <f t="shared" si="907"/>
        <v>4.60416689693285</v>
      </c>
      <c r="EK636" s="20">
        <v>5936</v>
      </c>
      <c r="EL636" s="12">
        <v>0.99</v>
      </c>
      <c r="EM636" s="12">
        <v>4.14</v>
      </c>
      <c r="EN636" s="9">
        <f t="shared" si="908"/>
        <v>5.0986</v>
      </c>
      <c r="EO636" s="10">
        <v>1.325</v>
      </c>
      <c r="EP636" s="22">
        <f t="shared" si="911"/>
        <v>1.35</v>
      </c>
      <c r="EQ636" s="21">
        <f t="shared" si="909"/>
        <v>480714.967367124</v>
      </c>
    </row>
    <row r="637" customHeight="1" spans="1:147">
      <c r="A637" s="25">
        <f>SUM(A634:D634)</f>
        <v>7754654.82667296</v>
      </c>
      <c r="B637" s="25"/>
      <c r="C637" s="25"/>
      <c r="D637" s="26">
        <f>A637/E634</f>
        <v>430814.157037386</v>
      </c>
      <c r="E637" s="26"/>
      <c r="F637" s="12">
        <v>1474</v>
      </c>
      <c r="G637" s="12">
        <f>0.85+0.6</f>
        <v>1.45</v>
      </c>
      <c r="H637" s="13">
        <v>1.35</v>
      </c>
      <c r="I637" s="14">
        <v>1.4</v>
      </c>
      <c r="J637" s="15">
        <f t="shared" si="869"/>
        <v>4039.497</v>
      </c>
      <c r="K637" s="12">
        <v>1</v>
      </c>
      <c r="L637" s="12">
        <v>1474</v>
      </c>
      <c r="M637" s="12">
        <v>0.83</v>
      </c>
      <c r="N637" s="19">
        <f t="shared" si="870"/>
        <v>4.37576856649395</v>
      </c>
      <c r="O637" s="20">
        <v>5936</v>
      </c>
      <c r="P637" s="12">
        <v>0.99</v>
      </c>
      <c r="Q637" s="12">
        <v>3.34</v>
      </c>
      <c r="R637" s="9">
        <f t="shared" si="871"/>
        <v>4.3066</v>
      </c>
      <c r="S637" s="10">
        <v>1.325</v>
      </c>
      <c r="T637" s="20">
        <v>1.15</v>
      </c>
      <c r="U637" s="21">
        <f t="shared" si="872"/>
        <v>154945.605492171</v>
      </c>
      <c r="V637" s="25">
        <f>SUM(V634:Y634)</f>
        <v>7925217.36190514</v>
      </c>
      <c r="W637" s="25"/>
      <c r="X637" s="25"/>
      <c r="Y637" s="26">
        <f>V637/Z634</f>
        <v>440289.853439175</v>
      </c>
      <c r="Z637" s="26"/>
      <c r="AA637" s="12">
        <v>1474</v>
      </c>
      <c r="AB637" s="12">
        <f>0.85+0.6</f>
        <v>1.45</v>
      </c>
      <c r="AC637" s="13">
        <v>1.35</v>
      </c>
      <c r="AD637" s="14">
        <v>1.4</v>
      </c>
      <c r="AE637" s="15">
        <f t="shared" si="874"/>
        <v>4039.497</v>
      </c>
      <c r="AF637" s="12">
        <v>1</v>
      </c>
      <c r="AG637" s="12">
        <v>1474</v>
      </c>
      <c r="AH637" s="12">
        <v>0.83</v>
      </c>
      <c r="AI637" s="19">
        <f t="shared" si="875"/>
        <v>4.37576856649395</v>
      </c>
      <c r="AJ637" s="20">
        <v>5936</v>
      </c>
      <c r="AK637" s="12">
        <v>0.99</v>
      </c>
      <c r="AL637" s="12">
        <v>3.34</v>
      </c>
      <c r="AM637" s="9">
        <f t="shared" si="876"/>
        <v>4.3066</v>
      </c>
      <c r="AN637" s="10">
        <v>1.325</v>
      </c>
      <c r="AO637" s="22">
        <v>1.165</v>
      </c>
      <c r="AP637" s="21">
        <f t="shared" si="877"/>
        <v>156966.635129026</v>
      </c>
      <c r="AQ637" s="25">
        <f>SUM(AQ634:AT634)</f>
        <v>7953724.3627044</v>
      </c>
      <c r="AR637" s="25"/>
      <c r="AS637" s="25"/>
      <c r="AT637" s="26">
        <f>AQ637/AU634</f>
        <v>441873.5757058</v>
      </c>
      <c r="AU637" s="26"/>
      <c r="AV637" s="12">
        <v>1474</v>
      </c>
      <c r="AW637" s="12">
        <f>0.85+0.6</f>
        <v>1.45</v>
      </c>
      <c r="AX637" s="13">
        <v>1.35</v>
      </c>
      <c r="AY637" s="14">
        <v>1.4</v>
      </c>
      <c r="AZ637" s="15">
        <f t="shared" si="879"/>
        <v>4039.497</v>
      </c>
      <c r="BA637" s="12">
        <v>1</v>
      </c>
      <c r="BB637" s="12">
        <v>1474</v>
      </c>
      <c r="BC637" s="12">
        <v>0.83</v>
      </c>
      <c r="BD637" s="19">
        <f t="shared" si="880"/>
        <v>4.37576856649395</v>
      </c>
      <c r="BE637" s="20">
        <v>5936</v>
      </c>
      <c r="BF637" s="12">
        <v>0.99</v>
      </c>
      <c r="BG637" s="12">
        <v>3.34</v>
      </c>
      <c r="BH637" s="9">
        <f t="shared" si="881"/>
        <v>4.3066</v>
      </c>
      <c r="BI637" s="10">
        <v>1.325</v>
      </c>
      <c r="BJ637" s="20">
        <v>1.15</v>
      </c>
      <c r="BK637" s="21">
        <f t="shared" si="882"/>
        <v>154945.605492171</v>
      </c>
      <c r="BL637" s="25">
        <f>SUM(BL634:BO634)</f>
        <v>8157507.9795364</v>
      </c>
      <c r="BM637" s="25"/>
      <c r="BN637" s="25"/>
      <c r="BO637" s="26">
        <f>BL637/BP634</f>
        <v>453194.887752022</v>
      </c>
      <c r="BP637" s="26"/>
      <c r="BQ637" s="12">
        <v>1474</v>
      </c>
      <c r="BR637" s="12">
        <f>0.85+0.6</f>
        <v>1.45</v>
      </c>
      <c r="BS637" s="13">
        <v>1.35</v>
      </c>
      <c r="BT637" s="14">
        <v>1.4</v>
      </c>
      <c r="BU637" s="15">
        <f t="shared" si="884"/>
        <v>4039.497</v>
      </c>
      <c r="BV637" s="12">
        <v>1</v>
      </c>
      <c r="BW637" s="12">
        <v>1474</v>
      </c>
      <c r="BX637" s="12">
        <v>0.83</v>
      </c>
      <c r="BY637" s="19">
        <f t="shared" si="885"/>
        <v>4.37576856649395</v>
      </c>
      <c r="BZ637" s="20">
        <v>5936</v>
      </c>
      <c r="CA637" s="12">
        <v>0.99</v>
      </c>
      <c r="CB637" s="12">
        <v>3.34</v>
      </c>
      <c r="CC637" s="9">
        <f t="shared" si="886"/>
        <v>4.3066</v>
      </c>
      <c r="CD637" s="10">
        <v>1.325</v>
      </c>
      <c r="CE637" s="22">
        <v>1.165</v>
      </c>
      <c r="CF637" s="21">
        <f t="shared" si="887"/>
        <v>156966.635129026</v>
      </c>
      <c r="CG637" s="25">
        <f>SUM(CG634:CJ634)</f>
        <v>9383141.90319236</v>
      </c>
      <c r="CH637" s="25"/>
      <c r="CI637" s="25"/>
      <c r="CJ637" s="26">
        <f>CG637/CK634</f>
        <v>521285.661288464</v>
      </c>
      <c r="CK637" s="26"/>
      <c r="CL637" s="12">
        <f t="shared" si="888"/>
        <v>1619</v>
      </c>
      <c r="CM637" s="12">
        <f>0.85+0.6</f>
        <v>1.45</v>
      </c>
      <c r="CN637" s="13">
        <v>1.35</v>
      </c>
      <c r="CO637" s="14">
        <v>1.4</v>
      </c>
      <c r="CP637" s="15">
        <f t="shared" si="890"/>
        <v>4436.8695</v>
      </c>
      <c r="CQ637" s="12">
        <v>1</v>
      </c>
      <c r="CR637" s="12">
        <f t="shared" si="891"/>
        <v>1619</v>
      </c>
      <c r="CS637" s="12">
        <v>0.83</v>
      </c>
      <c r="CT637" s="19">
        <f t="shared" si="892"/>
        <v>4.51416689693285</v>
      </c>
      <c r="CU637" s="20">
        <v>5936</v>
      </c>
      <c r="CV637" s="12">
        <v>0.99</v>
      </c>
      <c r="CW637" s="12">
        <v>3.34</v>
      </c>
      <c r="CX637" s="9">
        <f t="shared" si="893"/>
        <v>4.3066</v>
      </c>
      <c r="CY637" s="10">
        <v>1.325</v>
      </c>
      <c r="CZ637" s="22">
        <f t="shared" si="910"/>
        <v>1.235</v>
      </c>
      <c r="DA637" s="21">
        <f t="shared" si="894"/>
        <v>182979.249584114</v>
      </c>
      <c r="DB637" s="25">
        <f>SUM(DB634:DE634)</f>
        <v>9691980.33363859</v>
      </c>
      <c r="DC637" s="25"/>
      <c r="DD637" s="25"/>
      <c r="DE637" s="26">
        <f>DB637/DF634</f>
        <v>538443.351868811</v>
      </c>
      <c r="DF637" s="26"/>
      <c r="DG637" s="12">
        <f t="shared" si="895"/>
        <v>1619</v>
      </c>
      <c r="DH637" s="12">
        <f>0.85+0.6</f>
        <v>1.45</v>
      </c>
      <c r="DI637" s="13">
        <v>1.35</v>
      </c>
      <c r="DJ637" s="14">
        <v>1.4</v>
      </c>
      <c r="DK637" s="15">
        <f t="shared" si="897"/>
        <v>4436.8695</v>
      </c>
      <c r="DL637" s="12">
        <v>1</v>
      </c>
      <c r="DM637" s="12">
        <f t="shared" si="898"/>
        <v>1619</v>
      </c>
      <c r="DN637" s="12">
        <v>0.83</v>
      </c>
      <c r="DO637" s="19">
        <f t="shared" si="899"/>
        <v>4.51416689693285</v>
      </c>
      <c r="DP637" s="20">
        <v>5936</v>
      </c>
      <c r="DQ637" s="12">
        <v>0.99</v>
      </c>
      <c r="DR637" s="12">
        <v>3.34</v>
      </c>
      <c r="DS637" s="9">
        <f t="shared" si="900"/>
        <v>4.3066</v>
      </c>
      <c r="DT637" s="10">
        <v>1.325</v>
      </c>
      <c r="DU637" s="22">
        <f t="shared" si="901"/>
        <v>1.235</v>
      </c>
      <c r="DV637" s="21">
        <f t="shared" si="902"/>
        <v>182979.249584114</v>
      </c>
      <c r="DW637" s="25">
        <f>SUM(DW634:DZ634)</f>
        <v>12914264.4550113</v>
      </c>
      <c r="DX637" s="25"/>
      <c r="DY637" s="25"/>
      <c r="DZ637" s="26">
        <f>DW637/EA634</f>
        <v>717459.136389518</v>
      </c>
      <c r="EA637" s="26"/>
      <c r="EB637" s="12">
        <f t="shared" si="903"/>
        <v>1619</v>
      </c>
      <c r="EC637" s="12">
        <f>0.85+0.6</f>
        <v>1.45</v>
      </c>
      <c r="ED637" s="13">
        <v>1.35</v>
      </c>
      <c r="EE637" s="14">
        <v>1.4</v>
      </c>
      <c r="EF637" s="15">
        <f t="shared" si="905"/>
        <v>4436.8695</v>
      </c>
      <c r="EG637" s="12">
        <v>1</v>
      </c>
      <c r="EH637" s="12">
        <f t="shared" si="906"/>
        <v>1619</v>
      </c>
      <c r="EI637" s="12">
        <v>0.92</v>
      </c>
      <c r="EJ637" s="19">
        <f t="shared" si="907"/>
        <v>4.60416689693285</v>
      </c>
      <c r="EK637" s="20">
        <v>5936</v>
      </c>
      <c r="EL637" s="12">
        <v>0.99</v>
      </c>
      <c r="EM637" s="12">
        <v>4.14</v>
      </c>
      <c r="EN637" s="9">
        <f t="shared" si="908"/>
        <v>5.0986</v>
      </c>
      <c r="EO637" s="10">
        <v>1.325</v>
      </c>
      <c r="EP637" s="22">
        <f t="shared" si="911"/>
        <v>1.35</v>
      </c>
      <c r="EQ637" s="21">
        <f t="shared" si="909"/>
        <v>240443.663086136</v>
      </c>
    </row>
    <row r="638" customHeight="1" spans="1:147">
      <c r="A638" s="25"/>
      <c r="B638" s="25"/>
      <c r="C638" s="25"/>
      <c r="D638" s="26"/>
      <c r="E638" s="26"/>
      <c r="F638" s="12">
        <v>1474</v>
      </c>
      <c r="G638" s="12">
        <f>1.2+0.6</f>
        <v>1.8</v>
      </c>
      <c r="H638" s="13">
        <v>1.35</v>
      </c>
      <c r="I638" s="14">
        <v>1.4</v>
      </c>
      <c r="J638" s="15">
        <f t="shared" si="869"/>
        <v>5014.548</v>
      </c>
      <c r="K638" s="12">
        <v>1</v>
      </c>
      <c r="L638" s="12">
        <v>1474</v>
      </c>
      <c r="M638" s="12">
        <v>0.83</v>
      </c>
      <c r="N638" s="19">
        <f t="shared" si="870"/>
        <v>4.37576856649395</v>
      </c>
      <c r="O638" s="20">
        <v>5936</v>
      </c>
      <c r="P638" s="12">
        <v>0.99</v>
      </c>
      <c r="Q638" s="12">
        <v>3.34</v>
      </c>
      <c r="R638" s="9">
        <f t="shared" si="871"/>
        <v>4.3066</v>
      </c>
      <c r="S638" s="10">
        <v>1.325</v>
      </c>
      <c r="T638" s="20">
        <v>1.15</v>
      </c>
      <c r="U638" s="21">
        <f t="shared" si="872"/>
        <v>182943.79384973</v>
      </c>
      <c r="V638" s="25"/>
      <c r="W638" s="25"/>
      <c r="X638" s="25"/>
      <c r="Y638" s="26"/>
      <c r="Z638" s="26"/>
      <c r="AA638" s="12">
        <v>1474</v>
      </c>
      <c r="AB638" s="12">
        <f>1.2+0.6</f>
        <v>1.8</v>
      </c>
      <c r="AC638" s="13">
        <v>1.35</v>
      </c>
      <c r="AD638" s="14">
        <v>1.4</v>
      </c>
      <c r="AE638" s="15">
        <f t="shared" si="874"/>
        <v>5014.548</v>
      </c>
      <c r="AF638" s="12">
        <v>1</v>
      </c>
      <c r="AG638" s="12">
        <v>1474</v>
      </c>
      <c r="AH638" s="12">
        <v>0.83</v>
      </c>
      <c r="AI638" s="19">
        <f t="shared" si="875"/>
        <v>4.37576856649395</v>
      </c>
      <c r="AJ638" s="20">
        <v>5936</v>
      </c>
      <c r="AK638" s="12">
        <v>0.99</v>
      </c>
      <c r="AL638" s="12">
        <v>3.34</v>
      </c>
      <c r="AM638" s="9">
        <f t="shared" si="876"/>
        <v>4.3066</v>
      </c>
      <c r="AN638" s="10">
        <v>1.325</v>
      </c>
      <c r="AO638" s="22">
        <v>1.165</v>
      </c>
      <c r="AP638" s="21">
        <f t="shared" si="877"/>
        <v>185330.01724777</v>
      </c>
      <c r="AQ638" s="25"/>
      <c r="AR638" s="25"/>
      <c r="AS638" s="25"/>
      <c r="AT638" s="26"/>
      <c r="AU638" s="26"/>
      <c r="AV638" s="12">
        <v>1474</v>
      </c>
      <c r="AW638" s="12">
        <f>1.2+0.6</f>
        <v>1.8</v>
      </c>
      <c r="AX638" s="13">
        <v>1.35</v>
      </c>
      <c r="AY638" s="14">
        <v>1.4</v>
      </c>
      <c r="AZ638" s="15">
        <f t="shared" si="879"/>
        <v>5014.548</v>
      </c>
      <c r="BA638" s="12">
        <v>1</v>
      </c>
      <c r="BB638" s="12">
        <v>1474</v>
      </c>
      <c r="BC638" s="12">
        <v>0.83</v>
      </c>
      <c r="BD638" s="19">
        <f t="shared" si="880"/>
        <v>4.37576856649395</v>
      </c>
      <c r="BE638" s="20">
        <v>5936</v>
      </c>
      <c r="BF638" s="12">
        <v>0.99</v>
      </c>
      <c r="BG638" s="12">
        <v>3.34</v>
      </c>
      <c r="BH638" s="9">
        <f t="shared" si="881"/>
        <v>4.3066</v>
      </c>
      <c r="BI638" s="10">
        <v>1.325</v>
      </c>
      <c r="BJ638" s="20">
        <v>1.15</v>
      </c>
      <c r="BK638" s="21">
        <f t="shared" si="882"/>
        <v>182943.79384973</v>
      </c>
      <c r="BL638" s="25"/>
      <c r="BM638" s="25"/>
      <c r="BN638" s="25"/>
      <c r="BO638" s="26"/>
      <c r="BP638" s="26"/>
      <c r="BQ638" s="12">
        <v>1474</v>
      </c>
      <c r="BR638" s="12">
        <f>1.2+0.6</f>
        <v>1.8</v>
      </c>
      <c r="BS638" s="13">
        <v>1.35</v>
      </c>
      <c r="BT638" s="14">
        <v>1.4</v>
      </c>
      <c r="BU638" s="15">
        <f t="shared" si="884"/>
        <v>5014.548</v>
      </c>
      <c r="BV638" s="12">
        <v>1</v>
      </c>
      <c r="BW638" s="12">
        <v>1474</v>
      </c>
      <c r="BX638" s="12">
        <v>0.83</v>
      </c>
      <c r="BY638" s="19">
        <f t="shared" si="885"/>
        <v>4.37576856649395</v>
      </c>
      <c r="BZ638" s="20">
        <v>5936</v>
      </c>
      <c r="CA638" s="12">
        <v>0.99</v>
      </c>
      <c r="CB638" s="12">
        <v>3.34</v>
      </c>
      <c r="CC638" s="9">
        <f t="shared" si="886"/>
        <v>4.3066</v>
      </c>
      <c r="CD638" s="10">
        <v>1.325</v>
      </c>
      <c r="CE638" s="22">
        <v>1.165</v>
      </c>
      <c r="CF638" s="21">
        <f t="shared" si="887"/>
        <v>185330.01724777</v>
      </c>
      <c r="CG638" s="25"/>
      <c r="CH638" s="25"/>
      <c r="CI638" s="25"/>
      <c r="CJ638" s="26"/>
      <c r="CK638" s="26"/>
      <c r="CL638" s="12">
        <f t="shared" si="888"/>
        <v>1619</v>
      </c>
      <c r="CM638" s="12">
        <f>1.2+0.6</f>
        <v>1.8</v>
      </c>
      <c r="CN638" s="13">
        <v>1.35</v>
      </c>
      <c r="CO638" s="14">
        <v>1.4</v>
      </c>
      <c r="CP638" s="15">
        <f t="shared" si="890"/>
        <v>5507.838</v>
      </c>
      <c r="CQ638" s="12">
        <v>1</v>
      </c>
      <c r="CR638" s="12">
        <f t="shared" si="891"/>
        <v>1619</v>
      </c>
      <c r="CS638" s="12">
        <v>0.83</v>
      </c>
      <c r="CT638" s="19">
        <f t="shared" si="892"/>
        <v>4.51416689693285</v>
      </c>
      <c r="CU638" s="20">
        <v>5936</v>
      </c>
      <c r="CV638" s="12">
        <v>0.99</v>
      </c>
      <c r="CW638" s="12">
        <v>3.34</v>
      </c>
      <c r="CX638" s="9">
        <f t="shared" si="893"/>
        <v>4.3066</v>
      </c>
      <c r="CY638" s="10">
        <v>1.325</v>
      </c>
      <c r="CZ638" s="22">
        <f t="shared" si="910"/>
        <v>1.235</v>
      </c>
      <c r="DA638" s="21">
        <f t="shared" si="894"/>
        <v>217049.214072817</v>
      </c>
      <c r="DB638" s="25"/>
      <c r="DC638" s="25"/>
      <c r="DD638" s="25"/>
      <c r="DE638" s="26"/>
      <c r="DF638" s="26"/>
      <c r="DG638" s="12">
        <f t="shared" si="895"/>
        <v>1619</v>
      </c>
      <c r="DH638" s="12">
        <f>1.2+0.6</f>
        <v>1.8</v>
      </c>
      <c r="DI638" s="13">
        <v>1.35</v>
      </c>
      <c r="DJ638" s="14">
        <v>1.4</v>
      </c>
      <c r="DK638" s="15">
        <f t="shared" si="897"/>
        <v>5507.838</v>
      </c>
      <c r="DL638" s="12">
        <v>1</v>
      </c>
      <c r="DM638" s="12">
        <f t="shared" si="898"/>
        <v>1619</v>
      </c>
      <c r="DN638" s="12">
        <v>0.83</v>
      </c>
      <c r="DO638" s="19">
        <f t="shared" si="899"/>
        <v>4.51416689693285</v>
      </c>
      <c r="DP638" s="20">
        <v>5936</v>
      </c>
      <c r="DQ638" s="12">
        <v>0.99</v>
      </c>
      <c r="DR638" s="12">
        <v>3.34</v>
      </c>
      <c r="DS638" s="9">
        <f t="shared" si="900"/>
        <v>4.3066</v>
      </c>
      <c r="DT638" s="10">
        <v>1.325</v>
      </c>
      <c r="DU638" s="22">
        <f t="shared" si="901"/>
        <v>1.235</v>
      </c>
      <c r="DV638" s="21">
        <f t="shared" si="902"/>
        <v>217049.214072817</v>
      </c>
      <c r="DW638" s="25"/>
      <c r="DX638" s="25"/>
      <c r="DY638" s="25"/>
      <c r="DZ638" s="26"/>
      <c r="EA638" s="26"/>
      <c r="EB638" s="12">
        <f t="shared" si="903"/>
        <v>1619</v>
      </c>
      <c r="EC638" s="12">
        <f>1.2+0.6</f>
        <v>1.8</v>
      </c>
      <c r="ED638" s="13">
        <v>1.35</v>
      </c>
      <c r="EE638" s="14">
        <v>1.4</v>
      </c>
      <c r="EF638" s="15">
        <f t="shared" si="905"/>
        <v>5507.838</v>
      </c>
      <c r="EG638" s="12">
        <v>1</v>
      </c>
      <c r="EH638" s="12">
        <f t="shared" si="906"/>
        <v>1619</v>
      </c>
      <c r="EI638" s="12">
        <v>0.92</v>
      </c>
      <c r="EJ638" s="19">
        <f t="shared" si="907"/>
        <v>4.60416689693285</v>
      </c>
      <c r="EK638" s="20">
        <v>5936</v>
      </c>
      <c r="EL638" s="12">
        <v>0.99</v>
      </c>
      <c r="EM638" s="12">
        <v>4.14</v>
      </c>
      <c r="EN638" s="9">
        <f t="shared" si="908"/>
        <v>5.0986</v>
      </c>
      <c r="EO638" s="10">
        <v>1.325</v>
      </c>
      <c r="EP638" s="22">
        <f t="shared" si="911"/>
        <v>1.35</v>
      </c>
      <c r="EQ638" s="21">
        <f t="shared" si="909"/>
        <v>285414.228058513</v>
      </c>
    </row>
    <row r="639" customHeight="1" spans="1:147">
      <c r="A639" s="27"/>
      <c r="B639" s="27"/>
      <c r="C639" s="27"/>
      <c r="D639" s="27"/>
      <c r="E639" s="27"/>
      <c r="F639" s="12">
        <v>1474</v>
      </c>
      <c r="G639" s="12">
        <f t="shared" ref="G639:G645" si="912">2.04+0.6</f>
        <v>2.64</v>
      </c>
      <c r="H639" s="13">
        <v>1.35</v>
      </c>
      <c r="I639" s="14">
        <v>1.4</v>
      </c>
      <c r="J639" s="15">
        <f t="shared" si="869"/>
        <v>7354.6704</v>
      </c>
      <c r="K639" s="12">
        <v>1</v>
      </c>
      <c r="L639" s="12">
        <v>1474</v>
      </c>
      <c r="M639" s="12">
        <v>0.83</v>
      </c>
      <c r="N639" s="19">
        <f t="shared" si="870"/>
        <v>4.37576856649395</v>
      </c>
      <c r="O639" s="20">
        <v>5936</v>
      </c>
      <c r="P639" s="12">
        <v>0.99</v>
      </c>
      <c r="Q639" s="12">
        <v>3.34</v>
      </c>
      <c r="R639" s="9">
        <f t="shared" si="871"/>
        <v>4.3066</v>
      </c>
      <c r="S639" s="10">
        <v>1.325</v>
      </c>
      <c r="T639" s="20">
        <v>1.15</v>
      </c>
      <c r="U639" s="21">
        <f t="shared" si="872"/>
        <v>250139.445907871</v>
      </c>
      <c r="V639" s="27"/>
      <c r="W639" s="27"/>
      <c r="X639" s="27"/>
      <c r="Y639" s="27"/>
      <c r="Z639" s="27"/>
      <c r="AA639" s="12">
        <v>1474</v>
      </c>
      <c r="AB639" s="12">
        <f t="shared" si="873"/>
        <v>2.64</v>
      </c>
      <c r="AC639" s="13">
        <v>1.35</v>
      </c>
      <c r="AD639" s="14">
        <v>1.4</v>
      </c>
      <c r="AE639" s="15">
        <f t="shared" si="874"/>
        <v>7354.6704</v>
      </c>
      <c r="AF639" s="12">
        <v>1</v>
      </c>
      <c r="AG639" s="12">
        <v>1474</v>
      </c>
      <c r="AH639" s="12">
        <v>0.83</v>
      </c>
      <c r="AI639" s="19">
        <f t="shared" si="875"/>
        <v>4.37576856649395</v>
      </c>
      <c r="AJ639" s="20">
        <v>5936</v>
      </c>
      <c r="AK639" s="12">
        <v>0.99</v>
      </c>
      <c r="AL639" s="12">
        <v>3.34</v>
      </c>
      <c r="AM639" s="9">
        <f t="shared" si="876"/>
        <v>4.3066</v>
      </c>
      <c r="AN639" s="10">
        <v>1.325</v>
      </c>
      <c r="AO639" s="22">
        <v>1.165</v>
      </c>
      <c r="AP639" s="21">
        <f t="shared" si="877"/>
        <v>253402.134332756</v>
      </c>
      <c r="AQ639" s="27"/>
      <c r="AR639" s="27"/>
      <c r="AS639" s="27"/>
      <c r="AT639" s="27"/>
      <c r="AU639" s="27"/>
      <c r="AV639" s="12">
        <v>1474</v>
      </c>
      <c r="AW639" s="12">
        <f t="shared" si="878"/>
        <v>2.64</v>
      </c>
      <c r="AX639" s="13">
        <v>1.35</v>
      </c>
      <c r="AY639" s="14">
        <v>1.4</v>
      </c>
      <c r="AZ639" s="15">
        <f t="shared" si="879"/>
        <v>7354.6704</v>
      </c>
      <c r="BA639" s="12">
        <v>1</v>
      </c>
      <c r="BB639" s="12">
        <v>1474</v>
      </c>
      <c r="BC639" s="12">
        <v>0.83</v>
      </c>
      <c r="BD639" s="19">
        <f t="shared" si="880"/>
        <v>4.37576856649395</v>
      </c>
      <c r="BE639" s="20">
        <v>5936</v>
      </c>
      <c r="BF639" s="12">
        <v>0.99</v>
      </c>
      <c r="BG639" s="12">
        <v>3.34</v>
      </c>
      <c r="BH639" s="9">
        <f t="shared" si="881"/>
        <v>4.3066</v>
      </c>
      <c r="BI639" s="10">
        <v>1.325</v>
      </c>
      <c r="BJ639" s="20">
        <v>1.15</v>
      </c>
      <c r="BK639" s="21">
        <f t="shared" si="882"/>
        <v>250139.445907871</v>
      </c>
      <c r="BL639" s="27"/>
      <c r="BM639" s="27"/>
      <c r="BN639" s="27"/>
      <c r="BO639" s="27"/>
      <c r="BP639" s="27"/>
      <c r="BQ639" s="12">
        <v>1474</v>
      </c>
      <c r="BR639" s="12">
        <f t="shared" si="883"/>
        <v>2.64</v>
      </c>
      <c r="BS639" s="13">
        <v>1.35</v>
      </c>
      <c r="BT639" s="14">
        <v>1.4</v>
      </c>
      <c r="BU639" s="15">
        <f t="shared" si="884"/>
        <v>7354.6704</v>
      </c>
      <c r="BV639" s="12">
        <v>1</v>
      </c>
      <c r="BW639" s="12">
        <v>1474</v>
      </c>
      <c r="BX639" s="12">
        <v>0.83</v>
      </c>
      <c r="BY639" s="19">
        <f t="shared" si="885"/>
        <v>4.37576856649395</v>
      </c>
      <c r="BZ639" s="20">
        <v>5936</v>
      </c>
      <c r="CA639" s="12">
        <v>0.99</v>
      </c>
      <c r="CB639" s="12">
        <v>3.34</v>
      </c>
      <c r="CC639" s="9">
        <f t="shared" si="886"/>
        <v>4.3066</v>
      </c>
      <c r="CD639" s="10">
        <v>1.325</v>
      </c>
      <c r="CE639" s="22">
        <v>1.165</v>
      </c>
      <c r="CF639" s="21">
        <f t="shared" si="887"/>
        <v>253402.134332756</v>
      </c>
      <c r="CG639" s="27"/>
      <c r="CH639" s="27"/>
      <c r="CI639" s="27"/>
      <c r="CJ639" s="27"/>
      <c r="CK639" s="27"/>
      <c r="CL639" s="12">
        <f t="shared" si="888"/>
        <v>1619</v>
      </c>
      <c r="CM639" s="12">
        <f t="shared" si="889"/>
        <v>2.64</v>
      </c>
      <c r="CN639" s="13">
        <v>1.35</v>
      </c>
      <c r="CO639" s="14">
        <v>1.4</v>
      </c>
      <c r="CP639" s="15">
        <f t="shared" si="890"/>
        <v>8078.1624</v>
      </c>
      <c r="CQ639" s="12">
        <v>1</v>
      </c>
      <c r="CR639" s="12">
        <f t="shared" si="891"/>
        <v>1619</v>
      </c>
      <c r="CS639" s="12">
        <v>0.83</v>
      </c>
      <c r="CT639" s="19">
        <f t="shared" si="892"/>
        <v>4.51416689693285</v>
      </c>
      <c r="CU639" s="20">
        <v>5936</v>
      </c>
      <c r="CV639" s="12">
        <v>0.99</v>
      </c>
      <c r="CW639" s="12">
        <v>3.34</v>
      </c>
      <c r="CX639" s="9">
        <f t="shared" si="893"/>
        <v>4.3066</v>
      </c>
      <c r="CY639" s="10">
        <v>1.325</v>
      </c>
      <c r="CZ639" s="22">
        <f t="shared" si="910"/>
        <v>1.235</v>
      </c>
      <c r="DA639" s="21">
        <f t="shared" si="894"/>
        <v>298817.128845706</v>
      </c>
      <c r="DB639" s="27"/>
      <c r="DC639" s="27"/>
      <c r="DD639" s="27"/>
      <c r="DE639" s="27"/>
      <c r="DF639" s="27"/>
      <c r="DG639" s="12">
        <f t="shared" si="895"/>
        <v>1619</v>
      </c>
      <c r="DH639" s="12">
        <f t="shared" si="896"/>
        <v>2.64</v>
      </c>
      <c r="DI639" s="13">
        <v>1.35</v>
      </c>
      <c r="DJ639" s="14">
        <v>1.4</v>
      </c>
      <c r="DK639" s="15">
        <f t="shared" si="897"/>
        <v>8078.1624</v>
      </c>
      <c r="DL639" s="12">
        <v>1</v>
      </c>
      <c r="DM639" s="12">
        <f t="shared" si="898"/>
        <v>1619</v>
      </c>
      <c r="DN639" s="12">
        <v>0.83</v>
      </c>
      <c r="DO639" s="19">
        <f t="shared" si="899"/>
        <v>4.51416689693285</v>
      </c>
      <c r="DP639" s="20">
        <v>5936</v>
      </c>
      <c r="DQ639" s="12">
        <v>0.99</v>
      </c>
      <c r="DR639" s="12">
        <v>3.34</v>
      </c>
      <c r="DS639" s="9">
        <f t="shared" si="900"/>
        <v>4.3066</v>
      </c>
      <c r="DT639" s="10">
        <v>1.325</v>
      </c>
      <c r="DU639" s="22">
        <f t="shared" si="901"/>
        <v>1.235</v>
      </c>
      <c r="DV639" s="21">
        <f t="shared" si="902"/>
        <v>298817.128845706</v>
      </c>
      <c r="DW639" s="27"/>
      <c r="DX639" s="27"/>
      <c r="DY639" s="27"/>
      <c r="DZ639" s="27"/>
      <c r="EA639" s="27"/>
      <c r="EB639" s="12">
        <f t="shared" si="903"/>
        <v>1619</v>
      </c>
      <c r="EC639" s="12">
        <f t="shared" si="904"/>
        <v>2.64</v>
      </c>
      <c r="ED639" s="13">
        <v>1.35</v>
      </c>
      <c r="EE639" s="14">
        <v>1.4</v>
      </c>
      <c r="EF639" s="15">
        <f t="shared" si="905"/>
        <v>8078.1624</v>
      </c>
      <c r="EG639" s="12">
        <v>1</v>
      </c>
      <c r="EH639" s="12">
        <f t="shared" si="906"/>
        <v>1619</v>
      </c>
      <c r="EI639" s="12">
        <v>0.92</v>
      </c>
      <c r="EJ639" s="19">
        <f t="shared" si="907"/>
        <v>4.60416689693285</v>
      </c>
      <c r="EK639" s="20">
        <v>5936</v>
      </c>
      <c r="EL639" s="12">
        <v>0.99</v>
      </c>
      <c r="EM639" s="12">
        <v>4.14</v>
      </c>
      <c r="EN639" s="9">
        <f t="shared" si="908"/>
        <v>5.0986</v>
      </c>
      <c r="EO639" s="10">
        <v>1.325</v>
      </c>
      <c r="EP639" s="22">
        <f t="shared" si="911"/>
        <v>1.35</v>
      </c>
      <c r="EQ639" s="21">
        <f t="shared" si="909"/>
        <v>393343.583992219</v>
      </c>
    </row>
    <row r="640" customHeight="1" spans="1:147">
      <c r="A640" s="27"/>
      <c r="B640" s="27"/>
      <c r="C640" s="27"/>
      <c r="D640" s="27"/>
      <c r="E640" s="27"/>
      <c r="F640" s="12">
        <v>1474</v>
      </c>
      <c r="G640" s="12">
        <f t="shared" si="912"/>
        <v>2.64</v>
      </c>
      <c r="H640" s="13">
        <v>1.35</v>
      </c>
      <c r="I640" s="14">
        <v>1.4</v>
      </c>
      <c r="J640" s="15">
        <f t="shared" si="869"/>
        <v>7354.6704</v>
      </c>
      <c r="K640" s="12">
        <v>1</v>
      </c>
      <c r="L640" s="12">
        <v>1474</v>
      </c>
      <c r="M640" s="12">
        <v>0.83</v>
      </c>
      <c r="N640" s="19">
        <f t="shared" si="870"/>
        <v>4.37576856649395</v>
      </c>
      <c r="O640" s="20">
        <v>5936</v>
      </c>
      <c r="P640" s="12">
        <v>0.99</v>
      </c>
      <c r="Q640" s="12">
        <v>3.34</v>
      </c>
      <c r="R640" s="9">
        <f t="shared" si="871"/>
        <v>4.3066</v>
      </c>
      <c r="S640" s="10">
        <v>1.325</v>
      </c>
      <c r="T640" s="20">
        <v>1.15</v>
      </c>
      <c r="U640" s="21">
        <f t="shared" si="872"/>
        <v>250139.445907871</v>
      </c>
      <c r="V640" s="27"/>
      <c r="W640" s="27"/>
      <c r="X640" s="27"/>
      <c r="Y640" s="27"/>
      <c r="Z640" s="27"/>
      <c r="AA640" s="12">
        <v>1474</v>
      </c>
      <c r="AB640" s="12">
        <f t="shared" si="873"/>
        <v>2.64</v>
      </c>
      <c r="AC640" s="13">
        <v>1.35</v>
      </c>
      <c r="AD640" s="14">
        <v>1.4</v>
      </c>
      <c r="AE640" s="15">
        <f t="shared" si="874"/>
        <v>7354.6704</v>
      </c>
      <c r="AF640" s="12">
        <v>1</v>
      </c>
      <c r="AG640" s="12">
        <v>1474</v>
      </c>
      <c r="AH640" s="12">
        <v>0.83</v>
      </c>
      <c r="AI640" s="19">
        <f t="shared" si="875"/>
        <v>4.37576856649395</v>
      </c>
      <c r="AJ640" s="20">
        <v>5936</v>
      </c>
      <c r="AK640" s="12">
        <v>0.99</v>
      </c>
      <c r="AL640" s="12">
        <v>3.34</v>
      </c>
      <c r="AM640" s="9">
        <f t="shared" si="876"/>
        <v>4.3066</v>
      </c>
      <c r="AN640" s="10">
        <v>1.325</v>
      </c>
      <c r="AO640" s="22">
        <v>1.165</v>
      </c>
      <c r="AP640" s="21">
        <f t="shared" si="877"/>
        <v>253402.134332756</v>
      </c>
      <c r="AQ640" s="27"/>
      <c r="AR640" s="27"/>
      <c r="AS640" s="27"/>
      <c r="AT640" s="27"/>
      <c r="AU640" s="27"/>
      <c r="AV640" s="12">
        <v>1474</v>
      </c>
      <c r="AW640" s="12">
        <f t="shared" si="878"/>
        <v>2.64</v>
      </c>
      <c r="AX640" s="13">
        <v>1.35</v>
      </c>
      <c r="AY640" s="14">
        <v>1.4</v>
      </c>
      <c r="AZ640" s="15">
        <f t="shared" si="879"/>
        <v>7354.6704</v>
      </c>
      <c r="BA640" s="12">
        <v>1</v>
      </c>
      <c r="BB640" s="12">
        <v>1474</v>
      </c>
      <c r="BC640" s="12">
        <v>0.83</v>
      </c>
      <c r="BD640" s="19">
        <f t="shared" si="880"/>
        <v>4.37576856649395</v>
      </c>
      <c r="BE640" s="20">
        <v>5936</v>
      </c>
      <c r="BF640" s="12">
        <v>0.99</v>
      </c>
      <c r="BG640" s="12">
        <v>3.34</v>
      </c>
      <c r="BH640" s="9">
        <f t="shared" si="881"/>
        <v>4.3066</v>
      </c>
      <c r="BI640" s="10">
        <v>1.325</v>
      </c>
      <c r="BJ640" s="20">
        <v>1.15</v>
      </c>
      <c r="BK640" s="21">
        <f t="shared" si="882"/>
        <v>250139.445907871</v>
      </c>
      <c r="BL640" s="27"/>
      <c r="BM640" s="27"/>
      <c r="BN640" s="27"/>
      <c r="BO640" s="27"/>
      <c r="BP640" s="27"/>
      <c r="BQ640" s="12">
        <v>1474</v>
      </c>
      <c r="BR640" s="12">
        <f t="shared" si="883"/>
        <v>2.64</v>
      </c>
      <c r="BS640" s="13">
        <v>1.35</v>
      </c>
      <c r="BT640" s="14">
        <v>1.4</v>
      </c>
      <c r="BU640" s="15">
        <f t="shared" si="884"/>
        <v>7354.6704</v>
      </c>
      <c r="BV640" s="12">
        <v>1</v>
      </c>
      <c r="BW640" s="12">
        <v>1474</v>
      </c>
      <c r="BX640" s="12">
        <v>0.83</v>
      </c>
      <c r="BY640" s="19">
        <f t="shared" si="885"/>
        <v>4.37576856649395</v>
      </c>
      <c r="BZ640" s="20">
        <v>5936</v>
      </c>
      <c r="CA640" s="12">
        <v>0.99</v>
      </c>
      <c r="CB640" s="12">
        <v>3.34</v>
      </c>
      <c r="CC640" s="9">
        <f t="shared" si="886"/>
        <v>4.3066</v>
      </c>
      <c r="CD640" s="10">
        <v>1.325</v>
      </c>
      <c r="CE640" s="22">
        <v>1.165</v>
      </c>
      <c r="CF640" s="21">
        <f t="shared" si="887"/>
        <v>253402.134332756</v>
      </c>
      <c r="CG640" s="27"/>
      <c r="CH640" s="27"/>
      <c r="CI640" s="27"/>
      <c r="CJ640" s="27"/>
      <c r="CK640" s="27"/>
      <c r="CL640" s="12">
        <f t="shared" si="888"/>
        <v>1619</v>
      </c>
      <c r="CM640" s="12">
        <f t="shared" si="889"/>
        <v>2.64</v>
      </c>
      <c r="CN640" s="13">
        <v>1.35</v>
      </c>
      <c r="CO640" s="14">
        <v>1.4</v>
      </c>
      <c r="CP640" s="15">
        <f t="shared" si="890"/>
        <v>8078.1624</v>
      </c>
      <c r="CQ640" s="12">
        <v>1</v>
      </c>
      <c r="CR640" s="12">
        <f t="shared" si="891"/>
        <v>1619</v>
      </c>
      <c r="CS640" s="12">
        <v>0.83</v>
      </c>
      <c r="CT640" s="19">
        <f t="shared" si="892"/>
        <v>4.51416689693285</v>
      </c>
      <c r="CU640" s="20">
        <v>5936</v>
      </c>
      <c r="CV640" s="12">
        <v>0.99</v>
      </c>
      <c r="CW640" s="12">
        <v>3.34</v>
      </c>
      <c r="CX640" s="9">
        <f t="shared" si="893"/>
        <v>4.3066</v>
      </c>
      <c r="CY640" s="10">
        <v>1.325</v>
      </c>
      <c r="CZ640" s="22">
        <f t="shared" si="910"/>
        <v>1.235</v>
      </c>
      <c r="DA640" s="21">
        <f t="shared" si="894"/>
        <v>298817.128845706</v>
      </c>
      <c r="DB640" s="27"/>
      <c r="DC640" s="27"/>
      <c r="DD640" s="27"/>
      <c r="DE640" s="27"/>
      <c r="DF640" s="27"/>
      <c r="DG640" s="12">
        <f t="shared" si="895"/>
        <v>1619</v>
      </c>
      <c r="DH640" s="12">
        <f t="shared" si="896"/>
        <v>2.64</v>
      </c>
      <c r="DI640" s="13">
        <v>1.35</v>
      </c>
      <c r="DJ640" s="14">
        <v>1.4</v>
      </c>
      <c r="DK640" s="15">
        <f t="shared" si="897"/>
        <v>8078.1624</v>
      </c>
      <c r="DL640" s="12">
        <v>1</v>
      </c>
      <c r="DM640" s="12">
        <f t="shared" si="898"/>
        <v>1619</v>
      </c>
      <c r="DN640" s="12">
        <v>0.83</v>
      </c>
      <c r="DO640" s="19">
        <f t="shared" si="899"/>
        <v>4.51416689693285</v>
      </c>
      <c r="DP640" s="20">
        <v>5936</v>
      </c>
      <c r="DQ640" s="12">
        <v>0.99</v>
      </c>
      <c r="DR640" s="12">
        <v>3.34</v>
      </c>
      <c r="DS640" s="9">
        <f t="shared" si="900"/>
        <v>4.3066</v>
      </c>
      <c r="DT640" s="10">
        <v>1.325</v>
      </c>
      <c r="DU640" s="22">
        <f t="shared" si="901"/>
        <v>1.235</v>
      </c>
      <c r="DV640" s="21">
        <f t="shared" si="902"/>
        <v>298817.128845706</v>
      </c>
      <c r="DW640" s="27"/>
      <c r="DX640" s="27"/>
      <c r="DY640" s="27"/>
      <c r="DZ640" s="27"/>
      <c r="EA640" s="27"/>
      <c r="EB640" s="12">
        <f t="shared" si="903"/>
        <v>1619</v>
      </c>
      <c r="EC640" s="12">
        <f t="shared" si="904"/>
        <v>2.64</v>
      </c>
      <c r="ED640" s="13">
        <v>1.35</v>
      </c>
      <c r="EE640" s="14">
        <v>1.4</v>
      </c>
      <c r="EF640" s="15">
        <f t="shared" si="905"/>
        <v>8078.1624</v>
      </c>
      <c r="EG640" s="12">
        <v>1</v>
      </c>
      <c r="EH640" s="12">
        <f t="shared" si="906"/>
        <v>1619</v>
      </c>
      <c r="EI640" s="12">
        <v>0.92</v>
      </c>
      <c r="EJ640" s="19">
        <f t="shared" si="907"/>
        <v>4.60416689693285</v>
      </c>
      <c r="EK640" s="20">
        <v>5936</v>
      </c>
      <c r="EL640" s="12">
        <v>0.99</v>
      </c>
      <c r="EM640" s="12">
        <v>4.14</v>
      </c>
      <c r="EN640" s="9">
        <f t="shared" si="908"/>
        <v>5.0986</v>
      </c>
      <c r="EO640" s="10">
        <v>1.325</v>
      </c>
      <c r="EP640" s="22">
        <f t="shared" si="911"/>
        <v>1.35</v>
      </c>
      <c r="EQ640" s="21">
        <f t="shared" si="909"/>
        <v>393343.583992219</v>
      </c>
    </row>
    <row r="641" customHeight="1" spans="6:147">
      <c r="F641" s="12">
        <v>1474</v>
      </c>
      <c r="G641" s="12">
        <f>2.72+0.6</f>
        <v>3.32</v>
      </c>
      <c r="H641" s="13">
        <v>1.35</v>
      </c>
      <c r="I641" s="14">
        <v>1.4</v>
      </c>
      <c r="J641" s="15">
        <f t="shared" si="869"/>
        <v>9249.0552</v>
      </c>
      <c r="K641" s="12">
        <v>1</v>
      </c>
      <c r="L641" s="12">
        <v>1474</v>
      </c>
      <c r="M641" s="12">
        <v>0.83</v>
      </c>
      <c r="N641" s="19">
        <f t="shared" si="870"/>
        <v>4.37576856649395</v>
      </c>
      <c r="O641" s="20">
        <v>5936</v>
      </c>
      <c r="P641" s="12">
        <v>0.99</v>
      </c>
      <c r="Q641" s="12">
        <v>3.34</v>
      </c>
      <c r="R641" s="9">
        <f t="shared" si="871"/>
        <v>4.3066</v>
      </c>
      <c r="S641" s="10">
        <v>1.325</v>
      </c>
      <c r="T641" s="20">
        <v>1.15</v>
      </c>
      <c r="U641" s="21">
        <f t="shared" si="872"/>
        <v>304535.926145413</v>
      </c>
      <c r="AA641" s="12">
        <v>1474</v>
      </c>
      <c r="AB641" s="12">
        <f>2.72+0.6</f>
        <v>3.32</v>
      </c>
      <c r="AC641" s="13">
        <v>1.35</v>
      </c>
      <c r="AD641" s="14">
        <v>1.4</v>
      </c>
      <c r="AE641" s="15">
        <f t="shared" si="874"/>
        <v>9249.0552</v>
      </c>
      <c r="AF641" s="12">
        <v>1</v>
      </c>
      <c r="AG641" s="12">
        <v>1474</v>
      </c>
      <c r="AH641" s="12">
        <v>0.83</v>
      </c>
      <c r="AI641" s="19">
        <f t="shared" si="875"/>
        <v>4.37576856649395</v>
      </c>
      <c r="AJ641" s="20">
        <v>5936</v>
      </c>
      <c r="AK641" s="12">
        <v>0.99</v>
      </c>
      <c r="AL641" s="12">
        <v>3.34</v>
      </c>
      <c r="AM641" s="9">
        <f t="shared" si="876"/>
        <v>4.3066</v>
      </c>
      <c r="AN641" s="10">
        <v>1.325</v>
      </c>
      <c r="AO641" s="22">
        <v>1.165</v>
      </c>
      <c r="AP641" s="21">
        <f t="shared" si="877"/>
        <v>308508.133877745</v>
      </c>
      <c r="AV641" s="12">
        <v>1474</v>
      </c>
      <c r="AW641" s="12">
        <f>2.72+0.6</f>
        <v>3.32</v>
      </c>
      <c r="AX641" s="13">
        <v>1.35</v>
      </c>
      <c r="AY641" s="14">
        <v>1.4</v>
      </c>
      <c r="AZ641" s="15">
        <f t="shared" si="879"/>
        <v>9249.0552</v>
      </c>
      <c r="BA641" s="12">
        <v>1</v>
      </c>
      <c r="BB641" s="12">
        <v>1474</v>
      </c>
      <c r="BC641" s="12">
        <v>0.83</v>
      </c>
      <c r="BD641" s="19">
        <f t="shared" si="880"/>
        <v>4.37576856649395</v>
      </c>
      <c r="BE641" s="20">
        <v>5936</v>
      </c>
      <c r="BF641" s="12">
        <v>0.99</v>
      </c>
      <c r="BG641" s="12">
        <v>3.34</v>
      </c>
      <c r="BH641" s="9">
        <f t="shared" si="881"/>
        <v>4.3066</v>
      </c>
      <c r="BI641" s="10">
        <v>1.325</v>
      </c>
      <c r="BJ641" s="20">
        <v>1.15</v>
      </c>
      <c r="BK641" s="21">
        <f t="shared" si="882"/>
        <v>304535.926145413</v>
      </c>
      <c r="BQ641" s="12">
        <v>1474</v>
      </c>
      <c r="BR641" s="12">
        <f>2.72+0.6</f>
        <v>3.32</v>
      </c>
      <c r="BS641" s="13">
        <v>1.35</v>
      </c>
      <c r="BT641" s="14">
        <v>1.4</v>
      </c>
      <c r="BU641" s="15">
        <f t="shared" si="884"/>
        <v>9249.0552</v>
      </c>
      <c r="BV641" s="12">
        <v>1</v>
      </c>
      <c r="BW641" s="12">
        <v>1474</v>
      </c>
      <c r="BX641" s="12">
        <v>0.83</v>
      </c>
      <c r="BY641" s="19">
        <f t="shared" si="885"/>
        <v>4.37576856649395</v>
      </c>
      <c r="BZ641" s="20">
        <v>5936</v>
      </c>
      <c r="CA641" s="12">
        <v>0.99</v>
      </c>
      <c r="CB641" s="12">
        <v>3.34</v>
      </c>
      <c r="CC641" s="9">
        <f t="shared" si="886"/>
        <v>4.3066</v>
      </c>
      <c r="CD641" s="10">
        <v>1.325</v>
      </c>
      <c r="CE641" s="22">
        <v>1.165</v>
      </c>
      <c r="CF641" s="21">
        <f t="shared" si="887"/>
        <v>308508.133877745</v>
      </c>
      <c r="CL641" s="12">
        <f t="shared" si="888"/>
        <v>1619</v>
      </c>
      <c r="CM641" s="12">
        <f>2.72+0.6</f>
        <v>3.32</v>
      </c>
      <c r="CN641" s="13">
        <v>1.35</v>
      </c>
      <c r="CO641" s="14">
        <v>1.4</v>
      </c>
      <c r="CP641" s="15">
        <f t="shared" si="890"/>
        <v>10158.9012</v>
      </c>
      <c r="CQ641" s="12">
        <v>1</v>
      </c>
      <c r="CR641" s="12">
        <f t="shared" si="891"/>
        <v>1619</v>
      </c>
      <c r="CS641" s="12">
        <v>0.83</v>
      </c>
      <c r="CT641" s="19">
        <f t="shared" si="892"/>
        <v>4.51416689693285</v>
      </c>
      <c r="CU641" s="20">
        <v>5936</v>
      </c>
      <c r="CV641" s="12">
        <v>0.99</v>
      </c>
      <c r="CW641" s="12">
        <v>3.34</v>
      </c>
      <c r="CX641" s="9">
        <f t="shared" si="893"/>
        <v>4.3066</v>
      </c>
      <c r="CY641" s="10">
        <v>1.325</v>
      </c>
      <c r="CZ641" s="22">
        <f t="shared" si="910"/>
        <v>1.235</v>
      </c>
      <c r="DA641" s="21">
        <f t="shared" si="894"/>
        <v>365010.202709472</v>
      </c>
      <c r="DG641" s="12">
        <f t="shared" si="895"/>
        <v>1619</v>
      </c>
      <c r="DH641" s="12">
        <f>2.72+0.6</f>
        <v>3.32</v>
      </c>
      <c r="DI641" s="13">
        <v>1.35</v>
      </c>
      <c r="DJ641" s="14">
        <v>1.4</v>
      </c>
      <c r="DK641" s="15">
        <f t="shared" si="897"/>
        <v>10158.9012</v>
      </c>
      <c r="DL641" s="12">
        <v>1</v>
      </c>
      <c r="DM641" s="12">
        <f t="shared" si="898"/>
        <v>1619</v>
      </c>
      <c r="DN641" s="12">
        <v>0.83</v>
      </c>
      <c r="DO641" s="19">
        <f t="shared" si="899"/>
        <v>4.51416689693285</v>
      </c>
      <c r="DP641" s="20">
        <v>5936</v>
      </c>
      <c r="DQ641" s="12">
        <v>0.99</v>
      </c>
      <c r="DR641" s="12">
        <v>3.34</v>
      </c>
      <c r="DS641" s="9">
        <f t="shared" si="900"/>
        <v>4.3066</v>
      </c>
      <c r="DT641" s="10">
        <v>1.325</v>
      </c>
      <c r="DU641" s="22">
        <f t="shared" si="901"/>
        <v>1.235</v>
      </c>
      <c r="DV641" s="21">
        <f t="shared" si="902"/>
        <v>365010.202709472</v>
      </c>
      <c r="EB641" s="12">
        <f t="shared" si="903"/>
        <v>1619</v>
      </c>
      <c r="EC641" s="12">
        <f>2.72+0.6</f>
        <v>3.32</v>
      </c>
      <c r="ED641" s="13">
        <v>1.35</v>
      </c>
      <c r="EE641" s="14">
        <v>1.4</v>
      </c>
      <c r="EF641" s="15">
        <f t="shared" si="905"/>
        <v>10158.9012</v>
      </c>
      <c r="EG641" s="12">
        <v>1</v>
      </c>
      <c r="EH641" s="12">
        <f t="shared" si="906"/>
        <v>1619</v>
      </c>
      <c r="EI641" s="12">
        <v>0.92</v>
      </c>
      <c r="EJ641" s="19">
        <f t="shared" si="907"/>
        <v>4.60416689693285</v>
      </c>
      <c r="EK641" s="20">
        <v>5936</v>
      </c>
      <c r="EL641" s="12">
        <v>0.99</v>
      </c>
      <c r="EM641" s="12">
        <v>4.14</v>
      </c>
      <c r="EN641" s="9">
        <f t="shared" si="908"/>
        <v>5.0986</v>
      </c>
      <c r="EO641" s="10">
        <v>1.325</v>
      </c>
      <c r="EP641" s="22">
        <f t="shared" si="911"/>
        <v>1.35</v>
      </c>
      <c r="EQ641" s="21">
        <f t="shared" si="909"/>
        <v>480714.967367124</v>
      </c>
    </row>
    <row r="642" customHeight="1" spans="6:147">
      <c r="F642" s="12">
        <v>1474</v>
      </c>
      <c r="G642" s="12">
        <f>0.85+0.6</f>
        <v>1.45</v>
      </c>
      <c r="H642" s="13">
        <v>1.35</v>
      </c>
      <c r="I642" s="14">
        <v>1.4</v>
      </c>
      <c r="J642" s="15">
        <f t="shared" si="869"/>
        <v>4039.497</v>
      </c>
      <c r="K642" s="12">
        <v>1</v>
      </c>
      <c r="L642" s="12">
        <v>1474</v>
      </c>
      <c r="M642" s="12">
        <v>0.83</v>
      </c>
      <c r="N642" s="19">
        <f t="shared" si="870"/>
        <v>4.37576856649395</v>
      </c>
      <c r="O642" s="20">
        <v>5936</v>
      </c>
      <c r="P642" s="12">
        <v>0.99</v>
      </c>
      <c r="Q642" s="12">
        <v>3.34</v>
      </c>
      <c r="R642" s="9">
        <f t="shared" si="871"/>
        <v>4.3066</v>
      </c>
      <c r="S642" s="10">
        <v>1.325</v>
      </c>
      <c r="T642" s="20">
        <v>1.15</v>
      </c>
      <c r="U642" s="21">
        <f t="shared" si="872"/>
        <v>154945.605492171</v>
      </c>
      <c r="AA642" s="12">
        <v>1474</v>
      </c>
      <c r="AB642" s="12">
        <f>0.85+0.6</f>
        <v>1.45</v>
      </c>
      <c r="AC642" s="13">
        <v>1.35</v>
      </c>
      <c r="AD642" s="14">
        <v>1.4</v>
      </c>
      <c r="AE642" s="15">
        <f t="shared" si="874"/>
        <v>4039.497</v>
      </c>
      <c r="AF642" s="12">
        <v>1</v>
      </c>
      <c r="AG642" s="12">
        <v>1474</v>
      </c>
      <c r="AH642" s="12">
        <v>0.83</v>
      </c>
      <c r="AI642" s="19">
        <f t="shared" si="875"/>
        <v>4.37576856649395</v>
      </c>
      <c r="AJ642" s="20">
        <v>5936</v>
      </c>
      <c r="AK642" s="12">
        <v>0.99</v>
      </c>
      <c r="AL642" s="12">
        <v>3.34</v>
      </c>
      <c r="AM642" s="9">
        <f t="shared" si="876"/>
        <v>4.3066</v>
      </c>
      <c r="AN642" s="10">
        <v>1.325</v>
      </c>
      <c r="AO642" s="22">
        <v>1.165</v>
      </c>
      <c r="AP642" s="21">
        <f t="shared" si="877"/>
        <v>156966.635129026</v>
      </c>
      <c r="AV642" s="12">
        <v>1474</v>
      </c>
      <c r="AW642" s="12">
        <f>0.85+0.6</f>
        <v>1.45</v>
      </c>
      <c r="AX642" s="13">
        <v>1.35</v>
      </c>
      <c r="AY642" s="14">
        <v>1.4</v>
      </c>
      <c r="AZ642" s="15">
        <f t="shared" si="879"/>
        <v>4039.497</v>
      </c>
      <c r="BA642" s="12">
        <v>1</v>
      </c>
      <c r="BB642" s="12">
        <v>1474</v>
      </c>
      <c r="BC642" s="12">
        <v>0.83</v>
      </c>
      <c r="BD642" s="19">
        <f t="shared" si="880"/>
        <v>4.37576856649395</v>
      </c>
      <c r="BE642" s="20">
        <v>5936</v>
      </c>
      <c r="BF642" s="12">
        <v>0.99</v>
      </c>
      <c r="BG642" s="12">
        <v>3.34</v>
      </c>
      <c r="BH642" s="9">
        <f t="shared" si="881"/>
        <v>4.3066</v>
      </c>
      <c r="BI642" s="10">
        <v>1.325</v>
      </c>
      <c r="BJ642" s="20">
        <v>1.15</v>
      </c>
      <c r="BK642" s="21">
        <f t="shared" si="882"/>
        <v>154945.605492171</v>
      </c>
      <c r="BQ642" s="12">
        <v>1474</v>
      </c>
      <c r="BR642" s="12">
        <f>0.85+0.6</f>
        <v>1.45</v>
      </c>
      <c r="BS642" s="13">
        <v>1.35</v>
      </c>
      <c r="BT642" s="14">
        <v>1.4</v>
      </c>
      <c r="BU642" s="15">
        <f t="shared" si="884"/>
        <v>4039.497</v>
      </c>
      <c r="BV642" s="12">
        <v>1</v>
      </c>
      <c r="BW642" s="12">
        <v>1474</v>
      </c>
      <c r="BX642" s="12">
        <v>0.83</v>
      </c>
      <c r="BY642" s="19">
        <f t="shared" si="885"/>
        <v>4.37576856649395</v>
      </c>
      <c r="BZ642" s="20">
        <v>5936</v>
      </c>
      <c r="CA642" s="12">
        <v>0.99</v>
      </c>
      <c r="CB642" s="12">
        <v>3.34</v>
      </c>
      <c r="CC642" s="9">
        <f t="shared" si="886"/>
        <v>4.3066</v>
      </c>
      <c r="CD642" s="10">
        <v>1.325</v>
      </c>
      <c r="CE642" s="22">
        <v>1.165</v>
      </c>
      <c r="CF642" s="21">
        <f t="shared" si="887"/>
        <v>156966.635129026</v>
      </c>
      <c r="CL642" s="12">
        <f t="shared" si="888"/>
        <v>1619</v>
      </c>
      <c r="CM642" s="12">
        <f>0.85+0.6</f>
        <v>1.45</v>
      </c>
      <c r="CN642" s="13">
        <v>1.35</v>
      </c>
      <c r="CO642" s="14">
        <v>1.4</v>
      </c>
      <c r="CP642" s="15">
        <f t="shared" si="890"/>
        <v>4436.8695</v>
      </c>
      <c r="CQ642" s="12">
        <v>1</v>
      </c>
      <c r="CR642" s="12">
        <f t="shared" si="891"/>
        <v>1619</v>
      </c>
      <c r="CS642" s="12">
        <v>0.83</v>
      </c>
      <c r="CT642" s="19">
        <f t="shared" si="892"/>
        <v>4.51416689693285</v>
      </c>
      <c r="CU642" s="20">
        <v>5936</v>
      </c>
      <c r="CV642" s="12">
        <v>0.99</v>
      </c>
      <c r="CW642" s="12">
        <v>3.34</v>
      </c>
      <c r="CX642" s="9">
        <f t="shared" si="893"/>
        <v>4.3066</v>
      </c>
      <c r="CY642" s="10">
        <v>1.325</v>
      </c>
      <c r="CZ642" s="22">
        <f t="shared" si="910"/>
        <v>1.235</v>
      </c>
      <c r="DA642" s="21">
        <f t="shared" si="894"/>
        <v>182979.249584114</v>
      </c>
      <c r="DG642" s="12">
        <f t="shared" si="895"/>
        <v>1619</v>
      </c>
      <c r="DH642" s="12">
        <f>0.85+0.6</f>
        <v>1.45</v>
      </c>
      <c r="DI642" s="13">
        <v>1.35</v>
      </c>
      <c r="DJ642" s="14">
        <v>1.4</v>
      </c>
      <c r="DK642" s="15">
        <f t="shared" si="897"/>
        <v>4436.8695</v>
      </c>
      <c r="DL642" s="12">
        <v>1</v>
      </c>
      <c r="DM642" s="12">
        <f t="shared" si="898"/>
        <v>1619</v>
      </c>
      <c r="DN642" s="12">
        <v>0.83</v>
      </c>
      <c r="DO642" s="19">
        <f t="shared" si="899"/>
        <v>4.51416689693285</v>
      </c>
      <c r="DP642" s="20">
        <v>5936</v>
      </c>
      <c r="DQ642" s="12">
        <v>0.99</v>
      </c>
      <c r="DR642" s="12">
        <v>3.34</v>
      </c>
      <c r="DS642" s="9">
        <f t="shared" si="900"/>
        <v>4.3066</v>
      </c>
      <c r="DT642" s="10">
        <v>1.325</v>
      </c>
      <c r="DU642" s="22">
        <f t="shared" si="901"/>
        <v>1.235</v>
      </c>
      <c r="DV642" s="21">
        <f t="shared" si="902"/>
        <v>182979.249584114</v>
      </c>
      <c r="EB642" s="12">
        <f t="shared" si="903"/>
        <v>1619</v>
      </c>
      <c r="EC642" s="12">
        <f>0.85+0.6</f>
        <v>1.45</v>
      </c>
      <c r="ED642" s="13">
        <v>1.35</v>
      </c>
      <c r="EE642" s="14">
        <v>1.4</v>
      </c>
      <c r="EF642" s="15">
        <f t="shared" si="905"/>
        <v>4436.8695</v>
      </c>
      <c r="EG642" s="12">
        <v>1</v>
      </c>
      <c r="EH642" s="12">
        <f t="shared" si="906"/>
        <v>1619</v>
      </c>
      <c r="EI642" s="12">
        <v>0.92</v>
      </c>
      <c r="EJ642" s="19">
        <f t="shared" si="907"/>
        <v>4.60416689693285</v>
      </c>
      <c r="EK642" s="20">
        <v>5936</v>
      </c>
      <c r="EL642" s="12">
        <v>0.99</v>
      </c>
      <c r="EM642" s="12">
        <v>4.14</v>
      </c>
      <c r="EN642" s="9">
        <f t="shared" si="908"/>
        <v>5.0986</v>
      </c>
      <c r="EO642" s="10">
        <v>1.325</v>
      </c>
      <c r="EP642" s="22">
        <f t="shared" si="911"/>
        <v>1.35</v>
      </c>
      <c r="EQ642" s="21">
        <f t="shared" si="909"/>
        <v>240443.663086136</v>
      </c>
    </row>
    <row r="643" customHeight="1" spans="6:147">
      <c r="F643" s="12">
        <v>1474</v>
      </c>
      <c r="G643" s="12">
        <f>1.2+0.6</f>
        <v>1.8</v>
      </c>
      <c r="H643" s="13">
        <v>1.35</v>
      </c>
      <c r="I643" s="14">
        <v>1.4</v>
      </c>
      <c r="J643" s="15">
        <f t="shared" si="869"/>
        <v>5014.548</v>
      </c>
      <c r="K643" s="12">
        <v>1</v>
      </c>
      <c r="L643" s="12">
        <v>1474</v>
      </c>
      <c r="M643" s="12">
        <v>0.83</v>
      </c>
      <c r="N643" s="19">
        <f t="shared" si="870"/>
        <v>4.37576856649395</v>
      </c>
      <c r="O643" s="20">
        <v>5936</v>
      </c>
      <c r="P643" s="12">
        <v>0.99</v>
      </c>
      <c r="Q643" s="12">
        <v>3.34</v>
      </c>
      <c r="R643" s="9">
        <f t="shared" si="871"/>
        <v>4.3066</v>
      </c>
      <c r="S643" s="10">
        <v>1.325</v>
      </c>
      <c r="T643" s="20">
        <v>1.15</v>
      </c>
      <c r="U643" s="21">
        <f t="shared" si="872"/>
        <v>182943.79384973</v>
      </c>
      <c r="AA643" s="12">
        <v>1474</v>
      </c>
      <c r="AB643" s="12">
        <f>1.2+0.6</f>
        <v>1.8</v>
      </c>
      <c r="AC643" s="13">
        <v>1.35</v>
      </c>
      <c r="AD643" s="14">
        <v>1.4</v>
      </c>
      <c r="AE643" s="15">
        <f t="shared" si="874"/>
        <v>5014.548</v>
      </c>
      <c r="AF643" s="12">
        <v>1</v>
      </c>
      <c r="AG643" s="12">
        <v>1474</v>
      </c>
      <c r="AH643" s="12">
        <v>0.83</v>
      </c>
      <c r="AI643" s="19">
        <f t="shared" si="875"/>
        <v>4.37576856649395</v>
      </c>
      <c r="AJ643" s="20">
        <v>5936</v>
      </c>
      <c r="AK643" s="12">
        <v>0.99</v>
      </c>
      <c r="AL643" s="12">
        <v>3.34</v>
      </c>
      <c r="AM643" s="9">
        <f t="shared" si="876"/>
        <v>4.3066</v>
      </c>
      <c r="AN643" s="10">
        <v>1.325</v>
      </c>
      <c r="AO643" s="22">
        <v>1.165</v>
      </c>
      <c r="AP643" s="21">
        <f t="shared" si="877"/>
        <v>185330.01724777</v>
      </c>
      <c r="AV643" s="12">
        <v>1474</v>
      </c>
      <c r="AW643" s="12">
        <f>1.2+0.6</f>
        <v>1.8</v>
      </c>
      <c r="AX643" s="13">
        <v>1.35</v>
      </c>
      <c r="AY643" s="14">
        <v>1.4</v>
      </c>
      <c r="AZ643" s="15">
        <f t="shared" si="879"/>
        <v>5014.548</v>
      </c>
      <c r="BA643" s="12">
        <v>1</v>
      </c>
      <c r="BB643" s="12">
        <v>1474</v>
      </c>
      <c r="BC643" s="12">
        <v>0.83</v>
      </c>
      <c r="BD643" s="19">
        <f t="shared" si="880"/>
        <v>4.37576856649395</v>
      </c>
      <c r="BE643" s="20">
        <v>5936</v>
      </c>
      <c r="BF643" s="12">
        <v>0.99</v>
      </c>
      <c r="BG643" s="12">
        <v>3.34</v>
      </c>
      <c r="BH643" s="9">
        <f t="shared" si="881"/>
        <v>4.3066</v>
      </c>
      <c r="BI643" s="10">
        <v>1.325</v>
      </c>
      <c r="BJ643" s="20">
        <v>1.15</v>
      </c>
      <c r="BK643" s="21">
        <f t="shared" si="882"/>
        <v>182943.79384973</v>
      </c>
      <c r="BQ643" s="12">
        <v>1474</v>
      </c>
      <c r="BR643" s="12">
        <f>1.2+0.6</f>
        <v>1.8</v>
      </c>
      <c r="BS643" s="13">
        <v>1.35</v>
      </c>
      <c r="BT643" s="14">
        <v>1.4</v>
      </c>
      <c r="BU643" s="15">
        <f t="shared" si="884"/>
        <v>5014.548</v>
      </c>
      <c r="BV643" s="12">
        <v>1</v>
      </c>
      <c r="BW643" s="12">
        <v>1474</v>
      </c>
      <c r="BX643" s="12">
        <v>0.83</v>
      </c>
      <c r="BY643" s="19">
        <f t="shared" si="885"/>
        <v>4.37576856649395</v>
      </c>
      <c r="BZ643" s="20">
        <v>5936</v>
      </c>
      <c r="CA643" s="12">
        <v>0.99</v>
      </c>
      <c r="CB643" s="12">
        <v>3.34</v>
      </c>
      <c r="CC643" s="9">
        <f t="shared" si="886"/>
        <v>4.3066</v>
      </c>
      <c r="CD643" s="10">
        <v>1.325</v>
      </c>
      <c r="CE643" s="22">
        <v>1.165</v>
      </c>
      <c r="CF643" s="21">
        <f t="shared" si="887"/>
        <v>185330.01724777</v>
      </c>
      <c r="CL643" s="12">
        <f t="shared" si="888"/>
        <v>1619</v>
      </c>
      <c r="CM643" s="12">
        <f>1.2+0.6</f>
        <v>1.8</v>
      </c>
      <c r="CN643" s="13">
        <v>1.35</v>
      </c>
      <c r="CO643" s="14">
        <v>1.4</v>
      </c>
      <c r="CP643" s="15">
        <f t="shared" si="890"/>
        <v>5507.838</v>
      </c>
      <c r="CQ643" s="12">
        <v>1</v>
      </c>
      <c r="CR643" s="12">
        <f t="shared" si="891"/>
        <v>1619</v>
      </c>
      <c r="CS643" s="12">
        <v>0.83</v>
      </c>
      <c r="CT643" s="19">
        <f t="shared" si="892"/>
        <v>4.51416689693285</v>
      </c>
      <c r="CU643" s="20">
        <v>5936</v>
      </c>
      <c r="CV643" s="12">
        <v>0.99</v>
      </c>
      <c r="CW643" s="12">
        <v>3.34</v>
      </c>
      <c r="CX643" s="9">
        <f t="shared" si="893"/>
        <v>4.3066</v>
      </c>
      <c r="CY643" s="10">
        <v>1.325</v>
      </c>
      <c r="CZ643" s="22">
        <f t="shared" si="910"/>
        <v>1.235</v>
      </c>
      <c r="DA643" s="21">
        <f t="shared" si="894"/>
        <v>217049.214072817</v>
      </c>
      <c r="DG643" s="12">
        <f t="shared" si="895"/>
        <v>1619</v>
      </c>
      <c r="DH643" s="12">
        <f>1.2+0.6</f>
        <v>1.8</v>
      </c>
      <c r="DI643" s="13">
        <v>1.35</v>
      </c>
      <c r="DJ643" s="14">
        <v>1.4</v>
      </c>
      <c r="DK643" s="15">
        <f t="shared" si="897"/>
        <v>5507.838</v>
      </c>
      <c r="DL643" s="12">
        <v>1</v>
      </c>
      <c r="DM643" s="12">
        <f t="shared" si="898"/>
        <v>1619</v>
      </c>
      <c r="DN643" s="12">
        <v>0.83</v>
      </c>
      <c r="DO643" s="19">
        <f t="shared" si="899"/>
        <v>4.51416689693285</v>
      </c>
      <c r="DP643" s="20">
        <v>5936</v>
      </c>
      <c r="DQ643" s="12">
        <v>0.99</v>
      </c>
      <c r="DR643" s="12">
        <v>3.34</v>
      </c>
      <c r="DS643" s="9">
        <f t="shared" si="900"/>
        <v>4.3066</v>
      </c>
      <c r="DT643" s="10">
        <v>1.325</v>
      </c>
      <c r="DU643" s="22">
        <f t="shared" si="901"/>
        <v>1.235</v>
      </c>
      <c r="DV643" s="21">
        <f t="shared" si="902"/>
        <v>217049.214072817</v>
      </c>
      <c r="EB643" s="12">
        <f t="shared" si="903"/>
        <v>1619</v>
      </c>
      <c r="EC643" s="12">
        <f>1.2+0.6</f>
        <v>1.8</v>
      </c>
      <c r="ED643" s="13">
        <v>1.35</v>
      </c>
      <c r="EE643" s="14">
        <v>1.4</v>
      </c>
      <c r="EF643" s="15">
        <f t="shared" si="905"/>
        <v>5507.838</v>
      </c>
      <c r="EG643" s="12">
        <v>1</v>
      </c>
      <c r="EH643" s="12">
        <f t="shared" si="906"/>
        <v>1619</v>
      </c>
      <c r="EI643" s="12">
        <v>0.92</v>
      </c>
      <c r="EJ643" s="19">
        <f t="shared" si="907"/>
        <v>4.60416689693285</v>
      </c>
      <c r="EK643" s="20">
        <v>5936</v>
      </c>
      <c r="EL643" s="12">
        <v>0.99</v>
      </c>
      <c r="EM643" s="12">
        <v>4.14</v>
      </c>
      <c r="EN643" s="9">
        <f t="shared" si="908"/>
        <v>5.0986</v>
      </c>
      <c r="EO643" s="10">
        <v>1.325</v>
      </c>
      <c r="EP643" s="22">
        <f t="shared" si="911"/>
        <v>1.35</v>
      </c>
      <c r="EQ643" s="21">
        <f t="shared" si="909"/>
        <v>285414.228058513</v>
      </c>
    </row>
    <row r="644" customHeight="1" spans="6:147">
      <c r="F644" s="12">
        <v>1474</v>
      </c>
      <c r="G644" s="12">
        <f t="shared" si="912"/>
        <v>2.64</v>
      </c>
      <c r="H644" s="13">
        <v>1.35</v>
      </c>
      <c r="I644" s="14">
        <v>1.4</v>
      </c>
      <c r="J644" s="15">
        <f t="shared" si="869"/>
        <v>7354.6704</v>
      </c>
      <c r="K644" s="12">
        <v>1</v>
      </c>
      <c r="L644" s="12">
        <v>1474</v>
      </c>
      <c r="M644" s="12">
        <v>0.83</v>
      </c>
      <c r="N644" s="19">
        <f t="shared" si="870"/>
        <v>4.37576856649395</v>
      </c>
      <c r="O644" s="20">
        <v>5936</v>
      </c>
      <c r="P644" s="12">
        <v>0.99</v>
      </c>
      <c r="Q644" s="12">
        <v>3.34</v>
      </c>
      <c r="R644" s="9">
        <f t="shared" si="871"/>
        <v>4.3066</v>
      </c>
      <c r="S644" s="10">
        <v>1.325</v>
      </c>
      <c r="T644" s="20">
        <v>1.15</v>
      </c>
      <c r="U644" s="21">
        <f t="shared" si="872"/>
        <v>250139.445907871</v>
      </c>
      <c r="AA644" s="12">
        <v>1474</v>
      </c>
      <c r="AB644" s="12">
        <f t="shared" ref="AB644:AB650" si="913">2.04+0.6</f>
        <v>2.64</v>
      </c>
      <c r="AC644" s="13">
        <v>1.35</v>
      </c>
      <c r="AD644" s="14">
        <v>1.4</v>
      </c>
      <c r="AE644" s="15">
        <f t="shared" si="874"/>
        <v>7354.6704</v>
      </c>
      <c r="AF644" s="12">
        <v>1</v>
      </c>
      <c r="AG644" s="12">
        <v>1474</v>
      </c>
      <c r="AH644" s="12">
        <v>0.83</v>
      </c>
      <c r="AI644" s="19">
        <f t="shared" si="875"/>
        <v>4.37576856649395</v>
      </c>
      <c r="AJ644" s="20">
        <v>5936</v>
      </c>
      <c r="AK644" s="12">
        <v>0.99</v>
      </c>
      <c r="AL644" s="12">
        <v>3.34</v>
      </c>
      <c r="AM644" s="9">
        <f t="shared" si="876"/>
        <v>4.3066</v>
      </c>
      <c r="AN644" s="10">
        <v>1.325</v>
      </c>
      <c r="AO644" s="22">
        <v>1.165</v>
      </c>
      <c r="AP644" s="21">
        <f t="shared" si="877"/>
        <v>253402.134332756</v>
      </c>
      <c r="AV644" s="12">
        <v>1474</v>
      </c>
      <c r="AW644" s="12">
        <f t="shared" ref="AW644:AW650" si="914">2.04+0.6</f>
        <v>2.64</v>
      </c>
      <c r="AX644" s="13">
        <v>1.35</v>
      </c>
      <c r="AY644" s="14">
        <v>1.4</v>
      </c>
      <c r="AZ644" s="15">
        <f t="shared" si="879"/>
        <v>7354.6704</v>
      </c>
      <c r="BA644" s="12">
        <v>1</v>
      </c>
      <c r="BB644" s="12">
        <v>1474</v>
      </c>
      <c r="BC644" s="12">
        <v>0.83</v>
      </c>
      <c r="BD644" s="19">
        <f t="shared" si="880"/>
        <v>4.37576856649395</v>
      </c>
      <c r="BE644" s="20">
        <v>5936</v>
      </c>
      <c r="BF644" s="12">
        <v>0.99</v>
      </c>
      <c r="BG644" s="12">
        <v>3.34</v>
      </c>
      <c r="BH644" s="9">
        <f t="shared" si="881"/>
        <v>4.3066</v>
      </c>
      <c r="BI644" s="10">
        <v>1.325</v>
      </c>
      <c r="BJ644" s="20">
        <v>1.15</v>
      </c>
      <c r="BK644" s="21">
        <f t="shared" si="882"/>
        <v>250139.445907871</v>
      </c>
      <c r="BQ644" s="12">
        <v>1474</v>
      </c>
      <c r="BR644" s="12">
        <f t="shared" ref="BR644:BR650" si="915">2.04+0.6</f>
        <v>2.64</v>
      </c>
      <c r="BS644" s="13">
        <v>1.35</v>
      </c>
      <c r="BT644" s="14">
        <v>1.4</v>
      </c>
      <c r="BU644" s="15">
        <f t="shared" si="884"/>
        <v>7354.6704</v>
      </c>
      <c r="BV644" s="12">
        <v>1</v>
      </c>
      <c r="BW644" s="12">
        <v>1474</v>
      </c>
      <c r="BX644" s="12">
        <v>0.83</v>
      </c>
      <c r="BY644" s="19">
        <f t="shared" si="885"/>
        <v>4.37576856649395</v>
      </c>
      <c r="BZ644" s="20">
        <v>5936</v>
      </c>
      <c r="CA644" s="12">
        <v>0.99</v>
      </c>
      <c r="CB644" s="12">
        <v>3.34</v>
      </c>
      <c r="CC644" s="9">
        <f t="shared" si="886"/>
        <v>4.3066</v>
      </c>
      <c r="CD644" s="10">
        <v>1.325</v>
      </c>
      <c r="CE644" s="22">
        <v>1.165</v>
      </c>
      <c r="CF644" s="21">
        <f t="shared" si="887"/>
        <v>253402.134332756</v>
      </c>
      <c r="CL644" s="12">
        <f t="shared" si="888"/>
        <v>1619</v>
      </c>
      <c r="CM644" s="12">
        <f t="shared" ref="CM644:CM650" si="916">2.04+0.6</f>
        <v>2.64</v>
      </c>
      <c r="CN644" s="13">
        <v>1.35</v>
      </c>
      <c r="CO644" s="14">
        <v>1.4</v>
      </c>
      <c r="CP644" s="15">
        <f t="shared" si="890"/>
        <v>8078.1624</v>
      </c>
      <c r="CQ644" s="12">
        <v>1</v>
      </c>
      <c r="CR644" s="12">
        <f t="shared" si="891"/>
        <v>1619</v>
      </c>
      <c r="CS644" s="12">
        <v>0.83</v>
      </c>
      <c r="CT644" s="19">
        <f t="shared" si="892"/>
        <v>4.51416689693285</v>
      </c>
      <c r="CU644" s="20">
        <v>5936</v>
      </c>
      <c r="CV644" s="12">
        <v>0.99</v>
      </c>
      <c r="CW644" s="12">
        <v>3.34</v>
      </c>
      <c r="CX644" s="9">
        <f t="shared" si="893"/>
        <v>4.3066</v>
      </c>
      <c r="CY644" s="10">
        <v>1.325</v>
      </c>
      <c r="CZ644" s="22">
        <f t="shared" si="910"/>
        <v>1.235</v>
      </c>
      <c r="DA644" s="21">
        <f t="shared" si="894"/>
        <v>298817.128845706</v>
      </c>
      <c r="DG644" s="12">
        <f t="shared" si="895"/>
        <v>1619</v>
      </c>
      <c r="DH644" s="12">
        <f t="shared" ref="DH644:DH650" si="917">2.04+0.6</f>
        <v>2.64</v>
      </c>
      <c r="DI644" s="13">
        <v>1.35</v>
      </c>
      <c r="DJ644" s="14">
        <v>1.4</v>
      </c>
      <c r="DK644" s="15">
        <f t="shared" si="897"/>
        <v>8078.1624</v>
      </c>
      <c r="DL644" s="12">
        <v>1</v>
      </c>
      <c r="DM644" s="12">
        <f t="shared" si="898"/>
        <v>1619</v>
      </c>
      <c r="DN644" s="12">
        <v>0.83</v>
      </c>
      <c r="DO644" s="19">
        <f t="shared" si="899"/>
        <v>4.51416689693285</v>
      </c>
      <c r="DP644" s="20">
        <v>5936</v>
      </c>
      <c r="DQ644" s="12">
        <v>0.99</v>
      </c>
      <c r="DR644" s="12">
        <v>3.34</v>
      </c>
      <c r="DS644" s="9">
        <f t="shared" si="900"/>
        <v>4.3066</v>
      </c>
      <c r="DT644" s="10">
        <v>1.325</v>
      </c>
      <c r="DU644" s="22">
        <f t="shared" si="901"/>
        <v>1.235</v>
      </c>
      <c r="DV644" s="21">
        <f t="shared" si="902"/>
        <v>298817.128845706</v>
      </c>
      <c r="EB644" s="12">
        <f t="shared" si="903"/>
        <v>1619</v>
      </c>
      <c r="EC644" s="12">
        <f t="shared" ref="EC644:EC650" si="918">2.04+0.6</f>
        <v>2.64</v>
      </c>
      <c r="ED644" s="13">
        <v>1.35</v>
      </c>
      <c r="EE644" s="14">
        <v>1.4</v>
      </c>
      <c r="EF644" s="15">
        <f t="shared" si="905"/>
        <v>8078.1624</v>
      </c>
      <c r="EG644" s="12">
        <v>1</v>
      </c>
      <c r="EH644" s="12">
        <f t="shared" si="906"/>
        <v>1619</v>
      </c>
      <c r="EI644" s="12">
        <v>0.92</v>
      </c>
      <c r="EJ644" s="19">
        <f t="shared" si="907"/>
        <v>4.60416689693285</v>
      </c>
      <c r="EK644" s="20">
        <v>5936</v>
      </c>
      <c r="EL644" s="12">
        <v>0.99</v>
      </c>
      <c r="EM644" s="12">
        <v>4.14</v>
      </c>
      <c r="EN644" s="9">
        <f t="shared" si="908"/>
        <v>5.0986</v>
      </c>
      <c r="EO644" s="10">
        <v>1.325</v>
      </c>
      <c r="EP644" s="22">
        <f t="shared" si="911"/>
        <v>1.35</v>
      </c>
      <c r="EQ644" s="21">
        <f t="shared" si="909"/>
        <v>393343.583992219</v>
      </c>
    </row>
    <row r="645" customHeight="1" spans="6:147">
      <c r="F645" s="12">
        <v>1474</v>
      </c>
      <c r="G645" s="12">
        <f t="shared" si="912"/>
        <v>2.64</v>
      </c>
      <c r="H645" s="13">
        <v>1.35</v>
      </c>
      <c r="I645" s="14">
        <v>1.4</v>
      </c>
      <c r="J645" s="15">
        <f t="shared" si="869"/>
        <v>7354.6704</v>
      </c>
      <c r="K645" s="12">
        <v>1</v>
      </c>
      <c r="L645" s="12">
        <v>1474</v>
      </c>
      <c r="M645" s="12">
        <v>0.83</v>
      </c>
      <c r="N645" s="19">
        <f t="shared" si="870"/>
        <v>4.37576856649395</v>
      </c>
      <c r="O645" s="20">
        <v>5936</v>
      </c>
      <c r="P645" s="12">
        <v>0.99</v>
      </c>
      <c r="Q645" s="12">
        <v>3.34</v>
      </c>
      <c r="R645" s="9">
        <f t="shared" si="871"/>
        <v>4.3066</v>
      </c>
      <c r="S645" s="10">
        <v>1.325</v>
      </c>
      <c r="T645" s="20">
        <v>1.15</v>
      </c>
      <c r="U645" s="21">
        <f t="shared" si="872"/>
        <v>250139.445907871</v>
      </c>
      <c r="AA645" s="12">
        <v>1474</v>
      </c>
      <c r="AB645" s="12">
        <f t="shared" si="913"/>
        <v>2.64</v>
      </c>
      <c r="AC645" s="13">
        <v>1.35</v>
      </c>
      <c r="AD645" s="14">
        <v>1.4</v>
      </c>
      <c r="AE645" s="15">
        <f t="shared" si="874"/>
        <v>7354.6704</v>
      </c>
      <c r="AF645" s="12">
        <v>1</v>
      </c>
      <c r="AG645" s="12">
        <v>1474</v>
      </c>
      <c r="AH645" s="12">
        <v>0.83</v>
      </c>
      <c r="AI645" s="19">
        <f t="shared" si="875"/>
        <v>4.37576856649395</v>
      </c>
      <c r="AJ645" s="20">
        <v>5936</v>
      </c>
      <c r="AK645" s="12">
        <v>0.99</v>
      </c>
      <c r="AL645" s="12">
        <v>3.34</v>
      </c>
      <c r="AM645" s="9">
        <f t="shared" si="876"/>
        <v>4.3066</v>
      </c>
      <c r="AN645" s="10">
        <v>1.325</v>
      </c>
      <c r="AO645" s="22">
        <v>1.165</v>
      </c>
      <c r="AP645" s="21">
        <f t="shared" si="877"/>
        <v>253402.134332756</v>
      </c>
      <c r="AV645" s="12">
        <v>1474</v>
      </c>
      <c r="AW645" s="12">
        <f t="shared" si="914"/>
        <v>2.64</v>
      </c>
      <c r="AX645" s="13">
        <v>1.35</v>
      </c>
      <c r="AY645" s="14">
        <v>1.4</v>
      </c>
      <c r="AZ645" s="15">
        <f t="shared" si="879"/>
        <v>7354.6704</v>
      </c>
      <c r="BA645" s="12">
        <v>1</v>
      </c>
      <c r="BB645" s="12">
        <v>1474</v>
      </c>
      <c r="BC645" s="12">
        <v>0.83</v>
      </c>
      <c r="BD645" s="19">
        <f t="shared" si="880"/>
        <v>4.37576856649395</v>
      </c>
      <c r="BE645" s="20">
        <v>5936</v>
      </c>
      <c r="BF645" s="12">
        <v>0.99</v>
      </c>
      <c r="BG645" s="12">
        <v>3.34</v>
      </c>
      <c r="BH645" s="9">
        <f t="shared" si="881"/>
        <v>4.3066</v>
      </c>
      <c r="BI645" s="10">
        <v>1.325</v>
      </c>
      <c r="BJ645" s="20">
        <v>1.15</v>
      </c>
      <c r="BK645" s="21">
        <f t="shared" si="882"/>
        <v>250139.445907871</v>
      </c>
      <c r="BQ645" s="12">
        <v>1474</v>
      </c>
      <c r="BR645" s="12">
        <f t="shared" si="915"/>
        <v>2.64</v>
      </c>
      <c r="BS645" s="13">
        <v>1.35</v>
      </c>
      <c r="BT645" s="14">
        <v>1.4</v>
      </c>
      <c r="BU645" s="15">
        <f t="shared" si="884"/>
        <v>7354.6704</v>
      </c>
      <c r="BV645" s="12">
        <v>1</v>
      </c>
      <c r="BW645" s="12">
        <v>1474</v>
      </c>
      <c r="BX645" s="12">
        <v>0.83</v>
      </c>
      <c r="BY645" s="19">
        <f t="shared" si="885"/>
        <v>4.37576856649395</v>
      </c>
      <c r="BZ645" s="20">
        <v>5936</v>
      </c>
      <c r="CA645" s="12">
        <v>0.99</v>
      </c>
      <c r="CB645" s="12">
        <v>3.34</v>
      </c>
      <c r="CC645" s="9">
        <f t="shared" si="886"/>
        <v>4.3066</v>
      </c>
      <c r="CD645" s="10">
        <v>1.325</v>
      </c>
      <c r="CE645" s="22">
        <v>1.165</v>
      </c>
      <c r="CF645" s="21">
        <f t="shared" si="887"/>
        <v>253402.134332756</v>
      </c>
      <c r="CL645" s="12">
        <f t="shared" si="888"/>
        <v>1619</v>
      </c>
      <c r="CM645" s="12">
        <f t="shared" si="916"/>
        <v>2.64</v>
      </c>
      <c r="CN645" s="13">
        <v>1.35</v>
      </c>
      <c r="CO645" s="14">
        <v>1.4</v>
      </c>
      <c r="CP645" s="15">
        <f t="shared" si="890"/>
        <v>8078.1624</v>
      </c>
      <c r="CQ645" s="12">
        <v>1</v>
      </c>
      <c r="CR645" s="12">
        <f t="shared" si="891"/>
        <v>1619</v>
      </c>
      <c r="CS645" s="12">
        <v>0.83</v>
      </c>
      <c r="CT645" s="19">
        <f t="shared" si="892"/>
        <v>4.51416689693285</v>
      </c>
      <c r="CU645" s="20">
        <v>5936</v>
      </c>
      <c r="CV645" s="12">
        <v>0.99</v>
      </c>
      <c r="CW645" s="12">
        <v>3.34</v>
      </c>
      <c r="CX645" s="9">
        <f t="shared" si="893"/>
        <v>4.3066</v>
      </c>
      <c r="CY645" s="10">
        <v>1.325</v>
      </c>
      <c r="CZ645" s="22">
        <f t="shared" ref="CZ645:CZ654" si="919">1.15+0.085</f>
        <v>1.235</v>
      </c>
      <c r="DA645" s="21">
        <f t="shared" si="894"/>
        <v>298817.128845706</v>
      </c>
      <c r="DG645" s="12">
        <f t="shared" si="895"/>
        <v>1619</v>
      </c>
      <c r="DH645" s="12">
        <f t="shared" si="917"/>
        <v>2.64</v>
      </c>
      <c r="DI645" s="13">
        <v>1.35</v>
      </c>
      <c r="DJ645" s="14">
        <v>1.4</v>
      </c>
      <c r="DK645" s="15">
        <f t="shared" si="897"/>
        <v>8078.1624</v>
      </c>
      <c r="DL645" s="12">
        <v>1</v>
      </c>
      <c r="DM645" s="12">
        <f t="shared" si="898"/>
        <v>1619</v>
      </c>
      <c r="DN645" s="12">
        <v>0.83</v>
      </c>
      <c r="DO645" s="19">
        <f t="shared" si="899"/>
        <v>4.51416689693285</v>
      </c>
      <c r="DP645" s="20">
        <v>5936</v>
      </c>
      <c r="DQ645" s="12">
        <v>0.99</v>
      </c>
      <c r="DR645" s="12">
        <v>3.34</v>
      </c>
      <c r="DS645" s="9">
        <f t="shared" si="900"/>
        <v>4.3066</v>
      </c>
      <c r="DT645" s="10">
        <v>1.325</v>
      </c>
      <c r="DU645" s="22">
        <f t="shared" si="901"/>
        <v>1.235</v>
      </c>
      <c r="DV645" s="21">
        <f t="shared" si="902"/>
        <v>298817.128845706</v>
      </c>
      <c r="EB645" s="12">
        <f t="shared" si="903"/>
        <v>1619</v>
      </c>
      <c r="EC645" s="12">
        <f t="shared" si="918"/>
        <v>2.64</v>
      </c>
      <c r="ED645" s="13">
        <v>1.35</v>
      </c>
      <c r="EE645" s="14">
        <v>1.4</v>
      </c>
      <c r="EF645" s="15">
        <f t="shared" si="905"/>
        <v>8078.1624</v>
      </c>
      <c r="EG645" s="12">
        <v>1</v>
      </c>
      <c r="EH645" s="12">
        <f t="shared" si="906"/>
        <v>1619</v>
      </c>
      <c r="EI645" s="12">
        <v>0.92</v>
      </c>
      <c r="EJ645" s="19">
        <f t="shared" si="907"/>
        <v>4.60416689693285</v>
      </c>
      <c r="EK645" s="20">
        <v>5936</v>
      </c>
      <c r="EL645" s="12">
        <v>0.99</v>
      </c>
      <c r="EM645" s="12">
        <v>4.14</v>
      </c>
      <c r="EN645" s="9">
        <f t="shared" si="908"/>
        <v>5.0986</v>
      </c>
      <c r="EO645" s="10">
        <v>1.325</v>
      </c>
      <c r="EP645" s="22">
        <f t="shared" ref="EP645:EP654" si="920">1.15+0.2</f>
        <v>1.35</v>
      </c>
      <c r="EQ645" s="21">
        <f t="shared" si="909"/>
        <v>393343.583992219</v>
      </c>
    </row>
    <row r="646" customHeight="1" spans="6:147">
      <c r="F646" s="12">
        <v>1474</v>
      </c>
      <c r="G646" s="12">
        <f>2.72+0.6</f>
        <v>3.32</v>
      </c>
      <c r="H646" s="13">
        <v>1.35</v>
      </c>
      <c r="I646" s="14">
        <v>1.4</v>
      </c>
      <c r="J646" s="15">
        <f t="shared" si="869"/>
        <v>9249.0552</v>
      </c>
      <c r="K646" s="12">
        <v>1</v>
      </c>
      <c r="L646" s="12">
        <v>1474</v>
      </c>
      <c r="M646" s="12">
        <v>0.83</v>
      </c>
      <c r="N646" s="19">
        <f t="shared" si="870"/>
        <v>4.37576856649395</v>
      </c>
      <c r="O646" s="20">
        <v>5936</v>
      </c>
      <c r="P646" s="12">
        <v>0.99</v>
      </c>
      <c r="Q646" s="12">
        <v>3.34</v>
      </c>
      <c r="R646" s="9">
        <f t="shared" si="871"/>
        <v>4.3066</v>
      </c>
      <c r="S646" s="10">
        <v>1.325</v>
      </c>
      <c r="T646" s="20">
        <v>1.15</v>
      </c>
      <c r="U646" s="21">
        <f t="shared" si="872"/>
        <v>304535.926145413</v>
      </c>
      <c r="AA646" s="12">
        <v>1474</v>
      </c>
      <c r="AB646" s="12">
        <f>2.72+0.6</f>
        <v>3.32</v>
      </c>
      <c r="AC646" s="13">
        <v>1.35</v>
      </c>
      <c r="AD646" s="14">
        <v>1.4</v>
      </c>
      <c r="AE646" s="15">
        <f t="shared" si="874"/>
        <v>9249.0552</v>
      </c>
      <c r="AF646" s="12">
        <v>1</v>
      </c>
      <c r="AG646" s="12">
        <v>1474</v>
      </c>
      <c r="AH646" s="12">
        <v>0.83</v>
      </c>
      <c r="AI646" s="19">
        <f t="shared" si="875"/>
        <v>4.37576856649395</v>
      </c>
      <c r="AJ646" s="20">
        <v>5936</v>
      </c>
      <c r="AK646" s="12">
        <v>0.99</v>
      </c>
      <c r="AL646" s="12">
        <v>3.34</v>
      </c>
      <c r="AM646" s="9">
        <f t="shared" si="876"/>
        <v>4.3066</v>
      </c>
      <c r="AN646" s="10">
        <v>1.325</v>
      </c>
      <c r="AO646" s="22">
        <v>1.165</v>
      </c>
      <c r="AP646" s="21">
        <f t="shared" si="877"/>
        <v>308508.133877745</v>
      </c>
      <c r="AV646" s="12">
        <v>1474</v>
      </c>
      <c r="AW646" s="12">
        <f>2.72+0.6</f>
        <v>3.32</v>
      </c>
      <c r="AX646" s="13">
        <v>1.35</v>
      </c>
      <c r="AY646" s="14">
        <v>1.4</v>
      </c>
      <c r="AZ646" s="15">
        <f t="shared" si="879"/>
        <v>9249.0552</v>
      </c>
      <c r="BA646" s="12">
        <v>1</v>
      </c>
      <c r="BB646" s="12">
        <v>1474</v>
      </c>
      <c r="BC646" s="12">
        <v>0.83</v>
      </c>
      <c r="BD646" s="19">
        <f t="shared" si="880"/>
        <v>4.37576856649395</v>
      </c>
      <c r="BE646" s="20">
        <v>5936</v>
      </c>
      <c r="BF646" s="12">
        <v>0.99</v>
      </c>
      <c r="BG646" s="12">
        <v>3.34</v>
      </c>
      <c r="BH646" s="9">
        <f t="shared" si="881"/>
        <v>4.3066</v>
      </c>
      <c r="BI646" s="10">
        <v>1.325</v>
      </c>
      <c r="BJ646" s="20">
        <v>1.15</v>
      </c>
      <c r="BK646" s="21">
        <f t="shared" si="882"/>
        <v>304535.926145413</v>
      </c>
      <c r="BQ646" s="12">
        <v>1474</v>
      </c>
      <c r="BR646" s="12">
        <f>2.72+0.6</f>
        <v>3.32</v>
      </c>
      <c r="BS646" s="13">
        <v>1.35</v>
      </c>
      <c r="BT646" s="14">
        <v>1.4</v>
      </c>
      <c r="BU646" s="15">
        <f t="shared" si="884"/>
        <v>9249.0552</v>
      </c>
      <c r="BV646" s="12">
        <v>1</v>
      </c>
      <c r="BW646" s="12">
        <v>1474</v>
      </c>
      <c r="BX646" s="12">
        <v>0.83</v>
      </c>
      <c r="BY646" s="19">
        <f t="shared" si="885"/>
        <v>4.37576856649395</v>
      </c>
      <c r="BZ646" s="20">
        <v>5936</v>
      </c>
      <c r="CA646" s="12">
        <v>0.99</v>
      </c>
      <c r="CB646" s="12">
        <v>3.34</v>
      </c>
      <c r="CC646" s="9">
        <f t="shared" si="886"/>
        <v>4.3066</v>
      </c>
      <c r="CD646" s="10">
        <v>1.325</v>
      </c>
      <c r="CE646" s="22">
        <v>1.165</v>
      </c>
      <c r="CF646" s="21">
        <f t="shared" si="887"/>
        <v>308508.133877745</v>
      </c>
      <c r="CL646" s="12">
        <f t="shared" si="888"/>
        <v>1619</v>
      </c>
      <c r="CM646" s="12">
        <f>2.72+0.6</f>
        <v>3.32</v>
      </c>
      <c r="CN646" s="13">
        <v>1.35</v>
      </c>
      <c r="CO646" s="14">
        <v>1.4</v>
      </c>
      <c r="CP646" s="15">
        <f t="shared" si="890"/>
        <v>10158.9012</v>
      </c>
      <c r="CQ646" s="12">
        <v>1</v>
      </c>
      <c r="CR646" s="12">
        <f t="shared" si="891"/>
        <v>1619</v>
      </c>
      <c r="CS646" s="12">
        <v>0.83</v>
      </c>
      <c r="CT646" s="19">
        <f t="shared" si="892"/>
        <v>4.51416689693285</v>
      </c>
      <c r="CU646" s="20">
        <v>5936</v>
      </c>
      <c r="CV646" s="12">
        <v>0.99</v>
      </c>
      <c r="CW646" s="12">
        <v>3.34</v>
      </c>
      <c r="CX646" s="9">
        <f t="shared" si="893"/>
        <v>4.3066</v>
      </c>
      <c r="CY646" s="10">
        <v>1.325</v>
      </c>
      <c r="CZ646" s="22">
        <f t="shared" si="919"/>
        <v>1.235</v>
      </c>
      <c r="DA646" s="21">
        <f t="shared" si="894"/>
        <v>365010.202709472</v>
      </c>
      <c r="DG646" s="12">
        <f t="shared" si="895"/>
        <v>1619</v>
      </c>
      <c r="DH646" s="12">
        <f>2.72+0.6</f>
        <v>3.32</v>
      </c>
      <c r="DI646" s="13">
        <v>1.35</v>
      </c>
      <c r="DJ646" s="14">
        <v>1.4</v>
      </c>
      <c r="DK646" s="15">
        <f t="shared" si="897"/>
        <v>10158.9012</v>
      </c>
      <c r="DL646" s="12">
        <v>1</v>
      </c>
      <c r="DM646" s="12">
        <f t="shared" si="898"/>
        <v>1619</v>
      </c>
      <c r="DN646" s="12">
        <v>0.83</v>
      </c>
      <c r="DO646" s="19">
        <f t="shared" si="899"/>
        <v>4.51416689693285</v>
      </c>
      <c r="DP646" s="20">
        <v>5936</v>
      </c>
      <c r="DQ646" s="12">
        <v>0.99</v>
      </c>
      <c r="DR646" s="12">
        <v>3.34</v>
      </c>
      <c r="DS646" s="9">
        <f t="shared" si="900"/>
        <v>4.3066</v>
      </c>
      <c r="DT646" s="10">
        <v>1.325</v>
      </c>
      <c r="DU646" s="22">
        <f t="shared" si="901"/>
        <v>1.235</v>
      </c>
      <c r="DV646" s="21">
        <f t="shared" si="902"/>
        <v>365010.202709472</v>
      </c>
      <c r="EB646" s="12">
        <f t="shared" si="903"/>
        <v>1619</v>
      </c>
      <c r="EC646" s="12">
        <f>2.72+0.6</f>
        <v>3.32</v>
      </c>
      <c r="ED646" s="13">
        <v>1.35</v>
      </c>
      <c r="EE646" s="14">
        <v>1.4</v>
      </c>
      <c r="EF646" s="15">
        <f t="shared" si="905"/>
        <v>10158.9012</v>
      </c>
      <c r="EG646" s="12">
        <v>1</v>
      </c>
      <c r="EH646" s="12">
        <f t="shared" si="906"/>
        <v>1619</v>
      </c>
      <c r="EI646" s="12">
        <v>0.92</v>
      </c>
      <c r="EJ646" s="19">
        <f t="shared" si="907"/>
        <v>4.60416689693285</v>
      </c>
      <c r="EK646" s="20">
        <v>5936</v>
      </c>
      <c r="EL646" s="12">
        <v>0.99</v>
      </c>
      <c r="EM646" s="12">
        <v>4.14</v>
      </c>
      <c r="EN646" s="9">
        <f t="shared" si="908"/>
        <v>5.0986</v>
      </c>
      <c r="EO646" s="10">
        <v>1.325</v>
      </c>
      <c r="EP646" s="22">
        <f t="shared" si="920"/>
        <v>1.35</v>
      </c>
      <c r="EQ646" s="21">
        <f t="shared" si="909"/>
        <v>480714.967367124</v>
      </c>
    </row>
    <row r="647" customHeight="1" spans="6:147">
      <c r="F647" s="12">
        <v>1474</v>
      </c>
      <c r="G647" s="12">
        <f>0.85+0.6</f>
        <v>1.45</v>
      </c>
      <c r="H647" s="13">
        <v>1.35</v>
      </c>
      <c r="I647" s="14">
        <v>1.4</v>
      </c>
      <c r="J647" s="15">
        <f t="shared" si="869"/>
        <v>4039.497</v>
      </c>
      <c r="K647" s="12">
        <v>1</v>
      </c>
      <c r="L647" s="12">
        <v>1474</v>
      </c>
      <c r="M647" s="12">
        <v>0.83</v>
      </c>
      <c r="N647" s="19">
        <f t="shared" si="870"/>
        <v>4.37576856649395</v>
      </c>
      <c r="O647" s="20">
        <v>5936</v>
      </c>
      <c r="P647" s="12">
        <v>0.99</v>
      </c>
      <c r="Q647" s="12">
        <v>3.34</v>
      </c>
      <c r="R647" s="9">
        <f t="shared" si="871"/>
        <v>4.3066</v>
      </c>
      <c r="S647" s="10">
        <v>1.325</v>
      </c>
      <c r="T647" s="20">
        <v>1.15</v>
      </c>
      <c r="U647" s="21">
        <f t="shared" si="872"/>
        <v>154945.605492171</v>
      </c>
      <c r="AA647" s="12">
        <v>1474</v>
      </c>
      <c r="AB647" s="12">
        <f>0.85+0.6</f>
        <v>1.45</v>
      </c>
      <c r="AC647" s="13">
        <v>1.35</v>
      </c>
      <c r="AD647" s="14">
        <v>1.4</v>
      </c>
      <c r="AE647" s="15">
        <f t="shared" si="874"/>
        <v>4039.497</v>
      </c>
      <c r="AF647" s="12">
        <v>1</v>
      </c>
      <c r="AG647" s="12">
        <v>1474</v>
      </c>
      <c r="AH647" s="12">
        <v>0.83</v>
      </c>
      <c r="AI647" s="19">
        <f t="shared" si="875"/>
        <v>4.37576856649395</v>
      </c>
      <c r="AJ647" s="20">
        <v>5936</v>
      </c>
      <c r="AK647" s="12">
        <v>0.99</v>
      </c>
      <c r="AL647" s="12">
        <v>3.34</v>
      </c>
      <c r="AM647" s="9">
        <f t="shared" si="876"/>
        <v>4.3066</v>
      </c>
      <c r="AN647" s="10">
        <v>1.325</v>
      </c>
      <c r="AO647" s="22">
        <v>1.165</v>
      </c>
      <c r="AP647" s="21">
        <f t="shared" si="877"/>
        <v>156966.635129026</v>
      </c>
      <c r="AV647" s="12">
        <v>1474</v>
      </c>
      <c r="AW647" s="12">
        <f>0.85+0.6</f>
        <v>1.45</v>
      </c>
      <c r="AX647" s="13">
        <v>1.35</v>
      </c>
      <c r="AY647" s="14">
        <v>1.4</v>
      </c>
      <c r="AZ647" s="15">
        <f t="shared" si="879"/>
        <v>4039.497</v>
      </c>
      <c r="BA647" s="12">
        <v>1</v>
      </c>
      <c r="BB647" s="12">
        <v>1474</v>
      </c>
      <c r="BC647" s="12">
        <v>0.83</v>
      </c>
      <c r="BD647" s="19">
        <f t="shared" si="880"/>
        <v>4.37576856649395</v>
      </c>
      <c r="BE647" s="20">
        <v>5936</v>
      </c>
      <c r="BF647" s="12">
        <v>0.99</v>
      </c>
      <c r="BG647" s="12">
        <v>3.34</v>
      </c>
      <c r="BH647" s="9">
        <f t="shared" si="881"/>
        <v>4.3066</v>
      </c>
      <c r="BI647" s="10">
        <v>1.325</v>
      </c>
      <c r="BJ647" s="20">
        <v>1.15</v>
      </c>
      <c r="BK647" s="21">
        <f t="shared" si="882"/>
        <v>154945.605492171</v>
      </c>
      <c r="BQ647" s="12">
        <v>1474</v>
      </c>
      <c r="BR647" s="12">
        <f>0.85+0.6</f>
        <v>1.45</v>
      </c>
      <c r="BS647" s="13">
        <v>1.35</v>
      </c>
      <c r="BT647" s="14">
        <v>1.4</v>
      </c>
      <c r="BU647" s="15">
        <f t="shared" si="884"/>
        <v>4039.497</v>
      </c>
      <c r="BV647" s="12">
        <v>1</v>
      </c>
      <c r="BW647" s="12">
        <v>1474</v>
      </c>
      <c r="BX647" s="12">
        <v>0.83</v>
      </c>
      <c r="BY647" s="19">
        <f t="shared" si="885"/>
        <v>4.37576856649395</v>
      </c>
      <c r="BZ647" s="20">
        <v>5936</v>
      </c>
      <c r="CA647" s="12">
        <v>0.99</v>
      </c>
      <c r="CB647" s="12">
        <v>3.34</v>
      </c>
      <c r="CC647" s="9">
        <f t="shared" si="886"/>
        <v>4.3066</v>
      </c>
      <c r="CD647" s="10">
        <v>1.325</v>
      </c>
      <c r="CE647" s="22">
        <v>1.165</v>
      </c>
      <c r="CF647" s="21">
        <f t="shared" si="887"/>
        <v>156966.635129026</v>
      </c>
      <c r="CL647" s="12">
        <f t="shared" si="888"/>
        <v>1619</v>
      </c>
      <c r="CM647" s="12">
        <f>0.85+0.6</f>
        <v>1.45</v>
      </c>
      <c r="CN647" s="13">
        <v>1.35</v>
      </c>
      <c r="CO647" s="14">
        <v>1.4</v>
      </c>
      <c r="CP647" s="15">
        <f t="shared" si="890"/>
        <v>4436.8695</v>
      </c>
      <c r="CQ647" s="12">
        <v>1</v>
      </c>
      <c r="CR647" s="12">
        <f t="shared" si="891"/>
        <v>1619</v>
      </c>
      <c r="CS647" s="12">
        <v>0.83</v>
      </c>
      <c r="CT647" s="19">
        <f t="shared" si="892"/>
        <v>4.51416689693285</v>
      </c>
      <c r="CU647" s="20">
        <v>5936</v>
      </c>
      <c r="CV647" s="12">
        <v>0.99</v>
      </c>
      <c r="CW647" s="12">
        <v>3.34</v>
      </c>
      <c r="CX647" s="9">
        <f t="shared" si="893"/>
        <v>4.3066</v>
      </c>
      <c r="CY647" s="10">
        <v>1.325</v>
      </c>
      <c r="CZ647" s="22">
        <f t="shared" si="919"/>
        <v>1.235</v>
      </c>
      <c r="DA647" s="21">
        <f t="shared" si="894"/>
        <v>182979.249584114</v>
      </c>
      <c r="DG647" s="12">
        <f t="shared" si="895"/>
        <v>1619</v>
      </c>
      <c r="DH647" s="12">
        <f>0.85+0.6</f>
        <v>1.45</v>
      </c>
      <c r="DI647" s="13">
        <v>1.35</v>
      </c>
      <c r="DJ647" s="14">
        <v>1.4</v>
      </c>
      <c r="DK647" s="15">
        <f t="shared" si="897"/>
        <v>4436.8695</v>
      </c>
      <c r="DL647" s="12">
        <v>1</v>
      </c>
      <c r="DM647" s="12">
        <f t="shared" si="898"/>
        <v>1619</v>
      </c>
      <c r="DN647" s="12">
        <v>0.83</v>
      </c>
      <c r="DO647" s="19">
        <f t="shared" si="899"/>
        <v>4.51416689693285</v>
      </c>
      <c r="DP647" s="20">
        <v>5936</v>
      </c>
      <c r="DQ647" s="12">
        <v>0.99</v>
      </c>
      <c r="DR647" s="12">
        <v>3.34</v>
      </c>
      <c r="DS647" s="9">
        <f t="shared" si="900"/>
        <v>4.3066</v>
      </c>
      <c r="DT647" s="10">
        <v>1.325</v>
      </c>
      <c r="DU647" s="22">
        <f t="shared" si="901"/>
        <v>1.235</v>
      </c>
      <c r="DV647" s="21">
        <f t="shared" si="902"/>
        <v>182979.249584114</v>
      </c>
      <c r="EB647" s="12">
        <f t="shared" si="903"/>
        <v>1619</v>
      </c>
      <c r="EC647" s="12">
        <f>0.85+0.6</f>
        <v>1.45</v>
      </c>
      <c r="ED647" s="13">
        <v>1.35</v>
      </c>
      <c r="EE647" s="14">
        <v>1.4</v>
      </c>
      <c r="EF647" s="15">
        <f t="shared" si="905"/>
        <v>4436.8695</v>
      </c>
      <c r="EG647" s="12">
        <v>1</v>
      </c>
      <c r="EH647" s="12">
        <f t="shared" si="906"/>
        <v>1619</v>
      </c>
      <c r="EI647" s="12">
        <v>0.92</v>
      </c>
      <c r="EJ647" s="19">
        <f t="shared" si="907"/>
        <v>4.60416689693285</v>
      </c>
      <c r="EK647" s="20">
        <v>5936</v>
      </c>
      <c r="EL647" s="12">
        <v>0.99</v>
      </c>
      <c r="EM647" s="12">
        <v>4.14</v>
      </c>
      <c r="EN647" s="9">
        <f t="shared" si="908"/>
        <v>5.0986</v>
      </c>
      <c r="EO647" s="10">
        <v>1.325</v>
      </c>
      <c r="EP647" s="22">
        <f t="shared" si="920"/>
        <v>1.35</v>
      </c>
      <c r="EQ647" s="21">
        <f t="shared" si="909"/>
        <v>240443.663086136</v>
      </c>
    </row>
    <row r="648" customHeight="1" spans="6:147">
      <c r="F648" s="12">
        <v>1474</v>
      </c>
      <c r="G648" s="12">
        <f>1.2+0.6</f>
        <v>1.8</v>
      </c>
      <c r="H648" s="13">
        <v>1.35</v>
      </c>
      <c r="I648" s="14">
        <v>1.4</v>
      </c>
      <c r="J648" s="15">
        <f t="shared" si="869"/>
        <v>5014.548</v>
      </c>
      <c r="K648" s="12">
        <v>1</v>
      </c>
      <c r="L648" s="12">
        <v>1474</v>
      </c>
      <c r="M648" s="12">
        <v>0.83</v>
      </c>
      <c r="N648" s="19">
        <f t="shared" si="870"/>
        <v>4.37576856649395</v>
      </c>
      <c r="O648" s="20">
        <v>5936</v>
      </c>
      <c r="P648" s="12">
        <v>0.99</v>
      </c>
      <c r="Q648" s="12">
        <v>3.34</v>
      </c>
      <c r="R648" s="9">
        <f t="shared" si="871"/>
        <v>4.3066</v>
      </c>
      <c r="S648" s="10">
        <v>1.325</v>
      </c>
      <c r="T648" s="20">
        <v>1.15</v>
      </c>
      <c r="U648" s="21">
        <f t="shared" si="872"/>
        <v>182943.79384973</v>
      </c>
      <c r="AA648" s="12">
        <v>1474</v>
      </c>
      <c r="AB648" s="12">
        <f>1.2+0.6</f>
        <v>1.8</v>
      </c>
      <c r="AC648" s="13">
        <v>1.35</v>
      </c>
      <c r="AD648" s="14">
        <v>1.4</v>
      </c>
      <c r="AE648" s="15">
        <f t="shared" si="874"/>
        <v>5014.548</v>
      </c>
      <c r="AF648" s="12">
        <v>1</v>
      </c>
      <c r="AG648" s="12">
        <v>1474</v>
      </c>
      <c r="AH648" s="12">
        <v>0.83</v>
      </c>
      <c r="AI648" s="19">
        <f t="shared" si="875"/>
        <v>4.37576856649395</v>
      </c>
      <c r="AJ648" s="20">
        <v>5936</v>
      </c>
      <c r="AK648" s="12">
        <v>0.99</v>
      </c>
      <c r="AL648" s="12">
        <v>3.34</v>
      </c>
      <c r="AM648" s="9">
        <f t="shared" si="876"/>
        <v>4.3066</v>
      </c>
      <c r="AN648" s="10">
        <v>1.325</v>
      </c>
      <c r="AO648" s="22">
        <v>1.165</v>
      </c>
      <c r="AP648" s="21">
        <f t="shared" si="877"/>
        <v>185330.01724777</v>
      </c>
      <c r="AV648" s="12">
        <v>1474</v>
      </c>
      <c r="AW648" s="12">
        <f>1.2+0.6</f>
        <v>1.8</v>
      </c>
      <c r="AX648" s="13">
        <v>1.35</v>
      </c>
      <c r="AY648" s="14">
        <v>1.4</v>
      </c>
      <c r="AZ648" s="15">
        <f t="shared" si="879"/>
        <v>5014.548</v>
      </c>
      <c r="BA648" s="12">
        <v>1</v>
      </c>
      <c r="BB648" s="12">
        <v>1474</v>
      </c>
      <c r="BC648" s="12">
        <v>0.83</v>
      </c>
      <c r="BD648" s="19">
        <f t="shared" si="880"/>
        <v>4.37576856649395</v>
      </c>
      <c r="BE648" s="20">
        <v>5936</v>
      </c>
      <c r="BF648" s="12">
        <v>0.99</v>
      </c>
      <c r="BG648" s="12">
        <v>3.34</v>
      </c>
      <c r="BH648" s="9">
        <f t="shared" si="881"/>
        <v>4.3066</v>
      </c>
      <c r="BI648" s="10">
        <v>1.325</v>
      </c>
      <c r="BJ648" s="20">
        <v>1.15</v>
      </c>
      <c r="BK648" s="21">
        <f t="shared" si="882"/>
        <v>182943.79384973</v>
      </c>
      <c r="BQ648" s="12">
        <v>1474</v>
      </c>
      <c r="BR648" s="12">
        <f>1.2+0.6</f>
        <v>1.8</v>
      </c>
      <c r="BS648" s="13">
        <v>1.35</v>
      </c>
      <c r="BT648" s="14">
        <v>1.4</v>
      </c>
      <c r="BU648" s="15">
        <f t="shared" si="884"/>
        <v>5014.548</v>
      </c>
      <c r="BV648" s="12">
        <v>1</v>
      </c>
      <c r="BW648" s="12">
        <v>1474</v>
      </c>
      <c r="BX648" s="12">
        <v>0.83</v>
      </c>
      <c r="BY648" s="19">
        <f t="shared" si="885"/>
        <v>4.37576856649395</v>
      </c>
      <c r="BZ648" s="20">
        <v>5936</v>
      </c>
      <c r="CA648" s="12">
        <v>0.99</v>
      </c>
      <c r="CB648" s="12">
        <v>3.34</v>
      </c>
      <c r="CC648" s="9">
        <f t="shared" si="886"/>
        <v>4.3066</v>
      </c>
      <c r="CD648" s="10">
        <v>1.325</v>
      </c>
      <c r="CE648" s="22">
        <v>1.165</v>
      </c>
      <c r="CF648" s="21">
        <f t="shared" si="887"/>
        <v>185330.01724777</v>
      </c>
      <c r="CL648" s="12">
        <f t="shared" si="888"/>
        <v>1619</v>
      </c>
      <c r="CM648" s="12">
        <f>1.2+0.6</f>
        <v>1.8</v>
      </c>
      <c r="CN648" s="13">
        <v>1.35</v>
      </c>
      <c r="CO648" s="14">
        <v>1.4</v>
      </c>
      <c r="CP648" s="15">
        <f t="shared" si="890"/>
        <v>5507.838</v>
      </c>
      <c r="CQ648" s="12">
        <v>1</v>
      </c>
      <c r="CR648" s="12">
        <f t="shared" si="891"/>
        <v>1619</v>
      </c>
      <c r="CS648" s="12">
        <v>0.83</v>
      </c>
      <c r="CT648" s="19">
        <f t="shared" si="892"/>
        <v>4.51416689693285</v>
      </c>
      <c r="CU648" s="20">
        <v>5936</v>
      </c>
      <c r="CV648" s="12">
        <v>0.99</v>
      </c>
      <c r="CW648" s="12">
        <v>3.34</v>
      </c>
      <c r="CX648" s="9">
        <f t="shared" si="893"/>
        <v>4.3066</v>
      </c>
      <c r="CY648" s="10">
        <v>1.325</v>
      </c>
      <c r="CZ648" s="22">
        <f t="shared" si="919"/>
        <v>1.235</v>
      </c>
      <c r="DA648" s="21">
        <f t="shared" si="894"/>
        <v>217049.214072817</v>
      </c>
      <c r="DG648" s="12">
        <f t="shared" si="895"/>
        <v>1619</v>
      </c>
      <c r="DH648" s="12">
        <f>1.2+0.6</f>
        <v>1.8</v>
      </c>
      <c r="DI648" s="13">
        <v>1.35</v>
      </c>
      <c r="DJ648" s="14">
        <v>1.4</v>
      </c>
      <c r="DK648" s="15">
        <f t="shared" si="897"/>
        <v>5507.838</v>
      </c>
      <c r="DL648" s="12">
        <v>1</v>
      </c>
      <c r="DM648" s="12">
        <f t="shared" si="898"/>
        <v>1619</v>
      </c>
      <c r="DN648" s="12">
        <v>0.83</v>
      </c>
      <c r="DO648" s="19">
        <f t="shared" si="899"/>
        <v>4.51416689693285</v>
      </c>
      <c r="DP648" s="20">
        <v>5936</v>
      </c>
      <c r="DQ648" s="12">
        <v>0.99</v>
      </c>
      <c r="DR648" s="12">
        <v>3.34</v>
      </c>
      <c r="DS648" s="9">
        <f t="shared" si="900"/>
        <v>4.3066</v>
      </c>
      <c r="DT648" s="10">
        <v>1.325</v>
      </c>
      <c r="DU648" s="22">
        <f t="shared" si="901"/>
        <v>1.235</v>
      </c>
      <c r="DV648" s="21">
        <f t="shared" si="902"/>
        <v>217049.214072817</v>
      </c>
      <c r="EB648" s="12">
        <f t="shared" si="903"/>
        <v>1619</v>
      </c>
      <c r="EC648" s="12">
        <f>1.2+0.6</f>
        <v>1.8</v>
      </c>
      <c r="ED648" s="13">
        <v>1.35</v>
      </c>
      <c r="EE648" s="14">
        <v>1.4</v>
      </c>
      <c r="EF648" s="15">
        <f t="shared" si="905"/>
        <v>5507.838</v>
      </c>
      <c r="EG648" s="12">
        <v>1</v>
      </c>
      <c r="EH648" s="12">
        <f t="shared" si="906"/>
        <v>1619</v>
      </c>
      <c r="EI648" s="12">
        <v>0.92</v>
      </c>
      <c r="EJ648" s="19">
        <f t="shared" si="907"/>
        <v>4.60416689693285</v>
      </c>
      <c r="EK648" s="20">
        <v>5936</v>
      </c>
      <c r="EL648" s="12">
        <v>0.99</v>
      </c>
      <c r="EM648" s="12">
        <v>4.14</v>
      </c>
      <c r="EN648" s="9">
        <f t="shared" si="908"/>
        <v>5.0986</v>
      </c>
      <c r="EO648" s="10">
        <v>1.325</v>
      </c>
      <c r="EP648" s="22">
        <f t="shared" si="920"/>
        <v>1.35</v>
      </c>
      <c r="EQ648" s="21">
        <f t="shared" si="909"/>
        <v>285414.228058513</v>
      </c>
    </row>
    <row r="649" customHeight="1" spans="6:147">
      <c r="F649" s="12">
        <v>1474</v>
      </c>
      <c r="G649" s="12">
        <f t="shared" ref="G649:G655" si="921">2.04+0.6</f>
        <v>2.64</v>
      </c>
      <c r="H649" s="13">
        <v>1.35</v>
      </c>
      <c r="I649" s="14">
        <v>1.4</v>
      </c>
      <c r="J649" s="15">
        <f t="shared" si="869"/>
        <v>7354.6704</v>
      </c>
      <c r="K649" s="12">
        <v>1</v>
      </c>
      <c r="L649" s="12">
        <v>1474</v>
      </c>
      <c r="M649" s="12">
        <v>0.83</v>
      </c>
      <c r="N649" s="19">
        <f t="shared" si="870"/>
        <v>4.37576856649395</v>
      </c>
      <c r="O649" s="20">
        <v>5936</v>
      </c>
      <c r="P649" s="12">
        <v>0.99</v>
      </c>
      <c r="Q649" s="12">
        <v>3.34</v>
      </c>
      <c r="R649" s="9">
        <f t="shared" si="871"/>
        <v>4.3066</v>
      </c>
      <c r="S649" s="10">
        <v>1.325</v>
      </c>
      <c r="T649" s="20">
        <v>1.15</v>
      </c>
      <c r="U649" s="21">
        <f t="shared" si="872"/>
        <v>250139.445907871</v>
      </c>
      <c r="AA649" s="12">
        <v>1474</v>
      </c>
      <c r="AB649" s="12">
        <f t="shared" si="913"/>
        <v>2.64</v>
      </c>
      <c r="AC649" s="13">
        <v>1.35</v>
      </c>
      <c r="AD649" s="14">
        <v>1.4</v>
      </c>
      <c r="AE649" s="15">
        <f t="shared" si="874"/>
        <v>7354.6704</v>
      </c>
      <c r="AF649" s="12">
        <v>1</v>
      </c>
      <c r="AG649" s="12">
        <v>1474</v>
      </c>
      <c r="AH649" s="12">
        <v>0.83</v>
      </c>
      <c r="AI649" s="19">
        <f t="shared" si="875"/>
        <v>4.37576856649395</v>
      </c>
      <c r="AJ649" s="20">
        <v>5936</v>
      </c>
      <c r="AK649" s="12">
        <v>0.99</v>
      </c>
      <c r="AL649" s="12">
        <v>3.34</v>
      </c>
      <c r="AM649" s="9">
        <f t="shared" si="876"/>
        <v>4.3066</v>
      </c>
      <c r="AN649" s="10">
        <v>1.325</v>
      </c>
      <c r="AO649" s="22">
        <v>1.165</v>
      </c>
      <c r="AP649" s="21">
        <f t="shared" si="877"/>
        <v>253402.134332756</v>
      </c>
      <c r="AV649" s="12">
        <v>1474</v>
      </c>
      <c r="AW649" s="12">
        <f t="shared" si="914"/>
        <v>2.64</v>
      </c>
      <c r="AX649" s="13">
        <v>1.35</v>
      </c>
      <c r="AY649" s="14">
        <v>1.4</v>
      </c>
      <c r="AZ649" s="15">
        <f t="shared" si="879"/>
        <v>7354.6704</v>
      </c>
      <c r="BA649" s="12">
        <v>1</v>
      </c>
      <c r="BB649" s="12">
        <v>1474</v>
      </c>
      <c r="BC649" s="12">
        <v>0.83</v>
      </c>
      <c r="BD649" s="19">
        <f t="shared" si="880"/>
        <v>4.37576856649395</v>
      </c>
      <c r="BE649" s="20">
        <v>5936</v>
      </c>
      <c r="BF649" s="12">
        <v>0.99</v>
      </c>
      <c r="BG649" s="12">
        <v>3.34</v>
      </c>
      <c r="BH649" s="9">
        <f t="shared" si="881"/>
        <v>4.3066</v>
      </c>
      <c r="BI649" s="10">
        <v>1.325</v>
      </c>
      <c r="BJ649" s="20">
        <v>1.15</v>
      </c>
      <c r="BK649" s="21">
        <f t="shared" si="882"/>
        <v>250139.445907871</v>
      </c>
      <c r="BQ649" s="12">
        <v>1474</v>
      </c>
      <c r="BR649" s="12">
        <f t="shared" si="915"/>
        <v>2.64</v>
      </c>
      <c r="BS649" s="13">
        <v>1.35</v>
      </c>
      <c r="BT649" s="14">
        <v>1.4</v>
      </c>
      <c r="BU649" s="15">
        <f t="shared" si="884"/>
        <v>7354.6704</v>
      </c>
      <c r="BV649" s="12">
        <v>1</v>
      </c>
      <c r="BW649" s="12">
        <v>1474</v>
      </c>
      <c r="BX649" s="12">
        <v>0.83</v>
      </c>
      <c r="BY649" s="19">
        <f t="shared" si="885"/>
        <v>4.37576856649395</v>
      </c>
      <c r="BZ649" s="20">
        <v>5936</v>
      </c>
      <c r="CA649" s="12">
        <v>0.99</v>
      </c>
      <c r="CB649" s="12">
        <v>3.34</v>
      </c>
      <c r="CC649" s="9">
        <f t="shared" si="886"/>
        <v>4.3066</v>
      </c>
      <c r="CD649" s="10">
        <v>1.325</v>
      </c>
      <c r="CE649" s="22">
        <v>1.165</v>
      </c>
      <c r="CF649" s="21">
        <f t="shared" si="887"/>
        <v>253402.134332756</v>
      </c>
      <c r="CL649" s="12">
        <f t="shared" si="888"/>
        <v>1619</v>
      </c>
      <c r="CM649" s="12">
        <f t="shared" si="916"/>
        <v>2.64</v>
      </c>
      <c r="CN649" s="13">
        <v>1.35</v>
      </c>
      <c r="CO649" s="14">
        <v>1.4</v>
      </c>
      <c r="CP649" s="15">
        <f t="shared" si="890"/>
        <v>8078.1624</v>
      </c>
      <c r="CQ649" s="12">
        <v>1</v>
      </c>
      <c r="CR649" s="12">
        <f t="shared" si="891"/>
        <v>1619</v>
      </c>
      <c r="CS649" s="12">
        <v>0.83</v>
      </c>
      <c r="CT649" s="19">
        <f t="shared" si="892"/>
        <v>4.51416689693285</v>
      </c>
      <c r="CU649" s="20">
        <v>5936</v>
      </c>
      <c r="CV649" s="12">
        <v>0.99</v>
      </c>
      <c r="CW649" s="12">
        <v>3.34</v>
      </c>
      <c r="CX649" s="9">
        <f t="shared" si="893"/>
        <v>4.3066</v>
      </c>
      <c r="CY649" s="10">
        <v>1.325</v>
      </c>
      <c r="CZ649" s="22">
        <f t="shared" si="919"/>
        <v>1.235</v>
      </c>
      <c r="DA649" s="21">
        <f t="shared" si="894"/>
        <v>298817.128845706</v>
      </c>
      <c r="DG649" s="12">
        <f t="shared" si="895"/>
        <v>1619</v>
      </c>
      <c r="DH649" s="12">
        <f t="shared" si="917"/>
        <v>2.64</v>
      </c>
      <c r="DI649" s="13">
        <v>1.35</v>
      </c>
      <c r="DJ649" s="14">
        <v>1.4</v>
      </c>
      <c r="DK649" s="15">
        <f t="shared" si="897"/>
        <v>8078.1624</v>
      </c>
      <c r="DL649" s="12">
        <v>1</v>
      </c>
      <c r="DM649" s="12">
        <f t="shared" si="898"/>
        <v>1619</v>
      </c>
      <c r="DN649" s="12">
        <v>0.83</v>
      </c>
      <c r="DO649" s="19">
        <f t="shared" si="899"/>
        <v>4.51416689693285</v>
      </c>
      <c r="DP649" s="20">
        <v>5936</v>
      </c>
      <c r="DQ649" s="12">
        <v>0.99</v>
      </c>
      <c r="DR649" s="12">
        <v>3.34</v>
      </c>
      <c r="DS649" s="9">
        <f t="shared" si="900"/>
        <v>4.3066</v>
      </c>
      <c r="DT649" s="10">
        <v>1.325</v>
      </c>
      <c r="DU649" s="22">
        <f t="shared" si="901"/>
        <v>1.235</v>
      </c>
      <c r="DV649" s="21">
        <f t="shared" si="902"/>
        <v>298817.128845706</v>
      </c>
      <c r="EB649" s="12">
        <f t="shared" si="903"/>
        <v>1619</v>
      </c>
      <c r="EC649" s="12">
        <f t="shared" si="918"/>
        <v>2.64</v>
      </c>
      <c r="ED649" s="13">
        <v>1.35</v>
      </c>
      <c r="EE649" s="14">
        <v>1.4</v>
      </c>
      <c r="EF649" s="15">
        <f t="shared" si="905"/>
        <v>8078.1624</v>
      </c>
      <c r="EG649" s="12">
        <v>1</v>
      </c>
      <c r="EH649" s="12">
        <f t="shared" si="906"/>
        <v>1619</v>
      </c>
      <c r="EI649" s="12">
        <v>0.92</v>
      </c>
      <c r="EJ649" s="19">
        <f t="shared" si="907"/>
        <v>4.60416689693285</v>
      </c>
      <c r="EK649" s="20">
        <v>5936</v>
      </c>
      <c r="EL649" s="12">
        <v>0.99</v>
      </c>
      <c r="EM649" s="12">
        <v>4.14</v>
      </c>
      <c r="EN649" s="9">
        <f t="shared" si="908"/>
        <v>5.0986</v>
      </c>
      <c r="EO649" s="10">
        <v>1.325</v>
      </c>
      <c r="EP649" s="22">
        <f t="shared" si="920"/>
        <v>1.35</v>
      </c>
      <c r="EQ649" s="21">
        <f t="shared" si="909"/>
        <v>393343.583992219</v>
      </c>
    </row>
    <row r="650" customHeight="1" spans="6:147">
      <c r="F650" s="12">
        <v>1474</v>
      </c>
      <c r="G650" s="12">
        <f t="shared" si="921"/>
        <v>2.64</v>
      </c>
      <c r="H650" s="13">
        <v>1.35</v>
      </c>
      <c r="I650" s="14">
        <v>1.4</v>
      </c>
      <c r="J650" s="15">
        <f t="shared" si="869"/>
        <v>7354.6704</v>
      </c>
      <c r="K650" s="12">
        <v>1</v>
      </c>
      <c r="L650" s="12">
        <v>1474</v>
      </c>
      <c r="M650" s="12">
        <v>0.83</v>
      </c>
      <c r="N650" s="19">
        <f t="shared" si="870"/>
        <v>4.37576856649395</v>
      </c>
      <c r="O650" s="20">
        <v>5936</v>
      </c>
      <c r="P650" s="12">
        <v>0.99</v>
      </c>
      <c r="Q650" s="12">
        <v>3.34</v>
      </c>
      <c r="R650" s="9">
        <f t="shared" si="871"/>
        <v>4.3066</v>
      </c>
      <c r="S650" s="10">
        <v>1.325</v>
      </c>
      <c r="T650" s="20">
        <v>1.15</v>
      </c>
      <c r="U650" s="21">
        <f t="shared" si="872"/>
        <v>250139.445907871</v>
      </c>
      <c r="AA650" s="12">
        <v>1474</v>
      </c>
      <c r="AB650" s="12">
        <f t="shared" si="913"/>
        <v>2.64</v>
      </c>
      <c r="AC650" s="13">
        <v>1.35</v>
      </c>
      <c r="AD650" s="14">
        <v>1.4</v>
      </c>
      <c r="AE650" s="15">
        <f t="shared" si="874"/>
        <v>7354.6704</v>
      </c>
      <c r="AF650" s="12">
        <v>1</v>
      </c>
      <c r="AG650" s="12">
        <v>1474</v>
      </c>
      <c r="AH650" s="12">
        <v>0.83</v>
      </c>
      <c r="AI650" s="19">
        <f t="shared" si="875"/>
        <v>4.37576856649395</v>
      </c>
      <c r="AJ650" s="20">
        <v>5936</v>
      </c>
      <c r="AK650" s="12">
        <v>0.99</v>
      </c>
      <c r="AL650" s="12">
        <v>3.34</v>
      </c>
      <c r="AM650" s="9">
        <f t="shared" si="876"/>
        <v>4.3066</v>
      </c>
      <c r="AN650" s="10">
        <v>1.325</v>
      </c>
      <c r="AO650" s="22">
        <v>1.165</v>
      </c>
      <c r="AP650" s="21">
        <f t="shared" si="877"/>
        <v>253402.134332756</v>
      </c>
      <c r="AV650" s="12">
        <v>1474</v>
      </c>
      <c r="AW650" s="12">
        <f t="shared" si="914"/>
        <v>2.64</v>
      </c>
      <c r="AX650" s="13">
        <v>1.35</v>
      </c>
      <c r="AY650" s="14">
        <v>1.4</v>
      </c>
      <c r="AZ650" s="15">
        <f t="shared" si="879"/>
        <v>7354.6704</v>
      </c>
      <c r="BA650" s="12">
        <v>1</v>
      </c>
      <c r="BB650" s="12">
        <v>1474</v>
      </c>
      <c r="BC650" s="12">
        <v>0.83</v>
      </c>
      <c r="BD650" s="19">
        <f t="shared" si="880"/>
        <v>4.37576856649395</v>
      </c>
      <c r="BE650" s="20">
        <v>5936</v>
      </c>
      <c r="BF650" s="12">
        <v>0.99</v>
      </c>
      <c r="BG650" s="12">
        <v>3.34</v>
      </c>
      <c r="BH650" s="9">
        <f t="shared" si="881"/>
        <v>4.3066</v>
      </c>
      <c r="BI650" s="10">
        <v>1.325</v>
      </c>
      <c r="BJ650" s="20">
        <v>1.15</v>
      </c>
      <c r="BK650" s="21">
        <f t="shared" si="882"/>
        <v>250139.445907871</v>
      </c>
      <c r="BQ650" s="12">
        <v>1474</v>
      </c>
      <c r="BR650" s="12">
        <f t="shared" si="915"/>
        <v>2.64</v>
      </c>
      <c r="BS650" s="13">
        <v>1.35</v>
      </c>
      <c r="BT650" s="14">
        <v>1.4</v>
      </c>
      <c r="BU650" s="15">
        <f t="shared" si="884"/>
        <v>7354.6704</v>
      </c>
      <c r="BV650" s="12">
        <v>1</v>
      </c>
      <c r="BW650" s="12">
        <v>1474</v>
      </c>
      <c r="BX650" s="12">
        <v>0.83</v>
      </c>
      <c r="BY650" s="19">
        <f t="shared" si="885"/>
        <v>4.37576856649395</v>
      </c>
      <c r="BZ650" s="20">
        <v>5936</v>
      </c>
      <c r="CA650" s="12">
        <v>0.99</v>
      </c>
      <c r="CB650" s="12">
        <v>3.34</v>
      </c>
      <c r="CC650" s="9">
        <f t="shared" si="886"/>
        <v>4.3066</v>
      </c>
      <c r="CD650" s="10">
        <v>1.325</v>
      </c>
      <c r="CE650" s="22">
        <v>1.165</v>
      </c>
      <c r="CF650" s="21">
        <f t="shared" si="887"/>
        <v>253402.134332756</v>
      </c>
      <c r="CL650" s="12">
        <f t="shared" si="888"/>
        <v>1619</v>
      </c>
      <c r="CM650" s="12">
        <f t="shared" si="916"/>
        <v>2.64</v>
      </c>
      <c r="CN650" s="13">
        <v>1.35</v>
      </c>
      <c r="CO650" s="14">
        <v>1.4</v>
      </c>
      <c r="CP650" s="15">
        <f t="shared" si="890"/>
        <v>8078.1624</v>
      </c>
      <c r="CQ650" s="12">
        <v>1</v>
      </c>
      <c r="CR650" s="12">
        <f t="shared" si="891"/>
        <v>1619</v>
      </c>
      <c r="CS650" s="12">
        <v>0.83</v>
      </c>
      <c r="CT650" s="19">
        <f t="shared" si="892"/>
        <v>4.51416689693285</v>
      </c>
      <c r="CU650" s="20">
        <v>5936</v>
      </c>
      <c r="CV650" s="12">
        <v>0.99</v>
      </c>
      <c r="CW650" s="12">
        <v>3.34</v>
      </c>
      <c r="CX650" s="9">
        <f t="shared" si="893"/>
        <v>4.3066</v>
      </c>
      <c r="CY650" s="10">
        <v>1.325</v>
      </c>
      <c r="CZ650" s="22">
        <f t="shared" si="919"/>
        <v>1.235</v>
      </c>
      <c r="DA650" s="21">
        <f t="shared" si="894"/>
        <v>298817.128845706</v>
      </c>
      <c r="DG650" s="12">
        <f t="shared" si="895"/>
        <v>1619</v>
      </c>
      <c r="DH650" s="12">
        <f t="shared" si="917"/>
        <v>2.64</v>
      </c>
      <c r="DI650" s="13">
        <v>1.35</v>
      </c>
      <c r="DJ650" s="14">
        <v>1.4</v>
      </c>
      <c r="DK650" s="15">
        <f t="shared" si="897"/>
        <v>8078.1624</v>
      </c>
      <c r="DL650" s="12">
        <v>1</v>
      </c>
      <c r="DM650" s="12">
        <f t="shared" si="898"/>
        <v>1619</v>
      </c>
      <c r="DN650" s="12">
        <v>0.83</v>
      </c>
      <c r="DO650" s="19">
        <f t="shared" si="899"/>
        <v>4.51416689693285</v>
      </c>
      <c r="DP650" s="20">
        <v>5936</v>
      </c>
      <c r="DQ650" s="12">
        <v>0.99</v>
      </c>
      <c r="DR650" s="12">
        <v>3.34</v>
      </c>
      <c r="DS650" s="9">
        <f t="shared" si="900"/>
        <v>4.3066</v>
      </c>
      <c r="DT650" s="10">
        <v>1.325</v>
      </c>
      <c r="DU650" s="22">
        <f t="shared" si="901"/>
        <v>1.235</v>
      </c>
      <c r="DV650" s="21">
        <f t="shared" si="902"/>
        <v>298817.128845706</v>
      </c>
      <c r="EB650" s="12">
        <f t="shared" si="903"/>
        <v>1619</v>
      </c>
      <c r="EC650" s="12">
        <f t="shared" si="918"/>
        <v>2.64</v>
      </c>
      <c r="ED650" s="13">
        <v>1.35</v>
      </c>
      <c r="EE650" s="14">
        <v>1.4</v>
      </c>
      <c r="EF650" s="15">
        <f t="shared" si="905"/>
        <v>8078.1624</v>
      </c>
      <c r="EG650" s="12">
        <v>1</v>
      </c>
      <c r="EH650" s="12">
        <f t="shared" si="906"/>
        <v>1619</v>
      </c>
      <c r="EI650" s="12">
        <v>0.92</v>
      </c>
      <c r="EJ650" s="19">
        <f t="shared" si="907"/>
        <v>4.60416689693285</v>
      </c>
      <c r="EK650" s="20">
        <v>5936</v>
      </c>
      <c r="EL650" s="12">
        <v>0.99</v>
      </c>
      <c r="EM650" s="12">
        <v>4.14</v>
      </c>
      <c r="EN650" s="9">
        <f t="shared" si="908"/>
        <v>5.0986</v>
      </c>
      <c r="EO650" s="10">
        <v>1.325</v>
      </c>
      <c r="EP650" s="22">
        <f t="shared" si="920"/>
        <v>1.35</v>
      </c>
      <c r="EQ650" s="21">
        <f t="shared" si="909"/>
        <v>393343.583992219</v>
      </c>
    </row>
    <row r="651" customHeight="1" spans="6:147">
      <c r="F651" s="12">
        <v>1474</v>
      </c>
      <c r="G651" s="12">
        <f>2.72+0.6</f>
        <v>3.32</v>
      </c>
      <c r="H651" s="13">
        <v>1.35</v>
      </c>
      <c r="I651" s="14">
        <v>1.4</v>
      </c>
      <c r="J651" s="15">
        <f t="shared" si="869"/>
        <v>9249.0552</v>
      </c>
      <c r="K651" s="12">
        <v>1</v>
      </c>
      <c r="L651" s="12">
        <v>1474</v>
      </c>
      <c r="M651" s="12">
        <v>0.83</v>
      </c>
      <c r="N651" s="19">
        <f t="shared" si="870"/>
        <v>4.37576856649395</v>
      </c>
      <c r="O651" s="20">
        <v>5936</v>
      </c>
      <c r="P651" s="12">
        <v>0.99</v>
      </c>
      <c r="Q651" s="12">
        <v>3.34</v>
      </c>
      <c r="R651" s="9">
        <f t="shared" si="871"/>
        <v>4.3066</v>
      </c>
      <c r="S651" s="10">
        <v>1.325</v>
      </c>
      <c r="T651" s="20">
        <v>1.15</v>
      </c>
      <c r="U651" s="21">
        <f t="shared" si="872"/>
        <v>304535.926145413</v>
      </c>
      <c r="AA651" s="12">
        <v>1474</v>
      </c>
      <c r="AB651" s="12">
        <f>2.72+0.6</f>
        <v>3.32</v>
      </c>
      <c r="AC651" s="13">
        <v>1.35</v>
      </c>
      <c r="AD651" s="14">
        <v>1.4</v>
      </c>
      <c r="AE651" s="15">
        <f t="shared" si="874"/>
        <v>9249.0552</v>
      </c>
      <c r="AF651" s="12">
        <v>1</v>
      </c>
      <c r="AG651" s="12">
        <v>1474</v>
      </c>
      <c r="AH651" s="12">
        <v>0.83</v>
      </c>
      <c r="AI651" s="19">
        <f t="shared" si="875"/>
        <v>4.37576856649395</v>
      </c>
      <c r="AJ651" s="20">
        <v>5936</v>
      </c>
      <c r="AK651" s="12">
        <v>0.99</v>
      </c>
      <c r="AL651" s="12">
        <v>3.34</v>
      </c>
      <c r="AM651" s="9">
        <f t="shared" si="876"/>
        <v>4.3066</v>
      </c>
      <c r="AN651" s="10">
        <v>1.325</v>
      </c>
      <c r="AO651" s="22">
        <v>1.165</v>
      </c>
      <c r="AP651" s="21">
        <f t="shared" si="877"/>
        <v>308508.133877745</v>
      </c>
      <c r="AV651" s="12">
        <v>1474</v>
      </c>
      <c r="AW651" s="12">
        <f>2.72+0.6</f>
        <v>3.32</v>
      </c>
      <c r="AX651" s="13">
        <v>1.35</v>
      </c>
      <c r="AY651" s="14">
        <v>1.4</v>
      </c>
      <c r="AZ651" s="15">
        <f t="shared" si="879"/>
        <v>9249.0552</v>
      </c>
      <c r="BA651" s="12">
        <v>1</v>
      </c>
      <c r="BB651" s="12">
        <v>1474</v>
      </c>
      <c r="BC651" s="12">
        <v>0.83</v>
      </c>
      <c r="BD651" s="19">
        <f t="shared" si="880"/>
        <v>4.37576856649395</v>
      </c>
      <c r="BE651" s="20">
        <v>5936</v>
      </c>
      <c r="BF651" s="12">
        <v>0.99</v>
      </c>
      <c r="BG651" s="12">
        <v>3.34</v>
      </c>
      <c r="BH651" s="9">
        <f t="shared" si="881"/>
        <v>4.3066</v>
      </c>
      <c r="BI651" s="10">
        <v>1.325</v>
      </c>
      <c r="BJ651" s="20">
        <v>1.15</v>
      </c>
      <c r="BK651" s="21">
        <f t="shared" si="882"/>
        <v>304535.926145413</v>
      </c>
      <c r="BQ651" s="12">
        <v>1474</v>
      </c>
      <c r="BR651" s="12">
        <f>2.72+0.6</f>
        <v>3.32</v>
      </c>
      <c r="BS651" s="13">
        <v>1.35</v>
      </c>
      <c r="BT651" s="14">
        <v>1.4</v>
      </c>
      <c r="BU651" s="15">
        <f t="shared" si="884"/>
        <v>9249.0552</v>
      </c>
      <c r="BV651" s="12">
        <v>1</v>
      </c>
      <c r="BW651" s="12">
        <v>1474</v>
      </c>
      <c r="BX651" s="12">
        <v>0.83</v>
      </c>
      <c r="BY651" s="19">
        <f t="shared" si="885"/>
        <v>4.37576856649395</v>
      </c>
      <c r="BZ651" s="20">
        <v>5936</v>
      </c>
      <c r="CA651" s="12">
        <v>0.99</v>
      </c>
      <c r="CB651" s="12">
        <v>3.34</v>
      </c>
      <c r="CC651" s="9">
        <f t="shared" si="886"/>
        <v>4.3066</v>
      </c>
      <c r="CD651" s="10">
        <v>1.325</v>
      </c>
      <c r="CE651" s="22">
        <v>1.165</v>
      </c>
      <c r="CF651" s="21">
        <f t="shared" si="887"/>
        <v>308508.133877745</v>
      </c>
      <c r="CL651" s="12">
        <f t="shared" si="888"/>
        <v>1619</v>
      </c>
      <c r="CM651" s="12">
        <f>2.72+0.6</f>
        <v>3.32</v>
      </c>
      <c r="CN651" s="13">
        <v>1.35</v>
      </c>
      <c r="CO651" s="14">
        <v>1.4</v>
      </c>
      <c r="CP651" s="15">
        <f t="shared" si="890"/>
        <v>10158.9012</v>
      </c>
      <c r="CQ651" s="12">
        <v>1</v>
      </c>
      <c r="CR651" s="12">
        <f t="shared" si="891"/>
        <v>1619</v>
      </c>
      <c r="CS651" s="12">
        <v>0.83</v>
      </c>
      <c r="CT651" s="19">
        <f t="shared" si="892"/>
        <v>4.51416689693285</v>
      </c>
      <c r="CU651" s="20">
        <v>5936</v>
      </c>
      <c r="CV651" s="12">
        <v>0.99</v>
      </c>
      <c r="CW651" s="12">
        <v>3.34</v>
      </c>
      <c r="CX651" s="9">
        <f t="shared" si="893"/>
        <v>4.3066</v>
      </c>
      <c r="CY651" s="10">
        <v>1.325</v>
      </c>
      <c r="CZ651" s="22">
        <f t="shared" si="919"/>
        <v>1.235</v>
      </c>
      <c r="DA651" s="21">
        <f t="shared" si="894"/>
        <v>365010.202709472</v>
      </c>
      <c r="DG651" s="12">
        <f t="shared" si="895"/>
        <v>1619</v>
      </c>
      <c r="DH651" s="12">
        <f>2.72+0.6</f>
        <v>3.32</v>
      </c>
      <c r="DI651" s="13">
        <v>1.35</v>
      </c>
      <c r="DJ651" s="14">
        <v>1.4</v>
      </c>
      <c r="DK651" s="15">
        <f t="shared" si="897"/>
        <v>10158.9012</v>
      </c>
      <c r="DL651" s="12">
        <v>1</v>
      </c>
      <c r="DM651" s="12">
        <f t="shared" si="898"/>
        <v>1619</v>
      </c>
      <c r="DN651" s="12">
        <v>0.83</v>
      </c>
      <c r="DO651" s="19">
        <f t="shared" si="899"/>
        <v>4.51416689693285</v>
      </c>
      <c r="DP651" s="20">
        <v>5936</v>
      </c>
      <c r="DQ651" s="12">
        <v>0.99</v>
      </c>
      <c r="DR651" s="12">
        <v>3.34</v>
      </c>
      <c r="DS651" s="9">
        <f t="shared" si="900"/>
        <v>4.3066</v>
      </c>
      <c r="DT651" s="10">
        <v>1.325</v>
      </c>
      <c r="DU651" s="22">
        <f t="shared" si="901"/>
        <v>1.235</v>
      </c>
      <c r="DV651" s="21">
        <f t="shared" si="902"/>
        <v>365010.202709472</v>
      </c>
      <c r="EB651" s="12">
        <f t="shared" si="903"/>
        <v>1619</v>
      </c>
      <c r="EC651" s="12">
        <f>2.72+0.6</f>
        <v>3.32</v>
      </c>
      <c r="ED651" s="13">
        <v>1.35</v>
      </c>
      <c r="EE651" s="14">
        <v>1.4</v>
      </c>
      <c r="EF651" s="15">
        <f t="shared" si="905"/>
        <v>10158.9012</v>
      </c>
      <c r="EG651" s="12">
        <v>1</v>
      </c>
      <c r="EH651" s="12">
        <f t="shared" si="906"/>
        <v>1619</v>
      </c>
      <c r="EI651" s="12">
        <v>0.92</v>
      </c>
      <c r="EJ651" s="19">
        <f t="shared" si="907"/>
        <v>4.60416689693285</v>
      </c>
      <c r="EK651" s="20">
        <v>5936</v>
      </c>
      <c r="EL651" s="12">
        <v>0.99</v>
      </c>
      <c r="EM651" s="12">
        <v>4.14</v>
      </c>
      <c r="EN651" s="9">
        <f t="shared" si="908"/>
        <v>5.0986</v>
      </c>
      <c r="EO651" s="10">
        <v>1.325</v>
      </c>
      <c r="EP651" s="22">
        <f t="shared" si="920"/>
        <v>1.35</v>
      </c>
      <c r="EQ651" s="21">
        <f t="shared" si="909"/>
        <v>480714.967367124</v>
      </c>
    </row>
    <row r="652" customHeight="1" spans="6:147">
      <c r="F652" s="12">
        <v>1474</v>
      </c>
      <c r="G652" s="12">
        <f>0.85+0.6</f>
        <v>1.45</v>
      </c>
      <c r="H652" s="13">
        <v>1.35</v>
      </c>
      <c r="I652" s="14">
        <v>1.4</v>
      </c>
      <c r="J652" s="15">
        <f t="shared" si="869"/>
        <v>4039.497</v>
      </c>
      <c r="K652" s="12">
        <v>1</v>
      </c>
      <c r="L652" s="12">
        <v>1474</v>
      </c>
      <c r="M652" s="12">
        <v>0.83</v>
      </c>
      <c r="N652" s="19">
        <f t="shared" si="870"/>
        <v>4.37576856649395</v>
      </c>
      <c r="O652" s="20">
        <v>5936</v>
      </c>
      <c r="P652" s="12">
        <v>0.99</v>
      </c>
      <c r="Q652" s="12">
        <v>3.34</v>
      </c>
      <c r="R652" s="9">
        <f t="shared" si="871"/>
        <v>4.3066</v>
      </c>
      <c r="S652" s="10">
        <v>1.325</v>
      </c>
      <c r="T652" s="20">
        <v>1.15</v>
      </c>
      <c r="U652" s="21">
        <f t="shared" si="872"/>
        <v>154945.605492171</v>
      </c>
      <c r="AA652" s="12">
        <v>1474</v>
      </c>
      <c r="AB652" s="12">
        <f>0.85+0.6</f>
        <v>1.45</v>
      </c>
      <c r="AC652" s="13">
        <v>1.35</v>
      </c>
      <c r="AD652" s="14">
        <v>1.4</v>
      </c>
      <c r="AE652" s="15">
        <f t="shared" si="874"/>
        <v>4039.497</v>
      </c>
      <c r="AF652" s="12">
        <v>1</v>
      </c>
      <c r="AG652" s="12">
        <v>1474</v>
      </c>
      <c r="AH652" s="12">
        <v>0.83</v>
      </c>
      <c r="AI652" s="19">
        <f t="shared" si="875"/>
        <v>4.37576856649395</v>
      </c>
      <c r="AJ652" s="20">
        <v>5936</v>
      </c>
      <c r="AK652" s="12">
        <v>0.99</v>
      </c>
      <c r="AL652" s="12">
        <v>3.34</v>
      </c>
      <c r="AM652" s="9">
        <f t="shared" si="876"/>
        <v>4.3066</v>
      </c>
      <c r="AN652" s="10">
        <v>1.325</v>
      </c>
      <c r="AO652" s="22">
        <v>1.165</v>
      </c>
      <c r="AP652" s="21">
        <f t="shared" si="877"/>
        <v>156966.635129026</v>
      </c>
      <c r="AV652" s="12">
        <v>1474</v>
      </c>
      <c r="AW652" s="12">
        <f>0.85+0.6</f>
        <v>1.45</v>
      </c>
      <c r="AX652" s="13">
        <v>1.35</v>
      </c>
      <c r="AY652" s="14">
        <v>1.4</v>
      </c>
      <c r="AZ652" s="15">
        <f t="shared" si="879"/>
        <v>4039.497</v>
      </c>
      <c r="BA652" s="12">
        <v>1</v>
      </c>
      <c r="BB652" s="12">
        <v>1474</v>
      </c>
      <c r="BC652" s="12">
        <v>0.83</v>
      </c>
      <c r="BD652" s="19">
        <f t="shared" si="880"/>
        <v>4.37576856649395</v>
      </c>
      <c r="BE652" s="20">
        <v>5936</v>
      </c>
      <c r="BF652" s="12">
        <v>0.99</v>
      </c>
      <c r="BG652" s="12">
        <v>3.34</v>
      </c>
      <c r="BH652" s="9">
        <f t="shared" si="881"/>
        <v>4.3066</v>
      </c>
      <c r="BI652" s="10">
        <v>1.325</v>
      </c>
      <c r="BJ652" s="20">
        <v>1.15</v>
      </c>
      <c r="BK652" s="21">
        <f t="shared" si="882"/>
        <v>154945.605492171</v>
      </c>
      <c r="BQ652" s="12">
        <v>1474</v>
      </c>
      <c r="BR652" s="12">
        <f>0.85+0.6</f>
        <v>1.45</v>
      </c>
      <c r="BS652" s="13">
        <v>1.35</v>
      </c>
      <c r="BT652" s="14">
        <v>1.4</v>
      </c>
      <c r="BU652" s="15">
        <f t="shared" si="884"/>
        <v>4039.497</v>
      </c>
      <c r="BV652" s="12">
        <v>1</v>
      </c>
      <c r="BW652" s="12">
        <v>1474</v>
      </c>
      <c r="BX652" s="12">
        <v>0.83</v>
      </c>
      <c r="BY652" s="19">
        <f t="shared" si="885"/>
        <v>4.37576856649395</v>
      </c>
      <c r="BZ652" s="20">
        <v>5936</v>
      </c>
      <c r="CA652" s="12">
        <v>0.99</v>
      </c>
      <c r="CB652" s="12">
        <v>3.34</v>
      </c>
      <c r="CC652" s="9">
        <f t="shared" si="886"/>
        <v>4.3066</v>
      </c>
      <c r="CD652" s="10">
        <v>1.325</v>
      </c>
      <c r="CE652" s="22">
        <v>1.165</v>
      </c>
      <c r="CF652" s="21">
        <f t="shared" si="887"/>
        <v>156966.635129026</v>
      </c>
      <c r="CL652" s="12">
        <f t="shared" ref="CL652:CL663" si="922">1474+145</f>
        <v>1619</v>
      </c>
      <c r="CM652" s="12">
        <f>0.85+0.6</f>
        <v>1.45</v>
      </c>
      <c r="CN652" s="13">
        <v>1.35</v>
      </c>
      <c r="CO652" s="14">
        <v>1.4</v>
      </c>
      <c r="CP652" s="15">
        <f t="shared" si="890"/>
        <v>4436.8695</v>
      </c>
      <c r="CQ652" s="12">
        <v>1</v>
      </c>
      <c r="CR652" s="12">
        <f t="shared" si="891"/>
        <v>1619</v>
      </c>
      <c r="CS652" s="12">
        <v>0.83</v>
      </c>
      <c r="CT652" s="19">
        <f t="shared" si="892"/>
        <v>4.51416689693285</v>
      </c>
      <c r="CU652" s="20">
        <v>5936</v>
      </c>
      <c r="CV652" s="12">
        <v>0.99</v>
      </c>
      <c r="CW652" s="12">
        <v>3.34</v>
      </c>
      <c r="CX652" s="9">
        <f t="shared" si="893"/>
        <v>4.3066</v>
      </c>
      <c r="CY652" s="10">
        <v>1.325</v>
      </c>
      <c r="CZ652" s="22">
        <f t="shared" si="919"/>
        <v>1.235</v>
      </c>
      <c r="DA652" s="21">
        <f t="shared" si="894"/>
        <v>182979.249584114</v>
      </c>
      <c r="DG652" s="12">
        <f t="shared" si="895"/>
        <v>1619</v>
      </c>
      <c r="DH652" s="12">
        <f>0.85+0.6</f>
        <v>1.45</v>
      </c>
      <c r="DI652" s="13">
        <v>1.35</v>
      </c>
      <c r="DJ652" s="14">
        <v>1.4</v>
      </c>
      <c r="DK652" s="15">
        <f t="shared" si="897"/>
        <v>4436.8695</v>
      </c>
      <c r="DL652" s="12">
        <v>1</v>
      </c>
      <c r="DM652" s="12">
        <f t="shared" si="898"/>
        <v>1619</v>
      </c>
      <c r="DN652" s="12">
        <v>0.83</v>
      </c>
      <c r="DO652" s="19">
        <f t="shared" si="899"/>
        <v>4.51416689693285</v>
      </c>
      <c r="DP652" s="20">
        <v>5936</v>
      </c>
      <c r="DQ652" s="12">
        <v>0.99</v>
      </c>
      <c r="DR652" s="12">
        <v>3.34</v>
      </c>
      <c r="DS652" s="9">
        <f t="shared" si="900"/>
        <v>4.3066</v>
      </c>
      <c r="DT652" s="10">
        <v>1.325</v>
      </c>
      <c r="DU652" s="22">
        <f t="shared" si="901"/>
        <v>1.235</v>
      </c>
      <c r="DV652" s="21">
        <f t="shared" si="902"/>
        <v>182979.249584114</v>
      </c>
      <c r="EB652" s="12">
        <f t="shared" si="903"/>
        <v>1619</v>
      </c>
      <c r="EC652" s="12">
        <f>0.85+0.6</f>
        <v>1.45</v>
      </c>
      <c r="ED652" s="13">
        <v>1.35</v>
      </c>
      <c r="EE652" s="14">
        <v>1.4</v>
      </c>
      <c r="EF652" s="15">
        <f t="shared" si="905"/>
        <v>4436.8695</v>
      </c>
      <c r="EG652" s="12">
        <v>1</v>
      </c>
      <c r="EH652" s="12">
        <f t="shared" si="906"/>
        <v>1619</v>
      </c>
      <c r="EI652" s="12">
        <v>0.92</v>
      </c>
      <c r="EJ652" s="19">
        <f t="shared" si="907"/>
        <v>4.60416689693285</v>
      </c>
      <c r="EK652" s="20">
        <v>5936</v>
      </c>
      <c r="EL652" s="12">
        <v>0.99</v>
      </c>
      <c r="EM652" s="12">
        <v>4.14</v>
      </c>
      <c r="EN652" s="9">
        <f t="shared" si="908"/>
        <v>5.0986</v>
      </c>
      <c r="EO652" s="10">
        <v>1.325</v>
      </c>
      <c r="EP652" s="22">
        <f t="shared" si="920"/>
        <v>1.35</v>
      </c>
      <c r="EQ652" s="21">
        <f t="shared" si="909"/>
        <v>240443.663086136</v>
      </c>
    </row>
    <row r="653" customHeight="1" spans="6:147">
      <c r="F653" s="12">
        <v>1474</v>
      </c>
      <c r="G653" s="12">
        <f>1.2+0.6</f>
        <v>1.8</v>
      </c>
      <c r="H653" s="13">
        <v>1.35</v>
      </c>
      <c r="I653" s="14">
        <v>1.4</v>
      </c>
      <c r="J653" s="15">
        <f t="shared" si="869"/>
        <v>5014.548</v>
      </c>
      <c r="K653" s="12">
        <v>1</v>
      </c>
      <c r="L653" s="12">
        <v>1474</v>
      </c>
      <c r="M653" s="12">
        <v>0.83</v>
      </c>
      <c r="N653" s="19">
        <f t="shared" si="870"/>
        <v>4.37576856649395</v>
      </c>
      <c r="O653" s="20">
        <v>5936</v>
      </c>
      <c r="P653" s="12">
        <v>0.99</v>
      </c>
      <c r="Q653" s="12">
        <v>3.34</v>
      </c>
      <c r="R653" s="9">
        <f t="shared" si="871"/>
        <v>4.3066</v>
      </c>
      <c r="S653" s="10">
        <v>1.325</v>
      </c>
      <c r="T653" s="20">
        <v>1.15</v>
      </c>
      <c r="U653" s="21">
        <f t="shared" si="872"/>
        <v>182943.79384973</v>
      </c>
      <c r="AA653" s="12">
        <v>1474</v>
      </c>
      <c r="AB653" s="12">
        <f>1.2+0.6</f>
        <v>1.8</v>
      </c>
      <c r="AC653" s="13">
        <v>1.35</v>
      </c>
      <c r="AD653" s="14">
        <v>1.4</v>
      </c>
      <c r="AE653" s="15">
        <f t="shared" si="874"/>
        <v>5014.548</v>
      </c>
      <c r="AF653" s="12">
        <v>1</v>
      </c>
      <c r="AG653" s="12">
        <v>1474</v>
      </c>
      <c r="AH653" s="12">
        <v>0.83</v>
      </c>
      <c r="AI653" s="19">
        <f t="shared" si="875"/>
        <v>4.37576856649395</v>
      </c>
      <c r="AJ653" s="20">
        <v>5936</v>
      </c>
      <c r="AK653" s="12">
        <v>0.99</v>
      </c>
      <c r="AL653" s="12">
        <v>3.34</v>
      </c>
      <c r="AM653" s="9">
        <f t="shared" si="876"/>
        <v>4.3066</v>
      </c>
      <c r="AN653" s="10">
        <v>1.325</v>
      </c>
      <c r="AO653" s="22">
        <v>1.165</v>
      </c>
      <c r="AP653" s="21">
        <f t="shared" si="877"/>
        <v>185330.01724777</v>
      </c>
      <c r="AV653" s="12">
        <v>1474</v>
      </c>
      <c r="AW653" s="12">
        <f>1.2+0.6</f>
        <v>1.8</v>
      </c>
      <c r="AX653" s="13">
        <v>1.35</v>
      </c>
      <c r="AY653" s="14">
        <v>1.4</v>
      </c>
      <c r="AZ653" s="15">
        <f t="shared" si="879"/>
        <v>5014.548</v>
      </c>
      <c r="BA653" s="12">
        <v>1</v>
      </c>
      <c r="BB653" s="12">
        <v>1474</v>
      </c>
      <c r="BC653" s="12">
        <v>0.83</v>
      </c>
      <c r="BD653" s="19">
        <f t="shared" si="880"/>
        <v>4.37576856649395</v>
      </c>
      <c r="BE653" s="20">
        <v>5936</v>
      </c>
      <c r="BF653" s="12">
        <v>0.99</v>
      </c>
      <c r="BG653" s="12">
        <v>3.34</v>
      </c>
      <c r="BH653" s="9">
        <f t="shared" si="881"/>
        <v>4.3066</v>
      </c>
      <c r="BI653" s="10">
        <v>1.325</v>
      </c>
      <c r="BJ653" s="20">
        <v>1.15</v>
      </c>
      <c r="BK653" s="21">
        <f t="shared" si="882"/>
        <v>182943.79384973</v>
      </c>
      <c r="BQ653" s="12">
        <v>1474</v>
      </c>
      <c r="BR653" s="12">
        <f>1.2+0.6</f>
        <v>1.8</v>
      </c>
      <c r="BS653" s="13">
        <v>1.35</v>
      </c>
      <c r="BT653" s="14">
        <v>1.4</v>
      </c>
      <c r="BU653" s="15">
        <f t="shared" si="884"/>
        <v>5014.548</v>
      </c>
      <c r="BV653" s="12">
        <v>1</v>
      </c>
      <c r="BW653" s="12">
        <v>1474</v>
      </c>
      <c r="BX653" s="12">
        <v>0.83</v>
      </c>
      <c r="BY653" s="19">
        <f t="shared" si="885"/>
        <v>4.37576856649395</v>
      </c>
      <c r="BZ653" s="20">
        <v>5936</v>
      </c>
      <c r="CA653" s="12">
        <v>0.99</v>
      </c>
      <c r="CB653" s="12">
        <v>3.34</v>
      </c>
      <c r="CC653" s="9">
        <f t="shared" si="886"/>
        <v>4.3066</v>
      </c>
      <c r="CD653" s="10">
        <v>1.325</v>
      </c>
      <c r="CE653" s="22">
        <v>1.165</v>
      </c>
      <c r="CF653" s="21">
        <f t="shared" si="887"/>
        <v>185330.01724777</v>
      </c>
      <c r="CL653" s="12">
        <f t="shared" si="922"/>
        <v>1619</v>
      </c>
      <c r="CM653" s="12">
        <f>1.2+0.6</f>
        <v>1.8</v>
      </c>
      <c r="CN653" s="13">
        <v>1.35</v>
      </c>
      <c r="CO653" s="14">
        <v>1.4</v>
      </c>
      <c r="CP653" s="15">
        <f t="shared" si="890"/>
        <v>5507.838</v>
      </c>
      <c r="CQ653" s="12">
        <v>1</v>
      </c>
      <c r="CR653" s="12">
        <f t="shared" si="891"/>
        <v>1619</v>
      </c>
      <c r="CS653" s="12">
        <v>0.83</v>
      </c>
      <c r="CT653" s="19">
        <f t="shared" si="892"/>
        <v>4.51416689693285</v>
      </c>
      <c r="CU653" s="20">
        <v>5936</v>
      </c>
      <c r="CV653" s="12">
        <v>0.99</v>
      </c>
      <c r="CW653" s="12">
        <v>3.34</v>
      </c>
      <c r="CX653" s="9">
        <f t="shared" si="893"/>
        <v>4.3066</v>
      </c>
      <c r="CY653" s="10">
        <v>1.325</v>
      </c>
      <c r="CZ653" s="22">
        <f t="shared" si="919"/>
        <v>1.235</v>
      </c>
      <c r="DA653" s="21">
        <f t="shared" si="894"/>
        <v>217049.214072817</v>
      </c>
      <c r="DG653" s="12">
        <f t="shared" si="895"/>
        <v>1619</v>
      </c>
      <c r="DH653" s="12">
        <f>1.2+0.6</f>
        <v>1.8</v>
      </c>
      <c r="DI653" s="13">
        <v>1.35</v>
      </c>
      <c r="DJ653" s="14">
        <v>1.4</v>
      </c>
      <c r="DK653" s="15">
        <f t="shared" si="897"/>
        <v>5507.838</v>
      </c>
      <c r="DL653" s="12">
        <v>1</v>
      </c>
      <c r="DM653" s="12">
        <f t="shared" si="898"/>
        <v>1619</v>
      </c>
      <c r="DN653" s="12">
        <v>0.83</v>
      </c>
      <c r="DO653" s="19">
        <f t="shared" si="899"/>
        <v>4.51416689693285</v>
      </c>
      <c r="DP653" s="20">
        <v>5936</v>
      </c>
      <c r="DQ653" s="12">
        <v>0.99</v>
      </c>
      <c r="DR653" s="12">
        <v>3.34</v>
      </c>
      <c r="DS653" s="9">
        <f t="shared" si="900"/>
        <v>4.3066</v>
      </c>
      <c r="DT653" s="10">
        <v>1.325</v>
      </c>
      <c r="DU653" s="22">
        <f t="shared" si="901"/>
        <v>1.235</v>
      </c>
      <c r="DV653" s="21">
        <f t="shared" si="902"/>
        <v>217049.214072817</v>
      </c>
      <c r="EB653" s="12">
        <f t="shared" si="903"/>
        <v>1619</v>
      </c>
      <c r="EC653" s="12">
        <f>1.2+0.6</f>
        <v>1.8</v>
      </c>
      <c r="ED653" s="13">
        <v>1.35</v>
      </c>
      <c r="EE653" s="14">
        <v>1.4</v>
      </c>
      <c r="EF653" s="15">
        <f t="shared" si="905"/>
        <v>5507.838</v>
      </c>
      <c r="EG653" s="12">
        <v>1</v>
      </c>
      <c r="EH653" s="12">
        <f t="shared" si="906"/>
        <v>1619</v>
      </c>
      <c r="EI653" s="12">
        <v>0.92</v>
      </c>
      <c r="EJ653" s="19">
        <f t="shared" si="907"/>
        <v>4.60416689693285</v>
      </c>
      <c r="EK653" s="20">
        <v>5936</v>
      </c>
      <c r="EL653" s="12">
        <v>0.99</v>
      </c>
      <c r="EM653" s="12">
        <v>4.14</v>
      </c>
      <c r="EN653" s="9">
        <f t="shared" si="908"/>
        <v>5.0986</v>
      </c>
      <c r="EO653" s="10">
        <v>1.325</v>
      </c>
      <c r="EP653" s="22">
        <f t="shared" si="920"/>
        <v>1.35</v>
      </c>
      <c r="EQ653" s="21">
        <f t="shared" si="909"/>
        <v>285414.228058513</v>
      </c>
    </row>
    <row r="654" customHeight="1" spans="6:147">
      <c r="F654" s="12">
        <v>1474</v>
      </c>
      <c r="G654" s="12">
        <f t="shared" si="921"/>
        <v>2.64</v>
      </c>
      <c r="H654" s="13">
        <v>1.35</v>
      </c>
      <c r="I654" s="14">
        <v>1.4</v>
      </c>
      <c r="J654" s="15">
        <f t="shared" si="869"/>
        <v>7354.6704</v>
      </c>
      <c r="K654" s="12">
        <v>1</v>
      </c>
      <c r="L654" s="12">
        <v>1474</v>
      </c>
      <c r="M654" s="12">
        <v>0.83</v>
      </c>
      <c r="N654" s="19">
        <f t="shared" si="870"/>
        <v>4.37576856649395</v>
      </c>
      <c r="O654" s="20">
        <v>5936</v>
      </c>
      <c r="P654" s="12">
        <v>0.99</v>
      </c>
      <c r="Q654" s="12">
        <v>3.34</v>
      </c>
      <c r="R654" s="9">
        <f t="shared" si="871"/>
        <v>4.3066</v>
      </c>
      <c r="S654" s="10">
        <v>1.325</v>
      </c>
      <c r="T654" s="20">
        <v>1.15</v>
      </c>
      <c r="U654" s="21">
        <f t="shared" si="872"/>
        <v>250139.445907871</v>
      </c>
      <c r="AA654" s="12">
        <v>1474</v>
      </c>
      <c r="AB654" s="12">
        <f t="shared" ref="AB654:AB660" si="923">2.04+0.6</f>
        <v>2.64</v>
      </c>
      <c r="AC654" s="13">
        <v>1.35</v>
      </c>
      <c r="AD654" s="14">
        <v>1.4</v>
      </c>
      <c r="AE654" s="15">
        <f t="shared" si="874"/>
        <v>7354.6704</v>
      </c>
      <c r="AF654" s="12">
        <v>1</v>
      </c>
      <c r="AG654" s="12">
        <v>1474</v>
      </c>
      <c r="AH654" s="12">
        <v>0.83</v>
      </c>
      <c r="AI654" s="19">
        <f t="shared" si="875"/>
        <v>4.37576856649395</v>
      </c>
      <c r="AJ654" s="20">
        <v>5936</v>
      </c>
      <c r="AK654" s="12">
        <v>0.99</v>
      </c>
      <c r="AL654" s="12">
        <v>3.34</v>
      </c>
      <c r="AM654" s="9">
        <f t="shared" si="876"/>
        <v>4.3066</v>
      </c>
      <c r="AN654" s="10">
        <v>1.325</v>
      </c>
      <c r="AO654" s="22">
        <v>1.165</v>
      </c>
      <c r="AP654" s="21">
        <f t="shared" si="877"/>
        <v>253402.134332756</v>
      </c>
      <c r="AV654" s="12">
        <v>1474</v>
      </c>
      <c r="AW654" s="12">
        <f t="shared" ref="AW654:AW660" si="924">2.04+0.6</f>
        <v>2.64</v>
      </c>
      <c r="AX654" s="13">
        <v>1.35</v>
      </c>
      <c r="AY654" s="14">
        <v>1.4</v>
      </c>
      <c r="AZ654" s="15">
        <f t="shared" si="879"/>
        <v>7354.6704</v>
      </c>
      <c r="BA654" s="12">
        <v>1</v>
      </c>
      <c r="BB654" s="12">
        <v>1474</v>
      </c>
      <c r="BC654" s="12">
        <v>0.83</v>
      </c>
      <c r="BD654" s="19">
        <f t="shared" si="880"/>
        <v>4.37576856649395</v>
      </c>
      <c r="BE654" s="20">
        <v>5936</v>
      </c>
      <c r="BF654" s="12">
        <v>0.99</v>
      </c>
      <c r="BG654" s="12">
        <v>3.34</v>
      </c>
      <c r="BH654" s="9">
        <f t="shared" si="881"/>
        <v>4.3066</v>
      </c>
      <c r="BI654" s="10">
        <v>1.325</v>
      </c>
      <c r="BJ654" s="20">
        <v>1.15</v>
      </c>
      <c r="BK654" s="21">
        <f t="shared" si="882"/>
        <v>250139.445907871</v>
      </c>
      <c r="BQ654" s="12">
        <v>1474</v>
      </c>
      <c r="BR654" s="12">
        <f t="shared" ref="BR654:BR660" si="925">2.04+0.6</f>
        <v>2.64</v>
      </c>
      <c r="BS654" s="13">
        <v>1.35</v>
      </c>
      <c r="BT654" s="14">
        <v>1.4</v>
      </c>
      <c r="BU654" s="15">
        <f t="shared" si="884"/>
        <v>7354.6704</v>
      </c>
      <c r="BV654" s="12">
        <v>1</v>
      </c>
      <c r="BW654" s="12">
        <v>1474</v>
      </c>
      <c r="BX654" s="12">
        <v>0.83</v>
      </c>
      <c r="BY654" s="19">
        <f t="shared" si="885"/>
        <v>4.37576856649395</v>
      </c>
      <c r="BZ654" s="20">
        <v>5936</v>
      </c>
      <c r="CA654" s="12">
        <v>0.99</v>
      </c>
      <c r="CB654" s="12">
        <v>3.34</v>
      </c>
      <c r="CC654" s="9">
        <f t="shared" si="886"/>
        <v>4.3066</v>
      </c>
      <c r="CD654" s="10">
        <v>1.325</v>
      </c>
      <c r="CE654" s="22">
        <v>1.165</v>
      </c>
      <c r="CF654" s="21">
        <f t="shared" si="887"/>
        <v>253402.134332756</v>
      </c>
      <c r="CL654" s="12">
        <f t="shared" si="922"/>
        <v>1619</v>
      </c>
      <c r="CM654" s="12">
        <f t="shared" ref="CM654:CM660" si="926">2.04+0.6</f>
        <v>2.64</v>
      </c>
      <c r="CN654" s="13">
        <v>1.35</v>
      </c>
      <c r="CO654" s="14">
        <v>1.4</v>
      </c>
      <c r="CP654" s="15">
        <f t="shared" si="890"/>
        <v>8078.1624</v>
      </c>
      <c r="CQ654" s="12">
        <v>1</v>
      </c>
      <c r="CR654" s="12">
        <f t="shared" si="891"/>
        <v>1619</v>
      </c>
      <c r="CS654" s="12">
        <v>0.83</v>
      </c>
      <c r="CT654" s="19">
        <f t="shared" si="892"/>
        <v>4.51416689693285</v>
      </c>
      <c r="CU654" s="20">
        <v>5936</v>
      </c>
      <c r="CV654" s="12">
        <v>0.99</v>
      </c>
      <c r="CW654" s="12">
        <v>3.34</v>
      </c>
      <c r="CX654" s="9">
        <f t="shared" si="893"/>
        <v>4.3066</v>
      </c>
      <c r="CY654" s="10">
        <v>1.325</v>
      </c>
      <c r="CZ654" s="22">
        <f t="shared" si="919"/>
        <v>1.235</v>
      </c>
      <c r="DA654" s="21">
        <f t="shared" si="894"/>
        <v>298817.128845706</v>
      </c>
      <c r="DG654" s="12">
        <f t="shared" si="895"/>
        <v>1619</v>
      </c>
      <c r="DH654" s="12">
        <f t="shared" ref="DH654:DH660" si="927">2.04+0.6</f>
        <v>2.64</v>
      </c>
      <c r="DI654" s="13">
        <v>1.35</v>
      </c>
      <c r="DJ654" s="14">
        <v>1.4</v>
      </c>
      <c r="DK654" s="15">
        <f t="shared" si="897"/>
        <v>8078.1624</v>
      </c>
      <c r="DL654" s="12">
        <v>1</v>
      </c>
      <c r="DM654" s="12">
        <f t="shared" si="898"/>
        <v>1619</v>
      </c>
      <c r="DN654" s="12">
        <v>0.83</v>
      </c>
      <c r="DO654" s="19">
        <f t="shared" si="899"/>
        <v>4.51416689693285</v>
      </c>
      <c r="DP654" s="20">
        <v>5936</v>
      </c>
      <c r="DQ654" s="12">
        <v>0.99</v>
      </c>
      <c r="DR654" s="12">
        <v>3.34</v>
      </c>
      <c r="DS654" s="9">
        <f t="shared" si="900"/>
        <v>4.3066</v>
      </c>
      <c r="DT654" s="10">
        <v>1.325</v>
      </c>
      <c r="DU654" s="22">
        <f t="shared" si="901"/>
        <v>1.235</v>
      </c>
      <c r="DV654" s="21">
        <f t="shared" si="902"/>
        <v>298817.128845706</v>
      </c>
      <c r="EB654" s="12">
        <f t="shared" si="903"/>
        <v>1619</v>
      </c>
      <c r="EC654" s="12">
        <f t="shared" ref="EC654:EC660" si="928">2.04+0.6</f>
        <v>2.64</v>
      </c>
      <c r="ED654" s="13">
        <v>1.35</v>
      </c>
      <c r="EE654" s="14">
        <v>1.4</v>
      </c>
      <c r="EF654" s="15">
        <f t="shared" si="905"/>
        <v>8078.1624</v>
      </c>
      <c r="EG654" s="12">
        <v>1</v>
      </c>
      <c r="EH654" s="12">
        <f t="shared" si="906"/>
        <v>1619</v>
      </c>
      <c r="EI654" s="12">
        <v>0.92</v>
      </c>
      <c r="EJ654" s="19">
        <f t="shared" si="907"/>
        <v>4.60416689693285</v>
      </c>
      <c r="EK654" s="20">
        <v>5936</v>
      </c>
      <c r="EL654" s="12">
        <v>0.99</v>
      </c>
      <c r="EM654" s="12">
        <v>4.14</v>
      </c>
      <c r="EN654" s="9">
        <f t="shared" si="908"/>
        <v>5.0986</v>
      </c>
      <c r="EO654" s="10">
        <v>1.325</v>
      </c>
      <c r="EP654" s="22">
        <f t="shared" si="920"/>
        <v>1.35</v>
      </c>
      <c r="EQ654" s="21">
        <f t="shared" si="909"/>
        <v>393343.583992219</v>
      </c>
    </row>
    <row r="655" customHeight="1" spans="6:147">
      <c r="F655" s="12">
        <v>1474</v>
      </c>
      <c r="G655" s="12">
        <f t="shared" si="921"/>
        <v>2.64</v>
      </c>
      <c r="H655" s="13">
        <v>1.35</v>
      </c>
      <c r="I655" s="14">
        <v>1.4</v>
      </c>
      <c r="J655" s="15">
        <f t="shared" si="869"/>
        <v>7354.6704</v>
      </c>
      <c r="K655" s="12">
        <v>1</v>
      </c>
      <c r="L655" s="12">
        <v>1474</v>
      </c>
      <c r="M655" s="12">
        <v>0.83</v>
      </c>
      <c r="N655" s="19">
        <f t="shared" si="870"/>
        <v>4.37576856649395</v>
      </c>
      <c r="O655" s="20">
        <v>5936</v>
      </c>
      <c r="P655" s="12">
        <v>0.99</v>
      </c>
      <c r="Q655" s="12">
        <v>3.34</v>
      </c>
      <c r="R655" s="9">
        <f t="shared" si="871"/>
        <v>4.3066</v>
      </c>
      <c r="S655" s="10">
        <v>1.325</v>
      </c>
      <c r="T655" s="20">
        <v>1.15</v>
      </c>
      <c r="U655" s="21">
        <f t="shared" si="872"/>
        <v>250139.445907871</v>
      </c>
      <c r="AA655" s="12">
        <v>1474</v>
      </c>
      <c r="AB655" s="12">
        <f t="shared" si="923"/>
        <v>2.64</v>
      </c>
      <c r="AC655" s="13">
        <v>1.35</v>
      </c>
      <c r="AD655" s="14">
        <v>1.4</v>
      </c>
      <c r="AE655" s="15">
        <f t="shared" si="874"/>
        <v>7354.6704</v>
      </c>
      <c r="AF655" s="12">
        <v>1</v>
      </c>
      <c r="AG655" s="12">
        <v>1474</v>
      </c>
      <c r="AH655" s="12">
        <v>0.83</v>
      </c>
      <c r="AI655" s="19">
        <f t="shared" si="875"/>
        <v>4.37576856649395</v>
      </c>
      <c r="AJ655" s="20">
        <v>5936</v>
      </c>
      <c r="AK655" s="12">
        <v>0.99</v>
      </c>
      <c r="AL655" s="12">
        <v>3.34</v>
      </c>
      <c r="AM655" s="9">
        <f t="shared" si="876"/>
        <v>4.3066</v>
      </c>
      <c r="AN655" s="10">
        <v>1.325</v>
      </c>
      <c r="AO655" s="22">
        <v>1.165</v>
      </c>
      <c r="AP655" s="21">
        <f t="shared" si="877"/>
        <v>253402.134332756</v>
      </c>
      <c r="AV655" s="12">
        <v>1474</v>
      </c>
      <c r="AW655" s="12">
        <f t="shared" si="924"/>
        <v>2.64</v>
      </c>
      <c r="AX655" s="13">
        <v>1.35</v>
      </c>
      <c r="AY655" s="14">
        <v>1.4</v>
      </c>
      <c r="AZ655" s="15">
        <f t="shared" si="879"/>
        <v>7354.6704</v>
      </c>
      <c r="BA655" s="12">
        <v>1</v>
      </c>
      <c r="BB655" s="12">
        <v>1474</v>
      </c>
      <c r="BC655" s="12">
        <v>0.83</v>
      </c>
      <c r="BD655" s="19">
        <f t="shared" si="880"/>
        <v>4.37576856649395</v>
      </c>
      <c r="BE655" s="20">
        <v>5936</v>
      </c>
      <c r="BF655" s="12">
        <v>0.99</v>
      </c>
      <c r="BG655" s="12">
        <v>3.34</v>
      </c>
      <c r="BH655" s="9">
        <f t="shared" si="881"/>
        <v>4.3066</v>
      </c>
      <c r="BI655" s="10">
        <v>1.325</v>
      </c>
      <c r="BJ655" s="20">
        <v>1.15</v>
      </c>
      <c r="BK655" s="21">
        <f t="shared" si="882"/>
        <v>250139.445907871</v>
      </c>
      <c r="BQ655" s="12">
        <v>1474</v>
      </c>
      <c r="BR655" s="12">
        <f t="shared" si="925"/>
        <v>2.64</v>
      </c>
      <c r="BS655" s="13">
        <v>1.35</v>
      </c>
      <c r="BT655" s="14">
        <v>1.4</v>
      </c>
      <c r="BU655" s="15">
        <f t="shared" si="884"/>
        <v>7354.6704</v>
      </c>
      <c r="BV655" s="12">
        <v>1</v>
      </c>
      <c r="BW655" s="12">
        <v>1474</v>
      </c>
      <c r="BX655" s="12">
        <v>0.83</v>
      </c>
      <c r="BY655" s="19">
        <f t="shared" si="885"/>
        <v>4.37576856649395</v>
      </c>
      <c r="BZ655" s="20">
        <v>5936</v>
      </c>
      <c r="CA655" s="12">
        <v>0.99</v>
      </c>
      <c r="CB655" s="12">
        <v>3.34</v>
      </c>
      <c r="CC655" s="9">
        <f t="shared" si="886"/>
        <v>4.3066</v>
      </c>
      <c r="CD655" s="10">
        <v>1.325</v>
      </c>
      <c r="CE655" s="22">
        <v>1.165</v>
      </c>
      <c r="CF655" s="21">
        <f t="shared" si="887"/>
        <v>253402.134332756</v>
      </c>
      <c r="CL655" s="12">
        <f t="shared" si="922"/>
        <v>1619</v>
      </c>
      <c r="CM655" s="12">
        <f t="shared" si="926"/>
        <v>2.64</v>
      </c>
      <c r="CN655" s="13">
        <v>1.35</v>
      </c>
      <c r="CO655" s="14">
        <v>1.4</v>
      </c>
      <c r="CP655" s="15">
        <f t="shared" si="890"/>
        <v>8078.1624</v>
      </c>
      <c r="CQ655" s="12">
        <v>1</v>
      </c>
      <c r="CR655" s="12">
        <f t="shared" si="891"/>
        <v>1619</v>
      </c>
      <c r="CS655" s="12">
        <v>0.83</v>
      </c>
      <c r="CT655" s="19">
        <f t="shared" si="892"/>
        <v>4.51416689693285</v>
      </c>
      <c r="CU655" s="20">
        <v>5936</v>
      </c>
      <c r="CV655" s="12">
        <v>0.99</v>
      </c>
      <c r="CW655" s="12">
        <v>3.34</v>
      </c>
      <c r="CX655" s="9">
        <f t="shared" si="893"/>
        <v>4.3066</v>
      </c>
      <c r="CY655" s="10">
        <v>1.325</v>
      </c>
      <c r="CZ655" s="22">
        <f t="shared" ref="CZ655:CZ663" si="929">1.15+0.085</f>
        <v>1.235</v>
      </c>
      <c r="DA655" s="21">
        <f t="shared" si="894"/>
        <v>298817.128845706</v>
      </c>
      <c r="DG655" s="12">
        <f t="shared" si="895"/>
        <v>1619</v>
      </c>
      <c r="DH655" s="12">
        <f t="shared" si="927"/>
        <v>2.64</v>
      </c>
      <c r="DI655" s="13">
        <v>1.35</v>
      </c>
      <c r="DJ655" s="14">
        <v>1.4</v>
      </c>
      <c r="DK655" s="15">
        <f t="shared" si="897"/>
        <v>8078.1624</v>
      </c>
      <c r="DL655" s="12">
        <v>1</v>
      </c>
      <c r="DM655" s="12">
        <f t="shared" si="898"/>
        <v>1619</v>
      </c>
      <c r="DN655" s="12">
        <v>0.83</v>
      </c>
      <c r="DO655" s="19">
        <f t="shared" si="899"/>
        <v>4.51416689693285</v>
      </c>
      <c r="DP655" s="20">
        <v>5936</v>
      </c>
      <c r="DQ655" s="12">
        <v>0.99</v>
      </c>
      <c r="DR655" s="12">
        <v>3.34</v>
      </c>
      <c r="DS655" s="9">
        <f t="shared" si="900"/>
        <v>4.3066</v>
      </c>
      <c r="DT655" s="10">
        <v>1.325</v>
      </c>
      <c r="DU655" s="22">
        <f t="shared" si="901"/>
        <v>1.235</v>
      </c>
      <c r="DV655" s="21">
        <f t="shared" si="902"/>
        <v>298817.128845706</v>
      </c>
      <c r="EB655" s="12">
        <f t="shared" si="903"/>
        <v>1619</v>
      </c>
      <c r="EC655" s="12">
        <f t="shared" si="928"/>
        <v>2.64</v>
      </c>
      <c r="ED655" s="13">
        <v>1.35</v>
      </c>
      <c r="EE655" s="14">
        <v>1.4</v>
      </c>
      <c r="EF655" s="15">
        <f t="shared" si="905"/>
        <v>8078.1624</v>
      </c>
      <c r="EG655" s="12">
        <v>1</v>
      </c>
      <c r="EH655" s="12">
        <f t="shared" si="906"/>
        <v>1619</v>
      </c>
      <c r="EI655" s="12">
        <v>0.92</v>
      </c>
      <c r="EJ655" s="19">
        <f t="shared" si="907"/>
        <v>4.60416689693285</v>
      </c>
      <c r="EK655" s="20">
        <v>5936</v>
      </c>
      <c r="EL655" s="12">
        <v>0.99</v>
      </c>
      <c r="EM655" s="12">
        <v>4.14</v>
      </c>
      <c r="EN655" s="9">
        <f t="shared" si="908"/>
        <v>5.0986</v>
      </c>
      <c r="EO655" s="10">
        <v>1.325</v>
      </c>
      <c r="EP655" s="22">
        <f t="shared" ref="EP655:EP663" si="930">1.15+0.2</f>
        <v>1.35</v>
      </c>
      <c r="EQ655" s="21">
        <f t="shared" si="909"/>
        <v>393343.583992219</v>
      </c>
    </row>
    <row r="656" customHeight="1" spans="6:147">
      <c r="F656" s="12">
        <v>1474</v>
      </c>
      <c r="G656" s="12">
        <f>2.72+0.6</f>
        <v>3.32</v>
      </c>
      <c r="H656" s="13">
        <v>1.35</v>
      </c>
      <c r="I656" s="14">
        <v>1.4</v>
      </c>
      <c r="J656" s="15">
        <f t="shared" si="869"/>
        <v>9249.0552</v>
      </c>
      <c r="K656" s="12">
        <v>1</v>
      </c>
      <c r="L656" s="12">
        <v>1474</v>
      </c>
      <c r="M656" s="12">
        <v>0.83</v>
      </c>
      <c r="N656" s="19">
        <f t="shared" si="870"/>
        <v>4.37576856649395</v>
      </c>
      <c r="O656" s="20">
        <v>5936</v>
      </c>
      <c r="P656" s="12">
        <v>0.99</v>
      </c>
      <c r="Q656" s="12">
        <v>3.34</v>
      </c>
      <c r="R656" s="9">
        <f t="shared" si="871"/>
        <v>4.3066</v>
      </c>
      <c r="S656" s="10">
        <v>1.325</v>
      </c>
      <c r="T656" s="20">
        <v>1.15</v>
      </c>
      <c r="U656" s="21">
        <f t="shared" si="872"/>
        <v>304535.926145413</v>
      </c>
      <c r="AA656" s="12">
        <v>1474</v>
      </c>
      <c r="AB656" s="12">
        <f>2.72+0.6</f>
        <v>3.32</v>
      </c>
      <c r="AC656" s="13">
        <v>1.35</v>
      </c>
      <c r="AD656" s="14">
        <v>1.4</v>
      </c>
      <c r="AE656" s="15">
        <f t="shared" si="874"/>
        <v>9249.0552</v>
      </c>
      <c r="AF656" s="12">
        <v>1</v>
      </c>
      <c r="AG656" s="12">
        <v>1474</v>
      </c>
      <c r="AH656" s="12">
        <v>0.83</v>
      </c>
      <c r="AI656" s="19">
        <f t="shared" si="875"/>
        <v>4.37576856649395</v>
      </c>
      <c r="AJ656" s="20">
        <v>5936</v>
      </c>
      <c r="AK656" s="12">
        <v>0.99</v>
      </c>
      <c r="AL656" s="12">
        <v>3.34</v>
      </c>
      <c r="AM656" s="9">
        <f t="shared" si="876"/>
        <v>4.3066</v>
      </c>
      <c r="AN656" s="10">
        <v>1.325</v>
      </c>
      <c r="AO656" s="22">
        <v>1.165</v>
      </c>
      <c r="AP656" s="21">
        <f t="shared" si="877"/>
        <v>308508.133877745</v>
      </c>
      <c r="AV656" s="12">
        <v>1474</v>
      </c>
      <c r="AW656" s="12">
        <f>2.72+0.6</f>
        <v>3.32</v>
      </c>
      <c r="AX656" s="13">
        <v>1.35</v>
      </c>
      <c r="AY656" s="14">
        <v>1.4</v>
      </c>
      <c r="AZ656" s="15">
        <f t="shared" si="879"/>
        <v>9249.0552</v>
      </c>
      <c r="BA656" s="12">
        <v>1</v>
      </c>
      <c r="BB656" s="12">
        <v>1474</v>
      </c>
      <c r="BC656" s="12">
        <v>0.83</v>
      </c>
      <c r="BD656" s="19">
        <f t="shared" si="880"/>
        <v>4.37576856649395</v>
      </c>
      <c r="BE656" s="20">
        <v>5936</v>
      </c>
      <c r="BF656" s="12">
        <v>0.99</v>
      </c>
      <c r="BG656" s="12">
        <v>3.34</v>
      </c>
      <c r="BH656" s="9">
        <f t="shared" si="881"/>
        <v>4.3066</v>
      </c>
      <c r="BI656" s="10">
        <v>1.325</v>
      </c>
      <c r="BJ656" s="20">
        <v>1.15</v>
      </c>
      <c r="BK656" s="21">
        <f t="shared" si="882"/>
        <v>304535.926145413</v>
      </c>
      <c r="BQ656" s="12">
        <v>1474</v>
      </c>
      <c r="BR656" s="12">
        <f>2.72+0.6</f>
        <v>3.32</v>
      </c>
      <c r="BS656" s="13">
        <v>1.35</v>
      </c>
      <c r="BT656" s="14">
        <v>1.4</v>
      </c>
      <c r="BU656" s="15">
        <f t="shared" si="884"/>
        <v>9249.0552</v>
      </c>
      <c r="BV656" s="12">
        <v>1</v>
      </c>
      <c r="BW656" s="12">
        <v>1474</v>
      </c>
      <c r="BX656" s="12">
        <v>0.83</v>
      </c>
      <c r="BY656" s="19">
        <f t="shared" si="885"/>
        <v>4.37576856649395</v>
      </c>
      <c r="BZ656" s="20">
        <v>5936</v>
      </c>
      <c r="CA656" s="12">
        <v>0.99</v>
      </c>
      <c r="CB656" s="12">
        <v>3.34</v>
      </c>
      <c r="CC656" s="9">
        <f t="shared" si="886"/>
        <v>4.3066</v>
      </c>
      <c r="CD656" s="10">
        <v>1.325</v>
      </c>
      <c r="CE656" s="22">
        <v>1.165</v>
      </c>
      <c r="CF656" s="21">
        <f t="shared" si="887"/>
        <v>308508.133877745</v>
      </c>
      <c r="CL656" s="12">
        <f t="shared" si="922"/>
        <v>1619</v>
      </c>
      <c r="CM656" s="12">
        <f>2.72+0.6</f>
        <v>3.32</v>
      </c>
      <c r="CN656" s="13">
        <v>1.35</v>
      </c>
      <c r="CO656" s="14">
        <v>1.4</v>
      </c>
      <c r="CP656" s="15">
        <f t="shared" si="890"/>
        <v>10158.9012</v>
      </c>
      <c r="CQ656" s="12">
        <v>1</v>
      </c>
      <c r="CR656" s="12">
        <f t="shared" si="891"/>
        <v>1619</v>
      </c>
      <c r="CS656" s="12">
        <v>0.83</v>
      </c>
      <c r="CT656" s="19">
        <f t="shared" si="892"/>
        <v>4.51416689693285</v>
      </c>
      <c r="CU656" s="20">
        <v>5936</v>
      </c>
      <c r="CV656" s="12">
        <v>0.99</v>
      </c>
      <c r="CW656" s="12">
        <v>3.34</v>
      </c>
      <c r="CX656" s="9">
        <f t="shared" si="893"/>
        <v>4.3066</v>
      </c>
      <c r="CY656" s="10">
        <v>1.325</v>
      </c>
      <c r="CZ656" s="22">
        <f t="shared" si="929"/>
        <v>1.235</v>
      </c>
      <c r="DA656" s="21">
        <f t="shared" si="894"/>
        <v>365010.202709472</v>
      </c>
      <c r="DG656" s="12">
        <f t="shared" si="895"/>
        <v>1619</v>
      </c>
      <c r="DH656" s="12">
        <f>2.72+0.6</f>
        <v>3.32</v>
      </c>
      <c r="DI656" s="13">
        <v>1.35</v>
      </c>
      <c r="DJ656" s="14">
        <v>1.4</v>
      </c>
      <c r="DK656" s="15">
        <f t="shared" si="897"/>
        <v>10158.9012</v>
      </c>
      <c r="DL656" s="12">
        <v>1</v>
      </c>
      <c r="DM656" s="12">
        <f t="shared" si="898"/>
        <v>1619</v>
      </c>
      <c r="DN656" s="12">
        <v>0.83</v>
      </c>
      <c r="DO656" s="19">
        <f t="shared" si="899"/>
        <v>4.51416689693285</v>
      </c>
      <c r="DP656" s="20">
        <v>5936</v>
      </c>
      <c r="DQ656" s="12">
        <v>0.99</v>
      </c>
      <c r="DR656" s="12">
        <v>3.34</v>
      </c>
      <c r="DS656" s="9">
        <f t="shared" si="900"/>
        <v>4.3066</v>
      </c>
      <c r="DT656" s="10">
        <v>1.325</v>
      </c>
      <c r="DU656" s="22">
        <f t="shared" si="901"/>
        <v>1.235</v>
      </c>
      <c r="DV656" s="21">
        <f t="shared" si="902"/>
        <v>365010.202709472</v>
      </c>
      <c r="EB656" s="12">
        <f t="shared" si="903"/>
        <v>1619</v>
      </c>
      <c r="EC656" s="12">
        <f>2.72+0.6</f>
        <v>3.32</v>
      </c>
      <c r="ED656" s="13">
        <v>1.35</v>
      </c>
      <c r="EE656" s="14">
        <v>1.4</v>
      </c>
      <c r="EF656" s="15">
        <f t="shared" si="905"/>
        <v>10158.9012</v>
      </c>
      <c r="EG656" s="12">
        <v>1</v>
      </c>
      <c r="EH656" s="12">
        <f t="shared" si="906"/>
        <v>1619</v>
      </c>
      <c r="EI656" s="12">
        <v>0.92</v>
      </c>
      <c r="EJ656" s="19">
        <f t="shared" si="907"/>
        <v>4.60416689693285</v>
      </c>
      <c r="EK656" s="20">
        <v>5936</v>
      </c>
      <c r="EL656" s="12">
        <v>0.99</v>
      </c>
      <c r="EM656" s="12">
        <v>4.14</v>
      </c>
      <c r="EN656" s="9">
        <f t="shared" si="908"/>
        <v>5.0986</v>
      </c>
      <c r="EO656" s="10">
        <v>1.325</v>
      </c>
      <c r="EP656" s="22">
        <f t="shared" si="930"/>
        <v>1.35</v>
      </c>
      <c r="EQ656" s="21">
        <f t="shared" si="909"/>
        <v>480714.967367124</v>
      </c>
    </row>
    <row r="657" customHeight="1" spans="6:147">
      <c r="F657" s="12">
        <v>1474</v>
      </c>
      <c r="G657" s="12">
        <f>0.85+0.6</f>
        <v>1.45</v>
      </c>
      <c r="H657" s="13">
        <v>1.35</v>
      </c>
      <c r="I657" s="14">
        <v>1.4</v>
      </c>
      <c r="J657" s="15">
        <f t="shared" si="869"/>
        <v>4039.497</v>
      </c>
      <c r="K657" s="12">
        <v>1</v>
      </c>
      <c r="L657" s="12">
        <v>1474</v>
      </c>
      <c r="M657" s="12">
        <v>0.83</v>
      </c>
      <c r="N657" s="19">
        <f t="shared" si="870"/>
        <v>4.37576856649395</v>
      </c>
      <c r="O657" s="20">
        <v>5936</v>
      </c>
      <c r="P657" s="12">
        <v>0.99</v>
      </c>
      <c r="Q657" s="12">
        <v>3.34</v>
      </c>
      <c r="R657" s="9">
        <f t="shared" si="871"/>
        <v>4.3066</v>
      </c>
      <c r="S657" s="10">
        <v>1.325</v>
      </c>
      <c r="T657" s="20">
        <v>1.15</v>
      </c>
      <c r="U657" s="21">
        <f t="shared" si="872"/>
        <v>154945.605492171</v>
      </c>
      <c r="AA657" s="12">
        <v>1474</v>
      </c>
      <c r="AB657" s="12">
        <f>0.85+0.6</f>
        <v>1.45</v>
      </c>
      <c r="AC657" s="13">
        <v>1.35</v>
      </c>
      <c r="AD657" s="14">
        <v>1.4</v>
      </c>
      <c r="AE657" s="15">
        <f t="shared" si="874"/>
        <v>4039.497</v>
      </c>
      <c r="AF657" s="12">
        <v>1</v>
      </c>
      <c r="AG657" s="12">
        <v>1474</v>
      </c>
      <c r="AH657" s="12">
        <v>0.83</v>
      </c>
      <c r="AI657" s="19">
        <f t="shared" si="875"/>
        <v>4.37576856649395</v>
      </c>
      <c r="AJ657" s="20">
        <v>5936</v>
      </c>
      <c r="AK657" s="12">
        <v>0.99</v>
      </c>
      <c r="AL657" s="12">
        <v>3.34</v>
      </c>
      <c r="AM657" s="9">
        <f t="shared" si="876"/>
        <v>4.3066</v>
      </c>
      <c r="AN657" s="10">
        <v>1.325</v>
      </c>
      <c r="AO657" s="22">
        <v>1.165</v>
      </c>
      <c r="AP657" s="21">
        <f t="shared" si="877"/>
        <v>156966.635129026</v>
      </c>
      <c r="AV657" s="12">
        <v>1474</v>
      </c>
      <c r="AW657" s="12">
        <f>0.85+0.6</f>
        <v>1.45</v>
      </c>
      <c r="AX657" s="13">
        <v>1.35</v>
      </c>
      <c r="AY657" s="14">
        <v>1.4</v>
      </c>
      <c r="AZ657" s="15">
        <f t="shared" si="879"/>
        <v>4039.497</v>
      </c>
      <c r="BA657" s="12">
        <v>1</v>
      </c>
      <c r="BB657" s="12">
        <v>1474</v>
      </c>
      <c r="BC657" s="12">
        <v>0.83</v>
      </c>
      <c r="BD657" s="19">
        <f t="shared" si="880"/>
        <v>4.37576856649395</v>
      </c>
      <c r="BE657" s="20">
        <v>5936</v>
      </c>
      <c r="BF657" s="12">
        <v>0.99</v>
      </c>
      <c r="BG657" s="12">
        <v>3.34</v>
      </c>
      <c r="BH657" s="9">
        <f t="shared" si="881"/>
        <v>4.3066</v>
      </c>
      <c r="BI657" s="10">
        <v>1.325</v>
      </c>
      <c r="BJ657" s="20">
        <v>1.15</v>
      </c>
      <c r="BK657" s="21">
        <f t="shared" si="882"/>
        <v>154945.605492171</v>
      </c>
      <c r="BQ657" s="12">
        <v>1474</v>
      </c>
      <c r="BR657" s="12">
        <f>0.85+0.6</f>
        <v>1.45</v>
      </c>
      <c r="BS657" s="13">
        <v>1.35</v>
      </c>
      <c r="BT657" s="14">
        <v>1.4</v>
      </c>
      <c r="BU657" s="15">
        <f t="shared" si="884"/>
        <v>4039.497</v>
      </c>
      <c r="BV657" s="12">
        <v>1</v>
      </c>
      <c r="BW657" s="12">
        <v>1474</v>
      </c>
      <c r="BX657" s="12">
        <v>0.83</v>
      </c>
      <c r="BY657" s="19">
        <f t="shared" si="885"/>
        <v>4.37576856649395</v>
      </c>
      <c r="BZ657" s="20">
        <v>5936</v>
      </c>
      <c r="CA657" s="12">
        <v>0.99</v>
      </c>
      <c r="CB657" s="12">
        <v>3.34</v>
      </c>
      <c r="CC657" s="9">
        <f t="shared" si="886"/>
        <v>4.3066</v>
      </c>
      <c r="CD657" s="10">
        <v>1.325</v>
      </c>
      <c r="CE657" s="22">
        <v>1.165</v>
      </c>
      <c r="CF657" s="21">
        <f t="shared" si="887"/>
        <v>156966.635129026</v>
      </c>
      <c r="CL657" s="12">
        <f t="shared" si="922"/>
        <v>1619</v>
      </c>
      <c r="CM657" s="12">
        <f>0.85+0.6</f>
        <v>1.45</v>
      </c>
      <c r="CN657" s="13">
        <v>1.35</v>
      </c>
      <c r="CO657" s="14">
        <v>1.4</v>
      </c>
      <c r="CP657" s="15">
        <f t="shared" si="890"/>
        <v>4436.8695</v>
      </c>
      <c r="CQ657" s="12">
        <v>1</v>
      </c>
      <c r="CR657" s="12">
        <f t="shared" si="891"/>
        <v>1619</v>
      </c>
      <c r="CS657" s="12">
        <v>0.83</v>
      </c>
      <c r="CT657" s="19">
        <f t="shared" si="892"/>
        <v>4.51416689693285</v>
      </c>
      <c r="CU657" s="20">
        <v>5936</v>
      </c>
      <c r="CV657" s="12">
        <v>0.99</v>
      </c>
      <c r="CW657" s="12">
        <v>3.34</v>
      </c>
      <c r="CX657" s="9">
        <f t="shared" si="893"/>
        <v>4.3066</v>
      </c>
      <c r="CY657" s="10">
        <v>1.325</v>
      </c>
      <c r="CZ657" s="22">
        <f t="shared" si="929"/>
        <v>1.235</v>
      </c>
      <c r="DA657" s="21">
        <f t="shared" si="894"/>
        <v>182979.249584114</v>
      </c>
      <c r="DG657" s="12">
        <f t="shared" si="895"/>
        <v>1619</v>
      </c>
      <c r="DH657" s="12">
        <f>0.85+0.6</f>
        <v>1.45</v>
      </c>
      <c r="DI657" s="13">
        <v>1.35</v>
      </c>
      <c r="DJ657" s="14">
        <v>1.4</v>
      </c>
      <c r="DK657" s="15">
        <f t="shared" si="897"/>
        <v>4436.8695</v>
      </c>
      <c r="DL657" s="12">
        <v>1</v>
      </c>
      <c r="DM657" s="12">
        <f t="shared" si="898"/>
        <v>1619</v>
      </c>
      <c r="DN657" s="12">
        <v>0.83</v>
      </c>
      <c r="DO657" s="19">
        <f t="shared" si="899"/>
        <v>4.51416689693285</v>
      </c>
      <c r="DP657" s="20">
        <v>5936</v>
      </c>
      <c r="DQ657" s="12">
        <v>0.99</v>
      </c>
      <c r="DR657" s="12">
        <v>3.34</v>
      </c>
      <c r="DS657" s="9">
        <f t="shared" si="900"/>
        <v>4.3066</v>
      </c>
      <c r="DT657" s="10">
        <v>1.325</v>
      </c>
      <c r="DU657" s="22">
        <f t="shared" si="901"/>
        <v>1.235</v>
      </c>
      <c r="DV657" s="21">
        <f t="shared" si="902"/>
        <v>182979.249584114</v>
      </c>
      <c r="EB657" s="12">
        <f t="shared" si="903"/>
        <v>1619</v>
      </c>
      <c r="EC657" s="12">
        <f>0.85+0.6</f>
        <v>1.45</v>
      </c>
      <c r="ED657" s="13">
        <v>1.35</v>
      </c>
      <c r="EE657" s="14">
        <v>1.4</v>
      </c>
      <c r="EF657" s="15">
        <f t="shared" si="905"/>
        <v>4436.8695</v>
      </c>
      <c r="EG657" s="12">
        <v>1</v>
      </c>
      <c r="EH657" s="12">
        <f t="shared" si="906"/>
        <v>1619</v>
      </c>
      <c r="EI657" s="12">
        <v>0.92</v>
      </c>
      <c r="EJ657" s="19">
        <f t="shared" si="907"/>
        <v>4.60416689693285</v>
      </c>
      <c r="EK657" s="20">
        <v>5936</v>
      </c>
      <c r="EL657" s="12">
        <v>0.99</v>
      </c>
      <c r="EM657" s="12">
        <v>4.14</v>
      </c>
      <c r="EN657" s="9">
        <f t="shared" si="908"/>
        <v>5.0986</v>
      </c>
      <c r="EO657" s="10">
        <v>1.325</v>
      </c>
      <c r="EP657" s="22">
        <f t="shared" si="930"/>
        <v>1.35</v>
      </c>
      <c r="EQ657" s="21">
        <f t="shared" si="909"/>
        <v>240443.663086136</v>
      </c>
    </row>
    <row r="658" customHeight="1" spans="6:147">
      <c r="F658" s="12">
        <v>1474</v>
      </c>
      <c r="G658" s="12">
        <f>1.2+0.6</f>
        <v>1.8</v>
      </c>
      <c r="H658" s="13">
        <v>1.35</v>
      </c>
      <c r="I658" s="14">
        <v>1.4</v>
      </c>
      <c r="J658" s="15">
        <f t="shared" si="869"/>
        <v>5014.548</v>
      </c>
      <c r="K658" s="12">
        <v>1</v>
      </c>
      <c r="L658" s="12">
        <v>1474</v>
      </c>
      <c r="M658" s="12">
        <v>0.83</v>
      </c>
      <c r="N658" s="19">
        <f t="shared" si="870"/>
        <v>4.37576856649395</v>
      </c>
      <c r="O658" s="20">
        <v>5936</v>
      </c>
      <c r="P658" s="12">
        <v>0.99</v>
      </c>
      <c r="Q658" s="12">
        <v>3.34</v>
      </c>
      <c r="R658" s="9">
        <f t="shared" si="871"/>
        <v>4.3066</v>
      </c>
      <c r="S658" s="10">
        <v>1.325</v>
      </c>
      <c r="T658" s="20">
        <v>1.15</v>
      </c>
      <c r="U658" s="21">
        <f t="shared" si="872"/>
        <v>182943.79384973</v>
      </c>
      <c r="AA658" s="12">
        <v>1474</v>
      </c>
      <c r="AB658" s="12">
        <f>1.2+0.6</f>
        <v>1.8</v>
      </c>
      <c r="AC658" s="13">
        <v>1.35</v>
      </c>
      <c r="AD658" s="14">
        <v>1.4</v>
      </c>
      <c r="AE658" s="15">
        <f t="shared" si="874"/>
        <v>5014.548</v>
      </c>
      <c r="AF658" s="12">
        <v>1</v>
      </c>
      <c r="AG658" s="12">
        <v>1474</v>
      </c>
      <c r="AH658" s="12">
        <v>0.83</v>
      </c>
      <c r="AI658" s="19">
        <f t="shared" si="875"/>
        <v>4.37576856649395</v>
      </c>
      <c r="AJ658" s="20">
        <v>5936</v>
      </c>
      <c r="AK658" s="12">
        <v>0.99</v>
      </c>
      <c r="AL658" s="12">
        <v>3.34</v>
      </c>
      <c r="AM658" s="9">
        <f t="shared" si="876"/>
        <v>4.3066</v>
      </c>
      <c r="AN658" s="10">
        <v>1.325</v>
      </c>
      <c r="AO658" s="22">
        <v>1.165</v>
      </c>
      <c r="AP658" s="21">
        <f t="shared" si="877"/>
        <v>185330.01724777</v>
      </c>
      <c r="AV658" s="12">
        <v>1474</v>
      </c>
      <c r="AW658" s="12">
        <f>1.2+0.6</f>
        <v>1.8</v>
      </c>
      <c r="AX658" s="13">
        <v>1.35</v>
      </c>
      <c r="AY658" s="14">
        <v>1.4</v>
      </c>
      <c r="AZ658" s="15">
        <f t="shared" si="879"/>
        <v>5014.548</v>
      </c>
      <c r="BA658" s="12">
        <v>1</v>
      </c>
      <c r="BB658" s="12">
        <v>1474</v>
      </c>
      <c r="BC658" s="12">
        <v>0.83</v>
      </c>
      <c r="BD658" s="19">
        <f t="shared" si="880"/>
        <v>4.37576856649395</v>
      </c>
      <c r="BE658" s="20">
        <v>5936</v>
      </c>
      <c r="BF658" s="12">
        <v>0.99</v>
      </c>
      <c r="BG658" s="12">
        <v>3.34</v>
      </c>
      <c r="BH658" s="9">
        <f t="shared" si="881"/>
        <v>4.3066</v>
      </c>
      <c r="BI658" s="10">
        <v>1.325</v>
      </c>
      <c r="BJ658" s="20">
        <v>1.15</v>
      </c>
      <c r="BK658" s="21">
        <f t="shared" si="882"/>
        <v>182943.79384973</v>
      </c>
      <c r="BQ658" s="12">
        <v>1474</v>
      </c>
      <c r="BR658" s="12">
        <f>1.2+0.6</f>
        <v>1.8</v>
      </c>
      <c r="BS658" s="13">
        <v>1.35</v>
      </c>
      <c r="BT658" s="14">
        <v>1.4</v>
      </c>
      <c r="BU658" s="15">
        <f t="shared" si="884"/>
        <v>5014.548</v>
      </c>
      <c r="BV658" s="12">
        <v>1</v>
      </c>
      <c r="BW658" s="12">
        <v>1474</v>
      </c>
      <c r="BX658" s="12">
        <v>0.83</v>
      </c>
      <c r="BY658" s="19">
        <f t="shared" si="885"/>
        <v>4.37576856649395</v>
      </c>
      <c r="BZ658" s="20">
        <v>5936</v>
      </c>
      <c r="CA658" s="12">
        <v>0.99</v>
      </c>
      <c r="CB658" s="12">
        <v>3.34</v>
      </c>
      <c r="CC658" s="9">
        <f t="shared" si="886"/>
        <v>4.3066</v>
      </c>
      <c r="CD658" s="10">
        <v>1.325</v>
      </c>
      <c r="CE658" s="22">
        <v>1.165</v>
      </c>
      <c r="CF658" s="21">
        <f t="shared" si="887"/>
        <v>185330.01724777</v>
      </c>
      <c r="CL658" s="12">
        <f t="shared" si="922"/>
        <v>1619</v>
      </c>
      <c r="CM658" s="12">
        <f>1.2+0.6</f>
        <v>1.8</v>
      </c>
      <c r="CN658" s="13">
        <v>1.35</v>
      </c>
      <c r="CO658" s="14">
        <v>1.4</v>
      </c>
      <c r="CP658" s="15">
        <f t="shared" si="890"/>
        <v>5507.838</v>
      </c>
      <c r="CQ658" s="12">
        <v>1</v>
      </c>
      <c r="CR658" s="12">
        <f t="shared" si="891"/>
        <v>1619</v>
      </c>
      <c r="CS658" s="12">
        <v>0.83</v>
      </c>
      <c r="CT658" s="19">
        <f t="shared" si="892"/>
        <v>4.51416689693285</v>
      </c>
      <c r="CU658" s="20">
        <v>5936</v>
      </c>
      <c r="CV658" s="12">
        <v>0.99</v>
      </c>
      <c r="CW658" s="12">
        <v>3.34</v>
      </c>
      <c r="CX658" s="9">
        <f t="shared" si="893"/>
        <v>4.3066</v>
      </c>
      <c r="CY658" s="10">
        <v>1.325</v>
      </c>
      <c r="CZ658" s="22">
        <f t="shared" si="929"/>
        <v>1.235</v>
      </c>
      <c r="DA658" s="21">
        <f t="shared" si="894"/>
        <v>217049.214072817</v>
      </c>
      <c r="DG658" s="12">
        <f t="shared" si="895"/>
        <v>1619</v>
      </c>
      <c r="DH658" s="12">
        <f>1.2+0.6</f>
        <v>1.8</v>
      </c>
      <c r="DI658" s="13">
        <v>1.35</v>
      </c>
      <c r="DJ658" s="14">
        <v>1.4</v>
      </c>
      <c r="DK658" s="15">
        <f t="shared" si="897"/>
        <v>5507.838</v>
      </c>
      <c r="DL658" s="12">
        <v>1</v>
      </c>
      <c r="DM658" s="12">
        <f t="shared" si="898"/>
        <v>1619</v>
      </c>
      <c r="DN658" s="12">
        <v>0.83</v>
      </c>
      <c r="DO658" s="19">
        <f t="shared" si="899"/>
        <v>4.51416689693285</v>
      </c>
      <c r="DP658" s="20">
        <v>5936</v>
      </c>
      <c r="DQ658" s="12">
        <v>0.99</v>
      </c>
      <c r="DR658" s="12">
        <v>3.34</v>
      </c>
      <c r="DS658" s="9">
        <f t="shared" si="900"/>
        <v>4.3066</v>
      </c>
      <c r="DT658" s="10">
        <v>1.325</v>
      </c>
      <c r="DU658" s="22">
        <f t="shared" si="901"/>
        <v>1.235</v>
      </c>
      <c r="DV658" s="21">
        <f t="shared" si="902"/>
        <v>217049.214072817</v>
      </c>
      <c r="EB658" s="12">
        <f t="shared" si="903"/>
        <v>1619</v>
      </c>
      <c r="EC658" s="12">
        <f>1.2+0.6</f>
        <v>1.8</v>
      </c>
      <c r="ED658" s="13">
        <v>1.35</v>
      </c>
      <c r="EE658" s="14">
        <v>1.4</v>
      </c>
      <c r="EF658" s="15">
        <f t="shared" si="905"/>
        <v>5507.838</v>
      </c>
      <c r="EG658" s="12">
        <v>1</v>
      </c>
      <c r="EH658" s="12">
        <f t="shared" si="906"/>
        <v>1619</v>
      </c>
      <c r="EI658" s="12">
        <v>0.92</v>
      </c>
      <c r="EJ658" s="19">
        <f t="shared" si="907"/>
        <v>4.60416689693285</v>
      </c>
      <c r="EK658" s="20">
        <v>5936</v>
      </c>
      <c r="EL658" s="12">
        <v>0.99</v>
      </c>
      <c r="EM658" s="12">
        <v>4.14</v>
      </c>
      <c r="EN658" s="9">
        <f t="shared" si="908"/>
        <v>5.0986</v>
      </c>
      <c r="EO658" s="10">
        <v>1.325</v>
      </c>
      <c r="EP658" s="22">
        <f t="shared" si="930"/>
        <v>1.35</v>
      </c>
      <c r="EQ658" s="21">
        <f t="shared" si="909"/>
        <v>285414.228058513</v>
      </c>
    </row>
    <row r="659" customHeight="1" spans="6:147">
      <c r="F659" s="12">
        <v>1474</v>
      </c>
      <c r="G659" s="12">
        <f>2.04+0.6</f>
        <v>2.64</v>
      </c>
      <c r="H659" s="13">
        <v>1.35</v>
      </c>
      <c r="I659" s="14">
        <v>1.4</v>
      </c>
      <c r="J659" s="15">
        <f t="shared" si="869"/>
        <v>7354.6704</v>
      </c>
      <c r="K659" s="12">
        <v>1</v>
      </c>
      <c r="L659" s="12">
        <v>1474</v>
      </c>
      <c r="M659" s="12">
        <v>0.83</v>
      </c>
      <c r="N659" s="19">
        <f t="shared" si="870"/>
        <v>4.37576856649395</v>
      </c>
      <c r="O659" s="20">
        <v>5936</v>
      </c>
      <c r="P659" s="12">
        <v>0.99</v>
      </c>
      <c r="Q659" s="12">
        <v>3.34</v>
      </c>
      <c r="R659" s="9">
        <f t="shared" si="871"/>
        <v>4.3066</v>
      </c>
      <c r="S659" s="10">
        <v>1.325</v>
      </c>
      <c r="T659" s="20">
        <v>1.15</v>
      </c>
      <c r="U659" s="21">
        <f t="shared" si="872"/>
        <v>250139.445907871</v>
      </c>
      <c r="AA659" s="12">
        <v>1474</v>
      </c>
      <c r="AB659" s="12">
        <f t="shared" si="923"/>
        <v>2.64</v>
      </c>
      <c r="AC659" s="13">
        <v>1.35</v>
      </c>
      <c r="AD659" s="14">
        <v>1.4</v>
      </c>
      <c r="AE659" s="15">
        <f t="shared" si="874"/>
        <v>7354.6704</v>
      </c>
      <c r="AF659" s="12">
        <v>1</v>
      </c>
      <c r="AG659" s="12">
        <v>1474</v>
      </c>
      <c r="AH659" s="12">
        <v>0.83</v>
      </c>
      <c r="AI659" s="19">
        <f t="shared" si="875"/>
        <v>4.37576856649395</v>
      </c>
      <c r="AJ659" s="20">
        <v>5936</v>
      </c>
      <c r="AK659" s="12">
        <v>0.99</v>
      </c>
      <c r="AL659" s="12">
        <v>3.34</v>
      </c>
      <c r="AM659" s="9">
        <f t="shared" si="876"/>
        <v>4.3066</v>
      </c>
      <c r="AN659" s="10">
        <v>1.325</v>
      </c>
      <c r="AO659" s="22">
        <v>1.165</v>
      </c>
      <c r="AP659" s="21">
        <f t="shared" si="877"/>
        <v>253402.134332756</v>
      </c>
      <c r="AV659" s="12">
        <v>1474</v>
      </c>
      <c r="AW659" s="12">
        <f t="shared" si="924"/>
        <v>2.64</v>
      </c>
      <c r="AX659" s="13">
        <v>1.35</v>
      </c>
      <c r="AY659" s="14">
        <v>1.4</v>
      </c>
      <c r="AZ659" s="15">
        <f t="shared" si="879"/>
        <v>7354.6704</v>
      </c>
      <c r="BA659" s="12">
        <v>1</v>
      </c>
      <c r="BB659" s="12">
        <v>1474</v>
      </c>
      <c r="BC659" s="12">
        <v>0.83</v>
      </c>
      <c r="BD659" s="19">
        <f t="shared" si="880"/>
        <v>4.37576856649395</v>
      </c>
      <c r="BE659" s="20">
        <v>5936</v>
      </c>
      <c r="BF659" s="12">
        <v>0.99</v>
      </c>
      <c r="BG659" s="12">
        <v>3.34</v>
      </c>
      <c r="BH659" s="9">
        <f t="shared" si="881"/>
        <v>4.3066</v>
      </c>
      <c r="BI659" s="10">
        <v>1.325</v>
      </c>
      <c r="BJ659" s="20">
        <v>1.15</v>
      </c>
      <c r="BK659" s="21">
        <f t="shared" si="882"/>
        <v>250139.445907871</v>
      </c>
      <c r="BQ659" s="12">
        <v>1474</v>
      </c>
      <c r="BR659" s="12">
        <f t="shared" si="925"/>
        <v>2.64</v>
      </c>
      <c r="BS659" s="13">
        <v>1.35</v>
      </c>
      <c r="BT659" s="14">
        <v>1.4</v>
      </c>
      <c r="BU659" s="15">
        <f t="shared" si="884"/>
        <v>7354.6704</v>
      </c>
      <c r="BV659" s="12">
        <v>1</v>
      </c>
      <c r="BW659" s="12">
        <v>1474</v>
      </c>
      <c r="BX659" s="12">
        <v>0.83</v>
      </c>
      <c r="BY659" s="19">
        <f t="shared" si="885"/>
        <v>4.37576856649395</v>
      </c>
      <c r="BZ659" s="20">
        <v>5936</v>
      </c>
      <c r="CA659" s="12">
        <v>0.99</v>
      </c>
      <c r="CB659" s="12">
        <v>3.34</v>
      </c>
      <c r="CC659" s="9">
        <f t="shared" si="886"/>
        <v>4.3066</v>
      </c>
      <c r="CD659" s="10">
        <v>1.325</v>
      </c>
      <c r="CE659" s="22">
        <v>1.165</v>
      </c>
      <c r="CF659" s="21">
        <f t="shared" si="887"/>
        <v>253402.134332756</v>
      </c>
      <c r="CL659" s="12">
        <f t="shared" si="922"/>
        <v>1619</v>
      </c>
      <c r="CM659" s="12">
        <f t="shared" si="926"/>
        <v>2.64</v>
      </c>
      <c r="CN659" s="13">
        <v>1.35</v>
      </c>
      <c r="CO659" s="14">
        <v>1.4</v>
      </c>
      <c r="CP659" s="15">
        <f t="shared" si="890"/>
        <v>8078.1624</v>
      </c>
      <c r="CQ659" s="12">
        <v>1</v>
      </c>
      <c r="CR659" s="12">
        <f t="shared" si="891"/>
        <v>1619</v>
      </c>
      <c r="CS659" s="12">
        <v>0.83</v>
      </c>
      <c r="CT659" s="19">
        <f t="shared" si="892"/>
        <v>4.51416689693285</v>
      </c>
      <c r="CU659" s="20">
        <v>5936</v>
      </c>
      <c r="CV659" s="12">
        <v>0.99</v>
      </c>
      <c r="CW659" s="12">
        <v>3.34</v>
      </c>
      <c r="CX659" s="9">
        <f t="shared" si="893"/>
        <v>4.3066</v>
      </c>
      <c r="CY659" s="10">
        <v>1.325</v>
      </c>
      <c r="CZ659" s="22">
        <f t="shared" si="929"/>
        <v>1.235</v>
      </c>
      <c r="DA659" s="21">
        <f t="shared" si="894"/>
        <v>298817.128845706</v>
      </c>
      <c r="DG659" s="12">
        <f t="shared" si="895"/>
        <v>1619</v>
      </c>
      <c r="DH659" s="12">
        <f t="shared" si="927"/>
        <v>2.64</v>
      </c>
      <c r="DI659" s="13">
        <v>1.35</v>
      </c>
      <c r="DJ659" s="14">
        <v>1.4</v>
      </c>
      <c r="DK659" s="15">
        <f t="shared" si="897"/>
        <v>8078.1624</v>
      </c>
      <c r="DL659" s="12">
        <v>1</v>
      </c>
      <c r="DM659" s="12">
        <f t="shared" si="898"/>
        <v>1619</v>
      </c>
      <c r="DN659" s="12">
        <v>0.83</v>
      </c>
      <c r="DO659" s="19">
        <f t="shared" si="899"/>
        <v>4.51416689693285</v>
      </c>
      <c r="DP659" s="20">
        <v>5936</v>
      </c>
      <c r="DQ659" s="12">
        <v>0.99</v>
      </c>
      <c r="DR659" s="12">
        <v>3.34</v>
      </c>
      <c r="DS659" s="9">
        <f t="shared" si="900"/>
        <v>4.3066</v>
      </c>
      <c r="DT659" s="10">
        <v>1.325</v>
      </c>
      <c r="DU659" s="22">
        <f t="shared" si="901"/>
        <v>1.235</v>
      </c>
      <c r="DV659" s="21">
        <f t="shared" si="902"/>
        <v>298817.128845706</v>
      </c>
      <c r="EB659" s="12">
        <f t="shared" si="903"/>
        <v>1619</v>
      </c>
      <c r="EC659" s="12">
        <f t="shared" si="928"/>
        <v>2.64</v>
      </c>
      <c r="ED659" s="13">
        <v>1.35</v>
      </c>
      <c r="EE659" s="14">
        <v>1.4</v>
      </c>
      <c r="EF659" s="15">
        <f t="shared" si="905"/>
        <v>8078.1624</v>
      </c>
      <c r="EG659" s="12">
        <v>1</v>
      </c>
      <c r="EH659" s="12">
        <f t="shared" si="906"/>
        <v>1619</v>
      </c>
      <c r="EI659" s="12">
        <v>0.92</v>
      </c>
      <c r="EJ659" s="19">
        <f t="shared" si="907"/>
        <v>4.60416689693285</v>
      </c>
      <c r="EK659" s="20">
        <v>5936</v>
      </c>
      <c r="EL659" s="12">
        <v>0.99</v>
      </c>
      <c r="EM659" s="12">
        <v>4.14</v>
      </c>
      <c r="EN659" s="9">
        <f t="shared" si="908"/>
        <v>5.0986</v>
      </c>
      <c r="EO659" s="10">
        <v>1.325</v>
      </c>
      <c r="EP659" s="22">
        <f t="shared" si="930"/>
        <v>1.35</v>
      </c>
      <c r="EQ659" s="21">
        <f t="shared" si="909"/>
        <v>393343.583992219</v>
      </c>
    </row>
    <row r="660" customHeight="1" spans="6:147">
      <c r="F660" s="12">
        <v>1474</v>
      </c>
      <c r="G660" s="12">
        <f>2.04+0.6</f>
        <v>2.64</v>
      </c>
      <c r="H660" s="13">
        <v>1.35</v>
      </c>
      <c r="I660" s="14">
        <v>1.4</v>
      </c>
      <c r="J660" s="15">
        <f t="shared" si="869"/>
        <v>7354.6704</v>
      </c>
      <c r="K660" s="12">
        <v>1</v>
      </c>
      <c r="L660" s="12">
        <v>1474</v>
      </c>
      <c r="M660" s="12">
        <v>0.83</v>
      </c>
      <c r="N660" s="19">
        <f t="shared" si="870"/>
        <v>4.37576856649395</v>
      </c>
      <c r="O660" s="20">
        <v>0</v>
      </c>
      <c r="P660" s="12">
        <v>0.99</v>
      </c>
      <c r="Q660" s="12">
        <v>3.34</v>
      </c>
      <c r="R660" s="9">
        <f t="shared" si="871"/>
        <v>4.3066</v>
      </c>
      <c r="S660" s="10">
        <v>1.325</v>
      </c>
      <c r="T660" s="20">
        <v>1.15</v>
      </c>
      <c r="U660" s="21">
        <f t="shared" si="872"/>
        <v>211186.335039871</v>
      </c>
      <c r="AA660" s="12">
        <v>1474</v>
      </c>
      <c r="AB660" s="12">
        <f t="shared" si="923"/>
        <v>2.64</v>
      </c>
      <c r="AC660" s="13">
        <v>1.35</v>
      </c>
      <c r="AD660" s="14">
        <v>1.4</v>
      </c>
      <c r="AE660" s="15">
        <f t="shared" si="874"/>
        <v>7354.6704</v>
      </c>
      <c r="AF660" s="12">
        <v>1</v>
      </c>
      <c r="AG660" s="12">
        <v>1474</v>
      </c>
      <c r="AH660" s="12">
        <v>0.83</v>
      </c>
      <c r="AI660" s="19">
        <f t="shared" si="875"/>
        <v>4.37576856649395</v>
      </c>
      <c r="AJ660" s="20">
        <v>0</v>
      </c>
      <c r="AK660" s="12">
        <v>0.99</v>
      </c>
      <c r="AL660" s="12">
        <v>3.34</v>
      </c>
      <c r="AM660" s="9">
        <f t="shared" si="876"/>
        <v>4.3066</v>
      </c>
      <c r="AN660" s="10">
        <v>1.325</v>
      </c>
      <c r="AO660" s="22">
        <v>1.165</v>
      </c>
      <c r="AP660" s="21">
        <f t="shared" si="877"/>
        <v>213940.939409956</v>
      </c>
      <c r="AV660" s="12">
        <v>1474</v>
      </c>
      <c r="AW660" s="12">
        <f t="shared" si="924"/>
        <v>2.64</v>
      </c>
      <c r="AX660" s="13">
        <v>1.35</v>
      </c>
      <c r="AY660" s="14">
        <v>1.4</v>
      </c>
      <c r="AZ660" s="15">
        <f t="shared" si="879"/>
        <v>7354.6704</v>
      </c>
      <c r="BA660" s="12">
        <v>1</v>
      </c>
      <c r="BB660" s="12">
        <v>1474</v>
      </c>
      <c r="BC660" s="12">
        <v>0.83</v>
      </c>
      <c r="BD660" s="19">
        <f t="shared" si="880"/>
        <v>4.37576856649395</v>
      </c>
      <c r="BE660" s="20">
        <v>0</v>
      </c>
      <c r="BF660" s="12">
        <v>0.99</v>
      </c>
      <c r="BG660" s="12">
        <v>3.34</v>
      </c>
      <c r="BH660" s="9">
        <f t="shared" si="881"/>
        <v>4.3066</v>
      </c>
      <c r="BI660" s="10">
        <v>1.325</v>
      </c>
      <c r="BJ660" s="20">
        <v>1.15</v>
      </c>
      <c r="BK660" s="21">
        <f t="shared" si="882"/>
        <v>211186.335039871</v>
      </c>
      <c r="BQ660" s="12">
        <v>1474</v>
      </c>
      <c r="BR660" s="12">
        <f t="shared" si="925"/>
        <v>2.64</v>
      </c>
      <c r="BS660" s="13">
        <v>1.35</v>
      </c>
      <c r="BT660" s="14">
        <v>1.4</v>
      </c>
      <c r="BU660" s="15">
        <f t="shared" si="884"/>
        <v>7354.6704</v>
      </c>
      <c r="BV660" s="12">
        <v>1</v>
      </c>
      <c r="BW660" s="12">
        <v>1474</v>
      </c>
      <c r="BX660" s="12">
        <v>0.83</v>
      </c>
      <c r="BY660" s="19">
        <f t="shared" si="885"/>
        <v>4.37576856649395</v>
      </c>
      <c r="BZ660" s="20">
        <v>0</v>
      </c>
      <c r="CA660" s="12">
        <v>0.99</v>
      </c>
      <c r="CB660" s="12">
        <v>3.34</v>
      </c>
      <c r="CC660" s="9">
        <f t="shared" si="886"/>
        <v>4.3066</v>
      </c>
      <c r="CD660" s="10">
        <v>1.325</v>
      </c>
      <c r="CE660" s="22">
        <v>1.165</v>
      </c>
      <c r="CF660" s="21">
        <f t="shared" si="887"/>
        <v>213940.939409956</v>
      </c>
      <c r="CL660" s="12">
        <f t="shared" si="922"/>
        <v>1619</v>
      </c>
      <c r="CM660" s="12">
        <f t="shared" si="926"/>
        <v>2.64</v>
      </c>
      <c r="CN660" s="13">
        <v>1.35</v>
      </c>
      <c r="CO660" s="14">
        <v>1.4</v>
      </c>
      <c r="CP660" s="15">
        <f t="shared" si="890"/>
        <v>8078.1624</v>
      </c>
      <c r="CQ660" s="12">
        <v>1</v>
      </c>
      <c r="CR660" s="12">
        <f t="shared" si="891"/>
        <v>1619</v>
      </c>
      <c r="CS660" s="12">
        <v>0.83</v>
      </c>
      <c r="CT660" s="19">
        <f t="shared" si="892"/>
        <v>4.51416689693285</v>
      </c>
      <c r="CU660" s="20">
        <v>0</v>
      </c>
      <c r="CV660" s="12">
        <v>0.99</v>
      </c>
      <c r="CW660" s="12">
        <v>3.34</v>
      </c>
      <c r="CX660" s="9">
        <f t="shared" si="893"/>
        <v>4.3066</v>
      </c>
      <c r="CY660" s="10">
        <v>1.325</v>
      </c>
      <c r="CZ660" s="22">
        <f t="shared" si="929"/>
        <v>1.235</v>
      </c>
      <c r="DA660" s="21">
        <f t="shared" si="894"/>
        <v>256984.875000506</v>
      </c>
      <c r="DG660" s="12">
        <f t="shared" si="895"/>
        <v>1619</v>
      </c>
      <c r="DH660" s="12">
        <f t="shared" si="927"/>
        <v>2.64</v>
      </c>
      <c r="DI660" s="13">
        <v>1.35</v>
      </c>
      <c r="DJ660" s="14">
        <v>1.4</v>
      </c>
      <c r="DK660" s="15">
        <f t="shared" si="897"/>
        <v>8078.1624</v>
      </c>
      <c r="DL660" s="12">
        <v>1</v>
      </c>
      <c r="DM660" s="12">
        <f t="shared" si="898"/>
        <v>1619</v>
      </c>
      <c r="DN660" s="12">
        <v>0.83</v>
      </c>
      <c r="DO660" s="19">
        <f t="shared" si="899"/>
        <v>4.51416689693285</v>
      </c>
      <c r="DP660" s="20">
        <v>0</v>
      </c>
      <c r="DQ660" s="12">
        <v>0.99</v>
      </c>
      <c r="DR660" s="12">
        <v>3.34</v>
      </c>
      <c r="DS660" s="9">
        <f t="shared" si="900"/>
        <v>4.3066</v>
      </c>
      <c r="DT660" s="10">
        <v>1.325</v>
      </c>
      <c r="DU660" s="22">
        <f t="shared" si="901"/>
        <v>1.235</v>
      </c>
      <c r="DV660" s="21">
        <f t="shared" si="902"/>
        <v>256984.875000506</v>
      </c>
      <c r="EB660" s="12">
        <f t="shared" si="903"/>
        <v>1619</v>
      </c>
      <c r="EC660" s="12">
        <f t="shared" si="928"/>
        <v>2.64</v>
      </c>
      <c r="ED660" s="13">
        <v>1.35</v>
      </c>
      <c r="EE660" s="14">
        <v>1.4</v>
      </c>
      <c r="EF660" s="15">
        <f t="shared" si="905"/>
        <v>8078.1624</v>
      </c>
      <c r="EG660" s="12">
        <v>1</v>
      </c>
      <c r="EH660" s="12">
        <f t="shared" si="906"/>
        <v>1619</v>
      </c>
      <c r="EI660" s="12">
        <v>0.92</v>
      </c>
      <c r="EJ660" s="19">
        <f t="shared" si="907"/>
        <v>4.60416689693285</v>
      </c>
      <c r="EK660" s="20">
        <v>0</v>
      </c>
      <c r="EL660" s="12">
        <v>0.99</v>
      </c>
      <c r="EM660" s="12">
        <v>4.14</v>
      </c>
      <c r="EN660" s="9">
        <f t="shared" si="908"/>
        <v>5.0986</v>
      </c>
      <c r="EO660" s="10">
        <v>1.325</v>
      </c>
      <c r="EP660" s="22">
        <f t="shared" si="930"/>
        <v>1.35</v>
      </c>
      <c r="EQ660" s="21">
        <f t="shared" si="909"/>
        <v>339206.547220219</v>
      </c>
    </row>
    <row r="661" customHeight="1" spans="6:147">
      <c r="F661" s="12">
        <v>1474</v>
      </c>
      <c r="G661" s="12">
        <f>2.72+0.6</f>
        <v>3.32</v>
      </c>
      <c r="H661" s="13">
        <v>1.35</v>
      </c>
      <c r="I661" s="14">
        <v>1.4</v>
      </c>
      <c r="J661" s="15">
        <f t="shared" si="869"/>
        <v>9249.0552</v>
      </c>
      <c r="K661" s="12">
        <v>1</v>
      </c>
      <c r="L661" s="12">
        <v>1474</v>
      </c>
      <c r="M661" s="12">
        <v>0.83</v>
      </c>
      <c r="N661" s="19">
        <f t="shared" si="870"/>
        <v>4.37576856649395</v>
      </c>
      <c r="O661" s="20">
        <v>0</v>
      </c>
      <c r="P661" s="12">
        <v>0.99</v>
      </c>
      <c r="Q661" s="12">
        <v>3.34</v>
      </c>
      <c r="R661" s="9">
        <f t="shared" si="871"/>
        <v>4.3066</v>
      </c>
      <c r="S661" s="10">
        <v>1.325</v>
      </c>
      <c r="T661" s="20">
        <v>1.15</v>
      </c>
      <c r="U661" s="21">
        <f t="shared" si="872"/>
        <v>265582.815277413</v>
      </c>
      <c r="AA661" s="12">
        <v>1474</v>
      </c>
      <c r="AB661" s="12">
        <f>2.72+0.6</f>
        <v>3.32</v>
      </c>
      <c r="AC661" s="13">
        <v>1.35</v>
      </c>
      <c r="AD661" s="14">
        <v>1.4</v>
      </c>
      <c r="AE661" s="15">
        <f t="shared" si="874"/>
        <v>9249.0552</v>
      </c>
      <c r="AF661" s="12">
        <v>1</v>
      </c>
      <c r="AG661" s="12">
        <v>1474</v>
      </c>
      <c r="AH661" s="12">
        <v>0.83</v>
      </c>
      <c r="AI661" s="19">
        <f t="shared" si="875"/>
        <v>4.37576856649395</v>
      </c>
      <c r="AJ661" s="20">
        <v>0</v>
      </c>
      <c r="AK661" s="12">
        <v>0.99</v>
      </c>
      <c r="AL661" s="12">
        <v>3.34</v>
      </c>
      <c r="AM661" s="9">
        <f t="shared" si="876"/>
        <v>4.3066</v>
      </c>
      <c r="AN661" s="10">
        <v>1.325</v>
      </c>
      <c r="AO661" s="22">
        <v>1.165</v>
      </c>
      <c r="AP661" s="21">
        <f t="shared" si="877"/>
        <v>269046.938954945</v>
      </c>
      <c r="AV661" s="12">
        <v>1474</v>
      </c>
      <c r="AW661" s="12">
        <f>2.72+0.6</f>
        <v>3.32</v>
      </c>
      <c r="AX661" s="13">
        <v>1.35</v>
      </c>
      <c r="AY661" s="14">
        <v>1.4</v>
      </c>
      <c r="AZ661" s="15">
        <f t="shared" si="879"/>
        <v>9249.0552</v>
      </c>
      <c r="BA661" s="12">
        <v>1</v>
      </c>
      <c r="BB661" s="12">
        <v>1474</v>
      </c>
      <c r="BC661" s="12">
        <v>0.83</v>
      </c>
      <c r="BD661" s="19">
        <f t="shared" si="880"/>
        <v>4.37576856649395</v>
      </c>
      <c r="BE661" s="20">
        <v>0</v>
      </c>
      <c r="BF661" s="12">
        <v>0.99</v>
      </c>
      <c r="BG661" s="12">
        <v>3.34</v>
      </c>
      <c r="BH661" s="9">
        <f t="shared" si="881"/>
        <v>4.3066</v>
      </c>
      <c r="BI661" s="10">
        <v>1.325</v>
      </c>
      <c r="BJ661" s="20">
        <v>1.15</v>
      </c>
      <c r="BK661" s="21">
        <f t="shared" si="882"/>
        <v>265582.815277413</v>
      </c>
      <c r="BQ661" s="12">
        <v>1474</v>
      </c>
      <c r="BR661" s="12">
        <f>2.72+0.6</f>
        <v>3.32</v>
      </c>
      <c r="BS661" s="13">
        <v>1.35</v>
      </c>
      <c r="BT661" s="14">
        <v>1.4</v>
      </c>
      <c r="BU661" s="15">
        <f t="shared" si="884"/>
        <v>9249.0552</v>
      </c>
      <c r="BV661" s="12">
        <v>1</v>
      </c>
      <c r="BW661" s="12">
        <v>1474</v>
      </c>
      <c r="BX661" s="12">
        <v>0.83</v>
      </c>
      <c r="BY661" s="19">
        <f t="shared" si="885"/>
        <v>4.37576856649395</v>
      </c>
      <c r="BZ661" s="20">
        <v>0</v>
      </c>
      <c r="CA661" s="12">
        <v>0.99</v>
      </c>
      <c r="CB661" s="12">
        <v>3.34</v>
      </c>
      <c r="CC661" s="9">
        <f t="shared" si="886"/>
        <v>4.3066</v>
      </c>
      <c r="CD661" s="10">
        <v>1.325</v>
      </c>
      <c r="CE661" s="22">
        <v>1.165</v>
      </c>
      <c r="CF661" s="21">
        <f t="shared" si="887"/>
        <v>269046.938954945</v>
      </c>
      <c r="CL661" s="12">
        <f t="shared" si="922"/>
        <v>1619</v>
      </c>
      <c r="CM661" s="12">
        <f>2.72+0.6</f>
        <v>3.32</v>
      </c>
      <c r="CN661" s="13">
        <v>1.35</v>
      </c>
      <c r="CO661" s="14">
        <v>1.4</v>
      </c>
      <c r="CP661" s="15">
        <f t="shared" si="890"/>
        <v>10158.9012</v>
      </c>
      <c r="CQ661" s="12">
        <v>1</v>
      </c>
      <c r="CR661" s="12">
        <f t="shared" si="891"/>
        <v>1619</v>
      </c>
      <c r="CS661" s="12">
        <v>0.83</v>
      </c>
      <c r="CT661" s="19">
        <f t="shared" si="892"/>
        <v>4.51416689693285</v>
      </c>
      <c r="CU661" s="20">
        <v>0</v>
      </c>
      <c r="CV661" s="12">
        <v>0.99</v>
      </c>
      <c r="CW661" s="12">
        <v>3.34</v>
      </c>
      <c r="CX661" s="9">
        <f t="shared" si="893"/>
        <v>4.3066</v>
      </c>
      <c r="CY661" s="10">
        <v>1.325</v>
      </c>
      <c r="CZ661" s="22">
        <f t="shared" si="929"/>
        <v>1.235</v>
      </c>
      <c r="DA661" s="21">
        <f t="shared" si="894"/>
        <v>323177.948864272</v>
      </c>
      <c r="DG661" s="12">
        <f t="shared" si="895"/>
        <v>1619</v>
      </c>
      <c r="DH661" s="12">
        <f>2.72+0.6</f>
        <v>3.32</v>
      </c>
      <c r="DI661" s="13">
        <v>1.35</v>
      </c>
      <c r="DJ661" s="14">
        <v>1.4</v>
      </c>
      <c r="DK661" s="15">
        <f t="shared" si="897"/>
        <v>10158.9012</v>
      </c>
      <c r="DL661" s="12">
        <v>1</v>
      </c>
      <c r="DM661" s="12">
        <f t="shared" si="898"/>
        <v>1619</v>
      </c>
      <c r="DN661" s="12">
        <v>0.83</v>
      </c>
      <c r="DO661" s="19">
        <f t="shared" si="899"/>
        <v>4.51416689693285</v>
      </c>
      <c r="DP661" s="20">
        <v>0</v>
      </c>
      <c r="DQ661" s="12">
        <v>0.99</v>
      </c>
      <c r="DR661" s="12">
        <v>3.34</v>
      </c>
      <c r="DS661" s="9">
        <f t="shared" si="900"/>
        <v>4.3066</v>
      </c>
      <c r="DT661" s="10">
        <v>1.325</v>
      </c>
      <c r="DU661" s="22">
        <f t="shared" si="901"/>
        <v>1.235</v>
      </c>
      <c r="DV661" s="21">
        <f t="shared" si="902"/>
        <v>323177.948864272</v>
      </c>
      <c r="EB661" s="12">
        <f t="shared" si="903"/>
        <v>1619</v>
      </c>
      <c r="EC661" s="12">
        <f>2.72+0.6</f>
        <v>3.32</v>
      </c>
      <c r="ED661" s="13">
        <v>1.35</v>
      </c>
      <c r="EE661" s="14">
        <v>1.4</v>
      </c>
      <c r="EF661" s="15">
        <f t="shared" si="905"/>
        <v>10158.9012</v>
      </c>
      <c r="EG661" s="12">
        <v>1</v>
      </c>
      <c r="EH661" s="12">
        <f t="shared" si="906"/>
        <v>1619</v>
      </c>
      <c r="EI661" s="12">
        <v>0.92</v>
      </c>
      <c r="EJ661" s="19">
        <f t="shared" si="907"/>
        <v>4.60416689693285</v>
      </c>
      <c r="EK661" s="20">
        <v>0</v>
      </c>
      <c r="EL661" s="12">
        <v>0.99</v>
      </c>
      <c r="EM661" s="12">
        <v>4.14</v>
      </c>
      <c r="EN661" s="9">
        <f t="shared" si="908"/>
        <v>5.0986</v>
      </c>
      <c r="EO661" s="10">
        <v>1.325</v>
      </c>
      <c r="EP661" s="22">
        <f t="shared" si="930"/>
        <v>1.35</v>
      </c>
      <c r="EQ661" s="21">
        <f t="shared" si="909"/>
        <v>426577.930595124</v>
      </c>
    </row>
    <row r="662" customHeight="1" spans="6:147">
      <c r="F662" s="12">
        <v>1474</v>
      </c>
      <c r="G662" s="12">
        <f>0.85+0.6</f>
        <v>1.45</v>
      </c>
      <c r="H662" s="13">
        <v>1.35</v>
      </c>
      <c r="I662" s="14">
        <v>1.4</v>
      </c>
      <c r="J662" s="15">
        <f t="shared" si="869"/>
        <v>4039.497</v>
      </c>
      <c r="K662" s="12">
        <v>1</v>
      </c>
      <c r="L662" s="12">
        <v>1474</v>
      </c>
      <c r="M662" s="12">
        <v>0.83</v>
      </c>
      <c r="N662" s="19">
        <f t="shared" si="870"/>
        <v>4.37576856649395</v>
      </c>
      <c r="O662" s="20">
        <v>0</v>
      </c>
      <c r="P662" s="12">
        <v>0.99</v>
      </c>
      <c r="Q662" s="12">
        <v>3.34</v>
      </c>
      <c r="R662" s="9">
        <f t="shared" si="871"/>
        <v>4.3066</v>
      </c>
      <c r="S662" s="10">
        <v>1.325</v>
      </c>
      <c r="T662" s="20">
        <v>1.15</v>
      </c>
      <c r="U662" s="21">
        <f t="shared" si="872"/>
        <v>115992.494624171</v>
      </c>
      <c r="AA662" s="12">
        <v>1474</v>
      </c>
      <c r="AB662" s="12">
        <f>0.85+0.6</f>
        <v>1.45</v>
      </c>
      <c r="AC662" s="13">
        <v>1.35</v>
      </c>
      <c r="AD662" s="14">
        <v>1.4</v>
      </c>
      <c r="AE662" s="15">
        <f t="shared" si="874"/>
        <v>4039.497</v>
      </c>
      <c r="AF662" s="12">
        <v>1</v>
      </c>
      <c r="AG662" s="12">
        <v>1474</v>
      </c>
      <c r="AH662" s="12">
        <v>0.83</v>
      </c>
      <c r="AI662" s="19">
        <f t="shared" si="875"/>
        <v>4.37576856649395</v>
      </c>
      <c r="AJ662" s="20">
        <v>0</v>
      </c>
      <c r="AK662" s="12">
        <v>0.99</v>
      </c>
      <c r="AL662" s="12">
        <v>3.34</v>
      </c>
      <c r="AM662" s="9">
        <f t="shared" si="876"/>
        <v>4.3066</v>
      </c>
      <c r="AN662" s="10">
        <v>1.325</v>
      </c>
      <c r="AO662" s="22">
        <v>1.165</v>
      </c>
      <c r="AP662" s="21">
        <f t="shared" si="877"/>
        <v>117505.440206226</v>
      </c>
      <c r="AV662" s="12">
        <v>1474</v>
      </c>
      <c r="AW662" s="12">
        <f>0.85+0.6</f>
        <v>1.45</v>
      </c>
      <c r="AX662" s="13">
        <v>1.35</v>
      </c>
      <c r="AY662" s="14">
        <v>1.4</v>
      </c>
      <c r="AZ662" s="15">
        <f t="shared" si="879"/>
        <v>4039.497</v>
      </c>
      <c r="BA662" s="12">
        <v>1</v>
      </c>
      <c r="BB662" s="12">
        <v>1474</v>
      </c>
      <c r="BC662" s="12">
        <v>0.83</v>
      </c>
      <c r="BD662" s="19">
        <f t="shared" si="880"/>
        <v>4.37576856649395</v>
      </c>
      <c r="BE662" s="20">
        <v>0</v>
      </c>
      <c r="BF662" s="12">
        <v>0.99</v>
      </c>
      <c r="BG662" s="12">
        <v>3.34</v>
      </c>
      <c r="BH662" s="9">
        <f t="shared" si="881"/>
        <v>4.3066</v>
      </c>
      <c r="BI662" s="10">
        <v>1.325</v>
      </c>
      <c r="BJ662" s="20">
        <v>1.15</v>
      </c>
      <c r="BK662" s="21">
        <f t="shared" si="882"/>
        <v>115992.494624171</v>
      </c>
      <c r="BQ662" s="12">
        <v>1474</v>
      </c>
      <c r="BR662" s="12">
        <f>0.85+0.6</f>
        <v>1.45</v>
      </c>
      <c r="BS662" s="13">
        <v>1.35</v>
      </c>
      <c r="BT662" s="14">
        <v>1.4</v>
      </c>
      <c r="BU662" s="15">
        <f t="shared" si="884"/>
        <v>4039.497</v>
      </c>
      <c r="BV662" s="12">
        <v>1</v>
      </c>
      <c r="BW662" s="12">
        <v>1474</v>
      </c>
      <c r="BX662" s="12">
        <v>0.83</v>
      </c>
      <c r="BY662" s="19">
        <f t="shared" si="885"/>
        <v>4.37576856649395</v>
      </c>
      <c r="BZ662" s="20">
        <v>0</v>
      </c>
      <c r="CA662" s="12">
        <v>0.99</v>
      </c>
      <c r="CB662" s="12">
        <v>3.34</v>
      </c>
      <c r="CC662" s="9">
        <f t="shared" si="886"/>
        <v>4.3066</v>
      </c>
      <c r="CD662" s="10">
        <v>1.325</v>
      </c>
      <c r="CE662" s="22">
        <v>1.165</v>
      </c>
      <c r="CF662" s="21">
        <f t="shared" si="887"/>
        <v>117505.440206226</v>
      </c>
      <c r="CL662" s="12">
        <f t="shared" si="922"/>
        <v>1619</v>
      </c>
      <c r="CM662" s="12">
        <f>0.85+0.6</f>
        <v>1.45</v>
      </c>
      <c r="CN662" s="13">
        <v>1.35</v>
      </c>
      <c r="CO662" s="14">
        <v>1.4</v>
      </c>
      <c r="CP662" s="15">
        <f t="shared" si="890"/>
        <v>4436.8695</v>
      </c>
      <c r="CQ662" s="12">
        <v>1</v>
      </c>
      <c r="CR662" s="12">
        <f t="shared" si="891"/>
        <v>1619</v>
      </c>
      <c r="CS662" s="12">
        <v>0.83</v>
      </c>
      <c r="CT662" s="19">
        <f t="shared" si="892"/>
        <v>4.51416689693285</v>
      </c>
      <c r="CU662" s="20">
        <v>0</v>
      </c>
      <c r="CV662" s="12">
        <v>0.99</v>
      </c>
      <c r="CW662" s="12">
        <v>3.34</v>
      </c>
      <c r="CX662" s="9">
        <f t="shared" si="893"/>
        <v>4.3066</v>
      </c>
      <c r="CY662" s="10">
        <v>1.325</v>
      </c>
      <c r="CZ662" s="22">
        <f t="shared" si="929"/>
        <v>1.235</v>
      </c>
      <c r="DA662" s="21">
        <f t="shared" si="894"/>
        <v>141146.995738914</v>
      </c>
      <c r="DG662" s="12">
        <f t="shared" si="895"/>
        <v>1619</v>
      </c>
      <c r="DH662" s="12">
        <f>0.85+0.6</f>
        <v>1.45</v>
      </c>
      <c r="DI662" s="13">
        <v>1.35</v>
      </c>
      <c r="DJ662" s="14">
        <v>1.4</v>
      </c>
      <c r="DK662" s="15">
        <f t="shared" si="897"/>
        <v>4436.8695</v>
      </c>
      <c r="DL662" s="12">
        <v>1</v>
      </c>
      <c r="DM662" s="12">
        <f t="shared" si="898"/>
        <v>1619</v>
      </c>
      <c r="DN662" s="12">
        <v>0.83</v>
      </c>
      <c r="DO662" s="19">
        <f t="shared" si="899"/>
        <v>4.51416689693285</v>
      </c>
      <c r="DP662" s="20">
        <v>0</v>
      </c>
      <c r="DQ662" s="12">
        <v>0.99</v>
      </c>
      <c r="DR662" s="12">
        <v>3.34</v>
      </c>
      <c r="DS662" s="9">
        <f t="shared" si="900"/>
        <v>4.3066</v>
      </c>
      <c r="DT662" s="10">
        <v>1.325</v>
      </c>
      <c r="DU662" s="22">
        <f t="shared" si="901"/>
        <v>1.235</v>
      </c>
      <c r="DV662" s="21">
        <f t="shared" si="902"/>
        <v>141146.995738914</v>
      </c>
      <c r="EB662" s="12">
        <f t="shared" si="903"/>
        <v>1619</v>
      </c>
      <c r="EC662" s="12">
        <f>0.85+0.6</f>
        <v>1.45</v>
      </c>
      <c r="ED662" s="13">
        <v>1.35</v>
      </c>
      <c r="EE662" s="14">
        <v>1.4</v>
      </c>
      <c r="EF662" s="15">
        <f t="shared" si="905"/>
        <v>4436.8695</v>
      </c>
      <c r="EG662" s="12">
        <v>1</v>
      </c>
      <c r="EH662" s="12">
        <f t="shared" si="906"/>
        <v>1619</v>
      </c>
      <c r="EI662" s="12">
        <v>0.92</v>
      </c>
      <c r="EJ662" s="19">
        <f t="shared" si="907"/>
        <v>4.60416689693285</v>
      </c>
      <c r="EK662" s="20">
        <v>0</v>
      </c>
      <c r="EL662" s="12">
        <v>0.99</v>
      </c>
      <c r="EM662" s="12">
        <v>4.14</v>
      </c>
      <c r="EN662" s="9">
        <f t="shared" si="908"/>
        <v>5.0986</v>
      </c>
      <c r="EO662" s="10">
        <v>1.325</v>
      </c>
      <c r="EP662" s="22">
        <f t="shared" si="930"/>
        <v>1.35</v>
      </c>
      <c r="EQ662" s="21">
        <f t="shared" si="909"/>
        <v>186306.626314136</v>
      </c>
    </row>
    <row r="663" customHeight="1" spans="6:147">
      <c r="F663" s="12">
        <v>1474</v>
      </c>
      <c r="G663" s="12">
        <f>1.2+0.6</f>
        <v>1.8</v>
      </c>
      <c r="H663" s="13">
        <v>1.35</v>
      </c>
      <c r="I663" s="14">
        <v>1.4</v>
      </c>
      <c r="J663" s="15">
        <f t="shared" si="869"/>
        <v>5014.548</v>
      </c>
      <c r="K663" s="12">
        <v>1</v>
      </c>
      <c r="L663" s="12">
        <v>1474</v>
      </c>
      <c r="M663" s="12">
        <v>0.83</v>
      </c>
      <c r="N663" s="19">
        <f t="shared" si="870"/>
        <v>4.37576856649395</v>
      </c>
      <c r="O663" s="20">
        <v>0</v>
      </c>
      <c r="P663" s="12">
        <v>0.99</v>
      </c>
      <c r="Q663" s="12">
        <v>3.34</v>
      </c>
      <c r="R663" s="9">
        <f t="shared" si="871"/>
        <v>4.3066</v>
      </c>
      <c r="S663" s="10">
        <v>1.325</v>
      </c>
      <c r="T663" s="20">
        <v>1.15</v>
      </c>
      <c r="U663" s="21">
        <f t="shared" si="872"/>
        <v>143990.68298173</v>
      </c>
      <c r="AA663" s="12">
        <v>1474</v>
      </c>
      <c r="AB663" s="12">
        <f>1.2+0.6</f>
        <v>1.8</v>
      </c>
      <c r="AC663" s="13">
        <v>1.35</v>
      </c>
      <c r="AD663" s="14">
        <v>1.4</v>
      </c>
      <c r="AE663" s="15">
        <f t="shared" si="874"/>
        <v>5014.548</v>
      </c>
      <c r="AF663" s="12">
        <v>1</v>
      </c>
      <c r="AG663" s="12">
        <v>1474</v>
      </c>
      <c r="AH663" s="12">
        <v>0.83</v>
      </c>
      <c r="AI663" s="19">
        <f t="shared" si="875"/>
        <v>4.37576856649395</v>
      </c>
      <c r="AJ663" s="20">
        <v>0</v>
      </c>
      <c r="AK663" s="12">
        <v>0.99</v>
      </c>
      <c r="AL663" s="12">
        <v>3.34</v>
      </c>
      <c r="AM663" s="9">
        <f t="shared" si="876"/>
        <v>4.3066</v>
      </c>
      <c r="AN663" s="10">
        <v>1.325</v>
      </c>
      <c r="AO663" s="22">
        <v>1.165</v>
      </c>
      <c r="AP663" s="21">
        <f t="shared" si="877"/>
        <v>145868.82232497</v>
      </c>
      <c r="AV663" s="12">
        <v>1474</v>
      </c>
      <c r="AW663" s="12">
        <f>1.2+0.6</f>
        <v>1.8</v>
      </c>
      <c r="AX663" s="13">
        <v>1.35</v>
      </c>
      <c r="AY663" s="14">
        <v>1.4</v>
      </c>
      <c r="AZ663" s="15">
        <f t="shared" si="879"/>
        <v>5014.548</v>
      </c>
      <c r="BA663" s="12">
        <v>1</v>
      </c>
      <c r="BB663" s="12">
        <v>1474</v>
      </c>
      <c r="BC663" s="12">
        <v>0.83</v>
      </c>
      <c r="BD663" s="19">
        <f t="shared" si="880"/>
        <v>4.37576856649395</v>
      </c>
      <c r="BE663" s="20">
        <v>0</v>
      </c>
      <c r="BF663" s="12">
        <v>0.99</v>
      </c>
      <c r="BG663" s="12">
        <v>3.34</v>
      </c>
      <c r="BH663" s="9">
        <f t="shared" si="881"/>
        <v>4.3066</v>
      </c>
      <c r="BI663" s="10">
        <v>1.325</v>
      </c>
      <c r="BJ663" s="20">
        <v>1.15</v>
      </c>
      <c r="BK663" s="21">
        <f t="shared" si="882"/>
        <v>143990.68298173</v>
      </c>
      <c r="BQ663" s="12">
        <v>1474</v>
      </c>
      <c r="BR663" s="12">
        <f>1.2+0.6</f>
        <v>1.8</v>
      </c>
      <c r="BS663" s="13">
        <v>1.35</v>
      </c>
      <c r="BT663" s="14">
        <v>1.4</v>
      </c>
      <c r="BU663" s="15">
        <f t="shared" si="884"/>
        <v>5014.548</v>
      </c>
      <c r="BV663" s="12">
        <v>1</v>
      </c>
      <c r="BW663" s="12">
        <v>1474</v>
      </c>
      <c r="BX663" s="12">
        <v>0.83</v>
      </c>
      <c r="BY663" s="19">
        <f t="shared" si="885"/>
        <v>4.37576856649395</v>
      </c>
      <c r="BZ663" s="20">
        <v>0</v>
      </c>
      <c r="CA663" s="12">
        <v>0.99</v>
      </c>
      <c r="CB663" s="12">
        <v>3.34</v>
      </c>
      <c r="CC663" s="9">
        <f t="shared" si="886"/>
        <v>4.3066</v>
      </c>
      <c r="CD663" s="10">
        <v>1.325</v>
      </c>
      <c r="CE663" s="22">
        <v>1.165</v>
      </c>
      <c r="CF663" s="21">
        <f t="shared" si="887"/>
        <v>145868.82232497</v>
      </c>
      <c r="CL663" s="12">
        <f t="shared" si="922"/>
        <v>1619</v>
      </c>
      <c r="CM663" s="12">
        <f>1.2+0.6</f>
        <v>1.8</v>
      </c>
      <c r="CN663" s="13">
        <v>1.35</v>
      </c>
      <c r="CO663" s="14">
        <v>1.4</v>
      </c>
      <c r="CP663" s="15">
        <f t="shared" si="890"/>
        <v>5507.838</v>
      </c>
      <c r="CQ663" s="12">
        <v>1</v>
      </c>
      <c r="CR663" s="12">
        <f t="shared" si="891"/>
        <v>1619</v>
      </c>
      <c r="CS663" s="12">
        <v>0.83</v>
      </c>
      <c r="CT663" s="19">
        <f t="shared" si="892"/>
        <v>4.51416689693285</v>
      </c>
      <c r="CU663" s="20">
        <v>0</v>
      </c>
      <c r="CV663" s="12">
        <v>0.99</v>
      </c>
      <c r="CW663" s="12">
        <v>3.34</v>
      </c>
      <c r="CX663" s="9">
        <f t="shared" si="893"/>
        <v>4.3066</v>
      </c>
      <c r="CY663" s="10">
        <v>1.325</v>
      </c>
      <c r="CZ663" s="22">
        <f t="shared" si="929"/>
        <v>1.235</v>
      </c>
      <c r="DA663" s="21">
        <f t="shared" si="894"/>
        <v>175216.960227617</v>
      </c>
      <c r="DG663" s="12">
        <f t="shared" si="895"/>
        <v>1619</v>
      </c>
      <c r="DH663" s="12">
        <f>1.2+0.6</f>
        <v>1.8</v>
      </c>
      <c r="DI663" s="13">
        <v>1.35</v>
      </c>
      <c r="DJ663" s="14">
        <v>1.4</v>
      </c>
      <c r="DK663" s="15">
        <f t="shared" si="897"/>
        <v>5507.838</v>
      </c>
      <c r="DL663" s="12">
        <v>1</v>
      </c>
      <c r="DM663" s="12">
        <f t="shared" si="898"/>
        <v>1619</v>
      </c>
      <c r="DN663" s="12">
        <v>0.83</v>
      </c>
      <c r="DO663" s="19">
        <f t="shared" si="899"/>
        <v>4.51416689693285</v>
      </c>
      <c r="DP663" s="20">
        <v>0</v>
      </c>
      <c r="DQ663" s="12">
        <v>0.99</v>
      </c>
      <c r="DR663" s="12">
        <v>3.34</v>
      </c>
      <c r="DS663" s="9">
        <f t="shared" si="900"/>
        <v>4.3066</v>
      </c>
      <c r="DT663" s="10">
        <v>1.325</v>
      </c>
      <c r="DU663" s="22">
        <f t="shared" si="901"/>
        <v>1.235</v>
      </c>
      <c r="DV663" s="21">
        <f t="shared" si="902"/>
        <v>175216.960227617</v>
      </c>
      <c r="EB663" s="12">
        <f t="shared" si="903"/>
        <v>1619</v>
      </c>
      <c r="EC663" s="12">
        <f>1.2+0.6</f>
        <v>1.8</v>
      </c>
      <c r="ED663" s="13">
        <v>1.35</v>
      </c>
      <c r="EE663" s="14">
        <v>1.4</v>
      </c>
      <c r="EF663" s="15">
        <f t="shared" si="905"/>
        <v>5507.838</v>
      </c>
      <c r="EG663" s="12">
        <v>1</v>
      </c>
      <c r="EH663" s="12">
        <f t="shared" si="906"/>
        <v>1619</v>
      </c>
      <c r="EI663" s="12">
        <v>0.92</v>
      </c>
      <c r="EJ663" s="19">
        <f t="shared" si="907"/>
        <v>4.60416689693285</v>
      </c>
      <c r="EK663" s="20">
        <v>0</v>
      </c>
      <c r="EL663" s="12">
        <v>0.99</v>
      </c>
      <c r="EM663" s="12">
        <v>4.14</v>
      </c>
      <c r="EN663" s="9">
        <f t="shared" si="908"/>
        <v>5.0986</v>
      </c>
      <c r="EO663" s="10">
        <v>1.325</v>
      </c>
      <c r="EP663" s="22">
        <f t="shared" si="930"/>
        <v>1.35</v>
      </c>
      <c r="EQ663" s="21">
        <f t="shared" si="909"/>
        <v>231277.191286513</v>
      </c>
    </row>
    <row r="664" customHeight="1" spans="6:147">
      <c r="F664" s="28" t="s">
        <v>1</v>
      </c>
      <c r="G664" s="29"/>
      <c r="H664" s="29"/>
      <c r="I664" s="29"/>
      <c r="J664" s="29"/>
      <c r="K664" s="29"/>
      <c r="L664" s="29"/>
      <c r="M664" s="29"/>
      <c r="N664" s="30">
        <f>SUM(U634:U663)</f>
        <v>6700412.86034634</v>
      </c>
      <c r="O664" s="30"/>
      <c r="P664" s="30"/>
      <c r="Q664" s="30"/>
      <c r="R664" s="30"/>
      <c r="S664" s="30"/>
      <c r="T664" s="30"/>
      <c r="U664" s="30"/>
      <c r="AA664" s="28" t="s">
        <v>1</v>
      </c>
      <c r="AB664" s="29"/>
      <c r="AC664" s="29"/>
      <c r="AD664" s="29"/>
      <c r="AE664" s="29"/>
      <c r="AF664" s="29"/>
      <c r="AG664" s="29"/>
      <c r="AH664" s="29"/>
      <c r="AI664" s="30">
        <f>SUM(AP634:AP663)</f>
        <v>6787809.54982912</v>
      </c>
      <c r="AJ664" s="30"/>
      <c r="AK664" s="30"/>
      <c r="AL664" s="30"/>
      <c r="AM664" s="30"/>
      <c r="AN664" s="30"/>
      <c r="AO664" s="30"/>
      <c r="AP664" s="30"/>
      <c r="AV664" s="28" t="s">
        <v>1</v>
      </c>
      <c r="AW664" s="29"/>
      <c r="AX664" s="29"/>
      <c r="AY664" s="29"/>
      <c r="AZ664" s="29"/>
      <c r="BA664" s="29"/>
      <c r="BB664" s="29"/>
      <c r="BC664" s="29"/>
      <c r="BD664" s="30">
        <f>SUM(BK634:BK663)</f>
        <v>6700412.86034634</v>
      </c>
      <c r="BE664" s="30"/>
      <c r="BF664" s="30"/>
      <c r="BG664" s="30"/>
      <c r="BH664" s="30"/>
      <c r="BI664" s="30"/>
      <c r="BJ664" s="30"/>
      <c r="BK664" s="30"/>
      <c r="BQ664" s="28" t="s">
        <v>1</v>
      </c>
      <c r="BR664" s="29"/>
      <c r="BS664" s="29"/>
      <c r="BT664" s="29"/>
      <c r="BU664" s="29"/>
      <c r="BV664" s="29"/>
      <c r="BW664" s="29"/>
      <c r="BX664" s="29"/>
      <c r="BY664" s="30">
        <f>SUM(CF634:CF663)</f>
        <v>6787809.54982912</v>
      </c>
      <c r="BZ664" s="30"/>
      <c r="CA664" s="30"/>
      <c r="CB664" s="30"/>
      <c r="CC664" s="30"/>
      <c r="CD664" s="30"/>
      <c r="CE664" s="30"/>
      <c r="CF664" s="30"/>
      <c r="CL664" s="28" t="s">
        <v>1</v>
      </c>
      <c r="CM664" s="29"/>
      <c r="CN664" s="29"/>
      <c r="CO664" s="29"/>
      <c r="CP664" s="29"/>
      <c r="CQ664" s="29"/>
      <c r="CR664" s="29"/>
      <c r="CS664" s="29"/>
      <c r="CT664" s="30">
        <f>SUM(DA634:DA663)</f>
        <v>8008708.52896609</v>
      </c>
      <c r="CU664" s="30"/>
      <c r="CV664" s="30"/>
      <c r="CW664" s="30"/>
      <c r="CX664" s="30"/>
      <c r="CY664" s="30"/>
      <c r="CZ664" s="30"/>
      <c r="DA664" s="30"/>
      <c r="DG664" s="28" t="s">
        <v>1</v>
      </c>
      <c r="DH664" s="29"/>
      <c r="DI664" s="29"/>
      <c r="DJ664" s="29"/>
      <c r="DK664" s="29"/>
      <c r="DL664" s="29"/>
      <c r="DM664" s="29"/>
      <c r="DN664" s="29"/>
      <c r="DO664" s="30">
        <f>SUM(DV634:DV663)</f>
        <v>8008708.52896609</v>
      </c>
      <c r="DP664" s="30"/>
      <c r="DQ664" s="30"/>
      <c r="DR664" s="30"/>
      <c r="DS664" s="30"/>
      <c r="DT664" s="30"/>
      <c r="DU664" s="30"/>
      <c r="DV664" s="30"/>
      <c r="EB664" s="28" t="s">
        <v>1</v>
      </c>
      <c r="EC664" s="29"/>
      <c r="ED664" s="29"/>
      <c r="EE664" s="29"/>
      <c r="EF664" s="29"/>
      <c r="EG664" s="29"/>
      <c r="EH664" s="29"/>
      <c r="EI664" s="29"/>
      <c r="EJ664" s="30">
        <f>SUM(EQ634:EQ663)</f>
        <v>10543012.0118893</v>
      </c>
      <c r="EK664" s="30"/>
      <c r="EL664" s="30"/>
      <c r="EM664" s="30"/>
      <c r="EN664" s="30"/>
      <c r="EO664" s="30"/>
      <c r="EP664" s="30"/>
      <c r="EQ664" s="30"/>
    </row>
    <row r="665" customHeight="1" spans="6:147">
      <c r="F665" s="29"/>
      <c r="G665" s="29"/>
      <c r="H665" s="29"/>
      <c r="I665" s="29"/>
      <c r="J665" s="29"/>
      <c r="K665" s="29"/>
      <c r="L665" s="29"/>
      <c r="M665" s="29"/>
      <c r="N665" s="30"/>
      <c r="O665" s="30"/>
      <c r="P665" s="30"/>
      <c r="Q665" s="30"/>
      <c r="R665" s="30"/>
      <c r="S665" s="30"/>
      <c r="T665" s="30"/>
      <c r="U665" s="30"/>
      <c r="AA665" s="29"/>
      <c r="AB665" s="29"/>
      <c r="AC665" s="29"/>
      <c r="AD665" s="29"/>
      <c r="AE665" s="29"/>
      <c r="AF665" s="29"/>
      <c r="AG665" s="29"/>
      <c r="AH665" s="29"/>
      <c r="AI665" s="30"/>
      <c r="AJ665" s="30"/>
      <c r="AK665" s="30"/>
      <c r="AL665" s="30"/>
      <c r="AM665" s="30"/>
      <c r="AN665" s="30"/>
      <c r="AO665" s="30"/>
      <c r="AP665" s="30"/>
      <c r="AV665" s="29"/>
      <c r="AW665" s="29"/>
      <c r="AX665" s="29"/>
      <c r="AY665" s="29"/>
      <c r="AZ665" s="29"/>
      <c r="BA665" s="29"/>
      <c r="BB665" s="29"/>
      <c r="BC665" s="29"/>
      <c r="BD665" s="30"/>
      <c r="BE665" s="30"/>
      <c r="BF665" s="30"/>
      <c r="BG665" s="30"/>
      <c r="BH665" s="30"/>
      <c r="BI665" s="30"/>
      <c r="BJ665" s="30"/>
      <c r="BK665" s="30"/>
      <c r="BQ665" s="29"/>
      <c r="BR665" s="29"/>
      <c r="BS665" s="29"/>
      <c r="BT665" s="29"/>
      <c r="BU665" s="29"/>
      <c r="BV665" s="29"/>
      <c r="BW665" s="29"/>
      <c r="BX665" s="29"/>
      <c r="BY665" s="30"/>
      <c r="BZ665" s="30"/>
      <c r="CA665" s="30"/>
      <c r="CB665" s="30"/>
      <c r="CC665" s="30"/>
      <c r="CD665" s="30"/>
      <c r="CE665" s="30"/>
      <c r="CF665" s="30"/>
      <c r="CL665" s="29"/>
      <c r="CM665" s="29"/>
      <c r="CN665" s="29"/>
      <c r="CO665" s="29"/>
      <c r="CP665" s="29"/>
      <c r="CQ665" s="29"/>
      <c r="CR665" s="29"/>
      <c r="CS665" s="29"/>
      <c r="CT665" s="30"/>
      <c r="CU665" s="30"/>
      <c r="CV665" s="30"/>
      <c r="CW665" s="30"/>
      <c r="CX665" s="30"/>
      <c r="CY665" s="30"/>
      <c r="CZ665" s="30"/>
      <c r="DA665" s="30"/>
      <c r="DG665" s="29"/>
      <c r="DH665" s="29"/>
      <c r="DI665" s="29"/>
      <c r="DJ665" s="29"/>
      <c r="DK665" s="29"/>
      <c r="DL665" s="29"/>
      <c r="DM665" s="29"/>
      <c r="DN665" s="29"/>
      <c r="DO665" s="30"/>
      <c r="DP665" s="30"/>
      <c r="DQ665" s="30"/>
      <c r="DR665" s="30"/>
      <c r="DS665" s="30"/>
      <c r="DT665" s="30"/>
      <c r="DU665" s="30"/>
      <c r="DV665" s="30"/>
      <c r="EB665" s="29"/>
      <c r="EC665" s="29"/>
      <c r="ED665" s="29"/>
      <c r="EE665" s="29"/>
      <c r="EF665" s="29"/>
      <c r="EG665" s="29"/>
      <c r="EH665" s="29"/>
      <c r="EI665" s="29"/>
      <c r="EJ665" s="30"/>
      <c r="EK665" s="30"/>
      <c r="EL665" s="30"/>
      <c r="EM665" s="30"/>
      <c r="EN665" s="30"/>
      <c r="EO665" s="30"/>
      <c r="EP665" s="30"/>
      <c r="EQ665" s="30"/>
    </row>
    <row r="666" customHeight="1" spans="6:147">
      <c r="F666" s="3" t="s">
        <v>33</v>
      </c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AA666" s="3" t="s">
        <v>33</v>
      </c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V666" s="3" t="s">
        <v>33</v>
      </c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Q666" s="3" t="s">
        <v>33</v>
      </c>
      <c r="BR666" s="3"/>
      <c r="BS666" s="3"/>
      <c r="BT666" s="3"/>
      <c r="BU666" s="3"/>
      <c r="BV666" s="3"/>
      <c r="BW666" s="3"/>
      <c r="BX666" s="3"/>
      <c r="BY666" s="3"/>
      <c r="BZ666" s="3"/>
      <c r="CA666" s="3"/>
      <c r="CB666" s="3"/>
      <c r="CC666" s="3"/>
      <c r="CD666" s="3"/>
      <c r="CE666" s="3"/>
      <c r="CF666" s="3"/>
      <c r="CL666" s="3" t="s">
        <v>33</v>
      </c>
      <c r="CM666" s="3"/>
      <c r="CN666" s="3"/>
      <c r="CO666" s="3"/>
      <c r="CP666" s="3"/>
      <c r="CQ666" s="3"/>
      <c r="CR666" s="3"/>
      <c r="CS666" s="3"/>
      <c r="CT666" s="3"/>
      <c r="CU666" s="3"/>
      <c r="CV666" s="3"/>
      <c r="CW666" s="3"/>
      <c r="CX666" s="3"/>
      <c r="CY666" s="3"/>
      <c r="CZ666" s="3"/>
      <c r="DA666" s="3"/>
      <c r="DG666" s="3" t="s">
        <v>33</v>
      </c>
      <c r="DH666" s="3"/>
      <c r="DI666" s="3"/>
      <c r="DJ666" s="3"/>
      <c r="DK666" s="3"/>
      <c r="DL666" s="3"/>
      <c r="DM666" s="3"/>
      <c r="DN666" s="3"/>
      <c r="DO666" s="3"/>
      <c r="DP666" s="3"/>
      <c r="DQ666" s="3"/>
      <c r="DR666" s="3"/>
      <c r="DS666" s="3"/>
      <c r="DT666" s="3"/>
      <c r="DU666" s="3"/>
      <c r="DV666" s="3"/>
      <c r="EB666" s="3" t="s">
        <v>33</v>
      </c>
      <c r="EC666" s="3"/>
      <c r="ED666" s="3"/>
      <c r="EE666" s="3"/>
      <c r="EF666" s="3"/>
      <c r="EG666" s="3"/>
      <c r="EH666" s="3"/>
      <c r="EI666" s="3"/>
      <c r="EJ666" s="3"/>
      <c r="EK666" s="3"/>
      <c r="EL666" s="3"/>
      <c r="EM666" s="3"/>
      <c r="EN666" s="3"/>
      <c r="EO666" s="3"/>
      <c r="EP666" s="3"/>
      <c r="EQ666" s="3"/>
    </row>
    <row r="667" customHeight="1" spans="6:147">
      <c r="F667" s="4" t="s">
        <v>8</v>
      </c>
      <c r="G667" s="5"/>
      <c r="H667" s="5"/>
      <c r="I667" s="5"/>
      <c r="J667" s="6"/>
      <c r="K667" s="7" t="s">
        <v>9</v>
      </c>
      <c r="L667" s="7"/>
      <c r="M667" s="7"/>
      <c r="N667" s="7"/>
      <c r="O667" s="8" t="s">
        <v>10</v>
      </c>
      <c r="P667" s="9" t="s">
        <v>11</v>
      </c>
      <c r="Q667" s="9"/>
      <c r="R667" s="9"/>
      <c r="S667" s="10" t="s">
        <v>12</v>
      </c>
      <c r="T667" s="8" t="s">
        <v>13</v>
      </c>
      <c r="U667" s="11" t="s">
        <v>14</v>
      </c>
      <c r="AA667" s="4" t="s">
        <v>8</v>
      </c>
      <c r="AB667" s="5"/>
      <c r="AC667" s="5"/>
      <c r="AD667" s="5"/>
      <c r="AE667" s="6"/>
      <c r="AF667" s="7" t="s">
        <v>9</v>
      </c>
      <c r="AG667" s="7"/>
      <c r="AH667" s="7"/>
      <c r="AI667" s="7"/>
      <c r="AJ667" s="8" t="s">
        <v>10</v>
      </c>
      <c r="AK667" s="9" t="s">
        <v>11</v>
      </c>
      <c r="AL667" s="9"/>
      <c r="AM667" s="9"/>
      <c r="AN667" s="10" t="s">
        <v>12</v>
      </c>
      <c r="AO667" s="8" t="s">
        <v>13</v>
      </c>
      <c r="AP667" s="11" t="s">
        <v>14</v>
      </c>
      <c r="AV667" s="4" t="s">
        <v>8</v>
      </c>
      <c r="AW667" s="5"/>
      <c r="AX667" s="5"/>
      <c r="AY667" s="5"/>
      <c r="AZ667" s="6"/>
      <c r="BA667" s="7" t="s">
        <v>9</v>
      </c>
      <c r="BB667" s="7"/>
      <c r="BC667" s="7"/>
      <c r="BD667" s="7"/>
      <c r="BE667" s="8" t="s">
        <v>10</v>
      </c>
      <c r="BF667" s="9" t="s">
        <v>11</v>
      </c>
      <c r="BG667" s="9"/>
      <c r="BH667" s="9"/>
      <c r="BI667" s="10" t="s">
        <v>12</v>
      </c>
      <c r="BJ667" s="8" t="s">
        <v>13</v>
      </c>
      <c r="BK667" s="11" t="s">
        <v>14</v>
      </c>
      <c r="BQ667" s="4" t="s">
        <v>8</v>
      </c>
      <c r="BR667" s="5"/>
      <c r="BS667" s="5"/>
      <c r="BT667" s="5"/>
      <c r="BU667" s="6"/>
      <c r="BV667" s="7" t="s">
        <v>9</v>
      </c>
      <c r="BW667" s="7"/>
      <c r="BX667" s="7"/>
      <c r="BY667" s="7"/>
      <c r="BZ667" s="8" t="s">
        <v>10</v>
      </c>
      <c r="CA667" s="9" t="s">
        <v>11</v>
      </c>
      <c r="CB667" s="9"/>
      <c r="CC667" s="9"/>
      <c r="CD667" s="10" t="s">
        <v>12</v>
      </c>
      <c r="CE667" s="8" t="s">
        <v>13</v>
      </c>
      <c r="CF667" s="11" t="s">
        <v>14</v>
      </c>
      <c r="CL667" s="4" t="s">
        <v>8</v>
      </c>
      <c r="CM667" s="5"/>
      <c r="CN667" s="5"/>
      <c r="CO667" s="5"/>
      <c r="CP667" s="6"/>
      <c r="CQ667" s="7" t="s">
        <v>9</v>
      </c>
      <c r="CR667" s="7"/>
      <c r="CS667" s="7"/>
      <c r="CT667" s="7"/>
      <c r="CU667" s="8" t="s">
        <v>10</v>
      </c>
      <c r="CV667" s="9" t="s">
        <v>11</v>
      </c>
      <c r="CW667" s="9"/>
      <c r="CX667" s="9"/>
      <c r="CY667" s="10" t="s">
        <v>12</v>
      </c>
      <c r="CZ667" s="8" t="s">
        <v>13</v>
      </c>
      <c r="DA667" s="11" t="s">
        <v>14</v>
      </c>
      <c r="DG667" s="4" t="s">
        <v>8</v>
      </c>
      <c r="DH667" s="5"/>
      <c r="DI667" s="5"/>
      <c r="DJ667" s="5"/>
      <c r="DK667" s="6"/>
      <c r="DL667" s="7" t="s">
        <v>9</v>
      </c>
      <c r="DM667" s="7"/>
      <c r="DN667" s="7"/>
      <c r="DO667" s="7"/>
      <c r="DP667" s="8" t="s">
        <v>10</v>
      </c>
      <c r="DQ667" s="9" t="s">
        <v>11</v>
      </c>
      <c r="DR667" s="9"/>
      <c r="DS667" s="9"/>
      <c r="DT667" s="10" t="s">
        <v>12</v>
      </c>
      <c r="DU667" s="8" t="s">
        <v>13</v>
      </c>
      <c r="DV667" s="11" t="s">
        <v>14</v>
      </c>
      <c r="EB667" s="4" t="s">
        <v>8</v>
      </c>
      <c r="EC667" s="5"/>
      <c r="ED667" s="5"/>
      <c r="EE667" s="5"/>
      <c r="EF667" s="6"/>
      <c r="EG667" s="7" t="s">
        <v>9</v>
      </c>
      <c r="EH667" s="7"/>
      <c r="EI667" s="7"/>
      <c r="EJ667" s="7"/>
      <c r="EK667" s="8" t="s">
        <v>10</v>
      </c>
      <c r="EL667" s="9" t="s">
        <v>11</v>
      </c>
      <c r="EM667" s="9"/>
      <c r="EN667" s="9"/>
      <c r="EO667" s="10" t="s">
        <v>12</v>
      </c>
      <c r="EP667" s="8" t="s">
        <v>13</v>
      </c>
      <c r="EQ667" s="11" t="s">
        <v>14</v>
      </c>
    </row>
    <row r="668" customHeight="1" spans="6:147">
      <c r="F668" s="12" t="s">
        <v>34</v>
      </c>
      <c r="G668" s="12" t="s">
        <v>21</v>
      </c>
      <c r="H668" s="13" t="s">
        <v>22</v>
      </c>
      <c r="I668" s="14" t="s">
        <v>23</v>
      </c>
      <c r="J668" s="15" t="s">
        <v>8</v>
      </c>
      <c r="K668" s="12" t="s">
        <v>24</v>
      </c>
      <c r="L668" s="12" t="s">
        <v>20</v>
      </c>
      <c r="M668" s="12" t="s">
        <v>25</v>
      </c>
      <c r="N668" s="7" t="s">
        <v>26</v>
      </c>
      <c r="O668" s="16"/>
      <c r="P668" s="12" t="s">
        <v>27</v>
      </c>
      <c r="Q668" s="12" t="s">
        <v>28</v>
      </c>
      <c r="R668" s="9" t="s">
        <v>29</v>
      </c>
      <c r="S668" s="10" t="s">
        <v>30</v>
      </c>
      <c r="T668" s="16"/>
      <c r="U668" s="17"/>
      <c r="AA668" s="12" t="s">
        <v>34</v>
      </c>
      <c r="AB668" s="12" t="s">
        <v>21</v>
      </c>
      <c r="AC668" s="13" t="s">
        <v>22</v>
      </c>
      <c r="AD668" s="14" t="s">
        <v>23</v>
      </c>
      <c r="AE668" s="15" t="s">
        <v>8</v>
      </c>
      <c r="AF668" s="12" t="s">
        <v>24</v>
      </c>
      <c r="AG668" s="12" t="s">
        <v>20</v>
      </c>
      <c r="AH668" s="12" t="s">
        <v>25</v>
      </c>
      <c r="AI668" s="7" t="s">
        <v>26</v>
      </c>
      <c r="AJ668" s="16"/>
      <c r="AK668" s="12" t="s">
        <v>27</v>
      </c>
      <c r="AL668" s="12" t="s">
        <v>28</v>
      </c>
      <c r="AM668" s="9" t="s">
        <v>29</v>
      </c>
      <c r="AN668" s="10" t="s">
        <v>30</v>
      </c>
      <c r="AO668" s="16"/>
      <c r="AP668" s="17"/>
      <c r="AV668" s="12" t="s">
        <v>34</v>
      </c>
      <c r="AW668" s="12" t="s">
        <v>21</v>
      </c>
      <c r="AX668" s="13" t="s">
        <v>22</v>
      </c>
      <c r="AY668" s="14" t="s">
        <v>23</v>
      </c>
      <c r="AZ668" s="15" t="s">
        <v>8</v>
      </c>
      <c r="BA668" s="12" t="s">
        <v>24</v>
      </c>
      <c r="BB668" s="12" t="s">
        <v>20</v>
      </c>
      <c r="BC668" s="12" t="s">
        <v>25</v>
      </c>
      <c r="BD668" s="7" t="s">
        <v>26</v>
      </c>
      <c r="BE668" s="16"/>
      <c r="BF668" s="12" t="s">
        <v>27</v>
      </c>
      <c r="BG668" s="12" t="s">
        <v>28</v>
      </c>
      <c r="BH668" s="9" t="s">
        <v>29</v>
      </c>
      <c r="BI668" s="10" t="s">
        <v>30</v>
      </c>
      <c r="BJ668" s="16"/>
      <c r="BK668" s="17"/>
      <c r="BQ668" s="12" t="s">
        <v>34</v>
      </c>
      <c r="BR668" s="12" t="s">
        <v>21</v>
      </c>
      <c r="BS668" s="13" t="s">
        <v>22</v>
      </c>
      <c r="BT668" s="14" t="s">
        <v>23</v>
      </c>
      <c r="BU668" s="15" t="s">
        <v>8</v>
      </c>
      <c r="BV668" s="12" t="s">
        <v>24</v>
      </c>
      <c r="BW668" s="12" t="s">
        <v>20</v>
      </c>
      <c r="BX668" s="12" t="s">
        <v>25</v>
      </c>
      <c r="BY668" s="7" t="s">
        <v>26</v>
      </c>
      <c r="BZ668" s="16"/>
      <c r="CA668" s="12" t="s">
        <v>27</v>
      </c>
      <c r="CB668" s="12" t="s">
        <v>28</v>
      </c>
      <c r="CC668" s="9" t="s">
        <v>29</v>
      </c>
      <c r="CD668" s="10" t="s">
        <v>30</v>
      </c>
      <c r="CE668" s="16"/>
      <c r="CF668" s="17"/>
      <c r="CL668" s="12" t="s">
        <v>34</v>
      </c>
      <c r="CM668" s="12" t="s">
        <v>21</v>
      </c>
      <c r="CN668" s="13" t="s">
        <v>22</v>
      </c>
      <c r="CO668" s="14" t="s">
        <v>23</v>
      </c>
      <c r="CP668" s="15" t="s">
        <v>8</v>
      </c>
      <c r="CQ668" s="12" t="s">
        <v>24</v>
      </c>
      <c r="CR668" s="12" t="s">
        <v>20</v>
      </c>
      <c r="CS668" s="12" t="s">
        <v>25</v>
      </c>
      <c r="CT668" s="7" t="s">
        <v>26</v>
      </c>
      <c r="CU668" s="16"/>
      <c r="CV668" s="12" t="s">
        <v>27</v>
      </c>
      <c r="CW668" s="12" t="s">
        <v>28</v>
      </c>
      <c r="CX668" s="9" t="s">
        <v>29</v>
      </c>
      <c r="CY668" s="10" t="s">
        <v>30</v>
      </c>
      <c r="CZ668" s="16"/>
      <c r="DA668" s="17"/>
      <c r="DG668" s="12" t="s">
        <v>34</v>
      </c>
      <c r="DH668" s="12" t="s">
        <v>21</v>
      </c>
      <c r="DI668" s="13" t="s">
        <v>22</v>
      </c>
      <c r="DJ668" s="14" t="s">
        <v>23</v>
      </c>
      <c r="DK668" s="15" t="s">
        <v>8</v>
      </c>
      <c r="DL668" s="12" t="s">
        <v>24</v>
      </c>
      <c r="DM668" s="12" t="s">
        <v>20</v>
      </c>
      <c r="DN668" s="12" t="s">
        <v>25</v>
      </c>
      <c r="DO668" s="7" t="s">
        <v>26</v>
      </c>
      <c r="DP668" s="16"/>
      <c r="DQ668" s="12" t="s">
        <v>27</v>
      </c>
      <c r="DR668" s="12" t="s">
        <v>28</v>
      </c>
      <c r="DS668" s="9" t="s">
        <v>29</v>
      </c>
      <c r="DT668" s="10" t="s">
        <v>30</v>
      </c>
      <c r="DU668" s="16"/>
      <c r="DV668" s="17"/>
      <c r="EB668" s="12" t="s">
        <v>34</v>
      </c>
      <c r="EC668" s="12" t="s">
        <v>21</v>
      </c>
      <c r="ED668" s="13" t="s">
        <v>22</v>
      </c>
      <c r="EE668" s="14" t="s">
        <v>23</v>
      </c>
      <c r="EF668" s="15" t="s">
        <v>8</v>
      </c>
      <c r="EG668" s="12" t="s">
        <v>24</v>
      </c>
      <c r="EH668" s="12" t="s">
        <v>20</v>
      </c>
      <c r="EI668" s="12" t="s">
        <v>25</v>
      </c>
      <c r="EJ668" s="7" t="s">
        <v>26</v>
      </c>
      <c r="EK668" s="16"/>
      <c r="EL668" s="12" t="s">
        <v>27</v>
      </c>
      <c r="EM668" s="12" t="s">
        <v>28</v>
      </c>
      <c r="EN668" s="9" t="s">
        <v>29</v>
      </c>
      <c r="EO668" s="10" t="s">
        <v>30</v>
      </c>
      <c r="EP668" s="16"/>
      <c r="EQ668" s="17"/>
    </row>
    <row r="669" customHeight="1" spans="6:147">
      <c r="F669" s="12">
        <v>35434</v>
      </c>
      <c r="G669" s="12">
        <v>0.0253</v>
      </c>
      <c r="H669" s="13">
        <v>1.35</v>
      </c>
      <c r="I669" s="14">
        <v>1</v>
      </c>
      <c r="J669" s="15">
        <f t="shared" ref="J669:J693" si="931">F669*G669*H669*I669</f>
        <v>1210.24827</v>
      </c>
      <c r="K669" s="12">
        <v>1</v>
      </c>
      <c r="L669" s="12">
        <v>280</v>
      </c>
      <c r="M669" s="12">
        <v>1.43</v>
      </c>
      <c r="N669" s="19">
        <f t="shared" ref="N669:N693" si="932">1+6*L669/(L669+2000)+M669</f>
        <v>3.16684210526316</v>
      </c>
      <c r="O669" s="20">
        <v>5936</v>
      </c>
      <c r="P669" s="12">
        <v>0.99</v>
      </c>
      <c r="Q669" s="12">
        <v>1.98</v>
      </c>
      <c r="R669" s="9">
        <f t="shared" ref="R669:R693" si="933">1+P669*Q669</f>
        <v>2.9602</v>
      </c>
      <c r="S669" s="10">
        <v>1.325</v>
      </c>
      <c r="T669" s="20">
        <v>1</v>
      </c>
      <c r="U669" s="21">
        <f t="shared" ref="U669:U693" si="934">((J669*K669*N669)+O669)*R669*S669*T669</f>
        <v>38315.293529322</v>
      </c>
      <c r="AA669" s="12">
        <v>35434</v>
      </c>
      <c r="AB669" s="12">
        <v>0.0253</v>
      </c>
      <c r="AC669" s="13">
        <v>1.35</v>
      </c>
      <c r="AD669" s="14">
        <v>1</v>
      </c>
      <c r="AE669" s="15">
        <f t="shared" ref="AE669:AE693" si="935">AA669*AB669*AC669*AD669</f>
        <v>1210.24827</v>
      </c>
      <c r="AF669" s="12">
        <v>1</v>
      </c>
      <c r="AG669" s="12">
        <v>280</v>
      </c>
      <c r="AH669" s="12">
        <v>1.43</v>
      </c>
      <c r="AI669" s="19">
        <f t="shared" ref="AI669:AI693" si="936">1+6*AG669/(AG669+2000)+AH669</f>
        <v>3.16684210526316</v>
      </c>
      <c r="AJ669" s="20">
        <v>5936</v>
      </c>
      <c r="AK669" s="12">
        <v>0.99</v>
      </c>
      <c r="AL669" s="12">
        <v>1.98</v>
      </c>
      <c r="AM669" s="9">
        <f t="shared" ref="AM669:AM693" si="937">1+AK669*AL669</f>
        <v>2.9602</v>
      </c>
      <c r="AN669" s="10">
        <v>1.325</v>
      </c>
      <c r="AO669" s="22">
        <v>1.015</v>
      </c>
      <c r="AP669" s="21">
        <f t="shared" ref="AP669:AP693" si="938">((AE669*AF669*AI669)+AJ669)*AM669*AN669*AO669</f>
        <v>38890.0229322618</v>
      </c>
      <c r="AV669" s="12">
        <v>35728</v>
      </c>
      <c r="AW669" s="12">
        <v>0.0253</v>
      </c>
      <c r="AX669" s="13">
        <v>1.35</v>
      </c>
      <c r="AY669" s="14">
        <v>1</v>
      </c>
      <c r="AZ669" s="15">
        <f t="shared" ref="AZ669:AZ693" si="939">AV669*AW669*AX669*AY669</f>
        <v>1220.28984</v>
      </c>
      <c r="BA669" s="12">
        <v>1</v>
      </c>
      <c r="BB669" s="12">
        <v>280</v>
      </c>
      <c r="BC669" s="12">
        <v>1.43</v>
      </c>
      <c r="BD669" s="19">
        <f t="shared" ref="BD669:BD693" si="940">1+6*BB669/(BB669+2000)+BC669</f>
        <v>3.16684210526316</v>
      </c>
      <c r="BE669" s="20">
        <v>5936</v>
      </c>
      <c r="BF669" s="12">
        <v>1</v>
      </c>
      <c r="BG669" s="12">
        <v>3.11</v>
      </c>
      <c r="BH669" s="9">
        <f t="shared" ref="BH669:BH693" si="941">1+BF669*BG669</f>
        <v>4.11</v>
      </c>
      <c r="BI669" s="10">
        <v>1.325</v>
      </c>
      <c r="BJ669" s="20">
        <v>1</v>
      </c>
      <c r="BK669" s="21">
        <f t="shared" ref="BK669:BK693" si="942">((AZ669*BA669*BD669)+BE669)*BH669*BI669*BJ669</f>
        <v>53370.8836130606</v>
      </c>
      <c r="BQ669" s="12">
        <v>35728</v>
      </c>
      <c r="BR669" s="12">
        <v>0.0253</v>
      </c>
      <c r="BS669" s="13">
        <v>1.35</v>
      </c>
      <c r="BT669" s="14">
        <v>1</v>
      </c>
      <c r="BU669" s="15">
        <f t="shared" ref="BU669:BU693" si="943">BQ669*BR669*BS669*BT669</f>
        <v>1220.28984</v>
      </c>
      <c r="BV669" s="12">
        <v>1</v>
      </c>
      <c r="BW669" s="12">
        <v>280</v>
      </c>
      <c r="BX669" s="12">
        <v>1.43</v>
      </c>
      <c r="BY669" s="19">
        <f t="shared" ref="BY669:BY693" si="944">1+6*BW669/(BW669+2000)+BX669</f>
        <v>3.16684210526316</v>
      </c>
      <c r="BZ669" s="20">
        <v>5936</v>
      </c>
      <c r="CA669" s="12">
        <v>1</v>
      </c>
      <c r="CB669" s="12">
        <v>3.11</v>
      </c>
      <c r="CC669" s="9">
        <f t="shared" ref="CC669:CC693" si="945">1+CA669*CB669</f>
        <v>4.11</v>
      </c>
      <c r="CD669" s="10">
        <v>1.325</v>
      </c>
      <c r="CE669" s="22">
        <v>1.015</v>
      </c>
      <c r="CF669" s="21">
        <f t="shared" ref="CF669:CF693" si="946">((BU669*BV669*BY669)+BZ669)*CC669*CD669*CE669</f>
        <v>54171.4468672565</v>
      </c>
      <c r="CL669" s="12">
        <v>41312</v>
      </c>
      <c r="CM669" s="12">
        <v>0.0253</v>
      </c>
      <c r="CN669" s="13">
        <v>1.35</v>
      </c>
      <c r="CO669" s="14">
        <v>1</v>
      </c>
      <c r="CP669" s="15">
        <f t="shared" ref="CP669:CP693" si="947">CL669*CM669*CN669*CO669</f>
        <v>1411.01136</v>
      </c>
      <c r="CQ669" s="12">
        <v>1</v>
      </c>
      <c r="CR669" s="12">
        <v>280</v>
      </c>
      <c r="CS669" s="12">
        <v>1.43</v>
      </c>
      <c r="CT669" s="19">
        <f t="shared" ref="CT669:CT693" si="948">1+6*CR669/(CR669+2000)+CS669</f>
        <v>3.16684210526316</v>
      </c>
      <c r="CU669" s="20">
        <v>5936</v>
      </c>
      <c r="CV669" s="12">
        <v>0.99</v>
      </c>
      <c r="CW669" s="12">
        <v>1.98</v>
      </c>
      <c r="CX669" s="9">
        <f t="shared" ref="CX669:CX693" si="949">1+CV669*CW669</f>
        <v>2.9602</v>
      </c>
      <c r="CY669" s="10">
        <v>1.325</v>
      </c>
      <c r="CZ669" s="22">
        <v>1.085</v>
      </c>
      <c r="DA669" s="21">
        <f t="shared" ref="DA669:DA693" si="950">((CP669*CQ669*CT669)+CU669)*CX669*CY669*CZ669</f>
        <v>44277.7767269114</v>
      </c>
      <c r="DG669" s="12">
        <v>41606</v>
      </c>
      <c r="DH669" s="12">
        <v>0.0253</v>
      </c>
      <c r="DI669" s="13">
        <v>1.35</v>
      </c>
      <c r="DJ669" s="14">
        <v>1</v>
      </c>
      <c r="DK669" s="15">
        <f t="shared" ref="DK669:DK693" si="951">DG669*DH669*DI669*DJ669</f>
        <v>1421.05293</v>
      </c>
      <c r="DL669" s="12">
        <v>1</v>
      </c>
      <c r="DM669" s="12">
        <v>280</v>
      </c>
      <c r="DN669" s="12">
        <v>1.43</v>
      </c>
      <c r="DO669" s="19">
        <f t="shared" ref="DO669:DO693" si="952">1+6*DM669/(DM669+2000)+DN669</f>
        <v>3.16684210526316</v>
      </c>
      <c r="DP669" s="20">
        <v>5936</v>
      </c>
      <c r="DQ669" s="12">
        <v>1</v>
      </c>
      <c r="DR669" s="12">
        <v>3.11</v>
      </c>
      <c r="DS669" s="9">
        <f t="shared" ref="DS669:DS693" si="953">1+DQ669*DR669</f>
        <v>4.11</v>
      </c>
      <c r="DT669" s="10">
        <v>1.325</v>
      </c>
      <c r="DU669" s="22">
        <v>1.085</v>
      </c>
      <c r="DV669" s="21">
        <f t="shared" ref="DV669:DV693" si="954">((DK669*DL669*DO669)+DP669)*DS669*DT669*DU669</f>
        <v>61664.0326468054</v>
      </c>
      <c r="EB669" s="12">
        <v>41606</v>
      </c>
      <c r="EC669" s="12">
        <v>0.02992</v>
      </c>
      <c r="ED669" s="13">
        <v>1.35</v>
      </c>
      <c r="EE669" s="14">
        <v>1</v>
      </c>
      <c r="EF669" s="15">
        <f t="shared" ref="EF669:EF693" si="955">EB669*EC669*ED669*EE669</f>
        <v>1680.549552</v>
      </c>
      <c r="EG669" s="12">
        <v>1</v>
      </c>
      <c r="EH669" s="12">
        <v>280</v>
      </c>
      <c r="EI669" s="12">
        <v>1.52</v>
      </c>
      <c r="EJ669" s="19">
        <f t="shared" ref="EJ669:EJ693" si="956">1+6*EH669/(EH669+2000)+EI669</f>
        <v>3.25684210526316</v>
      </c>
      <c r="EK669" s="20">
        <f t="shared" ref="EK669:EK673" si="957">5936+EB669*0.025</f>
        <v>6976.15</v>
      </c>
      <c r="EL669" s="12">
        <v>1</v>
      </c>
      <c r="EM669" s="12">
        <v>3.91</v>
      </c>
      <c r="EN669" s="9">
        <f t="shared" ref="EN669:EN693" si="958">1+EL669*EM669</f>
        <v>4.91</v>
      </c>
      <c r="EO669" s="10">
        <v>1.325</v>
      </c>
      <c r="EP669" s="22">
        <v>1.2</v>
      </c>
      <c r="EQ669" s="21">
        <f t="shared" ref="EQ669:EQ693" si="959">((EF669*EG669*EJ669)+EK669)*EN669*EO669*EP669</f>
        <v>97191.4905176234</v>
      </c>
    </row>
    <row r="670" customHeight="1" spans="6:147">
      <c r="F670" s="12">
        <v>35434</v>
      </c>
      <c r="G670" s="12">
        <v>0.0253</v>
      </c>
      <c r="H670" s="13">
        <v>1.35</v>
      </c>
      <c r="I670" s="14">
        <v>1</v>
      </c>
      <c r="J670" s="15">
        <f t="shared" si="931"/>
        <v>1210.24827</v>
      </c>
      <c r="K670" s="12">
        <v>1</v>
      </c>
      <c r="L670" s="12">
        <v>280</v>
      </c>
      <c r="M670" s="12">
        <v>1.43</v>
      </c>
      <c r="N670" s="19">
        <f t="shared" si="932"/>
        <v>3.16684210526316</v>
      </c>
      <c r="O670" s="20">
        <v>5936</v>
      </c>
      <c r="P670" s="12">
        <v>0.99</v>
      </c>
      <c r="Q670" s="12">
        <v>1.98</v>
      </c>
      <c r="R670" s="9">
        <f t="shared" si="933"/>
        <v>2.9602</v>
      </c>
      <c r="S670" s="10">
        <v>1.325</v>
      </c>
      <c r="T670" s="20">
        <v>1</v>
      </c>
      <c r="U670" s="21">
        <f t="shared" si="934"/>
        <v>38315.293529322</v>
      </c>
      <c r="AA670" s="12">
        <v>35434</v>
      </c>
      <c r="AB670" s="12">
        <v>0.0253</v>
      </c>
      <c r="AC670" s="13">
        <v>1.35</v>
      </c>
      <c r="AD670" s="14">
        <v>1</v>
      </c>
      <c r="AE670" s="15">
        <f t="shared" si="935"/>
        <v>1210.24827</v>
      </c>
      <c r="AF670" s="12">
        <v>1</v>
      </c>
      <c r="AG670" s="12">
        <v>280</v>
      </c>
      <c r="AH670" s="12">
        <v>1.43</v>
      </c>
      <c r="AI670" s="19">
        <f t="shared" si="936"/>
        <v>3.16684210526316</v>
      </c>
      <c r="AJ670" s="20">
        <v>5936</v>
      </c>
      <c r="AK670" s="12">
        <v>0.99</v>
      </c>
      <c r="AL670" s="12">
        <v>1.98</v>
      </c>
      <c r="AM670" s="9">
        <f t="shared" si="937"/>
        <v>2.9602</v>
      </c>
      <c r="AN670" s="10">
        <v>1.325</v>
      </c>
      <c r="AO670" s="22">
        <v>1.015</v>
      </c>
      <c r="AP670" s="21">
        <f t="shared" si="938"/>
        <v>38890.0229322618</v>
      </c>
      <c r="AV670" s="12">
        <v>35728</v>
      </c>
      <c r="AW670" s="12">
        <v>0.0253</v>
      </c>
      <c r="AX670" s="13">
        <v>1.35</v>
      </c>
      <c r="AY670" s="14">
        <v>1</v>
      </c>
      <c r="AZ670" s="15">
        <f t="shared" si="939"/>
        <v>1220.28984</v>
      </c>
      <c r="BA670" s="12">
        <v>1</v>
      </c>
      <c r="BB670" s="12">
        <v>280</v>
      </c>
      <c r="BC670" s="12">
        <v>1.43</v>
      </c>
      <c r="BD670" s="19">
        <f t="shared" si="940"/>
        <v>3.16684210526316</v>
      </c>
      <c r="BE670" s="20">
        <v>5936</v>
      </c>
      <c r="BF670" s="12">
        <v>1</v>
      </c>
      <c r="BG670" s="12">
        <v>3.11</v>
      </c>
      <c r="BH670" s="9">
        <f t="shared" si="941"/>
        <v>4.11</v>
      </c>
      <c r="BI670" s="10">
        <v>1.325</v>
      </c>
      <c r="BJ670" s="20">
        <v>1</v>
      </c>
      <c r="BK670" s="21">
        <f t="shared" si="942"/>
        <v>53370.8836130606</v>
      </c>
      <c r="BQ670" s="12">
        <v>35728</v>
      </c>
      <c r="BR670" s="12">
        <v>0.0253</v>
      </c>
      <c r="BS670" s="13">
        <v>1.35</v>
      </c>
      <c r="BT670" s="14">
        <v>1</v>
      </c>
      <c r="BU670" s="15">
        <f t="shared" si="943"/>
        <v>1220.28984</v>
      </c>
      <c r="BV670" s="12">
        <v>1</v>
      </c>
      <c r="BW670" s="12">
        <v>280</v>
      </c>
      <c r="BX670" s="12">
        <v>1.43</v>
      </c>
      <c r="BY670" s="19">
        <f t="shared" si="944"/>
        <v>3.16684210526316</v>
      </c>
      <c r="BZ670" s="20">
        <v>5936</v>
      </c>
      <c r="CA670" s="12">
        <v>1</v>
      </c>
      <c r="CB670" s="12">
        <v>3.11</v>
      </c>
      <c r="CC670" s="9">
        <f t="shared" si="945"/>
        <v>4.11</v>
      </c>
      <c r="CD670" s="10">
        <v>1.325</v>
      </c>
      <c r="CE670" s="22">
        <v>1.015</v>
      </c>
      <c r="CF670" s="21">
        <f t="shared" si="946"/>
        <v>54171.4468672565</v>
      </c>
      <c r="CL670" s="12">
        <v>41312</v>
      </c>
      <c r="CM670" s="12">
        <v>0.0253</v>
      </c>
      <c r="CN670" s="13">
        <v>1.35</v>
      </c>
      <c r="CO670" s="14">
        <v>1</v>
      </c>
      <c r="CP670" s="15">
        <f t="shared" si="947"/>
        <v>1411.01136</v>
      </c>
      <c r="CQ670" s="12">
        <v>1</v>
      </c>
      <c r="CR670" s="12">
        <v>280</v>
      </c>
      <c r="CS670" s="12">
        <v>1.43</v>
      </c>
      <c r="CT670" s="19">
        <f t="shared" si="948"/>
        <v>3.16684210526316</v>
      </c>
      <c r="CU670" s="20">
        <v>5936</v>
      </c>
      <c r="CV670" s="12">
        <v>0.99</v>
      </c>
      <c r="CW670" s="12">
        <v>1.98</v>
      </c>
      <c r="CX670" s="9">
        <f t="shared" si="949"/>
        <v>2.9602</v>
      </c>
      <c r="CY670" s="10">
        <v>1.325</v>
      </c>
      <c r="CZ670" s="22">
        <v>1.085</v>
      </c>
      <c r="DA670" s="21">
        <f t="shared" si="950"/>
        <v>44277.7767269114</v>
      </c>
      <c r="DG670" s="12">
        <v>41606</v>
      </c>
      <c r="DH670" s="12">
        <v>0.0253</v>
      </c>
      <c r="DI670" s="13">
        <v>1.35</v>
      </c>
      <c r="DJ670" s="14">
        <v>1</v>
      </c>
      <c r="DK670" s="15">
        <f t="shared" si="951"/>
        <v>1421.05293</v>
      </c>
      <c r="DL670" s="12">
        <v>1</v>
      </c>
      <c r="DM670" s="12">
        <v>280</v>
      </c>
      <c r="DN670" s="12">
        <v>1.43</v>
      </c>
      <c r="DO670" s="19">
        <f t="shared" si="952"/>
        <v>3.16684210526316</v>
      </c>
      <c r="DP670" s="20">
        <v>5936</v>
      </c>
      <c r="DQ670" s="12">
        <v>1</v>
      </c>
      <c r="DR670" s="12">
        <v>3.11</v>
      </c>
      <c r="DS670" s="9">
        <f t="shared" si="953"/>
        <v>4.11</v>
      </c>
      <c r="DT670" s="10">
        <v>1.325</v>
      </c>
      <c r="DU670" s="22">
        <v>1.085</v>
      </c>
      <c r="DV670" s="21">
        <f t="shared" si="954"/>
        <v>61664.0326468054</v>
      </c>
      <c r="EB670" s="12">
        <v>41606</v>
      </c>
      <c r="EC670" s="12">
        <v>0.02992</v>
      </c>
      <c r="ED670" s="13">
        <v>1.35</v>
      </c>
      <c r="EE670" s="14">
        <v>1</v>
      </c>
      <c r="EF670" s="15">
        <f t="shared" si="955"/>
        <v>1680.549552</v>
      </c>
      <c r="EG670" s="12">
        <v>1</v>
      </c>
      <c r="EH670" s="12">
        <v>280</v>
      </c>
      <c r="EI670" s="12">
        <v>1.52</v>
      </c>
      <c r="EJ670" s="19">
        <f t="shared" si="956"/>
        <v>3.25684210526316</v>
      </c>
      <c r="EK670" s="20">
        <f t="shared" si="957"/>
        <v>6976.15</v>
      </c>
      <c r="EL670" s="12">
        <v>1</v>
      </c>
      <c r="EM670" s="12">
        <v>3.91</v>
      </c>
      <c r="EN670" s="9">
        <f t="shared" si="958"/>
        <v>4.91</v>
      </c>
      <c r="EO670" s="10">
        <v>1.325</v>
      </c>
      <c r="EP670" s="22">
        <v>1.2</v>
      </c>
      <c r="EQ670" s="21">
        <f t="shared" si="959"/>
        <v>97191.4905176234</v>
      </c>
    </row>
    <row r="671" customHeight="1" spans="6:147">
      <c r="F671" s="12">
        <v>35434</v>
      </c>
      <c r="G671" s="12">
        <v>0.0253</v>
      </c>
      <c r="H671" s="13">
        <v>1.35</v>
      </c>
      <c r="I671" s="14">
        <v>1</v>
      </c>
      <c r="J671" s="15">
        <f t="shared" si="931"/>
        <v>1210.24827</v>
      </c>
      <c r="K671" s="12">
        <v>1</v>
      </c>
      <c r="L671" s="12">
        <v>280</v>
      </c>
      <c r="M671" s="12">
        <v>1.43</v>
      </c>
      <c r="N671" s="19">
        <f t="shared" si="932"/>
        <v>3.16684210526316</v>
      </c>
      <c r="O671" s="20">
        <v>5936</v>
      </c>
      <c r="P671" s="12">
        <v>0.99</v>
      </c>
      <c r="Q671" s="12">
        <v>1.98</v>
      </c>
      <c r="R671" s="9">
        <f t="shared" si="933"/>
        <v>2.9602</v>
      </c>
      <c r="S671" s="10">
        <v>1.325</v>
      </c>
      <c r="T671" s="20">
        <v>1</v>
      </c>
      <c r="U671" s="21">
        <f t="shared" si="934"/>
        <v>38315.293529322</v>
      </c>
      <c r="AA671" s="12">
        <v>35434</v>
      </c>
      <c r="AB671" s="12">
        <v>0.0253</v>
      </c>
      <c r="AC671" s="13">
        <v>1.35</v>
      </c>
      <c r="AD671" s="14">
        <v>1</v>
      </c>
      <c r="AE671" s="15">
        <f t="shared" si="935"/>
        <v>1210.24827</v>
      </c>
      <c r="AF671" s="12">
        <v>1</v>
      </c>
      <c r="AG671" s="12">
        <v>280</v>
      </c>
      <c r="AH671" s="12">
        <v>1.43</v>
      </c>
      <c r="AI671" s="19">
        <f t="shared" si="936"/>
        <v>3.16684210526316</v>
      </c>
      <c r="AJ671" s="20">
        <v>5936</v>
      </c>
      <c r="AK671" s="12">
        <v>0.99</v>
      </c>
      <c r="AL671" s="12">
        <v>1.98</v>
      </c>
      <c r="AM671" s="9">
        <f t="shared" si="937"/>
        <v>2.9602</v>
      </c>
      <c r="AN671" s="10">
        <v>1.325</v>
      </c>
      <c r="AO671" s="22">
        <v>1.015</v>
      </c>
      <c r="AP671" s="21">
        <f t="shared" si="938"/>
        <v>38890.0229322618</v>
      </c>
      <c r="AV671" s="12">
        <v>35728</v>
      </c>
      <c r="AW671" s="12">
        <v>0.0253</v>
      </c>
      <c r="AX671" s="13">
        <v>1.35</v>
      </c>
      <c r="AY671" s="14">
        <v>1</v>
      </c>
      <c r="AZ671" s="15">
        <f t="shared" si="939"/>
        <v>1220.28984</v>
      </c>
      <c r="BA671" s="12">
        <v>1</v>
      </c>
      <c r="BB671" s="12">
        <v>280</v>
      </c>
      <c r="BC671" s="12">
        <v>1.43</v>
      </c>
      <c r="BD671" s="19">
        <f t="shared" si="940"/>
        <v>3.16684210526316</v>
      </c>
      <c r="BE671" s="20">
        <v>5936</v>
      </c>
      <c r="BF671" s="12">
        <v>1</v>
      </c>
      <c r="BG671" s="12">
        <v>3.11</v>
      </c>
      <c r="BH671" s="9">
        <f t="shared" si="941"/>
        <v>4.11</v>
      </c>
      <c r="BI671" s="10">
        <v>1.325</v>
      </c>
      <c r="BJ671" s="20">
        <v>1</v>
      </c>
      <c r="BK671" s="21">
        <f t="shared" si="942"/>
        <v>53370.8836130606</v>
      </c>
      <c r="BQ671" s="12">
        <v>35728</v>
      </c>
      <c r="BR671" s="12">
        <v>0.0253</v>
      </c>
      <c r="BS671" s="13">
        <v>1.35</v>
      </c>
      <c r="BT671" s="14">
        <v>1</v>
      </c>
      <c r="BU671" s="15">
        <f t="shared" si="943"/>
        <v>1220.28984</v>
      </c>
      <c r="BV671" s="12">
        <v>1</v>
      </c>
      <c r="BW671" s="12">
        <v>280</v>
      </c>
      <c r="BX671" s="12">
        <v>1.43</v>
      </c>
      <c r="BY671" s="19">
        <f t="shared" si="944"/>
        <v>3.16684210526316</v>
      </c>
      <c r="BZ671" s="20">
        <v>5936</v>
      </c>
      <c r="CA671" s="12">
        <v>1</v>
      </c>
      <c r="CB671" s="12">
        <v>3.11</v>
      </c>
      <c r="CC671" s="9">
        <f t="shared" si="945"/>
        <v>4.11</v>
      </c>
      <c r="CD671" s="10">
        <v>1.325</v>
      </c>
      <c r="CE671" s="22">
        <v>1.015</v>
      </c>
      <c r="CF671" s="21">
        <f t="shared" si="946"/>
        <v>54171.4468672565</v>
      </c>
      <c r="CL671" s="12">
        <v>41312</v>
      </c>
      <c r="CM671" s="12">
        <v>0.0253</v>
      </c>
      <c r="CN671" s="13">
        <v>1.35</v>
      </c>
      <c r="CO671" s="14">
        <v>1</v>
      </c>
      <c r="CP671" s="15">
        <f t="shared" si="947"/>
        <v>1411.01136</v>
      </c>
      <c r="CQ671" s="12">
        <v>1</v>
      </c>
      <c r="CR671" s="12">
        <v>280</v>
      </c>
      <c r="CS671" s="12">
        <v>1.43</v>
      </c>
      <c r="CT671" s="19">
        <f t="shared" si="948"/>
        <v>3.16684210526316</v>
      </c>
      <c r="CU671" s="20">
        <v>5936</v>
      </c>
      <c r="CV671" s="12">
        <v>0.99</v>
      </c>
      <c r="CW671" s="12">
        <v>1.98</v>
      </c>
      <c r="CX671" s="9">
        <f t="shared" si="949"/>
        <v>2.9602</v>
      </c>
      <c r="CY671" s="10">
        <v>1.325</v>
      </c>
      <c r="CZ671" s="22">
        <v>1.085</v>
      </c>
      <c r="DA671" s="21">
        <f t="shared" si="950"/>
        <v>44277.7767269114</v>
      </c>
      <c r="DG671" s="12">
        <v>41606</v>
      </c>
      <c r="DH671" s="12">
        <v>0.0253</v>
      </c>
      <c r="DI671" s="13">
        <v>1.35</v>
      </c>
      <c r="DJ671" s="14">
        <v>1</v>
      </c>
      <c r="DK671" s="15">
        <f t="shared" si="951"/>
        <v>1421.05293</v>
      </c>
      <c r="DL671" s="12">
        <v>1</v>
      </c>
      <c r="DM671" s="12">
        <v>280</v>
      </c>
      <c r="DN671" s="12">
        <v>1.43</v>
      </c>
      <c r="DO671" s="19">
        <f t="shared" si="952"/>
        <v>3.16684210526316</v>
      </c>
      <c r="DP671" s="20">
        <v>5936</v>
      </c>
      <c r="DQ671" s="12">
        <v>1</v>
      </c>
      <c r="DR671" s="12">
        <v>3.11</v>
      </c>
      <c r="DS671" s="9">
        <f t="shared" si="953"/>
        <v>4.11</v>
      </c>
      <c r="DT671" s="10">
        <v>1.325</v>
      </c>
      <c r="DU671" s="22">
        <v>1.085</v>
      </c>
      <c r="DV671" s="21">
        <f t="shared" si="954"/>
        <v>61664.0326468054</v>
      </c>
      <c r="EB671" s="12">
        <v>41606</v>
      </c>
      <c r="EC671" s="12">
        <v>0.02992</v>
      </c>
      <c r="ED671" s="13">
        <v>1.35</v>
      </c>
      <c r="EE671" s="14">
        <v>1</v>
      </c>
      <c r="EF671" s="15">
        <f t="shared" si="955"/>
        <v>1680.549552</v>
      </c>
      <c r="EG671" s="12">
        <v>1</v>
      </c>
      <c r="EH671" s="12">
        <v>280</v>
      </c>
      <c r="EI671" s="12">
        <v>1.52</v>
      </c>
      <c r="EJ671" s="19">
        <f t="shared" si="956"/>
        <v>3.25684210526316</v>
      </c>
      <c r="EK671" s="20">
        <f t="shared" si="957"/>
        <v>6976.15</v>
      </c>
      <c r="EL671" s="12">
        <v>1</v>
      </c>
      <c r="EM671" s="12">
        <v>3.91</v>
      </c>
      <c r="EN671" s="9">
        <f t="shared" si="958"/>
        <v>4.91</v>
      </c>
      <c r="EO671" s="10">
        <v>1.325</v>
      </c>
      <c r="EP671" s="22">
        <v>1.2</v>
      </c>
      <c r="EQ671" s="21">
        <f t="shared" si="959"/>
        <v>97191.4905176234</v>
      </c>
    </row>
    <row r="672" customHeight="1" spans="6:147">
      <c r="F672" s="12">
        <v>35434</v>
      </c>
      <c r="G672" s="12">
        <v>0.0253</v>
      </c>
      <c r="H672" s="13">
        <v>1.35</v>
      </c>
      <c r="I672" s="14">
        <v>1</v>
      </c>
      <c r="J672" s="15">
        <f t="shared" si="931"/>
        <v>1210.24827</v>
      </c>
      <c r="K672" s="12">
        <v>1</v>
      </c>
      <c r="L672" s="12">
        <v>280</v>
      </c>
      <c r="M672" s="12">
        <v>1.43</v>
      </c>
      <c r="N672" s="19">
        <f t="shared" si="932"/>
        <v>3.16684210526316</v>
      </c>
      <c r="O672" s="20">
        <v>5936</v>
      </c>
      <c r="P672" s="12">
        <v>0.99</v>
      </c>
      <c r="Q672" s="12">
        <v>1.98</v>
      </c>
      <c r="R672" s="9">
        <f t="shared" si="933"/>
        <v>2.9602</v>
      </c>
      <c r="S672" s="10">
        <v>1.325</v>
      </c>
      <c r="T672" s="20">
        <v>1</v>
      </c>
      <c r="U672" s="21">
        <f t="shared" si="934"/>
        <v>38315.293529322</v>
      </c>
      <c r="AA672" s="12">
        <v>35434</v>
      </c>
      <c r="AB672" s="12">
        <v>0.0253</v>
      </c>
      <c r="AC672" s="13">
        <v>1.35</v>
      </c>
      <c r="AD672" s="14">
        <v>1</v>
      </c>
      <c r="AE672" s="15">
        <f t="shared" si="935"/>
        <v>1210.24827</v>
      </c>
      <c r="AF672" s="12">
        <v>1</v>
      </c>
      <c r="AG672" s="12">
        <v>280</v>
      </c>
      <c r="AH672" s="12">
        <v>1.43</v>
      </c>
      <c r="AI672" s="19">
        <f t="shared" si="936"/>
        <v>3.16684210526316</v>
      </c>
      <c r="AJ672" s="20">
        <v>5936</v>
      </c>
      <c r="AK672" s="12">
        <v>0.99</v>
      </c>
      <c r="AL672" s="12">
        <v>1.98</v>
      </c>
      <c r="AM672" s="9">
        <f t="shared" si="937"/>
        <v>2.9602</v>
      </c>
      <c r="AN672" s="10">
        <v>1.325</v>
      </c>
      <c r="AO672" s="22">
        <v>1.015</v>
      </c>
      <c r="AP672" s="21">
        <f t="shared" si="938"/>
        <v>38890.0229322618</v>
      </c>
      <c r="AV672" s="12">
        <v>35728</v>
      </c>
      <c r="AW672" s="12">
        <v>0.0253</v>
      </c>
      <c r="AX672" s="13">
        <v>1.35</v>
      </c>
      <c r="AY672" s="14">
        <v>1</v>
      </c>
      <c r="AZ672" s="15">
        <f t="shared" si="939"/>
        <v>1220.28984</v>
      </c>
      <c r="BA672" s="12">
        <v>1</v>
      </c>
      <c r="BB672" s="12">
        <v>280</v>
      </c>
      <c r="BC672" s="12">
        <v>1.43</v>
      </c>
      <c r="BD672" s="19">
        <f t="shared" si="940"/>
        <v>3.16684210526316</v>
      </c>
      <c r="BE672" s="20">
        <v>5936</v>
      </c>
      <c r="BF672" s="12">
        <v>1</v>
      </c>
      <c r="BG672" s="12">
        <v>3.11</v>
      </c>
      <c r="BH672" s="9">
        <f t="shared" si="941"/>
        <v>4.11</v>
      </c>
      <c r="BI672" s="10">
        <v>1.325</v>
      </c>
      <c r="BJ672" s="20">
        <v>1</v>
      </c>
      <c r="BK672" s="21">
        <f t="shared" si="942"/>
        <v>53370.8836130606</v>
      </c>
      <c r="BQ672" s="12">
        <v>35728</v>
      </c>
      <c r="BR672" s="12">
        <v>0.0253</v>
      </c>
      <c r="BS672" s="13">
        <v>1.35</v>
      </c>
      <c r="BT672" s="14">
        <v>1</v>
      </c>
      <c r="BU672" s="15">
        <f t="shared" si="943"/>
        <v>1220.28984</v>
      </c>
      <c r="BV672" s="12">
        <v>1</v>
      </c>
      <c r="BW672" s="12">
        <v>280</v>
      </c>
      <c r="BX672" s="12">
        <v>1.43</v>
      </c>
      <c r="BY672" s="19">
        <f t="shared" si="944"/>
        <v>3.16684210526316</v>
      </c>
      <c r="BZ672" s="20">
        <v>5936</v>
      </c>
      <c r="CA672" s="12">
        <v>1</v>
      </c>
      <c r="CB672" s="12">
        <v>3.11</v>
      </c>
      <c r="CC672" s="9">
        <f t="shared" si="945"/>
        <v>4.11</v>
      </c>
      <c r="CD672" s="10">
        <v>1.325</v>
      </c>
      <c r="CE672" s="22">
        <v>1.015</v>
      </c>
      <c r="CF672" s="21">
        <f t="shared" si="946"/>
        <v>54171.4468672565</v>
      </c>
      <c r="CL672" s="12">
        <v>41312</v>
      </c>
      <c r="CM672" s="12">
        <v>0.0253</v>
      </c>
      <c r="CN672" s="13">
        <v>1.35</v>
      </c>
      <c r="CO672" s="14">
        <v>1</v>
      </c>
      <c r="CP672" s="15">
        <f t="shared" si="947"/>
        <v>1411.01136</v>
      </c>
      <c r="CQ672" s="12">
        <v>1</v>
      </c>
      <c r="CR672" s="12">
        <v>280</v>
      </c>
      <c r="CS672" s="12">
        <v>1.43</v>
      </c>
      <c r="CT672" s="19">
        <f t="shared" si="948"/>
        <v>3.16684210526316</v>
      </c>
      <c r="CU672" s="20">
        <v>5936</v>
      </c>
      <c r="CV672" s="12">
        <v>0.99</v>
      </c>
      <c r="CW672" s="12">
        <v>1.98</v>
      </c>
      <c r="CX672" s="9">
        <f t="shared" si="949"/>
        <v>2.9602</v>
      </c>
      <c r="CY672" s="10">
        <v>1.325</v>
      </c>
      <c r="CZ672" s="22">
        <v>1.085</v>
      </c>
      <c r="DA672" s="21">
        <f t="shared" si="950"/>
        <v>44277.7767269114</v>
      </c>
      <c r="DG672" s="12">
        <v>41606</v>
      </c>
      <c r="DH672" s="12">
        <v>0.0253</v>
      </c>
      <c r="DI672" s="13">
        <v>1.35</v>
      </c>
      <c r="DJ672" s="14">
        <v>1</v>
      </c>
      <c r="DK672" s="15">
        <f t="shared" si="951"/>
        <v>1421.05293</v>
      </c>
      <c r="DL672" s="12">
        <v>1</v>
      </c>
      <c r="DM672" s="12">
        <v>280</v>
      </c>
      <c r="DN672" s="12">
        <v>1.43</v>
      </c>
      <c r="DO672" s="19">
        <f t="shared" si="952"/>
        <v>3.16684210526316</v>
      </c>
      <c r="DP672" s="20">
        <v>5936</v>
      </c>
      <c r="DQ672" s="12">
        <v>1</v>
      </c>
      <c r="DR672" s="12">
        <v>3.11</v>
      </c>
      <c r="DS672" s="9">
        <f t="shared" si="953"/>
        <v>4.11</v>
      </c>
      <c r="DT672" s="10">
        <v>1.325</v>
      </c>
      <c r="DU672" s="22">
        <v>1.085</v>
      </c>
      <c r="DV672" s="21">
        <f t="shared" si="954"/>
        <v>61664.0326468054</v>
      </c>
      <c r="EB672" s="12">
        <v>41606</v>
      </c>
      <c r="EC672" s="12">
        <v>0.02992</v>
      </c>
      <c r="ED672" s="13">
        <v>1.35</v>
      </c>
      <c r="EE672" s="14">
        <v>1</v>
      </c>
      <c r="EF672" s="15">
        <f t="shared" si="955"/>
        <v>1680.549552</v>
      </c>
      <c r="EG672" s="12">
        <v>1</v>
      </c>
      <c r="EH672" s="12">
        <v>280</v>
      </c>
      <c r="EI672" s="12">
        <v>1.52</v>
      </c>
      <c r="EJ672" s="19">
        <f t="shared" si="956"/>
        <v>3.25684210526316</v>
      </c>
      <c r="EK672" s="20">
        <f t="shared" si="957"/>
        <v>6976.15</v>
      </c>
      <c r="EL672" s="12">
        <v>1</v>
      </c>
      <c r="EM672" s="12">
        <v>3.91</v>
      </c>
      <c r="EN672" s="9">
        <f t="shared" si="958"/>
        <v>4.91</v>
      </c>
      <c r="EO672" s="10">
        <v>1.325</v>
      </c>
      <c r="EP672" s="22">
        <v>1.2</v>
      </c>
      <c r="EQ672" s="21">
        <f t="shared" si="959"/>
        <v>97191.4905176234</v>
      </c>
    </row>
    <row r="673" customHeight="1" spans="6:147">
      <c r="F673" s="12">
        <v>35434</v>
      </c>
      <c r="G673" s="12">
        <v>0.0253</v>
      </c>
      <c r="H673" s="13">
        <v>1.35</v>
      </c>
      <c r="I673" s="14">
        <v>1</v>
      </c>
      <c r="J673" s="15">
        <f t="shared" si="931"/>
        <v>1210.24827</v>
      </c>
      <c r="K673" s="12">
        <v>1</v>
      </c>
      <c r="L673" s="12">
        <v>280</v>
      </c>
      <c r="M673" s="12">
        <v>1.43</v>
      </c>
      <c r="N673" s="19">
        <f t="shared" si="932"/>
        <v>3.16684210526316</v>
      </c>
      <c r="O673" s="20">
        <v>5936</v>
      </c>
      <c r="P673" s="12">
        <v>0.99</v>
      </c>
      <c r="Q673" s="12">
        <v>1.98</v>
      </c>
      <c r="R673" s="9">
        <f t="shared" si="933"/>
        <v>2.9602</v>
      </c>
      <c r="S673" s="10">
        <v>1.325</v>
      </c>
      <c r="T673" s="20">
        <v>1</v>
      </c>
      <c r="U673" s="21">
        <f t="shared" si="934"/>
        <v>38315.293529322</v>
      </c>
      <c r="AA673" s="12">
        <v>35434</v>
      </c>
      <c r="AB673" s="12">
        <v>0.0253</v>
      </c>
      <c r="AC673" s="13">
        <v>1.35</v>
      </c>
      <c r="AD673" s="14">
        <v>1</v>
      </c>
      <c r="AE673" s="15">
        <f t="shared" si="935"/>
        <v>1210.24827</v>
      </c>
      <c r="AF673" s="12">
        <v>1</v>
      </c>
      <c r="AG673" s="12">
        <v>280</v>
      </c>
      <c r="AH673" s="12">
        <v>1.43</v>
      </c>
      <c r="AI673" s="19">
        <f t="shared" si="936"/>
        <v>3.16684210526316</v>
      </c>
      <c r="AJ673" s="20">
        <v>5936</v>
      </c>
      <c r="AK673" s="12">
        <v>0.99</v>
      </c>
      <c r="AL673" s="12">
        <v>1.98</v>
      </c>
      <c r="AM673" s="9">
        <f t="shared" si="937"/>
        <v>2.9602</v>
      </c>
      <c r="AN673" s="10">
        <v>1.325</v>
      </c>
      <c r="AO673" s="22">
        <v>1.015</v>
      </c>
      <c r="AP673" s="21">
        <f t="shared" si="938"/>
        <v>38890.0229322618</v>
      </c>
      <c r="AV673" s="12">
        <v>35728</v>
      </c>
      <c r="AW673" s="12">
        <v>0.0253</v>
      </c>
      <c r="AX673" s="13">
        <v>1.35</v>
      </c>
      <c r="AY673" s="14">
        <v>1</v>
      </c>
      <c r="AZ673" s="15">
        <f t="shared" si="939"/>
        <v>1220.28984</v>
      </c>
      <c r="BA673" s="12">
        <v>1</v>
      </c>
      <c r="BB673" s="12">
        <v>280</v>
      </c>
      <c r="BC673" s="12">
        <v>1.43</v>
      </c>
      <c r="BD673" s="19">
        <f t="shared" si="940"/>
        <v>3.16684210526316</v>
      </c>
      <c r="BE673" s="20">
        <v>5936</v>
      </c>
      <c r="BF673" s="12">
        <v>1</v>
      </c>
      <c r="BG673" s="12">
        <v>3.11</v>
      </c>
      <c r="BH673" s="9">
        <f t="shared" si="941"/>
        <v>4.11</v>
      </c>
      <c r="BI673" s="10">
        <v>1.325</v>
      </c>
      <c r="BJ673" s="20">
        <v>1</v>
      </c>
      <c r="BK673" s="21">
        <f t="shared" si="942"/>
        <v>53370.8836130606</v>
      </c>
      <c r="BQ673" s="12">
        <v>35728</v>
      </c>
      <c r="BR673" s="12">
        <v>0.0253</v>
      </c>
      <c r="BS673" s="13">
        <v>1.35</v>
      </c>
      <c r="BT673" s="14">
        <v>1</v>
      </c>
      <c r="BU673" s="15">
        <f t="shared" si="943"/>
        <v>1220.28984</v>
      </c>
      <c r="BV673" s="12">
        <v>1</v>
      </c>
      <c r="BW673" s="12">
        <v>280</v>
      </c>
      <c r="BX673" s="12">
        <v>1.43</v>
      </c>
      <c r="BY673" s="19">
        <f t="shared" si="944"/>
        <v>3.16684210526316</v>
      </c>
      <c r="BZ673" s="20">
        <v>5936</v>
      </c>
      <c r="CA673" s="12">
        <v>1</v>
      </c>
      <c r="CB673" s="12">
        <v>3.11</v>
      </c>
      <c r="CC673" s="9">
        <f t="shared" si="945"/>
        <v>4.11</v>
      </c>
      <c r="CD673" s="10">
        <v>1.325</v>
      </c>
      <c r="CE673" s="22">
        <v>1.015</v>
      </c>
      <c r="CF673" s="21">
        <f t="shared" si="946"/>
        <v>54171.4468672565</v>
      </c>
      <c r="CL673" s="12">
        <v>41312</v>
      </c>
      <c r="CM673" s="12">
        <v>0.0253</v>
      </c>
      <c r="CN673" s="13">
        <v>1.35</v>
      </c>
      <c r="CO673" s="14">
        <v>1</v>
      </c>
      <c r="CP673" s="15">
        <f t="shared" si="947"/>
        <v>1411.01136</v>
      </c>
      <c r="CQ673" s="12">
        <v>1</v>
      </c>
      <c r="CR673" s="12">
        <v>280</v>
      </c>
      <c r="CS673" s="12">
        <v>1.43</v>
      </c>
      <c r="CT673" s="19">
        <f t="shared" si="948"/>
        <v>3.16684210526316</v>
      </c>
      <c r="CU673" s="20">
        <v>5936</v>
      </c>
      <c r="CV673" s="12">
        <v>0.99</v>
      </c>
      <c r="CW673" s="12">
        <v>1.98</v>
      </c>
      <c r="CX673" s="9">
        <f t="shared" si="949"/>
        <v>2.9602</v>
      </c>
      <c r="CY673" s="10">
        <v>1.325</v>
      </c>
      <c r="CZ673" s="22">
        <v>1.085</v>
      </c>
      <c r="DA673" s="21">
        <f t="shared" si="950"/>
        <v>44277.7767269114</v>
      </c>
      <c r="DG673" s="12">
        <v>41606</v>
      </c>
      <c r="DH673" s="12">
        <v>0.0253</v>
      </c>
      <c r="DI673" s="13">
        <v>1.35</v>
      </c>
      <c r="DJ673" s="14">
        <v>1</v>
      </c>
      <c r="DK673" s="15">
        <f t="shared" si="951"/>
        <v>1421.05293</v>
      </c>
      <c r="DL673" s="12">
        <v>1</v>
      </c>
      <c r="DM673" s="12">
        <v>280</v>
      </c>
      <c r="DN673" s="12">
        <v>1.43</v>
      </c>
      <c r="DO673" s="19">
        <f t="shared" si="952"/>
        <v>3.16684210526316</v>
      </c>
      <c r="DP673" s="20">
        <v>5936</v>
      </c>
      <c r="DQ673" s="12">
        <v>1</v>
      </c>
      <c r="DR673" s="12">
        <v>3.11</v>
      </c>
      <c r="DS673" s="9">
        <f t="shared" si="953"/>
        <v>4.11</v>
      </c>
      <c r="DT673" s="10">
        <v>1.325</v>
      </c>
      <c r="DU673" s="22">
        <v>1.085</v>
      </c>
      <c r="DV673" s="21">
        <f t="shared" si="954"/>
        <v>61664.0326468054</v>
      </c>
      <c r="EB673" s="12">
        <v>41606</v>
      </c>
      <c r="EC673" s="12">
        <v>0.02992</v>
      </c>
      <c r="ED673" s="13">
        <v>1.35</v>
      </c>
      <c r="EE673" s="14">
        <v>1</v>
      </c>
      <c r="EF673" s="15">
        <f t="shared" si="955"/>
        <v>1680.549552</v>
      </c>
      <c r="EG673" s="12">
        <v>1</v>
      </c>
      <c r="EH673" s="12">
        <v>280</v>
      </c>
      <c r="EI673" s="12">
        <v>1.52</v>
      </c>
      <c r="EJ673" s="19">
        <f t="shared" si="956"/>
        <v>3.25684210526316</v>
      </c>
      <c r="EK673" s="20">
        <f t="shared" si="957"/>
        <v>6976.15</v>
      </c>
      <c r="EL673" s="12">
        <v>1</v>
      </c>
      <c r="EM673" s="12">
        <v>3.91</v>
      </c>
      <c r="EN673" s="9">
        <f t="shared" si="958"/>
        <v>4.91</v>
      </c>
      <c r="EO673" s="10">
        <v>1.325</v>
      </c>
      <c r="EP673" s="22">
        <v>1.2</v>
      </c>
      <c r="EQ673" s="21">
        <f t="shared" si="959"/>
        <v>97191.4905176234</v>
      </c>
    </row>
    <row r="674" customHeight="1" spans="6:147">
      <c r="F674" s="12">
        <v>35434</v>
      </c>
      <c r="G674" s="12">
        <v>0.0253</v>
      </c>
      <c r="H674" s="13">
        <v>1.35</v>
      </c>
      <c r="I674" s="14">
        <v>1</v>
      </c>
      <c r="J674" s="15">
        <f t="shared" si="931"/>
        <v>1210.24827</v>
      </c>
      <c r="K674" s="12">
        <v>1</v>
      </c>
      <c r="L674" s="12">
        <v>280</v>
      </c>
      <c r="M674" s="12">
        <v>1.43</v>
      </c>
      <c r="N674" s="19">
        <f t="shared" si="932"/>
        <v>3.16684210526316</v>
      </c>
      <c r="O674" s="20">
        <v>5936</v>
      </c>
      <c r="P674" s="12">
        <v>0.99</v>
      </c>
      <c r="Q674" s="12">
        <v>1.98</v>
      </c>
      <c r="R674" s="9">
        <f t="shared" si="933"/>
        <v>2.9602</v>
      </c>
      <c r="S674" s="10">
        <v>1.325</v>
      </c>
      <c r="T674" s="20">
        <v>1</v>
      </c>
      <c r="U674" s="21">
        <f t="shared" si="934"/>
        <v>38315.293529322</v>
      </c>
      <c r="AA674" s="12">
        <v>35434</v>
      </c>
      <c r="AB674" s="12">
        <v>0.0253</v>
      </c>
      <c r="AC674" s="13">
        <v>1.35</v>
      </c>
      <c r="AD674" s="14">
        <v>1</v>
      </c>
      <c r="AE674" s="15">
        <f t="shared" si="935"/>
        <v>1210.24827</v>
      </c>
      <c r="AF674" s="12">
        <v>1</v>
      </c>
      <c r="AG674" s="12">
        <v>280</v>
      </c>
      <c r="AH674" s="12">
        <v>1.43</v>
      </c>
      <c r="AI674" s="19">
        <f t="shared" si="936"/>
        <v>3.16684210526316</v>
      </c>
      <c r="AJ674" s="20">
        <v>5936</v>
      </c>
      <c r="AK674" s="12">
        <v>0.99</v>
      </c>
      <c r="AL674" s="12">
        <v>1.98</v>
      </c>
      <c r="AM674" s="9">
        <f t="shared" si="937"/>
        <v>2.9602</v>
      </c>
      <c r="AN674" s="10">
        <v>1.325</v>
      </c>
      <c r="AO674" s="22">
        <v>1.015</v>
      </c>
      <c r="AP674" s="21">
        <f t="shared" si="938"/>
        <v>38890.0229322618</v>
      </c>
      <c r="AV674" s="12">
        <v>35728</v>
      </c>
      <c r="AW674" s="12">
        <v>0.0253</v>
      </c>
      <c r="AX674" s="13">
        <v>1.35</v>
      </c>
      <c r="AY674" s="14">
        <v>1</v>
      </c>
      <c r="AZ674" s="15">
        <f t="shared" si="939"/>
        <v>1220.28984</v>
      </c>
      <c r="BA674" s="12">
        <v>1</v>
      </c>
      <c r="BB674" s="12">
        <v>280</v>
      </c>
      <c r="BC674" s="12">
        <v>1.43</v>
      </c>
      <c r="BD674" s="19">
        <f t="shared" si="940"/>
        <v>3.16684210526316</v>
      </c>
      <c r="BE674" s="20">
        <v>5936</v>
      </c>
      <c r="BF674" s="12">
        <v>1</v>
      </c>
      <c r="BG674" s="12">
        <v>3.11</v>
      </c>
      <c r="BH674" s="9">
        <f t="shared" si="941"/>
        <v>4.11</v>
      </c>
      <c r="BI674" s="10">
        <v>1.325</v>
      </c>
      <c r="BJ674" s="20">
        <v>1</v>
      </c>
      <c r="BK674" s="21">
        <f t="shared" si="942"/>
        <v>53370.8836130606</v>
      </c>
      <c r="BQ674" s="12">
        <v>35728</v>
      </c>
      <c r="BR674" s="12">
        <v>0.0253</v>
      </c>
      <c r="BS674" s="13">
        <v>1.35</v>
      </c>
      <c r="BT674" s="14">
        <v>1</v>
      </c>
      <c r="BU674" s="15">
        <f t="shared" si="943"/>
        <v>1220.28984</v>
      </c>
      <c r="BV674" s="12">
        <v>1</v>
      </c>
      <c r="BW674" s="12">
        <v>280</v>
      </c>
      <c r="BX674" s="12">
        <v>1.43</v>
      </c>
      <c r="BY674" s="19">
        <f t="shared" si="944"/>
        <v>3.16684210526316</v>
      </c>
      <c r="BZ674" s="20">
        <v>5936</v>
      </c>
      <c r="CA674" s="12">
        <v>1</v>
      </c>
      <c r="CB674" s="12">
        <v>3.11</v>
      </c>
      <c r="CC674" s="9">
        <f t="shared" si="945"/>
        <v>4.11</v>
      </c>
      <c r="CD674" s="10">
        <v>1.325</v>
      </c>
      <c r="CE674" s="22">
        <v>1.015</v>
      </c>
      <c r="CF674" s="21">
        <f t="shared" si="946"/>
        <v>54171.4468672565</v>
      </c>
      <c r="CL674" s="12">
        <v>41312</v>
      </c>
      <c r="CM674" s="12">
        <v>0.0253</v>
      </c>
      <c r="CN674" s="13">
        <v>1.35</v>
      </c>
      <c r="CO674" s="14">
        <v>1</v>
      </c>
      <c r="CP674" s="15">
        <f t="shared" si="947"/>
        <v>1411.01136</v>
      </c>
      <c r="CQ674" s="12">
        <v>1</v>
      </c>
      <c r="CR674" s="12">
        <v>280</v>
      </c>
      <c r="CS674" s="12">
        <v>1.43</v>
      </c>
      <c r="CT674" s="19">
        <f t="shared" si="948"/>
        <v>3.16684210526316</v>
      </c>
      <c r="CU674" s="20">
        <v>5936</v>
      </c>
      <c r="CV674" s="12">
        <v>0.99</v>
      </c>
      <c r="CW674" s="12">
        <v>1.98</v>
      </c>
      <c r="CX674" s="9">
        <f t="shared" si="949"/>
        <v>2.9602</v>
      </c>
      <c r="CY674" s="10">
        <v>1.325</v>
      </c>
      <c r="CZ674" s="22">
        <v>1.085</v>
      </c>
      <c r="DA674" s="21">
        <f t="shared" si="950"/>
        <v>44277.7767269114</v>
      </c>
      <c r="DG674" s="12">
        <v>41606</v>
      </c>
      <c r="DH674" s="12">
        <v>0.0253</v>
      </c>
      <c r="DI674" s="13">
        <v>1.35</v>
      </c>
      <c r="DJ674" s="14">
        <v>1</v>
      </c>
      <c r="DK674" s="15">
        <f t="shared" si="951"/>
        <v>1421.05293</v>
      </c>
      <c r="DL674" s="12">
        <v>1</v>
      </c>
      <c r="DM674" s="12">
        <v>280</v>
      </c>
      <c r="DN674" s="12">
        <v>1.43</v>
      </c>
      <c r="DO674" s="19">
        <f t="shared" si="952"/>
        <v>3.16684210526316</v>
      </c>
      <c r="DP674" s="20">
        <v>5936</v>
      </c>
      <c r="DQ674" s="12">
        <v>1</v>
      </c>
      <c r="DR674" s="12">
        <v>3.11</v>
      </c>
      <c r="DS674" s="9">
        <f t="shared" si="953"/>
        <v>4.11</v>
      </c>
      <c r="DT674" s="10">
        <v>1.325</v>
      </c>
      <c r="DU674" s="22">
        <v>1.085</v>
      </c>
      <c r="DV674" s="21">
        <f t="shared" si="954"/>
        <v>61664.0326468054</v>
      </c>
      <c r="EB674" s="12">
        <v>41606</v>
      </c>
      <c r="EC674" s="12">
        <v>0.02992</v>
      </c>
      <c r="ED674" s="13">
        <v>1.35</v>
      </c>
      <c r="EE674" s="14">
        <v>1</v>
      </c>
      <c r="EF674" s="15">
        <f t="shared" si="955"/>
        <v>1680.549552</v>
      </c>
      <c r="EG674" s="12">
        <v>1</v>
      </c>
      <c r="EH674" s="12">
        <v>280</v>
      </c>
      <c r="EI674" s="12">
        <v>1.52</v>
      </c>
      <c r="EJ674" s="19">
        <f t="shared" si="956"/>
        <v>3.25684210526316</v>
      </c>
      <c r="EK674" s="20">
        <v>5936</v>
      </c>
      <c r="EL674" s="12">
        <v>1</v>
      </c>
      <c r="EM674" s="12">
        <v>3.91</v>
      </c>
      <c r="EN674" s="9">
        <f t="shared" si="958"/>
        <v>4.91</v>
      </c>
      <c r="EO674" s="10">
        <v>1.325</v>
      </c>
      <c r="EP674" s="22">
        <v>1.2</v>
      </c>
      <c r="EQ674" s="21">
        <f t="shared" si="959"/>
        <v>89071.1434826234</v>
      </c>
    </row>
    <row r="675" customHeight="1" spans="6:147">
      <c r="F675" s="12">
        <v>35434</v>
      </c>
      <c r="G675" s="12">
        <v>0.0253</v>
      </c>
      <c r="H675" s="13">
        <v>1.35</v>
      </c>
      <c r="I675" s="14">
        <v>1</v>
      </c>
      <c r="J675" s="15">
        <f t="shared" si="931"/>
        <v>1210.24827</v>
      </c>
      <c r="K675" s="12">
        <v>1</v>
      </c>
      <c r="L675" s="12">
        <v>280</v>
      </c>
      <c r="M675" s="12">
        <v>1.43</v>
      </c>
      <c r="N675" s="19">
        <f t="shared" si="932"/>
        <v>3.16684210526316</v>
      </c>
      <c r="O675" s="20">
        <v>5936</v>
      </c>
      <c r="P675" s="12">
        <v>0.99</v>
      </c>
      <c r="Q675" s="12">
        <v>1.98</v>
      </c>
      <c r="R675" s="9">
        <f t="shared" si="933"/>
        <v>2.9602</v>
      </c>
      <c r="S675" s="10">
        <v>1.325</v>
      </c>
      <c r="T675" s="20">
        <v>1</v>
      </c>
      <c r="U675" s="21">
        <f t="shared" si="934"/>
        <v>38315.293529322</v>
      </c>
      <c r="AA675" s="12">
        <v>35434</v>
      </c>
      <c r="AB675" s="12">
        <v>0.0253</v>
      </c>
      <c r="AC675" s="13">
        <v>1.35</v>
      </c>
      <c r="AD675" s="14">
        <v>1</v>
      </c>
      <c r="AE675" s="15">
        <f t="shared" si="935"/>
        <v>1210.24827</v>
      </c>
      <c r="AF675" s="12">
        <v>1</v>
      </c>
      <c r="AG675" s="12">
        <v>280</v>
      </c>
      <c r="AH675" s="12">
        <v>1.43</v>
      </c>
      <c r="AI675" s="19">
        <f t="shared" si="936"/>
        <v>3.16684210526316</v>
      </c>
      <c r="AJ675" s="20">
        <v>5936</v>
      </c>
      <c r="AK675" s="12">
        <v>0.99</v>
      </c>
      <c r="AL675" s="12">
        <v>1.98</v>
      </c>
      <c r="AM675" s="9">
        <f t="shared" si="937"/>
        <v>2.9602</v>
      </c>
      <c r="AN675" s="10">
        <v>1.325</v>
      </c>
      <c r="AO675" s="22">
        <v>1.015</v>
      </c>
      <c r="AP675" s="21">
        <f t="shared" si="938"/>
        <v>38890.0229322618</v>
      </c>
      <c r="AV675" s="12">
        <v>35728</v>
      </c>
      <c r="AW675" s="12">
        <v>0.0253</v>
      </c>
      <c r="AX675" s="13">
        <v>1.35</v>
      </c>
      <c r="AY675" s="14">
        <v>1</v>
      </c>
      <c r="AZ675" s="15">
        <f t="shared" si="939"/>
        <v>1220.28984</v>
      </c>
      <c r="BA675" s="12">
        <v>1</v>
      </c>
      <c r="BB675" s="12">
        <v>280</v>
      </c>
      <c r="BC675" s="12">
        <v>1.43</v>
      </c>
      <c r="BD675" s="19">
        <f t="shared" si="940"/>
        <v>3.16684210526316</v>
      </c>
      <c r="BE675" s="20">
        <v>5936</v>
      </c>
      <c r="BF675" s="12">
        <v>1</v>
      </c>
      <c r="BG675" s="12">
        <v>3.11</v>
      </c>
      <c r="BH675" s="9">
        <f t="shared" si="941"/>
        <v>4.11</v>
      </c>
      <c r="BI675" s="10">
        <v>1.325</v>
      </c>
      <c r="BJ675" s="20">
        <v>1</v>
      </c>
      <c r="BK675" s="21">
        <f t="shared" si="942"/>
        <v>53370.8836130606</v>
      </c>
      <c r="BQ675" s="12">
        <v>35728</v>
      </c>
      <c r="BR675" s="12">
        <v>0.0253</v>
      </c>
      <c r="BS675" s="13">
        <v>1.35</v>
      </c>
      <c r="BT675" s="14">
        <v>1</v>
      </c>
      <c r="BU675" s="15">
        <f t="shared" si="943"/>
        <v>1220.28984</v>
      </c>
      <c r="BV675" s="12">
        <v>1</v>
      </c>
      <c r="BW675" s="12">
        <v>280</v>
      </c>
      <c r="BX675" s="12">
        <v>1.43</v>
      </c>
      <c r="BY675" s="19">
        <f t="shared" si="944"/>
        <v>3.16684210526316</v>
      </c>
      <c r="BZ675" s="20">
        <v>5936</v>
      </c>
      <c r="CA675" s="12">
        <v>1</v>
      </c>
      <c r="CB675" s="12">
        <v>3.11</v>
      </c>
      <c r="CC675" s="9">
        <f t="shared" si="945"/>
        <v>4.11</v>
      </c>
      <c r="CD675" s="10">
        <v>1.325</v>
      </c>
      <c r="CE675" s="22">
        <v>1.015</v>
      </c>
      <c r="CF675" s="21">
        <f t="shared" si="946"/>
        <v>54171.4468672565</v>
      </c>
      <c r="CL675" s="12">
        <v>41312</v>
      </c>
      <c r="CM675" s="12">
        <v>0.0253</v>
      </c>
      <c r="CN675" s="13">
        <v>1.35</v>
      </c>
      <c r="CO675" s="14">
        <v>1</v>
      </c>
      <c r="CP675" s="15">
        <f t="shared" si="947"/>
        <v>1411.01136</v>
      </c>
      <c r="CQ675" s="12">
        <v>1</v>
      </c>
      <c r="CR675" s="12">
        <v>280</v>
      </c>
      <c r="CS675" s="12">
        <v>1.43</v>
      </c>
      <c r="CT675" s="19">
        <f t="shared" si="948"/>
        <v>3.16684210526316</v>
      </c>
      <c r="CU675" s="20">
        <v>5936</v>
      </c>
      <c r="CV675" s="12">
        <v>0.99</v>
      </c>
      <c r="CW675" s="12">
        <v>1.98</v>
      </c>
      <c r="CX675" s="9">
        <f t="shared" si="949"/>
        <v>2.9602</v>
      </c>
      <c r="CY675" s="10">
        <v>1.325</v>
      </c>
      <c r="CZ675" s="22">
        <v>1.085</v>
      </c>
      <c r="DA675" s="21">
        <f t="shared" si="950"/>
        <v>44277.7767269114</v>
      </c>
      <c r="DG675" s="12">
        <v>41606</v>
      </c>
      <c r="DH675" s="12">
        <v>0.0253</v>
      </c>
      <c r="DI675" s="13">
        <v>1.35</v>
      </c>
      <c r="DJ675" s="14">
        <v>1</v>
      </c>
      <c r="DK675" s="15">
        <f t="shared" si="951"/>
        <v>1421.05293</v>
      </c>
      <c r="DL675" s="12">
        <v>1</v>
      </c>
      <c r="DM675" s="12">
        <v>280</v>
      </c>
      <c r="DN675" s="12">
        <v>1.43</v>
      </c>
      <c r="DO675" s="19">
        <f t="shared" si="952"/>
        <v>3.16684210526316</v>
      </c>
      <c r="DP675" s="20">
        <v>5936</v>
      </c>
      <c r="DQ675" s="12">
        <v>1</v>
      </c>
      <c r="DR675" s="12">
        <v>3.11</v>
      </c>
      <c r="DS675" s="9">
        <f t="shared" si="953"/>
        <v>4.11</v>
      </c>
      <c r="DT675" s="10">
        <v>1.325</v>
      </c>
      <c r="DU675" s="22">
        <v>1.085</v>
      </c>
      <c r="DV675" s="21">
        <f t="shared" si="954"/>
        <v>61664.0326468054</v>
      </c>
      <c r="EB675" s="12">
        <v>41606</v>
      </c>
      <c r="EC675" s="12">
        <v>0.02992</v>
      </c>
      <c r="ED675" s="13">
        <v>1.35</v>
      </c>
      <c r="EE675" s="14">
        <v>1</v>
      </c>
      <c r="EF675" s="15">
        <f t="shared" si="955"/>
        <v>1680.549552</v>
      </c>
      <c r="EG675" s="12">
        <v>1</v>
      </c>
      <c r="EH675" s="12">
        <v>280</v>
      </c>
      <c r="EI675" s="12">
        <v>1.52</v>
      </c>
      <c r="EJ675" s="19">
        <f t="shared" si="956"/>
        <v>3.25684210526316</v>
      </c>
      <c r="EK675" s="20">
        <v>5936</v>
      </c>
      <c r="EL675" s="12">
        <v>1</v>
      </c>
      <c r="EM675" s="12">
        <v>3.91</v>
      </c>
      <c r="EN675" s="9">
        <f t="shared" si="958"/>
        <v>4.91</v>
      </c>
      <c r="EO675" s="10">
        <v>1.325</v>
      </c>
      <c r="EP675" s="22">
        <v>1.2</v>
      </c>
      <c r="EQ675" s="21">
        <f t="shared" si="959"/>
        <v>89071.1434826234</v>
      </c>
    </row>
    <row r="676" customHeight="1" spans="6:147">
      <c r="F676" s="12">
        <v>35434</v>
      </c>
      <c r="G676" s="12">
        <v>0.0253</v>
      </c>
      <c r="H676" s="13">
        <v>1.35</v>
      </c>
      <c r="I676" s="14">
        <v>1</v>
      </c>
      <c r="J676" s="15">
        <f t="shared" si="931"/>
        <v>1210.24827</v>
      </c>
      <c r="K676" s="12">
        <v>1</v>
      </c>
      <c r="L676" s="12">
        <v>280</v>
      </c>
      <c r="M676" s="12">
        <v>1.43</v>
      </c>
      <c r="N676" s="19">
        <f t="shared" si="932"/>
        <v>3.16684210526316</v>
      </c>
      <c r="O676" s="20">
        <v>5936</v>
      </c>
      <c r="P676" s="12">
        <v>0.99</v>
      </c>
      <c r="Q676" s="12">
        <v>1.98</v>
      </c>
      <c r="R676" s="9">
        <f t="shared" si="933"/>
        <v>2.9602</v>
      </c>
      <c r="S676" s="10">
        <v>1.325</v>
      </c>
      <c r="T676" s="20">
        <v>1</v>
      </c>
      <c r="U676" s="21">
        <f t="shared" si="934"/>
        <v>38315.293529322</v>
      </c>
      <c r="AA676" s="12">
        <v>35434</v>
      </c>
      <c r="AB676" s="12">
        <v>0.0253</v>
      </c>
      <c r="AC676" s="13">
        <v>1.35</v>
      </c>
      <c r="AD676" s="14">
        <v>1</v>
      </c>
      <c r="AE676" s="15">
        <f t="shared" si="935"/>
        <v>1210.24827</v>
      </c>
      <c r="AF676" s="12">
        <v>1</v>
      </c>
      <c r="AG676" s="12">
        <v>280</v>
      </c>
      <c r="AH676" s="12">
        <v>1.43</v>
      </c>
      <c r="AI676" s="19">
        <f t="shared" si="936"/>
        <v>3.16684210526316</v>
      </c>
      <c r="AJ676" s="20">
        <v>5936</v>
      </c>
      <c r="AK676" s="12">
        <v>0.99</v>
      </c>
      <c r="AL676" s="12">
        <v>1.98</v>
      </c>
      <c r="AM676" s="9">
        <f t="shared" si="937"/>
        <v>2.9602</v>
      </c>
      <c r="AN676" s="10">
        <v>1.325</v>
      </c>
      <c r="AO676" s="22">
        <v>1.015</v>
      </c>
      <c r="AP676" s="21">
        <f t="shared" si="938"/>
        <v>38890.0229322618</v>
      </c>
      <c r="AV676" s="12">
        <v>35728</v>
      </c>
      <c r="AW676" s="12">
        <v>0.0253</v>
      </c>
      <c r="AX676" s="13">
        <v>1.35</v>
      </c>
      <c r="AY676" s="14">
        <v>1</v>
      </c>
      <c r="AZ676" s="15">
        <f t="shared" si="939"/>
        <v>1220.28984</v>
      </c>
      <c r="BA676" s="12">
        <v>1</v>
      </c>
      <c r="BB676" s="12">
        <v>280</v>
      </c>
      <c r="BC676" s="12">
        <v>1.43</v>
      </c>
      <c r="BD676" s="19">
        <f t="shared" si="940"/>
        <v>3.16684210526316</v>
      </c>
      <c r="BE676" s="20">
        <v>5936</v>
      </c>
      <c r="BF676" s="12">
        <v>1</v>
      </c>
      <c r="BG676" s="12">
        <v>3.11</v>
      </c>
      <c r="BH676" s="9">
        <f t="shared" si="941"/>
        <v>4.11</v>
      </c>
      <c r="BI676" s="10">
        <v>1.325</v>
      </c>
      <c r="BJ676" s="20">
        <v>1</v>
      </c>
      <c r="BK676" s="21">
        <f t="shared" si="942"/>
        <v>53370.8836130606</v>
      </c>
      <c r="BQ676" s="12">
        <v>35728</v>
      </c>
      <c r="BR676" s="12">
        <v>0.0253</v>
      </c>
      <c r="BS676" s="13">
        <v>1.35</v>
      </c>
      <c r="BT676" s="14">
        <v>1</v>
      </c>
      <c r="BU676" s="15">
        <f t="shared" si="943"/>
        <v>1220.28984</v>
      </c>
      <c r="BV676" s="12">
        <v>1</v>
      </c>
      <c r="BW676" s="12">
        <v>280</v>
      </c>
      <c r="BX676" s="12">
        <v>1.43</v>
      </c>
      <c r="BY676" s="19">
        <f t="shared" si="944"/>
        <v>3.16684210526316</v>
      </c>
      <c r="BZ676" s="20">
        <v>5936</v>
      </c>
      <c r="CA676" s="12">
        <v>1</v>
      </c>
      <c r="CB676" s="12">
        <v>3.11</v>
      </c>
      <c r="CC676" s="9">
        <f t="shared" si="945"/>
        <v>4.11</v>
      </c>
      <c r="CD676" s="10">
        <v>1.325</v>
      </c>
      <c r="CE676" s="22">
        <v>1.015</v>
      </c>
      <c r="CF676" s="21">
        <f t="shared" si="946"/>
        <v>54171.4468672565</v>
      </c>
      <c r="CL676" s="12">
        <v>41312</v>
      </c>
      <c r="CM676" s="12">
        <v>0.0253</v>
      </c>
      <c r="CN676" s="13">
        <v>1.35</v>
      </c>
      <c r="CO676" s="14">
        <v>1</v>
      </c>
      <c r="CP676" s="15">
        <f t="shared" si="947"/>
        <v>1411.01136</v>
      </c>
      <c r="CQ676" s="12">
        <v>1</v>
      </c>
      <c r="CR676" s="12">
        <v>280</v>
      </c>
      <c r="CS676" s="12">
        <v>1.43</v>
      </c>
      <c r="CT676" s="19">
        <f t="shared" si="948"/>
        <v>3.16684210526316</v>
      </c>
      <c r="CU676" s="20">
        <v>5936</v>
      </c>
      <c r="CV676" s="12">
        <v>0.99</v>
      </c>
      <c r="CW676" s="12">
        <v>1.98</v>
      </c>
      <c r="CX676" s="9">
        <f t="shared" si="949"/>
        <v>2.9602</v>
      </c>
      <c r="CY676" s="10">
        <v>1.325</v>
      </c>
      <c r="CZ676" s="22">
        <v>1.085</v>
      </c>
      <c r="DA676" s="21">
        <f t="shared" si="950"/>
        <v>44277.7767269114</v>
      </c>
      <c r="DG676" s="12">
        <v>41606</v>
      </c>
      <c r="DH676" s="12">
        <v>0.0253</v>
      </c>
      <c r="DI676" s="13">
        <v>1.35</v>
      </c>
      <c r="DJ676" s="14">
        <v>1</v>
      </c>
      <c r="DK676" s="15">
        <f t="shared" si="951"/>
        <v>1421.05293</v>
      </c>
      <c r="DL676" s="12">
        <v>1</v>
      </c>
      <c r="DM676" s="12">
        <v>280</v>
      </c>
      <c r="DN676" s="12">
        <v>1.43</v>
      </c>
      <c r="DO676" s="19">
        <f t="shared" si="952"/>
        <v>3.16684210526316</v>
      </c>
      <c r="DP676" s="20">
        <v>5936</v>
      </c>
      <c r="DQ676" s="12">
        <v>1</v>
      </c>
      <c r="DR676" s="12">
        <v>3.11</v>
      </c>
      <c r="DS676" s="9">
        <f t="shared" si="953"/>
        <v>4.11</v>
      </c>
      <c r="DT676" s="10">
        <v>1.325</v>
      </c>
      <c r="DU676" s="22">
        <v>1.085</v>
      </c>
      <c r="DV676" s="21">
        <f t="shared" si="954"/>
        <v>61664.0326468054</v>
      </c>
      <c r="EB676" s="12">
        <v>41606</v>
      </c>
      <c r="EC676" s="12">
        <v>0.02992</v>
      </c>
      <c r="ED676" s="13">
        <v>1.35</v>
      </c>
      <c r="EE676" s="14">
        <v>1</v>
      </c>
      <c r="EF676" s="15">
        <f t="shared" si="955"/>
        <v>1680.549552</v>
      </c>
      <c r="EG676" s="12">
        <v>1</v>
      </c>
      <c r="EH676" s="12">
        <v>280</v>
      </c>
      <c r="EI676" s="12">
        <v>1.52</v>
      </c>
      <c r="EJ676" s="19">
        <f t="shared" si="956"/>
        <v>3.25684210526316</v>
      </c>
      <c r="EK676" s="20">
        <v>5936</v>
      </c>
      <c r="EL676" s="12">
        <v>1</v>
      </c>
      <c r="EM676" s="12">
        <v>3.91</v>
      </c>
      <c r="EN676" s="9">
        <f t="shared" si="958"/>
        <v>4.91</v>
      </c>
      <c r="EO676" s="10">
        <v>1.325</v>
      </c>
      <c r="EP676" s="22">
        <v>1.2</v>
      </c>
      <c r="EQ676" s="21">
        <f t="shared" si="959"/>
        <v>89071.1434826234</v>
      </c>
    </row>
    <row r="677" customHeight="1" spans="6:147">
      <c r="F677" s="12">
        <v>35434</v>
      </c>
      <c r="G677" s="12">
        <v>0.0253</v>
      </c>
      <c r="H677" s="13">
        <v>1.35</v>
      </c>
      <c r="I677" s="14">
        <v>1</v>
      </c>
      <c r="J677" s="15">
        <f t="shared" si="931"/>
        <v>1210.24827</v>
      </c>
      <c r="K677" s="12">
        <v>1</v>
      </c>
      <c r="L677" s="12">
        <v>280</v>
      </c>
      <c r="M677" s="12">
        <v>1.43</v>
      </c>
      <c r="N677" s="19">
        <f t="shared" si="932"/>
        <v>3.16684210526316</v>
      </c>
      <c r="O677" s="20">
        <v>5936</v>
      </c>
      <c r="P677" s="12">
        <v>0.99</v>
      </c>
      <c r="Q677" s="12">
        <v>1.98</v>
      </c>
      <c r="R677" s="9">
        <f t="shared" si="933"/>
        <v>2.9602</v>
      </c>
      <c r="S677" s="10">
        <v>1.325</v>
      </c>
      <c r="T677" s="20">
        <v>1</v>
      </c>
      <c r="U677" s="21">
        <f t="shared" si="934"/>
        <v>38315.293529322</v>
      </c>
      <c r="AA677" s="12">
        <v>35434</v>
      </c>
      <c r="AB677" s="12">
        <v>0.0253</v>
      </c>
      <c r="AC677" s="13">
        <v>1.35</v>
      </c>
      <c r="AD677" s="14">
        <v>1</v>
      </c>
      <c r="AE677" s="15">
        <f t="shared" si="935"/>
        <v>1210.24827</v>
      </c>
      <c r="AF677" s="12">
        <v>1</v>
      </c>
      <c r="AG677" s="12">
        <v>280</v>
      </c>
      <c r="AH677" s="12">
        <v>1.43</v>
      </c>
      <c r="AI677" s="19">
        <f t="shared" si="936"/>
        <v>3.16684210526316</v>
      </c>
      <c r="AJ677" s="20">
        <v>5936</v>
      </c>
      <c r="AK677" s="12">
        <v>0.99</v>
      </c>
      <c r="AL677" s="12">
        <v>1.98</v>
      </c>
      <c r="AM677" s="9">
        <f t="shared" si="937"/>
        <v>2.9602</v>
      </c>
      <c r="AN677" s="10">
        <v>1.325</v>
      </c>
      <c r="AO677" s="22">
        <v>1.015</v>
      </c>
      <c r="AP677" s="21">
        <f t="shared" si="938"/>
        <v>38890.0229322618</v>
      </c>
      <c r="AV677" s="12">
        <v>35728</v>
      </c>
      <c r="AW677" s="12">
        <v>0.0253</v>
      </c>
      <c r="AX677" s="13">
        <v>1.35</v>
      </c>
      <c r="AY677" s="14">
        <v>1</v>
      </c>
      <c r="AZ677" s="15">
        <f t="shared" si="939"/>
        <v>1220.28984</v>
      </c>
      <c r="BA677" s="12">
        <v>1</v>
      </c>
      <c r="BB677" s="12">
        <v>280</v>
      </c>
      <c r="BC677" s="12">
        <v>1.43</v>
      </c>
      <c r="BD677" s="19">
        <f t="shared" si="940"/>
        <v>3.16684210526316</v>
      </c>
      <c r="BE677" s="20">
        <v>5936</v>
      </c>
      <c r="BF677" s="12">
        <v>1</v>
      </c>
      <c r="BG677" s="12">
        <v>3.11</v>
      </c>
      <c r="BH677" s="9">
        <f t="shared" si="941"/>
        <v>4.11</v>
      </c>
      <c r="BI677" s="10">
        <v>1.325</v>
      </c>
      <c r="BJ677" s="20">
        <v>1</v>
      </c>
      <c r="BK677" s="21">
        <f t="shared" si="942"/>
        <v>53370.8836130606</v>
      </c>
      <c r="BQ677" s="12">
        <v>35728</v>
      </c>
      <c r="BR677" s="12">
        <v>0.0253</v>
      </c>
      <c r="BS677" s="13">
        <v>1.35</v>
      </c>
      <c r="BT677" s="14">
        <v>1</v>
      </c>
      <c r="BU677" s="15">
        <f t="shared" si="943"/>
        <v>1220.28984</v>
      </c>
      <c r="BV677" s="12">
        <v>1</v>
      </c>
      <c r="BW677" s="12">
        <v>280</v>
      </c>
      <c r="BX677" s="12">
        <v>1.43</v>
      </c>
      <c r="BY677" s="19">
        <f t="shared" si="944"/>
        <v>3.16684210526316</v>
      </c>
      <c r="BZ677" s="20">
        <v>5936</v>
      </c>
      <c r="CA677" s="12">
        <v>1</v>
      </c>
      <c r="CB677" s="12">
        <v>3.11</v>
      </c>
      <c r="CC677" s="9">
        <f t="shared" si="945"/>
        <v>4.11</v>
      </c>
      <c r="CD677" s="10">
        <v>1.325</v>
      </c>
      <c r="CE677" s="22">
        <v>1.015</v>
      </c>
      <c r="CF677" s="21">
        <f t="shared" si="946"/>
        <v>54171.4468672565</v>
      </c>
      <c r="CL677" s="12">
        <v>41312</v>
      </c>
      <c r="CM677" s="12">
        <v>0.0253</v>
      </c>
      <c r="CN677" s="13">
        <v>1.35</v>
      </c>
      <c r="CO677" s="14">
        <v>1</v>
      </c>
      <c r="CP677" s="15">
        <f t="shared" si="947"/>
        <v>1411.01136</v>
      </c>
      <c r="CQ677" s="12">
        <v>1</v>
      </c>
      <c r="CR677" s="12">
        <v>280</v>
      </c>
      <c r="CS677" s="12">
        <v>1.43</v>
      </c>
      <c r="CT677" s="19">
        <f t="shared" si="948"/>
        <v>3.16684210526316</v>
      </c>
      <c r="CU677" s="20">
        <v>5936</v>
      </c>
      <c r="CV677" s="12">
        <v>0.99</v>
      </c>
      <c r="CW677" s="12">
        <v>1.98</v>
      </c>
      <c r="CX677" s="9">
        <f t="shared" si="949"/>
        <v>2.9602</v>
      </c>
      <c r="CY677" s="10">
        <v>1.325</v>
      </c>
      <c r="CZ677" s="22">
        <v>1.085</v>
      </c>
      <c r="DA677" s="21">
        <f t="shared" si="950"/>
        <v>44277.7767269114</v>
      </c>
      <c r="DG677" s="12">
        <v>41606</v>
      </c>
      <c r="DH677" s="12">
        <v>0.0253</v>
      </c>
      <c r="DI677" s="13">
        <v>1.35</v>
      </c>
      <c r="DJ677" s="14">
        <v>1</v>
      </c>
      <c r="DK677" s="15">
        <f t="shared" si="951"/>
        <v>1421.05293</v>
      </c>
      <c r="DL677" s="12">
        <v>1</v>
      </c>
      <c r="DM677" s="12">
        <v>280</v>
      </c>
      <c r="DN677" s="12">
        <v>1.43</v>
      </c>
      <c r="DO677" s="19">
        <f t="shared" si="952"/>
        <v>3.16684210526316</v>
      </c>
      <c r="DP677" s="20">
        <v>5936</v>
      </c>
      <c r="DQ677" s="12">
        <v>1</v>
      </c>
      <c r="DR677" s="12">
        <v>3.11</v>
      </c>
      <c r="DS677" s="9">
        <f t="shared" si="953"/>
        <v>4.11</v>
      </c>
      <c r="DT677" s="10">
        <v>1.325</v>
      </c>
      <c r="DU677" s="22">
        <v>1.085</v>
      </c>
      <c r="DV677" s="21">
        <f t="shared" si="954"/>
        <v>61664.0326468054</v>
      </c>
      <c r="EB677" s="12">
        <v>41606</v>
      </c>
      <c r="EC677" s="12">
        <v>0.02992</v>
      </c>
      <c r="ED677" s="13">
        <v>1.35</v>
      </c>
      <c r="EE677" s="14">
        <v>1</v>
      </c>
      <c r="EF677" s="15">
        <f t="shared" si="955"/>
        <v>1680.549552</v>
      </c>
      <c r="EG677" s="12">
        <v>1</v>
      </c>
      <c r="EH677" s="12">
        <v>280</v>
      </c>
      <c r="EI677" s="12">
        <v>1.52</v>
      </c>
      <c r="EJ677" s="19">
        <f t="shared" si="956"/>
        <v>3.25684210526316</v>
      </c>
      <c r="EK677" s="20">
        <v>5936</v>
      </c>
      <c r="EL677" s="12">
        <v>1</v>
      </c>
      <c r="EM677" s="12">
        <v>3.91</v>
      </c>
      <c r="EN677" s="9">
        <f t="shared" si="958"/>
        <v>4.91</v>
      </c>
      <c r="EO677" s="10">
        <v>1.325</v>
      </c>
      <c r="EP677" s="22">
        <v>1.2</v>
      </c>
      <c r="EQ677" s="21">
        <f t="shared" si="959"/>
        <v>89071.1434826234</v>
      </c>
    </row>
    <row r="678" customHeight="1" spans="6:147">
      <c r="F678" s="12">
        <v>35434</v>
      </c>
      <c r="G678" s="12">
        <v>0.0253</v>
      </c>
      <c r="H678" s="13">
        <v>1.35</v>
      </c>
      <c r="I678" s="14">
        <v>1</v>
      </c>
      <c r="J678" s="15">
        <f t="shared" si="931"/>
        <v>1210.24827</v>
      </c>
      <c r="K678" s="12">
        <v>1</v>
      </c>
      <c r="L678" s="12">
        <v>280</v>
      </c>
      <c r="M678" s="12">
        <v>1.43</v>
      </c>
      <c r="N678" s="19">
        <f t="shared" si="932"/>
        <v>3.16684210526316</v>
      </c>
      <c r="O678" s="20">
        <v>5936</v>
      </c>
      <c r="P678" s="12">
        <v>0.99</v>
      </c>
      <c r="Q678" s="12">
        <v>1.98</v>
      </c>
      <c r="R678" s="9">
        <f t="shared" si="933"/>
        <v>2.9602</v>
      </c>
      <c r="S678" s="10">
        <v>1.325</v>
      </c>
      <c r="T678" s="20">
        <v>1</v>
      </c>
      <c r="U678" s="21">
        <f t="shared" si="934"/>
        <v>38315.293529322</v>
      </c>
      <c r="AA678" s="12">
        <v>35434</v>
      </c>
      <c r="AB678" s="12">
        <v>0.0253</v>
      </c>
      <c r="AC678" s="13">
        <v>1.35</v>
      </c>
      <c r="AD678" s="14">
        <v>1</v>
      </c>
      <c r="AE678" s="15">
        <f t="shared" si="935"/>
        <v>1210.24827</v>
      </c>
      <c r="AF678" s="12">
        <v>1</v>
      </c>
      <c r="AG678" s="12">
        <v>280</v>
      </c>
      <c r="AH678" s="12">
        <v>1.43</v>
      </c>
      <c r="AI678" s="19">
        <f t="shared" si="936"/>
        <v>3.16684210526316</v>
      </c>
      <c r="AJ678" s="20">
        <v>5936</v>
      </c>
      <c r="AK678" s="12">
        <v>0.99</v>
      </c>
      <c r="AL678" s="12">
        <v>1.98</v>
      </c>
      <c r="AM678" s="9">
        <f t="shared" si="937"/>
        <v>2.9602</v>
      </c>
      <c r="AN678" s="10">
        <v>1.325</v>
      </c>
      <c r="AO678" s="22">
        <v>1.015</v>
      </c>
      <c r="AP678" s="21">
        <f t="shared" si="938"/>
        <v>38890.0229322618</v>
      </c>
      <c r="AV678" s="12">
        <v>35728</v>
      </c>
      <c r="AW678" s="12">
        <v>0.0253</v>
      </c>
      <c r="AX678" s="13">
        <v>1.35</v>
      </c>
      <c r="AY678" s="14">
        <v>1</v>
      </c>
      <c r="AZ678" s="15">
        <f t="shared" si="939"/>
        <v>1220.28984</v>
      </c>
      <c r="BA678" s="12">
        <v>1</v>
      </c>
      <c r="BB678" s="12">
        <v>280</v>
      </c>
      <c r="BC678" s="12">
        <v>1.43</v>
      </c>
      <c r="BD678" s="19">
        <f t="shared" si="940"/>
        <v>3.16684210526316</v>
      </c>
      <c r="BE678" s="20">
        <v>5936</v>
      </c>
      <c r="BF678" s="12">
        <v>1</v>
      </c>
      <c r="BG678" s="12">
        <v>3.11</v>
      </c>
      <c r="BH678" s="9">
        <f t="shared" si="941"/>
        <v>4.11</v>
      </c>
      <c r="BI678" s="10">
        <v>1.325</v>
      </c>
      <c r="BJ678" s="20">
        <v>1</v>
      </c>
      <c r="BK678" s="21">
        <f t="shared" si="942"/>
        <v>53370.8836130606</v>
      </c>
      <c r="BQ678" s="12">
        <v>35728</v>
      </c>
      <c r="BR678" s="12">
        <v>0.0253</v>
      </c>
      <c r="BS678" s="13">
        <v>1.35</v>
      </c>
      <c r="BT678" s="14">
        <v>1</v>
      </c>
      <c r="BU678" s="15">
        <f t="shared" si="943"/>
        <v>1220.28984</v>
      </c>
      <c r="BV678" s="12">
        <v>1</v>
      </c>
      <c r="BW678" s="12">
        <v>280</v>
      </c>
      <c r="BX678" s="12">
        <v>1.43</v>
      </c>
      <c r="BY678" s="19">
        <f t="shared" si="944"/>
        <v>3.16684210526316</v>
      </c>
      <c r="BZ678" s="20">
        <v>5936</v>
      </c>
      <c r="CA678" s="12">
        <v>1</v>
      </c>
      <c r="CB678" s="12">
        <v>3.11</v>
      </c>
      <c r="CC678" s="9">
        <f t="shared" si="945"/>
        <v>4.11</v>
      </c>
      <c r="CD678" s="10">
        <v>1.325</v>
      </c>
      <c r="CE678" s="22">
        <v>1.015</v>
      </c>
      <c r="CF678" s="21">
        <f t="shared" si="946"/>
        <v>54171.4468672565</v>
      </c>
      <c r="CL678" s="12">
        <v>41312</v>
      </c>
      <c r="CM678" s="12">
        <v>0.0253</v>
      </c>
      <c r="CN678" s="13">
        <v>1.35</v>
      </c>
      <c r="CO678" s="14">
        <v>1</v>
      </c>
      <c r="CP678" s="15">
        <f t="shared" si="947"/>
        <v>1411.01136</v>
      </c>
      <c r="CQ678" s="12">
        <v>1</v>
      </c>
      <c r="CR678" s="12">
        <v>280</v>
      </c>
      <c r="CS678" s="12">
        <v>1.43</v>
      </c>
      <c r="CT678" s="19">
        <f t="shared" si="948"/>
        <v>3.16684210526316</v>
      </c>
      <c r="CU678" s="20">
        <v>5936</v>
      </c>
      <c r="CV678" s="12">
        <v>0.99</v>
      </c>
      <c r="CW678" s="12">
        <v>1.98</v>
      </c>
      <c r="CX678" s="9">
        <f t="shared" si="949"/>
        <v>2.9602</v>
      </c>
      <c r="CY678" s="10">
        <v>1.325</v>
      </c>
      <c r="CZ678" s="22">
        <v>1.085</v>
      </c>
      <c r="DA678" s="21">
        <f t="shared" si="950"/>
        <v>44277.7767269114</v>
      </c>
      <c r="DG678" s="12">
        <v>41606</v>
      </c>
      <c r="DH678" s="12">
        <v>0.0253</v>
      </c>
      <c r="DI678" s="13">
        <v>1.35</v>
      </c>
      <c r="DJ678" s="14">
        <v>1</v>
      </c>
      <c r="DK678" s="15">
        <f t="shared" si="951"/>
        <v>1421.05293</v>
      </c>
      <c r="DL678" s="12">
        <v>1</v>
      </c>
      <c r="DM678" s="12">
        <v>280</v>
      </c>
      <c r="DN678" s="12">
        <v>1.43</v>
      </c>
      <c r="DO678" s="19">
        <f t="shared" si="952"/>
        <v>3.16684210526316</v>
      </c>
      <c r="DP678" s="20">
        <v>5936</v>
      </c>
      <c r="DQ678" s="12">
        <v>1</v>
      </c>
      <c r="DR678" s="12">
        <v>3.11</v>
      </c>
      <c r="DS678" s="9">
        <f t="shared" si="953"/>
        <v>4.11</v>
      </c>
      <c r="DT678" s="10">
        <v>1.325</v>
      </c>
      <c r="DU678" s="22">
        <v>1.085</v>
      </c>
      <c r="DV678" s="21">
        <f t="shared" si="954"/>
        <v>61664.0326468054</v>
      </c>
      <c r="EB678" s="12">
        <v>41606</v>
      </c>
      <c r="EC678" s="12">
        <v>0.02992</v>
      </c>
      <c r="ED678" s="13">
        <v>1.35</v>
      </c>
      <c r="EE678" s="14">
        <v>1</v>
      </c>
      <c r="EF678" s="15">
        <f t="shared" si="955"/>
        <v>1680.549552</v>
      </c>
      <c r="EG678" s="12">
        <v>1</v>
      </c>
      <c r="EH678" s="12">
        <v>280</v>
      </c>
      <c r="EI678" s="12">
        <v>1.52</v>
      </c>
      <c r="EJ678" s="19">
        <f t="shared" si="956"/>
        <v>3.25684210526316</v>
      </c>
      <c r="EK678" s="20">
        <v>5936</v>
      </c>
      <c r="EL678" s="12">
        <v>1</v>
      </c>
      <c r="EM678" s="12">
        <v>3.91</v>
      </c>
      <c r="EN678" s="9">
        <f t="shared" si="958"/>
        <v>4.91</v>
      </c>
      <c r="EO678" s="10">
        <v>1.325</v>
      </c>
      <c r="EP678" s="22">
        <v>1.2</v>
      </c>
      <c r="EQ678" s="21">
        <f t="shared" si="959"/>
        <v>89071.1434826234</v>
      </c>
    </row>
    <row r="679" customHeight="1" spans="6:147">
      <c r="F679" s="12">
        <v>35434</v>
      </c>
      <c r="G679" s="12">
        <v>0.0253</v>
      </c>
      <c r="H679" s="13">
        <v>1.35</v>
      </c>
      <c r="I679" s="14">
        <v>1</v>
      </c>
      <c r="J679" s="15">
        <f t="shared" si="931"/>
        <v>1210.24827</v>
      </c>
      <c r="K679" s="12">
        <v>1</v>
      </c>
      <c r="L679" s="12">
        <v>280</v>
      </c>
      <c r="M679" s="12">
        <v>1.43</v>
      </c>
      <c r="N679" s="19">
        <f t="shared" si="932"/>
        <v>3.16684210526316</v>
      </c>
      <c r="O679" s="20">
        <v>0</v>
      </c>
      <c r="P679" s="12">
        <v>0.99</v>
      </c>
      <c r="Q679" s="12">
        <v>1.98</v>
      </c>
      <c r="R679" s="9">
        <f t="shared" si="933"/>
        <v>2.9602</v>
      </c>
      <c r="S679" s="10">
        <v>1.325</v>
      </c>
      <c r="T679" s="20">
        <v>1</v>
      </c>
      <c r="U679" s="21">
        <f t="shared" si="934"/>
        <v>15032.728489322</v>
      </c>
      <c r="AA679" s="12">
        <v>35434</v>
      </c>
      <c r="AB679" s="12">
        <v>0.0253</v>
      </c>
      <c r="AC679" s="13">
        <v>1.35</v>
      </c>
      <c r="AD679" s="14">
        <v>1</v>
      </c>
      <c r="AE679" s="15">
        <f t="shared" si="935"/>
        <v>1210.24827</v>
      </c>
      <c r="AF679" s="12">
        <v>1</v>
      </c>
      <c r="AG679" s="12">
        <v>280</v>
      </c>
      <c r="AH679" s="12">
        <v>1.43</v>
      </c>
      <c r="AI679" s="19">
        <f t="shared" si="936"/>
        <v>3.16684210526316</v>
      </c>
      <c r="AJ679" s="20">
        <v>0</v>
      </c>
      <c r="AK679" s="12">
        <v>0.99</v>
      </c>
      <c r="AL679" s="12">
        <v>1.98</v>
      </c>
      <c r="AM679" s="9">
        <f t="shared" si="937"/>
        <v>2.9602</v>
      </c>
      <c r="AN679" s="10">
        <v>1.325</v>
      </c>
      <c r="AO679" s="22">
        <v>1.015</v>
      </c>
      <c r="AP679" s="21">
        <f t="shared" si="938"/>
        <v>15258.2194166618</v>
      </c>
      <c r="AV679" s="12">
        <v>35728</v>
      </c>
      <c r="AW679" s="12">
        <v>0.0253</v>
      </c>
      <c r="AX679" s="13">
        <v>1.35</v>
      </c>
      <c r="AY679" s="14">
        <v>1</v>
      </c>
      <c r="AZ679" s="15">
        <f t="shared" si="939"/>
        <v>1220.28984</v>
      </c>
      <c r="BA679" s="12">
        <v>1</v>
      </c>
      <c r="BB679" s="12">
        <v>280</v>
      </c>
      <c r="BC679" s="12">
        <v>1.43</v>
      </c>
      <c r="BD679" s="19">
        <f t="shared" si="940"/>
        <v>3.16684210526316</v>
      </c>
      <c r="BE679" s="20">
        <v>0</v>
      </c>
      <c r="BF679" s="12">
        <v>1</v>
      </c>
      <c r="BG679" s="12">
        <v>3.11</v>
      </c>
      <c r="BH679" s="9">
        <f t="shared" si="941"/>
        <v>4.11</v>
      </c>
      <c r="BI679" s="10">
        <v>1.325</v>
      </c>
      <c r="BJ679" s="20">
        <v>1</v>
      </c>
      <c r="BK679" s="21">
        <f t="shared" si="942"/>
        <v>21044.9116130606</v>
      </c>
      <c r="BQ679" s="12">
        <v>35728</v>
      </c>
      <c r="BR679" s="12">
        <v>0.0253</v>
      </c>
      <c r="BS679" s="13">
        <v>1.35</v>
      </c>
      <c r="BT679" s="14">
        <v>1</v>
      </c>
      <c r="BU679" s="15">
        <f t="shared" si="943"/>
        <v>1220.28984</v>
      </c>
      <c r="BV679" s="12">
        <v>1</v>
      </c>
      <c r="BW679" s="12">
        <v>280</v>
      </c>
      <c r="BX679" s="12">
        <v>1.43</v>
      </c>
      <c r="BY679" s="19">
        <f t="shared" si="944"/>
        <v>3.16684210526316</v>
      </c>
      <c r="BZ679" s="20">
        <v>0</v>
      </c>
      <c r="CA679" s="12">
        <v>1</v>
      </c>
      <c r="CB679" s="12">
        <v>3.11</v>
      </c>
      <c r="CC679" s="9">
        <f t="shared" si="945"/>
        <v>4.11</v>
      </c>
      <c r="CD679" s="10">
        <v>1.325</v>
      </c>
      <c r="CE679" s="22">
        <v>1.015</v>
      </c>
      <c r="CF679" s="21">
        <f t="shared" si="946"/>
        <v>21360.5852872565</v>
      </c>
      <c r="CL679" s="12">
        <v>41312</v>
      </c>
      <c r="CM679" s="12">
        <v>0.0253</v>
      </c>
      <c r="CN679" s="13">
        <v>1.35</v>
      </c>
      <c r="CO679" s="14">
        <v>1</v>
      </c>
      <c r="CP679" s="15">
        <f t="shared" si="947"/>
        <v>1411.01136</v>
      </c>
      <c r="CQ679" s="12">
        <v>1</v>
      </c>
      <c r="CR679" s="12">
        <v>280</v>
      </c>
      <c r="CS679" s="12">
        <v>1.43</v>
      </c>
      <c r="CT679" s="19">
        <f t="shared" si="948"/>
        <v>3.16684210526316</v>
      </c>
      <c r="CU679" s="20">
        <v>0</v>
      </c>
      <c r="CV679" s="12">
        <v>0.99</v>
      </c>
      <c r="CW679" s="12">
        <v>1.98</v>
      </c>
      <c r="CX679" s="9">
        <f t="shared" si="949"/>
        <v>2.9602</v>
      </c>
      <c r="CY679" s="10">
        <v>1.325</v>
      </c>
      <c r="CZ679" s="22">
        <v>1.085</v>
      </c>
      <c r="DA679" s="21">
        <f t="shared" si="950"/>
        <v>19016.1936585114</v>
      </c>
      <c r="DG679" s="12">
        <v>41606</v>
      </c>
      <c r="DH679" s="12">
        <v>0.0253</v>
      </c>
      <c r="DI679" s="13">
        <v>1.35</v>
      </c>
      <c r="DJ679" s="14">
        <v>1</v>
      </c>
      <c r="DK679" s="15">
        <f t="shared" si="951"/>
        <v>1421.05293</v>
      </c>
      <c r="DL679" s="12">
        <v>1</v>
      </c>
      <c r="DM679" s="12">
        <v>280</v>
      </c>
      <c r="DN679" s="12">
        <v>1.43</v>
      </c>
      <c r="DO679" s="19">
        <f t="shared" si="952"/>
        <v>3.16684210526316</v>
      </c>
      <c r="DP679" s="20">
        <v>0</v>
      </c>
      <c r="DQ679" s="12">
        <v>1</v>
      </c>
      <c r="DR679" s="12">
        <v>3.11</v>
      </c>
      <c r="DS679" s="9">
        <f t="shared" si="953"/>
        <v>4.11</v>
      </c>
      <c r="DT679" s="10">
        <v>1.325</v>
      </c>
      <c r="DU679" s="22">
        <v>1.085</v>
      </c>
      <c r="DV679" s="21">
        <f t="shared" si="954"/>
        <v>26590.3530268054</v>
      </c>
      <c r="EB679" s="12">
        <v>41606</v>
      </c>
      <c r="EC679" s="12">
        <v>0.02992</v>
      </c>
      <c r="ED679" s="13">
        <v>1.35</v>
      </c>
      <c r="EE679" s="14">
        <v>1</v>
      </c>
      <c r="EF679" s="15">
        <f t="shared" si="955"/>
        <v>1680.549552</v>
      </c>
      <c r="EG679" s="12">
        <v>1</v>
      </c>
      <c r="EH679" s="12">
        <v>280</v>
      </c>
      <c r="EI679" s="12">
        <v>1.52</v>
      </c>
      <c r="EJ679" s="19">
        <f t="shared" si="956"/>
        <v>3.25684210526316</v>
      </c>
      <c r="EK679" s="20">
        <v>0</v>
      </c>
      <c r="EL679" s="12">
        <v>1</v>
      </c>
      <c r="EM679" s="12">
        <v>3.91</v>
      </c>
      <c r="EN679" s="9">
        <f t="shared" si="958"/>
        <v>4.91</v>
      </c>
      <c r="EO679" s="10">
        <v>1.325</v>
      </c>
      <c r="EP679" s="22">
        <v>1.2</v>
      </c>
      <c r="EQ679" s="21">
        <f t="shared" si="959"/>
        <v>42729.3850826234</v>
      </c>
    </row>
    <row r="680" customHeight="1" spans="6:147">
      <c r="F680" s="12">
        <v>35434</v>
      </c>
      <c r="G680" s="12">
        <v>0.0253</v>
      </c>
      <c r="H680" s="13">
        <v>1.35</v>
      </c>
      <c r="I680" s="14">
        <v>1</v>
      </c>
      <c r="J680" s="15">
        <f t="shared" si="931"/>
        <v>1210.24827</v>
      </c>
      <c r="K680" s="12">
        <v>1</v>
      </c>
      <c r="L680" s="12">
        <v>280</v>
      </c>
      <c r="M680" s="12">
        <v>1.43</v>
      </c>
      <c r="N680" s="19">
        <f t="shared" si="932"/>
        <v>3.16684210526316</v>
      </c>
      <c r="O680" s="20">
        <v>0</v>
      </c>
      <c r="P680" s="12">
        <v>0.99</v>
      </c>
      <c r="Q680" s="12">
        <v>1.98</v>
      </c>
      <c r="R680" s="9">
        <f t="shared" si="933"/>
        <v>2.9602</v>
      </c>
      <c r="S680" s="10">
        <v>1.325</v>
      </c>
      <c r="T680" s="20">
        <v>1</v>
      </c>
      <c r="U680" s="21">
        <f t="shared" si="934"/>
        <v>15032.728489322</v>
      </c>
      <c r="AA680" s="12">
        <v>35434</v>
      </c>
      <c r="AB680" s="12">
        <v>0.0253</v>
      </c>
      <c r="AC680" s="13">
        <v>1.35</v>
      </c>
      <c r="AD680" s="14">
        <v>1</v>
      </c>
      <c r="AE680" s="15">
        <f t="shared" si="935"/>
        <v>1210.24827</v>
      </c>
      <c r="AF680" s="12">
        <v>1</v>
      </c>
      <c r="AG680" s="12">
        <v>280</v>
      </c>
      <c r="AH680" s="12">
        <v>1.43</v>
      </c>
      <c r="AI680" s="19">
        <f t="shared" si="936"/>
        <v>3.16684210526316</v>
      </c>
      <c r="AJ680" s="20">
        <v>0</v>
      </c>
      <c r="AK680" s="12">
        <v>0.99</v>
      </c>
      <c r="AL680" s="12">
        <v>1.98</v>
      </c>
      <c r="AM680" s="9">
        <f t="shared" si="937"/>
        <v>2.9602</v>
      </c>
      <c r="AN680" s="10">
        <v>1.325</v>
      </c>
      <c r="AO680" s="22">
        <v>1.015</v>
      </c>
      <c r="AP680" s="21">
        <f t="shared" si="938"/>
        <v>15258.2194166618</v>
      </c>
      <c r="AV680" s="12">
        <v>35728</v>
      </c>
      <c r="AW680" s="12">
        <v>0.0253</v>
      </c>
      <c r="AX680" s="13">
        <v>1.35</v>
      </c>
      <c r="AY680" s="14">
        <v>1</v>
      </c>
      <c r="AZ680" s="15">
        <f t="shared" si="939"/>
        <v>1220.28984</v>
      </c>
      <c r="BA680" s="12">
        <v>1</v>
      </c>
      <c r="BB680" s="12">
        <v>280</v>
      </c>
      <c r="BC680" s="12">
        <v>1.43</v>
      </c>
      <c r="BD680" s="19">
        <f t="shared" si="940"/>
        <v>3.16684210526316</v>
      </c>
      <c r="BE680" s="20">
        <v>0</v>
      </c>
      <c r="BF680" s="12">
        <v>1</v>
      </c>
      <c r="BG680" s="12">
        <v>3.11</v>
      </c>
      <c r="BH680" s="9">
        <f t="shared" si="941"/>
        <v>4.11</v>
      </c>
      <c r="BI680" s="10">
        <v>1.325</v>
      </c>
      <c r="BJ680" s="20">
        <v>1</v>
      </c>
      <c r="BK680" s="21">
        <f t="shared" si="942"/>
        <v>21044.9116130606</v>
      </c>
      <c r="BQ680" s="12">
        <v>35728</v>
      </c>
      <c r="BR680" s="12">
        <v>0.0253</v>
      </c>
      <c r="BS680" s="13">
        <v>1.35</v>
      </c>
      <c r="BT680" s="14">
        <v>1</v>
      </c>
      <c r="BU680" s="15">
        <f t="shared" si="943"/>
        <v>1220.28984</v>
      </c>
      <c r="BV680" s="12">
        <v>1</v>
      </c>
      <c r="BW680" s="12">
        <v>280</v>
      </c>
      <c r="BX680" s="12">
        <v>1.43</v>
      </c>
      <c r="BY680" s="19">
        <f t="shared" si="944"/>
        <v>3.16684210526316</v>
      </c>
      <c r="BZ680" s="20">
        <v>0</v>
      </c>
      <c r="CA680" s="12">
        <v>1</v>
      </c>
      <c r="CB680" s="12">
        <v>3.11</v>
      </c>
      <c r="CC680" s="9">
        <f t="shared" si="945"/>
        <v>4.11</v>
      </c>
      <c r="CD680" s="10">
        <v>1.325</v>
      </c>
      <c r="CE680" s="22">
        <v>1.015</v>
      </c>
      <c r="CF680" s="21">
        <f t="shared" si="946"/>
        <v>21360.5852872565</v>
      </c>
      <c r="CL680" s="12">
        <v>41312</v>
      </c>
      <c r="CM680" s="12">
        <v>0.0253</v>
      </c>
      <c r="CN680" s="13">
        <v>1.35</v>
      </c>
      <c r="CO680" s="14">
        <v>1</v>
      </c>
      <c r="CP680" s="15">
        <f t="shared" si="947"/>
        <v>1411.01136</v>
      </c>
      <c r="CQ680" s="12">
        <v>1</v>
      </c>
      <c r="CR680" s="12">
        <v>280</v>
      </c>
      <c r="CS680" s="12">
        <v>1.43</v>
      </c>
      <c r="CT680" s="19">
        <f t="shared" si="948"/>
        <v>3.16684210526316</v>
      </c>
      <c r="CU680" s="20">
        <v>0</v>
      </c>
      <c r="CV680" s="12">
        <v>0.99</v>
      </c>
      <c r="CW680" s="12">
        <v>1.98</v>
      </c>
      <c r="CX680" s="9">
        <f t="shared" si="949"/>
        <v>2.9602</v>
      </c>
      <c r="CY680" s="10">
        <v>1.325</v>
      </c>
      <c r="CZ680" s="22">
        <v>1.085</v>
      </c>
      <c r="DA680" s="21">
        <f t="shared" si="950"/>
        <v>19016.1936585114</v>
      </c>
      <c r="DG680" s="12">
        <v>41606</v>
      </c>
      <c r="DH680" s="12">
        <v>0.0253</v>
      </c>
      <c r="DI680" s="13">
        <v>1.35</v>
      </c>
      <c r="DJ680" s="14">
        <v>1</v>
      </c>
      <c r="DK680" s="15">
        <f t="shared" si="951"/>
        <v>1421.05293</v>
      </c>
      <c r="DL680" s="12">
        <v>1</v>
      </c>
      <c r="DM680" s="12">
        <v>280</v>
      </c>
      <c r="DN680" s="12">
        <v>1.43</v>
      </c>
      <c r="DO680" s="19">
        <f t="shared" si="952"/>
        <v>3.16684210526316</v>
      </c>
      <c r="DP680" s="20">
        <v>0</v>
      </c>
      <c r="DQ680" s="12">
        <v>1</v>
      </c>
      <c r="DR680" s="12">
        <v>3.11</v>
      </c>
      <c r="DS680" s="9">
        <f t="shared" si="953"/>
        <v>4.11</v>
      </c>
      <c r="DT680" s="10">
        <v>1.325</v>
      </c>
      <c r="DU680" s="22">
        <v>1.085</v>
      </c>
      <c r="DV680" s="21">
        <f t="shared" si="954"/>
        <v>26590.3530268054</v>
      </c>
      <c r="EB680" s="12">
        <v>41606</v>
      </c>
      <c r="EC680" s="12">
        <v>0.02992</v>
      </c>
      <c r="ED680" s="13">
        <v>1.35</v>
      </c>
      <c r="EE680" s="14">
        <v>1</v>
      </c>
      <c r="EF680" s="15">
        <f t="shared" si="955"/>
        <v>1680.549552</v>
      </c>
      <c r="EG680" s="12">
        <v>1</v>
      </c>
      <c r="EH680" s="12">
        <v>280</v>
      </c>
      <c r="EI680" s="12">
        <v>1.52</v>
      </c>
      <c r="EJ680" s="19">
        <f t="shared" si="956"/>
        <v>3.25684210526316</v>
      </c>
      <c r="EK680" s="20">
        <v>0</v>
      </c>
      <c r="EL680" s="12">
        <v>1</v>
      </c>
      <c r="EM680" s="12">
        <v>3.91</v>
      </c>
      <c r="EN680" s="9">
        <f t="shared" si="958"/>
        <v>4.91</v>
      </c>
      <c r="EO680" s="10">
        <v>1.325</v>
      </c>
      <c r="EP680" s="22">
        <v>1.2</v>
      </c>
      <c r="EQ680" s="21">
        <f t="shared" si="959"/>
        <v>42729.3850826234</v>
      </c>
    </row>
    <row r="681" customHeight="1" spans="6:147">
      <c r="F681" s="12">
        <v>35434</v>
      </c>
      <c r="G681" s="12">
        <v>0.0253</v>
      </c>
      <c r="H681" s="13">
        <v>1.35</v>
      </c>
      <c r="I681" s="14">
        <v>1</v>
      </c>
      <c r="J681" s="15">
        <f t="shared" si="931"/>
        <v>1210.24827</v>
      </c>
      <c r="K681" s="12">
        <v>1</v>
      </c>
      <c r="L681" s="12">
        <v>280</v>
      </c>
      <c r="M681" s="12">
        <v>1.43</v>
      </c>
      <c r="N681" s="19">
        <f t="shared" si="932"/>
        <v>3.16684210526316</v>
      </c>
      <c r="O681" s="20">
        <v>0</v>
      </c>
      <c r="P681" s="12">
        <v>0.99</v>
      </c>
      <c r="Q681" s="12">
        <v>1.98</v>
      </c>
      <c r="R681" s="9">
        <f t="shared" si="933"/>
        <v>2.9602</v>
      </c>
      <c r="S681" s="10">
        <v>1.325</v>
      </c>
      <c r="T681" s="20">
        <v>1</v>
      </c>
      <c r="U681" s="21">
        <f t="shared" si="934"/>
        <v>15032.728489322</v>
      </c>
      <c r="AA681" s="12">
        <v>35434</v>
      </c>
      <c r="AB681" s="12">
        <v>0.0253</v>
      </c>
      <c r="AC681" s="13">
        <v>1.35</v>
      </c>
      <c r="AD681" s="14">
        <v>1</v>
      </c>
      <c r="AE681" s="15">
        <f t="shared" si="935"/>
        <v>1210.24827</v>
      </c>
      <c r="AF681" s="12">
        <v>1</v>
      </c>
      <c r="AG681" s="12">
        <v>280</v>
      </c>
      <c r="AH681" s="12">
        <v>1.43</v>
      </c>
      <c r="AI681" s="19">
        <f t="shared" si="936"/>
        <v>3.16684210526316</v>
      </c>
      <c r="AJ681" s="20">
        <v>0</v>
      </c>
      <c r="AK681" s="12">
        <v>0.99</v>
      </c>
      <c r="AL681" s="12">
        <v>1.98</v>
      </c>
      <c r="AM681" s="9">
        <f t="shared" si="937"/>
        <v>2.9602</v>
      </c>
      <c r="AN681" s="10">
        <v>1.325</v>
      </c>
      <c r="AO681" s="22">
        <v>1.015</v>
      </c>
      <c r="AP681" s="21">
        <f t="shared" si="938"/>
        <v>15258.2194166618</v>
      </c>
      <c r="AV681" s="12">
        <v>35728</v>
      </c>
      <c r="AW681" s="12">
        <v>0.0253</v>
      </c>
      <c r="AX681" s="13">
        <v>1.35</v>
      </c>
      <c r="AY681" s="14">
        <v>1</v>
      </c>
      <c r="AZ681" s="15">
        <f t="shared" si="939"/>
        <v>1220.28984</v>
      </c>
      <c r="BA681" s="12">
        <v>1</v>
      </c>
      <c r="BB681" s="12">
        <v>280</v>
      </c>
      <c r="BC681" s="12">
        <v>1.43</v>
      </c>
      <c r="BD681" s="19">
        <f t="shared" si="940"/>
        <v>3.16684210526316</v>
      </c>
      <c r="BE681" s="20">
        <v>0</v>
      </c>
      <c r="BF681" s="12">
        <v>1</v>
      </c>
      <c r="BG681" s="12">
        <v>3.11</v>
      </c>
      <c r="BH681" s="9">
        <f t="shared" si="941"/>
        <v>4.11</v>
      </c>
      <c r="BI681" s="10">
        <v>1.325</v>
      </c>
      <c r="BJ681" s="20">
        <v>1</v>
      </c>
      <c r="BK681" s="21">
        <f t="shared" si="942"/>
        <v>21044.9116130606</v>
      </c>
      <c r="BQ681" s="12">
        <v>35728</v>
      </c>
      <c r="BR681" s="12">
        <v>0.0253</v>
      </c>
      <c r="BS681" s="13">
        <v>1.35</v>
      </c>
      <c r="BT681" s="14">
        <v>1</v>
      </c>
      <c r="BU681" s="15">
        <f t="shared" si="943"/>
        <v>1220.28984</v>
      </c>
      <c r="BV681" s="12">
        <v>1</v>
      </c>
      <c r="BW681" s="12">
        <v>280</v>
      </c>
      <c r="BX681" s="12">
        <v>1.43</v>
      </c>
      <c r="BY681" s="19">
        <f t="shared" si="944"/>
        <v>3.16684210526316</v>
      </c>
      <c r="BZ681" s="20">
        <v>0</v>
      </c>
      <c r="CA681" s="12">
        <v>1</v>
      </c>
      <c r="CB681" s="12">
        <v>3.11</v>
      </c>
      <c r="CC681" s="9">
        <f t="shared" si="945"/>
        <v>4.11</v>
      </c>
      <c r="CD681" s="10">
        <v>1.325</v>
      </c>
      <c r="CE681" s="22">
        <v>1.015</v>
      </c>
      <c r="CF681" s="21">
        <f t="shared" si="946"/>
        <v>21360.5852872565</v>
      </c>
      <c r="CL681" s="12">
        <v>41312</v>
      </c>
      <c r="CM681" s="12">
        <v>0.0253</v>
      </c>
      <c r="CN681" s="13">
        <v>1.35</v>
      </c>
      <c r="CO681" s="14">
        <v>1</v>
      </c>
      <c r="CP681" s="15">
        <f t="shared" si="947"/>
        <v>1411.01136</v>
      </c>
      <c r="CQ681" s="12">
        <v>1</v>
      </c>
      <c r="CR681" s="12">
        <v>280</v>
      </c>
      <c r="CS681" s="12">
        <v>1.43</v>
      </c>
      <c r="CT681" s="19">
        <f t="shared" si="948"/>
        <v>3.16684210526316</v>
      </c>
      <c r="CU681" s="20">
        <v>0</v>
      </c>
      <c r="CV681" s="12">
        <v>0.99</v>
      </c>
      <c r="CW681" s="12">
        <v>1.98</v>
      </c>
      <c r="CX681" s="9">
        <f t="shared" si="949"/>
        <v>2.9602</v>
      </c>
      <c r="CY681" s="10">
        <v>1.325</v>
      </c>
      <c r="CZ681" s="22">
        <v>1.085</v>
      </c>
      <c r="DA681" s="21">
        <f t="shared" si="950"/>
        <v>19016.1936585114</v>
      </c>
      <c r="DG681" s="12">
        <v>41606</v>
      </c>
      <c r="DH681" s="12">
        <v>0.0253</v>
      </c>
      <c r="DI681" s="13">
        <v>1.35</v>
      </c>
      <c r="DJ681" s="14">
        <v>1</v>
      </c>
      <c r="DK681" s="15">
        <f t="shared" si="951"/>
        <v>1421.05293</v>
      </c>
      <c r="DL681" s="12">
        <v>1</v>
      </c>
      <c r="DM681" s="12">
        <v>280</v>
      </c>
      <c r="DN681" s="12">
        <v>1.43</v>
      </c>
      <c r="DO681" s="19">
        <f t="shared" si="952"/>
        <v>3.16684210526316</v>
      </c>
      <c r="DP681" s="20">
        <v>0</v>
      </c>
      <c r="DQ681" s="12">
        <v>1</v>
      </c>
      <c r="DR681" s="12">
        <v>3.11</v>
      </c>
      <c r="DS681" s="9">
        <f t="shared" si="953"/>
        <v>4.11</v>
      </c>
      <c r="DT681" s="10">
        <v>1.325</v>
      </c>
      <c r="DU681" s="22">
        <v>1.085</v>
      </c>
      <c r="DV681" s="21">
        <f t="shared" si="954"/>
        <v>26590.3530268054</v>
      </c>
      <c r="EB681" s="12">
        <v>41606</v>
      </c>
      <c r="EC681" s="12">
        <v>0.02992</v>
      </c>
      <c r="ED681" s="13">
        <v>1.35</v>
      </c>
      <c r="EE681" s="14">
        <v>1</v>
      </c>
      <c r="EF681" s="15">
        <f t="shared" si="955"/>
        <v>1680.549552</v>
      </c>
      <c r="EG681" s="12">
        <v>1</v>
      </c>
      <c r="EH681" s="12">
        <v>280</v>
      </c>
      <c r="EI681" s="12">
        <v>1.52</v>
      </c>
      <c r="EJ681" s="19">
        <f t="shared" si="956"/>
        <v>3.25684210526316</v>
      </c>
      <c r="EK681" s="20">
        <v>0</v>
      </c>
      <c r="EL681" s="12">
        <v>1</v>
      </c>
      <c r="EM681" s="12">
        <v>3.91</v>
      </c>
      <c r="EN681" s="9">
        <f t="shared" si="958"/>
        <v>4.91</v>
      </c>
      <c r="EO681" s="10">
        <v>1.325</v>
      </c>
      <c r="EP681" s="22">
        <v>1.2</v>
      </c>
      <c r="EQ681" s="21">
        <f t="shared" si="959"/>
        <v>42729.3850826234</v>
      </c>
    </row>
    <row r="682" customHeight="1" spans="6:147">
      <c r="F682" s="12">
        <v>35434</v>
      </c>
      <c r="G682" s="12">
        <v>0.0253</v>
      </c>
      <c r="H682" s="13">
        <v>1.35</v>
      </c>
      <c r="I682" s="14">
        <v>1</v>
      </c>
      <c r="J682" s="15">
        <f t="shared" si="931"/>
        <v>1210.24827</v>
      </c>
      <c r="K682" s="12">
        <v>1</v>
      </c>
      <c r="L682" s="12">
        <v>280</v>
      </c>
      <c r="M682" s="12">
        <v>1.43</v>
      </c>
      <c r="N682" s="19">
        <f t="shared" si="932"/>
        <v>3.16684210526316</v>
      </c>
      <c r="O682" s="20">
        <v>0</v>
      </c>
      <c r="P682" s="12">
        <v>0.99</v>
      </c>
      <c r="Q682" s="12">
        <v>1.98</v>
      </c>
      <c r="R682" s="9">
        <f t="shared" si="933"/>
        <v>2.9602</v>
      </c>
      <c r="S682" s="10">
        <v>1.325</v>
      </c>
      <c r="T682" s="20">
        <v>1</v>
      </c>
      <c r="U682" s="21">
        <f t="shared" si="934"/>
        <v>15032.728489322</v>
      </c>
      <c r="AA682" s="12">
        <v>35434</v>
      </c>
      <c r="AB682" s="12">
        <v>0.0253</v>
      </c>
      <c r="AC682" s="13">
        <v>1.35</v>
      </c>
      <c r="AD682" s="14">
        <v>1</v>
      </c>
      <c r="AE682" s="15">
        <f t="shared" si="935"/>
        <v>1210.24827</v>
      </c>
      <c r="AF682" s="12">
        <v>1</v>
      </c>
      <c r="AG682" s="12">
        <v>280</v>
      </c>
      <c r="AH682" s="12">
        <v>1.43</v>
      </c>
      <c r="AI682" s="19">
        <f t="shared" si="936"/>
        <v>3.16684210526316</v>
      </c>
      <c r="AJ682" s="20">
        <v>0</v>
      </c>
      <c r="AK682" s="12">
        <v>0.99</v>
      </c>
      <c r="AL682" s="12">
        <v>1.98</v>
      </c>
      <c r="AM682" s="9">
        <f t="shared" si="937"/>
        <v>2.9602</v>
      </c>
      <c r="AN682" s="10">
        <v>1.325</v>
      </c>
      <c r="AO682" s="22">
        <v>1.015</v>
      </c>
      <c r="AP682" s="21">
        <f t="shared" si="938"/>
        <v>15258.2194166618</v>
      </c>
      <c r="AV682" s="12">
        <v>35728</v>
      </c>
      <c r="AW682" s="12">
        <v>0.0253</v>
      </c>
      <c r="AX682" s="13">
        <v>1.35</v>
      </c>
      <c r="AY682" s="14">
        <v>1</v>
      </c>
      <c r="AZ682" s="15">
        <f t="shared" si="939"/>
        <v>1220.28984</v>
      </c>
      <c r="BA682" s="12">
        <v>1</v>
      </c>
      <c r="BB682" s="12">
        <v>280</v>
      </c>
      <c r="BC682" s="12">
        <v>1.43</v>
      </c>
      <c r="BD682" s="19">
        <f t="shared" si="940"/>
        <v>3.16684210526316</v>
      </c>
      <c r="BE682" s="20">
        <v>0</v>
      </c>
      <c r="BF682" s="12">
        <v>1</v>
      </c>
      <c r="BG682" s="12">
        <v>3.11</v>
      </c>
      <c r="BH682" s="9">
        <f t="shared" si="941"/>
        <v>4.11</v>
      </c>
      <c r="BI682" s="10">
        <v>1.325</v>
      </c>
      <c r="BJ682" s="20">
        <v>1</v>
      </c>
      <c r="BK682" s="21">
        <f t="shared" si="942"/>
        <v>21044.9116130606</v>
      </c>
      <c r="BQ682" s="12">
        <v>35728</v>
      </c>
      <c r="BR682" s="12">
        <v>0.0253</v>
      </c>
      <c r="BS682" s="13">
        <v>1.35</v>
      </c>
      <c r="BT682" s="14">
        <v>1</v>
      </c>
      <c r="BU682" s="15">
        <f t="shared" si="943"/>
        <v>1220.28984</v>
      </c>
      <c r="BV682" s="12">
        <v>1</v>
      </c>
      <c r="BW682" s="12">
        <v>280</v>
      </c>
      <c r="BX682" s="12">
        <v>1.43</v>
      </c>
      <c r="BY682" s="19">
        <f t="shared" si="944"/>
        <v>3.16684210526316</v>
      </c>
      <c r="BZ682" s="20">
        <v>0</v>
      </c>
      <c r="CA682" s="12">
        <v>1</v>
      </c>
      <c r="CB682" s="12">
        <v>3.11</v>
      </c>
      <c r="CC682" s="9">
        <f t="shared" si="945"/>
        <v>4.11</v>
      </c>
      <c r="CD682" s="10">
        <v>1.325</v>
      </c>
      <c r="CE682" s="22">
        <v>1.015</v>
      </c>
      <c r="CF682" s="21">
        <f t="shared" si="946"/>
        <v>21360.5852872565</v>
      </c>
      <c r="CL682" s="12">
        <v>41312</v>
      </c>
      <c r="CM682" s="12">
        <v>0.0253</v>
      </c>
      <c r="CN682" s="13">
        <v>1.35</v>
      </c>
      <c r="CO682" s="14">
        <v>1</v>
      </c>
      <c r="CP682" s="15">
        <f t="shared" si="947"/>
        <v>1411.01136</v>
      </c>
      <c r="CQ682" s="12">
        <v>1</v>
      </c>
      <c r="CR682" s="12">
        <v>280</v>
      </c>
      <c r="CS682" s="12">
        <v>1.43</v>
      </c>
      <c r="CT682" s="19">
        <f t="shared" si="948"/>
        <v>3.16684210526316</v>
      </c>
      <c r="CU682" s="20">
        <v>0</v>
      </c>
      <c r="CV682" s="12">
        <v>0.99</v>
      </c>
      <c r="CW682" s="12">
        <v>1.98</v>
      </c>
      <c r="CX682" s="9">
        <f t="shared" si="949"/>
        <v>2.9602</v>
      </c>
      <c r="CY682" s="10">
        <v>1.325</v>
      </c>
      <c r="CZ682" s="22">
        <v>1.085</v>
      </c>
      <c r="DA682" s="21">
        <f t="shared" si="950"/>
        <v>19016.1936585114</v>
      </c>
      <c r="DG682" s="12">
        <v>41606</v>
      </c>
      <c r="DH682" s="12">
        <v>0.0253</v>
      </c>
      <c r="DI682" s="13">
        <v>1.35</v>
      </c>
      <c r="DJ682" s="14">
        <v>1</v>
      </c>
      <c r="DK682" s="15">
        <f t="shared" si="951"/>
        <v>1421.05293</v>
      </c>
      <c r="DL682" s="12">
        <v>1</v>
      </c>
      <c r="DM682" s="12">
        <v>280</v>
      </c>
      <c r="DN682" s="12">
        <v>1.43</v>
      </c>
      <c r="DO682" s="19">
        <f t="shared" si="952"/>
        <v>3.16684210526316</v>
      </c>
      <c r="DP682" s="20">
        <v>0</v>
      </c>
      <c r="DQ682" s="12">
        <v>1</v>
      </c>
      <c r="DR682" s="12">
        <v>3.11</v>
      </c>
      <c r="DS682" s="9">
        <f t="shared" si="953"/>
        <v>4.11</v>
      </c>
      <c r="DT682" s="10">
        <v>1.325</v>
      </c>
      <c r="DU682" s="22">
        <v>1.085</v>
      </c>
      <c r="DV682" s="21">
        <f t="shared" si="954"/>
        <v>26590.3530268054</v>
      </c>
      <c r="EB682" s="12">
        <v>41606</v>
      </c>
      <c r="EC682" s="12">
        <v>0.02992</v>
      </c>
      <c r="ED682" s="13">
        <v>1.35</v>
      </c>
      <c r="EE682" s="14">
        <v>1</v>
      </c>
      <c r="EF682" s="15">
        <f t="shared" si="955"/>
        <v>1680.549552</v>
      </c>
      <c r="EG682" s="12">
        <v>1</v>
      </c>
      <c r="EH682" s="12">
        <v>280</v>
      </c>
      <c r="EI682" s="12">
        <v>1.52</v>
      </c>
      <c r="EJ682" s="19">
        <f t="shared" si="956"/>
        <v>3.25684210526316</v>
      </c>
      <c r="EK682" s="20">
        <v>0</v>
      </c>
      <c r="EL682" s="12">
        <v>1</v>
      </c>
      <c r="EM682" s="12">
        <v>3.91</v>
      </c>
      <c r="EN682" s="9">
        <f t="shared" si="958"/>
        <v>4.91</v>
      </c>
      <c r="EO682" s="10">
        <v>1.325</v>
      </c>
      <c r="EP682" s="22">
        <v>1.2</v>
      </c>
      <c r="EQ682" s="21">
        <f t="shared" si="959"/>
        <v>42729.3850826234</v>
      </c>
    </row>
    <row r="683" customHeight="1" spans="6:147">
      <c r="F683" s="12">
        <v>35434</v>
      </c>
      <c r="G683" s="12">
        <v>0.0253</v>
      </c>
      <c r="H683" s="13">
        <v>1.35</v>
      </c>
      <c r="I683" s="14">
        <v>1</v>
      </c>
      <c r="J683" s="15">
        <f t="shared" si="931"/>
        <v>1210.24827</v>
      </c>
      <c r="K683" s="12">
        <v>1</v>
      </c>
      <c r="L683" s="12">
        <v>280</v>
      </c>
      <c r="M683" s="12">
        <v>1.43</v>
      </c>
      <c r="N683" s="19">
        <f t="shared" si="932"/>
        <v>3.16684210526316</v>
      </c>
      <c r="O683" s="20">
        <v>0</v>
      </c>
      <c r="P683" s="12">
        <v>0.99</v>
      </c>
      <c r="Q683" s="12">
        <v>1.98</v>
      </c>
      <c r="R683" s="9">
        <f t="shared" si="933"/>
        <v>2.9602</v>
      </c>
      <c r="S683" s="10">
        <v>1.325</v>
      </c>
      <c r="T683" s="20">
        <v>1</v>
      </c>
      <c r="U683" s="21">
        <f t="shared" si="934"/>
        <v>15032.728489322</v>
      </c>
      <c r="AA683" s="12">
        <v>35434</v>
      </c>
      <c r="AB683" s="12">
        <v>0.0253</v>
      </c>
      <c r="AC683" s="13">
        <v>1.35</v>
      </c>
      <c r="AD683" s="14">
        <v>1</v>
      </c>
      <c r="AE683" s="15">
        <f t="shared" si="935"/>
        <v>1210.24827</v>
      </c>
      <c r="AF683" s="12">
        <v>1</v>
      </c>
      <c r="AG683" s="12">
        <v>280</v>
      </c>
      <c r="AH683" s="12">
        <v>1.43</v>
      </c>
      <c r="AI683" s="19">
        <f t="shared" si="936"/>
        <v>3.16684210526316</v>
      </c>
      <c r="AJ683" s="20">
        <v>0</v>
      </c>
      <c r="AK683" s="12">
        <v>0.99</v>
      </c>
      <c r="AL683" s="12">
        <v>1.98</v>
      </c>
      <c r="AM683" s="9">
        <f t="shared" si="937"/>
        <v>2.9602</v>
      </c>
      <c r="AN683" s="10">
        <v>1.325</v>
      </c>
      <c r="AO683" s="22">
        <v>1.015</v>
      </c>
      <c r="AP683" s="21">
        <f t="shared" si="938"/>
        <v>15258.2194166618</v>
      </c>
      <c r="AV683" s="12">
        <v>35728</v>
      </c>
      <c r="AW683" s="12">
        <v>0.0253</v>
      </c>
      <c r="AX683" s="13">
        <v>1.35</v>
      </c>
      <c r="AY683" s="14">
        <v>1</v>
      </c>
      <c r="AZ683" s="15">
        <f t="shared" si="939"/>
        <v>1220.28984</v>
      </c>
      <c r="BA683" s="12">
        <v>1</v>
      </c>
      <c r="BB683" s="12">
        <v>280</v>
      </c>
      <c r="BC683" s="12">
        <v>1.43</v>
      </c>
      <c r="BD683" s="19">
        <f t="shared" si="940"/>
        <v>3.16684210526316</v>
      </c>
      <c r="BE683" s="20">
        <v>0</v>
      </c>
      <c r="BF683" s="12">
        <v>1</v>
      </c>
      <c r="BG683" s="12">
        <v>3.11</v>
      </c>
      <c r="BH683" s="9">
        <f t="shared" si="941"/>
        <v>4.11</v>
      </c>
      <c r="BI683" s="10">
        <v>1.325</v>
      </c>
      <c r="BJ683" s="20">
        <v>1</v>
      </c>
      <c r="BK683" s="21">
        <f t="shared" si="942"/>
        <v>21044.9116130606</v>
      </c>
      <c r="BQ683" s="12">
        <v>35728</v>
      </c>
      <c r="BR683" s="12">
        <v>0.0253</v>
      </c>
      <c r="BS683" s="13">
        <v>1.35</v>
      </c>
      <c r="BT683" s="14">
        <v>1</v>
      </c>
      <c r="BU683" s="15">
        <f t="shared" si="943"/>
        <v>1220.28984</v>
      </c>
      <c r="BV683" s="12">
        <v>1</v>
      </c>
      <c r="BW683" s="12">
        <v>280</v>
      </c>
      <c r="BX683" s="12">
        <v>1.43</v>
      </c>
      <c r="BY683" s="19">
        <f t="shared" si="944"/>
        <v>3.16684210526316</v>
      </c>
      <c r="BZ683" s="20">
        <v>0</v>
      </c>
      <c r="CA683" s="12">
        <v>1</v>
      </c>
      <c r="CB683" s="12">
        <v>3.11</v>
      </c>
      <c r="CC683" s="9">
        <f t="shared" si="945"/>
        <v>4.11</v>
      </c>
      <c r="CD683" s="10">
        <v>1.325</v>
      </c>
      <c r="CE683" s="22">
        <v>1.015</v>
      </c>
      <c r="CF683" s="21">
        <f t="shared" si="946"/>
        <v>21360.5852872565</v>
      </c>
      <c r="CL683" s="12">
        <v>41312</v>
      </c>
      <c r="CM683" s="12">
        <v>0.0253</v>
      </c>
      <c r="CN683" s="13">
        <v>1.35</v>
      </c>
      <c r="CO683" s="14">
        <v>1</v>
      </c>
      <c r="CP683" s="15">
        <f t="shared" si="947"/>
        <v>1411.01136</v>
      </c>
      <c r="CQ683" s="12">
        <v>1</v>
      </c>
      <c r="CR683" s="12">
        <v>280</v>
      </c>
      <c r="CS683" s="12">
        <v>1.43</v>
      </c>
      <c r="CT683" s="19">
        <f t="shared" si="948"/>
        <v>3.16684210526316</v>
      </c>
      <c r="CU683" s="20">
        <v>0</v>
      </c>
      <c r="CV683" s="12">
        <v>0.99</v>
      </c>
      <c r="CW683" s="12">
        <v>1.98</v>
      </c>
      <c r="CX683" s="9">
        <f t="shared" si="949"/>
        <v>2.9602</v>
      </c>
      <c r="CY683" s="10">
        <v>1.325</v>
      </c>
      <c r="CZ683" s="22">
        <v>1.085</v>
      </c>
      <c r="DA683" s="21">
        <f t="shared" si="950"/>
        <v>19016.1936585114</v>
      </c>
      <c r="DG683" s="12">
        <v>41606</v>
      </c>
      <c r="DH683" s="12">
        <v>0.0253</v>
      </c>
      <c r="DI683" s="13">
        <v>1.35</v>
      </c>
      <c r="DJ683" s="14">
        <v>1</v>
      </c>
      <c r="DK683" s="15">
        <f t="shared" si="951"/>
        <v>1421.05293</v>
      </c>
      <c r="DL683" s="12">
        <v>1</v>
      </c>
      <c r="DM683" s="12">
        <v>280</v>
      </c>
      <c r="DN683" s="12">
        <v>1.43</v>
      </c>
      <c r="DO683" s="19">
        <f t="shared" si="952"/>
        <v>3.16684210526316</v>
      </c>
      <c r="DP683" s="20">
        <v>0</v>
      </c>
      <c r="DQ683" s="12">
        <v>1</v>
      </c>
      <c r="DR683" s="12">
        <v>3.11</v>
      </c>
      <c r="DS683" s="9">
        <f t="shared" si="953"/>
        <v>4.11</v>
      </c>
      <c r="DT683" s="10">
        <v>1.325</v>
      </c>
      <c r="DU683" s="22">
        <v>1.085</v>
      </c>
      <c r="DV683" s="21">
        <f t="shared" si="954"/>
        <v>26590.3530268054</v>
      </c>
      <c r="EB683" s="12">
        <v>41606</v>
      </c>
      <c r="EC683" s="12">
        <v>0.02992</v>
      </c>
      <c r="ED683" s="13">
        <v>1.35</v>
      </c>
      <c r="EE683" s="14">
        <v>1</v>
      </c>
      <c r="EF683" s="15">
        <f t="shared" si="955"/>
        <v>1680.549552</v>
      </c>
      <c r="EG683" s="12">
        <v>1</v>
      </c>
      <c r="EH683" s="12">
        <v>280</v>
      </c>
      <c r="EI683" s="12">
        <v>1.52</v>
      </c>
      <c r="EJ683" s="19">
        <f t="shared" si="956"/>
        <v>3.25684210526316</v>
      </c>
      <c r="EK683" s="20">
        <v>0</v>
      </c>
      <c r="EL683" s="12">
        <v>1</v>
      </c>
      <c r="EM683" s="12">
        <v>3.91</v>
      </c>
      <c r="EN683" s="9">
        <f t="shared" si="958"/>
        <v>4.91</v>
      </c>
      <c r="EO683" s="10">
        <v>1.325</v>
      </c>
      <c r="EP683" s="22">
        <v>1.2</v>
      </c>
      <c r="EQ683" s="21">
        <f t="shared" si="959"/>
        <v>42729.3850826234</v>
      </c>
    </row>
    <row r="684" customHeight="1" spans="6:147">
      <c r="F684" s="12">
        <v>35434</v>
      </c>
      <c r="G684" s="12">
        <v>0</v>
      </c>
      <c r="H684" s="13">
        <v>1.35</v>
      </c>
      <c r="I684" s="14">
        <v>1</v>
      </c>
      <c r="J684" s="15">
        <f t="shared" si="931"/>
        <v>0</v>
      </c>
      <c r="K684" s="12">
        <v>1</v>
      </c>
      <c r="L684" s="12">
        <v>280</v>
      </c>
      <c r="M684" s="12">
        <v>1.43</v>
      </c>
      <c r="N684" s="19">
        <f t="shared" si="932"/>
        <v>3.16684210526316</v>
      </c>
      <c r="O684" s="20">
        <v>0</v>
      </c>
      <c r="P684" s="12">
        <v>0.99</v>
      </c>
      <c r="Q684" s="12">
        <v>1.98</v>
      </c>
      <c r="R684" s="9">
        <f t="shared" si="933"/>
        <v>2.9602</v>
      </c>
      <c r="S684" s="10">
        <v>1.325</v>
      </c>
      <c r="T684" s="20">
        <v>1</v>
      </c>
      <c r="U684" s="21">
        <f t="shared" si="934"/>
        <v>0</v>
      </c>
      <c r="AA684" s="12">
        <v>35434</v>
      </c>
      <c r="AB684" s="12">
        <v>0.0253</v>
      </c>
      <c r="AC684" s="13">
        <v>1.35</v>
      </c>
      <c r="AD684" s="14">
        <v>1</v>
      </c>
      <c r="AE684" s="15">
        <f t="shared" si="935"/>
        <v>1210.24827</v>
      </c>
      <c r="AF684" s="12">
        <v>1</v>
      </c>
      <c r="AG684" s="12">
        <v>280</v>
      </c>
      <c r="AH684" s="12">
        <v>1.43</v>
      </c>
      <c r="AI684" s="19">
        <f t="shared" si="936"/>
        <v>3.16684210526316</v>
      </c>
      <c r="AJ684" s="20">
        <v>0</v>
      </c>
      <c r="AK684" s="12">
        <v>0.99</v>
      </c>
      <c r="AL684" s="12">
        <v>1.98</v>
      </c>
      <c r="AM684" s="9">
        <f t="shared" si="937"/>
        <v>2.9602</v>
      </c>
      <c r="AN684" s="10">
        <v>1.325</v>
      </c>
      <c r="AO684" s="22">
        <v>1.015</v>
      </c>
      <c r="AP684" s="21">
        <f t="shared" si="938"/>
        <v>15258.2194166618</v>
      </c>
      <c r="AV684" s="12">
        <v>35728</v>
      </c>
      <c r="AW684" s="12">
        <v>0</v>
      </c>
      <c r="AX684" s="13">
        <v>1.35</v>
      </c>
      <c r="AY684" s="14">
        <v>1</v>
      </c>
      <c r="AZ684" s="15">
        <f t="shared" si="939"/>
        <v>0</v>
      </c>
      <c r="BA684" s="12">
        <v>1</v>
      </c>
      <c r="BB684" s="12">
        <v>280</v>
      </c>
      <c r="BC684" s="12">
        <v>1.43</v>
      </c>
      <c r="BD684" s="19">
        <f t="shared" si="940"/>
        <v>3.16684210526316</v>
      </c>
      <c r="BE684" s="20">
        <v>0</v>
      </c>
      <c r="BF684" s="12">
        <v>1</v>
      </c>
      <c r="BG684" s="12">
        <v>3.11</v>
      </c>
      <c r="BH684" s="9">
        <f t="shared" si="941"/>
        <v>4.11</v>
      </c>
      <c r="BI684" s="10">
        <v>1.325</v>
      </c>
      <c r="BJ684" s="20">
        <v>1</v>
      </c>
      <c r="BK684" s="21">
        <f t="shared" si="942"/>
        <v>0</v>
      </c>
      <c r="BQ684" s="12">
        <v>35728</v>
      </c>
      <c r="BR684" s="12">
        <v>0.0253</v>
      </c>
      <c r="BS684" s="13">
        <v>1.35</v>
      </c>
      <c r="BT684" s="14">
        <v>1</v>
      </c>
      <c r="BU684" s="15">
        <f t="shared" si="943"/>
        <v>1220.28984</v>
      </c>
      <c r="BV684" s="12">
        <v>1</v>
      </c>
      <c r="BW684" s="12">
        <v>280</v>
      </c>
      <c r="BX684" s="12">
        <v>1.43</v>
      </c>
      <c r="BY684" s="19">
        <f t="shared" si="944"/>
        <v>3.16684210526316</v>
      </c>
      <c r="BZ684" s="20">
        <v>0</v>
      </c>
      <c r="CA684" s="12">
        <v>1</v>
      </c>
      <c r="CB684" s="12">
        <v>3.11</v>
      </c>
      <c r="CC684" s="9">
        <f t="shared" si="945"/>
        <v>4.11</v>
      </c>
      <c r="CD684" s="10">
        <v>1.325</v>
      </c>
      <c r="CE684" s="22">
        <v>1.015</v>
      </c>
      <c r="CF684" s="21">
        <f t="shared" si="946"/>
        <v>21360.5852872565</v>
      </c>
      <c r="CL684" s="12">
        <v>41312</v>
      </c>
      <c r="CM684" s="12">
        <v>0.0253</v>
      </c>
      <c r="CN684" s="13">
        <v>1.35</v>
      </c>
      <c r="CO684" s="14">
        <v>1</v>
      </c>
      <c r="CP684" s="15">
        <f t="shared" si="947"/>
        <v>1411.01136</v>
      </c>
      <c r="CQ684" s="12">
        <v>1</v>
      </c>
      <c r="CR684" s="12">
        <v>280</v>
      </c>
      <c r="CS684" s="12">
        <v>1.43</v>
      </c>
      <c r="CT684" s="19">
        <f t="shared" si="948"/>
        <v>3.16684210526316</v>
      </c>
      <c r="CU684" s="20">
        <v>0</v>
      </c>
      <c r="CV684" s="12">
        <v>0.99</v>
      </c>
      <c r="CW684" s="12">
        <v>1.98</v>
      </c>
      <c r="CX684" s="9">
        <f t="shared" si="949"/>
        <v>2.9602</v>
      </c>
      <c r="CY684" s="10">
        <v>1.325</v>
      </c>
      <c r="CZ684" s="22">
        <v>1.085</v>
      </c>
      <c r="DA684" s="21">
        <f t="shared" si="950"/>
        <v>19016.1936585114</v>
      </c>
      <c r="DG684" s="12">
        <v>41606</v>
      </c>
      <c r="DH684" s="12">
        <v>0.0253</v>
      </c>
      <c r="DI684" s="13">
        <v>1.35</v>
      </c>
      <c r="DJ684" s="14">
        <v>1</v>
      </c>
      <c r="DK684" s="15">
        <f t="shared" si="951"/>
        <v>1421.05293</v>
      </c>
      <c r="DL684" s="12">
        <v>1</v>
      </c>
      <c r="DM684" s="12">
        <v>280</v>
      </c>
      <c r="DN684" s="12">
        <v>1.43</v>
      </c>
      <c r="DO684" s="19">
        <f t="shared" si="952"/>
        <v>3.16684210526316</v>
      </c>
      <c r="DP684" s="20">
        <v>0</v>
      </c>
      <c r="DQ684" s="12">
        <v>1</v>
      </c>
      <c r="DR684" s="12">
        <v>3.11</v>
      </c>
      <c r="DS684" s="9">
        <f t="shared" si="953"/>
        <v>4.11</v>
      </c>
      <c r="DT684" s="10">
        <v>1.325</v>
      </c>
      <c r="DU684" s="22">
        <v>1.085</v>
      </c>
      <c r="DV684" s="21">
        <f t="shared" si="954"/>
        <v>26590.3530268054</v>
      </c>
      <c r="EB684" s="12">
        <v>41606</v>
      </c>
      <c r="EC684" s="12">
        <v>0.02992</v>
      </c>
      <c r="ED684" s="13">
        <v>1.35</v>
      </c>
      <c r="EE684" s="14">
        <v>1</v>
      </c>
      <c r="EF684" s="15">
        <f t="shared" si="955"/>
        <v>1680.549552</v>
      </c>
      <c r="EG684" s="12">
        <v>1</v>
      </c>
      <c r="EH684" s="12">
        <v>280</v>
      </c>
      <c r="EI684" s="12">
        <v>1.52</v>
      </c>
      <c r="EJ684" s="19">
        <f t="shared" si="956"/>
        <v>3.25684210526316</v>
      </c>
      <c r="EK684" s="20">
        <v>0</v>
      </c>
      <c r="EL684" s="12">
        <v>1</v>
      </c>
      <c r="EM684" s="12">
        <v>3.91</v>
      </c>
      <c r="EN684" s="9">
        <f t="shared" si="958"/>
        <v>4.91</v>
      </c>
      <c r="EO684" s="10">
        <v>1.325</v>
      </c>
      <c r="EP684" s="22">
        <v>1.2</v>
      </c>
      <c r="EQ684" s="21">
        <f t="shared" si="959"/>
        <v>42729.3850826234</v>
      </c>
    </row>
    <row r="685" customHeight="1" spans="6:147">
      <c r="F685" s="12">
        <v>35434</v>
      </c>
      <c r="G685" s="12">
        <v>0</v>
      </c>
      <c r="H685" s="13">
        <v>1.35</v>
      </c>
      <c r="I685" s="14">
        <v>1</v>
      </c>
      <c r="J685" s="15">
        <f t="shared" si="931"/>
        <v>0</v>
      </c>
      <c r="K685" s="12">
        <v>1</v>
      </c>
      <c r="L685" s="12">
        <v>280</v>
      </c>
      <c r="M685" s="12">
        <v>1.43</v>
      </c>
      <c r="N685" s="19">
        <f t="shared" si="932"/>
        <v>3.16684210526316</v>
      </c>
      <c r="O685" s="20">
        <v>0</v>
      </c>
      <c r="P685" s="12">
        <v>0.99</v>
      </c>
      <c r="Q685" s="12">
        <v>1.98</v>
      </c>
      <c r="R685" s="9">
        <f t="shared" si="933"/>
        <v>2.9602</v>
      </c>
      <c r="S685" s="10">
        <v>1.325</v>
      </c>
      <c r="T685" s="20">
        <v>1</v>
      </c>
      <c r="U685" s="21">
        <f t="shared" si="934"/>
        <v>0</v>
      </c>
      <c r="AA685" s="12">
        <v>35434</v>
      </c>
      <c r="AB685" s="12">
        <v>0.0253</v>
      </c>
      <c r="AC685" s="13">
        <v>1.35</v>
      </c>
      <c r="AD685" s="14">
        <v>1</v>
      </c>
      <c r="AE685" s="15">
        <f t="shared" si="935"/>
        <v>1210.24827</v>
      </c>
      <c r="AF685" s="12">
        <v>1</v>
      </c>
      <c r="AG685" s="12">
        <v>280</v>
      </c>
      <c r="AH685" s="12">
        <v>1.43</v>
      </c>
      <c r="AI685" s="19">
        <f t="shared" si="936"/>
        <v>3.16684210526316</v>
      </c>
      <c r="AJ685" s="20">
        <v>0</v>
      </c>
      <c r="AK685" s="12">
        <v>0.99</v>
      </c>
      <c r="AL685" s="12">
        <v>1.98</v>
      </c>
      <c r="AM685" s="9">
        <f t="shared" si="937"/>
        <v>2.9602</v>
      </c>
      <c r="AN685" s="10">
        <v>1.325</v>
      </c>
      <c r="AO685" s="22">
        <v>1.015</v>
      </c>
      <c r="AP685" s="21">
        <f t="shared" si="938"/>
        <v>15258.2194166618</v>
      </c>
      <c r="AV685" s="12">
        <v>35728</v>
      </c>
      <c r="AW685" s="12">
        <v>0</v>
      </c>
      <c r="AX685" s="13">
        <v>1.35</v>
      </c>
      <c r="AY685" s="14">
        <v>1</v>
      </c>
      <c r="AZ685" s="15">
        <f t="shared" si="939"/>
        <v>0</v>
      </c>
      <c r="BA685" s="12">
        <v>1</v>
      </c>
      <c r="BB685" s="12">
        <v>280</v>
      </c>
      <c r="BC685" s="12">
        <v>1.43</v>
      </c>
      <c r="BD685" s="19">
        <f t="shared" si="940"/>
        <v>3.16684210526316</v>
      </c>
      <c r="BE685" s="20">
        <v>0</v>
      </c>
      <c r="BF685" s="12">
        <v>1</v>
      </c>
      <c r="BG685" s="12">
        <v>3.11</v>
      </c>
      <c r="BH685" s="9">
        <f t="shared" si="941"/>
        <v>4.11</v>
      </c>
      <c r="BI685" s="10">
        <v>1.325</v>
      </c>
      <c r="BJ685" s="20">
        <v>1</v>
      </c>
      <c r="BK685" s="21">
        <f t="shared" si="942"/>
        <v>0</v>
      </c>
      <c r="BQ685" s="12">
        <v>35728</v>
      </c>
      <c r="BR685" s="12">
        <v>0.0253</v>
      </c>
      <c r="BS685" s="13">
        <v>1.35</v>
      </c>
      <c r="BT685" s="14">
        <v>1</v>
      </c>
      <c r="BU685" s="15">
        <f t="shared" si="943"/>
        <v>1220.28984</v>
      </c>
      <c r="BV685" s="12">
        <v>1</v>
      </c>
      <c r="BW685" s="12">
        <v>280</v>
      </c>
      <c r="BX685" s="12">
        <v>1.43</v>
      </c>
      <c r="BY685" s="19">
        <f t="shared" si="944"/>
        <v>3.16684210526316</v>
      </c>
      <c r="BZ685" s="20">
        <v>0</v>
      </c>
      <c r="CA685" s="12">
        <v>1</v>
      </c>
      <c r="CB685" s="12">
        <v>3.11</v>
      </c>
      <c r="CC685" s="9">
        <f t="shared" si="945"/>
        <v>4.11</v>
      </c>
      <c r="CD685" s="10">
        <v>1.325</v>
      </c>
      <c r="CE685" s="22">
        <v>1.015</v>
      </c>
      <c r="CF685" s="21">
        <f t="shared" si="946"/>
        <v>21360.5852872565</v>
      </c>
      <c r="CL685" s="12">
        <v>41312</v>
      </c>
      <c r="CM685" s="12">
        <v>0.0253</v>
      </c>
      <c r="CN685" s="13">
        <v>1.35</v>
      </c>
      <c r="CO685" s="14">
        <v>1</v>
      </c>
      <c r="CP685" s="15">
        <f t="shared" si="947"/>
        <v>1411.01136</v>
      </c>
      <c r="CQ685" s="12">
        <v>1</v>
      </c>
      <c r="CR685" s="12">
        <v>280</v>
      </c>
      <c r="CS685" s="12">
        <v>1.43</v>
      </c>
      <c r="CT685" s="19">
        <f t="shared" si="948"/>
        <v>3.16684210526316</v>
      </c>
      <c r="CU685" s="20">
        <v>0</v>
      </c>
      <c r="CV685" s="12">
        <v>0.99</v>
      </c>
      <c r="CW685" s="12">
        <v>1.98</v>
      </c>
      <c r="CX685" s="9">
        <f t="shared" si="949"/>
        <v>2.9602</v>
      </c>
      <c r="CY685" s="10">
        <v>1.325</v>
      </c>
      <c r="CZ685" s="22">
        <v>1.085</v>
      </c>
      <c r="DA685" s="21">
        <f t="shared" si="950"/>
        <v>19016.1936585114</v>
      </c>
      <c r="DG685" s="12">
        <v>41606</v>
      </c>
      <c r="DH685" s="12">
        <v>0.0253</v>
      </c>
      <c r="DI685" s="13">
        <v>1.35</v>
      </c>
      <c r="DJ685" s="14">
        <v>1</v>
      </c>
      <c r="DK685" s="15">
        <f t="shared" si="951"/>
        <v>1421.05293</v>
      </c>
      <c r="DL685" s="12">
        <v>1</v>
      </c>
      <c r="DM685" s="12">
        <v>280</v>
      </c>
      <c r="DN685" s="12">
        <v>1.43</v>
      </c>
      <c r="DO685" s="19">
        <f t="shared" si="952"/>
        <v>3.16684210526316</v>
      </c>
      <c r="DP685" s="20">
        <v>0</v>
      </c>
      <c r="DQ685" s="12">
        <v>1</v>
      </c>
      <c r="DR685" s="12">
        <v>3.11</v>
      </c>
      <c r="DS685" s="9">
        <f t="shared" si="953"/>
        <v>4.11</v>
      </c>
      <c r="DT685" s="10">
        <v>1.325</v>
      </c>
      <c r="DU685" s="22">
        <v>1.085</v>
      </c>
      <c r="DV685" s="21">
        <f t="shared" si="954"/>
        <v>26590.3530268054</v>
      </c>
      <c r="EB685" s="12">
        <v>41606</v>
      </c>
      <c r="EC685" s="12">
        <v>0.02992</v>
      </c>
      <c r="ED685" s="13">
        <v>1.35</v>
      </c>
      <c r="EE685" s="14">
        <v>1</v>
      </c>
      <c r="EF685" s="15">
        <f t="shared" si="955"/>
        <v>1680.549552</v>
      </c>
      <c r="EG685" s="12">
        <v>1</v>
      </c>
      <c r="EH685" s="12">
        <v>280</v>
      </c>
      <c r="EI685" s="12">
        <v>1.52</v>
      </c>
      <c r="EJ685" s="19">
        <f t="shared" si="956"/>
        <v>3.25684210526316</v>
      </c>
      <c r="EK685" s="20">
        <v>0</v>
      </c>
      <c r="EL685" s="12">
        <v>1</v>
      </c>
      <c r="EM685" s="12">
        <v>3.91</v>
      </c>
      <c r="EN685" s="9">
        <f t="shared" si="958"/>
        <v>4.91</v>
      </c>
      <c r="EO685" s="10">
        <v>1.325</v>
      </c>
      <c r="EP685" s="22">
        <v>1.2</v>
      </c>
      <c r="EQ685" s="21">
        <f t="shared" si="959"/>
        <v>42729.3850826234</v>
      </c>
    </row>
    <row r="686" customHeight="1" spans="6:147">
      <c r="F686" s="12">
        <v>35434</v>
      </c>
      <c r="G686" s="12">
        <v>0</v>
      </c>
      <c r="H686" s="13">
        <v>1.35</v>
      </c>
      <c r="I686" s="14">
        <v>1</v>
      </c>
      <c r="J686" s="15">
        <f t="shared" si="931"/>
        <v>0</v>
      </c>
      <c r="K686" s="12">
        <v>1</v>
      </c>
      <c r="L686" s="12">
        <v>280</v>
      </c>
      <c r="M686" s="12">
        <v>1.43</v>
      </c>
      <c r="N686" s="19">
        <f t="shared" si="932"/>
        <v>3.16684210526316</v>
      </c>
      <c r="O686" s="20">
        <v>0</v>
      </c>
      <c r="P686" s="12">
        <v>0.99</v>
      </c>
      <c r="Q686" s="12">
        <v>1.98</v>
      </c>
      <c r="R686" s="9">
        <f t="shared" si="933"/>
        <v>2.9602</v>
      </c>
      <c r="S686" s="10">
        <v>1.325</v>
      </c>
      <c r="T686" s="20">
        <v>1</v>
      </c>
      <c r="U686" s="21">
        <f t="shared" si="934"/>
        <v>0</v>
      </c>
      <c r="AA686" s="12">
        <v>35434</v>
      </c>
      <c r="AB686" s="12">
        <v>0.0253</v>
      </c>
      <c r="AC686" s="13">
        <v>1.35</v>
      </c>
      <c r="AD686" s="14">
        <v>1</v>
      </c>
      <c r="AE686" s="15">
        <f t="shared" si="935"/>
        <v>1210.24827</v>
      </c>
      <c r="AF686" s="12">
        <v>1</v>
      </c>
      <c r="AG686" s="12">
        <v>280</v>
      </c>
      <c r="AH686" s="12">
        <v>1.43</v>
      </c>
      <c r="AI686" s="19">
        <f t="shared" si="936"/>
        <v>3.16684210526316</v>
      </c>
      <c r="AJ686" s="20">
        <v>0</v>
      </c>
      <c r="AK686" s="12">
        <v>0.99</v>
      </c>
      <c r="AL686" s="12">
        <v>1.98</v>
      </c>
      <c r="AM686" s="9">
        <f t="shared" si="937"/>
        <v>2.9602</v>
      </c>
      <c r="AN686" s="10">
        <v>1.325</v>
      </c>
      <c r="AO686" s="22">
        <v>1.015</v>
      </c>
      <c r="AP686" s="21">
        <f t="shared" si="938"/>
        <v>15258.2194166618</v>
      </c>
      <c r="AV686" s="12">
        <v>35728</v>
      </c>
      <c r="AW686" s="12">
        <v>0</v>
      </c>
      <c r="AX686" s="13">
        <v>1.35</v>
      </c>
      <c r="AY686" s="14">
        <v>1</v>
      </c>
      <c r="AZ686" s="15">
        <f t="shared" si="939"/>
        <v>0</v>
      </c>
      <c r="BA686" s="12">
        <v>1</v>
      </c>
      <c r="BB686" s="12">
        <v>280</v>
      </c>
      <c r="BC686" s="12">
        <v>1.43</v>
      </c>
      <c r="BD686" s="19">
        <f t="shared" si="940"/>
        <v>3.16684210526316</v>
      </c>
      <c r="BE686" s="20">
        <v>0</v>
      </c>
      <c r="BF686" s="12">
        <v>1</v>
      </c>
      <c r="BG686" s="12">
        <v>3.11</v>
      </c>
      <c r="BH686" s="9">
        <f t="shared" si="941"/>
        <v>4.11</v>
      </c>
      <c r="BI686" s="10">
        <v>1.325</v>
      </c>
      <c r="BJ686" s="20">
        <v>1</v>
      </c>
      <c r="BK686" s="21">
        <f t="shared" si="942"/>
        <v>0</v>
      </c>
      <c r="BQ686" s="12">
        <v>35728</v>
      </c>
      <c r="BR686" s="12">
        <v>0.0253</v>
      </c>
      <c r="BS686" s="13">
        <v>1.35</v>
      </c>
      <c r="BT686" s="14">
        <v>1</v>
      </c>
      <c r="BU686" s="15">
        <f t="shared" si="943"/>
        <v>1220.28984</v>
      </c>
      <c r="BV686" s="12">
        <v>1</v>
      </c>
      <c r="BW686" s="12">
        <v>280</v>
      </c>
      <c r="BX686" s="12">
        <v>1.43</v>
      </c>
      <c r="BY686" s="19">
        <f t="shared" si="944"/>
        <v>3.16684210526316</v>
      </c>
      <c r="BZ686" s="20">
        <v>0</v>
      </c>
      <c r="CA686" s="12">
        <v>1</v>
      </c>
      <c r="CB686" s="12">
        <v>3.11</v>
      </c>
      <c r="CC686" s="9">
        <f t="shared" si="945"/>
        <v>4.11</v>
      </c>
      <c r="CD686" s="10">
        <v>1.325</v>
      </c>
      <c r="CE686" s="22">
        <v>1.015</v>
      </c>
      <c r="CF686" s="21">
        <f t="shared" si="946"/>
        <v>21360.5852872565</v>
      </c>
      <c r="CL686" s="12">
        <v>41312</v>
      </c>
      <c r="CM686" s="12">
        <v>0.0253</v>
      </c>
      <c r="CN686" s="13">
        <v>1.35</v>
      </c>
      <c r="CO686" s="14">
        <v>1</v>
      </c>
      <c r="CP686" s="15">
        <f t="shared" si="947"/>
        <v>1411.01136</v>
      </c>
      <c r="CQ686" s="12">
        <v>1</v>
      </c>
      <c r="CR686" s="12">
        <v>280</v>
      </c>
      <c r="CS686" s="12">
        <v>1.43</v>
      </c>
      <c r="CT686" s="19">
        <f t="shared" si="948"/>
        <v>3.16684210526316</v>
      </c>
      <c r="CU686" s="20">
        <v>0</v>
      </c>
      <c r="CV686" s="12">
        <v>0.99</v>
      </c>
      <c r="CW686" s="12">
        <v>1.98</v>
      </c>
      <c r="CX686" s="9">
        <f t="shared" si="949"/>
        <v>2.9602</v>
      </c>
      <c r="CY686" s="10">
        <v>1.325</v>
      </c>
      <c r="CZ686" s="22">
        <v>1.085</v>
      </c>
      <c r="DA686" s="21">
        <f t="shared" si="950"/>
        <v>19016.1936585114</v>
      </c>
      <c r="DG686" s="12">
        <v>41606</v>
      </c>
      <c r="DH686" s="12">
        <v>0.0253</v>
      </c>
      <c r="DI686" s="13">
        <v>1.35</v>
      </c>
      <c r="DJ686" s="14">
        <v>1</v>
      </c>
      <c r="DK686" s="15">
        <f t="shared" si="951"/>
        <v>1421.05293</v>
      </c>
      <c r="DL686" s="12">
        <v>1</v>
      </c>
      <c r="DM686" s="12">
        <v>280</v>
      </c>
      <c r="DN686" s="12">
        <v>1.43</v>
      </c>
      <c r="DO686" s="19">
        <f t="shared" si="952"/>
        <v>3.16684210526316</v>
      </c>
      <c r="DP686" s="20">
        <v>0</v>
      </c>
      <c r="DQ686" s="12">
        <v>1</v>
      </c>
      <c r="DR686" s="12">
        <v>3.11</v>
      </c>
      <c r="DS686" s="9">
        <f t="shared" si="953"/>
        <v>4.11</v>
      </c>
      <c r="DT686" s="10">
        <v>1.325</v>
      </c>
      <c r="DU686" s="22">
        <v>1.085</v>
      </c>
      <c r="DV686" s="21">
        <f t="shared" si="954"/>
        <v>26590.3530268054</v>
      </c>
      <c r="EB686" s="12">
        <v>41606</v>
      </c>
      <c r="EC686" s="12">
        <v>0.02992</v>
      </c>
      <c r="ED686" s="13">
        <v>1.35</v>
      </c>
      <c r="EE686" s="14">
        <v>1</v>
      </c>
      <c r="EF686" s="15">
        <f t="shared" si="955"/>
        <v>1680.549552</v>
      </c>
      <c r="EG686" s="12">
        <v>1</v>
      </c>
      <c r="EH686" s="12">
        <v>280</v>
      </c>
      <c r="EI686" s="12">
        <v>1.52</v>
      </c>
      <c r="EJ686" s="19">
        <f t="shared" si="956"/>
        <v>3.25684210526316</v>
      </c>
      <c r="EK686" s="20">
        <v>0</v>
      </c>
      <c r="EL686" s="12">
        <v>1</v>
      </c>
      <c r="EM686" s="12">
        <v>3.91</v>
      </c>
      <c r="EN686" s="9">
        <f t="shared" si="958"/>
        <v>4.91</v>
      </c>
      <c r="EO686" s="10">
        <v>1.325</v>
      </c>
      <c r="EP686" s="22">
        <v>1.2</v>
      </c>
      <c r="EQ686" s="21">
        <f t="shared" si="959"/>
        <v>42729.3850826234</v>
      </c>
    </row>
    <row r="687" customHeight="1" spans="6:147">
      <c r="F687" s="12">
        <v>35434</v>
      </c>
      <c r="G687" s="12">
        <v>0</v>
      </c>
      <c r="H687" s="13">
        <v>1.35</v>
      </c>
      <c r="I687" s="14">
        <v>1</v>
      </c>
      <c r="J687" s="15">
        <f t="shared" si="931"/>
        <v>0</v>
      </c>
      <c r="K687" s="12">
        <v>1</v>
      </c>
      <c r="L687" s="12">
        <v>280</v>
      </c>
      <c r="M687" s="12">
        <v>1.43</v>
      </c>
      <c r="N687" s="19">
        <f t="shared" si="932"/>
        <v>3.16684210526316</v>
      </c>
      <c r="O687" s="20">
        <v>0</v>
      </c>
      <c r="P687" s="12">
        <v>0.99</v>
      </c>
      <c r="Q687" s="12">
        <v>1.98</v>
      </c>
      <c r="R687" s="9">
        <f t="shared" si="933"/>
        <v>2.9602</v>
      </c>
      <c r="S687" s="10">
        <v>1.325</v>
      </c>
      <c r="T687" s="20">
        <v>1</v>
      </c>
      <c r="U687" s="21">
        <f t="shared" si="934"/>
        <v>0</v>
      </c>
      <c r="AA687" s="12">
        <v>35434</v>
      </c>
      <c r="AB687" s="12">
        <v>0.0253</v>
      </c>
      <c r="AC687" s="13">
        <v>1.35</v>
      </c>
      <c r="AD687" s="14">
        <v>1</v>
      </c>
      <c r="AE687" s="15">
        <f t="shared" si="935"/>
        <v>1210.24827</v>
      </c>
      <c r="AF687" s="12">
        <v>1</v>
      </c>
      <c r="AG687" s="12">
        <v>280</v>
      </c>
      <c r="AH687" s="12">
        <v>1.43</v>
      </c>
      <c r="AI687" s="19">
        <f t="shared" si="936"/>
        <v>3.16684210526316</v>
      </c>
      <c r="AJ687" s="20">
        <v>0</v>
      </c>
      <c r="AK687" s="12">
        <v>0.99</v>
      </c>
      <c r="AL687" s="12">
        <v>1.98</v>
      </c>
      <c r="AM687" s="9">
        <f t="shared" si="937"/>
        <v>2.9602</v>
      </c>
      <c r="AN687" s="10">
        <v>1.325</v>
      </c>
      <c r="AO687" s="22">
        <v>1.015</v>
      </c>
      <c r="AP687" s="21">
        <f t="shared" si="938"/>
        <v>15258.2194166618</v>
      </c>
      <c r="AV687" s="12">
        <v>35728</v>
      </c>
      <c r="AW687" s="12">
        <v>0</v>
      </c>
      <c r="AX687" s="13">
        <v>1.35</v>
      </c>
      <c r="AY687" s="14">
        <v>1</v>
      </c>
      <c r="AZ687" s="15">
        <f t="shared" si="939"/>
        <v>0</v>
      </c>
      <c r="BA687" s="12">
        <v>1</v>
      </c>
      <c r="BB687" s="12">
        <v>280</v>
      </c>
      <c r="BC687" s="12">
        <v>1.43</v>
      </c>
      <c r="BD687" s="19">
        <f t="shared" si="940"/>
        <v>3.16684210526316</v>
      </c>
      <c r="BE687" s="20">
        <v>0</v>
      </c>
      <c r="BF687" s="12">
        <v>1</v>
      </c>
      <c r="BG687" s="12">
        <v>3.11</v>
      </c>
      <c r="BH687" s="9">
        <f t="shared" si="941"/>
        <v>4.11</v>
      </c>
      <c r="BI687" s="10">
        <v>1.325</v>
      </c>
      <c r="BJ687" s="20">
        <v>1</v>
      </c>
      <c r="BK687" s="21">
        <f t="shared" si="942"/>
        <v>0</v>
      </c>
      <c r="BQ687" s="12">
        <v>35728</v>
      </c>
      <c r="BR687" s="12">
        <v>0.0253</v>
      </c>
      <c r="BS687" s="13">
        <v>1.35</v>
      </c>
      <c r="BT687" s="14">
        <v>1</v>
      </c>
      <c r="BU687" s="15">
        <f t="shared" si="943"/>
        <v>1220.28984</v>
      </c>
      <c r="BV687" s="12">
        <v>1</v>
      </c>
      <c r="BW687" s="12">
        <v>280</v>
      </c>
      <c r="BX687" s="12">
        <v>1.43</v>
      </c>
      <c r="BY687" s="19">
        <f t="shared" si="944"/>
        <v>3.16684210526316</v>
      </c>
      <c r="BZ687" s="20">
        <v>0</v>
      </c>
      <c r="CA687" s="12">
        <v>1</v>
      </c>
      <c r="CB687" s="12">
        <v>3.11</v>
      </c>
      <c r="CC687" s="9">
        <f t="shared" si="945"/>
        <v>4.11</v>
      </c>
      <c r="CD687" s="10">
        <v>1.325</v>
      </c>
      <c r="CE687" s="22">
        <v>1.015</v>
      </c>
      <c r="CF687" s="21">
        <f t="shared" si="946"/>
        <v>21360.5852872565</v>
      </c>
      <c r="CL687" s="12">
        <v>41312</v>
      </c>
      <c r="CM687" s="12">
        <v>0.0253</v>
      </c>
      <c r="CN687" s="13">
        <v>1.35</v>
      </c>
      <c r="CO687" s="14">
        <v>1</v>
      </c>
      <c r="CP687" s="15">
        <f t="shared" si="947"/>
        <v>1411.01136</v>
      </c>
      <c r="CQ687" s="12">
        <v>1</v>
      </c>
      <c r="CR687" s="12">
        <v>280</v>
      </c>
      <c r="CS687" s="12">
        <v>1.43</v>
      </c>
      <c r="CT687" s="19">
        <f t="shared" si="948"/>
        <v>3.16684210526316</v>
      </c>
      <c r="CU687" s="20">
        <v>0</v>
      </c>
      <c r="CV687" s="12">
        <v>0.99</v>
      </c>
      <c r="CW687" s="12">
        <v>1.98</v>
      </c>
      <c r="CX687" s="9">
        <f t="shared" si="949"/>
        <v>2.9602</v>
      </c>
      <c r="CY687" s="10">
        <v>1.325</v>
      </c>
      <c r="CZ687" s="22">
        <v>1.085</v>
      </c>
      <c r="DA687" s="21">
        <f t="shared" si="950"/>
        <v>19016.1936585114</v>
      </c>
      <c r="DG687" s="12">
        <v>41606</v>
      </c>
      <c r="DH687" s="12">
        <v>0.0253</v>
      </c>
      <c r="DI687" s="13">
        <v>1.35</v>
      </c>
      <c r="DJ687" s="14">
        <v>1</v>
      </c>
      <c r="DK687" s="15">
        <f t="shared" si="951"/>
        <v>1421.05293</v>
      </c>
      <c r="DL687" s="12">
        <v>1</v>
      </c>
      <c r="DM687" s="12">
        <v>280</v>
      </c>
      <c r="DN687" s="12">
        <v>1.43</v>
      </c>
      <c r="DO687" s="19">
        <f t="shared" si="952"/>
        <v>3.16684210526316</v>
      </c>
      <c r="DP687" s="20">
        <v>0</v>
      </c>
      <c r="DQ687" s="12">
        <v>1</v>
      </c>
      <c r="DR687" s="12">
        <v>3.11</v>
      </c>
      <c r="DS687" s="9">
        <f t="shared" si="953"/>
        <v>4.11</v>
      </c>
      <c r="DT687" s="10">
        <v>1.325</v>
      </c>
      <c r="DU687" s="22">
        <v>1.085</v>
      </c>
      <c r="DV687" s="21">
        <f t="shared" si="954"/>
        <v>26590.3530268054</v>
      </c>
      <c r="EB687" s="12">
        <v>41606</v>
      </c>
      <c r="EC687" s="12">
        <v>0.02992</v>
      </c>
      <c r="ED687" s="13">
        <v>1.35</v>
      </c>
      <c r="EE687" s="14">
        <v>1</v>
      </c>
      <c r="EF687" s="15">
        <f t="shared" si="955"/>
        <v>1680.549552</v>
      </c>
      <c r="EG687" s="12">
        <v>1</v>
      </c>
      <c r="EH687" s="12">
        <v>280</v>
      </c>
      <c r="EI687" s="12">
        <v>1.52</v>
      </c>
      <c r="EJ687" s="19">
        <f t="shared" si="956"/>
        <v>3.25684210526316</v>
      </c>
      <c r="EK687" s="20">
        <v>0</v>
      </c>
      <c r="EL687" s="12">
        <v>1</v>
      </c>
      <c r="EM687" s="12">
        <v>3.91</v>
      </c>
      <c r="EN687" s="9">
        <f t="shared" si="958"/>
        <v>4.91</v>
      </c>
      <c r="EO687" s="10">
        <v>1.325</v>
      </c>
      <c r="EP687" s="22">
        <v>1.2</v>
      </c>
      <c r="EQ687" s="21">
        <f t="shared" si="959"/>
        <v>42729.3850826234</v>
      </c>
    </row>
    <row r="688" customHeight="1" spans="6:147">
      <c r="F688" s="12">
        <v>35434</v>
      </c>
      <c r="G688" s="12">
        <v>0</v>
      </c>
      <c r="H688" s="13">
        <v>1.35</v>
      </c>
      <c r="I688" s="14">
        <v>1</v>
      </c>
      <c r="J688" s="15">
        <f t="shared" si="931"/>
        <v>0</v>
      </c>
      <c r="K688" s="12">
        <v>1</v>
      </c>
      <c r="L688" s="12">
        <v>280</v>
      </c>
      <c r="M688" s="12">
        <v>1.43</v>
      </c>
      <c r="N688" s="19">
        <f t="shared" si="932"/>
        <v>3.16684210526316</v>
      </c>
      <c r="O688" s="20">
        <v>0</v>
      </c>
      <c r="P688" s="12">
        <v>0.99</v>
      </c>
      <c r="Q688" s="12">
        <v>1.98</v>
      </c>
      <c r="R688" s="9">
        <f t="shared" si="933"/>
        <v>2.9602</v>
      </c>
      <c r="S688" s="10">
        <v>1.325</v>
      </c>
      <c r="T688" s="20">
        <v>1</v>
      </c>
      <c r="U688" s="21">
        <f t="shared" si="934"/>
        <v>0</v>
      </c>
      <c r="AA688" s="12">
        <v>35434</v>
      </c>
      <c r="AB688" s="12">
        <v>0.0253</v>
      </c>
      <c r="AC688" s="13">
        <v>1.35</v>
      </c>
      <c r="AD688" s="14">
        <v>1</v>
      </c>
      <c r="AE688" s="15">
        <f t="shared" si="935"/>
        <v>1210.24827</v>
      </c>
      <c r="AF688" s="12">
        <v>1</v>
      </c>
      <c r="AG688" s="12">
        <v>280</v>
      </c>
      <c r="AH688" s="12">
        <v>1.43</v>
      </c>
      <c r="AI688" s="19">
        <f t="shared" si="936"/>
        <v>3.16684210526316</v>
      </c>
      <c r="AJ688" s="20">
        <v>0</v>
      </c>
      <c r="AK688" s="12">
        <v>0.99</v>
      </c>
      <c r="AL688" s="12">
        <v>1.98</v>
      </c>
      <c r="AM688" s="9">
        <f t="shared" si="937"/>
        <v>2.9602</v>
      </c>
      <c r="AN688" s="10">
        <v>1.325</v>
      </c>
      <c r="AO688" s="22">
        <v>1.015</v>
      </c>
      <c r="AP688" s="21">
        <f t="shared" si="938"/>
        <v>15258.2194166618</v>
      </c>
      <c r="AV688" s="12">
        <v>35728</v>
      </c>
      <c r="AW688" s="12">
        <v>0</v>
      </c>
      <c r="AX688" s="13">
        <v>1.35</v>
      </c>
      <c r="AY688" s="14">
        <v>1</v>
      </c>
      <c r="AZ688" s="15">
        <f t="shared" si="939"/>
        <v>0</v>
      </c>
      <c r="BA688" s="12">
        <v>1</v>
      </c>
      <c r="BB688" s="12">
        <v>280</v>
      </c>
      <c r="BC688" s="12">
        <v>1.43</v>
      </c>
      <c r="BD688" s="19">
        <f t="shared" si="940"/>
        <v>3.16684210526316</v>
      </c>
      <c r="BE688" s="20">
        <v>0</v>
      </c>
      <c r="BF688" s="12">
        <v>1</v>
      </c>
      <c r="BG688" s="12">
        <v>3.11</v>
      </c>
      <c r="BH688" s="9">
        <f t="shared" si="941"/>
        <v>4.11</v>
      </c>
      <c r="BI688" s="10">
        <v>1.325</v>
      </c>
      <c r="BJ688" s="20">
        <v>1</v>
      </c>
      <c r="BK688" s="21">
        <f t="shared" si="942"/>
        <v>0</v>
      </c>
      <c r="BQ688" s="12">
        <v>35728</v>
      </c>
      <c r="BR688" s="12">
        <v>0.0253</v>
      </c>
      <c r="BS688" s="13">
        <v>1.35</v>
      </c>
      <c r="BT688" s="14">
        <v>1</v>
      </c>
      <c r="BU688" s="15">
        <f t="shared" si="943"/>
        <v>1220.28984</v>
      </c>
      <c r="BV688" s="12">
        <v>1</v>
      </c>
      <c r="BW688" s="12">
        <v>280</v>
      </c>
      <c r="BX688" s="12">
        <v>1.43</v>
      </c>
      <c r="BY688" s="19">
        <f t="shared" si="944"/>
        <v>3.16684210526316</v>
      </c>
      <c r="BZ688" s="20">
        <v>0</v>
      </c>
      <c r="CA688" s="12">
        <v>1</v>
      </c>
      <c r="CB688" s="12">
        <v>3.11</v>
      </c>
      <c r="CC688" s="9">
        <f t="shared" si="945"/>
        <v>4.11</v>
      </c>
      <c r="CD688" s="10">
        <v>1.325</v>
      </c>
      <c r="CE688" s="22">
        <v>1.015</v>
      </c>
      <c r="CF688" s="21">
        <f t="shared" si="946"/>
        <v>21360.5852872565</v>
      </c>
      <c r="CL688" s="12">
        <v>41312</v>
      </c>
      <c r="CM688" s="12">
        <v>0.0253</v>
      </c>
      <c r="CN688" s="13">
        <v>1.35</v>
      </c>
      <c r="CO688" s="14">
        <v>1</v>
      </c>
      <c r="CP688" s="15">
        <f t="shared" si="947"/>
        <v>1411.01136</v>
      </c>
      <c r="CQ688" s="12">
        <v>1</v>
      </c>
      <c r="CR688" s="12">
        <v>280</v>
      </c>
      <c r="CS688" s="12">
        <v>1.43</v>
      </c>
      <c r="CT688" s="19">
        <f t="shared" si="948"/>
        <v>3.16684210526316</v>
      </c>
      <c r="CU688" s="20">
        <v>0</v>
      </c>
      <c r="CV688" s="12">
        <v>0.99</v>
      </c>
      <c r="CW688" s="12">
        <v>1.98</v>
      </c>
      <c r="CX688" s="9">
        <f t="shared" si="949"/>
        <v>2.9602</v>
      </c>
      <c r="CY688" s="10">
        <v>1.325</v>
      </c>
      <c r="CZ688" s="22">
        <v>1.085</v>
      </c>
      <c r="DA688" s="21">
        <f t="shared" si="950"/>
        <v>19016.1936585114</v>
      </c>
      <c r="DG688" s="12">
        <v>41606</v>
      </c>
      <c r="DH688" s="12">
        <v>0.0253</v>
      </c>
      <c r="DI688" s="13">
        <v>1.35</v>
      </c>
      <c r="DJ688" s="14">
        <v>1</v>
      </c>
      <c r="DK688" s="15">
        <f t="shared" si="951"/>
        <v>1421.05293</v>
      </c>
      <c r="DL688" s="12">
        <v>1</v>
      </c>
      <c r="DM688" s="12">
        <v>280</v>
      </c>
      <c r="DN688" s="12">
        <v>1.43</v>
      </c>
      <c r="DO688" s="19">
        <f t="shared" si="952"/>
        <v>3.16684210526316</v>
      </c>
      <c r="DP688" s="20">
        <v>0</v>
      </c>
      <c r="DQ688" s="12">
        <v>1</v>
      </c>
      <c r="DR688" s="12">
        <v>3.11</v>
      </c>
      <c r="DS688" s="9">
        <f t="shared" si="953"/>
        <v>4.11</v>
      </c>
      <c r="DT688" s="10">
        <v>1.325</v>
      </c>
      <c r="DU688" s="22">
        <v>1.085</v>
      </c>
      <c r="DV688" s="21">
        <f t="shared" si="954"/>
        <v>26590.3530268054</v>
      </c>
      <c r="EB688" s="12">
        <v>41606</v>
      </c>
      <c r="EC688" s="12">
        <v>0.02992</v>
      </c>
      <c r="ED688" s="13">
        <v>1.35</v>
      </c>
      <c r="EE688" s="14">
        <v>1</v>
      </c>
      <c r="EF688" s="15">
        <f t="shared" si="955"/>
        <v>1680.549552</v>
      </c>
      <c r="EG688" s="12">
        <v>1</v>
      </c>
      <c r="EH688" s="12">
        <v>280</v>
      </c>
      <c r="EI688" s="12">
        <v>1.52</v>
      </c>
      <c r="EJ688" s="19">
        <f t="shared" si="956"/>
        <v>3.25684210526316</v>
      </c>
      <c r="EK688" s="20">
        <v>0</v>
      </c>
      <c r="EL688" s="12">
        <v>1</v>
      </c>
      <c r="EM688" s="12">
        <v>3.91</v>
      </c>
      <c r="EN688" s="9">
        <f t="shared" si="958"/>
        <v>4.91</v>
      </c>
      <c r="EO688" s="10">
        <v>1.325</v>
      </c>
      <c r="EP688" s="22">
        <v>1.2</v>
      </c>
      <c r="EQ688" s="21">
        <f t="shared" si="959"/>
        <v>42729.3850826234</v>
      </c>
    </row>
    <row r="689" customHeight="1" spans="6:147">
      <c r="F689" s="12">
        <v>35434</v>
      </c>
      <c r="G689" s="12">
        <v>0</v>
      </c>
      <c r="H689" s="13">
        <v>1.35</v>
      </c>
      <c r="I689" s="14">
        <v>1</v>
      </c>
      <c r="J689" s="15">
        <f t="shared" si="931"/>
        <v>0</v>
      </c>
      <c r="K689" s="12">
        <v>1</v>
      </c>
      <c r="L689" s="12">
        <v>280</v>
      </c>
      <c r="M689" s="12">
        <v>1.43</v>
      </c>
      <c r="N689" s="19">
        <f t="shared" si="932"/>
        <v>3.16684210526316</v>
      </c>
      <c r="O689" s="20">
        <v>0</v>
      </c>
      <c r="P689" s="12">
        <v>0.99</v>
      </c>
      <c r="Q689" s="12">
        <v>1.98</v>
      </c>
      <c r="R689" s="9">
        <f t="shared" si="933"/>
        <v>2.9602</v>
      </c>
      <c r="S689" s="10">
        <v>1.325</v>
      </c>
      <c r="T689" s="20">
        <v>1</v>
      </c>
      <c r="U689" s="21">
        <f t="shared" si="934"/>
        <v>0</v>
      </c>
      <c r="AA689" s="12">
        <v>35434</v>
      </c>
      <c r="AB689" s="12">
        <v>0</v>
      </c>
      <c r="AC689" s="13">
        <v>1.35</v>
      </c>
      <c r="AD689" s="14">
        <v>1</v>
      </c>
      <c r="AE689" s="15">
        <f t="shared" si="935"/>
        <v>0</v>
      </c>
      <c r="AF689" s="12">
        <v>1</v>
      </c>
      <c r="AG689" s="12">
        <v>280</v>
      </c>
      <c r="AH689" s="12">
        <v>1.43</v>
      </c>
      <c r="AI689" s="19">
        <f t="shared" si="936"/>
        <v>3.16684210526316</v>
      </c>
      <c r="AJ689" s="20">
        <v>0</v>
      </c>
      <c r="AK689" s="12">
        <v>0.99</v>
      </c>
      <c r="AL689" s="12">
        <v>1.98</v>
      </c>
      <c r="AM689" s="9">
        <f t="shared" si="937"/>
        <v>2.9602</v>
      </c>
      <c r="AN689" s="10">
        <v>1.325</v>
      </c>
      <c r="AO689" s="22">
        <v>1.015</v>
      </c>
      <c r="AP689" s="21">
        <f t="shared" si="938"/>
        <v>0</v>
      </c>
      <c r="AV689" s="12">
        <v>35728</v>
      </c>
      <c r="AW689" s="12">
        <v>0</v>
      </c>
      <c r="AX689" s="13">
        <v>1.35</v>
      </c>
      <c r="AY689" s="14">
        <v>1</v>
      </c>
      <c r="AZ689" s="15">
        <f t="shared" si="939"/>
        <v>0</v>
      </c>
      <c r="BA689" s="12">
        <v>1</v>
      </c>
      <c r="BB689" s="12">
        <v>280</v>
      </c>
      <c r="BC689" s="12">
        <v>1.43</v>
      </c>
      <c r="BD689" s="19">
        <f t="shared" si="940"/>
        <v>3.16684210526316</v>
      </c>
      <c r="BE689" s="20">
        <v>0</v>
      </c>
      <c r="BF689" s="12">
        <v>1</v>
      </c>
      <c r="BG689" s="12">
        <v>3.11</v>
      </c>
      <c r="BH689" s="9">
        <f t="shared" si="941"/>
        <v>4.11</v>
      </c>
      <c r="BI689" s="10">
        <v>1.325</v>
      </c>
      <c r="BJ689" s="20">
        <v>1</v>
      </c>
      <c r="BK689" s="21">
        <f t="shared" si="942"/>
        <v>0</v>
      </c>
      <c r="BQ689" s="12">
        <v>35728</v>
      </c>
      <c r="BR689" s="12">
        <v>0</v>
      </c>
      <c r="BS689" s="13">
        <v>1.35</v>
      </c>
      <c r="BT689" s="14">
        <v>1</v>
      </c>
      <c r="BU689" s="15">
        <f t="shared" si="943"/>
        <v>0</v>
      </c>
      <c r="BV689" s="12">
        <v>1</v>
      </c>
      <c r="BW689" s="12">
        <v>280</v>
      </c>
      <c r="BX689" s="12">
        <v>1.43</v>
      </c>
      <c r="BY689" s="19">
        <f t="shared" si="944"/>
        <v>3.16684210526316</v>
      </c>
      <c r="BZ689" s="20">
        <v>0</v>
      </c>
      <c r="CA689" s="12">
        <v>1</v>
      </c>
      <c r="CB689" s="12">
        <v>3.11</v>
      </c>
      <c r="CC689" s="9">
        <f t="shared" si="945"/>
        <v>4.11</v>
      </c>
      <c r="CD689" s="10">
        <v>1.325</v>
      </c>
      <c r="CE689" s="22">
        <v>1.015</v>
      </c>
      <c r="CF689" s="21">
        <f t="shared" si="946"/>
        <v>0</v>
      </c>
      <c r="CL689" s="12">
        <v>41312</v>
      </c>
      <c r="CM689" s="12">
        <v>0.0253</v>
      </c>
      <c r="CN689" s="13">
        <v>1.35</v>
      </c>
      <c r="CO689" s="14">
        <v>1</v>
      </c>
      <c r="CP689" s="15">
        <f t="shared" si="947"/>
        <v>1411.01136</v>
      </c>
      <c r="CQ689" s="12">
        <v>1</v>
      </c>
      <c r="CR689" s="12">
        <v>280</v>
      </c>
      <c r="CS689" s="12">
        <v>1.43</v>
      </c>
      <c r="CT689" s="19">
        <f t="shared" si="948"/>
        <v>3.16684210526316</v>
      </c>
      <c r="CU689" s="20">
        <v>0</v>
      </c>
      <c r="CV689" s="12">
        <v>0.99</v>
      </c>
      <c r="CW689" s="12">
        <v>1.98</v>
      </c>
      <c r="CX689" s="9">
        <f t="shared" si="949"/>
        <v>2.9602</v>
      </c>
      <c r="CY689" s="10">
        <v>1.325</v>
      </c>
      <c r="CZ689" s="22">
        <v>1.085</v>
      </c>
      <c r="DA689" s="21">
        <f t="shared" si="950"/>
        <v>19016.1936585114</v>
      </c>
      <c r="DG689" s="12">
        <v>41606</v>
      </c>
      <c r="DH689" s="12">
        <v>0.0253</v>
      </c>
      <c r="DI689" s="13">
        <v>1.35</v>
      </c>
      <c r="DJ689" s="14">
        <v>1</v>
      </c>
      <c r="DK689" s="15">
        <f t="shared" si="951"/>
        <v>1421.05293</v>
      </c>
      <c r="DL689" s="12">
        <v>1</v>
      </c>
      <c r="DM689" s="12">
        <v>280</v>
      </c>
      <c r="DN689" s="12">
        <v>1.43</v>
      </c>
      <c r="DO689" s="19">
        <f t="shared" si="952"/>
        <v>3.16684210526316</v>
      </c>
      <c r="DP689" s="20">
        <v>0</v>
      </c>
      <c r="DQ689" s="12">
        <v>1</v>
      </c>
      <c r="DR689" s="12">
        <v>3.11</v>
      </c>
      <c r="DS689" s="9">
        <f t="shared" si="953"/>
        <v>4.11</v>
      </c>
      <c r="DT689" s="10">
        <v>1.325</v>
      </c>
      <c r="DU689" s="22">
        <v>1.085</v>
      </c>
      <c r="DV689" s="21">
        <f t="shared" si="954"/>
        <v>26590.3530268054</v>
      </c>
      <c r="EB689" s="12">
        <v>41606</v>
      </c>
      <c r="EC689" s="12">
        <v>0.02992</v>
      </c>
      <c r="ED689" s="13">
        <v>1.35</v>
      </c>
      <c r="EE689" s="14">
        <v>1</v>
      </c>
      <c r="EF689" s="15">
        <f t="shared" si="955"/>
        <v>1680.549552</v>
      </c>
      <c r="EG689" s="12">
        <v>1</v>
      </c>
      <c r="EH689" s="12">
        <v>280</v>
      </c>
      <c r="EI689" s="12">
        <v>1.52</v>
      </c>
      <c r="EJ689" s="19">
        <f t="shared" si="956"/>
        <v>3.25684210526316</v>
      </c>
      <c r="EK689" s="20">
        <v>0</v>
      </c>
      <c r="EL689" s="12">
        <v>1</v>
      </c>
      <c r="EM689" s="12">
        <v>3.91</v>
      </c>
      <c r="EN689" s="9">
        <f t="shared" si="958"/>
        <v>4.91</v>
      </c>
      <c r="EO689" s="10">
        <v>1.325</v>
      </c>
      <c r="EP689" s="22">
        <v>1.2</v>
      </c>
      <c r="EQ689" s="21">
        <f t="shared" si="959"/>
        <v>42729.3850826234</v>
      </c>
    </row>
    <row r="690" customHeight="1" spans="6:147">
      <c r="F690" s="12">
        <v>35434</v>
      </c>
      <c r="G690" s="12">
        <v>0</v>
      </c>
      <c r="H690" s="13">
        <v>1.35</v>
      </c>
      <c r="I690" s="14">
        <v>1</v>
      </c>
      <c r="J690" s="15">
        <f t="shared" si="931"/>
        <v>0</v>
      </c>
      <c r="K690" s="12">
        <v>1</v>
      </c>
      <c r="L690" s="12">
        <v>280</v>
      </c>
      <c r="M690" s="12">
        <v>1.43</v>
      </c>
      <c r="N690" s="19">
        <f t="shared" si="932"/>
        <v>3.16684210526316</v>
      </c>
      <c r="O690" s="20">
        <v>0</v>
      </c>
      <c r="P690" s="12">
        <v>0.99</v>
      </c>
      <c r="Q690" s="12">
        <v>1.98</v>
      </c>
      <c r="R690" s="9">
        <f t="shared" si="933"/>
        <v>2.9602</v>
      </c>
      <c r="S690" s="10">
        <v>1.325</v>
      </c>
      <c r="T690" s="20">
        <v>1</v>
      </c>
      <c r="U690" s="21">
        <f t="shared" si="934"/>
        <v>0</v>
      </c>
      <c r="AA690" s="12">
        <v>35434</v>
      </c>
      <c r="AB690" s="12">
        <v>0</v>
      </c>
      <c r="AC690" s="13">
        <v>1.35</v>
      </c>
      <c r="AD690" s="14">
        <v>1</v>
      </c>
      <c r="AE690" s="15">
        <f t="shared" si="935"/>
        <v>0</v>
      </c>
      <c r="AF690" s="12">
        <v>1</v>
      </c>
      <c r="AG690" s="12">
        <v>280</v>
      </c>
      <c r="AH690" s="12">
        <v>1.43</v>
      </c>
      <c r="AI690" s="19">
        <f t="shared" si="936"/>
        <v>3.16684210526316</v>
      </c>
      <c r="AJ690" s="20">
        <v>0</v>
      </c>
      <c r="AK690" s="12">
        <v>0.99</v>
      </c>
      <c r="AL690" s="12">
        <v>1.98</v>
      </c>
      <c r="AM690" s="9">
        <f t="shared" si="937"/>
        <v>2.9602</v>
      </c>
      <c r="AN690" s="10">
        <v>1.325</v>
      </c>
      <c r="AO690" s="22">
        <v>1.015</v>
      </c>
      <c r="AP690" s="21">
        <f t="shared" si="938"/>
        <v>0</v>
      </c>
      <c r="AV690" s="12">
        <v>35728</v>
      </c>
      <c r="AW690" s="12">
        <v>0</v>
      </c>
      <c r="AX690" s="13">
        <v>1.35</v>
      </c>
      <c r="AY690" s="14">
        <v>1</v>
      </c>
      <c r="AZ690" s="15">
        <f t="shared" si="939"/>
        <v>0</v>
      </c>
      <c r="BA690" s="12">
        <v>1</v>
      </c>
      <c r="BB690" s="12">
        <v>280</v>
      </c>
      <c r="BC690" s="12">
        <v>1.43</v>
      </c>
      <c r="BD690" s="19">
        <f t="shared" si="940"/>
        <v>3.16684210526316</v>
      </c>
      <c r="BE690" s="20">
        <v>0</v>
      </c>
      <c r="BF690" s="12">
        <v>1</v>
      </c>
      <c r="BG690" s="12">
        <v>3.11</v>
      </c>
      <c r="BH690" s="9">
        <f t="shared" si="941"/>
        <v>4.11</v>
      </c>
      <c r="BI690" s="10">
        <v>1.325</v>
      </c>
      <c r="BJ690" s="20">
        <v>1</v>
      </c>
      <c r="BK690" s="21">
        <f t="shared" si="942"/>
        <v>0</v>
      </c>
      <c r="BQ690" s="12">
        <v>35728</v>
      </c>
      <c r="BR690" s="12">
        <v>0</v>
      </c>
      <c r="BS690" s="13">
        <v>1.35</v>
      </c>
      <c r="BT690" s="14">
        <v>1</v>
      </c>
      <c r="BU690" s="15">
        <f t="shared" si="943"/>
        <v>0</v>
      </c>
      <c r="BV690" s="12">
        <v>1</v>
      </c>
      <c r="BW690" s="12">
        <v>280</v>
      </c>
      <c r="BX690" s="12">
        <v>1.43</v>
      </c>
      <c r="BY690" s="19">
        <f t="shared" si="944"/>
        <v>3.16684210526316</v>
      </c>
      <c r="BZ690" s="20">
        <v>0</v>
      </c>
      <c r="CA690" s="12">
        <v>1</v>
      </c>
      <c r="CB690" s="12">
        <v>3.11</v>
      </c>
      <c r="CC690" s="9">
        <f t="shared" si="945"/>
        <v>4.11</v>
      </c>
      <c r="CD690" s="10">
        <v>1.325</v>
      </c>
      <c r="CE690" s="22">
        <v>1.015</v>
      </c>
      <c r="CF690" s="21">
        <f t="shared" si="946"/>
        <v>0</v>
      </c>
      <c r="CL690" s="12">
        <v>41312</v>
      </c>
      <c r="CM690" s="12">
        <v>0.0253</v>
      </c>
      <c r="CN690" s="13">
        <v>1.35</v>
      </c>
      <c r="CO690" s="14">
        <v>1</v>
      </c>
      <c r="CP690" s="15">
        <f t="shared" si="947"/>
        <v>1411.01136</v>
      </c>
      <c r="CQ690" s="12">
        <v>1</v>
      </c>
      <c r="CR690" s="12">
        <v>280</v>
      </c>
      <c r="CS690" s="12">
        <v>1.43</v>
      </c>
      <c r="CT690" s="19">
        <f t="shared" si="948"/>
        <v>3.16684210526316</v>
      </c>
      <c r="CU690" s="20">
        <v>0</v>
      </c>
      <c r="CV690" s="12">
        <v>0.99</v>
      </c>
      <c r="CW690" s="12">
        <v>1.98</v>
      </c>
      <c r="CX690" s="9">
        <f t="shared" si="949"/>
        <v>2.9602</v>
      </c>
      <c r="CY690" s="10">
        <v>1.325</v>
      </c>
      <c r="CZ690" s="22">
        <v>1.085</v>
      </c>
      <c r="DA690" s="21">
        <f t="shared" si="950"/>
        <v>19016.1936585114</v>
      </c>
      <c r="DG690" s="12">
        <v>41606</v>
      </c>
      <c r="DH690" s="12">
        <v>0.0253</v>
      </c>
      <c r="DI690" s="13">
        <v>1.35</v>
      </c>
      <c r="DJ690" s="14">
        <v>1</v>
      </c>
      <c r="DK690" s="15">
        <f t="shared" si="951"/>
        <v>1421.05293</v>
      </c>
      <c r="DL690" s="12">
        <v>1</v>
      </c>
      <c r="DM690" s="12">
        <v>280</v>
      </c>
      <c r="DN690" s="12">
        <v>1.43</v>
      </c>
      <c r="DO690" s="19">
        <f t="shared" si="952"/>
        <v>3.16684210526316</v>
      </c>
      <c r="DP690" s="20">
        <v>0</v>
      </c>
      <c r="DQ690" s="12">
        <v>1</v>
      </c>
      <c r="DR690" s="12">
        <v>3.11</v>
      </c>
      <c r="DS690" s="9">
        <f t="shared" si="953"/>
        <v>4.11</v>
      </c>
      <c r="DT690" s="10">
        <v>1.325</v>
      </c>
      <c r="DU690" s="22">
        <v>1.085</v>
      </c>
      <c r="DV690" s="21">
        <f t="shared" si="954"/>
        <v>26590.3530268054</v>
      </c>
      <c r="EB690" s="12">
        <v>41606</v>
      </c>
      <c r="EC690" s="12">
        <v>0.02992</v>
      </c>
      <c r="ED690" s="13">
        <v>1.35</v>
      </c>
      <c r="EE690" s="14">
        <v>1</v>
      </c>
      <c r="EF690" s="15">
        <f t="shared" si="955"/>
        <v>1680.549552</v>
      </c>
      <c r="EG690" s="12">
        <v>1</v>
      </c>
      <c r="EH690" s="12">
        <v>280</v>
      </c>
      <c r="EI690" s="12">
        <v>1.52</v>
      </c>
      <c r="EJ690" s="19">
        <f t="shared" si="956"/>
        <v>3.25684210526316</v>
      </c>
      <c r="EK690" s="20">
        <v>0</v>
      </c>
      <c r="EL690" s="12">
        <v>1</v>
      </c>
      <c r="EM690" s="12">
        <v>3.91</v>
      </c>
      <c r="EN690" s="9">
        <f t="shared" si="958"/>
        <v>4.91</v>
      </c>
      <c r="EO690" s="10">
        <v>1.325</v>
      </c>
      <c r="EP690" s="22">
        <v>1.2</v>
      </c>
      <c r="EQ690" s="21">
        <f t="shared" si="959"/>
        <v>42729.3850826234</v>
      </c>
    </row>
    <row r="691" customHeight="1" spans="6:147">
      <c r="F691" s="12">
        <v>35434</v>
      </c>
      <c r="G691" s="12">
        <v>0</v>
      </c>
      <c r="H691" s="13">
        <v>1.35</v>
      </c>
      <c r="I691" s="14">
        <v>1</v>
      </c>
      <c r="J691" s="15">
        <f t="shared" si="931"/>
        <v>0</v>
      </c>
      <c r="K691" s="12">
        <v>1</v>
      </c>
      <c r="L691" s="12">
        <v>280</v>
      </c>
      <c r="M691" s="12">
        <v>1.43</v>
      </c>
      <c r="N691" s="19">
        <f t="shared" si="932"/>
        <v>3.16684210526316</v>
      </c>
      <c r="O691" s="20">
        <v>0</v>
      </c>
      <c r="P691" s="12">
        <v>0.99</v>
      </c>
      <c r="Q691" s="12">
        <v>1.98</v>
      </c>
      <c r="R691" s="9">
        <f t="shared" si="933"/>
        <v>2.9602</v>
      </c>
      <c r="S691" s="10">
        <v>1.325</v>
      </c>
      <c r="T691" s="20">
        <v>1</v>
      </c>
      <c r="U691" s="21">
        <f t="shared" si="934"/>
        <v>0</v>
      </c>
      <c r="AA691" s="12">
        <v>35434</v>
      </c>
      <c r="AB691" s="12">
        <v>0</v>
      </c>
      <c r="AC691" s="13">
        <v>1.35</v>
      </c>
      <c r="AD691" s="14">
        <v>1</v>
      </c>
      <c r="AE691" s="15">
        <f t="shared" si="935"/>
        <v>0</v>
      </c>
      <c r="AF691" s="12">
        <v>1</v>
      </c>
      <c r="AG691" s="12">
        <v>280</v>
      </c>
      <c r="AH691" s="12">
        <v>1.43</v>
      </c>
      <c r="AI691" s="19">
        <f t="shared" si="936"/>
        <v>3.16684210526316</v>
      </c>
      <c r="AJ691" s="20">
        <v>0</v>
      </c>
      <c r="AK691" s="12">
        <v>0.99</v>
      </c>
      <c r="AL691" s="12">
        <v>1.98</v>
      </c>
      <c r="AM691" s="9">
        <f t="shared" si="937"/>
        <v>2.9602</v>
      </c>
      <c r="AN691" s="10">
        <v>1.325</v>
      </c>
      <c r="AO691" s="22">
        <v>1.015</v>
      </c>
      <c r="AP691" s="21">
        <f t="shared" si="938"/>
        <v>0</v>
      </c>
      <c r="AV691" s="12">
        <v>35728</v>
      </c>
      <c r="AW691" s="12">
        <v>0</v>
      </c>
      <c r="AX691" s="13">
        <v>1.35</v>
      </c>
      <c r="AY691" s="14">
        <v>1</v>
      </c>
      <c r="AZ691" s="15">
        <f t="shared" si="939"/>
        <v>0</v>
      </c>
      <c r="BA691" s="12">
        <v>1</v>
      </c>
      <c r="BB691" s="12">
        <v>280</v>
      </c>
      <c r="BC691" s="12">
        <v>1.43</v>
      </c>
      <c r="BD691" s="19">
        <f t="shared" si="940"/>
        <v>3.16684210526316</v>
      </c>
      <c r="BE691" s="20">
        <v>0</v>
      </c>
      <c r="BF691" s="12">
        <v>1</v>
      </c>
      <c r="BG691" s="12">
        <v>3.11</v>
      </c>
      <c r="BH691" s="9">
        <f t="shared" si="941"/>
        <v>4.11</v>
      </c>
      <c r="BI691" s="10">
        <v>1.325</v>
      </c>
      <c r="BJ691" s="20">
        <v>1</v>
      </c>
      <c r="BK691" s="21">
        <f t="shared" si="942"/>
        <v>0</v>
      </c>
      <c r="BQ691" s="12">
        <v>35728</v>
      </c>
      <c r="BR691" s="12">
        <v>0</v>
      </c>
      <c r="BS691" s="13">
        <v>1.35</v>
      </c>
      <c r="BT691" s="14">
        <v>1</v>
      </c>
      <c r="BU691" s="15">
        <f t="shared" si="943"/>
        <v>0</v>
      </c>
      <c r="BV691" s="12">
        <v>1</v>
      </c>
      <c r="BW691" s="12">
        <v>280</v>
      </c>
      <c r="BX691" s="12">
        <v>1.43</v>
      </c>
      <c r="BY691" s="19">
        <f t="shared" si="944"/>
        <v>3.16684210526316</v>
      </c>
      <c r="BZ691" s="20">
        <v>0</v>
      </c>
      <c r="CA691" s="12">
        <v>1</v>
      </c>
      <c r="CB691" s="12">
        <v>3.11</v>
      </c>
      <c r="CC691" s="9">
        <f t="shared" si="945"/>
        <v>4.11</v>
      </c>
      <c r="CD691" s="10">
        <v>1.325</v>
      </c>
      <c r="CE691" s="22">
        <v>1.015</v>
      </c>
      <c r="CF691" s="21">
        <f t="shared" si="946"/>
        <v>0</v>
      </c>
      <c r="CL691" s="12">
        <v>41312</v>
      </c>
      <c r="CM691" s="12">
        <v>0.0253</v>
      </c>
      <c r="CN691" s="13">
        <v>1.35</v>
      </c>
      <c r="CO691" s="14">
        <v>1</v>
      </c>
      <c r="CP691" s="15">
        <f t="shared" si="947"/>
        <v>1411.01136</v>
      </c>
      <c r="CQ691" s="12">
        <v>1</v>
      </c>
      <c r="CR691" s="12">
        <v>280</v>
      </c>
      <c r="CS691" s="12">
        <v>1.43</v>
      </c>
      <c r="CT691" s="19">
        <f t="shared" si="948"/>
        <v>3.16684210526316</v>
      </c>
      <c r="CU691" s="20">
        <v>0</v>
      </c>
      <c r="CV691" s="12">
        <v>0.99</v>
      </c>
      <c r="CW691" s="12">
        <v>1.98</v>
      </c>
      <c r="CX691" s="9">
        <f t="shared" si="949"/>
        <v>2.9602</v>
      </c>
      <c r="CY691" s="10">
        <v>1.325</v>
      </c>
      <c r="CZ691" s="22">
        <v>1.085</v>
      </c>
      <c r="DA691" s="21">
        <f t="shared" si="950"/>
        <v>19016.1936585114</v>
      </c>
      <c r="DG691" s="12">
        <v>41606</v>
      </c>
      <c r="DH691" s="12">
        <v>0.0253</v>
      </c>
      <c r="DI691" s="13">
        <v>1.35</v>
      </c>
      <c r="DJ691" s="14">
        <v>1</v>
      </c>
      <c r="DK691" s="15">
        <f t="shared" si="951"/>
        <v>1421.05293</v>
      </c>
      <c r="DL691" s="12">
        <v>1</v>
      </c>
      <c r="DM691" s="12">
        <v>280</v>
      </c>
      <c r="DN691" s="12">
        <v>1.43</v>
      </c>
      <c r="DO691" s="19">
        <f t="shared" si="952"/>
        <v>3.16684210526316</v>
      </c>
      <c r="DP691" s="20">
        <v>0</v>
      </c>
      <c r="DQ691" s="12">
        <v>1</v>
      </c>
      <c r="DR691" s="12">
        <v>3.11</v>
      </c>
      <c r="DS691" s="9">
        <f t="shared" si="953"/>
        <v>4.11</v>
      </c>
      <c r="DT691" s="10">
        <v>1.325</v>
      </c>
      <c r="DU691" s="22">
        <v>1.085</v>
      </c>
      <c r="DV691" s="21">
        <f t="shared" si="954"/>
        <v>26590.3530268054</v>
      </c>
      <c r="EB691" s="12">
        <v>41606</v>
      </c>
      <c r="EC691" s="12">
        <v>0.02992</v>
      </c>
      <c r="ED691" s="13">
        <v>1.35</v>
      </c>
      <c r="EE691" s="14">
        <v>1</v>
      </c>
      <c r="EF691" s="15">
        <f t="shared" si="955"/>
        <v>1680.549552</v>
      </c>
      <c r="EG691" s="12">
        <v>1</v>
      </c>
      <c r="EH691" s="12">
        <v>280</v>
      </c>
      <c r="EI691" s="12">
        <v>1.52</v>
      </c>
      <c r="EJ691" s="19">
        <f t="shared" si="956"/>
        <v>3.25684210526316</v>
      </c>
      <c r="EK691" s="20">
        <v>0</v>
      </c>
      <c r="EL691" s="12">
        <v>1</v>
      </c>
      <c r="EM691" s="12">
        <v>3.91</v>
      </c>
      <c r="EN691" s="9">
        <f t="shared" si="958"/>
        <v>4.91</v>
      </c>
      <c r="EO691" s="10">
        <v>1.325</v>
      </c>
      <c r="EP691" s="22">
        <v>1.2</v>
      </c>
      <c r="EQ691" s="21">
        <f t="shared" si="959"/>
        <v>42729.3850826234</v>
      </c>
    </row>
    <row r="692" customHeight="1" spans="6:147">
      <c r="F692" s="12">
        <v>35434</v>
      </c>
      <c r="G692" s="12">
        <v>0</v>
      </c>
      <c r="H692" s="13">
        <v>1.35</v>
      </c>
      <c r="I692" s="14">
        <v>1</v>
      </c>
      <c r="J692" s="15">
        <f t="shared" si="931"/>
        <v>0</v>
      </c>
      <c r="K692" s="12">
        <v>1</v>
      </c>
      <c r="L692" s="12">
        <v>280</v>
      </c>
      <c r="M692" s="12">
        <v>1.43</v>
      </c>
      <c r="N692" s="19">
        <f t="shared" si="932"/>
        <v>3.16684210526316</v>
      </c>
      <c r="O692" s="20">
        <v>0</v>
      </c>
      <c r="P692" s="12">
        <v>0.99</v>
      </c>
      <c r="Q692" s="12">
        <v>1.98</v>
      </c>
      <c r="R692" s="9">
        <f t="shared" si="933"/>
        <v>2.9602</v>
      </c>
      <c r="S692" s="10">
        <v>1.325</v>
      </c>
      <c r="T692" s="20">
        <v>1</v>
      </c>
      <c r="U692" s="21">
        <f t="shared" si="934"/>
        <v>0</v>
      </c>
      <c r="AA692" s="12">
        <v>35434</v>
      </c>
      <c r="AB692" s="12">
        <v>0</v>
      </c>
      <c r="AC692" s="13">
        <v>1.35</v>
      </c>
      <c r="AD692" s="14">
        <v>1</v>
      </c>
      <c r="AE692" s="15">
        <f t="shared" si="935"/>
        <v>0</v>
      </c>
      <c r="AF692" s="12">
        <v>1</v>
      </c>
      <c r="AG692" s="12">
        <v>280</v>
      </c>
      <c r="AH692" s="12">
        <v>1.43</v>
      </c>
      <c r="AI692" s="19">
        <f t="shared" si="936"/>
        <v>3.16684210526316</v>
      </c>
      <c r="AJ692" s="20">
        <v>0</v>
      </c>
      <c r="AK692" s="12">
        <v>0.99</v>
      </c>
      <c r="AL692" s="12">
        <v>1.98</v>
      </c>
      <c r="AM692" s="9">
        <f t="shared" si="937"/>
        <v>2.9602</v>
      </c>
      <c r="AN692" s="10">
        <v>1.325</v>
      </c>
      <c r="AO692" s="22">
        <v>1.015</v>
      </c>
      <c r="AP692" s="21">
        <f t="shared" si="938"/>
        <v>0</v>
      </c>
      <c r="AV692" s="12">
        <v>35728</v>
      </c>
      <c r="AW692" s="12">
        <v>0</v>
      </c>
      <c r="AX692" s="13">
        <v>1.35</v>
      </c>
      <c r="AY692" s="14">
        <v>1</v>
      </c>
      <c r="AZ692" s="15">
        <f t="shared" si="939"/>
        <v>0</v>
      </c>
      <c r="BA692" s="12">
        <v>1</v>
      </c>
      <c r="BB692" s="12">
        <v>280</v>
      </c>
      <c r="BC692" s="12">
        <v>1.43</v>
      </c>
      <c r="BD692" s="19">
        <f t="shared" si="940"/>
        <v>3.16684210526316</v>
      </c>
      <c r="BE692" s="20">
        <v>0</v>
      </c>
      <c r="BF692" s="12">
        <v>1</v>
      </c>
      <c r="BG692" s="12">
        <v>3.11</v>
      </c>
      <c r="BH692" s="9">
        <f t="shared" si="941"/>
        <v>4.11</v>
      </c>
      <c r="BI692" s="10">
        <v>1.325</v>
      </c>
      <c r="BJ692" s="20">
        <v>1</v>
      </c>
      <c r="BK692" s="21">
        <f t="shared" si="942"/>
        <v>0</v>
      </c>
      <c r="BQ692" s="12">
        <v>35728</v>
      </c>
      <c r="BR692" s="12">
        <v>0</v>
      </c>
      <c r="BS692" s="13">
        <v>1.35</v>
      </c>
      <c r="BT692" s="14">
        <v>1</v>
      </c>
      <c r="BU692" s="15">
        <f t="shared" si="943"/>
        <v>0</v>
      </c>
      <c r="BV692" s="12">
        <v>1</v>
      </c>
      <c r="BW692" s="12">
        <v>280</v>
      </c>
      <c r="BX692" s="12">
        <v>1.43</v>
      </c>
      <c r="BY692" s="19">
        <f t="shared" si="944"/>
        <v>3.16684210526316</v>
      </c>
      <c r="BZ692" s="20">
        <v>0</v>
      </c>
      <c r="CA692" s="12">
        <v>1</v>
      </c>
      <c r="CB692" s="12">
        <v>3.11</v>
      </c>
      <c r="CC692" s="9">
        <f t="shared" si="945"/>
        <v>4.11</v>
      </c>
      <c r="CD692" s="10">
        <v>1.325</v>
      </c>
      <c r="CE692" s="22">
        <v>1.015</v>
      </c>
      <c r="CF692" s="21">
        <f t="shared" si="946"/>
        <v>0</v>
      </c>
      <c r="CL692" s="12">
        <v>41312</v>
      </c>
      <c r="CM692" s="12">
        <v>0.0253</v>
      </c>
      <c r="CN692" s="13">
        <v>1.35</v>
      </c>
      <c r="CO692" s="14">
        <v>1</v>
      </c>
      <c r="CP692" s="15">
        <f t="shared" si="947"/>
        <v>1411.01136</v>
      </c>
      <c r="CQ692" s="12">
        <v>1</v>
      </c>
      <c r="CR692" s="12">
        <v>280</v>
      </c>
      <c r="CS692" s="12">
        <v>1.43</v>
      </c>
      <c r="CT692" s="19">
        <f t="shared" si="948"/>
        <v>3.16684210526316</v>
      </c>
      <c r="CU692" s="20">
        <v>0</v>
      </c>
      <c r="CV692" s="12">
        <v>0.99</v>
      </c>
      <c r="CW692" s="12">
        <v>1.98</v>
      </c>
      <c r="CX692" s="9">
        <f t="shared" si="949"/>
        <v>2.9602</v>
      </c>
      <c r="CY692" s="10">
        <v>1.325</v>
      </c>
      <c r="CZ692" s="22">
        <v>1.085</v>
      </c>
      <c r="DA692" s="21">
        <f t="shared" si="950"/>
        <v>19016.1936585114</v>
      </c>
      <c r="DG692" s="12">
        <v>41606</v>
      </c>
      <c r="DH692" s="12">
        <v>0.0253</v>
      </c>
      <c r="DI692" s="13">
        <v>1.35</v>
      </c>
      <c r="DJ692" s="14">
        <v>1</v>
      </c>
      <c r="DK692" s="15">
        <f t="shared" si="951"/>
        <v>1421.05293</v>
      </c>
      <c r="DL692" s="12">
        <v>1</v>
      </c>
      <c r="DM692" s="12">
        <v>280</v>
      </c>
      <c r="DN692" s="12">
        <v>1.43</v>
      </c>
      <c r="DO692" s="19">
        <f t="shared" si="952"/>
        <v>3.16684210526316</v>
      </c>
      <c r="DP692" s="20">
        <v>0</v>
      </c>
      <c r="DQ692" s="12">
        <v>1</v>
      </c>
      <c r="DR692" s="12">
        <v>3.11</v>
      </c>
      <c r="DS692" s="9">
        <f t="shared" si="953"/>
        <v>4.11</v>
      </c>
      <c r="DT692" s="10">
        <v>1.325</v>
      </c>
      <c r="DU692" s="22">
        <v>1.085</v>
      </c>
      <c r="DV692" s="21">
        <f t="shared" si="954"/>
        <v>26590.3530268054</v>
      </c>
      <c r="EB692" s="12">
        <v>41606</v>
      </c>
      <c r="EC692" s="12">
        <v>0.02992</v>
      </c>
      <c r="ED692" s="13">
        <v>1.35</v>
      </c>
      <c r="EE692" s="14">
        <v>1</v>
      </c>
      <c r="EF692" s="15">
        <f t="shared" si="955"/>
        <v>1680.549552</v>
      </c>
      <c r="EG692" s="12">
        <v>1</v>
      </c>
      <c r="EH692" s="12">
        <v>280</v>
      </c>
      <c r="EI692" s="12">
        <v>1.52</v>
      </c>
      <c r="EJ692" s="19">
        <f t="shared" si="956"/>
        <v>3.25684210526316</v>
      </c>
      <c r="EK692" s="20">
        <v>0</v>
      </c>
      <c r="EL692" s="12">
        <v>1</v>
      </c>
      <c r="EM692" s="12">
        <v>3.91</v>
      </c>
      <c r="EN692" s="9">
        <f t="shared" si="958"/>
        <v>4.91</v>
      </c>
      <c r="EO692" s="10">
        <v>1.325</v>
      </c>
      <c r="EP692" s="22">
        <v>1.2</v>
      </c>
      <c r="EQ692" s="21">
        <f t="shared" si="959"/>
        <v>42729.3850826234</v>
      </c>
    </row>
    <row r="693" customHeight="1" spans="6:147">
      <c r="F693" s="12">
        <v>35434</v>
      </c>
      <c r="G693" s="12">
        <v>0</v>
      </c>
      <c r="H693" s="13">
        <v>1.35</v>
      </c>
      <c r="I693" s="14">
        <v>1</v>
      </c>
      <c r="J693" s="15">
        <f t="shared" si="931"/>
        <v>0</v>
      </c>
      <c r="K693" s="12">
        <v>1</v>
      </c>
      <c r="L693" s="12">
        <v>280</v>
      </c>
      <c r="M693" s="12">
        <v>1.43</v>
      </c>
      <c r="N693" s="19">
        <f t="shared" si="932"/>
        <v>3.16684210526316</v>
      </c>
      <c r="O693" s="20">
        <v>0</v>
      </c>
      <c r="P693" s="12">
        <v>0.99</v>
      </c>
      <c r="Q693" s="12">
        <v>1.98</v>
      </c>
      <c r="R693" s="9">
        <f t="shared" si="933"/>
        <v>2.9602</v>
      </c>
      <c r="S693" s="10">
        <v>1.325</v>
      </c>
      <c r="T693" s="20">
        <v>1</v>
      </c>
      <c r="U693" s="21">
        <f t="shared" si="934"/>
        <v>0</v>
      </c>
      <c r="AA693" s="12">
        <v>35434</v>
      </c>
      <c r="AB693" s="12">
        <v>0</v>
      </c>
      <c r="AC693" s="13">
        <v>1.35</v>
      </c>
      <c r="AD693" s="14">
        <v>1</v>
      </c>
      <c r="AE693" s="15">
        <f t="shared" si="935"/>
        <v>0</v>
      </c>
      <c r="AF693" s="12">
        <v>1</v>
      </c>
      <c r="AG693" s="12">
        <v>280</v>
      </c>
      <c r="AH693" s="12">
        <v>1.43</v>
      </c>
      <c r="AI693" s="19">
        <f t="shared" si="936"/>
        <v>3.16684210526316</v>
      </c>
      <c r="AJ693" s="20">
        <v>0</v>
      </c>
      <c r="AK693" s="12">
        <v>0.99</v>
      </c>
      <c r="AL693" s="12">
        <v>1.98</v>
      </c>
      <c r="AM693" s="9">
        <f t="shared" si="937"/>
        <v>2.9602</v>
      </c>
      <c r="AN693" s="10">
        <v>1.325</v>
      </c>
      <c r="AO693" s="22">
        <v>1.015</v>
      </c>
      <c r="AP693" s="21">
        <f t="shared" si="938"/>
        <v>0</v>
      </c>
      <c r="AV693" s="12">
        <v>35728</v>
      </c>
      <c r="AW693" s="12">
        <v>0</v>
      </c>
      <c r="AX693" s="13">
        <v>1.35</v>
      </c>
      <c r="AY693" s="14">
        <v>1</v>
      </c>
      <c r="AZ693" s="15">
        <f t="shared" si="939"/>
        <v>0</v>
      </c>
      <c r="BA693" s="12">
        <v>1</v>
      </c>
      <c r="BB693" s="12">
        <v>280</v>
      </c>
      <c r="BC693" s="12">
        <v>1.43</v>
      </c>
      <c r="BD693" s="19">
        <f t="shared" si="940"/>
        <v>3.16684210526316</v>
      </c>
      <c r="BE693" s="20">
        <v>0</v>
      </c>
      <c r="BF693" s="12">
        <v>1</v>
      </c>
      <c r="BG693" s="12">
        <v>3.11</v>
      </c>
      <c r="BH693" s="9">
        <f t="shared" si="941"/>
        <v>4.11</v>
      </c>
      <c r="BI693" s="10">
        <v>1.325</v>
      </c>
      <c r="BJ693" s="20">
        <v>1</v>
      </c>
      <c r="BK693" s="21">
        <f t="shared" si="942"/>
        <v>0</v>
      </c>
      <c r="BQ693" s="12">
        <v>35728</v>
      </c>
      <c r="BR693" s="12">
        <v>0</v>
      </c>
      <c r="BS693" s="13">
        <v>1.35</v>
      </c>
      <c r="BT693" s="14">
        <v>1</v>
      </c>
      <c r="BU693" s="15">
        <f t="shared" si="943"/>
        <v>0</v>
      </c>
      <c r="BV693" s="12">
        <v>1</v>
      </c>
      <c r="BW693" s="12">
        <v>280</v>
      </c>
      <c r="BX693" s="12">
        <v>1.43</v>
      </c>
      <c r="BY693" s="19">
        <f t="shared" si="944"/>
        <v>3.16684210526316</v>
      </c>
      <c r="BZ693" s="20">
        <v>0</v>
      </c>
      <c r="CA693" s="12">
        <v>1</v>
      </c>
      <c r="CB693" s="12">
        <v>3.11</v>
      </c>
      <c r="CC693" s="9">
        <f t="shared" si="945"/>
        <v>4.11</v>
      </c>
      <c r="CD693" s="10">
        <v>1.325</v>
      </c>
      <c r="CE693" s="22">
        <v>1.015</v>
      </c>
      <c r="CF693" s="21">
        <f t="shared" si="946"/>
        <v>0</v>
      </c>
      <c r="CL693" s="12">
        <v>41312</v>
      </c>
      <c r="CM693" s="12">
        <v>0.0253</v>
      </c>
      <c r="CN693" s="13">
        <v>1.35</v>
      </c>
      <c r="CO693" s="14">
        <v>1</v>
      </c>
      <c r="CP693" s="15">
        <f t="shared" si="947"/>
        <v>1411.01136</v>
      </c>
      <c r="CQ693" s="12">
        <v>1</v>
      </c>
      <c r="CR693" s="12">
        <v>280</v>
      </c>
      <c r="CS693" s="12">
        <v>1.43</v>
      </c>
      <c r="CT693" s="19">
        <f t="shared" si="948"/>
        <v>3.16684210526316</v>
      </c>
      <c r="CU693" s="20">
        <v>0</v>
      </c>
      <c r="CV693" s="12">
        <v>0.99</v>
      </c>
      <c r="CW693" s="12">
        <v>1.98</v>
      </c>
      <c r="CX693" s="9">
        <f t="shared" si="949"/>
        <v>2.9602</v>
      </c>
      <c r="CY693" s="10">
        <v>1.325</v>
      </c>
      <c r="CZ693" s="22">
        <v>1.085</v>
      </c>
      <c r="DA693" s="21">
        <f t="shared" si="950"/>
        <v>19016.1936585114</v>
      </c>
      <c r="DG693" s="12">
        <v>41606</v>
      </c>
      <c r="DH693" s="12">
        <v>0.0253</v>
      </c>
      <c r="DI693" s="13">
        <v>1.35</v>
      </c>
      <c r="DJ693" s="14">
        <v>1</v>
      </c>
      <c r="DK693" s="15">
        <f t="shared" si="951"/>
        <v>1421.05293</v>
      </c>
      <c r="DL693" s="12">
        <v>1</v>
      </c>
      <c r="DM693" s="12">
        <v>280</v>
      </c>
      <c r="DN693" s="12">
        <v>1.43</v>
      </c>
      <c r="DO693" s="19">
        <f t="shared" si="952"/>
        <v>3.16684210526316</v>
      </c>
      <c r="DP693" s="20">
        <v>0</v>
      </c>
      <c r="DQ693" s="12">
        <v>1</v>
      </c>
      <c r="DR693" s="12">
        <v>3.11</v>
      </c>
      <c r="DS693" s="9">
        <f t="shared" si="953"/>
        <v>4.11</v>
      </c>
      <c r="DT693" s="10">
        <v>1.325</v>
      </c>
      <c r="DU693" s="22">
        <v>1.085</v>
      </c>
      <c r="DV693" s="21">
        <f t="shared" si="954"/>
        <v>26590.3530268054</v>
      </c>
      <c r="EB693" s="12">
        <v>41606</v>
      </c>
      <c r="EC693" s="12">
        <v>0.02992</v>
      </c>
      <c r="ED693" s="13">
        <v>1.35</v>
      </c>
      <c r="EE693" s="14">
        <v>1</v>
      </c>
      <c r="EF693" s="15">
        <f t="shared" si="955"/>
        <v>1680.549552</v>
      </c>
      <c r="EG693" s="12">
        <v>1</v>
      </c>
      <c r="EH693" s="12">
        <v>280</v>
      </c>
      <c r="EI693" s="12">
        <v>1.52</v>
      </c>
      <c r="EJ693" s="19">
        <f t="shared" si="956"/>
        <v>3.25684210526316</v>
      </c>
      <c r="EK693" s="20">
        <v>0</v>
      </c>
      <c r="EL693" s="12">
        <v>1</v>
      </c>
      <c r="EM693" s="12">
        <v>3.91</v>
      </c>
      <c r="EN693" s="9">
        <f t="shared" si="958"/>
        <v>4.91</v>
      </c>
      <c r="EO693" s="10">
        <v>1.325</v>
      </c>
      <c r="EP693" s="22">
        <v>1.2</v>
      </c>
      <c r="EQ693" s="21">
        <f t="shared" si="959"/>
        <v>42729.3850826234</v>
      </c>
    </row>
    <row r="694" customHeight="1" spans="6:147">
      <c r="F694" s="28" t="s">
        <v>33</v>
      </c>
      <c r="G694" s="29"/>
      <c r="H694" s="29"/>
      <c r="I694" s="29"/>
      <c r="J694" s="29"/>
      <c r="K694" s="29"/>
      <c r="L694" s="29"/>
      <c r="M694" s="29"/>
      <c r="N694" s="30">
        <f>SUM(U669:U693)</f>
        <v>458316.577739829</v>
      </c>
      <c r="O694" s="30"/>
      <c r="P694" s="30"/>
      <c r="Q694" s="30"/>
      <c r="R694" s="30"/>
      <c r="S694" s="30"/>
      <c r="T694" s="30"/>
      <c r="U694" s="30"/>
      <c r="AA694" s="28" t="s">
        <v>33</v>
      </c>
      <c r="AB694" s="29"/>
      <c r="AC694" s="29"/>
      <c r="AD694" s="29"/>
      <c r="AE694" s="29"/>
      <c r="AF694" s="29"/>
      <c r="AG694" s="29"/>
      <c r="AH694" s="29"/>
      <c r="AI694" s="30">
        <f>SUM(AP669:AP693)</f>
        <v>541482.423489236</v>
      </c>
      <c r="AJ694" s="30"/>
      <c r="AK694" s="30"/>
      <c r="AL694" s="30"/>
      <c r="AM694" s="30"/>
      <c r="AN694" s="30"/>
      <c r="AO694" s="30"/>
      <c r="AP694" s="30"/>
      <c r="AV694" s="28" t="s">
        <v>33</v>
      </c>
      <c r="AW694" s="29"/>
      <c r="AX694" s="29"/>
      <c r="AY694" s="29"/>
      <c r="AZ694" s="29"/>
      <c r="BA694" s="29"/>
      <c r="BB694" s="29"/>
      <c r="BC694" s="29"/>
      <c r="BD694" s="30">
        <f>SUM(BK669:BK693)</f>
        <v>638933.394195908</v>
      </c>
      <c r="BE694" s="30"/>
      <c r="BF694" s="30"/>
      <c r="BG694" s="30"/>
      <c r="BH694" s="30"/>
      <c r="BI694" s="30"/>
      <c r="BJ694" s="30"/>
      <c r="BK694" s="30"/>
      <c r="BQ694" s="28" t="s">
        <v>33</v>
      </c>
      <c r="BR694" s="29"/>
      <c r="BS694" s="29"/>
      <c r="BT694" s="29"/>
      <c r="BU694" s="29"/>
      <c r="BV694" s="29"/>
      <c r="BW694" s="29"/>
      <c r="BX694" s="29"/>
      <c r="BY694" s="30">
        <f>SUM(CF669:CF693)</f>
        <v>755320.32154513</v>
      </c>
      <c r="BZ694" s="30"/>
      <c r="CA694" s="30"/>
      <c r="CB694" s="30"/>
      <c r="CC694" s="30"/>
      <c r="CD694" s="30"/>
      <c r="CE694" s="30"/>
      <c r="CF694" s="30"/>
      <c r="CL694" s="28" t="s">
        <v>33</v>
      </c>
      <c r="CM694" s="29"/>
      <c r="CN694" s="29"/>
      <c r="CO694" s="29"/>
      <c r="CP694" s="29"/>
      <c r="CQ694" s="29"/>
      <c r="CR694" s="29"/>
      <c r="CS694" s="29"/>
      <c r="CT694" s="30">
        <f>SUM(DA669:DA693)</f>
        <v>728020.672146785</v>
      </c>
      <c r="CU694" s="30"/>
      <c r="CV694" s="30"/>
      <c r="CW694" s="30"/>
      <c r="CX694" s="30"/>
      <c r="CY694" s="30"/>
      <c r="CZ694" s="30"/>
      <c r="DA694" s="30"/>
      <c r="DG694" s="28" t="s">
        <v>33</v>
      </c>
      <c r="DH694" s="29"/>
      <c r="DI694" s="29"/>
      <c r="DJ694" s="29"/>
      <c r="DK694" s="29"/>
      <c r="DL694" s="29"/>
      <c r="DM694" s="29"/>
      <c r="DN694" s="29"/>
      <c r="DO694" s="30">
        <f>SUM(DV669:DV693)</f>
        <v>1015495.62187013</v>
      </c>
      <c r="DP694" s="30"/>
      <c r="DQ694" s="30"/>
      <c r="DR694" s="30"/>
      <c r="DS694" s="30"/>
      <c r="DT694" s="30"/>
      <c r="DU694" s="30"/>
      <c r="DV694" s="30"/>
      <c r="EB694" s="28" t="s">
        <v>33</v>
      </c>
      <c r="EC694" s="29"/>
      <c r="ED694" s="29"/>
      <c r="EE694" s="29"/>
      <c r="EF694" s="29"/>
      <c r="EG694" s="29"/>
      <c r="EH694" s="29"/>
      <c r="EI694" s="29"/>
      <c r="EJ694" s="30">
        <f>SUM(EQ669:EQ693)</f>
        <v>1572253.94624059</v>
      </c>
      <c r="EK694" s="30"/>
      <c r="EL694" s="30"/>
      <c r="EM694" s="30"/>
      <c r="EN694" s="30"/>
      <c r="EO694" s="30"/>
      <c r="EP694" s="30"/>
      <c r="EQ694" s="30"/>
    </row>
    <row r="695" customHeight="1" spans="6:147">
      <c r="F695" s="29"/>
      <c r="G695" s="29"/>
      <c r="H695" s="29"/>
      <c r="I695" s="29"/>
      <c r="J695" s="29"/>
      <c r="K695" s="29"/>
      <c r="L695" s="29"/>
      <c r="M695" s="29"/>
      <c r="N695" s="30"/>
      <c r="O695" s="30"/>
      <c r="P695" s="30"/>
      <c r="Q695" s="30"/>
      <c r="R695" s="30"/>
      <c r="S695" s="30"/>
      <c r="T695" s="30"/>
      <c r="U695" s="30"/>
      <c r="AA695" s="29"/>
      <c r="AB695" s="29"/>
      <c r="AC695" s="29"/>
      <c r="AD695" s="29"/>
      <c r="AE695" s="29"/>
      <c r="AF695" s="29"/>
      <c r="AG695" s="29"/>
      <c r="AH695" s="29"/>
      <c r="AI695" s="30"/>
      <c r="AJ695" s="30"/>
      <c r="AK695" s="30"/>
      <c r="AL695" s="30"/>
      <c r="AM695" s="30"/>
      <c r="AN695" s="30"/>
      <c r="AO695" s="30"/>
      <c r="AP695" s="30"/>
      <c r="AV695" s="29"/>
      <c r="AW695" s="29"/>
      <c r="AX695" s="29"/>
      <c r="AY695" s="29"/>
      <c r="AZ695" s="29"/>
      <c r="BA695" s="29"/>
      <c r="BB695" s="29"/>
      <c r="BC695" s="29"/>
      <c r="BD695" s="30"/>
      <c r="BE695" s="30"/>
      <c r="BF695" s="30"/>
      <c r="BG695" s="30"/>
      <c r="BH695" s="30"/>
      <c r="BI695" s="30"/>
      <c r="BJ695" s="30"/>
      <c r="BK695" s="30"/>
      <c r="BQ695" s="29"/>
      <c r="BR695" s="29"/>
      <c r="BS695" s="29"/>
      <c r="BT695" s="29"/>
      <c r="BU695" s="29"/>
      <c r="BV695" s="29"/>
      <c r="BW695" s="29"/>
      <c r="BX695" s="29"/>
      <c r="BY695" s="30"/>
      <c r="BZ695" s="30"/>
      <c r="CA695" s="30"/>
      <c r="CB695" s="30"/>
      <c r="CC695" s="30"/>
      <c r="CD695" s="30"/>
      <c r="CE695" s="30"/>
      <c r="CF695" s="30"/>
      <c r="CL695" s="29"/>
      <c r="CM695" s="29"/>
      <c r="CN695" s="29"/>
      <c r="CO695" s="29"/>
      <c r="CP695" s="29"/>
      <c r="CQ695" s="29"/>
      <c r="CR695" s="29"/>
      <c r="CS695" s="29"/>
      <c r="CT695" s="30"/>
      <c r="CU695" s="30"/>
      <c r="CV695" s="30"/>
      <c r="CW695" s="30"/>
      <c r="CX695" s="30"/>
      <c r="CY695" s="30"/>
      <c r="CZ695" s="30"/>
      <c r="DA695" s="30"/>
      <c r="DG695" s="29"/>
      <c r="DH695" s="29"/>
      <c r="DI695" s="29"/>
      <c r="DJ695" s="29"/>
      <c r="DK695" s="29"/>
      <c r="DL695" s="29"/>
      <c r="DM695" s="29"/>
      <c r="DN695" s="29"/>
      <c r="DO695" s="30"/>
      <c r="DP695" s="30"/>
      <c r="DQ695" s="30"/>
      <c r="DR695" s="30"/>
      <c r="DS695" s="30"/>
      <c r="DT695" s="30"/>
      <c r="DU695" s="30"/>
      <c r="DV695" s="30"/>
      <c r="EB695" s="29"/>
      <c r="EC695" s="29"/>
      <c r="ED695" s="29"/>
      <c r="EE695" s="29"/>
      <c r="EF695" s="29"/>
      <c r="EG695" s="29"/>
      <c r="EH695" s="29"/>
      <c r="EI695" s="29"/>
      <c r="EJ695" s="30"/>
      <c r="EK695" s="30"/>
      <c r="EL695" s="30"/>
      <c r="EM695" s="30"/>
      <c r="EN695" s="30"/>
      <c r="EO695" s="30"/>
      <c r="EP695" s="30"/>
      <c r="EQ695" s="30"/>
    </row>
    <row r="696" customHeight="1" spans="6:147">
      <c r="F696" s="7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7"/>
      <c r="AA696" s="7"/>
      <c r="AB696" s="7"/>
      <c r="AC696" s="7"/>
      <c r="AD696" s="7"/>
      <c r="AE696" s="7"/>
      <c r="AF696" s="7"/>
      <c r="AG696" s="7"/>
      <c r="AH696" s="7"/>
      <c r="AI696" s="7"/>
      <c r="AJ696" s="7"/>
      <c r="AK696" s="7"/>
      <c r="AL696" s="7"/>
      <c r="AV696" s="7"/>
      <c r="AW696" s="7"/>
      <c r="AX696" s="7"/>
      <c r="AY696" s="7"/>
      <c r="AZ696" s="7"/>
      <c r="BA696" s="7"/>
      <c r="BB696" s="7"/>
      <c r="BC696" s="7"/>
      <c r="BD696" s="7"/>
      <c r="BE696" s="7"/>
      <c r="BF696" s="7"/>
      <c r="BG696" s="7"/>
      <c r="BQ696" s="7"/>
      <c r="BR696" s="7"/>
      <c r="BS696" s="7"/>
      <c r="BT696" s="7"/>
      <c r="BU696" s="7"/>
      <c r="BV696" s="7"/>
      <c r="BW696" s="7"/>
      <c r="BX696" s="7"/>
      <c r="BY696" s="7"/>
      <c r="BZ696" s="7"/>
      <c r="CA696" s="7"/>
      <c r="CB696" s="7"/>
      <c r="CL696" s="7"/>
      <c r="CM696" s="7"/>
      <c r="CN696" s="7"/>
      <c r="CO696" s="7"/>
      <c r="CP696" s="7"/>
      <c r="CQ696" s="7"/>
      <c r="CR696" s="7"/>
      <c r="CS696" s="7"/>
      <c r="CT696" s="7"/>
      <c r="CU696" s="7"/>
      <c r="CV696" s="7"/>
      <c r="CW696" s="7"/>
      <c r="DG696" s="7"/>
      <c r="DH696" s="7"/>
      <c r="DI696" s="7"/>
      <c r="DJ696" s="7"/>
      <c r="DK696" s="7"/>
      <c r="DL696" s="7"/>
      <c r="DM696" s="7"/>
      <c r="DN696" s="7"/>
      <c r="DO696" s="7"/>
      <c r="DP696" s="7"/>
      <c r="DQ696" s="7"/>
      <c r="DR696" s="7"/>
      <c r="EB696" s="7"/>
      <c r="EC696" s="7"/>
      <c r="ED696" s="7"/>
      <c r="EE696" s="7"/>
      <c r="EF696" s="7"/>
      <c r="EG696" s="7"/>
      <c r="EH696" s="7"/>
      <c r="EI696" s="7"/>
      <c r="EJ696" s="7"/>
      <c r="EK696" s="7"/>
      <c r="EL696" s="7"/>
      <c r="EM696" s="7"/>
    </row>
    <row r="697" customHeight="1" spans="6:147">
      <c r="F697" s="15" t="s">
        <v>8</v>
      </c>
      <c r="G697" s="15"/>
      <c r="H697" s="15"/>
      <c r="I697" s="15"/>
      <c r="J697" s="15"/>
      <c r="K697" s="9" t="s">
        <v>35</v>
      </c>
      <c r="L697" s="9"/>
      <c r="M697" s="9"/>
      <c r="N697" s="9"/>
      <c r="O697" s="10" t="s">
        <v>36</v>
      </c>
      <c r="P697" s="10"/>
      <c r="Q697" s="31" t="s">
        <v>14</v>
      </c>
      <c r="R697"/>
      <c r="S697"/>
      <c r="T697"/>
      <c r="U697"/>
      <c r="AA697" s="15" t="s">
        <v>8</v>
      </c>
      <c r="AB697" s="15"/>
      <c r="AC697" s="15"/>
      <c r="AD697" s="15"/>
      <c r="AE697" s="15"/>
      <c r="AF697" s="9" t="s">
        <v>35</v>
      </c>
      <c r="AG697" s="9"/>
      <c r="AH697" s="9"/>
      <c r="AI697" s="9"/>
      <c r="AJ697" s="10" t="s">
        <v>36</v>
      </c>
      <c r="AK697" s="10"/>
      <c r="AL697" s="31" t="s">
        <v>14</v>
      </c>
      <c r="AM697"/>
      <c r="AN697"/>
      <c r="AO697"/>
      <c r="AP697"/>
      <c r="AV697" s="15" t="s">
        <v>8</v>
      </c>
      <c r="AW697" s="15"/>
      <c r="AX697" s="15"/>
      <c r="AY697" s="15"/>
      <c r="AZ697" s="15"/>
      <c r="BA697" s="9" t="s">
        <v>35</v>
      </c>
      <c r="BB697" s="9"/>
      <c r="BC697" s="9"/>
      <c r="BD697" s="9"/>
      <c r="BE697" s="10" t="s">
        <v>36</v>
      </c>
      <c r="BF697" s="10"/>
      <c r="BG697" s="31" t="s">
        <v>14</v>
      </c>
      <c r="BH697"/>
      <c r="BI697"/>
      <c r="BJ697"/>
      <c r="BK697"/>
      <c r="BQ697" s="15" t="s">
        <v>8</v>
      </c>
      <c r="BR697" s="15"/>
      <c r="BS697" s="15"/>
      <c r="BT697" s="15"/>
      <c r="BU697" s="15"/>
      <c r="BV697" s="9" t="s">
        <v>35</v>
      </c>
      <c r="BW697" s="9"/>
      <c r="BX697" s="9"/>
      <c r="BY697" s="9"/>
      <c r="BZ697" s="10" t="s">
        <v>36</v>
      </c>
      <c r="CA697" s="10"/>
      <c r="CB697" s="31" t="s">
        <v>14</v>
      </c>
      <c r="CC697"/>
      <c r="CD697"/>
      <c r="CE697"/>
      <c r="CF697"/>
      <c r="CL697" s="15" t="s">
        <v>8</v>
      </c>
      <c r="CM697" s="15"/>
      <c r="CN697" s="15"/>
      <c r="CO697" s="15"/>
      <c r="CP697" s="15"/>
      <c r="CQ697" s="9" t="s">
        <v>35</v>
      </c>
      <c r="CR697" s="9"/>
      <c r="CS697" s="9"/>
      <c r="CT697" s="9"/>
      <c r="CU697" s="10" t="s">
        <v>36</v>
      </c>
      <c r="CV697" s="10"/>
      <c r="CW697" s="31" t="s">
        <v>14</v>
      </c>
      <c r="CX697"/>
      <c r="CY697"/>
      <c r="CZ697"/>
      <c r="DA697"/>
      <c r="DG697" s="15" t="s">
        <v>8</v>
      </c>
      <c r="DH697" s="15"/>
      <c r="DI697" s="15"/>
      <c r="DJ697" s="15"/>
      <c r="DK697" s="15"/>
      <c r="DL697" s="9" t="s">
        <v>35</v>
      </c>
      <c r="DM697" s="9"/>
      <c r="DN697" s="9"/>
      <c r="DO697" s="9"/>
      <c r="DP697" s="10" t="s">
        <v>36</v>
      </c>
      <c r="DQ697" s="10"/>
      <c r="DR697" s="31" t="s">
        <v>14</v>
      </c>
      <c r="DS697"/>
      <c r="DT697"/>
      <c r="DU697"/>
      <c r="DV697"/>
      <c r="EB697" s="15" t="s">
        <v>8</v>
      </c>
      <c r="EC697" s="15"/>
      <c r="ED697" s="15"/>
      <c r="EE697" s="15"/>
      <c r="EF697" s="15"/>
      <c r="EG697" s="9" t="s">
        <v>35</v>
      </c>
      <c r="EH697" s="9"/>
      <c r="EI697" s="9"/>
      <c r="EJ697" s="9"/>
      <c r="EK697" s="10" t="s">
        <v>36</v>
      </c>
      <c r="EL697" s="10"/>
      <c r="EM697" s="31" t="s">
        <v>14</v>
      </c>
      <c r="EN697"/>
      <c r="EO697"/>
      <c r="EP697"/>
      <c r="EQ697"/>
    </row>
    <row r="698" customHeight="1" spans="6:147">
      <c r="F698" s="12" t="s">
        <v>37</v>
      </c>
      <c r="G698" s="12" t="s">
        <v>20</v>
      </c>
      <c r="H698" s="32" t="s">
        <v>38</v>
      </c>
      <c r="I698" s="33" t="s">
        <v>39</v>
      </c>
      <c r="J698" s="15" t="s">
        <v>8</v>
      </c>
      <c r="K698" s="12" t="s">
        <v>40</v>
      </c>
      <c r="L698" s="12" t="s">
        <v>27</v>
      </c>
      <c r="M698" s="12" t="s">
        <v>28</v>
      </c>
      <c r="N698" s="9" t="s">
        <v>41</v>
      </c>
      <c r="O698" s="12" t="s">
        <v>30</v>
      </c>
      <c r="P698" s="12" t="s">
        <v>42</v>
      </c>
      <c r="Q698" s="31"/>
      <c r="R698"/>
      <c r="S698"/>
      <c r="T698"/>
      <c r="U698"/>
      <c r="AA698" s="12" t="s">
        <v>37</v>
      </c>
      <c r="AB698" s="12" t="s">
        <v>20</v>
      </c>
      <c r="AC698" s="32" t="s">
        <v>38</v>
      </c>
      <c r="AD698" s="33" t="s">
        <v>39</v>
      </c>
      <c r="AE698" s="15" t="s">
        <v>8</v>
      </c>
      <c r="AF698" s="12" t="s">
        <v>40</v>
      </c>
      <c r="AG698" s="12" t="s">
        <v>27</v>
      </c>
      <c r="AH698" s="12" t="s">
        <v>28</v>
      </c>
      <c r="AI698" s="9" t="s">
        <v>41</v>
      </c>
      <c r="AJ698" s="12" t="s">
        <v>30</v>
      </c>
      <c r="AK698" s="12" t="s">
        <v>42</v>
      </c>
      <c r="AL698" s="31"/>
      <c r="AM698"/>
      <c r="AN698"/>
      <c r="AO698"/>
      <c r="AP698"/>
      <c r="AV698" s="12" t="s">
        <v>37</v>
      </c>
      <c r="AW698" s="12" t="s">
        <v>20</v>
      </c>
      <c r="AX698" s="32" t="s">
        <v>38</v>
      </c>
      <c r="AY698" s="33" t="s">
        <v>39</v>
      </c>
      <c r="AZ698" s="15" t="s">
        <v>8</v>
      </c>
      <c r="BA698" s="12" t="s">
        <v>40</v>
      </c>
      <c r="BB698" s="12" t="s">
        <v>27</v>
      </c>
      <c r="BC698" s="12" t="s">
        <v>28</v>
      </c>
      <c r="BD698" s="9" t="s">
        <v>41</v>
      </c>
      <c r="BE698" s="12" t="s">
        <v>30</v>
      </c>
      <c r="BF698" s="12" t="s">
        <v>42</v>
      </c>
      <c r="BG698" s="31"/>
      <c r="BH698"/>
      <c r="BI698"/>
      <c r="BJ698"/>
      <c r="BK698"/>
      <c r="BQ698" s="12" t="s">
        <v>37</v>
      </c>
      <c r="BR698" s="12" t="s">
        <v>20</v>
      </c>
      <c r="BS698" s="32" t="s">
        <v>38</v>
      </c>
      <c r="BT698" s="33" t="s">
        <v>39</v>
      </c>
      <c r="BU698" s="15" t="s">
        <v>8</v>
      </c>
      <c r="BV698" s="12" t="s">
        <v>40</v>
      </c>
      <c r="BW698" s="12" t="s">
        <v>27</v>
      </c>
      <c r="BX698" s="12" t="s">
        <v>28</v>
      </c>
      <c r="BY698" s="9" t="s">
        <v>41</v>
      </c>
      <c r="BZ698" s="12" t="s">
        <v>30</v>
      </c>
      <c r="CA698" s="12" t="s">
        <v>42</v>
      </c>
      <c r="CB698" s="31"/>
      <c r="CC698"/>
      <c r="CD698"/>
      <c r="CE698"/>
      <c r="CF698"/>
      <c r="CL698" s="12" t="s">
        <v>37</v>
      </c>
      <c r="CM698" s="12" t="s">
        <v>20</v>
      </c>
      <c r="CN698" s="32" t="s">
        <v>38</v>
      </c>
      <c r="CO698" s="33" t="s">
        <v>39</v>
      </c>
      <c r="CP698" s="15" t="s">
        <v>8</v>
      </c>
      <c r="CQ698" s="12" t="s">
        <v>40</v>
      </c>
      <c r="CR698" s="12" t="s">
        <v>27</v>
      </c>
      <c r="CS698" s="12" t="s">
        <v>28</v>
      </c>
      <c r="CT698" s="9" t="s">
        <v>41</v>
      </c>
      <c r="CU698" s="12" t="s">
        <v>30</v>
      </c>
      <c r="CV698" s="12" t="s">
        <v>42</v>
      </c>
      <c r="CW698" s="31"/>
      <c r="CX698"/>
      <c r="CY698"/>
      <c r="CZ698"/>
      <c r="DA698"/>
      <c r="DG698" s="12" t="s">
        <v>37</v>
      </c>
      <c r="DH698" s="12" t="s">
        <v>20</v>
      </c>
      <c r="DI698" s="32" t="s">
        <v>38</v>
      </c>
      <c r="DJ698" s="33" t="s">
        <v>39</v>
      </c>
      <c r="DK698" s="15" t="s">
        <v>8</v>
      </c>
      <c r="DL698" s="12" t="s">
        <v>40</v>
      </c>
      <c r="DM698" s="12" t="s">
        <v>27</v>
      </c>
      <c r="DN698" s="12" t="s">
        <v>28</v>
      </c>
      <c r="DO698" s="9" t="s">
        <v>41</v>
      </c>
      <c r="DP698" s="12" t="s">
        <v>30</v>
      </c>
      <c r="DQ698" s="12" t="s">
        <v>42</v>
      </c>
      <c r="DR698" s="31"/>
      <c r="DS698"/>
      <c r="DT698"/>
      <c r="DU698"/>
      <c r="DV698"/>
      <c r="EB698" s="12" t="s">
        <v>37</v>
      </c>
      <c r="EC698" s="12" t="s">
        <v>20</v>
      </c>
      <c r="ED698" s="32" t="s">
        <v>38</v>
      </c>
      <c r="EE698" s="33" t="s">
        <v>39</v>
      </c>
      <c r="EF698" s="15" t="s">
        <v>8</v>
      </c>
      <c r="EG698" s="12" t="s">
        <v>40</v>
      </c>
      <c r="EH698" s="12" t="s">
        <v>27</v>
      </c>
      <c r="EI698" s="12" t="s">
        <v>28</v>
      </c>
      <c r="EJ698" s="9" t="s">
        <v>41</v>
      </c>
      <c r="EK698" s="12" t="s">
        <v>30</v>
      </c>
      <c r="EL698" s="12" t="s">
        <v>42</v>
      </c>
      <c r="EM698" s="31"/>
      <c r="EN698"/>
      <c r="EO698"/>
      <c r="EP698"/>
      <c r="EQ698"/>
    </row>
    <row r="699" customHeight="1" spans="6:147">
      <c r="F699" s="12">
        <v>1197</v>
      </c>
      <c r="G699" s="12">
        <v>1474</v>
      </c>
      <c r="H699" s="32">
        <v>0.524</v>
      </c>
      <c r="I699" s="33">
        <v>1.047</v>
      </c>
      <c r="J699" s="34">
        <f t="shared" ref="J699:J712" si="960">F699*H699+G699*I699</f>
        <v>2170.506</v>
      </c>
      <c r="K699" s="12">
        <v>1</v>
      </c>
      <c r="L699" s="12">
        <v>0.89</v>
      </c>
      <c r="M699" s="12">
        <v>3.14</v>
      </c>
      <c r="N699" s="35">
        <f t="shared" ref="N699:N712" si="961">1+L699*M699</f>
        <v>3.7946</v>
      </c>
      <c r="O699" s="12">
        <v>1.325</v>
      </c>
      <c r="P699" s="12">
        <v>0.5</v>
      </c>
      <c r="Q699" s="36">
        <f t="shared" ref="Q699:Q712" si="962">J699*K699*N699*O699*P699</f>
        <v>5456.483869785</v>
      </c>
      <c r="R699"/>
      <c r="S699"/>
      <c r="T699"/>
      <c r="U699"/>
      <c r="AA699" s="12">
        <v>1197</v>
      </c>
      <c r="AB699" s="12">
        <v>1474</v>
      </c>
      <c r="AC699" s="32">
        <v>0.524</v>
      </c>
      <c r="AD699" s="33">
        <v>1.047</v>
      </c>
      <c r="AE699" s="34">
        <f t="shared" ref="AE699:AE712" si="963">AA699*AC699+AB699*AD699</f>
        <v>2170.506</v>
      </c>
      <c r="AF699" s="12">
        <v>1</v>
      </c>
      <c r="AG699" s="12">
        <v>0.89</v>
      </c>
      <c r="AH699" s="12">
        <v>3.14</v>
      </c>
      <c r="AI699" s="35">
        <f t="shared" ref="AI699:AI712" si="964">1+AG699*AH699</f>
        <v>3.7946</v>
      </c>
      <c r="AJ699" s="12">
        <v>1.325</v>
      </c>
      <c r="AK699" s="12">
        <v>0.5</v>
      </c>
      <c r="AL699" s="36">
        <f t="shared" ref="AL699:AL712" si="965">AE699*AF699*AI699*AJ699*AK699</f>
        <v>5456.483869785</v>
      </c>
      <c r="AM699"/>
      <c r="AN699"/>
      <c r="AO699"/>
      <c r="AP699"/>
      <c r="AV699" s="12">
        <v>1197</v>
      </c>
      <c r="AW699" s="12">
        <v>1474</v>
      </c>
      <c r="AX699" s="32">
        <v>0.524</v>
      </c>
      <c r="AY699" s="33">
        <v>1.047</v>
      </c>
      <c r="AZ699" s="34">
        <f t="shared" ref="AZ699:AZ712" si="966">AV699*AX699+AW699*AY699</f>
        <v>2170.506</v>
      </c>
      <c r="BA699" s="12">
        <v>1</v>
      </c>
      <c r="BB699" s="12">
        <v>0.89</v>
      </c>
      <c r="BC699" s="12">
        <v>3.14</v>
      </c>
      <c r="BD699" s="35">
        <f t="shared" ref="BD699:BD712" si="967">1+BB699*BC699</f>
        <v>3.7946</v>
      </c>
      <c r="BE699" s="12">
        <v>1.325</v>
      </c>
      <c r="BF699" s="12">
        <v>0.5</v>
      </c>
      <c r="BG699" s="36">
        <f t="shared" ref="BG699:BG712" si="968">AZ699*BA699*BD699*BE699*BF699</f>
        <v>5456.483869785</v>
      </c>
      <c r="BH699"/>
      <c r="BI699"/>
      <c r="BJ699"/>
      <c r="BK699"/>
      <c r="BQ699" s="12">
        <v>1197</v>
      </c>
      <c r="BR699" s="12">
        <v>1474</v>
      </c>
      <c r="BS699" s="32">
        <v>0.524</v>
      </c>
      <c r="BT699" s="33">
        <v>1.047</v>
      </c>
      <c r="BU699" s="34">
        <f t="shared" ref="BU699:BU712" si="969">BQ699*BS699+BR699*BT699</f>
        <v>2170.506</v>
      </c>
      <c r="BV699" s="12">
        <v>1</v>
      </c>
      <c r="BW699" s="12">
        <v>0.89</v>
      </c>
      <c r="BX699" s="12">
        <v>3.14</v>
      </c>
      <c r="BY699" s="35">
        <f t="shared" ref="BY699:BY712" si="970">1+BW699*BX699</f>
        <v>3.7946</v>
      </c>
      <c r="BZ699" s="12">
        <v>1.325</v>
      </c>
      <c r="CA699" s="12">
        <v>0.5</v>
      </c>
      <c r="CB699" s="36">
        <f t="shared" ref="CB699:CB712" si="971">BU699*BV699*BY699*BZ699*CA699</f>
        <v>5456.483869785</v>
      </c>
      <c r="CC699"/>
      <c r="CD699"/>
      <c r="CE699"/>
      <c r="CF699"/>
      <c r="CL699" s="12">
        <v>1197</v>
      </c>
      <c r="CM699" s="12">
        <f t="shared" ref="CM699:CM706" si="972">1474+145</f>
        <v>1619</v>
      </c>
      <c r="CN699" s="32">
        <v>0.524</v>
      </c>
      <c r="CO699" s="33">
        <v>1.047</v>
      </c>
      <c r="CP699" s="34">
        <f t="shared" ref="CP699:CP712" si="973">CL699*CN699+CM699*CO699</f>
        <v>2322.321</v>
      </c>
      <c r="CQ699" s="12">
        <v>1</v>
      </c>
      <c r="CR699" s="12">
        <v>0.89</v>
      </c>
      <c r="CS699" s="12">
        <v>3.14</v>
      </c>
      <c r="CT699" s="35">
        <f t="shared" ref="CT699:CT712" si="974">1+CR699*CS699</f>
        <v>3.7946</v>
      </c>
      <c r="CU699" s="12">
        <v>1.325</v>
      </c>
      <c r="CV699" s="12">
        <v>0.5</v>
      </c>
      <c r="CW699" s="36">
        <f t="shared" ref="CW699:CW712" si="975">CP699*CQ699*CT699*CU699*CV699</f>
        <v>5838.1350141225</v>
      </c>
      <c r="CX699"/>
      <c r="CY699"/>
      <c r="CZ699"/>
      <c r="DA699"/>
      <c r="DG699" s="12">
        <v>1197</v>
      </c>
      <c r="DH699" s="12">
        <f t="shared" ref="DH699:DH712" si="976">1474+145</f>
        <v>1619</v>
      </c>
      <c r="DI699" s="32">
        <v>0.524</v>
      </c>
      <c r="DJ699" s="33">
        <v>1.047</v>
      </c>
      <c r="DK699" s="34">
        <f t="shared" ref="DK699:DK712" si="977">DG699*DI699+DH699*DJ699</f>
        <v>2322.321</v>
      </c>
      <c r="DL699" s="12">
        <v>1</v>
      </c>
      <c r="DM699" s="12">
        <v>0.89</v>
      </c>
      <c r="DN699" s="12">
        <v>3.14</v>
      </c>
      <c r="DO699" s="35">
        <f t="shared" ref="DO699:DO712" si="978">1+DM699*DN699</f>
        <v>3.7946</v>
      </c>
      <c r="DP699" s="12">
        <v>1.325</v>
      </c>
      <c r="DQ699" s="12">
        <v>0.5</v>
      </c>
      <c r="DR699" s="36">
        <f t="shared" ref="DR699:DR712" si="979">DK699*DL699*DO699*DP699*DQ699</f>
        <v>5838.1350141225</v>
      </c>
      <c r="DS699"/>
      <c r="DT699"/>
      <c r="DU699"/>
      <c r="DV699"/>
      <c r="EB699" s="12">
        <v>1197</v>
      </c>
      <c r="EC699" s="12">
        <f t="shared" ref="EC699:EC712" si="980">1474+145</f>
        <v>1619</v>
      </c>
      <c r="ED699" s="32">
        <v>0.524</v>
      </c>
      <c r="EE699" s="33">
        <v>1.047</v>
      </c>
      <c r="EF699" s="34">
        <f t="shared" ref="EF699:EF712" si="981">EB699*ED699+EC699*EE699</f>
        <v>2322.321</v>
      </c>
      <c r="EG699" s="12">
        <v>1</v>
      </c>
      <c r="EH699" s="12">
        <v>0.89</v>
      </c>
      <c r="EI699" s="12">
        <v>3.94</v>
      </c>
      <c r="EJ699" s="35">
        <f t="shared" ref="EJ699:EJ712" si="982">1+EH699*EI699</f>
        <v>4.5066</v>
      </c>
      <c r="EK699" s="12">
        <v>1.325</v>
      </c>
      <c r="EL699" s="12">
        <v>0.5</v>
      </c>
      <c r="EM699" s="36">
        <f t="shared" ref="EM699:EM712" si="983">EF699*EG699*EJ699*EK699*EL699</f>
        <v>6933.5738298225</v>
      </c>
      <c r="EN699"/>
      <c r="EO699"/>
      <c r="EP699"/>
      <c r="EQ699"/>
    </row>
    <row r="700" customHeight="1" spans="6:147">
      <c r="F700" s="12">
        <v>1197</v>
      </c>
      <c r="G700" s="12">
        <v>1474</v>
      </c>
      <c r="H700" s="32">
        <v>0.68</v>
      </c>
      <c r="I700" s="33">
        <v>1.361</v>
      </c>
      <c r="J700" s="34">
        <f t="shared" si="960"/>
        <v>2820.074</v>
      </c>
      <c r="K700" s="12">
        <v>1</v>
      </c>
      <c r="L700" s="12">
        <v>0.89</v>
      </c>
      <c r="M700" s="12">
        <v>3.14</v>
      </c>
      <c r="N700" s="35">
        <f t="shared" si="961"/>
        <v>3.7946</v>
      </c>
      <c r="O700" s="12">
        <v>1.325</v>
      </c>
      <c r="P700" s="12">
        <v>0.5</v>
      </c>
      <c r="Q700" s="36">
        <f t="shared" si="962"/>
        <v>7089.447480265</v>
      </c>
      <c r="R700"/>
      <c r="S700"/>
      <c r="T700"/>
      <c r="U700"/>
      <c r="AA700" s="12">
        <v>1197</v>
      </c>
      <c r="AB700" s="12">
        <v>1474</v>
      </c>
      <c r="AC700" s="32">
        <v>0.68</v>
      </c>
      <c r="AD700" s="33">
        <v>1.361</v>
      </c>
      <c r="AE700" s="34">
        <f t="shared" si="963"/>
        <v>2820.074</v>
      </c>
      <c r="AF700" s="12">
        <v>1</v>
      </c>
      <c r="AG700" s="12">
        <v>0.89</v>
      </c>
      <c r="AH700" s="12">
        <v>3.14</v>
      </c>
      <c r="AI700" s="35">
        <f t="shared" si="964"/>
        <v>3.7946</v>
      </c>
      <c r="AJ700" s="12">
        <v>1.325</v>
      </c>
      <c r="AK700" s="12">
        <v>0.5</v>
      </c>
      <c r="AL700" s="36">
        <f t="shared" si="965"/>
        <v>7089.447480265</v>
      </c>
      <c r="AM700"/>
      <c r="AN700"/>
      <c r="AO700"/>
      <c r="AP700"/>
      <c r="AV700" s="12">
        <v>1197</v>
      </c>
      <c r="AW700" s="12">
        <v>1474</v>
      </c>
      <c r="AX700" s="32">
        <v>0.68</v>
      </c>
      <c r="AY700" s="33">
        <v>1.361</v>
      </c>
      <c r="AZ700" s="34">
        <f t="shared" si="966"/>
        <v>2820.074</v>
      </c>
      <c r="BA700" s="12">
        <v>1</v>
      </c>
      <c r="BB700" s="12">
        <v>0.89</v>
      </c>
      <c r="BC700" s="12">
        <v>3.14</v>
      </c>
      <c r="BD700" s="35">
        <f t="shared" si="967"/>
        <v>3.7946</v>
      </c>
      <c r="BE700" s="12">
        <v>1.325</v>
      </c>
      <c r="BF700" s="12">
        <v>0.5</v>
      </c>
      <c r="BG700" s="36">
        <f t="shared" si="968"/>
        <v>7089.447480265</v>
      </c>
      <c r="BH700"/>
      <c r="BI700"/>
      <c r="BJ700"/>
      <c r="BK700"/>
      <c r="BQ700" s="12">
        <v>1197</v>
      </c>
      <c r="BR700" s="12">
        <v>1474</v>
      </c>
      <c r="BS700" s="32">
        <v>0.68</v>
      </c>
      <c r="BT700" s="33">
        <v>1.361</v>
      </c>
      <c r="BU700" s="34">
        <f t="shared" si="969"/>
        <v>2820.074</v>
      </c>
      <c r="BV700" s="12">
        <v>1</v>
      </c>
      <c r="BW700" s="12">
        <v>0.89</v>
      </c>
      <c r="BX700" s="12">
        <v>3.14</v>
      </c>
      <c r="BY700" s="35">
        <f t="shared" si="970"/>
        <v>3.7946</v>
      </c>
      <c r="BZ700" s="12">
        <v>1.325</v>
      </c>
      <c r="CA700" s="12">
        <v>0.5</v>
      </c>
      <c r="CB700" s="36">
        <f t="shared" si="971"/>
        <v>7089.447480265</v>
      </c>
      <c r="CC700"/>
      <c r="CD700"/>
      <c r="CE700"/>
      <c r="CF700"/>
      <c r="CL700" s="12">
        <v>1197</v>
      </c>
      <c r="CM700" s="12">
        <f t="shared" si="972"/>
        <v>1619</v>
      </c>
      <c r="CN700" s="32">
        <v>0.68</v>
      </c>
      <c r="CO700" s="33">
        <v>1.361</v>
      </c>
      <c r="CP700" s="34">
        <f t="shared" si="973"/>
        <v>3017.419</v>
      </c>
      <c r="CQ700" s="12">
        <v>1</v>
      </c>
      <c r="CR700" s="12">
        <v>0.89</v>
      </c>
      <c r="CS700" s="12">
        <v>3.14</v>
      </c>
      <c r="CT700" s="35">
        <f t="shared" si="974"/>
        <v>3.7946</v>
      </c>
      <c r="CU700" s="12">
        <v>1.325</v>
      </c>
      <c r="CV700" s="12">
        <v>0.5</v>
      </c>
      <c r="CW700" s="36">
        <f t="shared" si="975"/>
        <v>7585.5575160275</v>
      </c>
      <c r="CX700"/>
      <c r="CY700"/>
      <c r="CZ700"/>
      <c r="DA700"/>
      <c r="DG700" s="12">
        <v>1197</v>
      </c>
      <c r="DH700" s="12">
        <f t="shared" si="976"/>
        <v>1619</v>
      </c>
      <c r="DI700" s="32">
        <v>0.68</v>
      </c>
      <c r="DJ700" s="33">
        <v>1.361</v>
      </c>
      <c r="DK700" s="34">
        <f t="shared" si="977"/>
        <v>3017.419</v>
      </c>
      <c r="DL700" s="12">
        <v>1</v>
      </c>
      <c r="DM700" s="12">
        <v>0.89</v>
      </c>
      <c r="DN700" s="12">
        <v>3.14</v>
      </c>
      <c r="DO700" s="35">
        <f t="shared" si="978"/>
        <v>3.7946</v>
      </c>
      <c r="DP700" s="12">
        <v>1.325</v>
      </c>
      <c r="DQ700" s="12">
        <v>0.5</v>
      </c>
      <c r="DR700" s="36">
        <f t="shared" si="979"/>
        <v>7585.5575160275</v>
      </c>
      <c r="DS700"/>
      <c r="DT700"/>
      <c r="DU700"/>
      <c r="DV700"/>
      <c r="EB700" s="12">
        <v>1197</v>
      </c>
      <c r="EC700" s="12">
        <f t="shared" si="980"/>
        <v>1619</v>
      </c>
      <c r="ED700" s="32">
        <v>0.68</v>
      </c>
      <c r="EE700" s="33">
        <v>1.361</v>
      </c>
      <c r="EF700" s="34">
        <f t="shared" si="981"/>
        <v>3017.419</v>
      </c>
      <c r="EG700" s="12">
        <v>1</v>
      </c>
      <c r="EH700" s="12">
        <v>0.89</v>
      </c>
      <c r="EI700" s="12">
        <v>3.94</v>
      </c>
      <c r="EJ700" s="35">
        <f t="shared" si="982"/>
        <v>4.5066</v>
      </c>
      <c r="EK700" s="12">
        <v>1.325</v>
      </c>
      <c r="EL700" s="12">
        <v>0.5</v>
      </c>
      <c r="EM700" s="36">
        <f t="shared" si="983"/>
        <v>9008.8740583275</v>
      </c>
      <c r="EN700"/>
      <c r="EO700"/>
      <c r="EP700"/>
      <c r="EQ700"/>
    </row>
    <row r="701" customHeight="1" spans="6:147">
      <c r="F701" s="12">
        <v>1197</v>
      </c>
      <c r="G701" s="12">
        <v>1474</v>
      </c>
      <c r="H701" s="32">
        <v>0.524</v>
      </c>
      <c r="I701" s="33">
        <v>1.047</v>
      </c>
      <c r="J701" s="34">
        <f t="shared" si="960"/>
        <v>2170.506</v>
      </c>
      <c r="K701" s="12">
        <v>1</v>
      </c>
      <c r="L701" s="12">
        <v>0.89</v>
      </c>
      <c r="M701" s="12">
        <v>3.14</v>
      </c>
      <c r="N701" s="35">
        <f t="shared" si="961"/>
        <v>3.7946</v>
      </c>
      <c r="O701" s="12">
        <v>1.325</v>
      </c>
      <c r="P701" s="12">
        <v>0.5</v>
      </c>
      <c r="Q701" s="36">
        <f t="shared" si="962"/>
        <v>5456.483869785</v>
      </c>
      <c r="R701"/>
      <c r="S701"/>
      <c r="T701"/>
      <c r="U701"/>
      <c r="AA701" s="12">
        <v>1197</v>
      </c>
      <c r="AB701" s="12">
        <v>1474</v>
      </c>
      <c r="AC701" s="32">
        <v>0.524</v>
      </c>
      <c r="AD701" s="33">
        <v>1.047</v>
      </c>
      <c r="AE701" s="34">
        <f t="shared" si="963"/>
        <v>2170.506</v>
      </c>
      <c r="AF701" s="12">
        <v>1</v>
      </c>
      <c r="AG701" s="12">
        <v>0.89</v>
      </c>
      <c r="AH701" s="12">
        <v>3.14</v>
      </c>
      <c r="AI701" s="35">
        <f t="shared" si="964"/>
        <v>3.7946</v>
      </c>
      <c r="AJ701" s="12">
        <v>1.325</v>
      </c>
      <c r="AK701" s="12">
        <v>0.5</v>
      </c>
      <c r="AL701" s="36">
        <f t="shared" si="965"/>
        <v>5456.483869785</v>
      </c>
      <c r="AM701"/>
      <c r="AN701"/>
      <c r="AO701"/>
      <c r="AP701"/>
      <c r="AV701" s="12">
        <v>1197</v>
      </c>
      <c r="AW701" s="12">
        <v>1474</v>
      </c>
      <c r="AX701" s="32">
        <v>0.524</v>
      </c>
      <c r="AY701" s="33">
        <v>1.047</v>
      </c>
      <c r="AZ701" s="34">
        <f t="shared" si="966"/>
        <v>2170.506</v>
      </c>
      <c r="BA701" s="12">
        <v>1</v>
      </c>
      <c r="BB701" s="12">
        <v>0.89</v>
      </c>
      <c r="BC701" s="12">
        <v>3.14</v>
      </c>
      <c r="BD701" s="35">
        <f t="shared" si="967"/>
        <v>3.7946</v>
      </c>
      <c r="BE701" s="12">
        <v>1.325</v>
      </c>
      <c r="BF701" s="12">
        <v>0.5</v>
      </c>
      <c r="BG701" s="36">
        <f t="shared" si="968"/>
        <v>5456.483869785</v>
      </c>
      <c r="BH701"/>
      <c r="BI701"/>
      <c r="BJ701"/>
      <c r="BK701"/>
      <c r="BQ701" s="12">
        <v>1197</v>
      </c>
      <c r="BR701" s="12">
        <v>1474</v>
      </c>
      <c r="BS701" s="32">
        <v>0.524</v>
      </c>
      <c r="BT701" s="33">
        <v>1.047</v>
      </c>
      <c r="BU701" s="34">
        <f t="shared" si="969"/>
        <v>2170.506</v>
      </c>
      <c r="BV701" s="12">
        <v>1</v>
      </c>
      <c r="BW701" s="12">
        <v>0.89</v>
      </c>
      <c r="BX701" s="12">
        <v>3.14</v>
      </c>
      <c r="BY701" s="35">
        <f t="shared" si="970"/>
        <v>3.7946</v>
      </c>
      <c r="BZ701" s="12">
        <v>1.325</v>
      </c>
      <c r="CA701" s="12">
        <v>0.5</v>
      </c>
      <c r="CB701" s="36">
        <f t="shared" si="971"/>
        <v>5456.483869785</v>
      </c>
      <c r="CC701"/>
      <c r="CD701"/>
      <c r="CE701"/>
      <c r="CF701"/>
      <c r="CL701" s="12">
        <v>1197</v>
      </c>
      <c r="CM701" s="12">
        <f t="shared" si="972"/>
        <v>1619</v>
      </c>
      <c r="CN701" s="32">
        <v>0.524</v>
      </c>
      <c r="CO701" s="33">
        <v>1.047</v>
      </c>
      <c r="CP701" s="34">
        <f t="shared" si="973"/>
        <v>2322.321</v>
      </c>
      <c r="CQ701" s="12">
        <v>1</v>
      </c>
      <c r="CR701" s="12">
        <v>0.89</v>
      </c>
      <c r="CS701" s="12">
        <v>3.14</v>
      </c>
      <c r="CT701" s="35">
        <f t="shared" si="974"/>
        <v>3.7946</v>
      </c>
      <c r="CU701" s="12">
        <v>1.325</v>
      </c>
      <c r="CV701" s="12">
        <v>0.5</v>
      </c>
      <c r="CW701" s="36">
        <f t="shared" si="975"/>
        <v>5838.1350141225</v>
      </c>
      <c r="CX701"/>
      <c r="CY701"/>
      <c r="CZ701"/>
      <c r="DA701"/>
      <c r="DG701" s="12">
        <v>1197</v>
      </c>
      <c r="DH701" s="12">
        <f t="shared" si="976"/>
        <v>1619</v>
      </c>
      <c r="DI701" s="32">
        <v>0.524</v>
      </c>
      <c r="DJ701" s="33">
        <v>1.047</v>
      </c>
      <c r="DK701" s="34">
        <f t="shared" si="977"/>
        <v>2322.321</v>
      </c>
      <c r="DL701" s="12">
        <v>1</v>
      </c>
      <c r="DM701" s="12">
        <v>0.89</v>
      </c>
      <c r="DN701" s="12">
        <v>3.14</v>
      </c>
      <c r="DO701" s="35">
        <f t="shared" si="978"/>
        <v>3.7946</v>
      </c>
      <c r="DP701" s="12">
        <v>1.325</v>
      </c>
      <c r="DQ701" s="12">
        <v>0.5</v>
      </c>
      <c r="DR701" s="36">
        <f t="shared" si="979"/>
        <v>5838.1350141225</v>
      </c>
      <c r="DS701"/>
      <c r="DT701"/>
      <c r="DU701"/>
      <c r="DV701"/>
      <c r="EB701" s="12">
        <v>1197</v>
      </c>
      <c r="EC701" s="12">
        <f t="shared" si="980"/>
        <v>1619</v>
      </c>
      <c r="ED701" s="32">
        <v>0.524</v>
      </c>
      <c r="EE701" s="33">
        <v>1.047</v>
      </c>
      <c r="EF701" s="34">
        <f t="shared" si="981"/>
        <v>2322.321</v>
      </c>
      <c r="EG701" s="12">
        <v>1</v>
      </c>
      <c r="EH701" s="12">
        <v>0.89</v>
      </c>
      <c r="EI701" s="12">
        <v>3.94</v>
      </c>
      <c r="EJ701" s="35">
        <f t="shared" si="982"/>
        <v>4.5066</v>
      </c>
      <c r="EK701" s="12">
        <v>1.325</v>
      </c>
      <c r="EL701" s="12">
        <v>0.5</v>
      </c>
      <c r="EM701" s="36">
        <f t="shared" si="983"/>
        <v>6933.5738298225</v>
      </c>
      <c r="EN701"/>
      <c r="EO701"/>
      <c r="EP701"/>
      <c r="EQ701"/>
    </row>
    <row r="702" customHeight="1" spans="6:147">
      <c r="F702" s="12">
        <v>1197</v>
      </c>
      <c r="G702" s="12">
        <v>1474</v>
      </c>
      <c r="H702" s="32">
        <v>0.68</v>
      </c>
      <c r="I702" s="33">
        <v>1.361</v>
      </c>
      <c r="J702" s="34">
        <f t="shared" si="960"/>
        <v>2820.074</v>
      </c>
      <c r="K702" s="12">
        <v>1</v>
      </c>
      <c r="L702" s="12">
        <v>0.89</v>
      </c>
      <c r="M702" s="12">
        <v>3.14</v>
      </c>
      <c r="N702" s="35">
        <f t="shared" si="961"/>
        <v>3.7946</v>
      </c>
      <c r="O702" s="12">
        <v>1.325</v>
      </c>
      <c r="P702" s="12">
        <v>0.5</v>
      </c>
      <c r="Q702" s="36">
        <f t="shared" si="962"/>
        <v>7089.447480265</v>
      </c>
      <c r="R702"/>
      <c r="S702"/>
      <c r="T702"/>
      <c r="U702"/>
      <c r="AA702" s="12">
        <v>1197</v>
      </c>
      <c r="AB702" s="12">
        <v>1474</v>
      </c>
      <c r="AC702" s="32">
        <v>0.68</v>
      </c>
      <c r="AD702" s="33">
        <v>1.361</v>
      </c>
      <c r="AE702" s="34">
        <f t="shared" si="963"/>
        <v>2820.074</v>
      </c>
      <c r="AF702" s="12">
        <v>1</v>
      </c>
      <c r="AG702" s="12">
        <v>0.89</v>
      </c>
      <c r="AH702" s="12">
        <v>3.14</v>
      </c>
      <c r="AI702" s="35">
        <f t="shared" si="964"/>
        <v>3.7946</v>
      </c>
      <c r="AJ702" s="12">
        <v>1.325</v>
      </c>
      <c r="AK702" s="12">
        <v>0.5</v>
      </c>
      <c r="AL702" s="36">
        <f t="shared" si="965"/>
        <v>7089.447480265</v>
      </c>
      <c r="AM702"/>
      <c r="AN702"/>
      <c r="AO702"/>
      <c r="AP702"/>
      <c r="AV702" s="12">
        <v>1197</v>
      </c>
      <c r="AW702" s="12">
        <v>1474</v>
      </c>
      <c r="AX702" s="32">
        <v>0.68</v>
      </c>
      <c r="AY702" s="33">
        <v>1.361</v>
      </c>
      <c r="AZ702" s="34">
        <f t="shared" si="966"/>
        <v>2820.074</v>
      </c>
      <c r="BA702" s="12">
        <v>1</v>
      </c>
      <c r="BB702" s="12">
        <v>0.89</v>
      </c>
      <c r="BC702" s="12">
        <v>3.14</v>
      </c>
      <c r="BD702" s="35">
        <f t="shared" si="967"/>
        <v>3.7946</v>
      </c>
      <c r="BE702" s="12">
        <v>1.325</v>
      </c>
      <c r="BF702" s="12">
        <v>0.5</v>
      </c>
      <c r="BG702" s="36">
        <f t="shared" si="968"/>
        <v>7089.447480265</v>
      </c>
      <c r="BH702"/>
      <c r="BI702"/>
      <c r="BJ702"/>
      <c r="BK702"/>
      <c r="BQ702" s="12">
        <v>1197</v>
      </c>
      <c r="BR702" s="12">
        <v>1474</v>
      </c>
      <c r="BS702" s="32">
        <v>0.68</v>
      </c>
      <c r="BT702" s="33">
        <v>1.361</v>
      </c>
      <c r="BU702" s="34">
        <f t="shared" si="969"/>
        <v>2820.074</v>
      </c>
      <c r="BV702" s="12">
        <v>1</v>
      </c>
      <c r="BW702" s="12">
        <v>0.89</v>
      </c>
      <c r="BX702" s="12">
        <v>3.14</v>
      </c>
      <c r="BY702" s="35">
        <f t="shared" si="970"/>
        <v>3.7946</v>
      </c>
      <c r="BZ702" s="12">
        <v>1.325</v>
      </c>
      <c r="CA702" s="12">
        <v>0.5</v>
      </c>
      <c r="CB702" s="36">
        <f t="shared" si="971"/>
        <v>7089.447480265</v>
      </c>
      <c r="CC702"/>
      <c r="CD702"/>
      <c r="CE702"/>
      <c r="CF702"/>
      <c r="CL702" s="12">
        <v>1197</v>
      </c>
      <c r="CM702" s="12">
        <f t="shared" si="972"/>
        <v>1619</v>
      </c>
      <c r="CN702" s="32">
        <v>0.68</v>
      </c>
      <c r="CO702" s="33">
        <v>1.361</v>
      </c>
      <c r="CP702" s="34">
        <f t="shared" si="973"/>
        <v>3017.419</v>
      </c>
      <c r="CQ702" s="12">
        <v>1</v>
      </c>
      <c r="CR702" s="12">
        <v>0.89</v>
      </c>
      <c r="CS702" s="12">
        <v>3.14</v>
      </c>
      <c r="CT702" s="35">
        <f t="shared" si="974"/>
        <v>3.7946</v>
      </c>
      <c r="CU702" s="12">
        <v>1.325</v>
      </c>
      <c r="CV702" s="12">
        <v>0.5</v>
      </c>
      <c r="CW702" s="36">
        <f t="shared" si="975"/>
        <v>7585.5575160275</v>
      </c>
      <c r="CX702"/>
      <c r="CY702"/>
      <c r="CZ702"/>
      <c r="DA702"/>
      <c r="DG702" s="12">
        <v>1197</v>
      </c>
      <c r="DH702" s="12">
        <f t="shared" si="976"/>
        <v>1619</v>
      </c>
      <c r="DI702" s="32">
        <v>0.68</v>
      </c>
      <c r="DJ702" s="33">
        <v>1.361</v>
      </c>
      <c r="DK702" s="34">
        <f t="shared" si="977"/>
        <v>3017.419</v>
      </c>
      <c r="DL702" s="12">
        <v>1</v>
      </c>
      <c r="DM702" s="12">
        <v>0.89</v>
      </c>
      <c r="DN702" s="12">
        <v>3.14</v>
      </c>
      <c r="DO702" s="35">
        <f t="shared" si="978"/>
        <v>3.7946</v>
      </c>
      <c r="DP702" s="12">
        <v>1.325</v>
      </c>
      <c r="DQ702" s="12">
        <v>0.5</v>
      </c>
      <c r="DR702" s="36">
        <f t="shared" si="979"/>
        <v>7585.5575160275</v>
      </c>
      <c r="DS702"/>
      <c r="DT702"/>
      <c r="DU702"/>
      <c r="DV702"/>
      <c r="EB702" s="12">
        <v>1197</v>
      </c>
      <c r="EC702" s="12">
        <f t="shared" si="980"/>
        <v>1619</v>
      </c>
      <c r="ED702" s="32">
        <v>0.68</v>
      </c>
      <c r="EE702" s="33">
        <v>1.361</v>
      </c>
      <c r="EF702" s="34">
        <f t="shared" si="981"/>
        <v>3017.419</v>
      </c>
      <c r="EG702" s="12">
        <v>1</v>
      </c>
      <c r="EH702" s="12">
        <v>0.89</v>
      </c>
      <c r="EI702" s="12">
        <v>3.94</v>
      </c>
      <c r="EJ702" s="35">
        <f t="shared" si="982"/>
        <v>4.5066</v>
      </c>
      <c r="EK702" s="12">
        <v>1.325</v>
      </c>
      <c r="EL702" s="12">
        <v>0.5</v>
      </c>
      <c r="EM702" s="36">
        <f t="shared" si="983"/>
        <v>9008.8740583275</v>
      </c>
      <c r="EN702"/>
      <c r="EO702"/>
      <c r="EP702"/>
      <c r="EQ702"/>
    </row>
    <row r="703" customHeight="1" spans="6:147">
      <c r="F703" s="12">
        <v>1197</v>
      </c>
      <c r="G703" s="12">
        <v>1474</v>
      </c>
      <c r="H703" s="32">
        <v>0.524</v>
      </c>
      <c r="I703" s="33">
        <v>1.047</v>
      </c>
      <c r="J703" s="34">
        <f t="shared" si="960"/>
        <v>2170.506</v>
      </c>
      <c r="K703" s="12">
        <v>1</v>
      </c>
      <c r="L703" s="12">
        <v>0.89</v>
      </c>
      <c r="M703" s="12">
        <v>3.14</v>
      </c>
      <c r="N703" s="35">
        <f t="shared" si="961"/>
        <v>3.7946</v>
      </c>
      <c r="O703" s="12">
        <v>1.325</v>
      </c>
      <c r="P703" s="12">
        <v>0.5</v>
      </c>
      <c r="Q703" s="36">
        <f t="shared" si="962"/>
        <v>5456.483869785</v>
      </c>
      <c r="R703"/>
      <c r="S703"/>
      <c r="T703"/>
      <c r="U703"/>
      <c r="AA703" s="12">
        <v>1197</v>
      </c>
      <c r="AB703" s="12">
        <v>1474</v>
      </c>
      <c r="AC703" s="32">
        <v>0.524</v>
      </c>
      <c r="AD703" s="33">
        <v>1.047</v>
      </c>
      <c r="AE703" s="34">
        <f t="shared" si="963"/>
        <v>2170.506</v>
      </c>
      <c r="AF703" s="12">
        <v>1</v>
      </c>
      <c r="AG703" s="12">
        <v>0.89</v>
      </c>
      <c r="AH703" s="12">
        <v>3.14</v>
      </c>
      <c r="AI703" s="35">
        <f t="shared" si="964"/>
        <v>3.7946</v>
      </c>
      <c r="AJ703" s="12">
        <v>1.325</v>
      </c>
      <c r="AK703" s="12">
        <v>0.5</v>
      </c>
      <c r="AL703" s="36">
        <f t="shared" si="965"/>
        <v>5456.483869785</v>
      </c>
      <c r="AM703"/>
      <c r="AN703"/>
      <c r="AO703"/>
      <c r="AP703"/>
      <c r="AV703" s="12">
        <v>1197</v>
      </c>
      <c r="AW703" s="12">
        <v>1474</v>
      </c>
      <c r="AX703" s="32">
        <v>0.524</v>
      </c>
      <c r="AY703" s="33">
        <v>1.047</v>
      </c>
      <c r="AZ703" s="34">
        <f t="shared" si="966"/>
        <v>2170.506</v>
      </c>
      <c r="BA703" s="12">
        <v>1</v>
      </c>
      <c r="BB703" s="12">
        <v>0.89</v>
      </c>
      <c r="BC703" s="12">
        <v>3.14</v>
      </c>
      <c r="BD703" s="35">
        <f t="shared" si="967"/>
        <v>3.7946</v>
      </c>
      <c r="BE703" s="12">
        <v>1.325</v>
      </c>
      <c r="BF703" s="12">
        <v>0.5</v>
      </c>
      <c r="BG703" s="36">
        <f t="shared" si="968"/>
        <v>5456.483869785</v>
      </c>
      <c r="BH703"/>
      <c r="BI703"/>
      <c r="BJ703"/>
      <c r="BK703"/>
      <c r="BQ703" s="12">
        <v>1197</v>
      </c>
      <c r="BR703" s="12">
        <v>1474</v>
      </c>
      <c r="BS703" s="32">
        <v>0.524</v>
      </c>
      <c r="BT703" s="33">
        <v>1.047</v>
      </c>
      <c r="BU703" s="34">
        <f t="shared" si="969"/>
        <v>2170.506</v>
      </c>
      <c r="BV703" s="12">
        <v>1</v>
      </c>
      <c r="BW703" s="12">
        <v>0.89</v>
      </c>
      <c r="BX703" s="12">
        <v>3.14</v>
      </c>
      <c r="BY703" s="35">
        <f t="shared" si="970"/>
        <v>3.7946</v>
      </c>
      <c r="BZ703" s="12">
        <v>1.325</v>
      </c>
      <c r="CA703" s="12">
        <v>0.5</v>
      </c>
      <c r="CB703" s="36">
        <f t="shared" si="971"/>
        <v>5456.483869785</v>
      </c>
      <c r="CC703"/>
      <c r="CD703"/>
      <c r="CE703"/>
      <c r="CF703"/>
      <c r="CL703" s="12">
        <v>1197</v>
      </c>
      <c r="CM703" s="12">
        <f t="shared" si="972"/>
        <v>1619</v>
      </c>
      <c r="CN703" s="32">
        <v>0.524</v>
      </c>
      <c r="CO703" s="33">
        <v>1.047</v>
      </c>
      <c r="CP703" s="34">
        <f t="shared" si="973"/>
        <v>2322.321</v>
      </c>
      <c r="CQ703" s="12">
        <v>1</v>
      </c>
      <c r="CR703" s="12">
        <v>0.89</v>
      </c>
      <c r="CS703" s="12">
        <v>3.14</v>
      </c>
      <c r="CT703" s="35">
        <f t="shared" si="974"/>
        <v>3.7946</v>
      </c>
      <c r="CU703" s="12">
        <v>1.325</v>
      </c>
      <c r="CV703" s="12">
        <v>0.5</v>
      </c>
      <c r="CW703" s="36">
        <f t="shared" si="975"/>
        <v>5838.1350141225</v>
      </c>
      <c r="CX703"/>
      <c r="CY703"/>
      <c r="CZ703"/>
      <c r="DA703"/>
      <c r="DG703" s="12">
        <v>1197</v>
      </c>
      <c r="DH703" s="12">
        <f t="shared" si="976"/>
        <v>1619</v>
      </c>
      <c r="DI703" s="32">
        <v>0.524</v>
      </c>
      <c r="DJ703" s="33">
        <v>1.047</v>
      </c>
      <c r="DK703" s="34">
        <f t="shared" si="977"/>
        <v>2322.321</v>
      </c>
      <c r="DL703" s="12">
        <v>1</v>
      </c>
      <c r="DM703" s="12">
        <v>0.89</v>
      </c>
      <c r="DN703" s="12">
        <v>3.14</v>
      </c>
      <c r="DO703" s="35">
        <f t="shared" si="978"/>
        <v>3.7946</v>
      </c>
      <c r="DP703" s="12">
        <v>1.325</v>
      </c>
      <c r="DQ703" s="12">
        <v>0.5</v>
      </c>
      <c r="DR703" s="36">
        <f t="shared" si="979"/>
        <v>5838.1350141225</v>
      </c>
      <c r="DS703"/>
      <c r="DT703"/>
      <c r="DU703"/>
      <c r="DV703"/>
      <c r="EB703" s="12">
        <v>1197</v>
      </c>
      <c r="EC703" s="12">
        <f t="shared" si="980"/>
        <v>1619</v>
      </c>
      <c r="ED703" s="32">
        <v>0.524</v>
      </c>
      <c r="EE703" s="33">
        <v>1.047</v>
      </c>
      <c r="EF703" s="34">
        <f t="shared" si="981"/>
        <v>2322.321</v>
      </c>
      <c r="EG703" s="12">
        <v>1</v>
      </c>
      <c r="EH703" s="12">
        <v>0.89</v>
      </c>
      <c r="EI703" s="12">
        <v>3.94</v>
      </c>
      <c r="EJ703" s="35">
        <f t="shared" si="982"/>
        <v>4.5066</v>
      </c>
      <c r="EK703" s="12">
        <v>1.325</v>
      </c>
      <c r="EL703" s="12">
        <v>0.5</v>
      </c>
      <c r="EM703" s="36">
        <f t="shared" si="983"/>
        <v>6933.5738298225</v>
      </c>
      <c r="EN703"/>
      <c r="EO703"/>
      <c r="EP703"/>
      <c r="EQ703"/>
    </row>
    <row r="704" customHeight="1" spans="6:147">
      <c r="F704" s="12">
        <v>1197</v>
      </c>
      <c r="G704" s="12">
        <v>1474</v>
      </c>
      <c r="H704" s="32">
        <v>0.68</v>
      </c>
      <c r="I704" s="33">
        <v>1.361</v>
      </c>
      <c r="J704" s="34">
        <f t="shared" si="960"/>
        <v>2820.074</v>
      </c>
      <c r="K704" s="12">
        <v>1</v>
      </c>
      <c r="L704" s="12">
        <v>0.89</v>
      </c>
      <c r="M704" s="12">
        <v>3.14</v>
      </c>
      <c r="N704" s="35">
        <f t="shared" si="961"/>
        <v>3.7946</v>
      </c>
      <c r="O704" s="12">
        <v>1.325</v>
      </c>
      <c r="P704" s="12">
        <v>0.5</v>
      </c>
      <c r="Q704" s="36">
        <f t="shared" si="962"/>
        <v>7089.447480265</v>
      </c>
      <c r="R704"/>
      <c r="S704"/>
      <c r="T704"/>
      <c r="U704"/>
      <c r="AA704" s="12">
        <v>1197</v>
      </c>
      <c r="AB704" s="12">
        <v>1474</v>
      </c>
      <c r="AC704" s="32">
        <v>0.68</v>
      </c>
      <c r="AD704" s="33">
        <v>1.361</v>
      </c>
      <c r="AE704" s="34">
        <f t="shared" si="963"/>
        <v>2820.074</v>
      </c>
      <c r="AF704" s="12">
        <v>1</v>
      </c>
      <c r="AG704" s="12">
        <v>0.89</v>
      </c>
      <c r="AH704" s="12">
        <v>3.14</v>
      </c>
      <c r="AI704" s="35">
        <f t="shared" si="964"/>
        <v>3.7946</v>
      </c>
      <c r="AJ704" s="12">
        <v>1.325</v>
      </c>
      <c r="AK704" s="12">
        <v>0.5</v>
      </c>
      <c r="AL704" s="36">
        <f t="shared" si="965"/>
        <v>7089.447480265</v>
      </c>
      <c r="AM704"/>
      <c r="AN704"/>
      <c r="AO704"/>
      <c r="AP704"/>
      <c r="AV704" s="12">
        <v>1197</v>
      </c>
      <c r="AW704" s="12">
        <v>1474</v>
      </c>
      <c r="AX704" s="32">
        <v>0.68</v>
      </c>
      <c r="AY704" s="33">
        <v>1.361</v>
      </c>
      <c r="AZ704" s="34">
        <f t="shared" si="966"/>
        <v>2820.074</v>
      </c>
      <c r="BA704" s="12">
        <v>1</v>
      </c>
      <c r="BB704" s="12">
        <v>0.89</v>
      </c>
      <c r="BC704" s="12">
        <v>3.14</v>
      </c>
      <c r="BD704" s="35">
        <f t="shared" si="967"/>
        <v>3.7946</v>
      </c>
      <c r="BE704" s="12">
        <v>1.325</v>
      </c>
      <c r="BF704" s="12">
        <v>0.5</v>
      </c>
      <c r="BG704" s="36">
        <f t="shared" si="968"/>
        <v>7089.447480265</v>
      </c>
      <c r="BH704"/>
      <c r="BI704"/>
      <c r="BJ704"/>
      <c r="BK704"/>
      <c r="BQ704" s="12">
        <v>1197</v>
      </c>
      <c r="BR704" s="12">
        <v>1474</v>
      </c>
      <c r="BS704" s="32">
        <v>0.68</v>
      </c>
      <c r="BT704" s="33">
        <v>1.361</v>
      </c>
      <c r="BU704" s="34">
        <f t="shared" si="969"/>
        <v>2820.074</v>
      </c>
      <c r="BV704" s="12">
        <v>1</v>
      </c>
      <c r="BW704" s="12">
        <v>0.89</v>
      </c>
      <c r="BX704" s="12">
        <v>3.14</v>
      </c>
      <c r="BY704" s="35">
        <f t="shared" si="970"/>
        <v>3.7946</v>
      </c>
      <c r="BZ704" s="12">
        <v>1.325</v>
      </c>
      <c r="CA704" s="12">
        <v>0.5</v>
      </c>
      <c r="CB704" s="36">
        <f t="shared" si="971"/>
        <v>7089.447480265</v>
      </c>
      <c r="CC704"/>
      <c r="CD704"/>
      <c r="CE704"/>
      <c r="CF704"/>
      <c r="CL704" s="12">
        <v>1197</v>
      </c>
      <c r="CM704" s="12">
        <f t="shared" si="972"/>
        <v>1619</v>
      </c>
      <c r="CN704" s="32">
        <v>0.68</v>
      </c>
      <c r="CO704" s="33">
        <v>1.361</v>
      </c>
      <c r="CP704" s="34">
        <f t="shared" si="973"/>
        <v>3017.419</v>
      </c>
      <c r="CQ704" s="12">
        <v>1</v>
      </c>
      <c r="CR704" s="12">
        <v>0.89</v>
      </c>
      <c r="CS704" s="12">
        <v>3.14</v>
      </c>
      <c r="CT704" s="35">
        <f t="shared" si="974"/>
        <v>3.7946</v>
      </c>
      <c r="CU704" s="12">
        <v>1.325</v>
      </c>
      <c r="CV704" s="12">
        <v>0.5</v>
      </c>
      <c r="CW704" s="36">
        <f t="shared" si="975"/>
        <v>7585.5575160275</v>
      </c>
      <c r="CX704"/>
      <c r="CY704"/>
      <c r="CZ704"/>
      <c r="DA704"/>
      <c r="DG704" s="12">
        <v>1197</v>
      </c>
      <c r="DH704" s="12">
        <f t="shared" si="976"/>
        <v>1619</v>
      </c>
      <c r="DI704" s="32">
        <v>0.68</v>
      </c>
      <c r="DJ704" s="33">
        <v>1.361</v>
      </c>
      <c r="DK704" s="34">
        <f t="shared" si="977"/>
        <v>3017.419</v>
      </c>
      <c r="DL704" s="12">
        <v>1</v>
      </c>
      <c r="DM704" s="12">
        <v>0.89</v>
      </c>
      <c r="DN704" s="12">
        <v>3.14</v>
      </c>
      <c r="DO704" s="35">
        <f t="shared" si="978"/>
        <v>3.7946</v>
      </c>
      <c r="DP704" s="12">
        <v>1.325</v>
      </c>
      <c r="DQ704" s="12">
        <v>0.5</v>
      </c>
      <c r="DR704" s="36">
        <f t="shared" si="979"/>
        <v>7585.5575160275</v>
      </c>
      <c r="DS704"/>
      <c r="DT704"/>
      <c r="DU704"/>
      <c r="DV704"/>
      <c r="EB704" s="12">
        <v>1197</v>
      </c>
      <c r="EC704" s="12">
        <f t="shared" si="980"/>
        <v>1619</v>
      </c>
      <c r="ED704" s="32">
        <v>0.68</v>
      </c>
      <c r="EE704" s="33">
        <v>1.361</v>
      </c>
      <c r="EF704" s="34">
        <f t="shared" si="981"/>
        <v>3017.419</v>
      </c>
      <c r="EG704" s="12">
        <v>1</v>
      </c>
      <c r="EH704" s="12">
        <v>0.89</v>
      </c>
      <c r="EI704" s="12">
        <v>3.94</v>
      </c>
      <c r="EJ704" s="35">
        <f t="shared" si="982"/>
        <v>4.5066</v>
      </c>
      <c r="EK704" s="12">
        <v>1.325</v>
      </c>
      <c r="EL704" s="12">
        <v>0.5</v>
      </c>
      <c r="EM704" s="36">
        <f t="shared" si="983"/>
        <v>9008.8740583275</v>
      </c>
      <c r="EN704"/>
      <c r="EO704"/>
      <c r="EP704"/>
      <c r="EQ704"/>
    </row>
    <row r="705" customHeight="1" spans="6:147">
      <c r="F705" s="12">
        <v>1197</v>
      </c>
      <c r="G705" s="12">
        <v>1474</v>
      </c>
      <c r="H705" s="32">
        <v>0.524</v>
      </c>
      <c r="I705" s="33">
        <v>1.047</v>
      </c>
      <c r="J705" s="34">
        <f t="shared" si="960"/>
        <v>2170.506</v>
      </c>
      <c r="K705" s="12">
        <v>1</v>
      </c>
      <c r="L705" s="12">
        <v>0.89</v>
      </c>
      <c r="M705" s="12">
        <v>3.14</v>
      </c>
      <c r="N705" s="35">
        <f t="shared" si="961"/>
        <v>3.7946</v>
      </c>
      <c r="O705" s="12">
        <v>1.325</v>
      </c>
      <c r="P705" s="12">
        <v>0.5</v>
      </c>
      <c r="Q705" s="36">
        <f t="shared" si="962"/>
        <v>5456.483869785</v>
      </c>
      <c r="R705"/>
      <c r="S705"/>
      <c r="T705"/>
      <c r="U705"/>
      <c r="AA705" s="12">
        <v>1197</v>
      </c>
      <c r="AB705" s="12">
        <v>1474</v>
      </c>
      <c r="AC705" s="32">
        <v>0.524</v>
      </c>
      <c r="AD705" s="33">
        <v>1.047</v>
      </c>
      <c r="AE705" s="34">
        <f t="shared" si="963"/>
        <v>2170.506</v>
      </c>
      <c r="AF705" s="12">
        <v>1</v>
      </c>
      <c r="AG705" s="12">
        <v>0.89</v>
      </c>
      <c r="AH705" s="12">
        <v>3.14</v>
      </c>
      <c r="AI705" s="35">
        <f t="shared" si="964"/>
        <v>3.7946</v>
      </c>
      <c r="AJ705" s="12">
        <v>1.325</v>
      </c>
      <c r="AK705" s="12">
        <v>0.5</v>
      </c>
      <c r="AL705" s="36">
        <f t="shared" si="965"/>
        <v>5456.483869785</v>
      </c>
      <c r="AM705"/>
      <c r="AN705"/>
      <c r="AO705"/>
      <c r="AP705"/>
      <c r="AV705" s="12">
        <v>1197</v>
      </c>
      <c r="AW705" s="12">
        <v>1474</v>
      </c>
      <c r="AX705" s="32">
        <v>0.524</v>
      </c>
      <c r="AY705" s="33">
        <v>1.047</v>
      </c>
      <c r="AZ705" s="34">
        <f t="shared" si="966"/>
        <v>2170.506</v>
      </c>
      <c r="BA705" s="12">
        <v>1</v>
      </c>
      <c r="BB705" s="12">
        <v>0.89</v>
      </c>
      <c r="BC705" s="12">
        <v>3.14</v>
      </c>
      <c r="BD705" s="35">
        <f t="shared" si="967"/>
        <v>3.7946</v>
      </c>
      <c r="BE705" s="12">
        <v>1.325</v>
      </c>
      <c r="BF705" s="12">
        <v>0.5</v>
      </c>
      <c r="BG705" s="36">
        <f t="shared" si="968"/>
        <v>5456.483869785</v>
      </c>
      <c r="BH705"/>
      <c r="BI705"/>
      <c r="BJ705"/>
      <c r="BK705"/>
      <c r="BQ705" s="12">
        <v>1197</v>
      </c>
      <c r="BR705" s="12">
        <v>1474</v>
      </c>
      <c r="BS705" s="32">
        <v>0.524</v>
      </c>
      <c r="BT705" s="33">
        <v>1.047</v>
      </c>
      <c r="BU705" s="34">
        <f t="shared" si="969"/>
        <v>2170.506</v>
      </c>
      <c r="BV705" s="12">
        <v>1</v>
      </c>
      <c r="BW705" s="12">
        <v>0.89</v>
      </c>
      <c r="BX705" s="12">
        <v>3.14</v>
      </c>
      <c r="BY705" s="35">
        <f t="shared" si="970"/>
        <v>3.7946</v>
      </c>
      <c r="BZ705" s="12">
        <v>1.325</v>
      </c>
      <c r="CA705" s="12">
        <v>0.5</v>
      </c>
      <c r="CB705" s="36">
        <f t="shared" si="971"/>
        <v>5456.483869785</v>
      </c>
      <c r="CC705"/>
      <c r="CD705"/>
      <c r="CE705"/>
      <c r="CF705"/>
      <c r="CL705" s="12">
        <v>1197</v>
      </c>
      <c r="CM705" s="12">
        <f t="shared" si="972"/>
        <v>1619</v>
      </c>
      <c r="CN705" s="32">
        <v>0.524</v>
      </c>
      <c r="CO705" s="33">
        <v>1.047</v>
      </c>
      <c r="CP705" s="34">
        <f t="shared" si="973"/>
        <v>2322.321</v>
      </c>
      <c r="CQ705" s="12">
        <v>1</v>
      </c>
      <c r="CR705" s="12">
        <v>0.89</v>
      </c>
      <c r="CS705" s="12">
        <v>3.14</v>
      </c>
      <c r="CT705" s="35">
        <f t="shared" si="974"/>
        <v>3.7946</v>
      </c>
      <c r="CU705" s="12">
        <v>1.325</v>
      </c>
      <c r="CV705" s="12">
        <v>0.5</v>
      </c>
      <c r="CW705" s="36">
        <f t="shared" si="975"/>
        <v>5838.1350141225</v>
      </c>
      <c r="CX705"/>
      <c r="CY705"/>
      <c r="CZ705"/>
      <c r="DA705"/>
      <c r="DG705" s="12">
        <v>1197</v>
      </c>
      <c r="DH705" s="12">
        <f t="shared" si="976"/>
        <v>1619</v>
      </c>
      <c r="DI705" s="32">
        <v>0.524</v>
      </c>
      <c r="DJ705" s="33">
        <v>1.047</v>
      </c>
      <c r="DK705" s="34">
        <f t="shared" si="977"/>
        <v>2322.321</v>
      </c>
      <c r="DL705" s="12">
        <v>1</v>
      </c>
      <c r="DM705" s="12">
        <v>0.89</v>
      </c>
      <c r="DN705" s="12">
        <v>3.14</v>
      </c>
      <c r="DO705" s="35">
        <f t="shared" si="978"/>
        <v>3.7946</v>
      </c>
      <c r="DP705" s="12">
        <v>1.325</v>
      </c>
      <c r="DQ705" s="12">
        <v>0.5</v>
      </c>
      <c r="DR705" s="36">
        <f t="shared" si="979"/>
        <v>5838.1350141225</v>
      </c>
      <c r="DS705"/>
      <c r="DT705"/>
      <c r="DU705"/>
      <c r="DV705"/>
      <c r="EB705" s="12">
        <v>1197</v>
      </c>
      <c r="EC705" s="12">
        <f t="shared" si="980"/>
        <v>1619</v>
      </c>
      <c r="ED705" s="32">
        <v>0.524</v>
      </c>
      <c r="EE705" s="33">
        <v>1.047</v>
      </c>
      <c r="EF705" s="34">
        <f t="shared" si="981"/>
        <v>2322.321</v>
      </c>
      <c r="EG705" s="12">
        <v>1</v>
      </c>
      <c r="EH705" s="12">
        <v>0.89</v>
      </c>
      <c r="EI705" s="12">
        <v>3.94</v>
      </c>
      <c r="EJ705" s="35">
        <f t="shared" si="982"/>
        <v>4.5066</v>
      </c>
      <c r="EK705" s="12">
        <v>1.325</v>
      </c>
      <c r="EL705" s="12">
        <v>0.5</v>
      </c>
      <c r="EM705" s="36">
        <f t="shared" si="983"/>
        <v>6933.5738298225</v>
      </c>
      <c r="EN705"/>
      <c r="EO705"/>
      <c r="EP705"/>
      <c r="EQ705"/>
    </row>
    <row r="706" customHeight="1" spans="6:147">
      <c r="F706" s="12">
        <v>1197</v>
      </c>
      <c r="G706" s="12">
        <v>1474</v>
      </c>
      <c r="H706" s="32">
        <v>0.68</v>
      </c>
      <c r="I706" s="33">
        <v>1.361</v>
      </c>
      <c r="J706" s="34">
        <f t="shared" si="960"/>
        <v>2820.074</v>
      </c>
      <c r="K706" s="12">
        <v>1</v>
      </c>
      <c r="L706" s="12">
        <v>0.89</v>
      </c>
      <c r="M706" s="12">
        <v>3.14</v>
      </c>
      <c r="N706" s="35">
        <f t="shared" si="961"/>
        <v>3.7946</v>
      </c>
      <c r="O706" s="12">
        <v>1.325</v>
      </c>
      <c r="P706" s="12">
        <v>0.5</v>
      </c>
      <c r="Q706" s="36">
        <f t="shared" si="962"/>
        <v>7089.447480265</v>
      </c>
      <c r="R706"/>
      <c r="S706"/>
      <c r="T706"/>
      <c r="U706"/>
      <c r="AA706" s="12">
        <v>1197</v>
      </c>
      <c r="AB706" s="12">
        <v>1474</v>
      </c>
      <c r="AC706" s="32">
        <v>0.68</v>
      </c>
      <c r="AD706" s="33">
        <v>1.361</v>
      </c>
      <c r="AE706" s="34">
        <f t="shared" si="963"/>
        <v>2820.074</v>
      </c>
      <c r="AF706" s="12">
        <v>1</v>
      </c>
      <c r="AG706" s="12">
        <v>0.89</v>
      </c>
      <c r="AH706" s="12">
        <v>3.14</v>
      </c>
      <c r="AI706" s="35">
        <f t="shared" si="964"/>
        <v>3.7946</v>
      </c>
      <c r="AJ706" s="12">
        <v>1.325</v>
      </c>
      <c r="AK706" s="12">
        <v>0.5</v>
      </c>
      <c r="AL706" s="36">
        <f t="shared" si="965"/>
        <v>7089.447480265</v>
      </c>
      <c r="AM706"/>
      <c r="AN706"/>
      <c r="AO706"/>
      <c r="AP706"/>
      <c r="AV706" s="12">
        <v>1197</v>
      </c>
      <c r="AW706" s="12">
        <v>1474</v>
      </c>
      <c r="AX706" s="32">
        <v>0.68</v>
      </c>
      <c r="AY706" s="33">
        <v>1.361</v>
      </c>
      <c r="AZ706" s="34">
        <f t="shared" si="966"/>
        <v>2820.074</v>
      </c>
      <c r="BA706" s="12">
        <v>1</v>
      </c>
      <c r="BB706" s="12">
        <v>0.89</v>
      </c>
      <c r="BC706" s="12">
        <v>3.14</v>
      </c>
      <c r="BD706" s="35">
        <f t="shared" si="967"/>
        <v>3.7946</v>
      </c>
      <c r="BE706" s="12">
        <v>1.325</v>
      </c>
      <c r="BF706" s="12">
        <v>0.5</v>
      </c>
      <c r="BG706" s="36">
        <f t="shared" si="968"/>
        <v>7089.447480265</v>
      </c>
      <c r="BH706"/>
      <c r="BI706"/>
      <c r="BJ706"/>
      <c r="BK706"/>
      <c r="BQ706" s="12">
        <v>1197</v>
      </c>
      <c r="BR706" s="12">
        <v>1474</v>
      </c>
      <c r="BS706" s="32">
        <v>0.68</v>
      </c>
      <c r="BT706" s="33">
        <v>1.361</v>
      </c>
      <c r="BU706" s="34">
        <f t="shared" si="969"/>
        <v>2820.074</v>
      </c>
      <c r="BV706" s="12">
        <v>1</v>
      </c>
      <c r="BW706" s="12">
        <v>0.89</v>
      </c>
      <c r="BX706" s="12">
        <v>3.14</v>
      </c>
      <c r="BY706" s="35">
        <f t="shared" si="970"/>
        <v>3.7946</v>
      </c>
      <c r="BZ706" s="12">
        <v>1.325</v>
      </c>
      <c r="CA706" s="12">
        <v>0.5</v>
      </c>
      <c r="CB706" s="36">
        <f t="shared" si="971"/>
        <v>7089.447480265</v>
      </c>
      <c r="CC706"/>
      <c r="CD706"/>
      <c r="CE706"/>
      <c r="CF706"/>
      <c r="CL706" s="12">
        <v>1197</v>
      </c>
      <c r="CM706" s="12">
        <f t="shared" si="972"/>
        <v>1619</v>
      </c>
      <c r="CN706" s="32">
        <v>0.68</v>
      </c>
      <c r="CO706" s="33">
        <v>1.361</v>
      </c>
      <c r="CP706" s="34">
        <f t="shared" si="973"/>
        <v>3017.419</v>
      </c>
      <c r="CQ706" s="12">
        <v>1</v>
      </c>
      <c r="CR706" s="12">
        <v>0.89</v>
      </c>
      <c r="CS706" s="12">
        <v>3.14</v>
      </c>
      <c r="CT706" s="35">
        <f t="shared" si="974"/>
        <v>3.7946</v>
      </c>
      <c r="CU706" s="12">
        <v>1.325</v>
      </c>
      <c r="CV706" s="12">
        <v>0.5</v>
      </c>
      <c r="CW706" s="36">
        <f t="shared" si="975"/>
        <v>7585.5575160275</v>
      </c>
      <c r="CX706"/>
      <c r="CY706"/>
      <c r="CZ706"/>
      <c r="DA706"/>
      <c r="DG706" s="12">
        <v>1197</v>
      </c>
      <c r="DH706" s="12">
        <f t="shared" si="976"/>
        <v>1619</v>
      </c>
      <c r="DI706" s="32">
        <v>0.68</v>
      </c>
      <c r="DJ706" s="33">
        <v>1.361</v>
      </c>
      <c r="DK706" s="34">
        <f t="shared" si="977"/>
        <v>3017.419</v>
      </c>
      <c r="DL706" s="12">
        <v>1</v>
      </c>
      <c r="DM706" s="12">
        <v>0.89</v>
      </c>
      <c r="DN706" s="12">
        <v>3.14</v>
      </c>
      <c r="DO706" s="35">
        <f t="shared" si="978"/>
        <v>3.7946</v>
      </c>
      <c r="DP706" s="12">
        <v>1.325</v>
      </c>
      <c r="DQ706" s="12">
        <v>0.5</v>
      </c>
      <c r="DR706" s="36">
        <f t="shared" si="979"/>
        <v>7585.5575160275</v>
      </c>
      <c r="DS706"/>
      <c r="DT706"/>
      <c r="DU706"/>
      <c r="DV706"/>
      <c r="EB706" s="12">
        <v>1197</v>
      </c>
      <c r="EC706" s="12">
        <f t="shared" si="980"/>
        <v>1619</v>
      </c>
      <c r="ED706" s="32">
        <v>0.68</v>
      </c>
      <c r="EE706" s="33">
        <v>1.361</v>
      </c>
      <c r="EF706" s="34">
        <f t="shared" si="981"/>
        <v>3017.419</v>
      </c>
      <c r="EG706" s="12">
        <v>1</v>
      </c>
      <c r="EH706" s="12">
        <v>0.89</v>
      </c>
      <c r="EI706" s="12">
        <v>3.94</v>
      </c>
      <c r="EJ706" s="35">
        <f t="shared" si="982"/>
        <v>4.5066</v>
      </c>
      <c r="EK706" s="12">
        <v>1.325</v>
      </c>
      <c r="EL706" s="12">
        <v>0.5</v>
      </c>
      <c r="EM706" s="36">
        <f t="shared" si="983"/>
        <v>9008.8740583275</v>
      </c>
      <c r="EN706"/>
      <c r="EO706"/>
      <c r="EP706"/>
      <c r="EQ706"/>
    </row>
    <row r="707" customHeight="1" spans="6:147">
      <c r="F707" s="12">
        <v>1197</v>
      </c>
      <c r="G707" s="12">
        <v>1474</v>
      </c>
      <c r="H707" s="32">
        <v>0.524</v>
      </c>
      <c r="I707" s="33">
        <v>1.047</v>
      </c>
      <c r="J707" s="34">
        <f t="shared" si="960"/>
        <v>2170.506</v>
      </c>
      <c r="K707" s="12">
        <v>1</v>
      </c>
      <c r="L707" s="12">
        <v>0.89</v>
      </c>
      <c r="M707" s="12">
        <v>3.14</v>
      </c>
      <c r="N707" s="35">
        <f t="shared" si="961"/>
        <v>3.7946</v>
      </c>
      <c r="O707" s="12">
        <v>1.325</v>
      </c>
      <c r="P707" s="12">
        <v>0.5</v>
      </c>
      <c r="Q707" s="36">
        <f t="shared" si="962"/>
        <v>5456.483869785</v>
      </c>
      <c r="R707"/>
      <c r="S707"/>
      <c r="T707"/>
      <c r="U707"/>
      <c r="AA707" s="12">
        <v>1197</v>
      </c>
      <c r="AB707" s="12">
        <v>1474</v>
      </c>
      <c r="AC707" s="32">
        <v>0.524</v>
      </c>
      <c r="AD707" s="33">
        <v>1.047</v>
      </c>
      <c r="AE707" s="34">
        <f t="shared" si="963"/>
        <v>2170.506</v>
      </c>
      <c r="AF707" s="12">
        <v>1</v>
      </c>
      <c r="AG707" s="12">
        <v>0.89</v>
      </c>
      <c r="AH707" s="12">
        <v>3.14</v>
      </c>
      <c r="AI707" s="35">
        <f t="shared" si="964"/>
        <v>3.7946</v>
      </c>
      <c r="AJ707" s="12">
        <v>1.325</v>
      </c>
      <c r="AK707" s="12">
        <v>0.5</v>
      </c>
      <c r="AL707" s="36">
        <f t="shared" si="965"/>
        <v>5456.483869785</v>
      </c>
      <c r="AM707"/>
      <c r="AN707"/>
      <c r="AO707"/>
      <c r="AP707"/>
      <c r="AV707" s="12">
        <v>1197</v>
      </c>
      <c r="AW707" s="12">
        <v>1474</v>
      </c>
      <c r="AX707" s="32">
        <v>0.524</v>
      </c>
      <c r="AY707" s="33">
        <v>1.047</v>
      </c>
      <c r="AZ707" s="34">
        <f t="shared" si="966"/>
        <v>2170.506</v>
      </c>
      <c r="BA707" s="12">
        <v>1</v>
      </c>
      <c r="BB707" s="12">
        <v>0.89</v>
      </c>
      <c r="BC707" s="12">
        <v>3.14</v>
      </c>
      <c r="BD707" s="35">
        <f t="shared" si="967"/>
        <v>3.7946</v>
      </c>
      <c r="BE707" s="12">
        <v>1.325</v>
      </c>
      <c r="BF707" s="12">
        <v>0.5</v>
      </c>
      <c r="BG707" s="36">
        <f t="shared" si="968"/>
        <v>5456.483869785</v>
      </c>
      <c r="BH707"/>
      <c r="BI707"/>
      <c r="BJ707"/>
      <c r="BK707"/>
      <c r="BQ707" s="12">
        <v>1197</v>
      </c>
      <c r="BR707" s="12">
        <v>1474</v>
      </c>
      <c r="BS707" s="32">
        <v>0.524</v>
      </c>
      <c r="BT707" s="33">
        <v>1.047</v>
      </c>
      <c r="BU707" s="34">
        <f t="shared" si="969"/>
        <v>2170.506</v>
      </c>
      <c r="BV707" s="12">
        <v>1</v>
      </c>
      <c r="BW707" s="12">
        <v>0.89</v>
      </c>
      <c r="BX707" s="12">
        <v>3.14</v>
      </c>
      <c r="BY707" s="35">
        <f t="shared" si="970"/>
        <v>3.7946</v>
      </c>
      <c r="BZ707" s="12">
        <v>1.325</v>
      </c>
      <c r="CA707" s="12">
        <v>0.5</v>
      </c>
      <c r="CB707" s="36">
        <f t="shared" si="971"/>
        <v>5456.483869785</v>
      </c>
      <c r="CC707"/>
      <c r="CD707"/>
      <c r="CE707"/>
      <c r="CF707"/>
      <c r="CL707" s="12">
        <v>1197</v>
      </c>
      <c r="CM707" s="12">
        <f t="shared" ref="CM707:CM712" si="984">1474+145</f>
        <v>1619</v>
      </c>
      <c r="CN707" s="32">
        <v>0.524</v>
      </c>
      <c r="CO707" s="33">
        <v>1.047</v>
      </c>
      <c r="CP707" s="34">
        <f t="shared" si="973"/>
        <v>2322.321</v>
      </c>
      <c r="CQ707" s="12">
        <v>1</v>
      </c>
      <c r="CR707" s="12">
        <v>0.89</v>
      </c>
      <c r="CS707" s="12">
        <v>3.14</v>
      </c>
      <c r="CT707" s="35">
        <f t="shared" si="974"/>
        <v>3.7946</v>
      </c>
      <c r="CU707" s="12">
        <v>1.325</v>
      </c>
      <c r="CV707" s="12">
        <v>0.5</v>
      </c>
      <c r="CW707" s="36">
        <f t="shared" si="975"/>
        <v>5838.1350141225</v>
      </c>
      <c r="CX707"/>
      <c r="CY707"/>
      <c r="CZ707"/>
      <c r="DA707"/>
      <c r="DG707" s="12">
        <v>1197</v>
      </c>
      <c r="DH707" s="12">
        <f t="shared" si="976"/>
        <v>1619</v>
      </c>
      <c r="DI707" s="32">
        <v>0.524</v>
      </c>
      <c r="DJ707" s="33">
        <v>1.047</v>
      </c>
      <c r="DK707" s="34">
        <f t="shared" si="977"/>
        <v>2322.321</v>
      </c>
      <c r="DL707" s="12">
        <v>1</v>
      </c>
      <c r="DM707" s="12">
        <v>0.89</v>
      </c>
      <c r="DN707" s="12">
        <v>3.14</v>
      </c>
      <c r="DO707" s="35">
        <f t="shared" si="978"/>
        <v>3.7946</v>
      </c>
      <c r="DP707" s="12">
        <v>1.325</v>
      </c>
      <c r="DQ707" s="12">
        <v>0.5</v>
      </c>
      <c r="DR707" s="36">
        <f t="shared" si="979"/>
        <v>5838.1350141225</v>
      </c>
      <c r="DS707"/>
      <c r="DT707"/>
      <c r="DU707"/>
      <c r="DV707"/>
      <c r="EB707" s="12">
        <v>1197</v>
      </c>
      <c r="EC707" s="12">
        <f t="shared" si="980"/>
        <v>1619</v>
      </c>
      <c r="ED707" s="32">
        <v>0.524</v>
      </c>
      <c r="EE707" s="33">
        <v>1.047</v>
      </c>
      <c r="EF707" s="34">
        <f t="shared" si="981"/>
        <v>2322.321</v>
      </c>
      <c r="EG707" s="12">
        <v>1</v>
      </c>
      <c r="EH707" s="12">
        <v>0.89</v>
      </c>
      <c r="EI707" s="12">
        <v>3.94</v>
      </c>
      <c r="EJ707" s="35">
        <f t="shared" si="982"/>
        <v>4.5066</v>
      </c>
      <c r="EK707" s="12">
        <v>1.325</v>
      </c>
      <c r="EL707" s="12">
        <v>0.5</v>
      </c>
      <c r="EM707" s="36">
        <f t="shared" si="983"/>
        <v>6933.5738298225</v>
      </c>
      <c r="EN707"/>
      <c r="EO707"/>
      <c r="EP707"/>
      <c r="EQ707"/>
    </row>
    <row r="708" customHeight="1" spans="6:147">
      <c r="F708" s="12">
        <v>1197</v>
      </c>
      <c r="G708" s="12">
        <v>1474</v>
      </c>
      <c r="H708" s="32">
        <v>0.68</v>
      </c>
      <c r="I708" s="33">
        <v>1.361</v>
      </c>
      <c r="J708" s="34">
        <f t="shared" si="960"/>
        <v>2820.074</v>
      </c>
      <c r="K708" s="12">
        <v>1</v>
      </c>
      <c r="L708" s="12">
        <v>0.89</v>
      </c>
      <c r="M708" s="12">
        <v>3.14</v>
      </c>
      <c r="N708" s="35">
        <f t="shared" si="961"/>
        <v>3.7946</v>
      </c>
      <c r="O708" s="12">
        <v>1.325</v>
      </c>
      <c r="P708" s="12">
        <v>0.5</v>
      </c>
      <c r="Q708" s="36">
        <f t="shared" si="962"/>
        <v>7089.447480265</v>
      </c>
      <c r="R708"/>
      <c r="S708"/>
      <c r="T708"/>
      <c r="U708"/>
      <c r="AA708" s="12">
        <v>1197</v>
      </c>
      <c r="AB708" s="12">
        <v>1474</v>
      </c>
      <c r="AC708" s="32">
        <v>0.68</v>
      </c>
      <c r="AD708" s="33">
        <v>1.361</v>
      </c>
      <c r="AE708" s="34">
        <f t="shared" si="963"/>
        <v>2820.074</v>
      </c>
      <c r="AF708" s="12">
        <v>1</v>
      </c>
      <c r="AG708" s="12">
        <v>0.89</v>
      </c>
      <c r="AH708" s="12">
        <v>3.14</v>
      </c>
      <c r="AI708" s="35">
        <f t="shared" si="964"/>
        <v>3.7946</v>
      </c>
      <c r="AJ708" s="12">
        <v>1.325</v>
      </c>
      <c r="AK708" s="12">
        <v>0.5</v>
      </c>
      <c r="AL708" s="36">
        <f t="shared" si="965"/>
        <v>7089.447480265</v>
      </c>
      <c r="AM708"/>
      <c r="AN708"/>
      <c r="AO708"/>
      <c r="AP708"/>
      <c r="AV708" s="12">
        <v>1197</v>
      </c>
      <c r="AW708" s="12">
        <v>1474</v>
      </c>
      <c r="AX708" s="32">
        <v>0.68</v>
      </c>
      <c r="AY708" s="33">
        <v>1.361</v>
      </c>
      <c r="AZ708" s="34">
        <f t="shared" si="966"/>
        <v>2820.074</v>
      </c>
      <c r="BA708" s="12">
        <v>1</v>
      </c>
      <c r="BB708" s="12">
        <v>0.89</v>
      </c>
      <c r="BC708" s="12">
        <v>3.14</v>
      </c>
      <c r="BD708" s="35">
        <f t="shared" si="967"/>
        <v>3.7946</v>
      </c>
      <c r="BE708" s="12">
        <v>1.325</v>
      </c>
      <c r="BF708" s="12">
        <v>0.5</v>
      </c>
      <c r="BG708" s="36">
        <f t="shared" si="968"/>
        <v>7089.447480265</v>
      </c>
      <c r="BH708"/>
      <c r="BI708"/>
      <c r="BJ708"/>
      <c r="BK708"/>
      <c r="BQ708" s="12">
        <v>1197</v>
      </c>
      <c r="BR708" s="12">
        <v>1474</v>
      </c>
      <c r="BS708" s="32">
        <v>0.68</v>
      </c>
      <c r="BT708" s="33">
        <v>1.361</v>
      </c>
      <c r="BU708" s="34">
        <f t="shared" si="969"/>
        <v>2820.074</v>
      </c>
      <c r="BV708" s="12">
        <v>1</v>
      </c>
      <c r="BW708" s="12">
        <v>0.89</v>
      </c>
      <c r="BX708" s="12">
        <v>3.14</v>
      </c>
      <c r="BY708" s="35">
        <f t="shared" si="970"/>
        <v>3.7946</v>
      </c>
      <c r="BZ708" s="12">
        <v>1.325</v>
      </c>
      <c r="CA708" s="12">
        <v>0.5</v>
      </c>
      <c r="CB708" s="36">
        <f t="shared" si="971"/>
        <v>7089.447480265</v>
      </c>
      <c r="CC708"/>
      <c r="CD708"/>
      <c r="CE708"/>
      <c r="CF708"/>
      <c r="CL708" s="12">
        <v>1197</v>
      </c>
      <c r="CM708" s="12">
        <f t="shared" si="984"/>
        <v>1619</v>
      </c>
      <c r="CN708" s="32">
        <v>0.68</v>
      </c>
      <c r="CO708" s="33">
        <v>1.361</v>
      </c>
      <c r="CP708" s="34">
        <f t="shared" si="973"/>
        <v>3017.419</v>
      </c>
      <c r="CQ708" s="12">
        <v>1</v>
      </c>
      <c r="CR708" s="12">
        <v>0.89</v>
      </c>
      <c r="CS708" s="12">
        <v>3.14</v>
      </c>
      <c r="CT708" s="35">
        <f t="shared" si="974"/>
        <v>3.7946</v>
      </c>
      <c r="CU708" s="12">
        <v>1.325</v>
      </c>
      <c r="CV708" s="12">
        <v>0.5</v>
      </c>
      <c r="CW708" s="36">
        <f t="shared" si="975"/>
        <v>7585.5575160275</v>
      </c>
      <c r="CX708"/>
      <c r="CY708"/>
      <c r="CZ708"/>
      <c r="DA708"/>
      <c r="DG708" s="12">
        <v>1197</v>
      </c>
      <c r="DH708" s="12">
        <f t="shared" si="976"/>
        <v>1619</v>
      </c>
      <c r="DI708" s="32">
        <v>0.68</v>
      </c>
      <c r="DJ708" s="33">
        <v>1.361</v>
      </c>
      <c r="DK708" s="34">
        <f t="shared" si="977"/>
        <v>3017.419</v>
      </c>
      <c r="DL708" s="12">
        <v>1</v>
      </c>
      <c r="DM708" s="12">
        <v>0.89</v>
      </c>
      <c r="DN708" s="12">
        <v>3.14</v>
      </c>
      <c r="DO708" s="35">
        <f t="shared" si="978"/>
        <v>3.7946</v>
      </c>
      <c r="DP708" s="12">
        <v>1.325</v>
      </c>
      <c r="DQ708" s="12">
        <v>0.5</v>
      </c>
      <c r="DR708" s="36">
        <f t="shared" si="979"/>
        <v>7585.5575160275</v>
      </c>
      <c r="DS708"/>
      <c r="DT708"/>
      <c r="DU708"/>
      <c r="DV708"/>
      <c r="EB708" s="12">
        <v>1197</v>
      </c>
      <c r="EC708" s="12">
        <f t="shared" si="980"/>
        <v>1619</v>
      </c>
      <c r="ED708" s="32">
        <v>0.68</v>
      </c>
      <c r="EE708" s="33">
        <v>1.361</v>
      </c>
      <c r="EF708" s="34">
        <f t="shared" si="981"/>
        <v>3017.419</v>
      </c>
      <c r="EG708" s="12">
        <v>1</v>
      </c>
      <c r="EH708" s="12">
        <v>0.89</v>
      </c>
      <c r="EI708" s="12">
        <v>3.94</v>
      </c>
      <c r="EJ708" s="35">
        <f t="shared" si="982"/>
        <v>4.5066</v>
      </c>
      <c r="EK708" s="12">
        <v>1.325</v>
      </c>
      <c r="EL708" s="12">
        <v>0.5</v>
      </c>
      <c r="EM708" s="36">
        <f t="shared" si="983"/>
        <v>9008.8740583275</v>
      </c>
      <c r="EN708"/>
      <c r="EO708"/>
      <c r="EP708"/>
      <c r="EQ708"/>
    </row>
    <row r="709" customHeight="1" spans="6:147">
      <c r="F709" s="12">
        <v>1197</v>
      </c>
      <c r="G709" s="12">
        <v>1474</v>
      </c>
      <c r="H709" s="32">
        <v>0.524</v>
      </c>
      <c r="I709" s="33">
        <v>1.047</v>
      </c>
      <c r="J709" s="34">
        <f t="shared" si="960"/>
        <v>2170.506</v>
      </c>
      <c r="K709" s="12">
        <v>1</v>
      </c>
      <c r="L709" s="12">
        <v>0.89</v>
      </c>
      <c r="M709" s="12">
        <v>3.14</v>
      </c>
      <c r="N709" s="35">
        <f t="shared" si="961"/>
        <v>3.7946</v>
      </c>
      <c r="O709" s="12">
        <v>1.325</v>
      </c>
      <c r="P709" s="12">
        <v>0.5</v>
      </c>
      <c r="Q709" s="36">
        <f t="shared" si="962"/>
        <v>5456.483869785</v>
      </c>
      <c r="R709"/>
      <c r="S709"/>
      <c r="T709"/>
      <c r="U709"/>
      <c r="AA709" s="12">
        <v>1197</v>
      </c>
      <c r="AB709" s="12">
        <v>1474</v>
      </c>
      <c r="AC709" s="32">
        <v>0.524</v>
      </c>
      <c r="AD709" s="33">
        <v>1.047</v>
      </c>
      <c r="AE709" s="34">
        <f t="shared" si="963"/>
        <v>2170.506</v>
      </c>
      <c r="AF709" s="12">
        <v>1</v>
      </c>
      <c r="AG709" s="12">
        <v>0.89</v>
      </c>
      <c r="AH709" s="12">
        <v>3.14</v>
      </c>
      <c r="AI709" s="35">
        <f t="shared" si="964"/>
        <v>3.7946</v>
      </c>
      <c r="AJ709" s="12">
        <v>1.325</v>
      </c>
      <c r="AK709" s="12">
        <v>0.5</v>
      </c>
      <c r="AL709" s="36">
        <f t="shared" si="965"/>
        <v>5456.483869785</v>
      </c>
      <c r="AM709"/>
      <c r="AN709"/>
      <c r="AO709"/>
      <c r="AP709"/>
      <c r="AV709" s="12">
        <v>1197</v>
      </c>
      <c r="AW709" s="12">
        <v>1474</v>
      </c>
      <c r="AX709" s="32">
        <v>0.524</v>
      </c>
      <c r="AY709" s="33">
        <v>1.047</v>
      </c>
      <c r="AZ709" s="34">
        <f t="shared" si="966"/>
        <v>2170.506</v>
      </c>
      <c r="BA709" s="12">
        <v>1</v>
      </c>
      <c r="BB709" s="12">
        <v>0.89</v>
      </c>
      <c r="BC709" s="12">
        <v>3.14</v>
      </c>
      <c r="BD709" s="35">
        <f t="shared" si="967"/>
        <v>3.7946</v>
      </c>
      <c r="BE709" s="12">
        <v>1.325</v>
      </c>
      <c r="BF709" s="12">
        <v>0.5</v>
      </c>
      <c r="BG709" s="36">
        <f t="shared" si="968"/>
        <v>5456.483869785</v>
      </c>
      <c r="BH709"/>
      <c r="BI709"/>
      <c r="BJ709"/>
      <c r="BK709"/>
      <c r="BQ709" s="12">
        <v>1197</v>
      </c>
      <c r="BR709" s="12">
        <v>1474</v>
      </c>
      <c r="BS709" s="32">
        <v>0.524</v>
      </c>
      <c r="BT709" s="33">
        <v>1.047</v>
      </c>
      <c r="BU709" s="34">
        <f t="shared" si="969"/>
        <v>2170.506</v>
      </c>
      <c r="BV709" s="12">
        <v>1</v>
      </c>
      <c r="BW709" s="12">
        <v>0.89</v>
      </c>
      <c r="BX709" s="12">
        <v>3.14</v>
      </c>
      <c r="BY709" s="35">
        <f t="shared" si="970"/>
        <v>3.7946</v>
      </c>
      <c r="BZ709" s="12">
        <v>1.325</v>
      </c>
      <c r="CA709" s="12">
        <v>0.5</v>
      </c>
      <c r="CB709" s="36">
        <f t="shared" si="971"/>
        <v>5456.483869785</v>
      </c>
      <c r="CC709"/>
      <c r="CD709"/>
      <c r="CE709"/>
      <c r="CF709"/>
      <c r="CL709" s="12">
        <v>1197</v>
      </c>
      <c r="CM709" s="12">
        <f t="shared" si="984"/>
        <v>1619</v>
      </c>
      <c r="CN709" s="32">
        <v>0.524</v>
      </c>
      <c r="CO709" s="33">
        <v>1.047</v>
      </c>
      <c r="CP709" s="34">
        <f t="shared" si="973"/>
        <v>2322.321</v>
      </c>
      <c r="CQ709" s="12">
        <v>1</v>
      </c>
      <c r="CR709" s="12">
        <v>0.89</v>
      </c>
      <c r="CS709" s="12">
        <v>3.14</v>
      </c>
      <c r="CT709" s="35">
        <f t="shared" si="974"/>
        <v>3.7946</v>
      </c>
      <c r="CU709" s="12">
        <v>1.325</v>
      </c>
      <c r="CV709" s="12">
        <v>0.5</v>
      </c>
      <c r="CW709" s="36">
        <f t="shared" si="975"/>
        <v>5838.1350141225</v>
      </c>
      <c r="CX709"/>
      <c r="CY709"/>
      <c r="CZ709"/>
      <c r="DA709"/>
      <c r="DG709" s="12">
        <v>1197</v>
      </c>
      <c r="DH709" s="12">
        <f t="shared" si="976"/>
        <v>1619</v>
      </c>
      <c r="DI709" s="32">
        <v>0.524</v>
      </c>
      <c r="DJ709" s="33">
        <v>1.047</v>
      </c>
      <c r="DK709" s="34">
        <f t="shared" si="977"/>
        <v>2322.321</v>
      </c>
      <c r="DL709" s="12">
        <v>1</v>
      </c>
      <c r="DM709" s="12">
        <v>0.89</v>
      </c>
      <c r="DN709" s="12">
        <v>3.14</v>
      </c>
      <c r="DO709" s="35">
        <f t="shared" si="978"/>
        <v>3.7946</v>
      </c>
      <c r="DP709" s="12">
        <v>1.325</v>
      </c>
      <c r="DQ709" s="12">
        <v>0.5</v>
      </c>
      <c r="DR709" s="36">
        <f t="shared" si="979"/>
        <v>5838.1350141225</v>
      </c>
      <c r="DS709"/>
      <c r="DT709"/>
      <c r="DU709"/>
      <c r="DV709"/>
      <c r="EB709" s="12">
        <v>1197</v>
      </c>
      <c r="EC709" s="12">
        <f t="shared" si="980"/>
        <v>1619</v>
      </c>
      <c r="ED709" s="32">
        <v>0.524</v>
      </c>
      <c r="EE709" s="33">
        <v>1.047</v>
      </c>
      <c r="EF709" s="34">
        <f t="shared" si="981"/>
        <v>2322.321</v>
      </c>
      <c r="EG709" s="12">
        <v>1</v>
      </c>
      <c r="EH709" s="12">
        <v>0.89</v>
      </c>
      <c r="EI709" s="12">
        <v>3.94</v>
      </c>
      <c r="EJ709" s="35">
        <f t="shared" si="982"/>
        <v>4.5066</v>
      </c>
      <c r="EK709" s="12">
        <v>1.325</v>
      </c>
      <c r="EL709" s="12">
        <v>0.5</v>
      </c>
      <c r="EM709" s="36">
        <f t="shared" si="983"/>
        <v>6933.5738298225</v>
      </c>
      <c r="EN709"/>
      <c r="EO709"/>
      <c r="EP709"/>
      <c r="EQ709"/>
    </row>
    <row r="710" customHeight="1" spans="6:147">
      <c r="F710" s="12">
        <v>1197</v>
      </c>
      <c r="G710" s="12">
        <v>1474</v>
      </c>
      <c r="H710" s="32">
        <v>0.68</v>
      </c>
      <c r="I710" s="33">
        <v>1.361</v>
      </c>
      <c r="J710" s="34">
        <f t="shared" si="960"/>
        <v>2820.074</v>
      </c>
      <c r="K710" s="12">
        <v>1</v>
      </c>
      <c r="L710" s="12">
        <v>0.89</v>
      </c>
      <c r="M710" s="12">
        <v>3.14</v>
      </c>
      <c r="N710" s="35">
        <f t="shared" si="961"/>
        <v>3.7946</v>
      </c>
      <c r="O710" s="12">
        <v>1.325</v>
      </c>
      <c r="P710" s="12">
        <v>0.5</v>
      </c>
      <c r="Q710" s="36">
        <f t="shared" si="962"/>
        <v>7089.447480265</v>
      </c>
      <c r="R710"/>
      <c r="S710"/>
      <c r="T710"/>
      <c r="U710"/>
      <c r="AA710" s="12">
        <v>1197</v>
      </c>
      <c r="AB710" s="12">
        <v>1474</v>
      </c>
      <c r="AC710" s="32">
        <v>0.68</v>
      </c>
      <c r="AD710" s="33">
        <v>1.361</v>
      </c>
      <c r="AE710" s="34">
        <f t="shared" si="963"/>
        <v>2820.074</v>
      </c>
      <c r="AF710" s="12">
        <v>1</v>
      </c>
      <c r="AG710" s="12">
        <v>0.89</v>
      </c>
      <c r="AH710" s="12">
        <v>3.14</v>
      </c>
      <c r="AI710" s="35">
        <f t="shared" si="964"/>
        <v>3.7946</v>
      </c>
      <c r="AJ710" s="12">
        <v>1.325</v>
      </c>
      <c r="AK710" s="12">
        <v>0.5</v>
      </c>
      <c r="AL710" s="36">
        <f t="shared" si="965"/>
        <v>7089.447480265</v>
      </c>
      <c r="AM710"/>
      <c r="AN710"/>
      <c r="AO710"/>
      <c r="AP710"/>
      <c r="AV710" s="12">
        <v>1197</v>
      </c>
      <c r="AW710" s="12">
        <v>1474</v>
      </c>
      <c r="AX710" s="32">
        <v>0.68</v>
      </c>
      <c r="AY710" s="33">
        <v>1.361</v>
      </c>
      <c r="AZ710" s="34">
        <f t="shared" si="966"/>
        <v>2820.074</v>
      </c>
      <c r="BA710" s="12">
        <v>1</v>
      </c>
      <c r="BB710" s="12">
        <v>0.89</v>
      </c>
      <c r="BC710" s="12">
        <v>3.14</v>
      </c>
      <c r="BD710" s="35">
        <f t="shared" si="967"/>
        <v>3.7946</v>
      </c>
      <c r="BE710" s="12">
        <v>1.325</v>
      </c>
      <c r="BF710" s="12">
        <v>0.5</v>
      </c>
      <c r="BG710" s="36">
        <f t="shared" si="968"/>
        <v>7089.447480265</v>
      </c>
      <c r="BH710"/>
      <c r="BI710"/>
      <c r="BJ710"/>
      <c r="BK710"/>
      <c r="BQ710" s="12">
        <v>1197</v>
      </c>
      <c r="BR710" s="12">
        <v>1474</v>
      </c>
      <c r="BS710" s="32">
        <v>0.68</v>
      </c>
      <c r="BT710" s="33">
        <v>1.361</v>
      </c>
      <c r="BU710" s="34">
        <f t="shared" si="969"/>
        <v>2820.074</v>
      </c>
      <c r="BV710" s="12">
        <v>1</v>
      </c>
      <c r="BW710" s="12">
        <v>0.89</v>
      </c>
      <c r="BX710" s="12">
        <v>3.14</v>
      </c>
      <c r="BY710" s="35">
        <f t="shared" si="970"/>
        <v>3.7946</v>
      </c>
      <c r="BZ710" s="12">
        <v>1.325</v>
      </c>
      <c r="CA710" s="12">
        <v>0.5</v>
      </c>
      <c r="CB710" s="36">
        <f t="shared" si="971"/>
        <v>7089.447480265</v>
      </c>
      <c r="CC710"/>
      <c r="CD710"/>
      <c r="CE710"/>
      <c r="CF710"/>
      <c r="CL710" s="12">
        <v>1197</v>
      </c>
      <c r="CM710" s="12">
        <f t="shared" si="984"/>
        <v>1619</v>
      </c>
      <c r="CN710" s="32">
        <v>0.68</v>
      </c>
      <c r="CO710" s="33">
        <v>1.361</v>
      </c>
      <c r="CP710" s="34">
        <f t="shared" si="973"/>
        <v>3017.419</v>
      </c>
      <c r="CQ710" s="12">
        <v>1</v>
      </c>
      <c r="CR710" s="12">
        <v>0.89</v>
      </c>
      <c r="CS710" s="12">
        <v>3.14</v>
      </c>
      <c r="CT710" s="35">
        <f t="shared" si="974"/>
        <v>3.7946</v>
      </c>
      <c r="CU710" s="12">
        <v>1.325</v>
      </c>
      <c r="CV710" s="12">
        <v>0.5</v>
      </c>
      <c r="CW710" s="36">
        <f t="shared" si="975"/>
        <v>7585.5575160275</v>
      </c>
      <c r="CX710"/>
      <c r="CY710"/>
      <c r="CZ710"/>
      <c r="DA710"/>
      <c r="DG710" s="12">
        <v>1197</v>
      </c>
      <c r="DH710" s="12">
        <f t="shared" si="976"/>
        <v>1619</v>
      </c>
      <c r="DI710" s="32">
        <v>0.68</v>
      </c>
      <c r="DJ710" s="33">
        <v>1.361</v>
      </c>
      <c r="DK710" s="34">
        <f t="shared" si="977"/>
        <v>3017.419</v>
      </c>
      <c r="DL710" s="12">
        <v>1</v>
      </c>
      <c r="DM710" s="12">
        <v>0.89</v>
      </c>
      <c r="DN710" s="12">
        <v>3.14</v>
      </c>
      <c r="DO710" s="35">
        <f t="shared" si="978"/>
        <v>3.7946</v>
      </c>
      <c r="DP710" s="12">
        <v>1.325</v>
      </c>
      <c r="DQ710" s="12">
        <v>0.5</v>
      </c>
      <c r="DR710" s="36">
        <f t="shared" si="979"/>
        <v>7585.5575160275</v>
      </c>
      <c r="DS710"/>
      <c r="DT710"/>
      <c r="DU710"/>
      <c r="DV710"/>
      <c r="EB710" s="12">
        <v>1197</v>
      </c>
      <c r="EC710" s="12">
        <f t="shared" si="980"/>
        <v>1619</v>
      </c>
      <c r="ED710" s="32">
        <v>0.68</v>
      </c>
      <c r="EE710" s="33">
        <v>1.361</v>
      </c>
      <c r="EF710" s="34">
        <f t="shared" si="981"/>
        <v>3017.419</v>
      </c>
      <c r="EG710" s="12">
        <v>1</v>
      </c>
      <c r="EH710" s="12">
        <v>0.89</v>
      </c>
      <c r="EI710" s="12">
        <v>3.94</v>
      </c>
      <c r="EJ710" s="35">
        <f t="shared" si="982"/>
        <v>4.5066</v>
      </c>
      <c r="EK710" s="12">
        <v>1.325</v>
      </c>
      <c r="EL710" s="12">
        <v>0.5</v>
      </c>
      <c r="EM710" s="36">
        <f t="shared" si="983"/>
        <v>9008.8740583275</v>
      </c>
      <c r="EN710"/>
      <c r="EO710"/>
      <c r="EP710"/>
      <c r="EQ710"/>
    </row>
    <row r="711" customHeight="1" spans="6:147">
      <c r="F711" s="12">
        <v>1197</v>
      </c>
      <c r="G711" s="12">
        <v>1474</v>
      </c>
      <c r="H711" s="32">
        <v>4.77</v>
      </c>
      <c r="I711" s="33">
        <v>9.55</v>
      </c>
      <c r="J711" s="34">
        <f t="shared" si="960"/>
        <v>19786.39</v>
      </c>
      <c r="K711" s="12">
        <v>3.45</v>
      </c>
      <c r="L711" s="12">
        <v>0.89</v>
      </c>
      <c r="M711" s="12">
        <v>3.14</v>
      </c>
      <c r="N711" s="35">
        <f t="shared" si="961"/>
        <v>3.7946</v>
      </c>
      <c r="O711" s="12">
        <v>1.325</v>
      </c>
      <c r="P711" s="12">
        <v>0.5</v>
      </c>
      <c r="Q711" s="36">
        <f t="shared" si="962"/>
        <v>171608.006000974</v>
      </c>
      <c r="R711"/>
      <c r="S711"/>
      <c r="T711"/>
      <c r="U711"/>
      <c r="AA711" s="12">
        <v>1197</v>
      </c>
      <c r="AB711" s="12">
        <v>1474</v>
      </c>
      <c r="AC711" s="32">
        <v>4.77</v>
      </c>
      <c r="AD711" s="33">
        <v>9.55</v>
      </c>
      <c r="AE711" s="34">
        <f t="shared" si="963"/>
        <v>19786.39</v>
      </c>
      <c r="AF711" s="12">
        <v>3.45</v>
      </c>
      <c r="AG711" s="12">
        <v>0.89</v>
      </c>
      <c r="AH711" s="12">
        <v>3.14</v>
      </c>
      <c r="AI711" s="35">
        <f t="shared" si="964"/>
        <v>3.7946</v>
      </c>
      <c r="AJ711" s="12">
        <v>1.325</v>
      </c>
      <c r="AK711" s="12">
        <v>0.5</v>
      </c>
      <c r="AL711" s="36">
        <f t="shared" si="965"/>
        <v>171608.006000974</v>
      </c>
      <c r="AM711"/>
      <c r="AN711"/>
      <c r="AO711"/>
      <c r="AP711"/>
      <c r="AV711" s="12">
        <v>1197</v>
      </c>
      <c r="AW711" s="12">
        <v>1474</v>
      </c>
      <c r="AX711" s="32">
        <v>4.77</v>
      </c>
      <c r="AY711" s="33">
        <v>9.55</v>
      </c>
      <c r="AZ711" s="34">
        <f t="shared" si="966"/>
        <v>19786.39</v>
      </c>
      <c r="BA711" s="12">
        <v>3.45</v>
      </c>
      <c r="BB711" s="12">
        <v>0.89</v>
      </c>
      <c r="BC711" s="12">
        <v>3.14</v>
      </c>
      <c r="BD711" s="35">
        <f t="shared" si="967"/>
        <v>3.7946</v>
      </c>
      <c r="BE711" s="12">
        <v>1.325</v>
      </c>
      <c r="BF711" s="12">
        <v>0.5</v>
      </c>
      <c r="BG711" s="36">
        <f t="shared" si="968"/>
        <v>171608.006000974</v>
      </c>
      <c r="BH711"/>
      <c r="BI711"/>
      <c r="BJ711"/>
      <c r="BK711"/>
      <c r="BQ711" s="12">
        <v>1197</v>
      </c>
      <c r="BR711" s="12">
        <v>1474</v>
      </c>
      <c r="BS711" s="32">
        <v>4.77</v>
      </c>
      <c r="BT711" s="33">
        <v>9.55</v>
      </c>
      <c r="BU711" s="34">
        <f t="shared" si="969"/>
        <v>19786.39</v>
      </c>
      <c r="BV711" s="12">
        <v>3.45</v>
      </c>
      <c r="BW711" s="12">
        <v>0.89</v>
      </c>
      <c r="BX711" s="12">
        <v>3.14</v>
      </c>
      <c r="BY711" s="35">
        <f t="shared" si="970"/>
        <v>3.7946</v>
      </c>
      <c r="BZ711" s="12">
        <v>1.325</v>
      </c>
      <c r="CA711" s="12">
        <v>0.5</v>
      </c>
      <c r="CB711" s="36">
        <f t="shared" si="971"/>
        <v>171608.006000974</v>
      </c>
      <c r="CC711"/>
      <c r="CD711"/>
      <c r="CE711"/>
      <c r="CF711"/>
      <c r="CL711" s="12">
        <v>1197</v>
      </c>
      <c r="CM711" s="12">
        <f t="shared" si="984"/>
        <v>1619</v>
      </c>
      <c r="CN711" s="32">
        <v>4.77</v>
      </c>
      <c r="CO711" s="33">
        <v>9.55</v>
      </c>
      <c r="CP711" s="34">
        <f t="shared" si="973"/>
        <v>21171.14</v>
      </c>
      <c r="CQ711" s="12">
        <v>3.45</v>
      </c>
      <c r="CR711" s="12">
        <v>0.89</v>
      </c>
      <c r="CS711" s="12">
        <v>3.14</v>
      </c>
      <c r="CT711" s="35">
        <f t="shared" si="974"/>
        <v>3.7946</v>
      </c>
      <c r="CU711" s="12">
        <v>1.325</v>
      </c>
      <c r="CV711" s="12">
        <v>0.5</v>
      </c>
      <c r="CW711" s="36">
        <f t="shared" si="975"/>
        <v>183617.987928443</v>
      </c>
      <c r="CX711"/>
      <c r="CY711"/>
      <c r="CZ711"/>
      <c r="DA711"/>
      <c r="DG711" s="12">
        <v>1197</v>
      </c>
      <c r="DH711" s="12">
        <f t="shared" si="976"/>
        <v>1619</v>
      </c>
      <c r="DI711" s="32">
        <v>4.77</v>
      </c>
      <c r="DJ711" s="33">
        <v>9.55</v>
      </c>
      <c r="DK711" s="34">
        <f t="shared" si="977"/>
        <v>21171.14</v>
      </c>
      <c r="DL711" s="12">
        <v>3.45</v>
      </c>
      <c r="DM711" s="12">
        <v>0.89</v>
      </c>
      <c r="DN711" s="12">
        <v>3.14</v>
      </c>
      <c r="DO711" s="35">
        <f t="shared" si="978"/>
        <v>3.7946</v>
      </c>
      <c r="DP711" s="12">
        <v>1.325</v>
      </c>
      <c r="DQ711" s="12">
        <v>0.5</v>
      </c>
      <c r="DR711" s="36">
        <f t="shared" si="979"/>
        <v>183617.987928443</v>
      </c>
      <c r="DS711"/>
      <c r="DT711"/>
      <c r="DU711"/>
      <c r="DV711"/>
      <c r="EB711" s="12">
        <v>1197</v>
      </c>
      <c r="EC711" s="12">
        <f t="shared" si="980"/>
        <v>1619</v>
      </c>
      <c r="ED711" s="32">
        <v>4.77</v>
      </c>
      <c r="EE711" s="33">
        <v>9.55</v>
      </c>
      <c r="EF711" s="34">
        <f t="shared" si="981"/>
        <v>21171.14</v>
      </c>
      <c r="EG711" s="12">
        <v>3.45</v>
      </c>
      <c r="EH711" s="12">
        <v>0.89</v>
      </c>
      <c r="EI711" s="12">
        <v>3.94</v>
      </c>
      <c r="EJ711" s="35">
        <f t="shared" si="982"/>
        <v>4.5066</v>
      </c>
      <c r="EK711" s="12">
        <v>1.325</v>
      </c>
      <c r="EL711" s="12">
        <v>0.5</v>
      </c>
      <c r="EM711" s="36">
        <f t="shared" si="983"/>
        <v>218071.160174543</v>
      </c>
      <c r="EN711"/>
      <c r="EO711"/>
      <c r="EP711"/>
      <c r="EQ711"/>
    </row>
    <row r="712" customHeight="1" spans="6:147">
      <c r="F712" s="12">
        <v>1197</v>
      </c>
      <c r="G712" s="12">
        <v>1474</v>
      </c>
      <c r="H712" s="32">
        <v>7.16</v>
      </c>
      <c r="I712" s="33">
        <v>14.32</v>
      </c>
      <c r="J712" s="34">
        <f t="shared" si="960"/>
        <v>29678.2</v>
      </c>
      <c r="K712" s="12">
        <v>3.45</v>
      </c>
      <c r="L712" s="12">
        <v>0.89</v>
      </c>
      <c r="M712" s="12">
        <v>3.14</v>
      </c>
      <c r="N712" s="35">
        <f t="shared" si="961"/>
        <v>3.7946</v>
      </c>
      <c r="O712" s="12">
        <v>1.325</v>
      </c>
      <c r="P712" s="12">
        <v>0.5</v>
      </c>
      <c r="Q712" s="36">
        <f t="shared" si="962"/>
        <v>257399.996851275</v>
      </c>
      <c r="R712"/>
      <c r="S712"/>
      <c r="T712"/>
      <c r="U712"/>
      <c r="AA712" s="12">
        <v>1197</v>
      </c>
      <c r="AB712" s="12">
        <v>1474</v>
      </c>
      <c r="AC712" s="32">
        <v>7.16</v>
      </c>
      <c r="AD712" s="33">
        <v>14.32</v>
      </c>
      <c r="AE712" s="34">
        <f t="shared" si="963"/>
        <v>29678.2</v>
      </c>
      <c r="AF712" s="12">
        <v>3.45</v>
      </c>
      <c r="AG712" s="12">
        <v>0.89</v>
      </c>
      <c r="AH712" s="12">
        <v>3.14</v>
      </c>
      <c r="AI712" s="35">
        <f t="shared" si="964"/>
        <v>3.7946</v>
      </c>
      <c r="AJ712" s="12">
        <v>1.325</v>
      </c>
      <c r="AK712" s="12">
        <v>0.5</v>
      </c>
      <c r="AL712" s="36">
        <f t="shared" si="965"/>
        <v>257399.996851275</v>
      </c>
      <c r="AM712"/>
      <c r="AN712"/>
      <c r="AO712"/>
      <c r="AP712"/>
      <c r="AV712" s="12">
        <v>1197</v>
      </c>
      <c r="AW712" s="12">
        <v>1474</v>
      </c>
      <c r="AX712" s="32">
        <v>7.16</v>
      </c>
      <c r="AY712" s="33">
        <v>14.32</v>
      </c>
      <c r="AZ712" s="34">
        <f t="shared" si="966"/>
        <v>29678.2</v>
      </c>
      <c r="BA712" s="12">
        <v>3.45</v>
      </c>
      <c r="BB712" s="12">
        <v>0.89</v>
      </c>
      <c r="BC712" s="12">
        <v>3.14</v>
      </c>
      <c r="BD712" s="35">
        <f t="shared" si="967"/>
        <v>3.7946</v>
      </c>
      <c r="BE712" s="12">
        <v>1.325</v>
      </c>
      <c r="BF712" s="12">
        <v>0.5</v>
      </c>
      <c r="BG712" s="36">
        <f t="shared" si="968"/>
        <v>257399.996851275</v>
      </c>
      <c r="BH712"/>
      <c r="BI712"/>
      <c r="BJ712"/>
      <c r="BK712"/>
      <c r="BQ712" s="12">
        <v>1197</v>
      </c>
      <c r="BR712" s="12">
        <v>1474</v>
      </c>
      <c r="BS712" s="32">
        <v>7.16</v>
      </c>
      <c r="BT712" s="33">
        <v>14.32</v>
      </c>
      <c r="BU712" s="34">
        <f t="shared" si="969"/>
        <v>29678.2</v>
      </c>
      <c r="BV712" s="12">
        <v>3.45</v>
      </c>
      <c r="BW712" s="12">
        <v>0.89</v>
      </c>
      <c r="BX712" s="12">
        <v>3.14</v>
      </c>
      <c r="BY712" s="35">
        <f t="shared" si="970"/>
        <v>3.7946</v>
      </c>
      <c r="BZ712" s="12">
        <v>1.325</v>
      </c>
      <c r="CA712" s="12">
        <v>0.5</v>
      </c>
      <c r="CB712" s="36">
        <f t="shared" si="971"/>
        <v>257399.996851275</v>
      </c>
      <c r="CC712"/>
      <c r="CD712"/>
      <c r="CE712"/>
      <c r="CF712"/>
      <c r="CL712" s="12">
        <v>1197</v>
      </c>
      <c r="CM712" s="12">
        <f t="shared" si="984"/>
        <v>1619</v>
      </c>
      <c r="CN712" s="32">
        <v>7.16</v>
      </c>
      <c r="CO712" s="33">
        <v>14.32</v>
      </c>
      <c r="CP712" s="34">
        <f t="shared" si="973"/>
        <v>31754.6</v>
      </c>
      <c r="CQ712" s="12">
        <v>3.45</v>
      </c>
      <c r="CR712" s="12">
        <v>0.89</v>
      </c>
      <c r="CS712" s="12">
        <v>3.14</v>
      </c>
      <c r="CT712" s="35">
        <f t="shared" si="974"/>
        <v>3.7946</v>
      </c>
      <c r="CU712" s="12">
        <v>1.325</v>
      </c>
      <c r="CV712" s="12">
        <v>0.5</v>
      </c>
      <c r="CW712" s="36">
        <f t="shared" si="975"/>
        <v>275408.681793825</v>
      </c>
      <c r="CX712"/>
      <c r="CY712"/>
      <c r="CZ712"/>
      <c r="DA712"/>
      <c r="DG712" s="12">
        <v>1197</v>
      </c>
      <c r="DH712" s="12">
        <f t="shared" si="976"/>
        <v>1619</v>
      </c>
      <c r="DI712" s="32">
        <v>7.16</v>
      </c>
      <c r="DJ712" s="33">
        <v>14.32</v>
      </c>
      <c r="DK712" s="34">
        <f t="shared" si="977"/>
        <v>31754.6</v>
      </c>
      <c r="DL712" s="12">
        <v>3.45</v>
      </c>
      <c r="DM712" s="12">
        <v>0.89</v>
      </c>
      <c r="DN712" s="12">
        <v>3.14</v>
      </c>
      <c r="DO712" s="35">
        <f t="shared" si="978"/>
        <v>3.7946</v>
      </c>
      <c r="DP712" s="12">
        <v>1.325</v>
      </c>
      <c r="DQ712" s="12">
        <v>0.5</v>
      </c>
      <c r="DR712" s="36">
        <f t="shared" si="979"/>
        <v>275408.681793825</v>
      </c>
      <c r="DS712"/>
      <c r="DT712"/>
      <c r="DU712"/>
      <c r="DV712"/>
      <c r="EB712" s="12">
        <v>1197</v>
      </c>
      <c r="EC712" s="12">
        <f t="shared" si="980"/>
        <v>1619</v>
      </c>
      <c r="ED712" s="32">
        <v>7.16</v>
      </c>
      <c r="EE712" s="33">
        <v>14.32</v>
      </c>
      <c r="EF712" s="34">
        <f t="shared" si="981"/>
        <v>31754.6</v>
      </c>
      <c r="EG712" s="12">
        <v>3.45</v>
      </c>
      <c r="EH712" s="12">
        <v>0.89</v>
      </c>
      <c r="EI712" s="12">
        <v>3.94</v>
      </c>
      <c r="EJ712" s="35">
        <f t="shared" si="982"/>
        <v>4.5066</v>
      </c>
      <c r="EK712" s="12">
        <v>1.325</v>
      </c>
      <c r="EL712" s="12">
        <v>0.5</v>
      </c>
      <c r="EM712" s="36">
        <f t="shared" si="983"/>
        <v>327085.006422825</v>
      </c>
      <c r="EN712"/>
      <c r="EO712"/>
      <c r="EP712"/>
      <c r="EQ712"/>
    </row>
    <row r="713" customHeight="1" spans="6:147">
      <c r="F713" s="37" t="s">
        <v>43</v>
      </c>
      <c r="G713" s="37"/>
      <c r="H713" s="37"/>
      <c r="I713" s="37"/>
      <c r="J713" s="37"/>
      <c r="K713" s="38">
        <f>SUM(Q699:Q712)</f>
        <v>504283.590952549</v>
      </c>
      <c r="L713" s="38"/>
      <c r="M713" s="38"/>
      <c r="N713" s="38"/>
      <c r="O713" s="38"/>
      <c r="P713" s="38"/>
      <c r="Q713" s="38"/>
      <c r="R713"/>
      <c r="S713"/>
      <c r="T713"/>
      <c r="U713"/>
      <c r="AA713" s="37" t="s">
        <v>43</v>
      </c>
      <c r="AB713" s="37"/>
      <c r="AC713" s="37"/>
      <c r="AD713" s="37"/>
      <c r="AE713" s="37"/>
      <c r="AF713" s="38">
        <f>SUM(AL699:AL712)</f>
        <v>504283.590952549</v>
      </c>
      <c r="AG713" s="38"/>
      <c r="AH713" s="38"/>
      <c r="AI713" s="38"/>
      <c r="AJ713" s="38"/>
      <c r="AK713" s="38"/>
      <c r="AL713" s="38"/>
      <c r="AM713"/>
      <c r="AN713"/>
      <c r="AO713"/>
      <c r="AP713"/>
      <c r="AV713" s="37" t="s">
        <v>43</v>
      </c>
      <c r="AW713" s="37"/>
      <c r="AX713" s="37"/>
      <c r="AY713" s="37"/>
      <c r="AZ713" s="37"/>
      <c r="BA713" s="38">
        <f>SUM(BG699:BG712)</f>
        <v>504283.590952549</v>
      </c>
      <c r="BB713" s="38"/>
      <c r="BC713" s="38"/>
      <c r="BD713" s="38"/>
      <c r="BE713" s="38"/>
      <c r="BF713" s="38"/>
      <c r="BG713" s="38"/>
      <c r="BH713"/>
      <c r="BI713"/>
      <c r="BJ713"/>
      <c r="BK713"/>
      <c r="BQ713" s="37" t="s">
        <v>43</v>
      </c>
      <c r="BR713" s="37"/>
      <c r="BS713" s="37"/>
      <c r="BT713" s="37"/>
      <c r="BU713" s="37"/>
      <c r="BV713" s="38">
        <f>SUM(CB699:CB712)</f>
        <v>504283.590952549</v>
      </c>
      <c r="BW713" s="38"/>
      <c r="BX713" s="38"/>
      <c r="BY713" s="38"/>
      <c r="BZ713" s="38"/>
      <c r="CA713" s="38"/>
      <c r="CB713" s="38"/>
      <c r="CC713"/>
      <c r="CD713"/>
      <c r="CE713"/>
      <c r="CF713"/>
      <c r="CL713" s="37" t="s">
        <v>43</v>
      </c>
      <c r="CM713" s="37"/>
      <c r="CN713" s="37"/>
      <c r="CO713" s="37"/>
      <c r="CP713" s="37"/>
      <c r="CQ713" s="38">
        <f>SUM(CW699:CW712)</f>
        <v>539568.824903168</v>
      </c>
      <c r="CR713" s="38"/>
      <c r="CS713" s="38"/>
      <c r="CT713" s="38"/>
      <c r="CU713" s="38"/>
      <c r="CV713" s="38"/>
      <c r="CW713" s="38"/>
      <c r="CX713"/>
      <c r="CY713"/>
      <c r="CZ713"/>
      <c r="DA713"/>
      <c r="DG713" s="37" t="s">
        <v>43</v>
      </c>
      <c r="DH713" s="37"/>
      <c r="DI713" s="37"/>
      <c r="DJ713" s="37"/>
      <c r="DK713" s="37"/>
      <c r="DL713" s="38">
        <f>SUM(DR699:DR712)</f>
        <v>539568.824903168</v>
      </c>
      <c r="DM713" s="38"/>
      <c r="DN713" s="38"/>
      <c r="DO713" s="38"/>
      <c r="DP713" s="38"/>
      <c r="DQ713" s="38"/>
      <c r="DR713" s="38"/>
      <c r="DS713"/>
      <c r="DT713"/>
      <c r="DU713"/>
      <c r="DV713"/>
      <c r="EB713" s="37" t="s">
        <v>43</v>
      </c>
      <c r="EC713" s="37"/>
      <c r="ED713" s="37"/>
      <c r="EE713" s="37"/>
      <c r="EF713" s="37"/>
      <c r="EG713" s="38">
        <f>SUM(EM699:EM712)</f>
        <v>640810.853926268</v>
      </c>
      <c r="EH713" s="38"/>
      <c r="EI713" s="38"/>
      <c r="EJ713" s="38"/>
      <c r="EK713" s="38"/>
      <c r="EL713" s="38"/>
      <c r="EM713" s="38"/>
      <c r="EN713"/>
      <c r="EO713"/>
      <c r="EP713"/>
      <c r="EQ713"/>
    </row>
    <row r="714" customHeight="1" spans="6:147">
      <c r="F714" s="37"/>
      <c r="G714" s="37"/>
      <c r="H714" s="37"/>
      <c r="I714" s="37"/>
      <c r="J714" s="37"/>
      <c r="K714" s="38"/>
      <c r="L714" s="38"/>
      <c r="M714" s="38"/>
      <c r="N714" s="38"/>
      <c r="O714" s="38"/>
      <c r="P714" s="38"/>
      <c r="Q714" s="38"/>
      <c r="R714"/>
      <c r="S714"/>
      <c r="T714"/>
      <c r="U714"/>
      <c r="AA714" s="37"/>
      <c r="AB714" s="37"/>
      <c r="AC714" s="37"/>
      <c r="AD714" s="37"/>
      <c r="AE714" s="37"/>
      <c r="AF714" s="38"/>
      <c r="AG714" s="38"/>
      <c r="AH714" s="38"/>
      <c r="AI714" s="38"/>
      <c r="AJ714" s="38"/>
      <c r="AK714" s="38"/>
      <c r="AL714" s="38"/>
      <c r="AM714"/>
      <c r="AN714"/>
      <c r="AO714"/>
      <c r="AP714"/>
      <c r="AV714" s="37"/>
      <c r="AW714" s="37"/>
      <c r="AX714" s="37"/>
      <c r="AY714" s="37"/>
      <c r="AZ714" s="37"/>
      <c r="BA714" s="38"/>
      <c r="BB714" s="38"/>
      <c r="BC714" s="38"/>
      <c r="BD714" s="38"/>
      <c r="BE714" s="38"/>
      <c r="BF714" s="38"/>
      <c r="BG714" s="38"/>
      <c r="BH714"/>
      <c r="BI714"/>
      <c r="BJ714"/>
      <c r="BK714"/>
      <c r="BQ714" s="37"/>
      <c r="BR714" s="37"/>
      <c r="BS714" s="37"/>
      <c r="BT714" s="37"/>
      <c r="BU714" s="37"/>
      <c r="BV714" s="38"/>
      <c r="BW714" s="38"/>
      <c r="BX714" s="38"/>
      <c r="BY714" s="38"/>
      <c r="BZ714" s="38"/>
      <c r="CA714" s="38"/>
      <c r="CB714" s="38"/>
      <c r="CC714"/>
      <c r="CD714"/>
      <c r="CE714"/>
      <c r="CF714"/>
      <c r="CL714" s="37"/>
      <c r="CM714" s="37"/>
      <c r="CN714" s="37"/>
      <c r="CO714" s="37"/>
      <c r="CP714" s="37"/>
      <c r="CQ714" s="38"/>
      <c r="CR714" s="38"/>
      <c r="CS714" s="38"/>
      <c r="CT714" s="38"/>
      <c r="CU714" s="38"/>
      <c r="CV714" s="38"/>
      <c r="CW714" s="38"/>
      <c r="CX714"/>
      <c r="CY714"/>
      <c r="CZ714"/>
      <c r="DA714"/>
      <c r="DG714" s="37"/>
      <c r="DH714" s="37"/>
      <c r="DI714" s="37"/>
      <c r="DJ714" s="37"/>
      <c r="DK714" s="37"/>
      <c r="DL714" s="38"/>
      <c r="DM714" s="38"/>
      <c r="DN714" s="38"/>
      <c r="DO714" s="38"/>
      <c r="DP714" s="38"/>
      <c r="DQ714" s="38"/>
      <c r="DR714" s="38"/>
      <c r="DS714"/>
      <c r="DT714"/>
      <c r="DU714"/>
      <c r="DV714"/>
      <c r="EB714" s="37"/>
      <c r="EC714" s="37"/>
      <c r="ED714" s="37"/>
      <c r="EE714" s="37"/>
      <c r="EF714" s="37"/>
      <c r="EG714" s="38"/>
      <c r="EH714" s="38"/>
      <c r="EI714" s="38"/>
      <c r="EJ714" s="38"/>
      <c r="EK714" s="38"/>
      <c r="EL714" s="38"/>
      <c r="EM714" s="38"/>
      <c r="EN714"/>
      <c r="EO714"/>
      <c r="EP714"/>
      <c r="EQ714"/>
    </row>
    <row r="715" customHeight="1" spans="6:147">
      <c r="F715" s="37"/>
      <c r="G715" s="37"/>
      <c r="H715" s="37"/>
      <c r="I715" s="37"/>
      <c r="J715" s="37"/>
      <c r="K715" s="38"/>
      <c r="L715" s="38"/>
      <c r="M715" s="38"/>
      <c r="N715" s="38"/>
      <c r="O715" s="38"/>
      <c r="P715" s="38"/>
      <c r="Q715" s="38"/>
      <c r="R715"/>
      <c r="S715"/>
      <c r="T715"/>
      <c r="U715"/>
      <c r="AA715" s="37"/>
      <c r="AB715" s="37"/>
      <c r="AC715" s="37"/>
      <c r="AD715" s="37"/>
      <c r="AE715" s="37"/>
      <c r="AF715" s="38"/>
      <c r="AG715" s="38"/>
      <c r="AH715" s="38"/>
      <c r="AI715" s="38"/>
      <c r="AJ715" s="38"/>
      <c r="AK715" s="38"/>
      <c r="AL715" s="38"/>
      <c r="AM715"/>
      <c r="AN715"/>
      <c r="AO715"/>
      <c r="AP715"/>
      <c r="AV715" s="37"/>
      <c r="AW715" s="37"/>
      <c r="AX715" s="37"/>
      <c r="AY715" s="37"/>
      <c r="AZ715" s="37"/>
      <c r="BA715" s="38"/>
      <c r="BB715" s="38"/>
      <c r="BC715" s="38"/>
      <c r="BD715" s="38"/>
      <c r="BE715" s="38"/>
      <c r="BF715" s="38"/>
      <c r="BG715" s="38"/>
      <c r="BH715"/>
      <c r="BI715"/>
      <c r="BJ715"/>
      <c r="BK715"/>
      <c r="BQ715" s="37"/>
      <c r="BR715" s="37"/>
      <c r="BS715" s="37"/>
      <c r="BT715" s="37"/>
      <c r="BU715" s="37"/>
      <c r="BV715" s="38"/>
      <c r="BW715" s="38"/>
      <c r="BX715" s="38"/>
      <c r="BY715" s="38"/>
      <c r="BZ715" s="38"/>
      <c r="CA715" s="38"/>
      <c r="CB715" s="38"/>
      <c r="CC715"/>
      <c r="CD715"/>
      <c r="CE715"/>
      <c r="CF715"/>
      <c r="CL715" s="37"/>
      <c r="CM715" s="37"/>
      <c r="CN715" s="37"/>
      <c r="CO715" s="37"/>
      <c r="CP715" s="37"/>
      <c r="CQ715" s="38"/>
      <c r="CR715" s="38"/>
      <c r="CS715" s="38"/>
      <c r="CT715" s="38"/>
      <c r="CU715" s="38"/>
      <c r="CV715" s="38"/>
      <c r="CW715" s="38"/>
      <c r="CX715"/>
      <c r="CY715"/>
      <c r="CZ715"/>
      <c r="DA715"/>
      <c r="DG715" s="37"/>
      <c r="DH715" s="37"/>
      <c r="DI715" s="37"/>
      <c r="DJ715" s="37"/>
      <c r="DK715" s="37"/>
      <c r="DL715" s="38"/>
      <c r="DM715" s="38"/>
      <c r="DN715" s="38"/>
      <c r="DO715" s="38"/>
      <c r="DP715" s="38"/>
      <c r="DQ715" s="38"/>
      <c r="DR715" s="38"/>
      <c r="DS715"/>
      <c r="DT715"/>
      <c r="DU715"/>
      <c r="DV715"/>
      <c r="EB715" s="37"/>
      <c r="EC715" s="37"/>
      <c r="ED715" s="37"/>
      <c r="EE715" s="37"/>
      <c r="EF715" s="37"/>
      <c r="EG715" s="38"/>
      <c r="EH715" s="38"/>
      <c r="EI715" s="38"/>
      <c r="EJ715" s="38"/>
      <c r="EK715" s="38"/>
      <c r="EL715" s="38"/>
      <c r="EM715" s="38"/>
      <c r="EN715"/>
      <c r="EO715"/>
      <c r="EP715"/>
      <c r="EQ715"/>
    </row>
    <row r="716" customHeight="1" spans="6:147">
      <c r="F716" s="39" t="s">
        <v>18</v>
      </c>
      <c r="G716" s="39"/>
      <c r="H716" s="39"/>
      <c r="I716" s="39"/>
      <c r="J716" s="39"/>
      <c r="K716" s="39"/>
      <c r="L716" s="39"/>
      <c r="M716" s="39"/>
      <c r="N716" s="39"/>
      <c r="O716" s="39"/>
      <c r="P716" s="39"/>
      <c r="Q716" s="39"/>
      <c r="R716"/>
      <c r="S716"/>
      <c r="T716"/>
      <c r="U716"/>
      <c r="AA716" s="39" t="s">
        <v>18</v>
      </c>
      <c r="AB716" s="39"/>
      <c r="AC716" s="39"/>
      <c r="AD716" s="39"/>
      <c r="AE716" s="39"/>
      <c r="AF716" s="39"/>
      <c r="AG716" s="39"/>
      <c r="AH716" s="39"/>
      <c r="AI716" s="39"/>
      <c r="AJ716" s="39"/>
      <c r="AK716" s="39"/>
      <c r="AL716" s="39"/>
      <c r="AM716"/>
      <c r="AN716"/>
      <c r="AO716"/>
      <c r="AP716"/>
      <c r="AV716" s="39" t="s">
        <v>18</v>
      </c>
      <c r="AW716" s="39"/>
      <c r="AX716" s="39"/>
      <c r="AY716" s="39"/>
      <c r="AZ716" s="39"/>
      <c r="BA716" s="39"/>
      <c r="BB716" s="39"/>
      <c r="BC716" s="39"/>
      <c r="BD716" s="39"/>
      <c r="BE716" s="39"/>
      <c r="BF716" s="39"/>
      <c r="BG716" s="39"/>
      <c r="BH716"/>
      <c r="BI716"/>
      <c r="BJ716"/>
      <c r="BK716"/>
      <c r="BQ716" s="39" t="s">
        <v>18</v>
      </c>
      <c r="BR716" s="39"/>
      <c r="BS716" s="39"/>
      <c r="BT716" s="39"/>
      <c r="BU716" s="39"/>
      <c r="BV716" s="39"/>
      <c r="BW716" s="39"/>
      <c r="BX716" s="39"/>
      <c r="BY716" s="39"/>
      <c r="BZ716" s="39"/>
      <c r="CA716" s="39"/>
      <c r="CB716" s="39"/>
      <c r="CC716"/>
      <c r="CD716"/>
      <c r="CE716"/>
      <c r="CF716"/>
      <c r="CL716" s="39" t="s">
        <v>18</v>
      </c>
      <c r="CM716" s="39"/>
      <c r="CN716" s="39"/>
      <c r="CO716" s="39"/>
      <c r="CP716" s="39"/>
      <c r="CQ716" s="39"/>
      <c r="CR716" s="39"/>
      <c r="CS716" s="39"/>
      <c r="CT716" s="39"/>
      <c r="CU716" s="39"/>
      <c r="CV716" s="39"/>
      <c r="CW716" s="39"/>
      <c r="CX716"/>
      <c r="CY716"/>
      <c r="CZ716"/>
      <c r="DA716"/>
      <c r="DG716" s="39" t="s">
        <v>18</v>
      </c>
      <c r="DH716" s="39"/>
      <c r="DI716" s="39"/>
      <c r="DJ716" s="39"/>
      <c r="DK716" s="39"/>
      <c r="DL716" s="39"/>
      <c r="DM716" s="39"/>
      <c r="DN716" s="39"/>
      <c r="DO716" s="39"/>
      <c r="DP716" s="39"/>
      <c r="DQ716" s="39"/>
      <c r="DR716" s="39"/>
      <c r="DS716"/>
      <c r="DT716"/>
      <c r="DU716"/>
      <c r="DV716"/>
      <c r="EB716" s="39" t="s">
        <v>18</v>
      </c>
      <c r="EC716" s="39"/>
      <c r="ED716" s="39"/>
      <c r="EE716" s="39"/>
      <c r="EF716" s="39"/>
      <c r="EG716" s="39"/>
      <c r="EH716" s="39"/>
      <c r="EI716" s="39"/>
      <c r="EJ716" s="39"/>
      <c r="EK716" s="39"/>
      <c r="EL716" s="39"/>
      <c r="EM716" s="39"/>
      <c r="EN716"/>
      <c r="EO716"/>
      <c r="EP716"/>
      <c r="EQ716"/>
    </row>
    <row r="717" customHeight="1" spans="6:147">
      <c r="F717" s="15" t="s">
        <v>8</v>
      </c>
      <c r="G717" s="15"/>
      <c r="H717" s="15"/>
      <c r="I717" s="15"/>
      <c r="J717" s="15"/>
      <c r="K717" s="9" t="s">
        <v>35</v>
      </c>
      <c r="L717" s="9"/>
      <c r="M717" s="9"/>
      <c r="N717" s="9"/>
      <c r="O717" s="10" t="s">
        <v>36</v>
      </c>
      <c r="P717" s="10"/>
      <c r="Q717" s="40" t="s">
        <v>14</v>
      </c>
      <c r="R717"/>
      <c r="S717"/>
      <c r="T717"/>
      <c r="U717"/>
      <c r="AA717" s="15" t="s">
        <v>8</v>
      </c>
      <c r="AB717" s="15"/>
      <c r="AC717" s="15"/>
      <c r="AD717" s="15"/>
      <c r="AE717" s="15"/>
      <c r="AF717" s="9" t="s">
        <v>35</v>
      </c>
      <c r="AG717" s="9"/>
      <c r="AH717" s="9"/>
      <c r="AI717" s="9"/>
      <c r="AJ717" s="10" t="s">
        <v>36</v>
      </c>
      <c r="AK717" s="10"/>
      <c r="AL717" s="40" t="s">
        <v>14</v>
      </c>
      <c r="AM717"/>
      <c r="AN717"/>
      <c r="AO717"/>
      <c r="AP717"/>
      <c r="AV717" s="15" t="s">
        <v>8</v>
      </c>
      <c r="AW717" s="15"/>
      <c r="AX717" s="15"/>
      <c r="AY717" s="15"/>
      <c r="AZ717" s="15"/>
      <c r="BA717" s="9" t="s">
        <v>35</v>
      </c>
      <c r="BB717" s="9"/>
      <c r="BC717" s="9"/>
      <c r="BD717" s="9"/>
      <c r="BE717" s="10" t="s">
        <v>36</v>
      </c>
      <c r="BF717" s="10"/>
      <c r="BG717" s="40" t="s">
        <v>14</v>
      </c>
      <c r="BH717"/>
      <c r="BI717"/>
      <c r="BJ717"/>
      <c r="BK717"/>
      <c r="BQ717" s="15" t="s">
        <v>8</v>
      </c>
      <c r="BR717" s="15"/>
      <c r="BS717" s="15"/>
      <c r="BT717" s="15"/>
      <c r="BU717" s="15"/>
      <c r="BV717" s="9" t="s">
        <v>35</v>
      </c>
      <c r="BW717" s="9"/>
      <c r="BX717" s="9"/>
      <c r="BY717" s="9"/>
      <c r="BZ717" s="10" t="s">
        <v>36</v>
      </c>
      <c r="CA717" s="10"/>
      <c r="CB717" s="40" t="s">
        <v>14</v>
      </c>
      <c r="CC717"/>
      <c r="CD717"/>
      <c r="CE717"/>
      <c r="CF717"/>
      <c r="CL717" s="15" t="s">
        <v>8</v>
      </c>
      <c r="CM717" s="15"/>
      <c r="CN717" s="15"/>
      <c r="CO717" s="15"/>
      <c r="CP717" s="15"/>
      <c r="CQ717" s="9" t="s">
        <v>35</v>
      </c>
      <c r="CR717" s="9"/>
      <c r="CS717" s="9"/>
      <c r="CT717" s="9"/>
      <c r="CU717" s="10" t="s">
        <v>36</v>
      </c>
      <c r="CV717" s="10"/>
      <c r="CW717" s="40" t="s">
        <v>14</v>
      </c>
      <c r="CX717"/>
      <c r="CY717"/>
      <c r="CZ717"/>
      <c r="DA717"/>
      <c r="DG717" s="15" t="s">
        <v>8</v>
      </c>
      <c r="DH717" s="15"/>
      <c r="DI717" s="15"/>
      <c r="DJ717" s="15"/>
      <c r="DK717" s="15"/>
      <c r="DL717" s="9" t="s">
        <v>35</v>
      </c>
      <c r="DM717" s="9"/>
      <c r="DN717" s="9"/>
      <c r="DO717" s="9"/>
      <c r="DP717" s="10" t="s">
        <v>36</v>
      </c>
      <c r="DQ717" s="10"/>
      <c r="DR717" s="40" t="s">
        <v>14</v>
      </c>
      <c r="DS717"/>
      <c r="DT717"/>
      <c r="DU717"/>
      <c r="DV717"/>
      <c r="EB717" s="15" t="s">
        <v>8</v>
      </c>
      <c r="EC717" s="15"/>
      <c r="ED717" s="15"/>
      <c r="EE717" s="15"/>
      <c r="EF717" s="15"/>
      <c r="EG717" s="9" t="s">
        <v>35</v>
      </c>
      <c r="EH717" s="9"/>
      <c r="EI717" s="9"/>
      <c r="EJ717" s="9"/>
      <c r="EK717" s="10" t="s">
        <v>36</v>
      </c>
      <c r="EL717" s="10"/>
      <c r="EM717" s="40" t="s">
        <v>14</v>
      </c>
      <c r="EN717"/>
      <c r="EO717"/>
      <c r="EP717"/>
      <c r="EQ717"/>
    </row>
    <row r="718" customHeight="1" spans="6:147">
      <c r="F718" s="15" t="s">
        <v>44</v>
      </c>
      <c r="G718" s="15" t="s">
        <v>45</v>
      </c>
      <c r="H718" s="15" t="s">
        <v>46</v>
      </c>
      <c r="I718" s="15" t="s">
        <v>47</v>
      </c>
      <c r="J718" s="15" t="s">
        <v>8</v>
      </c>
      <c r="K718" s="9" t="s">
        <v>40</v>
      </c>
      <c r="L718" s="9" t="s">
        <v>27</v>
      </c>
      <c r="M718" s="9" t="s">
        <v>28</v>
      </c>
      <c r="N718" s="35" t="s">
        <v>29</v>
      </c>
      <c r="O718" s="10" t="s">
        <v>48</v>
      </c>
      <c r="P718" s="10" t="s">
        <v>49</v>
      </c>
      <c r="Q718" s="40"/>
      <c r="R718"/>
      <c r="S718"/>
      <c r="T718"/>
      <c r="U718"/>
      <c r="AA718" s="15" t="s">
        <v>44</v>
      </c>
      <c r="AB718" s="15" t="s">
        <v>45</v>
      </c>
      <c r="AC718" s="15" t="s">
        <v>46</v>
      </c>
      <c r="AD718" s="15" t="s">
        <v>47</v>
      </c>
      <c r="AE718" s="15" t="s">
        <v>8</v>
      </c>
      <c r="AF718" s="9" t="s">
        <v>40</v>
      </c>
      <c r="AG718" s="9" t="s">
        <v>27</v>
      </c>
      <c r="AH718" s="9" t="s">
        <v>28</v>
      </c>
      <c r="AI718" s="35" t="s">
        <v>29</v>
      </c>
      <c r="AJ718" s="10" t="s">
        <v>48</v>
      </c>
      <c r="AK718" s="10" t="s">
        <v>49</v>
      </c>
      <c r="AL718" s="40"/>
      <c r="AM718"/>
      <c r="AN718"/>
      <c r="AO718"/>
      <c r="AP718"/>
      <c r="AV718" s="15" t="s">
        <v>44</v>
      </c>
      <c r="AW718" s="15" t="s">
        <v>45</v>
      </c>
      <c r="AX718" s="15" t="s">
        <v>46</v>
      </c>
      <c r="AY718" s="15" t="s">
        <v>47</v>
      </c>
      <c r="AZ718" s="15" t="s">
        <v>8</v>
      </c>
      <c r="BA718" s="9" t="s">
        <v>40</v>
      </c>
      <c r="BB718" s="9" t="s">
        <v>27</v>
      </c>
      <c r="BC718" s="9" t="s">
        <v>28</v>
      </c>
      <c r="BD718" s="35" t="s">
        <v>29</v>
      </c>
      <c r="BE718" s="10" t="s">
        <v>48</v>
      </c>
      <c r="BF718" s="10" t="s">
        <v>49</v>
      </c>
      <c r="BG718" s="40"/>
      <c r="BH718"/>
      <c r="BI718"/>
      <c r="BJ718"/>
      <c r="BK718"/>
      <c r="BQ718" s="15" t="s">
        <v>44</v>
      </c>
      <c r="BR718" s="15" t="s">
        <v>45</v>
      </c>
      <c r="BS718" s="15" t="s">
        <v>46</v>
      </c>
      <c r="BT718" s="15" t="s">
        <v>47</v>
      </c>
      <c r="BU718" s="15" t="s">
        <v>8</v>
      </c>
      <c r="BV718" s="9" t="s">
        <v>40</v>
      </c>
      <c r="BW718" s="9" t="s">
        <v>27</v>
      </c>
      <c r="BX718" s="9" t="s">
        <v>28</v>
      </c>
      <c r="BY718" s="35" t="s">
        <v>29</v>
      </c>
      <c r="BZ718" s="10" t="s">
        <v>48</v>
      </c>
      <c r="CA718" s="10" t="s">
        <v>49</v>
      </c>
      <c r="CB718" s="40"/>
      <c r="CC718"/>
      <c r="CD718"/>
      <c r="CE718"/>
      <c r="CF718"/>
      <c r="CL718" s="15" t="s">
        <v>44</v>
      </c>
      <c r="CM718" s="15" t="s">
        <v>45</v>
      </c>
      <c r="CN718" s="15" t="s">
        <v>46</v>
      </c>
      <c r="CO718" s="15" t="s">
        <v>47</v>
      </c>
      <c r="CP718" s="15" t="s">
        <v>8</v>
      </c>
      <c r="CQ718" s="9" t="s">
        <v>40</v>
      </c>
      <c r="CR718" s="9" t="s">
        <v>27</v>
      </c>
      <c r="CS718" s="9" t="s">
        <v>28</v>
      </c>
      <c r="CT718" s="35" t="s">
        <v>29</v>
      </c>
      <c r="CU718" s="10" t="s">
        <v>48</v>
      </c>
      <c r="CV718" s="10" t="s">
        <v>49</v>
      </c>
      <c r="CW718" s="40"/>
      <c r="CX718"/>
      <c r="CY718"/>
      <c r="CZ718"/>
      <c r="DA718"/>
      <c r="DG718" s="15" t="s">
        <v>44</v>
      </c>
      <c r="DH718" s="15" t="s">
        <v>45</v>
      </c>
      <c r="DI718" s="15" t="s">
        <v>46</v>
      </c>
      <c r="DJ718" s="15" t="s">
        <v>47</v>
      </c>
      <c r="DK718" s="15" t="s">
        <v>8</v>
      </c>
      <c r="DL718" s="9" t="s">
        <v>40</v>
      </c>
      <c r="DM718" s="9" t="s">
        <v>27</v>
      </c>
      <c r="DN718" s="9" t="s">
        <v>28</v>
      </c>
      <c r="DO718" s="35" t="s">
        <v>29</v>
      </c>
      <c r="DP718" s="10" t="s">
        <v>48</v>
      </c>
      <c r="DQ718" s="10" t="s">
        <v>49</v>
      </c>
      <c r="DR718" s="40"/>
      <c r="DS718"/>
      <c r="DT718"/>
      <c r="DU718"/>
      <c r="DV718"/>
      <c r="EB718" s="15" t="s">
        <v>44</v>
      </c>
      <c r="EC718" s="15" t="s">
        <v>45</v>
      </c>
      <c r="ED718" s="15" t="s">
        <v>46</v>
      </c>
      <c r="EE718" s="15" t="s">
        <v>47</v>
      </c>
      <c r="EF718" s="15" t="s">
        <v>8</v>
      </c>
      <c r="EG718" s="9" t="s">
        <v>40</v>
      </c>
      <c r="EH718" s="9" t="s">
        <v>27</v>
      </c>
      <c r="EI718" s="9" t="s">
        <v>28</v>
      </c>
      <c r="EJ718" s="35" t="s">
        <v>29</v>
      </c>
      <c r="EK718" s="10" t="s">
        <v>48</v>
      </c>
      <c r="EL718" s="10" t="s">
        <v>49</v>
      </c>
      <c r="EM718" s="40"/>
      <c r="EN718"/>
      <c r="EO718"/>
      <c r="EP718"/>
      <c r="EQ718"/>
    </row>
    <row r="719" customHeight="1" spans="6:147">
      <c r="F719" s="12">
        <v>35434</v>
      </c>
      <c r="G719" s="13">
        <v>0.168</v>
      </c>
      <c r="H719" s="12">
        <v>1</v>
      </c>
      <c r="I719" s="12">
        <v>0</v>
      </c>
      <c r="J719" s="15">
        <f t="shared" ref="J719:J728" si="985">F719*G719*H719+I719</f>
        <v>5952.912</v>
      </c>
      <c r="K719" s="12">
        <v>1</v>
      </c>
      <c r="L719" s="12">
        <v>0.89</v>
      </c>
      <c r="M719" s="12">
        <v>1.78</v>
      </c>
      <c r="N719" s="35">
        <f t="shared" ref="N719:N728" si="986">L719*M719+1</f>
        <v>2.5842</v>
      </c>
      <c r="O719" s="12">
        <v>0.9</v>
      </c>
      <c r="P719" s="10">
        <v>0.5</v>
      </c>
      <c r="Q719" s="41">
        <f t="shared" ref="Q719:Q728" si="987">J719*K719*N719*O719*P719</f>
        <v>6922.58183568</v>
      </c>
      <c r="R719"/>
      <c r="S719"/>
      <c r="T719"/>
      <c r="U719"/>
      <c r="AA719" s="12">
        <v>35434</v>
      </c>
      <c r="AB719" s="13">
        <v>0.168</v>
      </c>
      <c r="AC719" s="12">
        <v>1</v>
      </c>
      <c r="AD719" s="12">
        <v>0</v>
      </c>
      <c r="AE719" s="15">
        <f t="shared" ref="AE719:AE728" si="988">AA719*AB719*AC719+AD719</f>
        <v>5952.912</v>
      </c>
      <c r="AF719" s="12">
        <v>1</v>
      </c>
      <c r="AG719" s="12">
        <v>0.89</v>
      </c>
      <c r="AH719" s="12">
        <v>1.78</v>
      </c>
      <c r="AI719" s="35">
        <f t="shared" ref="AI719:AI728" si="989">AG719*AH719+1</f>
        <v>2.5842</v>
      </c>
      <c r="AJ719" s="12">
        <v>0.9</v>
      </c>
      <c r="AK719" s="10">
        <v>0.5</v>
      </c>
      <c r="AL719" s="41">
        <f t="shared" ref="AL719:AL728" si="990">AE719*AF719*AI719*AJ719*AK719</f>
        <v>6922.58183568</v>
      </c>
      <c r="AM719"/>
      <c r="AN719"/>
      <c r="AO719"/>
      <c r="AP719"/>
      <c r="AV719" s="12">
        <v>35728</v>
      </c>
      <c r="AW719" s="13">
        <v>0.168</v>
      </c>
      <c r="AX719" s="12">
        <v>1</v>
      </c>
      <c r="AY719" s="12">
        <v>0</v>
      </c>
      <c r="AZ719" s="15">
        <f t="shared" ref="AZ719:AZ728" si="991">AV719*AW719*AX719+AY719</f>
        <v>6002.304</v>
      </c>
      <c r="BA719" s="12">
        <v>1</v>
      </c>
      <c r="BB719" s="12">
        <v>0.9</v>
      </c>
      <c r="BC719" s="12">
        <v>2.31</v>
      </c>
      <c r="BD719" s="35">
        <f t="shared" ref="BD719:BD728" si="992">BB719*BC719+1</f>
        <v>3.079</v>
      </c>
      <c r="BE719" s="12">
        <v>0.9</v>
      </c>
      <c r="BF719" s="10">
        <v>0.5</v>
      </c>
      <c r="BG719" s="41">
        <f t="shared" ref="BG719:BG728" si="993">AZ719*BA719*BD719*BE719*BF719</f>
        <v>8316.4923072</v>
      </c>
      <c r="BH719"/>
      <c r="BI719"/>
      <c r="BJ719"/>
      <c r="BK719"/>
      <c r="BQ719" s="12">
        <v>35728</v>
      </c>
      <c r="BR719" s="13">
        <v>0.168</v>
      </c>
      <c r="BS719" s="12">
        <v>1</v>
      </c>
      <c r="BT719" s="12">
        <v>0</v>
      </c>
      <c r="BU719" s="15">
        <f t="shared" ref="BU719:BU728" si="994">BQ719*BR719*BS719+BT719</f>
        <v>6002.304</v>
      </c>
      <c r="BV719" s="12">
        <v>1</v>
      </c>
      <c r="BW719" s="12">
        <v>0.9</v>
      </c>
      <c r="BX719" s="12">
        <v>2.31</v>
      </c>
      <c r="BY719" s="35">
        <f t="shared" ref="BY719:BY728" si="995">BW719*BX719+1</f>
        <v>3.079</v>
      </c>
      <c r="BZ719" s="12">
        <v>0.9</v>
      </c>
      <c r="CA719" s="10">
        <v>0.5</v>
      </c>
      <c r="CB719" s="41">
        <f t="shared" ref="CB719:CB728" si="996">BU719*BV719*BY719*BZ719*CA719</f>
        <v>8316.4923072</v>
      </c>
      <c r="CC719"/>
      <c r="CD719"/>
      <c r="CE719"/>
      <c r="CF719"/>
      <c r="CL719" s="12">
        <v>41312</v>
      </c>
      <c r="CM719" s="13">
        <v>0.168</v>
      </c>
      <c r="CN719" s="12">
        <v>1</v>
      </c>
      <c r="CO719" s="12">
        <v>0</v>
      </c>
      <c r="CP719" s="15">
        <f t="shared" ref="CP719:CP728" si="997">CL719*CM719*CN719+CO719</f>
        <v>6940.416</v>
      </c>
      <c r="CQ719" s="12">
        <v>1</v>
      </c>
      <c r="CR719" s="12">
        <v>0.89</v>
      </c>
      <c r="CS719" s="12">
        <v>1.78</v>
      </c>
      <c r="CT719" s="35">
        <f t="shared" ref="CT719:CT728" si="998">CR719*CS719+1</f>
        <v>2.5842</v>
      </c>
      <c r="CU719" s="12">
        <v>0.9</v>
      </c>
      <c r="CV719" s="10">
        <v>0.5</v>
      </c>
      <c r="CW719" s="41">
        <f t="shared" ref="CW719:CW728" si="999">CP719*CQ719*CT719*CU719*CV719</f>
        <v>8070.94036224</v>
      </c>
      <c r="CX719"/>
      <c r="CY719"/>
      <c r="CZ719"/>
      <c r="DA719"/>
      <c r="DG719" s="12">
        <v>41606</v>
      </c>
      <c r="DH719" s="13">
        <v>0.168</v>
      </c>
      <c r="DI719" s="12">
        <v>1</v>
      </c>
      <c r="DJ719" s="12">
        <v>0</v>
      </c>
      <c r="DK719" s="15">
        <f t="shared" ref="DK719:DK728" si="1000">DG719*DH719*DI719+DJ719</f>
        <v>6989.808</v>
      </c>
      <c r="DL719" s="12">
        <v>1</v>
      </c>
      <c r="DM719" s="12">
        <v>0.9</v>
      </c>
      <c r="DN719" s="12">
        <v>2.31</v>
      </c>
      <c r="DO719" s="35">
        <f t="shared" ref="DO719:DO728" si="1001">DM719*DN719+1</f>
        <v>3.079</v>
      </c>
      <c r="DP719" s="12">
        <v>0.9</v>
      </c>
      <c r="DQ719" s="10">
        <v>0.5</v>
      </c>
      <c r="DR719" s="41">
        <f t="shared" ref="DR719:DR728" si="1002">DK719*DL719*DO719*DP719*DQ719</f>
        <v>9684.7284744</v>
      </c>
      <c r="DS719"/>
      <c r="DT719"/>
      <c r="DU719"/>
      <c r="DV719"/>
      <c r="EB719" s="12">
        <v>41606</v>
      </c>
      <c r="EC719" s="13">
        <v>0.168</v>
      </c>
      <c r="ED719" s="12">
        <v>1</v>
      </c>
      <c r="EE719" s="12">
        <v>0</v>
      </c>
      <c r="EF719" s="15">
        <f t="shared" ref="EF719:EF728" si="1003">EB719*EC719*ED719+EE719</f>
        <v>6989.808</v>
      </c>
      <c r="EG719" s="12">
        <v>1</v>
      </c>
      <c r="EH719" s="12">
        <v>0.9</v>
      </c>
      <c r="EI719" s="12">
        <v>3.11</v>
      </c>
      <c r="EJ719" s="35">
        <f t="shared" ref="EJ719:EJ728" si="1004">EH719*EI719+1</f>
        <v>3.799</v>
      </c>
      <c r="EK719" s="12">
        <v>0.9</v>
      </c>
      <c r="EL719" s="10">
        <v>0.5</v>
      </c>
      <c r="EM719" s="41">
        <f t="shared" ref="EM719:EM728" si="1005">EF719*EG719*EJ719*EK719*EL719</f>
        <v>11949.4262664</v>
      </c>
      <c r="EN719"/>
      <c r="EO719"/>
      <c r="EP719"/>
      <c r="EQ719"/>
    </row>
    <row r="720" customHeight="1" spans="6:147">
      <c r="F720" s="12">
        <v>35434</v>
      </c>
      <c r="G720" s="13">
        <v>0.168</v>
      </c>
      <c r="H720" s="12">
        <v>1</v>
      </c>
      <c r="I720" s="12">
        <v>0</v>
      </c>
      <c r="J720" s="15">
        <f t="shared" si="985"/>
        <v>5952.912</v>
      </c>
      <c r="K720" s="12">
        <v>1</v>
      </c>
      <c r="L720" s="12">
        <v>0.89</v>
      </c>
      <c r="M720" s="12">
        <v>1.78</v>
      </c>
      <c r="N720" s="35">
        <f t="shared" si="986"/>
        <v>2.5842</v>
      </c>
      <c r="O720" s="12">
        <v>0.9</v>
      </c>
      <c r="P720" s="10">
        <v>0.5</v>
      </c>
      <c r="Q720" s="41">
        <f t="shared" si="987"/>
        <v>6922.58183568</v>
      </c>
      <c r="R720"/>
      <c r="S720"/>
      <c r="T720"/>
      <c r="U720"/>
      <c r="AA720" s="12">
        <v>35434</v>
      </c>
      <c r="AB720" s="13">
        <v>0.168</v>
      </c>
      <c r="AC720" s="12">
        <v>1</v>
      </c>
      <c r="AD720" s="12">
        <v>0</v>
      </c>
      <c r="AE720" s="15">
        <f t="shared" si="988"/>
        <v>5952.912</v>
      </c>
      <c r="AF720" s="12">
        <v>1</v>
      </c>
      <c r="AG720" s="12">
        <v>0.89</v>
      </c>
      <c r="AH720" s="12">
        <v>1.78</v>
      </c>
      <c r="AI720" s="35">
        <f t="shared" si="989"/>
        <v>2.5842</v>
      </c>
      <c r="AJ720" s="12">
        <v>0.9</v>
      </c>
      <c r="AK720" s="10">
        <v>0.5</v>
      </c>
      <c r="AL720" s="41">
        <f t="shared" si="990"/>
        <v>6922.58183568</v>
      </c>
      <c r="AM720"/>
      <c r="AN720"/>
      <c r="AO720"/>
      <c r="AP720"/>
      <c r="AV720" s="12">
        <v>35728</v>
      </c>
      <c r="AW720" s="13">
        <v>0.168</v>
      </c>
      <c r="AX720" s="12">
        <v>1</v>
      </c>
      <c r="AY720" s="12">
        <v>0</v>
      </c>
      <c r="AZ720" s="15">
        <f t="shared" si="991"/>
        <v>6002.304</v>
      </c>
      <c r="BA720" s="12">
        <v>1</v>
      </c>
      <c r="BB720" s="12">
        <v>0.9</v>
      </c>
      <c r="BC720" s="12">
        <v>2.31</v>
      </c>
      <c r="BD720" s="35">
        <f t="shared" si="992"/>
        <v>3.079</v>
      </c>
      <c r="BE720" s="12">
        <v>0.9</v>
      </c>
      <c r="BF720" s="10">
        <v>0.5</v>
      </c>
      <c r="BG720" s="41">
        <f t="shared" si="993"/>
        <v>8316.4923072</v>
      </c>
      <c r="BH720"/>
      <c r="BI720"/>
      <c r="BJ720"/>
      <c r="BK720"/>
      <c r="BQ720" s="12">
        <v>35728</v>
      </c>
      <c r="BR720" s="13">
        <v>0.168</v>
      </c>
      <c r="BS720" s="12">
        <v>1</v>
      </c>
      <c r="BT720" s="12">
        <v>0</v>
      </c>
      <c r="BU720" s="15">
        <f t="shared" si="994"/>
        <v>6002.304</v>
      </c>
      <c r="BV720" s="12">
        <v>1</v>
      </c>
      <c r="BW720" s="12">
        <v>0.9</v>
      </c>
      <c r="BX720" s="12">
        <v>2.31</v>
      </c>
      <c r="BY720" s="35">
        <f t="shared" si="995"/>
        <v>3.079</v>
      </c>
      <c r="BZ720" s="12">
        <v>0.9</v>
      </c>
      <c r="CA720" s="10">
        <v>0.5</v>
      </c>
      <c r="CB720" s="41">
        <f t="shared" si="996"/>
        <v>8316.4923072</v>
      </c>
      <c r="CC720"/>
      <c r="CD720"/>
      <c r="CE720"/>
      <c r="CF720"/>
      <c r="CL720" s="12">
        <v>41312</v>
      </c>
      <c r="CM720" s="13">
        <v>0.168</v>
      </c>
      <c r="CN720" s="12">
        <v>1</v>
      </c>
      <c r="CO720" s="12">
        <v>0</v>
      </c>
      <c r="CP720" s="15">
        <f t="shared" si="997"/>
        <v>6940.416</v>
      </c>
      <c r="CQ720" s="12">
        <v>1</v>
      </c>
      <c r="CR720" s="12">
        <v>0.89</v>
      </c>
      <c r="CS720" s="12">
        <v>1.78</v>
      </c>
      <c r="CT720" s="35">
        <f t="shared" si="998"/>
        <v>2.5842</v>
      </c>
      <c r="CU720" s="12">
        <v>0.9</v>
      </c>
      <c r="CV720" s="10">
        <v>0.5</v>
      </c>
      <c r="CW720" s="41">
        <f t="shared" si="999"/>
        <v>8070.94036224</v>
      </c>
      <c r="CX720"/>
      <c r="CY720"/>
      <c r="CZ720"/>
      <c r="DA720"/>
      <c r="DG720" s="12">
        <v>41606</v>
      </c>
      <c r="DH720" s="13">
        <v>0.168</v>
      </c>
      <c r="DI720" s="12">
        <v>1</v>
      </c>
      <c r="DJ720" s="12">
        <v>0</v>
      </c>
      <c r="DK720" s="15">
        <f t="shared" si="1000"/>
        <v>6989.808</v>
      </c>
      <c r="DL720" s="12">
        <v>1</v>
      </c>
      <c r="DM720" s="12">
        <v>0.9</v>
      </c>
      <c r="DN720" s="12">
        <v>2.31</v>
      </c>
      <c r="DO720" s="35">
        <f t="shared" si="1001"/>
        <v>3.079</v>
      </c>
      <c r="DP720" s="12">
        <v>0.9</v>
      </c>
      <c r="DQ720" s="10">
        <v>0.5</v>
      </c>
      <c r="DR720" s="41">
        <f t="shared" si="1002"/>
        <v>9684.7284744</v>
      </c>
      <c r="DS720"/>
      <c r="DT720"/>
      <c r="DU720"/>
      <c r="DV720"/>
      <c r="EB720" s="12">
        <v>41606</v>
      </c>
      <c r="EC720" s="13">
        <v>0.168</v>
      </c>
      <c r="ED720" s="12">
        <v>1</v>
      </c>
      <c r="EE720" s="12">
        <v>0</v>
      </c>
      <c r="EF720" s="15">
        <f t="shared" si="1003"/>
        <v>6989.808</v>
      </c>
      <c r="EG720" s="12">
        <v>1</v>
      </c>
      <c r="EH720" s="12">
        <v>0.9</v>
      </c>
      <c r="EI720" s="12">
        <v>3.11</v>
      </c>
      <c r="EJ720" s="35">
        <f t="shared" si="1004"/>
        <v>3.799</v>
      </c>
      <c r="EK720" s="12">
        <v>0.9</v>
      </c>
      <c r="EL720" s="10">
        <v>0.5</v>
      </c>
      <c r="EM720" s="41">
        <f t="shared" si="1005"/>
        <v>11949.4262664</v>
      </c>
      <c r="EN720"/>
      <c r="EO720"/>
      <c r="EP720"/>
      <c r="EQ720"/>
    </row>
    <row r="721" customHeight="1" spans="6:143">
      <c r="F721" s="12">
        <v>35434</v>
      </c>
      <c r="G721" s="13">
        <v>0.168</v>
      </c>
      <c r="H721" s="12">
        <v>1</v>
      </c>
      <c r="I721" s="12">
        <v>0</v>
      </c>
      <c r="J721" s="15">
        <f t="shared" si="985"/>
        <v>5952.912</v>
      </c>
      <c r="K721" s="12">
        <v>1</v>
      </c>
      <c r="L721" s="12">
        <v>0.89</v>
      </c>
      <c r="M721" s="12">
        <v>1.78</v>
      </c>
      <c r="N721" s="35">
        <f t="shared" si="986"/>
        <v>2.5842</v>
      </c>
      <c r="O721" s="12">
        <v>0.9</v>
      </c>
      <c r="P721" s="10">
        <v>0.5</v>
      </c>
      <c r="Q721" s="41">
        <f t="shared" si="987"/>
        <v>6922.58183568</v>
      </c>
      <c r="AA721" s="12">
        <v>35434</v>
      </c>
      <c r="AB721" s="13">
        <v>0.168</v>
      </c>
      <c r="AC721" s="12">
        <v>1</v>
      </c>
      <c r="AD721" s="12">
        <v>0</v>
      </c>
      <c r="AE721" s="15">
        <f t="shared" si="988"/>
        <v>5952.912</v>
      </c>
      <c r="AF721" s="12">
        <v>1</v>
      </c>
      <c r="AG721" s="12">
        <v>0.89</v>
      </c>
      <c r="AH721" s="12">
        <v>1.78</v>
      </c>
      <c r="AI721" s="35">
        <f t="shared" si="989"/>
        <v>2.5842</v>
      </c>
      <c r="AJ721" s="12">
        <v>0.9</v>
      </c>
      <c r="AK721" s="10">
        <v>0.5</v>
      </c>
      <c r="AL721" s="41">
        <f t="shared" si="990"/>
        <v>6922.58183568</v>
      </c>
      <c r="AV721" s="12">
        <v>35728</v>
      </c>
      <c r="AW721" s="13">
        <v>0.168</v>
      </c>
      <c r="AX721" s="12">
        <v>1</v>
      </c>
      <c r="AY721" s="12">
        <v>0</v>
      </c>
      <c r="AZ721" s="15">
        <f t="shared" si="991"/>
        <v>6002.304</v>
      </c>
      <c r="BA721" s="12">
        <v>1</v>
      </c>
      <c r="BB721" s="12">
        <v>0.9</v>
      </c>
      <c r="BC721" s="12">
        <v>2.31</v>
      </c>
      <c r="BD721" s="35">
        <f t="shared" si="992"/>
        <v>3.079</v>
      </c>
      <c r="BE721" s="12">
        <v>0.9</v>
      </c>
      <c r="BF721" s="10">
        <v>0.5</v>
      </c>
      <c r="BG721" s="41">
        <f t="shared" si="993"/>
        <v>8316.4923072</v>
      </c>
      <c r="BQ721" s="12">
        <v>35728</v>
      </c>
      <c r="BR721" s="13">
        <v>0.168</v>
      </c>
      <c r="BS721" s="12">
        <v>1</v>
      </c>
      <c r="BT721" s="12">
        <v>0</v>
      </c>
      <c r="BU721" s="15">
        <f t="shared" si="994"/>
        <v>6002.304</v>
      </c>
      <c r="BV721" s="12">
        <v>1</v>
      </c>
      <c r="BW721" s="12">
        <v>0.9</v>
      </c>
      <c r="BX721" s="12">
        <v>2.31</v>
      </c>
      <c r="BY721" s="35">
        <f t="shared" si="995"/>
        <v>3.079</v>
      </c>
      <c r="BZ721" s="12">
        <v>0.9</v>
      </c>
      <c r="CA721" s="10">
        <v>0.5</v>
      </c>
      <c r="CB721" s="41">
        <f t="shared" si="996"/>
        <v>8316.4923072</v>
      </c>
      <c r="CL721" s="12">
        <v>41312</v>
      </c>
      <c r="CM721" s="13">
        <v>0.168</v>
      </c>
      <c r="CN721" s="12">
        <v>1</v>
      </c>
      <c r="CO721" s="12">
        <v>0</v>
      </c>
      <c r="CP721" s="15">
        <f t="shared" si="997"/>
        <v>6940.416</v>
      </c>
      <c r="CQ721" s="12">
        <v>1</v>
      </c>
      <c r="CR721" s="12">
        <v>0.89</v>
      </c>
      <c r="CS721" s="12">
        <v>1.78</v>
      </c>
      <c r="CT721" s="35">
        <f t="shared" si="998"/>
        <v>2.5842</v>
      </c>
      <c r="CU721" s="12">
        <v>0.9</v>
      </c>
      <c r="CV721" s="10">
        <v>0.5</v>
      </c>
      <c r="CW721" s="41">
        <f t="shared" si="999"/>
        <v>8070.94036224</v>
      </c>
      <c r="DG721" s="12">
        <v>41606</v>
      </c>
      <c r="DH721" s="13">
        <v>0.168</v>
      </c>
      <c r="DI721" s="12">
        <v>1</v>
      </c>
      <c r="DJ721" s="12">
        <v>0</v>
      </c>
      <c r="DK721" s="15">
        <f t="shared" si="1000"/>
        <v>6989.808</v>
      </c>
      <c r="DL721" s="12">
        <v>1</v>
      </c>
      <c r="DM721" s="12">
        <v>0.9</v>
      </c>
      <c r="DN721" s="12">
        <v>2.31</v>
      </c>
      <c r="DO721" s="35">
        <f t="shared" si="1001"/>
        <v>3.079</v>
      </c>
      <c r="DP721" s="12">
        <v>0.9</v>
      </c>
      <c r="DQ721" s="10">
        <v>0.5</v>
      </c>
      <c r="DR721" s="41">
        <f t="shared" si="1002"/>
        <v>9684.7284744</v>
      </c>
      <c r="EB721" s="12">
        <v>41606</v>
      </c>
      <c r="EC721" s="13">
        <v>0.168</v>
      </c>
      <c r="ED721" s="12">
        <v>1</v>
      </c>
      <c r="EE721" s="12">
        <v>0</v>
      </c>
      <c r="EF721" s="15">
        <f t="shared" si="1003"/>
        <v>6989.808</v>
      </c>
      <c r="EG721" s="12">
        <v>1</v>
      </c>
      <c r="EH721" s="12">
        <v>0.9</v>
      </c>
      <c r="EI721" s="12">
        <v>3.11</v>
      </c>
      <c r="EJ721" s="35">
        <f t="shared" si="1004"/>
        <v>3.799</v>
      </c>
      <c r="EK721" s="12">
        <v>0.9</v>
      </c>
      <c r="EL721" s="10">
        <v>0.5</v>
      </c>
      <c r="EM721" s="41">
        <f t="shared" si="1005"/>
        <v>11949.4262664</v>
      </c>
    </row>
    <row r="722" customHeight="1" spans="6:143">
      <c r="F722" s="12">
        <v>35434</v>
      </c>
      <c r="G722" s="13">
        <v>0.168</v>
      </c>
      <c r="H722" s="12">
        <v>1</v>
      </c>
      <c r="I722" s="12">
        <v>0</v>
      </c>
      <c r="J722" s="15">
        <f t="shared" si="985"/>
        <v>5952.912</v>
      </c>
      <c r="K722" s="12">
        <v>1</v>
      </c>
      <c r="L722" s="12">
        <v>0.89</v>
      </c>
      <c r="M722" s="12">
        <v>1.78</v>
      </c>
      <c r="N722" s="35">
        <f t="shared" si="986"/>
        <v>2.5842</v>
      </c>
      <c r="O722" s="12">
        <v>0.9</v>
      </c>
      <c r="P722" s="10">
        <v>0.5</v>
      </c>
      <c r="Q722" s="41">
        <f t="shared" si="987"/>
        <v>6922.58183568</v>
      </c>
      <c r="AA722" s="12">
        <v>35434</v>
      </c>
      <c r="AB722" s="13">
        <v>0.168</v>
      </c>
      <c r="AC722" s="12">
        <v>1</v>
      </c>
      <c r="AD722" s="12">
        <v>0</v>
      </c>
      <c r="AE722" s="15">
        <f t="shared" si="988"/>
        <v>5952.912</v>
      </c>
      <c r="AF722" s="12">
        <v>1</v>
      </c>
      <c r="AG722" s="12">
        <v>0.89</v>
      </c>
      <c r="AH722" s="12">
        <v>1.78</v>
      </c>
      <c r="AI722" s="35">
        <f t="shared" si="989"/>
        <v>2.5842</v>
      </c>
      <c r="AJ722" s="12">
        <v>0.9</v>
      </c>
      <c r="AK722" s="10">
        <v>0.5</v>
      </c>
      <c r="AL722" s="41">
        <f t="shared" si="990"/>
        <v>6922.58183568</v>
      </c>
      <c r="AV722" s="12">
        <v>35728</v>
      </c>
      <c r="AW722" s="13">
        <v>0.168</v>
      </c>
      <c r="AX722" s="12">
        <v>1</v>
      </c>
      <c r="AY722" s="12">
        <v>0</v>
      </c>
      <c r="AZ722" s="15">
        <f t="shared" si="991"/>
        <v>6002.304</v>
      </c>
      <c r="BA722" s="12">
        <v>1</v>
      </c>
      <c r="BB722" s="12">
        <v>0.9</v>
      </c>
      <c r="BC722" s="12">
        <v>2.31</v>
      </c>
      <c r="BD722" s="35">
        <f t="shared" si="992"/>
        <v>3.079</v>
      </c>
      <c r="BE722" s="12">
        <v>0.9</v>
      </c>
      <c r="BF722" s="10">
        <v>0.5</v>
      </c>
      <c r="BG722" s="41">
        <f t="shared" si="993"/>
        <v>8316.4923072</v>
      </c>
      <c r="BQ722" s="12">
        <v>35728</v>
      </c>
      <c r="BR722" s="13">
        <v>0.168</v>
      </c>
      <c r="BS722" s="12">
        <v>1</v>
      </c>
      <c r="BT722" s="12">
        <v>0</v>
      </c>
      <c r="BU722" s="15">
        <f t="shared" si="994"/>
        <v>6002.304</v>
      </c>
      <c r="BV722" s="12">
        <v>1</v>
      </c>
      <c r="BW722" s="12">
        <v>0.9</v>
      </c>
      <c r="BX722" s="12">
        <v>2.31</v>
      </c>
      <c r="BY722" s="35">
        <f t="shared" si="995"/>
        <v>3.079</v>
      </c>
      <c r="BZ722" s="12">
        <v>0.9</v>
      </c>
      <c r="CA722" s="10">
        <v>0.5</v>
      </c>
      <c r="CB722" s="41">
        <f t="shared" si="996"/>
        <v>8316.4923072</v>
      </c>
      <c r="CL722" s="12">
        <v>41312</v>
      </c>
      <c r="CM722" s="13">
        <v>0.168</v>
      </c>
      <c r="CN722" s="12">
        <v>1</v>
      </c>
      <c r="CO722" s="12">
        <v>0</v>
      </c>
      <c r="CP722" s="15">
        <f t="shared" si="997"/>
        <v>6940.416</v>
      </c>
      <c r="CQ722" s="12">
        <v>1</v>
      </c>
      <c r="CR722" s="12">
        <v>0.89</v>
      </c>
      <c r="CS722" s="12">
        <v>1.78</v>
      </c>
      <c r="CT722" s="35">
        <f t="shared" si="998"/>
        <v>2.5842</v>
      </c>
      <c r="CU722" s="12">
        <v>0.9</v>
      </c>
      <c r="CV722" s="10">
        <v>0.5</v>
      </c>
      <c r="CW722" s="41">
        <f t="shared" si="999"/>
        <v>8070.94036224</v>
      </c>
      <c r="DG722" s="12">
        <v>41606</v>
      </c>
      <c r="DH722" s="13">
        <v>0.168</v>
      </c>
      <c r="DI722" s="12">
        <v>1</v>
      </c>
      <c r="DJ722" s="12">
        <v>0</v>
      </c>
      <c r="DK722" s="15">
        <f t="shared" si="1000"/>
        <v>6989.808</v>
      </c>
      <c r="DL722" s="12">
        <v>1</v>
      </c>
      <c r="DM722" s="12">
        <v>0.9</v>
      </c>
      <c r="DN722" s="12">
        <v>2.31</v>
      </c>
      <c r="DO722" s="35">
        <f t="shared" si="1001"/>
        <v>3.079</v>
      </c>
      <c r="DP722" s="12">
        <v>0.9</v>
      </c>
      <c r="DQ722" s="10">
        <v>0.5</v>
      </c>
      <c r="DR722" s="41">
        <f t="shared" si="1002"/>
        <v>9684.7284744</v>
      </c>
      <c r="EB722" s="12">
        <v>41606</v>
      </c>
      <c r="EC722" s="13">
        <v>0.168</v>
      </c>
      <c r="ED722" s="12">
        <v>1</v>
      </c>
      <c r="EE722" s="12">
        <v>0</v>
      </c>
      <c r="EF722" s="15">
        <f t="shared" si="1003"/>
        <v>6989.808</v>
      </c>
      <c r="EG722" s="12">
        <v>1</v>
      </c>
      <c r="EH722" s="12">
        <v>0.9</v>
      </c>
      <c r="EI722" s="12">
        <v>3.11</v>
      </c>
      <c r="EJ722" s="35">
        <f t="shared" si="1004"/>
        <v>3.799</v>
      </c>
      <c r="EK722" s="12">
        <v>0.9</v>
      </c>
      <c r="EL722" s="10">
        <v>0.5</v>
      </c>
      <c r="EM722" s="41">
        <f t="shared" si="1005"/>
        <v>11949.4262664</v>
      </c>
    </row>
    <row r="723" customHeight="1" spans="6:143">
      <c r="F723" s="12">
        <v>35434</v>
      </c>
      <c r="G723" s="13">
        <v>0.168</v>
      </c>
      <c r="H723" s="12">
        <v>1</v>
      </c>
      <c r="I723" s="12">
        <v>0</v>
      </c>
      <c r="J723" s="15">
        <f t="shared" si="985"/>
        <v>5952.912</v>
      </c>
      <c r="K723" s="12">
        <v>1</v>
      </c>
      <c r="L723" s="12">
        <v>0.89</v>
      </c>
      <c r="M723" s="12">
        <v>1.78</v>
      </c>
      <c r="N723" s="35">
        <f t="shared" si="986"/>
        <v>2.5842</v>
      </c>
      <c r="O723" s="12">
        <v>0.9</v>
      </c>
      <c r="P723" s="10">
        <v>0.5</v>
      </c>
      <c r="Q723" s="41">
        <f t="shared" si="987"/>
        <v>6922.58183568</v>
      </c>
      <c r="AA723" s="12">
        <v>35434</v>
      </c>
      <c r="AB723" s="13">
        <v>0.168</v>
      </c>
      <c r="AC723" s="12">
        <v>1</v>
      </c>
      <c r="AD723" s="12">
        <v>0</v>
      </c>
      <c r="AE723" s="15">
        <f t="shared" si="988"/>
        <v>5952.912</v>
      </c>
      <c r="AF723" s="12">
        <v>1</v>
      </c>
      <c r="AG723" s="12">
        <v>0.89</v>
      </c>
      <c r="AH723" s="12">
        <v>1.78</v>
      </c>
      <c r="AI723" s="35">
        <f t="shared" si="989"/>
        <v>2.5842</v>
      </c>
      <c r="AJ723" s="12">
        <v>0.9</v>
      </c>
      <c r="AK723" s="10">
        <v>0.5</v>
      </c>
      <c r="AL723" s="41">
        <f t="shared" si="990"/>
        <v>6922.58183568</v>
      </c>
      <c r="AV723" s="12">
        <v>35728</v>
      </c>
      <c r="AW723" s="13">
        <v>0.168</v>
      </c>
      <c r="AX723" s="12">
        <v>1</v>
      </c>
      <c r="AY723" s="12">
        <v>0</v>
      </c>
      <c r="AZ723" s="15">
        <f t="shared" si="991"/>
        <v>6002.304</v>
      </c>
      <c r="BA723" s="12">
        <v>1</v>
      </c>
      <c r="BB723" s="12">
        <v>0.9</v>
      </c>
      <c r="BC723" s="12">
        <v>2.31</v>
      </c>
      <c r="BD723" s="35">
        <f t="shared" si="992"/>
        <v>3.079</v>
      </c>
      <c r="BE723" s="12">
        <v>0.9</v>
      </c>
      <c r="BF723" s="10">
        <v>0.5</v>
      </c>
      <c r="BG723" s="41">
        <f t="shared" si="993"/>
        <v>8316.4923072</v>
      </c>
      <c r="BQ723" s="12">
        <v>35728</v>
      </c>
      <c r="BR723" s="13">
        <v>0.168</v>
      </c>
      <c r="BS723" s="12">
        <v>1</v>
      </c>
      <c r="BT723" s="12">
        <v>0</v>
      </c>
      <c r="BU723" s="15">
        <f t="shared" si="994"/>
        <v>6002.304</v>
      </c>
      <c r="BV723" s="12">
        <v>1</v>
      </c>
      <c r="BW723" s="12">
        <v>0.9</v>
      </c>
      <c r="BX723" s="12">
        <v>2.31</v>
      </c>
      <c r="BY723" s="35">
        <f t="shared" si="995"/>
        <v>3.079</v>
      </c>
      <c r="BZ723" s="12">
        <v>0.9</v>
      </c>
      <c r="CA723" s="10">
        <v>0.5</v>
      </c>
      <c r="CB723" s="41">
        <f t="shared" si="996"/>
        <v>8316.4923072</v>
      </c>
      <c r="CL723" s="12">
        <v>41312</v>
      </c>
      <c r="CM723" s="13">
        <v>0.168</v>
      </c>
      <c r="CN723" s="12">
        <v>1</v>
      </c>
      <c r="CO723" s="12">
        <v>0</v>
      </c>
      <c r="CP723" s="15">
        <f t="shared" si="997"/>
        <v>6940.416</v>
      </c>
      <c r="CQ723" s="12">
        <v>1</v>
      </c>
      <c r="CR723" s="12">
        <v>0.89</v>
      </c>
      <c r="CS723" s="12">
        <v>1.78</v>
      </c>
      <c r="CT723" s="35">
        <f t="shared" si="998"/>
        <v>2.5842</v>
      </c>
      <c r="CU723" s="12">
        <v>0.9</v>
      </c>
      <c r="CV723" s="10">
        <v>0.5</v>
      </c>
      <c r="CW723" s="41">
        <f t="shared" si="999"/>
        <v>8070.94036224</v>
      </c>
      <c r="DG723" s="12">
        <v>41606</v>
      </c>
      <c r="DH723" s="13">
        <v>0.168</v>
      </c>
      <c r="DI723" s="12">
        <v>1</v>
      </c>
      <c r="DJ723" s="12">
        <v>0</v>
      </c>
      <c r="DK723" s="15">
        <f t="shared" si="1000"/>
        <v>6989.808</v>
      </c>
      <c r="DL723" s="12">
        <v>1</v>
      </c>
      <c r="DM723" s="12">
        <v>0.9</v>
      </c>
      <c r="DN723" s="12">
        <v>2.31</v>
      </c>
      <c r="DO723" s="35">
        <f t="shared" si="1001"/>
        <v>3.079</v>
      </c>
      <c r="DP723" s="12">
        <v>0.9</v>
      </c>
      <c r="DQ723" s="10">
        <v>0.5</v>
      </c>
      <c r="DR723" s="41">
        <f t="shared" si="1002"/>
        <v>9684.7284744</v>
      </c>
      <c r="EB723" s="12">
        <v>41606</v>
      </c>
      <c r="EC723" s="13">
        <v>0.168</v>
      </c>
      <c r="ED723" s="12">
        <v>1</v>
      </c>
      <c r="EE723" s="12">
        <v>0</v>
      </c>
      <c r="EF723" s="15">
        <f t="shared" si="1003"/>
        <v>6989.808</v>
      </c>
      <c r="EG723" s="12">
        <v>1</v>
      </c>
      <c r="EH723" s="12">
        <v>0.9</v>
      </c>
      <c r="EI723" s="12">
        <v>3.11</v>
      </c>
      <c r="EJ723" s="35">
        <f t="shared" si="1004"/>
        <v>3.799</v>
      </c>
      <c r="EK723" s="12">
        <v>0.9</v>
      </c>
      <c r="EL723" s="10">
        <v>0.5</v>
      </c>
      <c r="EM723" s="41">
        <f t="shared" si="1005"/>
        <v>11949.4262664</v>
      </c>
    </row>
    <row r="724" customHeight="1" spans="6:143">
      <c r="F724" s="12">
        <v>35434</v>
      </c>
      <c r="G724" s="13">
        <v>0.168</v>
      </c>
      <c r="H724" s="12">
        <v>1</v>
      </c>
      <c r="I724" s="12">
        <v>0</v>
      </c>
      <c r="J724" s="15">
        <f t="shared" si="985"/>
        <v>5952.912</v>
      </c>
      <c r="K724" s="12">
        <v>1</v>
      </c>
      <c r="L724" s="12">
        <v>0.89</v>
      </c>
      <c r="M724" s="12">
        <v>1.78</v>
      </c>
      <c r="N724" s="35">
        <f t="shared" si="986"/>
        <v>2.5842</v>
      </c>
      <c r="O724" s="12">
        <v>0.9</v>
      </c>
      <c r="P724" s="10">
        <v>0.5</v>
      </c>
      <c r="Q724" s="41">
        <f t="shared" si="987"/>
        <v>6922.58183568</v>
      </c>
      <c r="AA724" s="12">
        <v>35434</v>
      </c>
      <c r="AB724" s="13">
        <v>0.168</v>
      </c>
      <c r="AC724" s="12">
        <v>1</v>
      </c>
      <c r="AD724" s="12">
        <v>0</v>
      </c>
      <c r="AE724" s="15">
        <f t="shared" si="988"/>
        <v>5952.912</v>
      </c>
      <c r="AF724" s="12">
        <v>1</v>
      </c>
      <c r="AG724" s="12">
        <v>0.89</v>
      </c>
      <c r="AH724" s="12">
        <v>1.78</v>
      </c>
      <c r="AI724" s="35">
        <f t="shared" si="989"/>
        <v>2.5842</v>
      </c>
      <c r="AJ724" s="12">
        <v>0.9</v>
      </c>
      <c r="AK724" s="10">
        <v>0.5</v>
      </c>
      <c r="AL724" s="41">
        <f t="shared" si="990"/>
        <v>6922.58183568</v>
      </c>
      <c r="AV724" s="12">
        <v>35728</v>
      </c>
      <c r="AW724" s="13">
        <v>0.168</v>
      </c>
      <c r="AX724" s="12">
        <v>1</v>
      </c>
      <c r="AY724" s="12">
        <v>0</v>
      </c>
      <c r="AZ724" s="15">
        <f t="shared" si="991"/>
        <v>6002.304</v>
      </c>
      <c r="BA724" s="12">
        <v>1</v>
      </c>
      <c r="BB724" s="12">
        <v>0.9</v>
      </c>
      <c r="BC724" s="12">
        <v>2.31</v>
      </c>
      <c r="BD724" s="35">
        <f t="shared" si="992"/>
        <v>3.079</v>
      </c>
      <c r="BE724" s="12">
        <v>0.9</v>
      </c>
      <c r="BF724" s="10">
        <v>0.5</v>
      </c>
      <c r="BG724" s="41">
        <f t="shared" si="993"/>
        <v>8316.4923072</v>
      </c>
      <c r="BQ724" s="12">
        <v>35728</v>
      </c>
      <c r="BR724" s="13">
        <v>0.168</v>
      </c>
      <c r="BS724" s="12">
        <v>1</v>
      </c>
      <c r="BT724" s="12">
        <v>0</v>
      </c>
      <c r="BU724" s="15">
        <f t="shared" si="994"/>
        <v>6002.304</v>
      </c>
      <c r="BV724" s="12">
        <v>1</v>
      </c>
      <c r="BW724" s="12">
        <v>0.9</v>
      </c>
      <c r="BX724" s="12">
        <v>2.31</v>
      </c>
      <c r="BY724" s="35">
        <f t="shared" si="995"/>
        <v>3.079</v>
      </c>
      <c r="BZ724" s="12">
        <v>0.9</v>
      </c>
      <c r="CA724" s="10">
        <v>0.5</v>
      </c>
      <c r="CB724" s="41">
        <f t="shared" si="996"/>
        <v>8316.4923072</v>
      </c>
      <c r="CL724" s="12">
        <v>41312</v>
      </c>
      <c r="CM724" s="13">
        <v>0.168</v>
      </c>
      <c r="CN724" s="12">
        <v>1</v>
      </c>
      <c r="CO724" s="12">
        <v>0</v>
      </c>
      <c r="CP724" s="15">
        <f t="shared" si="997"/>
        <v>6940.416</v>
      </c>
      <c r="CQ724" s="12">
        <v>1</v>
      </c>
      <c r="CR724" s="12">
        <v>0.89</v>
      </c>
      <c r="CS724" s="12">
        <v>1.78</v>
      </c>
      <c r="CT724" s="35">
        <f t="shared" si="998"/>
        <v>2.5842</v>
      </c>
      <c r="CU724" s="12">
        <v>0.9</v>
      </c>
      <c r="CV724" s="10">
        <v>0.5</v>
      </c>
      <c r="CW724" s="41">
        <f t="shared" si="999"/>
        <v>8070.94036224</v>
      </c>
      <c r="DG724" s="12">
        <v>41606</v>
      </c>
      <c r="DH724" s="13">
        <v>0.168</v>
      </c>
      <c r="DI724" s="12">
        <v>1</v>
      </c>
      <c r="DJ724" s="12">
        <v>0</v>
      </c>
      <c r="DK724" s="15">
        <f t="shared" si="1000"/>
        <v>6989.808</v>
      </c>
      <c r="DL724" s="12">
        <v>1</v>
      </c>
      <c r="DM724" s="12">
        <v>0.9</v>
      </c>
      <c r="DN724" s="12">
        <v>2.31</v>
      </c>
      <c r="DO724" s="35">
        <f t="shared" si="1001"/>
        <v>3.079</v>
      </c>
      <c r="DP724" s="12">
        <v>0.9</v>
      </c>
      <c r="DQ724" s="10">
        <v>0.5</v>
      </c>
      <c r="DR724" s="41">
        <f t="shared" si="1002"/>
        <v>9684.7284744</v>
      </c>
      <c r="EB724" s="12">
        <v>41606</v>
      </c>
      <c r="EC724" s="13">
        <v>0.168</v>
      </c>
      <c r="ED724" s="12">
        <v>1</v>
      </c>
      <c r="EE724" s="12">
        <v>0</v>
      </c>
      <c r="EF724" s="15">
        <f t="shared" si="1003"/>
        <v>6989.808</v>
      </c>
      <c r="EG724" s="12">
        <v>1</v>
      </c>
      <c r="EH724" s="12">
        <v>0.9</v>
      </c>
      <c r="EI724" s="12">
        <v>3.11</v>
      </c>
      <c r="EJ724" s="35">
        <f t="shared" si="1004"/>
        <v>3.799</v>
      </c>
      <c r="EK724" s="12">
        <v>0.9</v>
      </c>
      <c r="EL724" s="10">
        <v>0.5</v>
      </c>
      <c r="EM724" s="41">
        <f t="shared" si="1005"/>
        <v>11949.4262664</v>
      </c>
    </row>
    <row r="725" customHeight="1" spans="6:143">
      <c r="F725" s="12">
        <v>35434</v>
      </c>
      <c r="G725" s="13">
        <v>0.168</v>
      </c>
      <c r="H725" s="12">
        <v>1</v>
      </c>
      <c r="I725" s="12">
        <v>0</v>
      </c>
      <c r="J725" s="15">
        <f t="shared" si="985"/>
        <v>5952.912</v>
      </c>
      <c r="K725" s="12">
        <v>1</v>
      </c>
      <c r="L725" s="12">
        <v>0.89</v>
      </c>
      <c r="M725" s="12">
        <v>1.78</v>
      </c>
      <c r="N725" s="35">
        <f t="shared" si="986"/>
        <v>2.5842</v>
      </c>
      <c r="O725" s="12">
        <v>0.9</v>
      </c>
      <c r="P725" s="10">
        <v>0.5</v>
      </c>
      <c r="Q725" s="41">
        <f t="shared" si="987"/>
        <v>6922.58183568</v>
      </c>
      <c r="AA725" s="12">
        <v>35434</v>
      </c>
      <c r="AB725" s="13">
        <v>0.168</v>
      </c>
      <c r="AC725" s="12">
        <v>1</v>
      </c>
      <c r="AD725" s="12">
        <v>0</v>
      </c>
      <c r="AE725" s="15">
        <f t="shared" si="988"/>
        <v>5952.912</v>
      </c>
      <c r="AF725" s="12">
        <v>1</v>
      </c>
      <c r="AG725" s="12">
        <v>0.89</v>
      </c>
      <c r="AH725" s="12">
        <v>1.78</v>
      </c>
      <c r="AI725" s="35">
        <f t="shared" si="989"/>
        <v>2.5842</v>
      </c>
      <c r="AJ725" s="12">
        <v>0.9</v>
      </c>
      <c r="AK725" s="10">
        <v>0.5</v>
      </c>
      <c r="AL725" s="41">
        <f t="shared" si="990"/>
        <v>6922.58183568</v>
      </c>
      <c r="AV725" s="12">
        <v>35728</v>
      </c>
      <c r="AW725" s="13">
        <v>0.168</v>
      </c>
      <c r="AX725" s="12">
        <v>1</v>
      </c>
      <c r="AY725" s="12">
        <v>0</v>
      </c>
      <c r="AZ725" s="15">
        <f t="shared" si="991"/>
        <v>6002.304</v>
      </c>
      <c r="BA725" s="12">
        <v>1</v>
      </c>
      <c r="BB725" s="12">
        <v>0.9</v>
      </c>
      <c r="BC725" s="12">
        <v>2.31</v>
      </c>
      <c r="BD725" s="35">
        <f t="shared" si="992"/>
        <v>3.079</v>
      </c>
      <c r="BE725" s="12">
        <v>0.9</v>
      </c>
      <c r="BF725" s="10">
        <v>0.5</v>
      </c>
      <c r="BG725" s="41">
        <f t="shared" si="993"/>
        <v>8316.4923072</v>
      </c>
      <c r="BQ725" s="12">
        <v>35728</v>
      </c>
      <c r="BR725" s="13">
        <v>0.168</v>
      </c>
      <c r="BS725" s="12">
        <v>1</v>
      </c>
      <c r="BT725" s="12">
        <v>0</v>
      </c>
      <c r="BU725" s="15">
        <f t="shared" si="994"/>
        <v>6002.304</v>
      </c>
      <c r="BV725" s="12">
        <v>1</v>
      </c>
      <c r="BW725" s="12">
        <v>0.9</v>
      </c>
      <c r="BX725" s="12">
        <v>2.31</v>
      </c>
      <c r="BY725" s="35">
        <f t="shared" si="995"/>
        <v>3.079</v>
      </c>
      <c r="BZ725" s="12">
        <v>0.9</v>
      </c>
      <c r="CA725" s="10">
        <v>0.5</v>
      </c>
      <c r="CB725" s="41">
        <f t="shared" si="996"/>
        <v>8316.4923072</v>
      </c>
      <c r="CL725" s="12">
        <v>41312</v>
      </c>
      <c r="CM725" s="13">
        <v>0.168</v>
      </c>
      <c r="CN725" s="12">
        <v>1</v>
      </c>
      <c r="CO725" s="12">
        <v>0</v>
      </c>
      <c r="CP725" s="15">
        <f t="shared" si="997"/>
        <v>6940.416</v>
      </c>
      <c r="CQ725" s="12">
        <v>1</v>
      </c>
      <c r="CR725" s="12">
        <v>0.89</v>
      </c>
      <c r="CS725" s="12">
        <v>1.78</v>
      </c>
      <c r="CT725" s="35">
        <f t="shared" si="998"/>
        <v>2.5842</v>
      </c>
      <c r="CU725" s="12">
        <v>0.9</v>
      </c>
      <c r="CV725" s="10">
        <v>0.5</v>
      </c>
      <c r="CW725" s="41">
        <f t="shared" si="999"/>
        <v>8070.94036224</v>
      </c>
      <c r="DG725" s="12">
        <v>41606</v>
      </c>
      <c r="DH725" s="13">
        <v>0.168</v>
      </c>
      <c r="DI725" s="12">
        <v>1</v>
      </c>
      <c r="DJ725" s="12">
        <v>0</v>
      </c>
      <c r="DK725" s="15">
        <f t="shared" si="1000"/>
        <v>6989.808</v>
      </c>
      <c r="DL725" s="12">
        <v>1</v>
      </c>
      <c r="DM725" s="12">
        <v>0.9</v>
      </c>
      <c r="DN725" s="12">
        <v>2.31</v>
      </c>
      <c r="DO725" s="35">
        <f t="shared" si="1001"/>
        <v>3.079</v>
      </c>
      <c r="DP725" s="12">
        <v>0.9</v>
      </c>
      <c r="DQ725" s="10">
        <v>0.5</v>
      </c>
      <c r="DR725" s="41">
        <f t="shared" si="1002"/>
        <v>9684.7284744</v>
      </c>
      <c r="EB725" s="12">
        <v>41606</v>
      </c>
      <c r="EC725" s="13">
        <v>0.168</v>
      </c>
      <c r="ED725" s="12">
        <v>1</v>
      </c>
      <c r="EE725" s="12">
        <v>0</v>
      </c>
      <c r="EF725" s="15">
        <f t="shared" si="1003"/>
        <v>6989.808</v>
      </c>
      <c r="EG725" s="12">
        <v>1</v>
      </c>
      <c r="EH725" s="12">
        <v>0.9</v>
      </c>
      <c r="EI725" s="12">
        <v>3.11</v>
      </c>
      <c r="EJ725" s="35">
        <f t="shared" si="1004"/>
        <v>3.799</v>
      </c>
      <c r="EK725" s="12">
        <v>0.9</v>
      </c>
      <c r="EL725" s="10">
        <v>0.5</v>
      </c>
      <c r="EM725" s="41">
        <f t="shared" si="1005"/>
        <v>11949.4262664</v>
      </c>
    </row>
    <row r="726" customHeight="1" spans="6:143">
      <c r="F726" s="12">
        <v>35434</v>
      </c>
      <c r="G726" s="13">
        <v>0.168</v>
      </c>
      <c r="H726" s="12">
        <v>1</v>
      </c>
      <c r="I726" s="12">
        <v>0</v>
      </c>
      <c r="J726" s="15">
        <f t="shared" si="985"/>
        <v>5952.912</v>
      </c>
      <c r="K726" s="12">
        <v>1</v>
      </c>
      <c r="L726" s="12">
        <v>0.89</v>
      </c>
      <c r="M726" s="12">
        <v>1.78</v>
      </c>
      <c r="N726" s="35">
        <f t="shared" si="986"/>
        <v>2.5842</v>
      </c>
      <c r="O726" s="12">
        <v>0.9</v>
      </c>
      <c r="P726" s="10">
        <v>0.5</v>
      </c>
      <c r="Q726" s="41">
        <f t="shared" si="987"/>
        <v>6922.58183568</v>
      </c>
      <c r="AA726" s="12">
        <v>35434</v>
      </c>
      <c r="AB726" s="13">
        <v>0.168</v>
      </c>
      <c r="AC726" s="12">
        <v>1</v>
      </c>
      <c r="AD726" s="12">
        <v>0</v>
      </c>
      <c r="AE726" s="15">
        <f t="shared" si="988"/>
        <v>5952.912</v>
      </c>
      <c r="AF726" s="12">
        <v>1</v>
      </c>
      <c r="AG726" s="12">
        <v>0.89</v>
      </c>
      <c r="AH726" s="12">
        <v>1.78</v>
      </c>
      <c r="AI726" s="35">
        <f t="shared" si="989"/>
        <v>2.5842</v>
      </c>
      <c r="AJ726" s="12">
        <v>0.9</v>
      </c>
      <c r="AK726" s="10">
        <v>0.5</v>
      </c>
      <c r="AL726" s="41">
        <f t="shared" si="990"/>
        <v>6922.58183568</v>
      </c>
      <c r="AV726" s="12">
        <v>35728</v>
      </c>
      <c r="AW726" s="13">
        <v>0.168</v>
      </c>
      <c r="AX726" s="12">
        <v>1</v>
      </c>
      <c r="AY726" s="12">
        <v>0</v>
      </c>
      <c r="AZ726" s="15">
        <f t="shared" si="991"/>
        <v>6002.304</v>
      </c>
      <c r="BA726" s="12">
        <v>1</v>
      </c>
      <c r="BB726" s="12">
        <v>0.9</v>
      </c>
      <c r="BC726" s="12">
        <v>2.31</v>
      </c>
      <c r="BD726" s="35">
        <f t="shared" si="992"/>
        <v>3.079</v>
      </c>
      <c r="BE726" s="12">
        <v>0.9</v>
      </c>
      <c r="BF726" s="10">
        <v>0.5</v>
      </c>
      <c r="BG726" s="41">
        <f t="shared" si="993"/>
        <v>8316.4923072</v>
      </c>
      <c r="BQ726" s="12">
        <v>35728</v>
      </c>
      <c r="BR726" s="13">
        <v>0.168</v>
      </c>
      <c r="BS726" s="12">
        <v>1</v>
      </c>
      <c r="BT726" s="12">
        <v>0</v>
      </c>
      <c r="BU726" s="15">
        <f t="shared" si="994"/>
        <v>6002.304</v>
      </c>
      <c r="BV726" s="12">
        <v>1</v>
      </c>
      <c r="BW726" s="12">
        <v>0.9</v>
      </c>
      <c r="BX726" s="12">
        <v>2.31</v>
      </c>
      <c r="BY726" s="35">
        <f t="shared" si="995"/>
        <v>3.079</v>
      </c>
      <c r="BZ726" s="12">
        <v>0.9</v>
      </c>
      <c r="CA726" s="10">
        <v>0.5</v>
      </c>
      <c r="CB726" s="41">
        <f t="shared" si="996"/>
        <v>8316.4923072</v>
      </c>
      <c r="CL726" s="12">
        <v>41312</v>
      </c>
      <c r="CM726" s="13">
        <v>0.168</v>
      </c>
      <c r="CN726" s="12">
        <v>1</v>
      </c>
      <c r="CO726" s="12">
        <v>0</v>
      </c>
      <c r="CP726" s="15">
        <f t="shared" si="997"/>
        <v>6940.416</v>
      </c>
      <c r="CQ726" s="12">
        <v>1</v>
      </c>
      <c r="CR726" s="12">
        <v>0.89</v>
      </c>
      <c r="CS726" s="12">
        <v>1.78</v>
      </c>
      <c r="CT726" s="35">
        <f t="shared" si="998"/>
        <v>2.5842</v>
      </c>
      <c r="CU726" s="12">
        <v>0.9</v>
      </c>
      <c r="CV726" s="10">
        <v>0.5</v>
      </c>
      <c r="CW726" s="41">
        <f t="shared" si="999"/>
        <v>8070.94036224</v>
      </c>
      <c r="DG726" s="12">
        <v>41606</v>
      </c>
      <c r="DH726" s="13">
        <v>0.168</v>
      </c>
      <c r="DI726" s="12">
        <v>1</v>
      </c>
      <c r="DJ726" s="12">
        <v>0</v>
      </c>
      <c r="DK726" s="15">
        <f t="shared" si="1000"/>
        <v>6989.808</v>
      </c>
      <c r="DL726" s="12">
        <v>1</v>
      </c>
      <c r="DM726" s="12">
        <v>0.9</v>
      </c>
      <c r="DN726" s="12">
        <v>2.31</v>
      </c>
      <c r="DO726" s="35">
        <f t="shared" si="1001"/>
        <v>3.079</v>
      </c>
      <c r="DP726" s="12">
        <v>0.9</v>
      </c>
      <c r="DQ726" s="10">
        <v>0.5</v>
      </c>
      <c r="DR726" s="41">
        <f t="shared" si="1002"/>
        <v>9684.7284744</v>
      </c>
      <c r="EB726" s="12">
        <v>41606</v>
      </c>
      <c r="EC726" s="13">
        <v>0.168</v>
      </c>
      <c r="ED726" s="12">
        <v>1</v>
      </c>
      <c r="EE726" s="12">
        <v>0</v>
      </c>
      <c r="EF726" s="15">
        <f t="shared" si="1003"/>
        <v>6989.808</v>
      </c>
      <c r="EG726" s="12">
        <v>1</v>
      </c>
      <c r="EH726" s="12">
        <v>0.9</v>
      </c>
      <c r="EI726" s="12">
        <v>3.11</v>
      </c>
      <c r="EJ726" s="35">
        <f t="shared" si="1004"/>
        <v>3.799</v>
      </c>
      <c r="EK726" s="12">
        <v>0.9</v>
      </c>
      <c r="EL726" s="10">
        <v>0.5</v>
      </c>
      <c r="EM726" s="41">
        <f t="shared" si="1005"/>
        <v>11949.4262664</v>
      </c>
    </row>
    <row r="727" customHeight="1" spans="6:143">
      <c r="F727" s="12">
        <v>35434</v>
      </c>
      <c r="G727" s="13">
        <v>0.3</v>
      </c>
      <c r="H727" s="12">
        <v>1</v>
      </c>
      <c r="I727" s="12">
        <v>0</v>
      </c>
      <c r="J727" s="15">
        <f t="shared" si="985"/>
        <v>10630.2</v>
      </c>
      <c r="K727" s="12">
        <v>1</v>
      </c>
      <c r="L727" s="12">
        <v>0.89</v>
      </c>
      <c r="M727" s="12">
        <v>1.78</v>
      </c>
      <c r="N727" s="35">
        <f t="shared" si="986"/>
        <v>2.5842</v>
      </c>
      <c r="O727" s="12">
        <v>0.9</v>
      </c>
      <c r="P727" s="10">
        <v>0.5</v>
      </c>
      <c r="Q727" s="41">
        <f t="shared" si="987"/>
        <v>12361.753278</v>
      </c>
      <c r="AA727" s="12">
        <v>35434</v>
      </c>
      <c r="AB727" s="13">
        <v>0.3</v>
      </c>
      <c r="AC727" s="12">
        <v>1</v>
      </c>
      <c r="AD727" s="12">
        <v>0</v>
      </c>
      <c r="AE727" s="15">
        <f t="shared" si="988"/>
        <v>10630.2</v>
      </c>
      <c r="AF727" s="12">
        <v>1</v>
      </c>
      <c r="AG727" s="12">
        <v>0.89</v>
      </c>
      <c r="AH727" s="12">
        <v>1.78</v>
      </c>
      <c r="AI727" s="35">
        <f t="shared" si="989"/>
        <v>2.5842</v>
      </c>
      <c r="AJ727" s="12">
        <v>0.9</v>
      </c>
      <c r="AK727" s="10">
        <v>0.5</v>
      </c>
      <c r="AL727" s="41">
        <f t="shared" si="990"/>
        <v>12361.753278</v>
      </c>
      <c r="AV727" s="12">
        <v>35728</v>
      </c>
      <c r="AW727" s="13">
        <v>0.3</v>
      </c>
      <c r="AX727" s="12">
        <v>1</v>
      </c>
      <c r="AY727" s="12">
        <v>0</v>
      </c>
      <c r="AZ727" s="15">
        <f t="shared" si="991"/>
        <v>10718.4</v>
      </c>
      <c r="BA727" s="12">
        <v>1</v>
      </c>
      <c r="BB727" s="12">
        <v>0.9</v>
      </c>
      <c r="BC727" s="12">
        <v>2.31</v>
      </c>
      <c r="BD727" s="35">
        <f t="shared" si="992"/>
        <v>3.079</v>
      </c>
      <c r="BE727" s="12">
        <v>0.9</v>
      </c>
      <c r="BF727" s="10">
        <v>0.5</v>
      </c>
      <c r="BG727" s="41">
        <f t="shared" si="993"/>
        <v>14850.87912</v>
      </c>
      <c r="BQ727" s="12">
        <v>35728</v>
      </c>
      <c r="BR727" s="13">
        <v>0.3</v>
      </c>
      <c r="BS727" s="12">
        <v>1</v>
      </c>
      <c r="BT727" s="12">
        <v>0</v>
      </c>
      <c r="BU727" s="15">
        <f t="shared" si="994"/>
        <v>10718.4</v>
      </c>
      <c r="BV727" s="12">
        <v>1</v>
      </c>
      <c r="BW727" s="12">
        <v>0.9</v>
      </c>
      <c r="BX727" s="12">
        <v>2.31</v>
      </c>
      <c r="BY727" s="35">
        <f t="shared" si="995"/>
        <v>3.079</v>
      </c>
      <c r="BZ727" s="12">
        <v>0.9</v>
      </c>
      <c r="CA727" s="10">
        <v>0.5</v>
      </c>
      <c r="CB727" s="41">
        <f t="shared" si="996"/>
        <v>14850.87912</v>
      </c>
      <c r="CL727" s="12">
        <v>41312</v>
      </c>
      <c r="CM727" s="13">
        <v>0.3</v>
      </c>
      <c r="CN727" s="12">
        <v>1</v>
      </c>
      <c r="CO727" s="12">
        <v>0</v>
      </c>
      <c r="CP727" s="15">
        <f t="shared" si="997"/>
        <v>12393.6</v>
      </c>
      <c r="CQ727" s="12">
        <v>1</v>
      </c>
      <c r="CR727" s="12">
        <v>0.89</v>
      </c>
      <c r="CS727" s="12">
        <v>1.78</v>
      </c>
      <c r="CT727" s="35">
        <f t="shared" si="998"/>
        <v>2.5842</v>
      </c>
      <c r="CU727" s="12">
        <v>0.9</v>
      </c>
      <c r="CV727" s="10">
        <v>0.5</v>
      </c>
      <c r="CW727" s="41">
        <f t="shared" si="999"/>
        <v>14412.393504</v>
      </c>
      <c r="DG727" s="12">
        <v>41606</v>
      </c>
      <c r="DH727" s="13">
        <v>0.3</v>
      </c>
      <c r="DI727" s="12">
        <v>1</v>
      </c>
      <c r="DJ727" s="12">
        <v>0</v>
      </c>
      <c r="DK727" s="15">
        <f t="shared" si="1000"/>
        <v>12481.8</v>
      </c>
      <c r="DL727" s="12">
        <v>1</v>
      </c>
      <c r="DM727" s="12">
        <v>0.9</v>
      </c>
      <c r="DN727" s="12">
        <v>2.31</v>
      </c>
      <c r="DO727" s="35">
        <f t="shared" si="1001"/>
        <v>3.079</v>
      </c>
      <c r="DP727" s="12">
        <v>0.9</v>
      </c>
      <c r="DQ727" s="10">
        <v>0.5</v>
      </c>
      <c r="DR727" s="41">
        <f t="shared" si="1002"/>
        <v>17294.15799</v>
      </c>
      <c r="EB727" s="12">
        <v>41606</v>
      </c>
      <c r="EC727" s="13">
        <v>0.3</v>
      </c>
      <c r="ED727" s="12">
        <v>1</v>
      </c>
      <c r="EE727" s="12">
        <v>0</v>
      </c>
      <c r="EF727" s="15">
        <f t="shared" si="1003"/>
        <v>12481.8</v>
      </c>
      <c r="EG727" s="12">
        <v>1</v>
      </c>
      <c r="EH727" s="12">
        <v>0.9</v>
      </c>
      <c r="EI727" s="12">
        <v>3.11</v>
      </c>
      <c r="EJ727" s="35">
        <f t="shared" si="1004"/>
        <v>3.799</v>
      </c>
      <c r="EK727" s="12">
        <v>0.9</v>
      </c>
      <c r="EL727" s="10">
        <v>0.5</v>
      </c>
      <c r="EM727" s="41">
        <f t="shared" si="1005"/>
        <v>21338.26119</v>
      </c>
    </row>
    <row r="728" customHeight="1" spans="6:143">
      <c r="F728" s="12">
        <v>35434</v>
      </c>
      <c r="G728" s="13">
        <v>0.58</v>
      </c>
      <c r="H728" s="12">
        <v>1</v>
      </c>
      <c r="I728" s="12">
        <v>0</v>
      </c>
      <c r="J728" s="15">
        <f t="shared" si="985"/>
        <v>20551.72</v>
      </c>
      <c r="K728" s="12">
        <v>1</v>
      </c>
      <c r="L728" s="12">
        <v>0.89</v>
      </c>
      <c r="M728" s="12">
        <v>1.78</v>
      </c>
      <c r="N728" s="35">
        <f t="shared" si="986"/>
        <v>2.5842</v>
      </c>
      <c r="O728" s="12">
        <v>0.9</v>
      </c>
      <c r="P728" s="10">
        <v>0.5</v>
      </c>
      <c r="Q728" s="41">
        <f t="shared" si="987"/>
        <v>23899.3896708</v>
      </c>
      <c r="AA728" s="12">
        <v>35434</v>
      </c>
      <c r="AB728" s="13">
        <v>0.58</v>
      </c>
      <c r="AC728" s="12">
        <v>1</v>
      </c>
      <c r="AD728" s="12">
        <v>0</v>
      </c>
      <c r="AE728" s="15">
        <f t="shared" si="988"/>
        <v>20551.72</v>
      </c>
      <c r="AF728" s="12">
        <v>1</v>
      </c>
      <c r="AG728" s="12">
        <v>0.89</v>
      </c>
      <c r="AH728" s="12">
        <v>1.78</v>
      </c>
      <c r="AI728" s="35">
        <f t="shared" si="989"/>
        <v>2.5842</v>
      </c>
      <c r="AJ728" s="12">
        <v>0.9</v>
      </c>
      <c r="AK728" s="10">
        <v>0.5</v>
      </c>
      <c r="AL728" s="41">
        <f t="shared" si="990"/>
        <v>23899.3896708</v>
      </c>
      <c r="AV728" s="12">
        <v>35728</v>
      </c>
      <c r="AW728" s="13">
        <v>0.58</v>
      </c>
      <c r="AX728" s="12">
        <v>1</v>
      </c>
      <c r="AY728" s="12">
        <v>0</v>
      </c>
      <c r="AZ728" s="15">
        <f t="shared" si="991"/>
        <v>20722.24</v>
      </c>
      <c r="BA728" s="12">
        <v>1</v>
      </c>
      <c r="BB728" s="12">
        <v>0.9</v>
      </c>
      <c r="BC728" s="12">
        <v>2.31</v>
      </c>
      <c r="BD728" s="35">
        <f t="shared" si="992"/>
        <v>3.079</v>
      </c>
      <c r="BE728" s="12">
        <v>0.9</v>
      </c>
      <c r="BF728" s="10">
        <v>0.5</v>
      </c>
      <c r="BG728" s="41">
        <f t="shared" si="993"/>
        <v>28711.699632</v>
      </c>
      <c r="BQ728" s="12">
        <v>35728</v>
      </c>
      <c r="BR728" s="13">
        <v>0.58</v>
      </c>
      <c r="BS728" s="12">
        <v>1</v>
      </c>
      <c r="BT728" s="12">
        <v>0</v>
      </c>
      <c r="BU728" s="15">
        <f t="shared" si="994"/>
        <v>20722.24</v>
      </c>
      <c r="BV728" s="12">
        <v>1</v>
      </c>
      <c r="BW728" s="12">
        <v>0.9</v>
      </c>
      <c r="BX728" s="12">
        <v>2.31</v>
      </c>
      <c r="BY728" s="35">
        <f t="shared" si="995"/>
        <v>3.079</v>
      </c>
      <c r="BZ728" s="12">
        <v>0.9</v>
      </c>
      <c r="CA728" s="10">
        <v>0.5</v>
      </c>
      <c r="CB728" s="41">
        <f t="shared" si="996"/>
        <v>28711.699632</v>
      </c>
      <c r="CL728" s="12">
        <v>41312</v>
      </c>
      <c r="CM728" s="13">
        <v>0.58</v>
      </c>
      <c r="CN728" s="12">
        <v>1</v>
      </c>
      <c r="CO728" s="12">
        <v>0</v>
      </c>
      <c r="CP728" s="15">
        <f t="shared" si="997"/>
        <v>23960.96</v>
      </c>
      <c r="CQ728" s="12">
        <v>1</v>
      </c>
      <c r="CR728" s="12">
        <v>0.89</v>
      </c>
      <c r="CS728" s="12">
        <v>1.78</v>
      </c>
      <c r="CT728" s="35">
        <f t="shared" si="998"/>
        <v>2.5842</v>
      </c>
      <c r="CU728" s="12">
        <v>0.9</v>
      </c>
      <c r="CV728" s="10">
        <v>0.5</v>
      </c>
      <c r="CW728" s="41">
        <f t="shared" si="999"/>
        <v>27863.9607744</v>
      </c>
      <c r="DG728" s="12">
        <v>41606</v>
      </c>
      <c r="DH728" s="13">
        <v>0.58</v>
      </c>
      <c r="DI728" s="12">
        <v>1</v>
      </c>
      <c r="DJ728" s="12">
        <v>0</v>
      </c>
      <c r="DK728" s="15">
        <f t="shared" si="1000"/>
        <v>24131.48</v>
      </c>
      <c r="DL728" s="12">
        <v>1</v>
      </c>
      <c r="DM728" s="12">
        <v>0.9</v>
      </c>
      <c r="DN728" s="12">
        <v>2.31</v>
      </c>
      <c r="DO728" s="35">
        <f t="shared" si="1001"/>
        <v>3.079</v>
      </c>
      <c r="DP728" s="12">
        <v>0.9</v>
      </c>
      <c r="DQ728" s="10">
        <v>0.5</v>
      </c>
      <c r="DR728" s="41">
        <f t="shared" si="1002"/>
        <v>33435.372114</v>
      </c>
      <c r="EB728" s="12">
        <v>41606</v>
      </c>
      <c r="EC728" s="13">
        <v>0.58</v>
      </c>
      <c r="ED728" s="12">
        <v>1</v>
      </c>
      <c r="EE728" s="12">
        <v>0</v>
      </c>
      <c r="EF728" s="15">
        <f t="shared" si="1003"/>
        <v>24131.48</v>
      </c>
      <c r="EG728" s="12">
        <v>1</v>
      </c>
      <c r="EH728" s="12">
        <v>0.9</v>
      </c>
      <c r="EI728" s="12">
        <v>3.11</v>
      </c>
      <c r="EJ728" s="35">
        <f t="shared" si="1004"/>
        <v>3.799</v>
      </c>
      <c r="EK728" s="12">
        <v>0.9</v>
      </c>
      <c r="EL728" s="10">
        <v>0.5</v>
      </c>
      <c r="EM728" s="41">
        <f t="shared" si="1005"/>
        <v>41253.971634</v>
      </c>
    </row>
    <row r="729" customHeight="1" spans="6:143">
      <c r="F729" s="42" t="s">
        <v>50</v>
      </c>
      <c r="G729" s="37"/>
      <c r="H729" s="37"/>
      <c r="I729" s="37"/>
      <c r="J729" s="37"/>
      <c r="K729" s="37"/>
      <c r="L729" s="37"/>
      <c r="M729" s="38">
        <f>SUM(Q719:Q728)</f>
        <v>91641.79763424</v>
      </c>
      <c r="N729" s="38"/>
      <c r="O729" s="38"/>
      <c r="P729" s="38"/>
      <c r="Q729" s="38"/>
      <c r="AA729" s="42" t="s">
        <v>50</v>
      </c>
      <c r="AB729" s="37"/>
      <c r="AC729" s="37"/>
      <c r="AD729" s="37"/>
      <c r="AE729" s="37"/>
      <c r="AF729" s="37"/>
      <c r="AG729" s="37"/>
      <c r="AH729" s="38">
        <f>SUM(AL719:AL728)</f>
        <v>91641.79763424</v>
      </c>
      <c r="AI729" s="38"/>
      <c r="AJ729" s="38"/>
      <c r="AK729" s="38"/>
      <c r="AL729" s="38"/>
      <c r="AV729" s="42" t="s">
        <v>50</v>
      </c>
      <c r="AW729" s="37"/>
      <c r="AX729" s="37"/>
      <c r="AY729" s="37"/>
      <c r="AZ729" s="37"/>
      <c r="BA729" s="37"/>
      <c r="BB729" s="37"/>
      <c r="BC729" s="38">
        <f>SUM(BG719:BG728)</f>
        <v>110094.5172096</v>
      </c>
      <c r="BD729" s="38"/>
      <c r="BE729" s="38"/>
      <c r="BF729" s="38"/>
      <c r="BG729" s="38"/>
      <c r="BQ729" s="42" t="s">
        <v>50</v>
      </c>
      <c r="BR729" s="37"/>
      <c r="BS729" s="37"/>
      <c r="BT729" s="37"/>
      <c r="BU729" s="37"/>
      <c r="BV729" s="37"/>
      <c r="BW729" s="37"/>
      <c r="BX729" s="38">
        <f>SUM(CB719:CB728)</f>
        <v>110094.5172096</v>
      </c>
      <c r="BY729" s="38"/>
      <c r="BZ729" s="38"/>
      <c r="CA729" s="38"/>
      <c r="CB729" s="38"/>
      <c r="CL729" s="42" t="s">
        <v>50</v>
      </c>
      <c r="CM729" s="37"/>
      <c r="CN729" s="37"/>
      <c r="CO729" s="37"/>
      <c r="CP729" s="37"/>
      <c r="CQ729" s="37"/>
      <c r="CR729" s="37"/>
      <c r="CS729" s="38">
        <f>SUM(CW719:CW728)</f>
        <v>106843.87717632</v>
      </c>
      <c r="CT729" s="38"/>
      <c r="CU729" s="38"/>
      <c r="CV729" s="38"/>
      <c r="CW729" s="38"/>
      <c r="DG729" s="42" t="s">
        <v>50</v>
      </c>
      <c r="DH729" s="37"/>
      <c r="DI729" s="37"/>
      <c r="DJ729" s="37"/>
      <c r="DK729" s="37"/>
      <c r="DL729" s="37"/>
      <c r="DM729" s="37"/>
      <c r="DN729" s="38">
        <f>SUM(DR719:DR728)</f>
        <v>128207.3578992</v>
      </c>
      <c r="DO729" s="38"/>
      <c r="DP729" s="38"/>
      <c r="DQ729" s="38"/>
      <c r="DR729" s="38"/>
      <c r="EB729" s="42" t="s">
        <v>50</v>
      </c>
      <c r="EC729" s="37"/>
      <c r="ED729" s="37"/>
      <c r="EE729" s="37"/>
      <c r="EF729" s="37"/>
      <c r="EG729" s="37"/>
      <c r="EH729" s="37"/>
      <c r="EI729" s="38">
        <f>SUM(EM719:EM728)</f>
        <v>158187.6429552</v>
      </c>
      <c r="EJ729" s="38"/>
      <c r="EK729" s="38"/>
      <c r="EL729" s="38"/>
      <c r="EM729" s="38"/>
    </row>
    <row r="730" customHeight="1" spans="6:143">
      <c r="F730" s="37"/>
      <c r="G730" s="37"/>
      <c r="H730" s="37"/>
      <c r="I730" s="37"/>
      <c r="J730" s="37"/>
      <c r="K730" s="37"/>
      <c r="L730" s="37"/>
      <c r="M730" s="38"/>
      <c r="N730" s="38"/>
      <c r="O730" s="38"/>
      <c r="P730" s="38"/>
      <c r="Q730" s="38"/>
      <c r="AA730" s="37"/>
      <c r="AB730" s="37"/>
      <c r="AC730" s="37"/>
      <c r="AD730" s="37"/>
      <c r="AE730" s="37"/>
      <c r="AF730" s="37"/>
      <c r="AG730" s="37"/>
      <c r="AH730" s="38"/>
      <c r="AI730" s="38"/>
      <c r="AJ730" s="38"/>
      <c r="AK730" s="38"/>
      <c r="AL730" s="38"/>
      <c r="AV730" s="37"/>
      <c r="AW730" s="37"/>
      <c r="AX730" s="37"/>
      <c r="AY730" s="37"/>
      <c r="AZ730" s="37"/>
      <c r="BA730" s="37"/>
      <c r="BB730" s="37"/>
      <c r="BC730" s="38"/>
      <c r="BD730" s="38"/>
      <c r="BE730" s="38"/>
      <c r="BF730" s="38"/>
      <c r="BG730" s="38"/>
      <c r="BQ730" s="37"/>
      <c r="BR730" s="37"/>
      <c r="BS730" s="37"/>
      <c r="BT730" s="37"/>
      <c r="BU730" s="37"/>
      <c r="BV730" s="37"/>
      <c r="BW730" s="37"/>
      <c r="BX730" s="38"/>
      <c r="BY730" s="38"/>
      <c r="BZ730" s="38"/>
      <c r="CA730" s="38"/>
      <c r="CB730" s="38"/>
      <c r="CL730" s="37"/>
      <c r="CM730" s="37"/>
      <c r="CN730" s="37"/>
      <c r="CO730" s="37"/>
      <c r="CP730" s="37"/>
      <c r="CQ730" s="37"/>
      <c r="CR730" s="37"/>
      <c r="CS730" s="38"/>
      <c r="CT730" s="38"/>
      <c r="CU730" s="38"/>
      <c r="CV730" s="38"/>
      <c r="CW730" s="38"/>
      <c r="DG730" s="37"/>
      <c r="DH730" s="37"/>
      <c r="DI730" s="37"/>
      <c r="DJ730" s="37"/>
      <c r="DK730" s="37"/>
      <c r="DL730" s="37"/>
      <c r="DM730" s="37"/>
      <c r="DN730" s="38"/>
      <c r="DO730" s="38"/>
      <c r="DP730" s="38"/>
      <c r="DQ730" s="38"/>
      <c r="DR730" s="38"/>
      <c r="EB730" s="37"/>
      <c r="EC730" s="37"/>
      <c r="ED730" s="37"/>
      <c r="EE730" s="37"/>
      <c r="EF730" s="37"/>
      <c r="EG730" s="37"/>
      <c r="EH730" s="37"/>
      <c r="EI730" s="38"/>
      <c r="EJ730" s="38"/>
      <c r="EK730" s="38"/>
      <c r="EL730" s="38"/>
      <c r="EM730" s="38"/>
    </row>
    <row r="731" customHeight="1" spans="6:143">
      <c r="F731" s="37"/>
      <c r="G731" s="37"/>
      <c r="H731" s="37"/>
      <c r="I731" s="37"/>
      <c r="J731" s="37"/>
      <c r="K731" s="37"/>
      <c r="L731" s="37"/>
      <c r="M731" s="38"/>
      <c r="N731" s="38"/>
      <c r="O731" s="38"/>
      <c r="P731" s="38"/>
      <c r="Q731" s="38"/>
      <c r="AA731" s="37"/>
      <c r="AB731" s="37"/>
      <c r="AC731" s="37"/>
      <c r="AD731" s="37"/>
      <c r="AE731" s="37"/>
      <c r="AF731" s="37"/>
      <c r="AG731" s="37"/>
      <c r="AH731" s="38"/>
      <c r="AI731" s="38"/>
      <c r="AJ731" s="38"/>
      <c r="AK731" s="38"/>
      <c r="AL731" s="38"/>
      <c r="AV731" s="37"/>
      <c r="AW731" s="37"/>
      <c r="AX731" s="37"/>
      <c r="AY731" s="37"/>
      <c r="AZ731" s="37"/>
      <c r="BA731" s="37"/>
      <c r="BB731" s="37"/>
      <c r="BC731" s="38"/>
      <c r="BD731" s="38"/>
      <c r="BE731" s="38"/>
      <c r="BF731" s="38"/>
      <c r="BG731" s="38"/>
      <c r="BQ731" s="37"/>
      <c r="BR731" s="37"/>
      <c r="BS731" s="37"/>
      <c r="BT731" s="37"/>
      <c r="BU731" s="37"/>
      <c r="BV731" s="37"/>
      <c r="BW731" s="37"/>
      <c r="BX731" s="38"/>
      <c r="BY731" s="38"/>
      <c r="BZ731" s="38"/>
      <c r="CA731" s="38"/>
      <c r="CB731" s="38"/>
      <c r="CL731" s="37"/>
      <c r="CM731" s="37"/>
      <c r="CN731" s="37"/>
      <c r="CO731" s="37"/>
      <c r="CP731" s="37"/>
      <c r="CQ731" s="37"/>
      <c r="CR731" s="37"/>
      <c r="CS731" s="38"/>
      <c r="CT731" s="38"/>
      <c r="CU731" s="38"/>
      <c r="CV731" s="38"/>
      <c r="CW731" s="38"/>
      <c r="DG731" s="37"/>
      <c r="DH731" s="37"/>
      <c r="DI731" s="37"/>
      <c r="DJ731" s="37"/>
      <c r="DK731" s="37"/>
      <c r="DL731" s="37"/>
      <c r="DM731" s="37"/>
      <c r="DN731" s="38"/>
      <c r="DO731" s="38"/>
      <c r="DP731" s="38"/>
      <c r="DQ731" s="38"/>
      <c r="DR731" s="38"/>
      <c r="EB731" s="37"/>
      <c r="EC731" s="37"/>
      <c r="ED731" s="37"/>
      <c r="EE731" s="37"/>
      <c r="EF731" s="37"/>
      <c r="EG731" s="37"/>
      <c r="EH731" s="37"/>
      <c r="EI731" s="38"/>
      <c r="EJ731" s="38"/>
      <c r="EK731" s="38"/>
      <c r="EL731" s="38"/>
      <c r="EM731" s="38"/>
    </row>
  </sheetData>
  <mergeCells count="2072">
    <mergeCell ref="F1:U1"/>
    <mergeCell ref="AA1:AP1"/>
    <mergeCell ref="AV1:BK1"/>
    <mergeCell ref="BQ1:CF1"/>
    <mergeCell ref="CL1:DA1"/>
    <mergeCell ref="DG1:DV1"/>
    <mergeCell ref="EB1:EQ1"/>
    <mergeCell ref="F2:J2"/>
    <mergeCell ref="K2:N2"/>
    <mergeCell ref="P2:R2"/>
    <mergeCell ref="AA2:AE2"/>
    <mergeCell ref="AF2:AI2"/>
    <mergeCell ref="AK2:AM2"/>
    <mergeCell ref="AV2:AZ2"/>
    <mergeCell ref="BA2:BD2"/>
    <mergeCell ref="BF2:BH2"/>
    <mergeCell ref="BQ2:BU2"/>
    <mergeCell ref="BV2:BY2"/>
    <mergeCell ref="CA2:CC2"/>
    <mergeCell ref="CL2:CP2"/>
    <mergeCell ref="CQ2:CT2"/>
    <mergeCell ref="CV2:CX2"/>
    <mergeCell ref="DG2:DK2"/>
    <mergeCell ref="DL2:DO2"/>
    <mergeCell ref="DQ2:DS2"/>
    <mergeCell ref="EB2:EF2"/>
    <mergeCell ref="EG2:EJ2"/>
    <mergeCell ref="EL2:EN2"/>
    <mergeCell ref="F24:U24"/>
    <mergeCell ref="AA24:AP24"/>
    <mergeCell ref="AV24:BK24"/>
    <mergeCell ref="BQ24:CF24"/>
    <mergeCell ref="CL24:DA24"/>
    <mergeCell ref="DG24:DV24"/>
    <mergeCell ref="EB24:EQ24"/>
    <mergeCell ref="F25:J25"/>
    <mergeCell ref="K25:N25"/>
    <mergeCell ref="P25:R25"/>
    <mergeCell ref="AA25:AE25"/>
    <mergeCell ref="AF25:AI25"/>
    <mergeCell ref="AK25:AM25"/>
    <mergeCell ref="AV25:AZ25"/>
    <mergeCell ref="BA25:BD25"/>
    <mergeCell ref="BF25:BH25"/>
    <mergeCell ref="BQ25:BU25"/>
    <mergeCell ref="BV25:BY25"/>
    <mergeCell ref="CA25:CC25"/>
    <mergeCell ref="CL25:CP25"/>
    <mergeCell ref="CQ25:CT25"/>
    <mergeCell ref="CV25:CX25"/>
    <mergeCell ref="DG25:DK25"/>
    <mergeCell ref="DL25:DO25"/>
    <mergeCell ref="DQ25:DS25"/>
    <mergeCell ref="EB25:EF25"/>
    <mergeCell ref="EG25:EJ25"/>
    <mergeCell ref="EL25:EN25"/>
    <mergeCell ref="F54:Q54"/>
    <mergeCell ref="AA54:AL54"/>
    <mergeCell ref="AV54:BG54"/>
    <mergeCell ref="BQ54:CB54"/>
    <mergeCell ref="CL54:CW54"/>
    <mergeCell ref="DG54:DR54"/>
    <mergeCell ref="EB54:EM54"/>
    <mergeCell ref="F55:J55"/>
    <mergeCell ref="K55:N55"/>
    <mergeCell ref="O55:P55"/>
    <mergeCell ref="AA55:AE55"/>
    <mergeCell ref="AF55:AI55"/>
    <mergeCell ref="AJ55:AK55"/>
    <mergeCell ref="AV55:AZ55"/>
    <mergeCell ref="BA55:BD55"/>
    <mergeCell ref="BE55:BF55"/>
    <mergeCell ref="BQ55:BU55"/>
    <mergeCell ref="BV55:BY55"/>
    <mergeCell ref="BZ55:CA55"/>
    <mergeCell ref="CL55:CP55"/>
    <mergeCell ref="CQ55:CT55"/>
    <mergeCell ref="CU55:CV55"/>
    <mergeCell ref="DG55:DK55"/>
    <mergeCell ref="DL55:DO55"/>
    <mergeCell ref="DP55:DQ55"/>
    <mergeCell ref="EB55:EF55"/>
    <mergeCell ref="EG55:EJ55"/>
    <mergeCell ref="EK55:EL55"/>
    <mergeCell ref="F74:Q74"/>
    <mergeCell ref="AA74:AL74"/>
    <mergeCell ref="AV74:BG74"/>
    <mergeCell ref="BQ74:CB74"/>
    <mergeCell ref="CL74:CW74"/>
    <mergeCell ref="DG74:DR74"/>
    <mergeCell ref="EB74:EM74"/>
    <mergeCell ref="F75:J75"/>
    <mergeCell ref="K75:N75"/>
    <mergeCell ref="O75:P75"/>
    <mergeCell ref="AA75:AE75"/>
    <mergeCell ref="AF75:AI75"/>
    <mergeCell ref="AJ75:AK75"/>
    <mergeCell ref="AV75:AZ75"/>
    <mergeCell ref="BA75:BD75"/>
    <mergeCell ref="BE75:BF75"/>
    <mergeCell ref="BQ75:BU75"/>
    <mergeCell ref="BV75:BY75"/>
    <mergeCell ref="BZ75:CA75"/>
    <mergeCell ref="CL75:CP75"/>
    <mergeCell ref="CQ75:CT75"/>
    <mergeCell ref="CU75:CV75"/>
    <mergeCell ref="DG75:DK75"/>
    <mergeCell ref="DL75:DO75"/>
    <mergeCell ref="DP75:DQ75"/>
    <mergeCell ref="EB75:EF75"/>
    <mergeCell ref="EG75:EJ75"/>
    <mergeCell ref="EK75:EL75"/>
    <mergeCell ref="F91:U91"/>
    <mergeCell ref="AA91:AP91"/>
    <mergeCell ref="AV91:BK91"/>
    <mergeCell ref="BQ91:CF91"/>
    <mergeCell ref="CL91:DA91"/>
    <mergeCell ref="DG91:DV91"/>
    <mergeCell ref="EB91:EQ91"/>
    <mergeCell ref="F92:J92"/>
    <mergeCell ref="K92:N92"/>
    <mergeCell ref="P92:R92"/>
    <mergeCell ref="AA92:AE92"/>
    <mergeCell ref="AF92:AI92"/>
    <mergeCell ref="AK92:AM92"/>
    <mergeCell ref="AV92:AZ92"/>
    <mergeCell ref="BA92:BD92"/>
    <mergeCell ref="BF92:BH92"/>
    <mergeCell ref="BQ92:BU92"/>
    <mergeCell ref="BV92:BY92"/>
    <mergeCell ref="CA92:CC92"/>
    <mergeCell ref="CL92:CP92"/>
    <mergeCell ref="CQ92:CT92"/>
    <mergeCell ref="CV92:CX92"/>
    <mergeCell ref="DG92:DK92"/>
    <mergeCell ref="DL92:DO92"/>
    <mergeCell ref="DQ92:DS92"/>
    <mergeCell ref="EB92:EF92"/>
    <mergeCell ref="EG92:EJ92"/>
    <mergeCell ref="EL92:EN92"/>
    <mergeCell ref="F114:U114"/>
    <mergeCell ref="AA114:AP114"/>
    <mergeCell ref="AV114:BK114"/>
    <mergeCell ref="BQ114:CF114"/>
    <mergeCell ref="CL114:DA114"/>
    <mergeCell ref="DG114:DV114"/>
    <mergeCell ref="EB114:EQ114"/>
    <mergeCell ref="F115:J115"/>
    <mergeCell ref="K115:N115"/>
    <mergeCell ref="P115:R115"/>
    <mergeCell ref="AA115:AE115"/>
    <mergeCell ref="AF115:AI115"/>
    <mergeCell ref="AK115:AM115"/>
    <mergeCell ref="AV115:AZ115"/>
    <mergeCell ref="BA115:BD115"/>
    <mergeCell ref="BF115:BH115"/>
    <mergeCell ref="BQ115:BU115"/>
    <mergeCell ref="BV115:BY115"/>
    <mergeCell ref="CA115:CC115"/>
    <mergeCell ref="CL115:CP115"/>
    <mergeCell ref="CQ115:CT115"/>
    <mergeCell ref="CV115:CX115"/>
    <mergeCell ref="DG115:DK115"/>
    <mergeCell ref="DL115:DO115"/>
    <mergeCell ref="DQ115:DS115"/>
    <mergeCell ref="EB115:EF115"/>
    <mergeCell ref="EG115:EJ115"/>
    <mergeCell ref="EL115:EN115"/>
    <mergeCell ref="F144:Q144"/>
    <mergeCell ref="AA144:AL144"/>
    <mergeCell ref="AV144:BG144"/>
    <mergeCell ref="BQ144:CB144"/>
    <mergeCell ref="CL144:CW144"/>
    <mergeCell ref="DG144:DR144"/>
    <mergeCell ref="EB144:EM144"/>
    <mergeCell ref="F145:J145"/>
    <mergeCell ref="K145:N145"/>
    <mergeCell ref="O145:P145"/>
    <mergeCell ref="AA145:AE145"/>
    <mergeCell ref="AF145:AI145"/>
    <mergeCell ref="AJ145:AK145"/>
    <mergeCell ref="AV145:AZ145"/>
    <mergeCell ref="BA145:BD145"/>
    <mergeCell ref="BE145:BF145"/>
    <mergeCell ref="BQ145:BU145"/>
    <mergeCell ref="BV145:BY145"/>
    <mergeCell ref="BZ145:CA145"/>
    <mergeCell ref="CL145:CP145"/>
    <mergeCell ref="CQ145:CT145"/>
    <mergeCell ref="CU145:CV145"/>
    <mergeCell ref="DG145:DK145"/>
    <mergeCell ref="DL145:DO145"/>
    <mergeCell ref="DP145:DQ145"/>
    <mergeCell ref="EB145:EF145"/>
    <mergeCell ref="EG145:EJ145"/>
    <mergeCell ref="EK145:EL145"/>
    <mergeCell ref="F164:Q164"/>
    <mergeCell ref="AA164:AL164"/>
    <mergeCell ref="AV164:BG164"/>
    <mergeCell ref="BQ164:CB164"/>
    <mergeCell ref="CL164:CW164"/>
    <mergeCell ref="DG164:DR164"/>
    <mergeCell ref="EB164:EM164"/>
    <mergeCell ref="F165:J165"/>
    <mergeCell ref="K165:N165"/>
    <mergeCell ref="O165:P165"/>
    <mergeCell ref="AA165:AE165"/>
    <mergeCell ref="AF165:AI165"/>
    <mergeCell ref="AJ165:AK165"/>
    <mergeCell ref="AV165:AZ165"/>
    <mergeCell ref="BA165:BD165"/>
    <mergeCell ref="BE165:BF165"/>
    <mergeCell ref="BQ165:BU165"/>
    <mergeCell ref="BV165:BY165"/>
    <mergeCell ref="BZ165:CA165"/>
    <mergeCell ref="CL165:CP165"/>
    <mergeCell ref="CQ165:CT165"/>
    <mergeCell ref="CU165:CV165"/>
    <mergeCell ref="DG165:DK165"/>
    <mergeCell ref="DL165:DO165"/>
    <mergeCell ref="DP165:DQ165"/>
    <mergeCell ref="EB165:EF165"/>
    <mergeCell ref="EG165:EJ165"/>
    <mergeCell ref="EK165:EL165"/>
    <mergeCell ref="F181:U181"/>
    <mergeCell ref="AA181:AP181"/>
    <mergeCell ref="AV181:BK181"/>
    <mergeCell ref="BQ181:CF181"/>
    <mergeCell ref="CL181:DA181"/>
    <mergeCell ref="DG181:DV181"/>
    <mergeCell ref="EB181:EQ181"/>
    <mergeCell ref="F182:J182"/>
    <mergeCell ref="K182:N182"/>
    <mergeCell ref="P182:R182"/>
    <mergeCell ref="AA182:AE182"/>
    <mergeCell ref="AF182:AI182"/>
    <mergeCell ref="AK182:AM182"/>
    <mergeCell ref="AV182:AZ182"/>
    <mergeCell ref="BA182:BD182"/>
    <mergeCell ref="BF182:BH182"/>
    <mergeCell ref="BQ182:BU182"/>
    <mergeCell ref="BV182:BY182"/>
    <mergeCell ref="CA182:CC182"/>
    <mergeCell ref="CL182:CP182"/>
    <mergeCell ref="CQ182:CT182"/>
    <mergeCell ref="CV182:CX182"/>
    <mergeCell ref="DG182:DK182"/>
    <mergeCell ref="DL182:DO182"/>
    <mergeCell ref="DQ182:DS182"/>
    <mergeCell ref="EB182:EF182"/>
    <mergeCell ref="EG182:EJ182"/>
    <mergeCell ref="EL182:EN182"/>
    <mergeCell ref="F204:U204"/>
    <mergeCell ref="AA204:AP204"/>
    <mergeCell ref="AV204:BK204"/>
    <mergeCell ref="BQ204:CF204"/>
    <mergeCell ref="CL204:DA204"/>
    <mergeCell ref="DG204:DV204"/>
    <mergeCell ref="EB204:EQ204"/>
    <mergeCell ref="F205:J205"/>
    <mergeCell ref="K205:N205"/>
    <mergeCell ref="P205:R205"/>
    <mergeCell ref="AA205:AE205"/>
    <mergeCell ref="AF205:AI205"/>
    <mergeCell ref="AK205:AM205"/>
    <mergeCell ref="AV205:AZ205"/>
    <mergeCell ref="BA205:BD205"/>
    <mergeCell ref="BF205:BH205"/>
    <mergeCell ref="BQ205:BU205"/>
    <mergeCell ref="BV205:BY205"/>
    <mergeCell ref="CA205:CC205"/>
    <mergeCell ref="CL205:CP205"/>
    <mergeCell ref="CQ205:CT205"/>
    <mergeCell ref="CV205:CX205"/>
    <mergeCell ref="DG205:DK205"/>
    <mergeCell ref="DL205:DO205"/>
    <mergeCell ref="DQ205:DS205"/>
    <mergeCell ref="EB205:EF205"/>
    <mergeCell ref="EG205:EJ205"/>
    <mergeCell ref="EL205:EN205"/>
    <mergeCell ref="F234:Q234"/>
    <mergeCell ref="AA234:AL234"/>
    <mergeCell ref="AV234:BG234"/>
    <mergeCell ref="BQ234:CB234"/>
    <mergeCell ref="CL234:CW234"/>
    <mergeCell ref="DG234:DR234"/>
    <mergeCell ref="EB234:EM234"/>
    <mergeCell ref="F235:J235"/>
    <mergeCell ref="K235:N235"/>
    <mergeCell ref="O235:P235"/>
    <mergeCell ref="AA235:AE235"/>
    <mergeCell ref="AF235:AI235"/>
    <mergeCell ref="AJ235:AK235"/>
    <mergeCell ref="AV235:AZ235"/>
    <mergeCell ref="BA235:BD235"/>
    <mergeCell ref="BE235:BF235"/>
    <mergeCell ref="BQ235:BU235"/>
    <mergeCell ref="BV235:BY235"/>
    <mergeCell ref="BZ235:CA235"/>
    <mergeCell ref="CL235:CP235"/>
    <mergeCell ref="CQ235:CT235"/>
    <mergeCell ref="CU235:CV235"/>
    <mergeCell ref="DG235:DK235"/>
    <mergeCell ref="DL235:DO235"/>
    <mergeCell ref="DP235:DQ235"/>
    <mergeCell ref="EB235:EF235"/>
    <mergeCell ref="EG235:EJ235"/>
    <mergeCell ref="EK235:EL235"/>
    <mergeCell ref="F254:Q254"/>
    <mergeCell ref="AA254:AL254"/>
    <mergeCell ref="AV254:BG254"/>
    <mergeCell ref="BQ254:CB254"/>
    <mergeCell ref="CL254:CW254"/>
    <mergeCell ref="DG254:DR254"/>
    <mergeCell ref="EB254:EM254"/>
    <mergeCell ref="F255:J255"/>
    <mergeCell ref="K255:N255"/>
    <mergeCell ref="O255:P255"/>
    <mergeCell ref="AA255:AE255"/>
    <mergeCell ref="AF255:AI255"/>
    <mergeCell ref="AJ255:AK255"/>
    <mergeCell ref="AV255:AZ255"/>
    <mergeCell ref="BA255:BD255"/>
    <mergeCell ref="BE255:BF255"/>
    <mergeCell ref="BQ255:BU255"/>
    <mergeCell ref="BV255:BY255"/>
    <mergeCell ref="BZ255:CA255"/>
    <mergeCell ref="CL255:CP255"/>
    <mergeCell ref="CQ255:CT255"/>
    <mergeCell ref="CU255:CV255"/>
    <mergeCell ref="DG255:DK255"/>
    <mergeCell ref="DL255:DO255"/>
    <mergeCell ref="DP255:DQ255"/>
    <mergeCell ref="EB255:EF255"/>
    <mergeCell ref="EG255:EJ255"/>
    <mergeCell ref="EK255:EL255"/>
    <mergeCell ref="F271:U271"/>
    <mergeCell ref="AA271:AP271"/>
    <mergeCell ref="AV271:BK271"/>
    <mergeCell ref="BQ271:CF271"/>
    <mergeCell ref="CL271:DA271"/>
    <mergeCell ref="DG271:DV271"/>
    <mergeCell ref="EB271:EQ271"/>
    <mergeCell ref="F272:J272"/>
    <mergeCell ref="K272:N272"/>
    <mergeCell ref="P272:R272"/>
    <mergeCell ref="AA272:AE272"/>
    <mergeCell ref="AF272:AI272"/>
    <mergeCell ref="AK272:AM272"/>
    <mergeCell ref="AV272:AZ272"/>
    <mergeCell ref="BA272:BD272"/>
    <mergeCell ref="BF272:BH272"/>
    <mergeCell ref="BQ272:BU272"/>
    <mergeCell ref="BV272:BY272"/>
    <mergeCell ref="CA272:CC272"/>
    <mergeCell ref="CL272:CP272"/>
    <mergeCell ref="CQ272:CT272"/>
    <mergeCell ref="CV272:CX272"/>
    <mergeCell ref="DG272:DK272"/>
    <mergeCell ref="DL272:DO272"/>
    <mergeCell ref="DQ272:DS272"/>
    <mergeCell ref="EB272:EF272"/>
    <mergeCell ref="EG272:EJ272"/>
    <mergeCell ref="EL272:EN272"/>
    <mergeCell ref="F294:U294"/>
    <mergeCell ref="AA294:AP294"/>
    <mergeCell ref="AV294:BK294"/>
    <mergeCell ref="BQ294:CF294"/>
    <mergeCell ref="CL294:DA294"/>
    <mergeCell ref="DG294:DV294"/>
    <mergeCell ref="EB294:EQ294"/>
    <mergeCell ref="F295:J295"/>
    <mergeCell ref="K295:N295"/>
    <mergeCell ref="P295:R295"/>
    <mergeCell ref="AA295:AE295"/>
    <mergeCell ref="AF295:AI295"/>
    <mergeCell ref="AK295:AM295"/>
    <mergeCell ref="AV295:AZ295"/>
    <mergeCell ref="BA295:BD295"/>
    <mergeCell ref="BF295:BH295"/>
    <mergeCell ref="BQ295:BU295"/>
    <mergeCell ref="BV295:BY295"/>
    <mergeCell ref="CA295:CC295"/>
    <mergeCell ref="CL295:CP295"/>
    <mergeCell ref="CQ295:CT295"/>
    <mergeCell ref="CV295:CX295"/>
    <mergeCell ref="DG295:DK295"/>
    <mergeCell ref="DL295:DO295"/>
    <mergeCell ref="DQ295:DS295"/>
    <mergeCell ref="EB295:EF295"/>
    <mergeCell ref="EG295:EJ295"/>
    <mergeCell ref="EL295:EN295"/>
    <mergeCell ref="F324:Q324"/>
    <mergeCell ref="AA324:AL324"/>
    <mergeCell ref="AV324:BG324"/>
    <mergeCell ref="BQ324:CB324"/>
    <mergeCell ref="CL324:CW324"/>
    <mergeCell ref="DG324:DR324"/>
    <mergeCell ref="EB324:EM324"/>
    <mergeCell ref="F325:J325"/>
    <mergeCell ref="K325:N325"/>
    <mergeCell ref="O325:P325"/>
    <mergeCell ref="AA325:AE325"/>
    <mergeCell ref="AF325:AI325"/>
    <mergeCell ref="AJ325:AK325"/>
    <mergeCell ref="AV325:AZ325"/>
    <mergeCell ref="BA325:BD325"/>
    <mergeCell ref="BE325:BF325"/>
    <mergeCell ref="BQ325:BU325"/>
    <mergeCell ref="BV325:BY325"/>
    <mergeCell ref="BZ325:CA325"/>
    <mergeCell ref="CL325:CP325"/>
    <mergeCell ref="CQ325:CT325"/>
    <mergeCell ref="CU325:CV325"/>
    <mergeCell ref="DG325:DK325"/>
    <mergeCell ref="DL325:DO325"/>
    <mergeCell ref="DP325:DQ325"/>
    <mergeCell ref="EB325:EF325"/>
    <mergeCell ref="EG325:EJ325"/>
    <mergeCell ref="EK325:EL325"/>
    <mergeCell ref="F344:Q344"/>
    <mergeCell ref="AA344:AL344"/>
    <mergeCell ref="AV344:BG344"/>
    <mergeCell ref="BQ344:CB344"/>
    <mergeCell ref="CL344:CW344"/>
    <mergeCell ref="DG344:DR344"/>
    <mergeCell ref="EB344:EM344"/>
    <mergeCell ref="F345:J345"/>
    <mergeCell ref="K345:N345"/>
    <mergeCell ref="O345:P345"/>
    <mergeCell ref="AA345:AE345"/>
    <mergeCell ref="AF345:AI345"/>
    <mergeCell ref="AJ345:AK345"/>
    <mergeCell ref="AV345:AZ345"/>
    <mergeCell ref="BA345:BD345"/>
    <mergeCell ref="BE345:BF345"/>
    <mergeCell ref="BQ345:BU345"/>
    <mergeCell ref="BV345:BY345"/>
    <mergeCell ref="BZ345:CA345"/>
    <mergeCell ref="CL345:CP345"/>
    <mergeCell ref="CQ345:CT345"/>
    <mergeCell ref="CU345:CV345"/>
    <mergeCell ref="DG345:DK345"/>
    <mergeCell ref="DL345:DO345"/>
    <mergeCell ref="DP345:DQ345"/>
    <mergeCell ref="EB345:EF345"/>
    <mergeCell ref="EG345:EJ345"/>
    <mergeCell ref="EK345:EL345"/>
    <mergeCell ref="F361:U361"/>
    <mergeCell ref="AA361:AP361"/>
    <mergeCell ref="AV361:BK361"/>
    <mergeCell ref="BQ361:CF361"/>
    <mergeCell ref="CL361:DA361"/>
    <mergeCell ref="DG361:DV361"/>
    <mergeCell ref="EB361:EQ361"/>
    <mergeCell ref="F362:J362"/>
    <mergeCell ref="K362:N362"/>
    <mergeCell ref="P362:R362"/>
    <mergeCell ref="AA362:AE362"/>
    <mergeCell ref="AF362:AI362"/>
    <mergeCell ref="AK362:AM362"/>
    <mergeCell ref="AV362:AZ362"/>
    <mergeCell ref="BA362:BD362"/>
    <mergeCell ref="BF362:BH362"/>
    <mergeCell ref="BQ362:BU362"/>
    <mergeCell ref="BV362:BY362"/>
    <mergeCell ref="CA362:CC362"/>
    <mergeCell ref="CL362:CP362"/>
    <mergeCell ref="CQ362:CT362"/>
    <mergeCell ref="CV362:CX362"/>
    <mergeCell ref="DG362:DK362"/>
    <mergeCell ref="DL362:DO362"/>
    <mergeCell ref="DQ362:DS362"/>
    <mergeCell ref="EB362:EF362"/>
    <mergeCell ref="EG362:EJ362"/>
    <mergeCell ref="EL362:EN362"/>
    <mergeCell ref="F384:U384"/>
    <mergeCell ref="AA384:AP384"/>
    <mergeCell ref="AV384:BK384"/>
    <mergeCell ref="BQ384:CF384"/>
    <mergeCell ref="CL384:DA384"/>
    <mergeCell ref="DG384:DV384"/>
    <mergeCell ref="EB384:EQ384"/>
    <mergeCell ref="F385:J385"/>
    <mergeCell ref="K385:N385"/>
    <mergeCell ref="P385:R385"/>
    <mergeCell ref="AA385:AE385"/>
    <mergeCell ref="AF385:AI385"/>
    <mergeCell ref="AK385:AM385"/>
    <mergeCell ref="AV385:AZ385"/>
    <mergeCell ref="BA385:BD385"/>
    <mergeCell ref="BF385:BH385"/>
    <mergeCell ref="BQ385:BU385"/>
    <mergeCell ref="BV385:BY385"/>
    <mergeCell ref="CA385:CC385"/>
    <mergeCell ref="CL385:CP385"/>
    <mergeCell ref="CQ385:CT385"/>
    <mergeCell ref="CV385:CX385"/>
    <mergeCell ref="DG385:DK385"/>
    <mergeCell ref="DL385:DO385"/>
    <mergeCell ref="DQ385:DS385"/>
    <mergeCell ref="EB385:EF385"/>
    <mergeCell ref="EG385:EJ385"/>
    <mergeCell ref="EL385:EN385"/>
    <mergeCell ref="F414:Q414"/>
    <mergeCell ref="AA414:AL414"/>
    <mergeCell ref="AV414:BG414"/>
    <mergeCell ref="BQ414:CB414"/>
    <mergeCell ref="CL414:CW414"/>
    <mergeCell ref="DG414:DR414"/>
    <mergeCell ref="EB414:EM414"/>
    <mergeCell ref="F415:J415"/>
    <mergeCell ref="K415:N415"/>
    <mergeCell ref="O415:P415"/>
    <mergeCell ref="AA415:AE415"/>
    <mergeCell ref="AF415:AI415"/>
    <mergeCell ref="AJ415:AK415"/>
    <mergeCell ref="AV415:AZ415"/>
    <mergeCell ref="BA415:BD415"/>
    <mergeCell ref="BE415:BF415"/>
    <mergeCell ref="BQ415:BU415"/>
    <mergeCell ref="BV415:BY415"/>
    <mergeCell ref="BZ415:CA415"/>
    <mergeCell ref="CL415:CP415"/>
    <mergeCell ref="CQ415:CT415"/>
    <mergeCell ref="CU415:CV415"/>
    <mergeCell ref="DG415:DK415"/>
    <mergeCell ref="DL415:DO415"/>
    <mergeCell ref="DP415:DQ415"/>
    <mergeCell ref="EB415:EF415"/>
    <mergeCell ref="EG415:EJ415"/>
    <mergeCell ref="EK415:EL415"/>
    <mergeCell ref="F434:Q434"/>
    <mergeCell ref="AA434:AL434"/>
    <mergeCell ref="AV434:BG434"/>
    <mergeCell ref="BQ434:CB434"/>
    <mergeCell ref="CL434:CW434"/>
    <mergeCell ref="DG434:DR434"/>
    <mergeCell ref="EB434:EM434"/>
    <mergeCell ref="F435:J435"/>
    <mergeCell ref="K435:N435"/>
    <mergeCell ref="O435:P435"/>
    <mergeCell ref="AA435:AE435"/>
    <mergeCell ref="AF435:AI435"/>
    <mergeCell ref="AJ435:AK435"/>
    <mergeCell ref="AV435:AZ435"/>
    <mergeCell ref="BA435:BD435"/>
    <mergeCell ref="BE435:BF435"/>
    <mergeCell ref="BQ435:BU435"/>
    <mergeCell ref="BV435:BY435"/>
    <mergeCell ref="BZ435:CA435"/>
    <mergeCell ref="CL435:CP435"/>
    <mergeCell ref="CQ435:CT435"/>
    <mergeCell ref="CU435:CV435"/>
    <mergeCell ref="DG435:DK435"/>
    <mergeCell ref="DL435:DO435"/>
    <mergeCell ref="DP435:DQ435"/>
    <mergeCell ref="EB435:EF435"/>
    <mergeCell ref="EG435:EJ435"/>
    <mergeCell ref="EK435:EL435"/>
    <mergeCell ref="F451:U451"/>
    <mergeCell ref="AA451:AP451"/>
    <mergeCell ref="AV451:BK451"/>
    <mergeCell ref="BQ451:CF451"/>
    <mergeCell ref="CL451:DA451"/>
    <mergeCell ref="DG451:DV451"/>
    <mergeCell ref="EB451:EQ451"/>
    <mergeCell ref="F452:J452"/>
    <mergeCell ref="K452:N452"/>
    <mergeCell ref="P452:R452"/>
    <mergeCell ref="AA452:AE452"/>
    <mergeCell ref="AF452:AI452"/>
    <mergeCell ref="AK452:AM452"/>
    <mergeCell ref="AV452:AZ452"/>
    <mergeCell ref="BA452:BD452"/>
    <mergeCell ref="BF452:BH452"/>
    <mergeCell ref="BQ452:BU452"/>
    <mergeCell ref="BV452:BY452"/>
    <mergeCell ref="CA452:CC452"/>
    <mergeCell ref="CL452:CP452"/>
    <mergeCell ref="CQ452:CT452"/>
    <mergeCell ref="CV452:CX452"/>
    <mergeCell ref="DG452:DK452"/>
    <mergeCell ref="DL452:DO452"/>
    <mergeCell ref="DQ452:DS452"/>
    <mergeCell ref="EB452:EF452"/>
    <mergeCell ref="EG452:EJ452"/>
    <mergeCell ref="EL452:EN452"/>
    <mergeCell ref="F474:U474"/>
    <mergeCell ref="AA474:AP474"/>
    <mergeCell ref="AV474:BK474"/>
    <mergeCell ref="BQ474:CF474"/>
    <mergeCell ref="CL474:DA474"/>
    <mergeCell ref="DG474:DV474"/>
    <mergeCell ref="EB474:EQ474"/>
    <mergeCell ref="F475:J475"/>
    <mergeCell ref="K475:N475"/>
    <mergeCell ref="P475:R475"/>
    <mergeCell ref="AA475:AE475"/>
    <mergeCell ref="AF475:AI475"/>
    <mergeCell ref="AK475:AM475"/>
    <mergeCell ref="AV475:AZ475"/>
    <mergeCell ref="BA475:BD475"/>
    <mergeCell ref="BF475:BH475"/>
    <mergeCell ref="BQ475:BU475"/>
    <mergeCell ref="BV475:BY475"/>
    <mergeCell ref="CA475:CC475"/>
    <mergeCell ref="CL475:CP475"/>
    <mergeCell ref="CQ475:CT475"/>
    <mergeCell ref="CV475:CX475"/>
    <mergeCell ref="DG475:DK475"/>
    <mergeCell ref="DL475:DO475"/>
    <mergeCell ref="DQ475:DS475"/>
    <mergeCell ref="EB475:EF475"/>
    <mergeCell ref="EG475:EJ475"/>
    <mergeCell ref="EL475:EN475"/>
    <mergeCell ref="F504:Q504"/>
    <mergeCell ref="AA504:AL504"/>
    <mergeCell ref="AV504:BG504"/>
    <mergeCell ref="BQ504:CB504"/>
    <mergeCell ref="CL504:CW504"/>
    <mergeCell ref="DG504:DR504"/>
    <mergeCell ref="EB504:EM504"/>
    <mergeCell ref="F505:J505"/>
    <mergeCell ref="K505:N505"/>
    <mergeCell ref="O505:P505"/>
    <mergeCell ref="AA505:AE505"/>
    <mergeCell ref="AF505:AI505"/>
    <mergeCell ref="AJ505:AK505"/>
    <mergeCell ref="AV505:AZ505"/>
    <mergeCell ref="BA505:BD505"/>
    <mergeCell ref="BE505:BF505"/>
    <mergeCell ref="BQ505:BU505"/>
    <mergeCell ref="BV505:BY505"/>
    <mergeCell ref="BZ505:CA505"/>
    <mergeCell ref="CL505:CP505"/>
    <mergeCell ref="CQ505:CT505"/>
    <mergeCell ref="CU505:CV505"/>
    <mergeCell ref="DG505:DK505"/>
    <mergeCell ref="DL505:DO505"/>
    <mergeCell ref="DP505:DQ505"/>
    <mergeCell ref="EB505:EF505"/>
    <mergeCell ref="EG505:EJ505"/>
    <mergeCell ref="EK505:EL505"/>
    <mergeCell ref="F524:Q524"/>
    <mergeCell ref="AA524:AL524"/>
    <mergeCell ref="AV524:BG524"/>
    <mergeCell ref="BQ524:CB524"/>
    <mergeCell ref="CL524:CW524"/>
    <mergeCell ref="DG524:DR524"/>
    <mergeCell ref="EB524:EM524"/>
    <mergeCell ref="F525:J525"/>
    <mergeCell ref="K525:N525"/>
    <mergeCell ref="O525:P525"/>
    <mergeCell ref="AA525:AE525"/>
    <mergeCell ref="AF525:AI525"/>
    <mergeCell ref="AJ525:AK525"/>
    <mergeCell ref="AV525:AZ525"/>
    <mergeCell ref="BA525:BD525"/>
    <mergeCell ref="BE525:BF525"/>
    <mergeCell ref="BQ525:BU525"/>
    <mergeCell ref="BV525:BY525"/>
    <mergeCell ref="BZ525:CA525"/>
    <mergeCell ref="CL525:CP525"/>
    <mergeCell ref="CQ525:CT525"/>
    <mergeCell ref="CU525:CV525"/>
    <mergeCell ref="DG525:DK525"/>
    <mergeCell ref="DL525:DO525"/>
    <mergeCell ref="DP525:DQ525"/>
    <mergeCell ref="EB525:EF525"/>
    <mergeCell ref="EG525:EJ525"/>
    <mergeCell ref="EK525:EL525"/>
    <mergeCell ref="F541:U541"/>
    <mergeCell ref="AA541:AP541"/>
    <mergeCell ref="AV541:BK541"/>
    <mergeCell ref="BQ541:CF541"/>
    <mergeCell ref="CL541:DA541"/>
    <mergeCell ref="DG541:DV541"/>
    <mergeCell ref="EB541:EQ541"/>
    <mergeCell ref="F542:J542"/>
    <mergeCell ref="K542:N542"/>
    <mergeCell ref="P542:R542"/>
    <mergeCell ref="AA542:AE542"/>
    <mergeCell ref="AF542:AI542"/>
    <mergeCell ref="AK542:AM542"/>
    <mergeCell ref="AV542:AZ542"/>
    <mergeCell ref="BA542:BD542"/>
    <mergeCell ref="BF542:BH542"/>
    <mergeCell ref="BQ542:BU542"/>
    <mergeCell ref="BV542:BY542"/>
    <mergeCell ref="CA542:CC542"/>
    <mergeCell ref="CL542:CP542"/>
    <mergeCell ref="CQ542:CT542"/>
    <mergeCell ref="CV542:CX542"/>
    <mergeCell ref="DG542:DK542"/>
    <mergeCell ref="DL542:DO542"/>
    <mergeCell ref="DQ542:DS542"/>
    <mergeCell ref="EB542:EF542"/>
    <mergeCell ref="EG542:EJ542"/>
    <mergeCell ref="EL542:EN542"/>
    <mergeCell ref="F564:U564"/>
    <mergeCell ref="AA564:AP564"/>
    <mergeCell ref="AV564:BK564"/>
    <mergeCell ref="BQ564:CF564"/>
    <mergeCell ref="CL564:DA564"/>
    <mergeCell ref="DG564:DV564"/>
    <mergeCell ref="EB564:EQ564"/>
    <mergeCell ref="F565:J565"/>
    <mergeCell ref="K565:N565"/>
    <mergeCell ref="P565:R565"/>
    <mergeCell ref="AA565:AE565"/>
    <mergeCell ref="AF565:AI565"/>
    <mergeCell ref="AK565:AM565"/>
    <mergeCell ref="AV565:AZ565"/>
    <mergeCell ref="BA565:BD565"/>
    <mergeCell ref="BF565:BH565"/>
    <mergeCell ref="BQ565:BU565"/>
    <mergeCell ref="BV565:BY565"/>
    <mergeCell ref="CA565:CC565"/>
    <mergeCell ref="CL565:CP565"/>
    <mergeCell ref="CQ565:CT565"/>
    <mergeCell ref="CV565:CX565"/>
    <mergeCell ref="DG565:DK565"/>
    <mergeCell ref="DL565:DO565"/>
    <mergeCell ref="DQ565:DS565"/>
    <mergeCell ref="EB565:EF565"/>
    <mergeCell ref="EG565:EJ565"/>
    <mergeCell ref="EL565:EN565"/>
    <mergeCell ref="F594:Q594"/>
    <mergeCell ref="AA594:AL594"/>
    <mergeCell ref="AV594:BG594"/>
    <mergeCell ref="BQ594:CB594"/>
    <mergeCell ref="CL594:CW594"/>
    <mergeCell ref="DG594:DR594"/>
    <mergeCell ref="EB594:EM594"/>
    <mergeCell ref="F595:J595"/>
    <mergeCell ref="K595:N595"/>
    <mergeCell ref="O595:P595"/>
    <mergeCell ref="AA595:AE595"/>
    <mergeCell ref="AF595:AI595"/>
    <mergeCell ref="AJ595:AK595"/>
    <mergeCell ref="AV595:AZ595"/>
    <mergeCell ref="BA595:BD595"/>
    <mergeCell ref="BE595:BF595"/>
    <mergeCell ref="BQ595:BU595"/>
    <mergeCell ref="BV595:BY595"/>
    <mergeCell ref="BZ595:CA595"/>
    <mergeCell ref="CL595:CP595"/>
    <mergeCell ref="CQ595:CT595"/>
    <mergeCell ref="CU595:CV595"/>
    <mergeCell ref="DG595:DK595"/>
    <mergeCell ref="DL595:DO595"/>
    <mergeCell ref="DP595:DQ595"/>
    <mergeCell ref="EB595:EF595"/>
    <mergeCell ref="EG595:EJ595"/>
    <mergeCell ref="EK595:EL595"/>
    <mergeCell ref="F614:Q614"/>
    <mergeCell ref="AA614:AL614"/>
    <mergeCell ref="AV614:BG614"/>
    <mergeCell ref="BQ614:CB614"/>
    <mergeCell ref="CL614:CW614"/>
    <mergeCell ref="DG614:DR614"/>
    <mergeCell ref="EB614:EM614"/>
    <mergeCell ref="F615:J615"/>
    <mergeCell ref="K615:N615"/>
    <mergeCell ref="O615:P615"/>
    <mergeCell ref="AA615:AE615"/>
    <mergeCell ref="AF615:AI615"/>
    <mergeCell ref="AJ615:AK615"/>
    <mergeCell ref="AV615:AZ615"/>
    <mergeCell ref="BA615:BD615"/>
    <mergeCell ref="BE615:BF615"/>
    <mergeCell ref="BQ615:BU615"/>
    <mergeCell ref="BV615:BY615"/>
    <mergeCell ref="BZ615:CA615"/>
    <mergeCell ref="CL615:CP615"/>
    <mergeCell ref="CQ615:CT615"/>
    <mergeCell ref="CU615:CV615"/>
    <mergeCell ref="DG615:DK615"/>
    <mergeCell ref="DL615:DO615"/>
    <mergeCell ref="DP615:DQ615"/>
    <mergeCell ref="EB615:EF615"/>
    <mergeCell ref="EG615:EJ615"/>
    <mergeCell ref="EK615:EL615"/>
    <mergeCell ref="F631:U631"/>
    <mergeCell ref="AA631:AP631"/>
    <mergeCell ref="AV631:BK631"/>
    <mergeCell ref="BQ631:CF631"/>
    <mergeCell ref="CL631:DA631"/>
    <mergeCell ref="DG631:DV631"/>
    <mergeCell ref="EB631:EQ631"/>
    <mergeCell ref="F632:J632"/>
    <mergeCell ref="K632:N632"/>
    <mergeCell ref="P632:R632"/>
    <mergeCell ref="AA632:AE632"/>
    <mergeCell ref="AF632:AI632"/>
    <mergeCell ref="AK632:AM632"/>
    <mergeCell ref="AV632:AZ632"/>
    <mergeCell ref="BA632:BD632"/>
    <mergeCell ref="BF632:BH632"/>
    <mergeCell ref="BQ632:BU632"/>
    <mergeCell ref="BV632:BY632"/>
    <mergeCell ref="CA632:CC632"/>
    <mergeCell ref="CL632:CP632"/>
    <mergeCell ref="CQ632:CT632"/>
    <mergeCell ref="CV632:CX632"/>
    <mergeCell ref="DG632:DK632"/>
    <mergeCell ref="DL632:DO632"/>
    <mergeCell ref="DQ632:DS632"/>
    <mergeCell ref="EB632:EF632"/>
    <mergeCell ref="EG632:EJ632"/>
    <mergeCell ref="EL632:EN632"/>
    <mergeCell ref="F666:U666"/>
    <mergeCell ref="AA666:AP666"/>
    <mergeCell ref="AV666:BK666"/>
    <mergeCell ref="BQ666:CF666"/>
    <mergeCell ref="CL666:DA666"/>
    <mergeCell ref="DG666:DV666"/>
    <mergeCell ref="EB666:EQ666"/>
    <mergeCell ref="F667:J667"/>
    <mergeCell ref="K667:N667"/>
    <mergeCell ref="P667:R667"/>
    <mergeCell ref="AA667:AE667"/>
    <mergeCell ref="AF667:AI667"/>
    <mergeCell ref="AK667:AM667"/>
    <mergeCell ref="AV667:AZ667"/>
    <mergeCell ref="BA667:BD667"/>
    <mergeCell ref="BF667:BH667"/>
    <mergeCell ref="BQ667:BU667"/>
    <mergeCell ref="BV667:BY667"/>
    <mergeCell ref="CA667:CC667"/>
    <mergeCell ref="CL667:CP667"/>
    <mergeCell ref="CQ667:CT667"/>
    <mergeCell ref="CV667:CX667"/>
    <mergeCell ref="DG667:DK667"/>
    <mergeCell ref="DL667:DO667"/>
    <mergeCell ref="DQ667:DS667"/>
    <mergeCell ref="EB667:EF667"/>
    <mergeCell ref="EG667:EJ667"/>
    <mergeCell ref="EL667:EN667"/>
    <mergeCell ref="F696:Q696"/>
    <mergeCell ref="AA696:AL696"/>
    <mergeCell ref="AV696:BG696"/>
    <mergeCell ref="BQ696:CB696"/>
    <mergeCell ref="CL696:CW696"/>
    <mergeCell ref="DG696:DR696"/>
    <mergeCell ref="EB696:EM696"/>
    <mergeCell ref="F697:J697"/>
    <mergeCell ref="K697:N697"/>
    <mergeCell ref="O697:P697"/>
    <mergeCell ref="AA697:AE697"/>
    <mergeCell ref="AF697:AI697"/>
    <mergeCell ref="AJ697:AK697"/>
    <mergeCell ref="AV697:AZ697"/>
    <mergeCell ref="BA697:BD697"/>
    <mergeCell ref="BE697:BF697"/>
    <mergeCell ref="BQ697:BU697"/>
    <mergeCell ref="BV697:BY697"/>
    <mergeCell ref="BZ697:CA697"/>
    <mergeCell ref="CL697:CP697"/>
    <mergeCell ref="CQ697:CT697"/>
    <mergeCell ref="CU697:CV697"/>
    <mergeCell ref="DG697:DK697"/>
    <mergeCell ref="DL697:DO697"/>
    <mergeCell ref="DP697:DQ697"/>
    <mergeCell ref="EB697:EF697"/>
    <mergeCell ref="EG697:EJ697"/>
    <mergeCell ref="EK697:EL697"/>
    <mergeCell ref="F716:Q716"/>
    <mergeCell ref="AA716:AL716"/>
    <mergeCell ref="AV716:BG716"/>
    <mergeCell ref="BQ716:CB716"/>
    <mergeCell ref="CL716:CW716"/>
    <mergeCell ref="DG716:DR716"/>
    <mergeCell ref="EB716:EM716"/>
    <mergeCell ref="F717:J717"/>
    <mergeCell ref="K717:N717"/>
    <mergeCell ref="O717:P717"/>
    <mergeCell ref="AA717:AE717"/>
    <mergeCell ref="AF717:AI717"/>
    <mergeCell ref="AJ717:AK717"/>
    <mergeCell ref="AV717:AZ717"/>
    <mergeCell ref="BA717:BD717"/>
    <mergeCell ref="BE717:BF717"/>
    <mergeCell ref="BQ717:BU717"/>
    <mergeCell ref="BV717:BY717"/>
    <mergeCell ref="BZ717:CA717"/>
    <mergeCell ref="CL717:CP717"/>
    <mergeCell ref="CQ717:CT717"/>
    <mergeCell ref="CU717:CV717"/>
    <mergeCell ref="DG717:DK717"/>
    <mergeCell ref="DL717:DO717"/>
    <mergeCell ref="DP717:DQ717"/>
    <mergeCell ref="EB717:EF717"/>
    <mergeCell ref="EG717:EJ717"/>
    <mergeCell ref="EK717:EL717"/>
    <mergeCell ref="O2:O3"/>
    <mergeCell ref="O25:O26"/>
    <mergeCell ref="O92:O93"/>
    <mergeCell ref="O115:O116"/>
    <mergeCell ref="O182:O183"/>
    <mergeCell ref="O205:O206"/>
    <mergeCell ref="O272:O273"/>
    <mergeCell ref="O295:O296"/>
    <mergeCell ref="O362:O363"/>
    <mergeCell ref="O385:O386"/>
    <mergeCell ref="O452:O453"/>
    <mergeCell ref="O475:O476"/>
    <mergeCell ref="O542:O543"/>
    <mergeCell ref="O565:O566"/>
    <mergeCell ref="O632:O633"/>
    <mergeCell ref="O667:O668"/>
    <mergeCell ref="Q55:Q56"/>
    <mergeCell ref="Q75:Q76"/>
    <mergeCell ref="Q145:Q146"/>
    <mergeCell ref="Q165:Q166"/>
    <mergeCell ref="Q235:Q236"/>
    <mergeCell ref="Q255:Q256"/>
    <mergeCell ref="Q325:Q326"/>
    <mergeCell ref="Q345:Q346"/>
    <mergeCell ref="Q415:Q416"/>
    <mergeCell ref="Q435:Q436"/>
    <mergeCell ref="Q505:Q506"/>
    <mergeCell ref="Q525:Q526"/>
    <mergeCell ref="Q595:Q596"/>
    <mergeCell ref="Q615:Q616"/>
    <mergeCell ref="Q697:Q698"/>
    <mergeCell ref="Q717:Q718"/>
    <mergeCell ref="T2:T3"/>
    <mergeCell ref="T25:T26"/>
    <mergeCell ref="T92:T93"/>
    <mergeCell ref="T115:T116"/>
    <mergeCell ref="T182:T183"/>
    <mergeCell ref="T205:T206"/>
    <mergeCell ref="T272:T273"/>
    <mergeCell ref="T295:T296"/>
    <mergeCell ref="T362:T363"/>
    <mergeCell ref="T385:T386"/>
    <mergeCell ref="T452:T453"/>
    <mergeCell ref="T475:T476"/>
    <mergeCell ref="T542:T543"/>
    <mergeCell ref="T565:T566"/>
    <mergeCell ref="T632:T633"/>
    <mergeCell ref="T667:T668"/>
    <mergeCell ref="U2:U3"/>
    <mergeCell ref="U25:U26"/>
    <mergeCell ref="U92:U93"/>
    <mergeCell ref="U115:U116"/>
    <mergeCell ref="U182:U183"/>
    <mergeCell ref="U205:U206"/>
    <mergeCell ref="U272:U273"/>
    <mergeCell ref="U295:U296"/>
    <mergeCell ref="U362:U363"/>
    <mergeCell ref="U385:U386"/>
    <mergeCell ref="U452:U453"/>
    <mergeCell ref="U475:U476"/>
    <mergeCell ref="U542:U543"/>
    <mergeCell ref="U565:U566"/>
    <mergeCell ref="U632:U633"/>
    <mergeCell ref="U667:U668"/>
    <mergeCell ref="AJ2:AJ3"/>
    <mergeCell ref="AJ25:AJ26"/>
    <mergeCell ref="AJ92:AJ93"/>
    <mergeCell ref="AJ115:AJ116"/>
    <mergeCell ref="AJ182:AJ183"/>
    <mergeCell ref="AJ205:AJ206"/>
    <mergeCell ref="AJ272:AJ273"/>
    <mergeCell ref="AJ295:AJ296"/>
    <mergeCell ref="AJ362:AJ363"/>
    <mergeCell ref="AJ385:AJ386"/>
    <mergeCell ref="AJ452:AJ453"/>
    <mergeCell ref="AJ475:AJ476"/>
    <mergeCell ref="AJ542:AJ543"/>
    <mergeCell ref="AJ565:AJ566"/>
    <mergeCell ref="AJ632:AJ633"/>
    <mergeCell ref="AJ667:AJ668"/>
    <mergeCell ref="AL55:AL56"/>
    <mergeCell ref="AL75:AL76"/>
    <mergeCell ref="AL145:AL146"/>
    <mergeCell ref="AL165:AL166"/>
    <mergeCell ref="AL235:AL236"/>
    <mergeCell ref="AL255:AL256"/>
    <mergeCell ref="AL325:AL326"/>
    <mergeCell ref="AL345:AL346"/>
    <mergeCell ref="AL415:AL416"/>
    <mergeCell ref="AL435:AL436"/>
    <mergeCell ref="AL505:AL506"/>
    <mergeCell ref="AL525:AL526"/>
    <mergeCell ref="AL595:AL596"/>
    <mergeCell ref="AL615:AL616"/>
    <mergeCell ref="AL697:AL698"/>
    <mergeCell ref="AL717:AL718"/>
    <mergeCell ref="AO2:AO3"/>
    <mergeCell ref="AO25:AO26"/>
    <mergeCell ref="AO92:AO93"/>
    <mergeCell ref="AO115:AO116"/>
    <mergeCell ref="AO182:AO183"/>
    <mergeCell ref="AO205:AO206"/>
    <mergeCell ref="AO272:AO273"/>
    <mergeCell ref="AO295:AO296"/>
    <mergeCell ref="AO362:AO363"/>
    <mergeCell ref="AO385:AO386"/>
    <mergeCell ref="AO452:AO453"/>
    <mergeCell ref="AO475:AO476"/>
    <mergeCell ref="AO542:AO543"/>
    <mergeCell ref="AO565:AO566"/>
    <mergeCell ref="AO632:AO633"/>
    <mergeCell ref="AO667:AO668"/>
    <mergeCell ref="AP2:AP3"/>
    <mergeCell ref="AP25:AP26"/>
    <mergeCell ref="AP92:AP93"/>
    <mergeCell ref="AP115:AP116"/>
    <mergeCell ref="AP182:AP183"/>
    <mergeCell ref="AP205:AP206"/>
    <mergeCell ref="AP272:AP273"/>
    <mergeCell ref="AP295:AP296"/>
    <mergeCell ref="AP362:AP363"/>
    <mergeCell ref="AP385:AP386"/>
    <mergeCell ref="AP452:AP453"/>
    <mergeCell ref="AP475:AP476"/>
    <mergeCell ref="AP542:AP543"/>
    <mergeCell ref="AP565:AP566"/>
    <mergeCell ref="AP632:AP633"/>
    <mergeCell ref="AP667:AP668"/>
    <mergeCell ref="BE2:BE3"/>
    <mergeCell ref="BE25:BE26"/>
    <mergeCell ref="BE92:BE93"/>
    <mergeCell ref="BE115:BE116"/>
    <mergeCell ref="BE182:BE183"/>
    <mergeCell ref="BE205:BE206"/>
    <mergeCell ref="BE272:BE273"/>
    <mergeCell ref="BE295:BE296"/>
    <mergeCell ref="BE362:BE363"/>
    <mergeCell ref="BE385:BE386"/>
    <mergeCell ref="BE452:BE453"/>
    <mergeCell ref="BE475:BE476"/>
    <mergeCell ref="BE542:BE543"/>
    <mergeCell ref="BE565:BE566"/>
    <mergeCell ref="BE632:BE633"/>
    <mergeCell ref="BE667:BE668"/>
    <mergeCell ref="BG55:BG56"/>
    <mergeCell ref="BG75:BG76"/>
    <mergeCell ref="BG145:BG146"/>
    <mergeCell ref="BG165:BG166"/>
    <mergeCell ref="BG235:BG236"/>
    <mergeCell ref="BG255:BG256"/>
    <mergeCell ref="BG325:BG326"/>
    <mergeCell ref="BG345:BG346"/>
    <mergeCell ref="BG415:BG416"/>
    <mergeCell ref="BG435:BG436"/>
    <mergeCell ref="BG505:BG506"/>
    <mergeCell ref="BG525:BG526"/>
    <mergeCell ref="BG595:BG596"/>
    <mergeCell ref="BG615:BG616"/>
    <mergeCell ref="BG697:BG698"/>
    <mergeCell ref="BG717:BG718"/>
    <mergeCell ref="BJ2:BJ3"/>
    <mergeCell ref="BJ25:BJ26"/>
    <mergeCell ref="BJ92:BJ93"/>
    <mergeCell ref="BJ115:BJ116"/>
    <mergeCell ref="BJ182:BJ183"/>
    <mergeCell ref="BJ205:BJ206"/>
    <mergeCell ref="BJ272:BJ273"/>
    <mergeCell ref="BJ295:BJ296"/>
    <mergeCell ref="BJ362:BJ363"/>
    <mergeCell ref="BJ385:BJ386"/>
    <mergeCell ref="BJ452:BJ453"/>
    <mergeCell ref="BJ475:BJ476"/>
    <mergeCell ref="BJ542:BJ543"/>
    <mergeCell ref="BJ565:BJ566"/>
    <mergeCell ref="BJ632:BJ633"/>
    <mergeCell ref="BJ667:BJ668"/>
    <mergeCell ref="BK2:BK3"/>
    <mergeCell ref="BK25:BK26"/>
    <mergeCell ref="BK92:BK93"/>
    <mergeCell ref="BK115:BK116"/>
    <mergeCell ref="BK182:BK183"/>
    <mergeCell ref="BK205:BK206"/>
    <mergeCell ref="BK272:BK273"/>
    <mergeCell ref="BK295:BK296"/>
    <mergeCell ref="BK362:BK363"/>
    <mergeCell ref="BK385:BK386"/>
    <mergeCell ref="BK452:BK453"/>
    <mergeCell ref="BK475:BK476"/>
    <mergeCell ref="BK542:BK543"/>
    <mergeCell ref="BK565:BK566"/>
    <mergeCell ref="BK632:BK633"/>
    <mergeCell ref="BK667:BK668"/>
    <mergeCell ref="BZ2:BZ3"/>
    <mergeCell ref="BZ25:BZ26"/>
    <mergeCell ref="BZ92:BZ93"/>
    <mergeCell ref="BZ115:BZ116"/>
    <mergeCell ref="BZ182:BZ183"/>
    <mergeCell ref="BZ205:BZ206"/>
    <mergeCell ref="BZ272:BZ273"/>
    <mergeCell ref="BZ295:BZ296"/>
    <mergeCell ref="BZ362:BZ363"/>
    <mergeCell ref="BZ385:BZ386"/>
    <mergeCell ref="BZ452:BZ453"/>
    <mergeCell ref="BZ475:BZ476"/>
    <mergeCell ref="BZ542:BZ543"/>
    <mergeCell ref="BZ565:BZ566"/>
    <mergeCell ref="BZ632:BZ633"/>
    <mergeCell ref="BZ667:BZ668"/>
    <mergeCell ref="CB55:CB56"/>
    <mergeCell ref="CB75:CB76"/>
    <mergeCell ref="CB145:CB146"/>
    <mergeCell ref="CB165:CB166"/>
    <mergeCell ref="CB235:CB236"/>
    <mergeCell ref="CB255:CB256"/>
    <mergeCell ref="CB325:CB326"/>
    <mergeCell ref="CB345:CB346"/>
    <mergeCell ref="CB415:CB416"/>
    <mergeCell ref="CB435:CB436"/>
    <mergeCell ref="CB505:CB506"/>
    <mergeCell ref="CB525:CB526"/>
    <mergeCell ref="CB595:CB596"/>
    <mergeCell ref="CB615:CB616"/>
    <mergeCell ref="CB697:CB698"/>
    <mergeCell ref="CB717:CB718"/>
    <mergeCell ref="CE2:CE3"/>
    <mergeCell ref="CE25:CE26"/>
    <mergeCell ref="CE92:CE93"/>
    <mergeCell ref="CE115:CE116"/>
    <mergeCell ref="CE182:CE183"/>
    <mergeCell ref="CE205:CE206"/>
    <mergeCell ref="CE272:CE273"/>
    <mergeCell ref="CE295:CE296"/>
    <mergeCell ref="CE362:CE363"/>
    <mergeCell ref="CE385:CE386"/>
    <mergeCell ref="CE452:CE453"/>
    <mergeCell ref="CE475:CE476"/>
    <mergeCell ref="CE542:CE543"/>
    <mergeCell ref="CE565:CE566"/>
    <mergeCell ref="CE632:CE633"/>
    <mergeCell ref="CE667:CE668"/>
    <mergeCell ref="CF2:CF3"/>
    <mergeCell ref="CF25:CF26"/>
    <mergeCell ref="CF92:CF93"/>
    <mergeCell ref="CF115:CF116"/>
    <mergeCell ref="CF182:CF183"/>
    <mergeCell ref="CF205:CF206"/>
    <mergeCell ref="CF272:CF273"/>
    <mergeCell ref="CF295:CF296"/>
    <mergeCell ref="CF362:CF363"/>
    <mergeCell ref="CF385:CF386"/>
    <mergeCell ref="CF452:CF453"/>
    <mergeCell ref="CF475:CF476"/>
    <mergeCell ref="CF542:CF543"/>
    <mergeCell ref="CF565:CF566"/>
    <mergeCell ref="CF632:CF633"/>
    <mergeCell ref="CF667:CF668"/>
    <mergeCell ref="CU2:CU3"/>
    <mergeCell ref="CU25:CU26"/>
    <mergeCell ref="CU92:CU93"/>
    <mergeCell ref="CU115:CU116"/>
    <mergeCell ref="CU182:CU183"/>
    <mergeCell ref="CU205:CU206"/>
    <mergeCell ref="CU272:CU273"/>
    <mergeCell ref="CU295:CU296"/>
    <mergeCell ref="CU362:CU363"/>
    <mergeCell ref="CU385:CU386"/>
    <mergeCell ref="CU452:CU453"/>
    <mergeCell ref="CU475:CU476"/>
    <mergeCell ref="CU542:CU543"/>
    <mergeCell ref="CU565:CU566"/>
    <mergeCell ref="CU632:CU633"/>
    <mergeCell ref="CU667:CU668"/>
    <mergeCell ref="CW55:CW56"/>
    <mergeCell ref="CW75:CW76"/>
    <mergeCell ref="CW145:CW146"/>
    <mergeCell ref="CW165:CW166"/>
    <mergeCell ref="CW235:CW236"/>
    <mergeCell ref="CW255:CW256"/>
    <mergeCell ref="CW325:CW326"/>
    <mergeCell ref="CW345:CW346"/>
    <mergeCell ref="CW415:CW416"/>
    <mergeCell ref="CW435:CW436"/>
    <mergeCell ref="CW505:CW506"/>
    <mergeCell ref="CW525:CW526"/>
    <mergeCell ref="CW595:CW596"/>
    <mergeCell ref="CW615:CW616"/>
    <mergeCell ref="CW697:CW698"/>
    <mergeCell ref="CW717:CW718"/>
    <mergeCell ref="CZ2:CZ3"/>
    <mergeCell ref="CZ25:CZ26"/>
    <mergeCell ref="CZ92:CZ93"/>
    <mergeCell ref="CZ115:CZ116"/>
    <mergeCell ref="CZ182:CZ183"/>
    <mergeCell ref="CZ205:CZ206"/>
    <mergeCell ref="CZ272:CZ273"/>
    <mergeCell ref="CZ295:CZ296"/>
    <mergeCell ref="CZ362:CZ363"/>
    <mergeCell ref="CZ385:CZ386"/>
    <mergeCell ref="CZ452:CZ453"/>
    <mergeCell ref="CZ475:CZ476"/>
    <mergeCell ref="CZ542:CZ543"/>
    <mergeCell ref="CZ565:CZ566"/>
    <mergeCell ref="CZ632:CZ633"/>
    <mergeCell ref="CZ667:CZ668"/>
    <mergeCell ref="DA2:DA3"/>
    <mergeCell ref="DA25:DA26"/>
    <mergeCell ref="DA92:DA93"/>
    <mergeCell ref="DA115:DA116"/>
    <mergeCell ref="DA182:DA183"/>
    <mergeCell ref="DA205:DA206"/>
    <mergeCell ref="DA272:DA273"/>
    <mergeCell ref="DA295:DA296"/>
    <mergeCell ref="DA362:DA363"/>
    <mergeCell ref="DA385:DA386"/>
    <mergeCell ref="DA452:DA453"/>
    <mergeCell ref="DA475:DA476"/>
    <mergeCell ref="DA542:DA543"/>
    <mergeCell ref="DA565:DA566"/>
    <mergeCell ref="DA632:DA633"/>
    <mergeCell ref="DA667:DA668"/>
    <mergeCell ref="DP2:DP3"/>
    <mergeCell ref="DP25:DP26"/>
    <mergeCell ref="DP92:DP93"/>
    <mergeCell ref="DP115:DP116"/>
    <mergeCell ref="DP182:DP183"/>
    <mergeCell ref="DP205:DP206"/>
    <mergeCell ref="DP272:DP273"/>
    <mergeCell ref="DP295:DP296"/>
    <mergeCell ref="DP362:DP363"/>
    <mergeCell ref="DP385:DP386"/>
    <mergeCell ref="DP452:DP453"/>
    <mergeCell ref="DP475:DP476"/>
    <mergeCell ref="DP542:DP543"/>
    <mergeCell ref="DP565:DP566"/>
    <mergeCell ref="DP632:DP633"/>
    <mergeCell ref="DP667:DP668"/>
    <mergeCell ref="DR55:DR56"/>
    <mergeCell ref="DR75:DR76"/>
    <mergeCell ref="DR145:DR146"/>
    <mergeCell ref="DR165:DR166"/>
    <mergeCell ref="DR235:DR236"/>
    <mergeCell ref="DR255:DR256"/>
    <mergeCell ref="DR325:DR326"/>
    <mergeCell ref="DR345:DR346"/>
    <mergeCell ref="DR415:DR416"/>
    <mergeCell ref="DR435:DR436"/>
    <mergeCell ref="DR505:DR506"/>
    <mergeCell ref="DR525:DR526"/>
    <mergeCell ref="DR595:DR596"/>
    <mergeCell ref="DR615:DR616"/>
    <mergeCell ref="DR697:DR698"/>
    <mergeCell ref="DR717:DR718"/>
    <mergeCell ref="DU2:DU3"/>
    <mergeCell ref="DU25:DU26"/>
    <mergeCell ref="DU92:DU93"/>
    <mergeCell ref="DU115:DU116"/>
    <mergeCell ref="DU182:DU183"/>
    <mergeCell ref="DU205:DU206"/>
    <mergeCell ref="DU272:DU273"/>
    <mergeCell ref="DU295:DU296"/>
    <mergeCell ref="DU362:DU363"/>
    <mergeCell ref="DU385:DU386"/>
    <mergeCell ref="DU452:DU453"/>
    <mergeCell ref="DU475:DU476"/>
    <mergeCell ref="DU542:DU543"/>
    <mergeCell ref="DU565:DU566"/>
    <mergeCell ref="DU632:DU633"/>
    <mergeCell ref="DU667:DU668"/>
    <mergeCell ref="DV2:DV3"/>
    <mergeCell ref="DV25:DV26"/>
    <mergeCell ref="DV92:DV93"/>
    <mergeCell ref="DV115:DV116"/>
    <mergeCell ref="DV182:DV183"/>
    <mergeCell ref="DV205:DV206"/>
    <mergeCell ref="DV272:DV273"/>
    <mergeCell ref="DV295:DV296"/>
    <mergeCell ref="DV362:DV363"/>
    <mergeCell ref="DV385:DV386"/>
    <mergeCell ref="DV452:DV453"/>
    <mergeCell ref="DV475:DV476"/>
    <mergeCell ref="DV542:DV543"/>
    <mergeCell ref="DV565:DV566"/>
    <mergeCell ref="DV632:DV633"/>
    <mergeCell ref="DV667:DV668"/>
    <mergeCell ref="EK2:EK3"/>
    <mergeCell ref="EK25:EK26"/>
    <mergeCell ref="EK92:EK93"/>
    <mergeCell ref="EK115:EK116"/>
    <mergeCell ref="EK182:EK183"/>
    <mergeCell ref="EK205:EK206"/>
    <mergeCell ref="EK272:EK273"/>
    <mergeCell ref="EK295:EK296"/>
    <mergeCell ref="EK362:EK363"/>
    <mergeCell ref="EK385:EK386"/>
    <mergeCell ref="EK452:EK453"/>
    <mergeCell ref="EK475:EK476"/>
    <mergeCell ref="EK542:EK543"/>
    <mergeCell ref="EK565:EK566"/>
    <mergeCell ref="EK632:EK633"/>
    <mergeCell ref="EK667:EK668"/>
    <mergeCell ref="EM55:EM56"/>
    <mergeCell ref="EM75:EM76"/>
    <mergeCell ref="EM145:EM146"/>
    <mergeCell ref="EM165:EM166"/>
    <mergeCell ref="EM235:EM236"/>
    <mergeCell ref="EM255:EM256"/>
    <mergeCell ref="EM325:EM326"/>
    <mergeCell ref="EM345:EM346"/>
    <mergeCell ref="EM415:EM416"/>
    <mergeCell ref="EM435:EM436"/>
    <mergeCell ref="EM505:EM506"/>
    <mergeCell ref="EM525:EM526"/>
    <mergeCell ref="EM595:EM596"/>
    <mergeCell ref="EM615:EM616"/>
    <mergeCell ref="EM697:EM698"/>
    <mergeCell ref="EM717:EM718"/>
    <mergeCell ref="EP2:EP3"/>
    <mergeCell ref="EP25:EP26"/>
    <mergeCell ref="EP92:EP93"/>
    <mergeCell ref="EP115:EP116"/>
    <mergeCell ref="EP182:EP183"/>
    <mergeCell ref="EP205:EP206"/>
    <mergeCell ref="EP272:EP273"/>
    <mergeCell ref="EP295:EP296"/>
    <mergeCell ref="EP362:EP363"/>
    <mergeCell ref="EP385:EP386"/>
    <mergeCell ref="EP452:EP453"/>
    <mergeCell ref="EP475:EP476"/>
    <mergeCell ref="EP542:EP543"/>
    <mergeCell ref="EP565:EP566"/>
    <mergeCell ref="EP632:EP633"/>
    <mergeCell ref="EP667:EP668"/>
    <mergeCell ref="EQ2:EQ3"/>
    <mergeCell ref="EQ25:EQ26"/>
    <mergeCell ref="EQ92:EQ93"/>
    <mergeCell ref="EQ115:EQ116"/>
    <mergeCell ref="EQ182:EQ183"/>
    <mergeCell ref="EQ205:EQ206"/>
    <mergeCell ref="EQ272:EQ273"/>
    <mergeCell ref="EQ295:EQ296"/>
    <mergeCell ref="EQ362:EQ363"/>
    <mergeCell ref="EQ385:EQ386"/>
    <mergeCell ref="EQ452:EQ453"/>
    <mergeCell ref="EQ475:EQ476"/>
    <mergeCell ref="EQ542:EQ543"/>
    <mergeCell ref="EQ565:EQ566"/>
    <mergeCell ref="EQ632:EQ633"/>
    <mergeCell ref="EQ667:EQ668"/>
    <mergeCell ref="A1:E2"/>
    <mergeCell ref="DB1:DF2"/>
    <mergeCell ref="A5:C6"/>
    <mergeCell ref="V5:X6"/>
    <mergeCell ref="AQ5:AS6"/>
    <mergeCell ref="BL5:BN6"/>
    <mergeCell ref="CG5:CI6"/>
    <mergeCell ref="DB5:DD6"/>
    <mergeCell ref="DW5:DY6"/>
    <mergeCell ref="D5:E6"/>
    <mergeCell ref="AT5:AU6"/>
    <mergeCell ref="CJ5:CK6"/>
    <mergeCell ref="DZ5:EA6"/>
    <mergeCell ref="A7:C8"/>
    <mergeCell ref="V7:X8"/>
    <mergeCell ref="AQ7:AS8"/>
    <mergeCell ref="BL7:BN8"/>
    <mergeCell ref="CG7:CI8"/>
    <mergeCell ref="DB7:DD8"/>
    <mergeCell ref="DW7:DY8"/>
    <mergeCell ref="D7:E8"/>
    <mergeCell ref="AT7:AU8"/>
    <mergeCell ref="CJ7:CK8"/>
    <mergeCell ref="DZ7:EA8"/>
    <mergeCell ref="F22:M23"/>
    <mergeCell ref="N22:U23"/>
    <mergeCell ref="F52:M53"/>
    <mergeCell ref="N52:U53"/>
    <mergeCell ref="F71:J73"/>
    <mergeCell ref="DG71:DK73"/>
    <mergeCell ref="K71:Q73"/>
    <mergeCell ref="AF71:AL73"/>
    <mergeCell ref="BA71:BG73"/>
    <mergeCell ref="BV71:CB73"/>
    <mergeCell ref="CQ71:CW73"/>
    <mergeCell ref="DL71:DR73"/>
    <mergeCell ref="EG71:EM73"/>
    <mergeCell ref="F87:L89"/>
    <mergeCell ref="AA87:AG89"/>
    <mergeCell ref="AV87:BB89"/>
    <mergeCell ref="BQ87:BW89"/>
    <mergeCell ref="CL87:CR89"/>
    <mergeCell ref="DG87:DM89"/>
    <mergeCell ref="EB87:EH89"/>
    <mergeCell ref="M87:Q89"/>
    <mergeCell ref="DN87:DR89"/>
    <mergeCell ref="A91:E92"/>
    <mergeCell ref="DB91:DF92"/>
    <mergeCell ref="A95:C96"/>
    <mergeCell ref="V95:X96"/>
    <mergeCell ref="AQ95:AS96"/>
    <mergeCell ref="BL95:BN96"/>
    <mergeCell ref="CG95:CI96"/>
    <mergeCell ref="DB95:DD96"/>
    <mergeCell ref="DW95:DY96"/>
    <mergeCell ref="D95:E96"/>
    <mergeCell ref="AT95:AU96"/>
    <mergeCell ref="CJ95:CK96"/>
    <mergeCell ref="DZ95:EA96"/>
    <mergeCell ref="A97:C98"/>
    <mergeCell ref="V97:X98"/>
    <mergeCell ref="AQ97:AS98"/>
    <mergeCell ref="BL97:BN98"/>
    <mergeCell ref="CG97:CI98"/>
    <mergeCell ref="DB97:DD98"/>
    <mergeCell ref="DW97:DY98"/>
    <mergeCell ref="D97:E98"/>
    <mergeCell ref="AT97:AU98"/>
    <mergeCell ref="CJ97:CK98"/>
    <mergeCell ref="DZ97:EA98"/>
    <mergeCell ref="F112:M113"/>
    <mergeCell ref="N112:U113"/>
    <mergeCell ref="F142:M143"/>
    <mergeCell ref="N142:U143"/>
    <mergeCell ref="F161:J163"/>
    <mergeCell ref="DG161:DK163"/>
    <mergeCell ref="K161:Q163"/>
    <mergeCell ref="AF161:AL163"/>
    <mergeCell ref="BA161:BG163"/>
    <mergeCell ref="BV161:CB163"/>
    <mergeCell ref="CQ161:CW163"/>
    <mergeCell ref="DL161:DR163"/>
    <mergeCell ref="EG161:EM163"/>
    <mergeCell ref="F177:L179"/>
    <mergeCell ref="AA177:AG179"/>
    <mergeCell ref="AV177:BB179"/>
    <mergeCell ref="BQ177:BW179"/>
    <mergeCell ref="CL177:CR179"/>
    <mergeCell ref="DG177:DM179"/>
    <mergeCell ref="EB177:EH179"/>
    <mergeCell ref="M177:Q179"/>
    <mergeCell ref="DN177:DR179"/>
    <mergeCell ref="A181:E182"/>
    <mergeCell ref="DB181:DF182"/>
    <mergeCell ref="A185:C186"/>
    <mergeCell ref="V185:X186"/>
    <mergeCell ref="AQ185:AS186"/>
    <mergeCell ref="BL185:BN186"/>
    <mergeCell ref="CG185:CI186"/>
    <mergeCell ref="DB185:DD186"/>
    <mergeCell ref="DW185:DY186"/>
    <mergeCell ref="D185:E186"/>
    <mergeCell ref="AT185:AU186"/>
    <mergeCell ref="CJ185:CK186"/>
    <mergeCell ref="DZ185:EA186"/>
    <mergeCell ref="A187:C188"/>
    <mergeCell ref="V187:X188"/>
    <mergeCell ref="AQ187:AS188"/>
    <mergeCell ref="BL187:BN188"/>
    <mergeCell ref="CG187:CI188"/>
    <mergeCell ref="DB187:DD188"/>
    <mergeCell ref="DW187:DY188"/>
    <mergeCell ref="D187:E188"/>
    <mergeCell ref="AT187:AU188"/>
    <mergeCell ref="CJ187:CK188"/>
    <mergeCell ref="DZ187:EA188"/>
    <mergeCell ref="F202:M203"/>
    <mergeCell ref="N202:U203"/>
    <mergeCell ref="F232:M233"/>
    <mergeCell ref="N232:U233"/>
    <mergeCell ref="F251:J253"/>
    <mergeCell ref="DG251:DK253"/>
    <mergeCell ref="K251:Q253"/>
    <mergeCell ref="AF251:AL253"/>
    <mergeCell ref="BA251:BG253"/>
    <mergeCell ref="BV251:CB253"/>
    <mergeCell ref="CQ251:CW253"/>
    <mergeCell ref="DL251:DR253"/>
    <mergeCell ref="EG251:EM253"/>
    <mergeCell ref="F267:L269"/>
    <mergeCell ref="AA267:AG269"/>
    <mergeCell ref="AV267:BB269"/>
    <mergeCell ref="BQ267:BW269"/>
    <mergeCell ref="CL267:CR269"/>
    <mergeCell ref="DG267:DM269"/>
    <mergeCell ref="EB267:EH269"/>
    <mergeCell ref="M267:Q269"/>
    <mergeCell ref="DN267:DR269"/>
    <mergeCell ref="A271:E272"/>
    <mergeCell ref="DB271:DF272"/>
    <mergeCell ref="A275:C276"/>
    <mergeCell ref="V275:X276"/>
    <mergeCell ref="AQ275:AS276"/>
    <mergeCell ref="BL275:BN276"/>
    <mergeCell ref="CG275:CI276"/>
    <mergeCell ref="DB275:DD276"/>
    <mergeCell ref="DW275:DY276"/>
    <mergeCell ref="D275:E276"/>
    <mergeCell ref="AT275:AU276"/>
    <mergeCell ref="CJ275:CK276"/>
    <mergeCell ref="DZ275:EA276"/>
    <mergeCell ref="A277:C278"/>
    <mergeCell ref="V277:X278"/>
    <mergeCell ref="AQ277:AS278"/>
    <mergeCell ref="BL277:BN278"/>
    <mergeCell ref="CG277:CI278"/>
    <mergeCell ref="DB277:DD278"/>
    <mergeCell ref="DW277:DY278"/>
    <mergeCell ref="D277:E278"/>
    <mergeCell ref="AT277:AU278"/>
    <mergeCell ref="CJ277:CK278"/>
    <mergeCell ref="DZ277:EA278"/>
    <mergeCell ref="F292:M293"/>
    <mergeCell ref="N292:U293"/>
    <mergeCell ref="F322:M323"/>
    <mergeCell ref="N322:U323"/>
    <mergeCell ref="F341:J343"/>
    <mergeCell ref="DG341:DK343"/>
    <mergeCell ref="K341:Q343"/>
    <mergeCell ref="AF341:AL343"/>
    <mergeCell ref="BA341:BG343"/>
    <mergeCell ref="BV341:CB343"/>
    <mergeCell ref="CQ341:CW343"/>
    <mergeCell ref="DL341:DR343"/>
    <mergeCell ref="EG341:EM343"/>
    <mergeCell ref="F357:L359"/>
    <mergeCell ref="AA357:AG359"/>
    <mergeCell ref="AV357:BB359"/>
    <mergeCell ref="BQ357:BW359"/>
    <mergeCell ref="CL357:CR359"/>
    <mergeCell ref="DG357:DM359"/>
    <mergeCell ref="EB357:EH359"/>
    <mergeCell ref="M357:Q359"/>
    <mergeCell ref="DN357:DR359"/>
    <mergeCell ref="A361:E362"/>
    <mergeCell ref="DB361:DF362"/>
    <mergeCell ref="A365:C366"/>
    <mergeCell ref="V365:X366"/>
    <mergeCell ref="AQ365:AS366"/>
    <mergeCell ref="BL365:BN366"/>
    <mergeCell ref="CG365:CI366"/>
    <mergeCell ref="DB365:DD366"/>
    <mergeCell ref="DW365:DY366"/>
    <mergeCell ref="D365:E366"/>
    <mergeCell ref="AT365:AU366"/>
    <mergeCell ref="CJ365:CK366"/>
    <mergeCell ref="DZ365:EA366"/>
    <mergeCell ref="A367:C368"/>
    <mergeCell ref="V367:X368"/>
    <mergeCell ref="AQ367:AS368"/>
    <mergeCell ref="BL367:BN368"/>
    <mergeCell ref="CG367:CI368"/>
    <mergeCell ref="DB367:DD368"/>
    <mergeCell ref="DW367:DY368"/>
    <mergeCell ref="D367:E368"/>
    <mergeCell ref="AT367:AU368"/>
    <mergeCell ref="CJ367:CK368"/>
    <mergeCell ref="DZ367:EA368"/>
    <mergeCell ref="F382:M383"/>
    <mergeCell ref="N382:U383"/>
    <mergeCell ref="F412:M413"/>
    <mergeCell ref="N412:U413"/>
    <mergeCell ref="F431:J433"/>
    <mergeCell ref="DG431:DK433"/>
    <mergeCell ref="K431:Q433"/>
    <mergeCell ref="AF431:AL433"/>
    <mergeCell ref="BA431:BG433"/>
    <mergeCell ref="BV431:CB433"/>
    <mergeCell ref="CQ431:CW433"/>
    <mergeCell ref="DL431:DR433"/>
    <mergeCell ref="EG431:EM433"/>
    <mergeCell ref="F447:L449"/>
    <mergeCell ref="AA447:AG449"/>
    <mergeCell ref="AV447:BB449"/>
    <mergeCell ref="BQ447:BW449"/>
    <mergeCell ref="CL447:CR449"/>
    <mergeCell ref="DG447:DM449"/>
    <mergeCell ref="EB447:EH449"/>
    <mergeCell ref="M447:Q449"/>
    <mergeCell ref="DN447:DR449"/>
    <mergeCell ref="A451:E452"/>
    <mergeCell ref="DB451:DF452"/>
    <mergeCell ref="A455:C456"/>
    <mergeCell ref="V455:X456"/>
    <mergeCell ref="AQ455:AS456"/>
    <mergeCell ref="BL455:BN456"/>
    <mergeCell ref="CG455:CI456"/>
    <mergeCell ref="DB455:DD456"/>
    <mergeCell ref="DW455:DY456"/>
    <mergeCell ref="D455:E456"/>
    <mergeCell ref="AT455:AU456"/>
    <mergeCell ref="CJ455:CK456"/>
    <mergeCell ref="DZ455:EA456"/>
    <mergeCell ref="A457:C458"/>
    <mergeCell ref="V457:X458"/>
    <mergeCell ref="AQ457:AS458"/>
    <mergeCell ref="BL457:BN458"/>
    <mergeCell ref="CG457:CI458"/>
    <mergeCell ref="DB457:DD458"/>
    <mergeCell ref="DW457:DY458"/>
    <mergeCell ref="D457:E458"/>
    <mergeCell ref="AT457:AU458"/>
    <mergeCell ref="CJ457:CK458"/>
    <mergeCell ref="DZ457:EA458"/>
    <mergeCell ref="F472:M473"/>
    <mergeCell ref="N472:U473"/>
    <mergeCell ref="F502:M503"/>
    <mergeCell ref="N502:U503"/>
    <mergeCell ref="F521:J523"/>
    <mergeCell ref="DG521:DK523"/>
    <mergeCell ref="K521:Q523"/>
    <mergeCell ref="AF521:AL523"/>
    <mergeCell ref="BA521:BG523"/>
    <mergeCell ref="BV521:CB523"/>
    <mergeCell ref="CQ521:CW523"/>
    <mergeCell ref="DL521:DR523"/>
    <mergeCell ref="EG521:EM523"/>
    <mergeCell ref="F537:L539"/>
    <mergeCell ref="AA537:AG539"/>
    <mergeCell ref="AV537:BB539"/>
    <mergeCell ref="BQ537:BW539"/>
    <mergeCell ref="CL537:CR539"/>
    <mergeCell ref="DG537:DM539"/>
    <mergeCell ref="EB537:EH539"/>
    <mergeCell ref="M537:Q539"/>
    <mergeCell ref="DN537:DR539"/>
    <mergeCell ref="A541:E542"/>
    <mergeCell ref="DB541:DF542"/>
    <mergeCell ref="A545:C546"/>
    <mergeCell ref="V545:X546"/>
    <mergeCell ref="AQ545:AS546"/>
    <mergeCell ref="BL545:BN546"/>
    <mergeCell ref="CG545:CI546"/>
    <mergeCell ref="DB545:DD546"/>
    <mergeCell ref="DW545:DY546"/>
    <mergeCell ref="D545:E546"/>
    <mergeCell ref="AT545:AU546"/>
    <mergeCell ref="CJ545:CK546"/>
    <mergeCell ref="DZ545:EA546"/>
    <mergeCell ref="A547:C548"/>
    <mergeCell ref="V547:X548"/>
    <mergeCell ref="AQ547:AS548"/>
    <mergeCell ref="BL547:BN548"/>
    <mergeCell ref="CG547:CI548"/>
    <mergeCell ref="DB547:DD548"/>
    <mergeCell ref="DW547:DY548"/>
    <mergeCell ref="D547:E548"/>
    <mergeCell ref="AT547:AU548"/>
    <mergeCell ref="CJ547:CK548"/>
    <mergeCell ref="DZ547:EA548"/>
    <mergeCell ref="F562:M563"/>
    <mergeCell ref="N562:U563"/>
    <mergeCell ref="F592:M593"/>
    <mergeCell ref="N592:U593"/>
    <mergeCell ref="F611:J613"/>
    <mergeCell ref="DG611:DK613"/>
    <mergeCell ref="K611:Q613"/>
    <mergeCell ref="AF611:AL613"/>
    <mergeCell ref="BA611:BG613"/>
    <mergeCell ref="BV611:CB613"/>
    <mergeCell ref="CQ611:CW613"/>
    <mergeCell ref="DL611:DR613"/>
    <mergeCell ref="EG611:EM613"/>
    <mergeCell ref="F627:L629"/>
    <mergeCell ref="AA627:AG629"/>
    <mergeCell ref="AV627:BB629"/>
    <mergeCell ref="BQ627:BW629"/>
    <mergeCell ref="CL627:CR629"/>
    <mergeCell ref="DG627:DM629"/>
    <mergeCell ref="EB627:EH629"/>
    <mergeCell ref="M627:Q629"/>
    <mergeCell ref="DN627:DR629"/>
    <mergeCell ref="A631:E632"/>
    <mergeCell ref="DB631:DF632"/>
    <mergeCell ref="A635:C636"/>
    <mergeCell ref="V635:X636"/>
    <mergeCell ref="AQ635:AS636"/>
    <mergeCell ref="BL635:BN636"/>
    <mergeCell ref="CG635:CI636"/>
    <mergeCell ref="DB635:DD636"/>
    <mergeCell ref="DW635:DY636"/>
    <mergeCell ref="D635:E636"/>
    <mergeCell ref="AT635:AU636"/>
    <mergeCell ref="CJ635:CK636"/>
    <mergeCell ref="DZ635:EA636"/>
    <mergeCell ref="A637:C638"/>
    <mergeCell ref="V637:X638"/>
    <mergeCell ref="AQ637:AS638"/>
    <mergeCell ref="BL637:BN638"/>
    <mergeCell ref="CG637:CI638"/>
    <mergeCell ref="DB637:DD638"/>
    <mergeCell ref="DW637:DY638"/>
    <mergeCell ref="D637:E638"/>
    <mergeCell ref="AT637:AU638"/>
    <mergeCell ref="CJ637:CK638"/>
    <mergeCell ref="DZ637:EA638"/>
    <mergeCell ref="F664:M665"/>
    <mergeCell ref="N664:U665"/>
    <mergeCell ref="F694:M695"/>
    <mergeCell ref="N694:U695"/>
    <mergeCell ref="F713:J715"/>
    <mergeCell ref="DG713:DK715"/>
    <mergeCell ref="K713:Q715"/>
    <mergeCell ref="AF713:AL715"/>
    <mergeCell ref="BA713:BG715"/>
    <mergeCell ref="BV713:CB715"/>
    <mergeCell ref="CQ713:CW715"/>
    <mergeCell ref="DL713:DR715"/>
    <mergeCell ref="EG713:EM715"/>
    <mergeCell ref="F729:L731"/>
    <mergeCell ref="AA729:AG731"/>
    <mergeCell ref="AV729:BB731"/>
    <mergeCell ref="BQ729:BW731"/>
    <mergeCell ref="CL729:CR731"/>
    <mergeCell ref="DG729:DM731"/>
    <mergeCell ref="EB729:EH731"/>
    <mergeCell ref="M729:Q731"/>
    <mergeCell ref="DN729:DR731"/>
    <mergeCell ref="V1:Z2"/>
    <mergeCell ref="DW1:EA2"/>
    <mergeCell ref="Y5:Z6"/>
    <mergeCell ref="BO5:BP6"/>
    <mergeCell ref="DE5:DF6"/>
    <mergeCell ref="Y7:Z8"/>
    <mergeCell ref="BO7:BP8"/>
    <mergeCell ref="DE7:DF8"/>
    <mergeCell ref="AA22:AH23"/>
    <mergeCell ref="AI22:AP23"/>
    <mergeCell ref="AA52:AH53"/>
    <mergeCell ref="AI52:AP53"/>
    <mergeCell ref="AA71:AE73"/>
    <mergeCell ref="EB71:EF73"/>
    <mergeCell ref="AH87:AL89"/>
    <mergeCell ref="EI87:EM89"/>
    <mergeCell ref="V91:Z92"/>
    <mergeCell ref="DW91:EA92"/>
    <mergeCell ref="Y95:Z96"/>
    <mergeCell ref="BO95:BP96"/>
    <mergeCell ref="DE95:DF96"/>
    <mergeCell ref="Y97:Z98"/>
    <mergeCell ref="BO97:BP98"/>
    <mergeCell ref="DE97:DF98"/>
    <mergeCell ref="AA112:AH113"/>
    <mergeCell ref="AI112:AP113"/>
    <mergeCell ref="AA142:AH143"/>
    <mergeCell ref="AI142:AP143"/>
    <mergeCell ref="AA161:AE163"/>
    <mergeCell ref="EB161:EF163"/>
    <mergeCell ref="AH177:AL179"/>
    <mergeCell ref="EI177:EM179"/>
    <mergeCell ref="V181:Z182"/>
    <mergeCell ref="DW181:EA182"/>
    <mergeCell ref="Y185:Z186"/>
    <mergeCell ref="BO185:BP186"/>
    <mergeCell ref="DE185:DF186"/>
    <mergeCell ref="Y187:Z188"/>
    <mergeCell ref="BO187:BP188"/>
    <mergeCell ref="DE187:DF188"/>
    <mergeCell ref="AA202:AH203"/>
    <mergeCell ref="AI202:AP203"/>
    <mergeCell ref="AA232:AH233"/>
    <mergeCell ref="AI232:AP233"/>
    <mergeCell ref="AA251:AE253"/>
    <mergeCell ref="EB251:EF253"/>
    <mergeCell ref="AH267:AL269"/>
    <mergeCell ref="EI267:EM269"/>
    <mergeCell ref="V271:Z272"/>
    <mergeCell ref="DW271:EA272"/>
    <mergeCell ref="Y275:Z276"/>
    <mergeCell ref="BO275:BP276"/>
    <mergeCell ref="DE275:DF276"/>
    <mergeCell ref="Y277:Z278"/>
    <mergeCell ref="BO277:BP278"/>
    <mergeCell ref="DE277:DF278"/>
    <mergeCell ref="AA292:AH293"/>
    <mergeCell ref="AI292:AP293"/>
    <mergeCell ref="AA322:AH323"/>
    <mergeCell ref="AI322:AP323"/>
    <mergeCell ref="AA341:AE343"/>
    <mergeCell ref="EB341:EF343"/>
    <mergeCell ref="AH357:AL359"/>
    <mergeCell ref="EI357:EM359"/>
    <mergeCell ref="V361:Z362"/>
    <mergeCell ref="DW361:EA362"/>
    <mergeCell ref="Y365:Z366"/>
    <mergeCell ref="BO365:BP366"/>
    <mergeCell ref="DE365:DF366"/>
    <mergeCell ref="Y367:Z368"/>
    <mergeCell ref="BO367:BP368"/>
    <mergeCell ref="DE367:DF368"/>
    <mergeCell ref="AA382:AH383"/>
    <mergeCell ref="AI382:AP383"/>
    <mergeCell ref="AA412:AH413"/>
    <mergeCell ref="AI412:AP413"/>
    <mergeCell ref="AA431:AE433"/>
    <mergeCell ref="EB431:EF433"/>
    <mergeCell ref="AH447:AL449"/>
    <mergeCell ref="EI447:EM449"/>
    <mergeCell ref="V451:Z452"/>
    <mergeCell ref="DW451:EA452"/>
    <mergeCell ref="Y455:Z456"/>
    <mergeCell ref="BO455:BP456"/>
    <mergeCell ref="DE455:DF456"/>
    <mergeCell ref="Y457:Z458"/>
    <mergeCell ref="BO457:BP458"/>
    <mergeCell ref="DE457:DF458"/>
    <mergeCell ref="AA472:AH473"/>
    <mergeCell ref="AI472:AP473"/>
    <mergeCell ref="AA502:AH503"/>
    <mergeCell ref="AI502:AP503"/>
    <mergeCell ref="AA521:AE523"/>
    <mergeCell ref="EB521:EF523"/>
    <mergeCell ref="AH537:AL539"/>
    <mergeCell ref="EI537:EM539"/>
    <mergeCell ref="V541:Z542"/>
    <mergeCell ref="DW541:EA542"/>
    <mergeCell ref="Y545:Z546"/>
    <mergeCell ref="BO545:BP546"/>
    <mergeCell ref="DE545:DF546"/>
    <mergeCell ref="Y547:Z548"/>
    <mergeCell ref="BO547:BP548"/>
    <mergeCell ref="DE547:DF548"/>
    <mergeCell ref="AA562:AH563"/>
    <mergeCell ref="AI562:AP563"/>
    <mergeCell ref="AA592:AH593"/>
    <mergeCell ref="AI592:AP593"/>
    <mergeCell ref="AA611:AE613"/>
    <mergeCell ref="EB611:EF613"/>
    <mergeCell ref="AH627:AL629"/>
    <mergeCell ref="EI627:EM629"/>
    <mergeCell ref="V631:Z632"/>
    <mergeCell ref="DW631:EA632"/>
    <mergeCell ref="Y635:Z636"/>
    <mergeCell ref="BO635:BP636"/>
    <mergeCell ref="DE635:DF636"/>
    <mergeCell ref="Y637:Z638"/>
    <mergeCell ref="BO637:BP638"/>
    <mergeCell ref="DE637:DF638"/>
    <mergeCell ref="AA664:AH665"/>
    <mergeCell ref="AI664:AP665"/>
    <mergeCell ref="AA694:AH695"/>
    <mergeCell ref="AI694:AP695"/>
    <mergeCell ref="AA713:AE715"/>
    <mergeCell ref="EB713:EF715"/>
    <mergeCell ref="AH729:AL731"/>
    <mergeCell ref="EI729:EM731"/>
    <mergeCell ref="AQ1:AU2"/>
    <mergeCell ref="AV22:BC23"/>
    <mergeCell ref="BD22:BK23"/>
    <mergeCell ref="AV52:BC53"/>
    <mergeCell ref="BD52:BK53"/>
    <mergeCell ref="AV71:AZ73"/>
    <mergeCell ref="BC87:BG89"/>
    <mergeCell ref="AQ91:AU92"/>
    <mergeCell ref="AV112:BC113"/>
    <mergeCell ref="BD112:BK113"/>
    <mergeCell ref="AV142:BC143"/>
    <mergeCell ref="BD142:BK143"/>
    <mergeCell ref="AV161:AZ163"/>
    <mergeCell ref="BC177:BG179"/>
    <mergeCell ref="AQ181:AU182"/>
    <mergeCell ref="AV202:BC203"/>
    <mergeCell ref="BD202:BK203"/>
    <mergeCell ref="AV232:BC233"/>
    <mergeCell ref="BD232:BK233"/>
    <mergeCell ref="AV251:AZ253"/>
    <mergeCell ref="BC267:BG269"/>
    <mergeCell ref="AQ271:AU272"/>
    <mergeCell ref="AV292:BC293"/>
    <mergeCell ref="BD292:BK293"/>
    <mergeCell ref="AV322:BC323"/>
    <mergeCell ref="BD322:BK323"/>
    <mergeCell ref="AV341:AZ343"/>
    <mergeCell ref="BC357:BG359"/>
    <mergeCell ref="AQ361:AU362"/>
    <mergeCell ref="AV382:BC383"/>
    <mergeCell ref="BD382:BK383"/>
    <mergeCell ref="AV412:BC413"/>
    <mergeCell ref="BD412:BK413"/>
    <mergeCell ref="AV431:AZ433"/>
    <mergeCell ref="BC447:BG449"/>
    <mergeCell ref="AQ451:AU452"/>
    <mergeCell ref="AV472:BC473"/>
    <mergeCell ref="BD472:BK473"/>
    <mergeCell ref="AV502:BC503"/>
    <mergeCell ref="BD502:BK503"/>
    <mergeCell ref="AV521:AZ523"/>
    <mergeCell ref="BC537:BG539"/>
    <mergeCell ref="AQ541:AU542"/>
    <mergeCell ref="AV562:BC563"/>
    <mergeCell ref="BD562:BK563"/>
    <mergeCell ref="AV592:BC593"/>
    <mergeCell ref="BD592:BK593"/>
    <mergeCell ref="AV611:AZ613"/>
    <mergeCell ref="BC627:BG629"/>
    <mergeCell ref="AQ631:AU632"/>
    <mergeCell ref="AV664:BC665"/>
    <mergeCell ref="BD664:BK665"/>
    <mergeCell ref="AV694:BC695"/>
    <mergeCell ref="BD694:BK695"/>
    <mergeCell ref="AV713:AZ715"/>
    <mergeCell ref="BC729:BG731"/>
    <mergeCell ref="BL1:BP2"/>
    <mergeCell ref="BQ22:BX23"/>
    <mergeCell ref="BY22:CF23"/>
    <mergeCell ref="BQ52:BX53"/>
    <mergeCell ref="BY52:CF53"/>
    <mergeCell ref="BQ71:BU73"/>
    <mergeCell ref="BX87:CB89"/>
    <mergeCell ref="BL91:BP92"/>
    <mergeCell ref="BQ112:BX113"/>
    <mergeCell ref="BY112:CF113"/>
    <mergeCell ref="BQ142:BX143"/>
    <mergeCell ref="BY142:CF143"/>
    <mergeCell ref="BQ161:BU163"/>
    <mergeCell ref="BX177:CB179"/>
    <mergeCell ref="BL181:BP182"/>
    <mergeCell ref="BQ202:BX203"/>
    <mergeCell ref="BY202:CF203"/>
    <mergeCell ref="BQ232:BX233"/>
    <mergeCell ref="BY232:CF233"/>
    <mergeCell ref="BQ251:BU253"/>
    <mergeCell ref="BX267:CB269"/>
    <mergeCell ref="BL271:BP272"/>
    <mergeCell ref="BQ292:BX293"/>
    <mergeCell ref="BY292:CF293"/>
    <mergeCell ref="BQ322:BX323"/>
    <mergeCell ref="BY322:CF323"/>
    <mergeCell ref="BQ341:BU343"/>
    <mergeCell ref="BX357:CB359"/>
    <mergeCell ref="BL361:BP362"/>
    <mergeCell ref="BQ382:BX383"/>
    <mergeCell ref="BY382:CF383"/>
    <mergeCell ref="BQ412:BX413"/>
    <mergeCell ref="BY412:CF413"/>
    <mergeCell ref="BQ431:BU433"/>
    <mergeCell ref="BX447:CB449"/>
    <mergeCell ref="BL451:BP452"/>
    <mergeCell ref="BQ472:BX473"/>
    <mergeCell ref="BY472:CF473"/>
    <mergeCell ref="BQ502:BX503"/>
    <mergeCell ref="BY502:CF503"/>
    <mergeCell ref="BQ521:BU523"/>
    <mergeCell ref="BX537:CB539"/>
    <mergeCell ref="BL541:BP542"/>
    <mergeCell ref="BQ562:BX563"/>
    <mergeCell ref="BY562:CF563"/>
    <mergeCell ref="BQ592:BX593"/>
    <mergeCell ref="BY592:CF593"/>
    <mergeCell ref="BQ611:BU613"/>
    <mergeCell ref="BX627:CB629"/>
    <mergeCell ref="BL631:BP632"/>
    <mergeCell ref="BQ664:BX665"/>
    <mergeCell ref="BY664:CF665"/>
    <mergeCell ref="BQ694:BX695"/>
    <mergeCell ref="BY694:CF695"/>
    <mergeCell ref="BQ713:BU715"/>
    <mergeCell ref="BX729:CB731"/>
    <mergeCell ref="CG1:CK2"/>
    <mergeCell ref="CL22:CS23"/>
    <mergeCell ref="CT22:DA23"/>
    <mergeCell ref="CL52:CS53"/>
    <mergeCell ref="CT52:DA53"/>
    <mergeCell ref="CL71:CP73"/>
    <mergeCell ref="CS87:CW89"/>
    <mergeCell ref="CG91:CK92"/>
    <mergeCell ref="CL112:CS113"/>
    <mergeCell ref="CT112:DA113"/>
    <mergeCell ref="CL142:CS143"/>
    <mergeCell ref="CT142:DA143"/>
    <mergeCell ref="CL161:CP163"/>
    <mergeCell ref="CS177:CW179"/>
    <mergeCell ref="CG181:CK182"/>
    <mergeCell ref="CL202:CS203"/>
    <mergeCell ref="CT202:DA203"/>
    <mergeCell ref="CL232:CS233"/>
    <mergeCell ref="CT232:DA233"/>
    <mergeCell ref="CL251:CP253"/>
    <mergeCell ref="CS267:CW269"/>
    <mergeCell ref="CG271:CK272"/>
    <mergeCell ref="CL292:CS293"/>
    <mergeCell ref="CT292:DA293"/>
    <mergeCell ref="CL322:CS323"/>
    <mergeCell ref="CT322:DA323"/>
    <mergeCell ref="CL341:CP343"/>
    <mergeCell ref="CS357:CW359"/>
    <mergeCell ref="CG361:CK362"/>
    <mergeCell ref="CL382:CS383"/>
    <mergeCell ref="CT382:DA383"/>
    <mergeCell ref="CL412:CS413"/>
    <mergeCell ref="CT412:DA413"/>
    <mergeCell ref="CL431:CP433"/>
    <mergeCell ref="CS447:CW449"/>
    <mergeCell ref="CG451:CK452"/>
    <mergeCell ref="CL472:CS473"/>
    <mergeCell ref="CT472:DA473"/>
    <mergeCell ref="CL502:CS503"/>
    <mergeCell ref="CT502:DA503"/>
    <mergeCell ref="CL521:CP523"/>
    <mergeCell ref="CS537:CW539"/>
    <mergeCell ref="CG541:CK542"/>
    <mergeCell ref="CL562:CS563"/>
    <mergeCell ref="CT562:DA563"/>
    <mergeCell ref="CL592:CS593"/>
    <mergeCell ref="CT592:DA593"/>
    <mergeCell ref="CL611:CP613"/>
    <mergeCell ref="CS627:CW629"/>
    <mergeCell ref="CG631:CK632"/>
    <mergeCell ref="CL664:CS665"/>
    <mergeCell ref="CT664:DA665"/>
    <mergeCell ref="CL694:CS695"/>
    <mergeCell ref="CT694:DA695"/>
    <mergeCell ref="CL713:CP715"/>
    <mergeCell ref="CS729:CW731"/>
    <mergeCell ref="DG22:DN23"/>
    <mergeCell ref="DO22:DV23"/>
    <mergeCell ref="DG52:DN53"/>
    <mergeCell ref="DO52:DV53"/>
    <mergeCell ref="DG112:DN113"/>
    <mergeCell ref="DO112:DV113"/>
    <mergeCell ref="DG142:DN143"/>
    <mergeCell ref="DO142:DV143"/>
    <mergeCell ref="DG202:DN203"/>
    <mergeCell ref="DO202:DV203"/>
    <mergeCell ref="DG232:DN233"/>
    <mergeCell ref="DO232:DV233"/>
    <mergeCell ref="DG292:DN293"/>
    <mergeCell ref="DO292:DV293"/>
    <mergeCell ref="DG322:DN323"/>
    <mergeCell ref="DO322:DV323"/>
    <mergeCell ref="DG382:DN383"/>
    <mergeCell ref="DO382:DV383"/>
    <mergeCell ref="DG412:DN413"/>
    <mergeCell ref="DO412:DV413"/>
    <mergeCell ref="DG472:DN473"/>
    <mergeCell ref="DO472:DV473"/>
    <mergeCell ref="DG502:DN503"/>
    <mergeCell ref="DO502:DV503"/>
    <mergeCell ref="DG562:DN563"/>
    <mergeCell ref="DO562:DV563"/>
    <mergeCell ref="DG592:DN593"/>
    <mergeCell ref="DO592:DV593"/>
    <mergeCell ref="DG664:DN665"/>
    <mergeCell ref="DO664:DV665"/>
    <mergeCell ref="DG694:DN695"/>
    <mergeCell ref="DO694:DV695"/>
    <mergeCell ref="EB22:EI23"/>
    <mergeCell ref="EJ22:EQ23"/>
    <mergeCell ref="EB52:EI53"/>
    <mergeCell ref="EJ52:EQ53"/>
    <mergeCell ref="EB112:EI113"/>
    <mergeCell ref="EJ112:EQ113"/>
    <mergeCell ref="EB142:EI143"/>
    <mergeCell ref="EJ142:EQ143"/>
    <mergeCell ref="EB202:EI203"/>
    <mergeCell ref="EJ202:EQ203"/>
    <mergeCell ref="EB232:EI233"/>
    <mergeCell ref="EJ232:EQ233"/>
    <mergeCell ref="EB292:EI293"/>
    <mergeCell ref="EJ292:EQ293"/>
    <mergeCell ref="EB322:EI323"/>
    <mergeCell ref="EJ322:EQ323"/>
    <mergeCell ref="EB382:EI383"/>
    <mergeCell ref="EJ382:EQ383"/>
    <mergeCell ref="EB412:EI413"/>
    <mergeCell ref="EJ412:EQ413"/>
    <mergeCell ref="EB472:EI473"/>
    <mergeCell ref="EJ472:EQ473"/>
    <mergeCell ref="EB502:EI503"/>
    <mergeCell ref="EJ502:EQ503"/>
    <mergeCell ref="EB562:EI563"/>
    <mergeCell ref="EJ562:EQ563"/>
    <mergeCell ref="EB592:EI593"/>
    <mergeCell ref="EJ592:EQ593"/>
    <mergeCell ref="EB664:EI665"/>
    <mergeCell ref="EJ664:EQ665"/>
    <mergeCell ref="EB694:EI695"/>
    <mergeCell ref="EJ694:EQ695"/>
  </mergeCells>
  <pageMargins left="0.7" right="0.7" top="0.75" bottom="0.75" header="0.3" footer="0.3"/>
  <pageSetup paperSize="9" orientation="portrait"/>
  <headerFooter/>
  <ignoredErrors>
    <ignoredError sqref="A1:U93 F94:U94 A95:U179 A94:D94" formula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Q731"/>
  <sheetViews>
    <sheetView zoomScale="25" zoomScaleNormal="25" workbookViewId="0">
      <selection activeCell="D48" sqref="D48"/>
    </sheetView>
  </sheetViews>
  <sheetFormatPr defaultColWidth="25.7777777777778" defaultRowHeight="50" customHeight="1"/>
  <cols>
    <col min="1" max="16384" width="25.7777777777778" style="1" customWidth="1"/>
  </cols>
  <sheetData>
    <row r="1" s="1" customFormat="1" customHeight="1" spans="1:147">
      <c r="A1" s="2" t="s">
        <v>100</v>
      </c>
      <c r="B1" s="2"/>
      <c r="C1" s="2"/>
      <c r="D1" s="2"/>
      <c r="E1" s="2"/>
      <c r="F1" s="3" t="s">
        <v>1</v>
      </c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2" t="s">
        <v>101</v>
      </c>
      <c r="W1" s="2"/>
      <c r="X1" s="2"/>
      <c r="Y1" s="2"/>
      <c r="Z1" s="2"/>
      <c r="AA1" s="3" t="s">
        <v>1</v>
      </c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2" t="s">
        <v>102</v>
      </c>
      <c r="AR1" s="2"/>
      <c r="AS1" s="2"/>
      <c r="AT1" s="2"/>
      <c r="AU1" s="2"/>
      <c r="AV1" s="3" t="s">
        <v>1</v>
      </c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2" t="s">
        <v>103</v>
      </c>
      <c r="BM1" s="2"/>
      <c r="BN1" s="2"/>
      <c r="BO1" s="2"/>
      <c r="BP1" s="2"/>
      <c r="BQ1" s="3" t="s">
        <v>1</v>
      </c>
      <c r="BR1" s="3"/>
      <c r="BS1" s="3"/>
      <c r="BT1" s="3"/>
      <c r="BU1" s="3"/>
      <c r="BV1" s="3"/>
      <c r="BW1" s="3"/>
      <c r="BX1" s="3"/>
      <c r="BY1" s="3"/>
      <c r="BZ1" s="3"/>
      <c r="CA1" s="3"/>
      <c r="CB1" s="3"/>
      <c r="CC1" s="3"/>
      <c r="CD1" s="3"/>
      <c r="CE1" s="3"/>
      <c r="CF1" s="3"/>
      <c r="CG1" s="2" t="s">
        <v>104</v>
      </c>
      <c r="CH1" s="2"/>
      <c r="CI1" s="2"/>
      <c r="CJ1" s="2"/>
      <c r="CK1" s="2"/>
      <c r="CL1" s="3" t="s">
        <v>1</v>
      </c>
      <c r="CM1" s="3"/>
      <c r="CN1" s="3"/>
      <c r="CO1" s="3"/>
      <c r="CP1" s="3"/>
      <c r="CQ1" s="3"/>
      <c r="CR1" s="3"/>
      <c r="CS1" s="3"/>
      <c r="CT1" s="3"/>
      <c r="CU1" s="3"/>
      <c r="CV1" s="3"/>
      <c r="CW1" s="3"/>
      <c r="CX1" s="3"/>
      <c r="CY1" s="3"/>
      <c r="CZ1" s="3"/>
      <c r="DA1" s="3"/>
      <c r="DB1" s="2" t="s">
        <v>105</v>
      </c>
      <c r="DC1" s="2"/>
      <c r="DD1" s="2"/>
      <c r="DE1" s="2"/>
      <c r="DF1" s="2"/>
      <c r="DG1" s="3" t="s">
        <v>1</v>
      </c>
      <c r="DH1" s="3"/>
      <c r="DI1" s="3"/>
      <c r="DJ1" s="3"/>
      <c r="DK1" s="3"/>
      <c r="DL1" s="3"/>
      <c r="DM1" s="3"/>
      <c r="DN1" s="3"/>
      <c r="DO1" s="3"/>
      <c r="DP1" s="3"/>
      <c r="DQ1" s="3"/>
      <c r="DR1" s="3"/>
      <c r="DS1" s="3"/>
      <c r="DT1" s="3"/>
      <c r="DU1" s="3"/>
      <c r="DV1" s="3"/>
      <c r="DW1" s="2" t="s">
        <v>106</v>
      </c>
      <c r="DX1" s="2"/>
      <c r="DY1" s="2"/>
      <c r="DZ1" s="2"/>
      <c r="EA1" s="2"/>
      <c r="EB1" s="3" t="s">
        <v>1</v>
      </c>
      <c r="EC1" s="3"/>
      <c r="ED1" s="3"/>
      <c r="EE1" s="3"/>
      <c r="EF1" s="3"/>
      <c r="EG1" s="3"/>
      <c r="EH1" s="3"/>
      <c r="EI1" s="3"/>
      <c r="EJ1" s="3"/>
      <c r="EK1" s="3"/>
      <c r="EL1" s="3"/>
      <c r="EM1" s="3"/>
      <c r="EN1" s="3"/>
      <c r="EO1" s="3"/>
      <c r="EP1" s="3"/>
      <c r="EQ1" s="3"/>
    </row>
    <row r="2" s="1" customFormat="1" customHeight="1" spans="1:147">
      <c r="A2" s="2"/>
      <c r="B2" s="2"/>
      <c r="C2" s="2"/>
      <c r="D2" s="2"/>
      <c r="E2" s="2"/>
      <c r="F2" s="4" t="s">
        <v>8</v>
      </c>
      <c r="G2" s="5"/>
      <c r="H2" s="5"/>
      <c r="I2" s="5"/>
      <c r="J2" s="6"/>
      <c r="K2" s="7" t="s">
        <v>9</v>
      </c>
      <c r="L2" s="7"/>
      <c r="M2" s="7"/>
      <c r="N2" s="7"/>
      <c r="O2" s="8" t="s">
        <v>10</v>
      </c>
      <c r="P2" s="9" t="s">
        <v>11</v>
      </c>
      <c r="Q2" s="9"/>
      <c r="R2" s="9"/>
      <c r="S2" s="10" t="s">
        <v>12</v>
      </c>
      <c r="T2" s="8" t="s">
        <v>13</v>
      </c>
      <c r="U2" s="11" t="s">
        <v>14</v>
      </c>
      <c r="V2" s="2"/>
      <c r="W2" s="2"/>
      <c r="X2" s="2"/>
      <c r="Y2" s="2"/>
      <c r="Z2" s="2"/>
      <c r="AA2" s="4" t="s">
        <v>8</v>
      </c>
      <c r="AB2" s="5"/>
      <c r="AC2" s="5"/>
      <c r="AD2" s="5"/>
      <c r="AE2" s="6"/>
      <c r="AF2" s="7" t="s">
        <v>9</v>
      </c>
      <c r="AG2" s="7"/>
      <c r="AH2" s="7"/>
      <c r="AI2" s="7"/>
      <c r="AJ2" s="8" t="s">
        <v>10</v>
      </c>
      <c r="AK2" s="9" t="s">
        <v>11</v>
      </c>
      <c r="AL2" s="9"/>
      <c r="AM2" s="9"/>
      <c r="AN2" s="10" t="s">
        <v>12</v>
      </c>
      <c r="AO2" s="8" t="s">
        <v>13</v>
      </c>
      <c r="AP2" s="11" t="s">
        <v>14</v>
      </c>
      <c r="AQ2" s="2"/>
      <c r="AR2" s="2"/>
      <c r="AS2" s="2"/>
      <c r="AT2" s="2"/>
      <c r="AU2" s="2"/>
      <c r="AV2" s="4" t="s">
        <v>8</v>
      </c>
      <c r="AW2" s="5"/>
      <c r="AX2" s="5"/>
      <c r="AY2" s="5"/>
      <c r="AZ2" s="6"/>
      <c r="BA2" s="7" t="s">
        <v>9</v>
      </c>
      <c r="BB2" s="7"/>
      <c r="BC2" s="7"/>
      <c r="BD2" s="7"/>
      <c r="BE2" s="8" t="s">
        <v>10</v>
      </c>
      <c r="BF2" s="9" t="s">
        <v>11</v>
      </c>
      <c r="BG2" s="9"/>
      <c r="BH2" s="9"/>
      <c r="BI2" s="10" t="s">
        <v>12</v>
      </c>
      <c r="BJ2" s="8" t="s">
        <v>13</v>
      </c>
      <c r="BK2" s="11" t="s">
        <v>14</v>
      </c>
      <c r="BL2" s="2"/>
      <c r="BM2" s="2"/>
      <c r="BN2" s="2"/>
      <c r="BO2" s="2"/>
      <c r="BP2" s="2"/>
      <c r="BQ2" s="4" t="s">
        <v>8</v>
      </c>
      <c r="BR2" s="5"/>
      <c r="BS2" s="5"/>
      <c r="BT2" s="5"/>
      <c r="BU2" s="6"/>
      <c r="BV2" s="7" t="s">
        <v>9</v>
      </c>
      <c r="BW2" s="7"/>
      <c r="BX2" s="7"/>
      <c r="BY2" s="7"/>
      <c r="BZ2" s="8" t="s">
        <v>10</v>
      </c>
      <c r="CA2" s="9" t="s">
        <v>11</v>
      </c>
      <c r="CB2" s="9"/>
      <c r="CC2" s="9"/>
      <c r="CD2" s="10" t="s">
        <v>12</v>
      </c>
      <c r="CE2" s="8" t="s">
        <v>13</v>
      </c>
      <c r="CF2" s="11" t="s">
        <v>14</v>
      </c>
      <c r="CG2" s="2"/>
      <c r="CH2" s="2"/>
      <c r="CI2" s="2"/>
      <c r="CJ2" s="2"/>
      <c r="CK2" s="2"/>
      <c r="CL2" s="4" t="s">
        <v>8</v>
      </c>
      <c r="CM2" s="5"/>
      <c r="CN2" s="5"/>
      <c r="CO2" s="5"/>
      <c r="CP2" s="6"/>
      <c r="CQ2" s="7" t="s">
        <v>9</v>
      </c>
      <c r="CR2" s="7"/>
      <c r="CS2" s="7"/>
      <c r="CT2" s="7"/>
      <c r="CU2" s="8" t="s">
        <v>10</v>
      </c>
      <c r="CV2" s="9" t="s">
        <v>11</v>
      </c>
      <c r="CW2" s="9"/>
      <c r="CX2" s="9"/>
      <c r="CY2" s="10" t="s">
        <v>12</v>
      </c>
      <c r="CZ2" s="8" t="s">
        <v>13</v>
      </c>
      <c r="DA2" s="11" t="s">
        <v>14</v>
      </c>
      <c r="DB2" s="2"/>
      <c r="DC2" s="2"/>
      <c r="DD2" s="2"/>
      <c r="DE2" s="2"/>
      <c r="DF2" s="2"/>
      <c r="DG2" s="4" t="s">
        <v>8</v>
      </c>
      <c r="DH2" s="5"/>
      <c r="DI2" s="5"/>
      <c r="DJ2" s="5"/>
      <c r="DK2" s="6"/>
      <c r="DL2" s="7" t="s">
        <v>9</v>
      </c>
      <c r="DM2" s="7"/>
      <c r="DN2" s="7"/>
      <c r="DO2" s="7"/>
      <c r="DP2" s="8" t="s">
        <v>10</v>
      </c>
      <c r="DQ2" s="9" t="s">
        <v>11</v>
      </c>
      <c r="DR2" s="9"/>
      <c r="DS2" s="9"/>
      <c r="DT2" s="10" t="s">
        <v>12</v>
      </c>
      <c r="DU2" s="8" t="s">
        <v>13</v>
      </c>
      <c r="DV2" s="11" t="s">
        <v>14</v>
      </c>
      <c r="DW2" s="2"/>
      <c r="DX2" s="2"/>
      <c r="DY2" s="2"/>
      <c r="DZ2" s="2"/>
      <c r="EA2" s="2"/>
      <c r="EB2" s="4" t="s">
        <v>8</v>
      </c>
      <c r="EC2" s="5"/>
      <c r="ED2" s="5"/>
      <c r="EE2" s="5"/>
      <c r="EF2" s="6"/>
      <c r="EG2" s="7" t="s">
        <v>9</v>
      </c>
      <c r="EH2" s="7"/>
      <c r="EI2" s="7"/>
      <c r="EJ2" s="7"/>
      <c r="EK2" s="8" t="s">
        <v>10</v>
      </c>
      <c r="EL2" s="9" t="s">
        <v>11</v>
      </c>
      <c r="EM2" s="9"/>
      <c r="EN2" s="9"/>
      <c r="EO2" s="10" t="s">
        <v>12</v>
      </c>
      <c r="EP2" s="8" t="s">
        <v>13</v>
      </c>
      <c r="EQ2" s="11" t="s">
        <v>14</v>
      </c>
    </row>
    <row r="3" s="1" customFormat="1" customHeight="1" spans="1:147">
      <c r="A3" s="1" t="s">
        <v>15</v>
      </c>
      <c r="B3" s="1" t="s">
        <v>16</v>
      </c>
      <c r="C3" s="1" t="s">
        <v>17</v>
      </c>
      <c r="D3" s="1" t="s">
        <v>18</v>
      </c>
      <c r="E3" s="1" t="s">
        <v>19</v>
      </c>
      <c r="F3" s="12" t="s">
        <v>20</v>
      </c>
      <c r="G3" s="12" t="s">
        <v>21</v>
      </c>
      <c r="H3" s="13" t="s">
        <v>22</v>
      </c>
      <c r="I3" s="14" t="s">
        <v>23</v>
      </c>
      <c r="J3" s="15" t="s">
        <v>8</v>
      </c>
      <c r="K3" s="12" t="s">
        <v>24</v>
      </c>
      <c r="L3" s="12" t="s">
        <v>20</v>
      </c>
      <c r="M3" s="12" t="s">
        <v>25</v>
      </c>
      <c r="N3" s="7" t="s">
        <v>26</v>
      </c>
      <c r="O3" s="16"/>
      <c r="P3" s="12" t="s">
        <v>27</v>
      </c>
      <c r="Q3" s="12" t="s">
        <v>28</v>
      </c>
      <c r="R3" s="9" t="s">
        <v>29</v>
      </c>
      <c r="S3" s="10" t="s">
        <v>30</v>
      </c>
      <c r="T3" s="16"/>
      <c r="U3" s="17"/>
      <c r="V3" s="1" t="s">
        <v>15</v>
      </c>
      <c r="W3" s="1" t="s">
        <v>16</v>
      </c>
      <c r="X3" s="1" t="s">
        <v>17</v>
      </c>
      <c r="Y3" s="1" t="s">
        <v>18</v>
      </c>
      <c r="Z3" s="1" t="s">
        <v>19</v>
      </c>
      <c r="AA3" s="12" t="s">
        <v>20</v>
      </c>
      <c r="AB3" s="12" t="s">
        <v>21</v>
      </c>
      <c r="AC3" s="13" t="s">
        <v>22</v>
      </c>
      <c r="AD3" s="14" t="s">
        <v>23</v>
      </c>
      <c r="AE3" s="15" t="s">
        <v>8</v>
      </c>
      <c r="AF3" s="12" t="s">
        <v>24</v>
      </c>
      <c r="AG3" s="12" t="s">
        <v>20</v>
      </c>
      <c r="AH3" s="12" t="s">
        <v>25</v>
      </c>
      <c r="AI3" s="7" t="s">
        <v>26</v>
      </c>
      <c r="AJ3" s="16"/>
      <c r="AK3" s="12" t="s">
        <v>27</v>
      </c>
      <c r="AL3" s="12" t="s">
        <v>28</v>
      </c>
      <c r="AM3" s="9" t="s">
        <v>29</v>
      </c>
      <c r="AN3" s="10" t="s">
        <v>30</v>
      </c>
      <c r="AO3" s="16"/>
      <c r="AP3" s="17"/>
      <c r="AQ3" s="1" t="s">
        <v>15</v>
      </c>
      <c r="AR3" s="1" t="s">
        <v>16</v>
      </c>
      <c r="AS3" s="1" t="s">
        <v>17</v>
      </c>
      <c r="AT3" s="1" t="s">
        <v>18</v>
      </c>
      <c r="AU3" s="1" t="s">
        <v>19</v>
      </c>
      <c r="AV3" s="12" t="s">
        <v>20</v>
      </c>
      <c r="AW3" s="12" t="s">
        <v>21</v>
      </c>
      <c r="AX3" s="13" t="s">
        <v>22</v>
      </c>
      <c r="AY3" s="14" t="s">
        <v>23</v>
      </c>
      <c r="AZ3" s="15" t="s">
        <v>8</v>
      </c>
      <c r="BA3" s="12" t="s">
        <v>24</v>
      </c>
      <c r="BB3" s="12" t="s">
        <v>20</v>
      </c>
      <c r="BC3" s="12" t="s">
        <v>25</v>
      </c>
      <c r="BD3" s="7" t="s">
        <v>26</v>
      </c>
      <c r="BE3" s="16"/>
      <c r="BF3" s="12" t="s">
        <v>27</v>
      </c>
      <c r="BG3" s="12" t="s">
        <v>28</v>
      </c>
      <c r="BH3" s="9" t="s">
        <v>29</v>
      </c>
      <c r="BI3" s="10" t="s">
        <v>30</v>
      </c>
      <c r="BJ3" s="16"/>
      <c r="BK3" s="17"/>
      <c r="BL3" s="1" t="s">
        <v>15</v>
      </c>
      <c r="BM3" s="1" t="s">
        <v>16</v>
      </c>
      <c r="BN3" s="1" t="s">
        <v>17</v>
      </c>
      <c r="BO3" s="1" t="s">
        <v>18</v>
      </c>
      <c r="BP3" s="1" t="s">
        <v>19</v>
      </c>
      <c r="BQ3" s="12" t="s">
        <v>20</v>
      </c>
      <c r="BR3" s="12" t="s">
        <v>21</v>
      </c>
      <c r="BS3" s="13" t="s">
        <v>22</v>
      </c>
      <c r="BT3" s="14" t="s">
        <v>23</v>
      </c>
      <c r="BU3" s="15" t="s">
        <v>8</v>
      </c>
      <c r="BV3" s="12" t="s">
        <v>24</v>
      </c>
      <c r="BW3" s="12" t="s">
        <v>20</v>
      </c>
      <c r="BX3" s="12" t="s">
        <v>25</v>
      </c>
      <c r="BY3" s="7" t="s">
        <v>26</v>
      </c>
      <c r="BZ3" s="16"/>
      <c r="CA3" s="12" t="s">
        <v>27</v>
      </c>
      <c r="CB3" s="12" t="s">
        <v>28</v>
      </c>
      <c r="CC3" s="9" t="s">
        <v>29</v>
      </c>
      <c r="CD3" s="10" t="s">
        <v>30</v>
      </c>
      <c r="CE3" s="16"/>
      <c r="CF3" s="17"/>
      <c r="CG3" s="1" t="s">
        <v>15</v>
      </c>
      <c r="CH3" s="1" t="s">
        <v>16</v>
      </c>
      <c r="CI3" s="1" t="s">
        <v>17</v>
      </c>
      <c r="CJ3" s="1" t="s">
        <v>18</v>
      </c>
      <c r="CK3" s="1" t="s">
        <v>19</v>
      </c>
      <c r="CL3" s="12" t="s">
        <v>20</v>
      </c>
      <c r="CM3" s="12" t="s">
        <v>21</v>
      </c>
      <c r="CN3" s="13" t="s">
        <v>22</v>
      </c>
      <c r="CO3" s="14" t="s">
        <v>23</v>
      </c>
      <c r="CP3" s="15" t="s">
        <v>8</v>
      </c>
      <c r="CQ3" s="12" t="s">
        <v>24</v>
      </c>
      <c r="CR3" s="12" t="s">
        <v>20</v>
      </c>
      <c r="CS3" s="12" t="s">
        <v>25</v>
      </c>
      <c r="CT3" s="7" t="s">
        <v>26</v>
      </c>
      <c r="CU3" s="16"/>
      <c r="CV3" s="12" t="s">
        <v>27</v>
      </c>
      <c r="CW3" s="12" t="s">
        <v>28</v>
      </c>
      <c r="CX3" s="9" t="s">
        <v>29</v>
      </c>
      <c r="CY3" s="10" t="s">
        <v>30</v>
      </c>
      <c r="CZ3" s="16"/>
      <c r="DA3" s="17"/>
      <c r="DB3" s="1" t="s">
        <v>15</v>
      </c>
      <c r="DC3" s="1" t="s">
        <v>16</v>
      </c>
      <c r="DD3" s="1" t="s">
        <v>17</v>
      </c>
      <c r="DE3" s="1" t="s">
        <v>18</v>
      </c>
      <c r="DF3" s="1" t="s">
        <v>19</v>
      </c>
      <c r="DG3" s="12" t="s">
        <v>20</v>
      </c>
      <c r="DH3" s="12" t="s">
        <v>21</v>
      </c>
      <c r="DI3" s="13" t="s">
        <v>22</v>
      </c>
      <c r="DJ3" s="14" t="s">
        <v>23</v>
      </c>
      <c r="DK3" s="15" t="s">
        <v>8</v>
      </c>
      <c r="DL3" s="12" t="s">
        <v>24</v>
      </c>
      <c r="DM3" s="12" t="s">
        <v>20</v>
      </c>
      <c r="DN3" s="12" t="s">
        <v>25</v>
      </c>
      <c r="DO3" s="7" t="s">
        <v>26</v>
      </c>
      <c r="DP3" s="16"/>
      <c r="DQ3" s="12" t="s">
        <v>27</v>
      </c>
      <c r="DR3" s="12" t="s">
        <v>28</v>
      </c>
      <c r="DS3" s="9" t="s">
        <v>29</v>
      </c>
      <c r="DT3" s="10" t="s">
        <v>30</v>
      </c>
      <c r="DU3" s="16"/>
      <c r="DV3" s="17"/>
      <c r="DW3" s="1" t="s">
        <v>15</v>
      </c>
      <c r="DX3" s="1" t="s">
        <v>16</v>
      </c>
      <c r="DY3" s="1" t="s">
        <v>17</v>
      </c>
      <c r="DZ3" s="1" t="s">
        <v>18</v>
      </c>
      <c r="EA3" s="1" t="s">
        <v>19</v>
      </c>
      <c r="EB3" s="12" t="s">
        <v>20</v>
      </c>
      <c r="EC3" s="12" t="s">
        <v>21</v>
      </c>
      <c r="ED3" s="13" t="s">
        <v>22</v>
      </c>
      <c r="EE3" s="14" t="s">
        <v>23</v>
      </c>
      <c r="EF3" s="15" t="s">
        <v>8</v>
      </c>
      <c r="EG3" s="12" t="s">
        <v>24</v>
      </c>
      <c r="EH3" s="12" t="s">
        <v>20</v>
      </c>
      <c r="EI3" s="12" t="s">
        <v>25</v>
      </c>
      <c r="EJ3" s="7" t="s">
        <v>26</v>
      </c>
      <c r="EK3" s="16"/>
      <c r="EL3" s="12" t="s">
        <v>27</v>
      </c>
      <c r="EM3" s="12" t="s">
        <v>28</v>
      </c>
      <c r="EN3" s="9" t="s">
        <v>29</v>
      </c>
      <c r="EO3" s="10" t="s">
        <v>30</v>
      </c>
      <c r="EP3" s="16"/>
      <c r="EQ3" s="17"/>
    </row>
    <row r="4" s="1" customFormat="1" customHeight="1" spans="1:147">
      <c r="A4" s="18">
        <f>N22</f>
        <v>1996422.2083882</v>
      </c>
      <c r="B4" s="18">
        <f>K71</f>
        <v>221270.85628704</v>
      </c>
      <c r="C4" s="18">
        <f>N52</f>
        <v>531353.598944371</v>
      </c>
      <c r="D4" s="18">
        <f>M87</f>
        <v>91641.79763424</v>
      </c>
      <c r="E4" s="18">
        <v>18</v>
      </c>
      <c r="F4" s="12">
        <v>1344</v>
      </c>
      <c r="G4" s="12">
        <v>1.728</v>
      </c>
      <c r="H4" s="13">
        <v>1.35</v>
      </c>
      <c r="I4" s="14">
        <v>1.24</v>
      </c>
      <c r="J4" s="15">
        <f t="shared" ref="J4:J21" si="0">F4*G4*H4*I4</f>
        <v>3887.751168</v>
      </c>
      <c r="K4" s="12">
        <v>1</v>
      </c>
      <c r="L4" s="12">
        <v>1344</v>
      </c>
      <c r="M4" s="12">
        <v>0.83</v>
      </c>
      <c r="N4" s="19">
        <f t="shared" ref="N4:N21" si="1">1+6*L4/(L4+2000)+M4</f>
        <v>4.24148325358852</v>
      </c>
      <c r="O4" s="20">
        <v>5936</v>
      </c>
      <c r="P4" s="12">
        <v>0.99</v>
      </c>
      <c r="Q4" s="12">
        <v>2.76</v>
      </c>
      <c r="R4" s="9">
        <f t="shared" ref="R4:R21" si="2">1+P4*Q4</f>
        <v>3.7324</v>
      </c>
      <c r="S4" s="10">
        <v>1.225</v>
      </c>
      <c r="T4" s="20">
        <v>1</v>
      </c>
      <c r="U4" s="21">
        <f t="shared" ref="U4:U21" si="3">((J4*K4*N4)+O4)*R4*S4*T4</f>
        <v>102535.16240341</v>
      </c>
      <c r="V4" s="18">
        <f>AI22</f>
        <v>2026368.54151402</v>
      </c>
      <c r="W4" s="18">
        <f>AF71</f>
        <v>221270.85628704</v>
      </c>
      <c r="X4" s="18">
        <f>AI52</f>
        <v>675401.994888449</v>
      </c>
      <c r="Y4" s="18">
        <f>AH87</f>
        <v>91641.79763424</v>
      </c>
      <c r="Z4" s="18">
        <v>18</v>
      </c>
      <c r="AA4" s="12">
        <v>1344</v>
      </c>
      <c r="AB4" s="12">
        <v>1.728</v>
      </c>
      <c r="AC4" s="13">
        <v>1.35</v>
      </c>
      <c r="AD4" s="14">
        <v>1.24</v>
      </c>
      <c r="AE4" s="15">
        <f t="shared" ref="AE4:AE21" si="4">AA4*AB4*AC4*AD4</f>
        <v>3887.751168</v>
      </c>
      <c r="AF4" s="12">
        <v>1</v>
      </c>
      <c r="AG4" s="12">
        <v>1344</v>
      </c>
      <c r="AH4" s="12">
        <v>0.83</v>
      </c>
      <c r="AI4" s="19">
        <f t="shared" ref="AI4:AI21" si="5">1+6*AG4/(AG4+2000)+AH4</f>
        <v>4.24148325358852</v>
      </c>
      <c r="AJ4" s="20">
        <v>5936</v>
      </c>
      <c r="AK4" s="12">
        <v>0.99</v>
      </c>
      <c r="AL4" s="12">
        <v>2.76</v>
      </c>
      <c r="AM4" s="9">
        <f t="shared" ref="AM4:AM21" si="6">1+AK4*AL4</f>
        <v>3.7324</v>
      </c>
      <c r="AN4" s="10">
        <v>1.225</v>
      </c>
      <c r="AO4" s="22">
        <v>1.015</v>
      </c>
      <c r="AP4" s="21">
        <f t="shared" ref="AP4:AP21" si="7">((AE4*AF4*AI4)+AJ4)*AM4*AN4*AO4</f>
        <v>104073.189839461</v>
      </c>
      <c r="AQ4" s="18">
        <f>BD22</f>
        <v>1996422.2083882</v>
      </c>
      <c r="AR4" s="18">
        <f>BA71</f>
        <v>221270.85628704</v>
      </c>
      <c r="AS4" s="18">
        <f>BD52</f>
        <v>740143.385954708</v>
      </c>
      <c r="AT4" s="18">
        <f>BC87</f>
        <v>110094.5172096</v>
      </c>
      <c r="AU4" s="18">
        <v>18</v>
      </c>
      <c r="AV4" s="12">
        <v>1344</v>
      </c>
      <c r="AW4" s="12">
        <v>1.728</v>
      </c>
      <c r="AX4" s="13">
        <v>1.35</v>
      </c>
      <c r="AY4" s="14">
        <v>1.24</v>
      </c>
      <c r="AZ4" s="15">
        <f t="shared" ref="AZ4:AZ21" si="8">AV4*AW4*AX4*AY4</f>
        <v>3887.751168</v>
      </c>
      <c r="BA4" s="12">
        <v>1</v>
      </c>
      <c r="BB4" s="12">
        <v>1344</v>
      </c>
      <c r="BC4" s="12">
        <v>0.83</v>
      </c>
      <c r="BD4" s="19">
        <f t="shared" ref="BD4:BD21" si="9">1+6*BB4/(BB4+2000)+BC4</f>
        <v>4.24148325358852</v>
      </c>
      <c r="BE4" s="20">
        <v>5936</v>
      </c>
      <c r="BF4" s="12">
        <v>0.99</v>
      </c>
      <c r="BG4" s="12">
        <v>2.76</v>
      </c>
      <c r="BH4" s="9">
        <f t="shared" ref="BH4:BH21" si="10">1+BF4*BG4</f>
        <v>3.7324</v>
      </c>
      <c r="BI4" s="10">
        <v>1.225</v>
      </c>
      <c r="BJ4" s="20">
        <v>1</v>
      </c>
      <c r="BK4" s="21">
        <f t="shared" ref="BK4:BK21" si="11">((AZ4*BA4*BD4)+BE4)*BH4*BI4*BJ4</f>
        <v>102535.16240341</v>
      </c>
      <c r="BL4" s="18">
        <f>BY22</f>
        <v>2026368.54151402</v>
      </c>
      <c r="BM4" s="18">
        <f>BV71</f>
        <v>221270.85628704</v>
      </c>
      <c r="BN4" s="18">
        <f>BY52</f>
        <v>940991.575378704</v>
      </c>
      <c r="BO4" s="18">
        <f>BX87</f>
        <v>110094.5172096</v>
      </c>
      <c r="BP4" s="18">
        <v>18</v>
      </c>
      <c r="BQ4" s="12">
        <v>1344</v>
      </c>
      <c r="BR4" s="12">
        <v>1.728</v>
      </c>
      <c r="BS4" s="13">
        <v>1.35</v>
      </c>
      <c r="BT4" s="14">
        <v>1.24</v>
      </c>
      <c r="BU4" s="15">
        <f t="shared" ref="BU4:BU21" si="12">BQ4*BR4*BS4*BT4</f>
        <v>3887.751168</v>
      </c>
      <c r="BV4" s="12">
        <v>1</v>
      </c>
      <c r="BW4" s="12">
        <v>1344</v>
      </c>
      <c r="BX4" s="12">
        <v>0.83</v>
      </c>
      <c r="BY4" s="19">
        <f t="shared" ref="BY4:BY21" si="13">1+6*BW4/(BW4+2000)+BX4</f>
        <v>4.24148325358852</v>
      </c>
      <c r="BZ4" s="20">
        <v>5936</v>
      </c>
      <c r="CA4" s="12">
        <v>0.99</v>
      </c>
      <c r="CB4" s="12">
        <v>2.76</v>
      </c>
      <c r="CC4" s="9">
        <f t="shared" ref="CC4:CC21" si="14">1+CA4*CB4</f>
        <v>3.7324</v>
      </c>
      <c r="CD4" s="10">
        <v>1.225</v>
      </c>
      <c r="CE4" s="22">
        <v>1.015</v>
      </c>
      <c r="CF4" s="21">
        <f t="shared" ref="CF4:CF21" si="15">((BU4*BV4*BY4)+BZ4)*CC4*CD4*CE4</f>
        <v>104073.189839461</v>
      </c>
      <c r="CG4" s="18">
        <f>CT22</f>
        <v>2406360.29505473</v>
      </c>
      <c r="CH4" s="18">
        <f>CQ71</f>
        <v>237786.78062664</v>
      </c>
      <c r="CI4" s="18">
        <f>CT52</f>
        <v>859916.103735949</v>
      </c>
      <c r="CJ4" s="18">
        <f>CS87</f>
        <v>106843.87717632</v>
      </c>
      <c r="CK4" s="18">
        <v>18</v>
      </c>
      <c r="CL4" s="12">
        <f t="shared" ref="CL4:CL21" si="16">1344+145</f>
        <v>1489</v>
      </c>
      <c r="CM4" s="12">
        <v>1.728</v>
      </c>
      <c r="CN4" s="13">
        <v>1.35</v>
      </c>
      <c r="CO4" s="14">
        <v>1.24</v>
      </c>
      <c r="CP4" s="15">
        <f t="shared" ref="CP4:CP21" si="17">CL4*CM4*CN4*CO4</f>
        <v>4307.188608</v>
      </c>
      <c r="CQ4" s="12">
        <v>1</v>
      </c>
      <c r="CR4" s="12">
        <f t="shared" ref="CR4:CR21" si="18">1344+145</f>
        <v>1489</v>
      </c>
      <c r="CS4" s="12">
        <v>0.83</v>
      </c>
      <c r="CT4" s="19">
        <f t="shared" ref="CT4:CT21" si="19">1+6*CR4/(CR4+2000)+CS4</f>
        <v>4.39061908856406</v>
      </c>
      <c r="CU4" s="20">
        <v>5936</v>
      </c>
      <c r="CV4" s="12">
        <v>0.99</v>
      </c>
      <c r="CW4" s="12">
        <v>2.76</v>
      </c>
      <c r="CX4" s="9">
        <f t="shared" ref="CX4:CX21" si="20">1+CV4*CW4</f>
        <v>3.7324</v>
      </c>
      <c r="CY4" s="10">
        <v>1.225</v>
      </c>
      <c r="CZ4" s="22">
        <v>1.085</v>
      </c>
      <c r="DA4" s="21">
        <f t="shared" ref="DA4:DA21" si="21">((CP4*CQ4*CT4)+CU4)*CX4*CY4*CZ4</f>
        <v>123262.761155377</v>
      </c>
      <c r="DB4" s="18">
        <f>DO22</f>
        <v>2406360.29505473</v>
      </c>
      <c r="DC4" s="18">
        <f>DL71</f>
        <v>237786.78062664</v>
      </c>
      <c r="DD4" s="18">
        <f>DO52</f>
        <v>1198267.31854107</v>
      </c>
      <c r="DE4" s="18">
        <f>DN87</f>
        <v>128207.3578992</v>
      </c>
      <c r="DF4" s="18">
        <v>18</v>
      </c>
      <c r="DG4" s="12">
        <f t="shared" ref="DG4:DG21" si="22">1344+145</f>
        <v>1489</v>
      </c>
      <c r="DH4" s="12">
        <v>1.728</v>
      </c>
      <c r="DI4" s="13">
        <v>1.35</v>
      </c>
      <c r="DJ4" s="14">
        <v>1.24</v>
      </c>
      <c r="DK4" s="15">
        <f t="shared" ref="DK4:DK21" si="23">DG4*DH4*DI4*DJ4</f>
        <v>4307.188608</v>
      </c>
      <c r="DL4" s="12">
        <v>1</v>
      </c>
      <c r="DM4" s="12">
        <f t="shared" ref="DM4:DM21" si="24">1344+145</f>
        <v>1489</v>
      </c>
      <c r="DN4" s="12">
        <v>0.83</v>
      </c>
      <c r="DO4" s="19">
        <f t="shared" ref="DO4:DO21" si="25">1+6*DM4/(DM4+2000)+DN4</f>
        <v>4.39061908856406</v>
      </c>
      <c r="DP4" s="20">
        <v>5936</v>
      </c>
      <c r="DQ4" s="12">
        <v>0.99</v>
      </c>
      <c r="DR4" s="12">
        <v>2.76</v>
      </c>
      <c r="DS4" s="9">
        <f t="shared" ref="DS4:DS21" si="26">1+DQ4*DR4</f>
        <v>3.7324</v>
      </c>
      <c r="DT4" s="10">
        <v>1.225</v>
      </c>
      <c r="DU4" s="22">
        <v>1.085</v>
      </c>
      <c r="DV4" s="21">
        <f t="shared" ref="DV4:DV21" si="27">((DK4*DL4*DO4)+DP4)*DS4*DT4*DU4</f>
        <v>123262.761155377</v>
      </c>
      <c r="DW4" s="18">
        <f>EJ22</f>
        <v>3277716.88131486</v>
      </c>
      <c r="DX4" s="18">
        <f>EG71</f>
        <v>289429.10243184</v>
      </c>
      <c r="DY4" s="18">
        <f>EJ52</f>
        <v>1796347.40865262</v>
      </c>
      <c r="DZ4" s="18">
        <f>EI87</f>
        <v>158187.6429552</v>
      </c>
      <c r="EA4" s="18">
        <v>18</v>
      </c>
      <c r="EB4" s="12">
        <f t="shared" ref="EB4:EB21" si="28">1344+145</f>
        <v>1489</v>
      </c>
      <c r="EC4" s="12">
        <v>1.728</v>
      </c>
      <c r="ED4" s="13">
        <v>1.35</v>
      </c>
      <c r="EE4" s="14">
        <v>1.24</v>
      </c>
      <c r="EF4" s="15">
        <f t="shared" ref="EF4:EF21" si="29">EB4*EC4*ED4*EE4</f>
        <v>4307.188608</v>
      </c>
      <c r="EG4" s="12">
        <v>1</v>
      </c>
      <c r="EH4" s="12">
        <f t="shared" ref="EH4:EH21" si="30">1344+145</f>
        <v>1489</v>
      </c>
      <c r="EI4" s="12">
        <v>0.92</v>
      </c>
      <c r="EJ4" s="19">
        <f t="shared" ref="EJ4:EJ21" si="31">1+6*EH4/(EH4+2000)+EI4</f>
        <v>4.48061908856406</v>
      </c>
      <c r="EK4" s="20">
        <v>5936</v>
      </c>
      <c r="EL4" s="12">
        <v>0.99</v>
      </c>
      <c r="EM4" s="12">
        <v>3.56</v>
      </c>
      <c r="EN4" s="9">
        <f t="shared" ref="EN4:EN21" si="32">1+EL4*EM4</f>
        <v>4.5244</v>
      </c>
      <c r="EO4" s="10">
        <v>1.225</v>
      </c>
      <c r="EP4" s="22">
        <v>1.2</v>
      </c>
      <c r="EQ4" s="21">
        <f t="shared" ref="EQ4:EQ21" si="33">((EF4*EG4*EJ4)+EK4)*EN4*EO4*EP4</f>
        <v>167833.799310543</v>
      </c>
    </row>
    <row r="5" s="1" customFormat="1" customHeight="1" spans="1:147">
      <c r="A5" s="23" t="s">
        <v>31</v>
      </c>
      <c r="B5" s="23"/>
      <c r="C5" s="23"/>
      <c r="D5" s="24" t="s">
        <v>32</v>
      </c>
      <c r="E5" s="24"/>
      <c r="F5" s="12">
        <v>1344</v>
      </c>
      <c r="G5" s="12">
        <v>1.728</v>
      </c>
      <c r="H5" s="13">
        <v>1.35</v>
      </c>
      <c r="I5" s="14">
        <v>1.24</v>
      </c>
      <c r="J5" s="15">
        <f t="shared" si="0"/>
        <v>3887.751168</v>
      </c>
      <c r="K5" s="12">
        <v>1</v>
      </c>
      <c r="L5" s="12">
        <v>1344</v>
      </c>
      <c r="M5" s="12">
        <v>0.83</v>
      </c>
      <c r="N5" s="19">
        <f t="shared" si="1"/>
        <v>4.24148325358852</v>
      </c>
      <c r="O5" s="20">
        <v>5936</v>
      </c>
      <c r="P5" s="12">
        <v>0.99</v>
      </c>
      <c r="Q5" s="12">
        <v>2.76</v>
      </c>
      <c r="R5" s="9">
        <f t="shared" si="2"/>
        <v>3.7324</v>
      </c>
      <c r="S5" s="10">
        <v>1.225</v>
      </c>
      <c r="T5" s="20">
        <v>1</v>
      </c>
      <c r="U5" s="21">
        <f t="shared" si="3"/>
        <v>102535.16240341</v>
      </c>
      <c r="V5" s="23" t="s">
        <v>31</v>
      </c>
      <c r="W5" s="23"/>
      <c r="X5" s="23"/>
      <c r="Y5" s="24" t="s">
        <v>32</v>
      </c>
      <c r="Z5" s="24"/>
      <c r="AA5" s="12">
        <v>1344</v>
      </c>
      <c r="AB5" s="12">
        <v>1.728</v>
      </c>
      <c r="AC5" s="13">
        <v>1.35</v>
      </c>
      <c r="AD5" s="14">
        <v>1.24</v>
      </c>
      <c r="AE5" s="15">
        <f t="shared" si="4"/>
        <v>3887.751168</v>
      </c>
      <c r="AF5" s="12">
        <v>1</v>
      </c>
      <c r="AG5" s="12">
        <v>1344</v>
      </c>
      <c r="AH5" s="12">
        <v>0.83</v>
      </c>
      <c r="AI5" s="19">
        <f t="shared" si="5"/>
        <v>4.24148325358852</v>
      </c>
      <c r="AJ5" s="20">
        <v>5936</v>
      </c>
      <c r="AK5" s="12">
        <v>0.99</v>
      </c>
      <c r="AL5" s="12">
        <v>2.76</v>
      </c>
      <c r="AM5" s="9">
        <f t="shared" si="6"/>
        <v>3.7324</v>
      </c>
      <c r="AN5" s="10">
        <v>1.225</v>
      </c>
      <c r="AO5" s="22">
        <v>1.015</v>
      </c>
      <c r="AP5" s="21">
        <f t="shared" si="7"/>
        <v>104073.189839461</v>
      </c>
      <c r="AQ5" s="23" t="s">
        <v>31</v>
      </c>
      <c r="AR5" s="23"/>
      <c r="AS5" s="23"/>
      <c r="AT5" s="24" t="s">
        <v>32</v>
      </c>
      <c r="AU5" s="24"/>
      <c r="AV5" s="12">
        <v>1344</v>
      </c>
      <c r="AW5" s="12">
        <v>1.728</v>
      </c>
      <c r="AX5" s="13">
        <v>1.35</v>
      </c>
      <c r="AY5" s="14">
        <v>1.24</v>
      </c>
      <c r="AZ5" s="15">
        <f t="shared" si="8"/>
        <v>3887.751168</v>
      </c>
      <c r="BA5" s="12">
        <v>1</v>
      </c>
      <c r="BB5" s="12">
        <v>1344</v>
      </c>
      <c r="BC5" s="12">
        <v>0.83</v>
      </c>
      <c r="BD5" s="19">
        <f t="shared" si="9"/>
        <v>4.24148325358852</v>
      </c>
      <c r="BE5" s="20">
        <v>5936</v>
      </c>
      <c r="BF5" s="12">
        <v>0.99</v>
      </c>
      <c r="BG5" s="12">
        <v>2.76</v>
      </c>
      <c r="BH5" s="9">
        <f t="shared" si="10"/>
        <v>3.7324</v>
      </c>
      <c r="BI5" s="10">
        <v>1.225</v>
      </c>
      <c r="BJ5" s="20">
        <v>1</v>
      </c>
      <c r="BK5" s="21">
        <f t="shared" si="11"/>
        <v>102535.16240341</v>
      </c>
      <c r="BL5" s="23" t="s">
        <v>31</v>
      </c>
      <c r="BM5" s="23"/>
      <c r="BN5" s="23"/>
      <c r="BO5" s="24" t="s">
        <v>32</v>
      </c>
      <c r="BP5" s="24"/>
      <c r="BQ5" s="12">
        <v>1344</v>
      </c>
      <c r="BR5" s="12">
        <v>1.728</v>
      </c>
      <c r="BS5" s="13">
        <v>1.35</v>
      </c>
      <c r="BT5" s="14">
        <v>1.24</v>
      </c>
      <c r="BU5" s="15">
        <f t="shared" si="12"/>
        <v>3887.751168</v>
      </c>
      <c r="BV5" s="12">
        <v>1</v>
      </c>
      <c r="BW5" s="12">
        <v>1344</v>
      </c>
      <c r="BX5" s="12">
        <v>0.83</v>
      </c>
      <c r="BY5" s="19">
        <f t="shared" si="13"/>
        <v>4.24148325358852</v>
      </c>
      <c r="BZ5" s="20">
        <v>5936</v>
      </c>
      <c r="CA5" s="12">
        <v>0.99</v>
      </c>
      <c r="CB5" s="12">
        <v>2.76</v>
      </c>
      <c r="CC5" s="9">
        <f t="shared" si="14"/>
        <v>3.7324</v>
      </c>
      <c r="CD5" s="10">
        <v>1.225</v>
      </c>
      <c r="CE5" s="22">
        <v>1.015</v>
      </c>
      <c r="CF5" s="21">
        <f t="shared" si="15"/>
        <v>104073.189839461</v>
      </c>
      <c r="CG5" s="23" t="s">
        <v>31</v>
      </c>
      <c r="CH5" s="23"/>
      <c r="CI5" s="23"/>
      <c r="CJ5" s="24" t="s">
        <v>32</v>
      </c>
      <c r="CK5" s="24"/>
      <c r="CL5" s="12">
        <f t="shared" si="16"/>
        <v>1489</v>
      </c>
      <c r="CM5" s="12">
        <v>1.728</v>
      </c>
      <c r="CN5" s="13">
        <v>1.35</v>
      </c>
      <c r="CO5" s="14">
        <v>1.24</v>
      </c>
      <c r="CP5" s="15">
        <f t="shared" si="17"/>
        <v>4307.188608</v>
      </c>
      <c r="CQ5" s="12">
        <v>1</v>
      </c>
      <c r="CR5" s="12">
        <f t="shared" si="18"/>
        <v>1489</v>
      </c>
      <c r="CS5" s="12">
        <v>0.83</v>
      </c>
      <c r="CT5" s="19">
        <f t="shared" si="19"/>
        <v>4.39061908856406</v>
      </c>
      <c r="CU5" s="20">
        <v>5936</v>
      </c>
      <c r="CV5" s="12">
        <v>0.99</v>
      </c>
      <c r="CW5" s="12">
        <v>2.76</v>
      </c>
      <c r="CX5" s="9">
        <f t="shared" si="20"/>
        <v>3.7324</v>
      </c>
      <c r="CY5" s="10">
        <v>1.225</v>
      </c>
      <c r="CZ5" s="22">
        <v>1.085</v>
      </c>
      <c r="DA5" s="21">
        <f t="shared" si="21"/>
        <v>123262.761155377</v>
      </c>
      <c r="DB5" s="23" t="s">
        <v>31</v>
      </c>
      <c r="DC5" s="23"/>
      <c r="DD5" s="23"/>
      <c r="DE5" s="24" t="s">
        <v>32</v>
      </c>
      <c r="DF5" s="24"/>
      <c r="DG5" s="12">
        <f t="shared" si="22"/>
        <v>1489</v>
      </c>
      <c r="DH5" s="12">
        <v>1.728</v>
      </c>
      <c r="DI5" s="13">
        <v>1.35</v>
      </c>
      <c r="DJ5" s="14">
        <v>1.24</v>
      </c>
      <c r="DK5" s="15">
        <f t="shared" si="23"/>
        <v>4307.188608</v>
      </c>
      <c r="DL5" s="12">
        <v>1</v>
      </c>
      <c r="DM5" s="12">
        <f t="shared" si="24"/>
        <v>1489</v>
      </c>
      <c r="DN5" s="12">
        <v>0.83</v>
      </c>
      <c r="DO5" s="19">
        <f t="shared" si="25"/>
        <v>4.39061908856406</v>
      </c>
      <c r="DP5" s="20">
        <v>5936</v>
      </c>
      <c r="DQ5" s="12">
        <v>0.99</v>
      </c>
      <c r="DR5" s="12">
        <v>2.76</v>
      </c>
      <c r="DS5" s="9">
        <f t="shared" si="26"/>
        <v>3.7324</v>
      </c>
      <c r="DT5" s="10">
        <v>1.225</v>
      </c>
      <c r="DU5" s="22">
        <v>1.085</v>
      </c>
      <c r="DV5" s="21">
        <f t="shared" si="27"/>
        <v>123262.761155377</v>
      </c>
      <c r="DW5" s="23" t="s">
        <v>31</v>
      </c>
      <c r="DX5" s="23"/>
      <c r="DY5" s="23"/>
      <c r="DZ5" s="24" t="s">
        <v>32</v>
      </c>
      <c r="EA5" s="24"/>
      <c r="EB5" s="12">
        <f t="shared" si="28"/>
        <v>1489</v>
      </c>
      <c r="EC5" s="12">
        <v>1.728</v>
      </c>
      <c r="ED5" s="13">
        <v>1.35</v>
      </c>
      <c r="EE5" s="14">
        <v>1.24</v>
      </c>
      <c r="EF5" s="15">
        <f t="shared" si="29"/>
        <v>4307.188608</v>
      </c>
      <c r="EG5" s="12">
        <v>1</v>
      </c>
      <c r="EH5" s="12">
        <f t="shared" si="30"/>
        <v>1489</v>
      </c>
      <c r="EI5" s="12">
        <v>0.92</v>
      </c>
      <c r="EJ5" s="19">
        <f t="shared" si="31"/>
        <v>4.48061908856406</v>
      </c>
      <c r="EK5" s="20">
        <v>5936</v>
      </c>
      <c r="EL5" s="12">
        <v>0.99</v>
      </c>
      <c r="EM5" s="12">
        <v>3.56</v>
      </c>
      <c r="EN5" s="9">
        <f t="shared" si="32"/>
        <v>4.5244</v>
      </c>
      <c r="EO5" s="10">
        <v>1.225</v>
      </c>
      <c r="EP5" s="22">
        <v>1.2</v>
      </c>
      <c r="EQ5" s="21">
        <f t="shared" si="33"/>
        <v>167833.799310543</v>
      </c>
    </row>
    <row r="6" s="1" customFormat="1" customHeight="1" spans="1:147">
      <c r="A6" s="23"/>
      <c r="B6" s="23"/>
      <c r="C6" s="23"/>
      <c r="D6" s="24"/>
      <c r="E6" s="24"/>
      <c r="F6" s="12">
        <v>1344</v>
      </c>
      <c r="G6" s="12">
        <v>2.304</v>
      </c>
      <c r="H6" s="13">
        <v>1.35</v>
      </c>
      <c r="I6" s="14">
        <v>1.24</v>
      </c>
      <c r="J6" s="15">
        <f t="shared" si="0"/>
        <v>5183.668224</v>
      </c>
      <c r="K6" s="12">
        <v>1</v>
      </c>
      <c r="L6" s="12">
        <v>1344</v>
      </c>
      <c r="M6" s="12">
        <v>0.83</v>
      </c>
      <c r="N6" s="19">
        <f t="shared" si="1"/>
        <v>4.24148325358852</v>
      </c>
      <c r="O6" s="20">
        <v>5936</v>
      </c>
      <c r="P6" s="12">
        <v>0.99</v>
      </c>
      <c r="Q6" s="12">
        <v>2.76</v>
      </c>
      <c r="R6" s="9">
        <f t="shared" si="2"/>
        <v>3.7324</v>
      </c>
      <c r="S6" s="10">
        <v>1.225</v>
      </c>
      <c r="T6" s="20">
        <v>1</v>
      </c>
      <c r="U6" s="21">
        <f t="shared" si="3"/>
        <v>127666.709924547</v>
      </c>
      <c r="V6" s="23"/>
      <c r="W6" s="23"/>
      <c r="X6" s="23"/>
      <c r="Y6" s="24"/>
      <c r="Z6" s="24"/>
      <c r="AA6" s="12">
        <v>1344</v>
      </c>
      <c r="AB6" s="12">
        <v>2.304</v>
      </c>
      <c r="AC6" s="13">
        <v>1.35</v>
      </c>
      <c r="AD6" s="14">
        <v>1.24</v>
      </c>
      <c r="AE6" s="15">
        <f t="shared" si="4"/>
        <v>5183.668224</v>
      </c>
      <c r="AF6" s="12">
        <v>1</v>
      </c>
      <c r="AG6" s="12">
        <v>1344</v>
      </c>
      <c r="AH6" s="12">
        <v>0.83</v>
      </c>
      <c r="AI6" s="19">
        <f t="shared" si="5"/>
        <v>4.24148325358852</v>
      </c>
      <c r="AJ6" s="20">
        <v>5936</v>
      </c>
      <c r="AK6" s="12">
        <v>0.99</v>
      </c>
      <c r="AL6" s="12">
        <v>2.76</v>
      </c>
      <c r="AM6" s="9">
        <f t="shared" si="6"/>
        <v>3.7324</v>
      </c>
      <c r="AN6" s="10">
        <v>1.225</v>
      </c>
      <c r="AO6" s="22">
        <v>1.015</v>
      </c>
      <c r="AP6" s="21">
        <f t="shared" si="7"/>
        <v>129581.710573415</v>
      </c>
      <c r="AQ6" s="23"/>
      <c r="AR6" s="23"/>
      <c r="AS6" s="23"/>
      <c r="AT6" s="24"/>
      <c r="AU6" s="24"/>
      <c r="AV6" s="12">
        <v>1344</v>
      </c>
      <c r="AW6" s="12">
        <v>2.304</v>
      </c>
      <c r="AX6" s="13">
        <v>1.35</v>
      </c>
      <c r="AY6" s="14">
        <v>1.24</v>
      </c>
      <c r="AZ6" s="15">
        <f t="shared" si="8"/>
        <v>5183.668224</v>
      </c>
      <c r="BA6" s="12">
        <v>1</v>
      </c>
      <c r="BB6" s="12">
        <v>1344</v>
      </c>
      <c r="BC6" s="12">
        <v>0.83</v>
      </c>
      <c r="BD6" s="19">
        <f t="shared" si="9"/>
        <v>4.24148325358852</v>
      </c>
      <c r="BE6" s="20">
        <v>5936</v>
      </c>
      <c r="BF6" s="12">
        <v>0.99</v>
      </c>
      <c r="BG6" s="12">
        <v>2.76</v>
      </c>
      <c r="BH6" s="9">
        <f t="shared" si="10"/>
        <v>3.7324</v>
      </c>
      <c r="BI6" s="10">
        <v>1.225</v>
      </c>
      <c r="BJ6" s="20">
        <v>1</v>
      </c>
      <c r="BK6" s="21">
        <f t="shared" si="11"/>
        <v>127666.709924547</v>
      </c>
      <c r="BL6" s="23"/>
      <c r="BM6" s="23"/>
      <c r="BN6" s="23"/>
      <c r="BO6" s="24"/>
      <c r="BP6" s="24"/>
      <c r="BQ6" s="12">
        <v>1344</v>
      </c>
      <c r="BR6" s="12">
        <v>2.304</v>
      </c>
      <c r="BS6" s="13">
        <v>1.35</v>
      </c>
      <c r="BT6" s="14">
        <v>1.24</v>
      </c>
      <c r="BU6" s="15">
        <f t="shared" si="12"/>
        <v>5183.668224</v>
      </c>
      <c r="BV6" s="12">
        <v>1</v>
      </c>
      <c r="BW6" s="12">
        <v>1344</v>
      </c>
      <c r="BX6" s="12">
        <v>0.83</v>
      </c>
      <c r="BY6" s="19">
        <f t="shared" si="13"/>
        <v>4.24148325358852</v>
      </c>
      <c r="BZ6" s="20">
        <v>5936</v>
      </c>
      <c r="CA6" s="12">
        <v>0.99</v>
      </c>
      <c r="CB6" s="12">
        <v>2.76</v>
      </c>
      <c r="CC6" s="9">
        <f t="shared" si="14"/>
        <v>3.7324</v>
      </c>
      <c r="CD6" s="10">
        <v>1.225</v>
      </c>
      <c r="CE6" s="22">
        <v>1.015</v>
      </c>
      <c r="CF6" s="21">
        <f t="shared" si="15"/>
        <v>129581.710573415</v>
      </c>
      <c r="CG6" s="23"/>
      <c r="CH6" s="23"/>
      <c r="CI6" s="23"/>
      <c r="CJ6" s="24"/>
      <c r="CK6" s="24"/>
      <c r="CL6" s="12">
        <f t="shared" si="16"/>
        <v>1489</v>
      </c>
      <c r="CM6" s="12">
        <v>2.304</v>
      </c>
      <c r="CN6" s="13">
        <v>1.35</v>
      </c>
      <c r="CO6" s="14">
        <v>1.24</v>
      </c>
      <c r="CP6" s="15">
        <f t="shared" si="17"/>
        <v>5742.918144</v>
      </c>
      <c r="CQ6" s="12">
        <v>1</v>
      </c>
      <c r="CR6" s="12">
        <f t="shared" si="18"/>
        <v>1489</v>
      </c>
      <c r="CS6" s="12">
        <v>0.83</v>
      </c>
      <c r="CT6" s="19">
        <f t="shared" si="19"/>
        <v>4.39061908856406</v>
      </c>
      <c r="CU6" s="20">
        <v>5936</v>
      </c>
      <c r="CV6" s="12">
        <v>0.99</v>
      </c>
      <c r="CW6" s="12">
        <v>2.76</v>
      </c>
      <c r="CX6" s="9">
        <f t="shared" si="20"/>
        <v>3.7324</v>
      </c>
      <c r="CY6" s="10">
        <v>1.225</v>
      </c>
      <c r="CZ6" s="22">
        <v>1.085</v>
      </c>
      <c r="DA6" s="21">
        <f t="shared" si="21"/>
        <v>154534.526865035</v>
      </c>
      <c r="DB6" s="23"/>
      <c r="DC6" s="23"/>
      <c r="DD6" s="23"/>
      <c r="DE6" s="24"/>
      <c r="DF6" s="24"/>
      <c r="DG6" s="12">
        <f t="shared" si="22"/>
        <v>1489</v>
      </c>
      <c r="DH6" s="12">
        <v>2.304</v>
      </c>
      <c r="DI6" s="13">
        <v>1.35</v>
      </c>
      <c r="DJ6" s="14">
        <v>1.24</v>
      </c>
      <c r="DK6" s="15">
        <f t="shared" si="23"/>
        <v>5742.918144</v>
      </c>
      <c r="DL6" s="12">
        <v>1</v>
      </c>
      <c r="DM6" s="12">
        <f t="shared" si="24"/>
        <v>1489</v>
      </c>
      <c r="DN6" s="12">
        <v>0.83</v>
      </c>
      <c r="DO6" s="19">
        <f t="shared" si="25"/>
        <v>4.39061908856406</v>
      </c>
      <c r="DP6" s="20">
        <v>5936</v>
      </c>
      <c r="DQ6" s="12">
        <v>0.99</v>
      </c>
      <c r="DR6" s="12">
        <v>2.76</v>
      </c>
      <c r="DS6" s="9">
        <f t="shared" si="26"/>
        <v>3.7324</v>
      </c>
      <c r="DT6" s="10">
        <v>1.225</v>
      </c>
      <c r="DU6" s="22">
        <v>1.085</v>
      </c>
      <c r="DV6" s="21">
        <f t="shared" si="27"/>
        <v>154534.526865035</v>
      </c>
      <c r="DW6" s="23"/>
      <c r="DX6" s="23"/>
      <c r="DY6" s="23"/>
      <c r="DZ6" s="24"/>
      <c r="EA6" s="24"/>
      <c r="EB6" s="12">
        <f t="shared" si="28"/>
        <v>1489</v>
      </c>
      <c r="EC6" s="12">
        <v>2.304</v>
      </c>
      <c r="ED6" s="13">
        <v>1.35</v>
      </c>
      <c r="EE6" s="14">
        <v>1.24</v>
      </c>
      <c r="EF6" s="15">
        <f t="shared" si="29"/>
        <v>5742.918144</v>
      </c>
      <c r="EG6" s="12">
        <v>1</v>
      </c>
      <c r="EH6" s="12">
        <f t="shared" si="30"/>
        <v>1489</v>
      </c>
      <c r="EI6" s="12">
        <v>0.92</v>
      </c>
      <c r="EJ6" s="19">
        <f t="shared" si="31"/>
        <v>4.48061908856406</v>
      </c>
      <c r="EK6" s="20">
        <v>5936</v>
      </c>
      <c r="EL6" s="12">
        <v>0.99</v>
      </c>
      <c r="EM6" s="12">
        <v>3.56</v>
      </c>
      <c r="EN6" s="9">
        <f t="shared" si="32"/>
        <v>4.5244</v>
      </c>
      <c r="EO6" s="10">
        <v>1.225</v>
      </c>
      <c r="EP6" s="22">
        <v>1.2</v>
      </c>
      <c r="EQ6" s="21">
        <f t="shared" si="33"/>
        <v>210618.548264724</v>
      </c>
    </row>
    <row r="7" s="1" customFormat="1" customHeight="1" spans="1:147">
      <c r="A7" s="25">
        <f>SUM(A4:D4)</f>
        <v>2840688.46125385</v>
      </c>
      <c r="B7" s="25"/>
      <c r="C7" s="25"/>
      <c r="D7" s="26">
        <f>A7/E4</f>
        <v>157816.025625214</v>
      </c>
      <c r="E7" s="26"/>
      <c r="F7" s="12">
        <v>1344</v>
      </c>
      <c r="G7" s="12">
        <v>1.728</v>
      </c>
      <c r="H7" s="13">
        <v>1.35</v>
      </c>
      <c r="I7" s="14">
        <v>1.24</v>
      </c>
      <c r="J7" s="15">
        <f t="shared" si="0"/>
        <v>3887.751168</v>
      </c>
      <c r="K7" s="12">
        <v>1</v>
      </c>
      <c r="L7" s="12">
        <v>1344</v>
      </c>
      <c r="M7" s="12">
        <v>0.83</v>
      </c>
      <c r="N7" s="19">
        <f t="shared" si="1"/>
        <v>4.24148325358852</v>
      </c>
      <c r="O7" s="20">
        <v>5936</v>
      </c>
      <c r="P7" s="12">
        <v>0.99</v>
      </c>
      <c r="Q7" s="12">
        <v>2.76</v>
      </c>
      <c r="R7" s="9">
        <f t="shared" si="2"/>
        <v>3.7324</v>
      </c>
      <c r="S7" s="10">
        <v>1.225</v>
      </c>
      <c r="T7" s="20">
        <v>1</v>
      </c>
      <c r="U7" s="21">
        <f t="shared" si="3"/>
        <v>102535.16240341</v>
      </c>
      <c r="V7" s="25">
        <f>SUM(V4:Y4)</f>
        <v>3014683.19032375</v>
      </c>
      <c r="W7" s="25"/>
      <c r="X7" s="25"/>
      <c r="Y7" s="26">
        <f>V7/Z4</f>
        <v>167482.399462431</v>
      </c>
      <c r="Z7" s="26"/>
      <c r="AA7" s="12">
        <v>1344</v>
      </c>
      <c r="AB7" s="12">
        <v>1.728</v>
      </c>
      <c r="AC7" s="13">
        <v>1.35</v>
      </c>
      <c r="AD7" s="14">
        <v>1.24</v>
      </c>
      <c r="AE7" s="15">
        <f t="shared" si="4"/>
        <v>3887.751168</v>
      </c>
      <c r="AF7" s="12">
        <v>1</v>
      </c>
      <c r="AG7" s="12">
        <v>1344</v>
      </c>
      <c r="AH7" s="12">
        <v>0.83</v>
      </c>
      <c r="AI7" s="19">
        <f t="shared" si="5"/>
        <v>4.24148325358852</v>
      </c>
      <c r="AJ7" s="20">
        <v>5936</v>
      </c>
      <c r="AK7" s="12">
        <v>0.99</v>
      </c>
      <c r="AL7" s="12">
        <v>2.76</v>
      </c>
      <c r="AM7" s="9">
        <f t="shared" si="6"/>
        <v>3.7324</v>
      </c>
      <c r="AN7" s="10">
        <v>1.225</v>
      </c>
      <c r="AO7" s="22">
        <v>1.015</v>
      </c>
      <c r="AP7" s="21">
        <f t="shared" si="7"/>
        <v>104073.189839461</v>
      </c>
      <c r="AQ7" s="25">
        <f>SUM(AQ4:AT4)</f>
        <v>3067930.96783955</v>
      </c>
      <c r="AR7" s="25"/>
      <c r="AS7" s="25"/>
      <c r="AT7" s="26">
        <f>AQ7/AU4</f>
        <v>170440.609324419</v>
      </c>
      <c r="AU7" s="26"/>
      <c r="AV7" s="12">
        <v>1344</v>
      </c>
      <c r="AW7" s="12">
        <v>1.728</v>
      </c>
      <c r="AX7" s="13">
        <v>1.35</v>
      </c>
      <c r="AY7" s="14">
        <v>1.24</v>
      </c>
      <c r="AZ7" s="15">
        <f t="shared" si="8"/>
        <v>3887.751168</v>
      </c>
      <c r="BA7" s="12">
        <v>1</v>
      </c>
      <c r="BB7" s="12">
        <v>1344</v>
      </c>
      <c r="BC7" s="12">
        <v>0.83</v>
      </c>
      <c r="BD7" s="19">
        <f t="shared" si="9"/>
        <v>4.24148325358852</v>
      </c>
      <c r="BE7" s="20">
        <v>5936</v>
      </c>
      <c r="BF7" s="12">
        <v>0.99</v>
      </c>
      <c r="BG7" s="12">
        <v>2.76</v>
      </c>
      <c r="BH7" s="9">
        <f t="shared" si="10"/>
        <v>3.7324</v>
      </c>
      <c r="BI7" s="10">
        <v>1.225</v>
      </c>
      <c r="BJ7" s="20">
        <v>1</v>
      </c>
      <c r="BK7" s="21">
        <f t="shared" si="11"/>
        <v>102535.16240341</v>
      </c>
      <c r="BL7" s="25">
        <f>SUM(BL4:BO4)</f>
        <v>3298725.49038937</v>
      </c>
      <c r="BM7" s="25"/>
      <c r="BN7" s="25"/>
      <c r="BO7" s="26">
        <f>BL7/BP4</f>
        <v>183262.527243854</v>
      </c>
      <c r="BP7" s="26"/>
      <c r="BQ7" s="12">
        <v>1344</v>
      </c>
      <c r="BR7" s="12">
        <v>1.728</v>
      </c>
      <c r="BS7" s="13">
        <v>1.35</v>
      </c>
      <c r="BT7" s="14">
        <v>1.24</v>
      </c>
      <c r="BU7" s="15">
        <f t="shared" si="12"/>
        <v>3887.751168</v>
      </c>
      <c r="BV7" s="12">
        <v>1</v>
      </c>
      <c r="BW7" s="12">
        <v>1344</v>
      </c>
      <c r="BX7" s="12">
        <v>0.83</v>
      </c>
      <c r="BY7" s="19">
        <f t="shared" si="13"/>
        <v>4.24148325358852</v>
      </c>
      <c r="BZ7" s="20">
        <v>5936</v>
      </c>
      <c r="CA7" s="12">
        <v>0.99</v>
      </c>
      <c r="CB7" s="12">
        <v>2.76</v>
      </c>
      <c r="CC7" s="9">
        <f t="shared" si="14"/>
        <v>3.7324</v>
      </c>
      <c r="CD7" s="10">
        <v>1.225</v>
      </c>
      <c r="CE7" s="22">
        <v>1.015</v>
      </c>
      <c r="CF7" s="21">
        <f t="shared" si="15"/>
        <v>104073.189839461</v>
      </c>
      <c r="CG7" s="25">
        <f>SUM(CG4:CJ4)</f>
        <v>3610907.05659364</v>
      </c>
      <c r="CH7" s="25"/>
      <c r="CI7" s="25"/>
      <c r="CJ7" s="26">
        <f>CG7/CK4</f>
        <v>200605.947588535</v>
      </c>
      <c r="CK7" s="26"/>
      <c r="CL7" s="12">
        <f t="shared" si="16"/>
        <v>1489</v>
      </c>
      <c r="CM7" s="12">
        <v>1.728</v>
      </c>
      <c r="CN7" s="13">
        <v>1.35</v>
      </c>
      <c r="CO7" s="14">
        <v>1.24</v>
      </c>
      <c r="CP7" s="15">
        <f t="shared" si="17"/>
        <v>4307.188608</v>
      </c>
      <c r="CQ7" s="12">
        <v>1</v>
      </c>
      <c r="CR7" s="12">
        <f t="shared" si="18"/>
        <v>1489</v>
      </c>
      <c r="CS7" s="12">
        <v>0.83</v>
      </c>
      <c r="CT7" s="19">
        <f t="shared" si="19"/>
        <v>4.39061908856406</v>
      </c>
      <c r="CU7" s="20">
        <v>5936</v>
      </c>
      <c r="CV7" s="12">
        <v>0.99</v>
      </c>
      <c r="CW7" s="12">
        <v>2.76</v>
      </c>
      <c r="CX7" s="9">
        <f t="shared" si="20"/>
        <v>3.7324</v>
      </c>
      <c r="CY7" s="10">
        <v>1.225</v>
      </c>
      <c r="CZ7" s="22">
        <v>1.085</v>
      </c>
      <c r="DA7" s="21">
        <f t="shared" si="21"/>
        <v>123262.761155377</v>
      </c>
      <c r="DB7" s="25">
        <f>SUM(DB4:DE4)</f>
        <v>3970621.75212164</v>
      </c>
      <c r="DC7" s="25"/>
      <c r="DD7" s="25"/>
      <c r="DE7" s="26">
        <f>DB7/DF4</f>
        <v>220590.097340091</v>
      </c>
      <c r="DF7" s="26"/>
      <c r="DG7" s="12">
        <f t="shared" si="22"/>
        <v>1489</v>
      </c>
      <c r="DH7" s="12">
        <v>1.728</v>
      </c>
      <c r="DI7" s="13">
        <v>1.35</v>
      </c>
      <c r="DJ7" s="14">
        <v>1.24</v>
      </c>
      <c r="DK7" s="15">
        <f t="shared" si="23"/>
        <v>4307.188608</v>
      </c>
      <c r="DL7" s="12">
        <v>1</v>
      </c>
      <c r="DM7" s="12">
        <f t="shared" si="24"/>
        <v>1489</v>
      </c>
      <c r="DN7" s="12">
        <v>0.83</v>
      </c>
      <c r="DO7" s="19">
        <f t="shared" si="25"/>
        <v>4.39061908856406</v>
      </c>
      <c r="DP7" s="20">
        <v>5936</v>
      </c>
      <c r="DQ7" s="12">
        <v>0.99</v>
      </c>
      <c r="DR7" s="12">
        <v>2.76</v>
      </c>
      <c r="DS7" s="9">
        <f t="shared" si="26"/>
        <v>3.7324</v>
      </c>
      <c r="DT7" s="10">
        <v>1.225</v>
      </c>
      <c r="DU7" s="22">
        <v>1.085</v>
      </c>
      <c r="DV7" s="21">
        <f t="shared" si="27"/>
        <v>123262.761155377</v>
      </c>
      <c r="DW7" s="25">
        <f>SUM(DW4:DZ4)</f>
        <v>5521681.03535452</v>
      </c>
      <c r="DX7" s="25"/>
      <c r="DY7" s="25"/>
      <c r="DZ7" s="26">
        <f>DW7/EA4</f>
        <v>306760.057519696</v>
      </c>
      <c r="EA7" s="26"/>
      <c r="EB7" s="12">
        <f t="shared" si="28"/>
        <v>1489</v>
      </c>
      <c r="EC7" s="12">
        <v>1.728</v>
      </c>
      <c r="ED7" s="13">
        <v>1.35</v>
      </c>
      <c r="EE7" s="14">
        <v>1.24</v>
      </c>
      <c r="EF7" s="15">
        <f t="shared" si="29"/>
        <v>4307.188608</v>
      </c>
      <c r="EG7" s="12">
        <v>1</v>
      </c>
      <c r="EH7" s="12">
        <f t="shared" si="30"/>
        <v>1489</v>
      </c>
      <c r="EI7" s="12">
        <v>0.92</v>
      </c>
      <c r="EJ7" s="19">
        <f t="shared" si="31"/>
        <v>4.48061908856406</v>
      </c>
      <c r="EK7" s="20">
        <v>5936</v>
      </c>
      <c r="EL7" s="12">
        <v>0.99</v>
      </c>
      <c r="EM7" s="12">
        <v>3.56</v>
      </c>
      <c r="EN7" s="9">
        <f t="shared" si="32"/>
        <v>4.5244</v>
      </c>
      <c r="EO7" s="10">
        <v>1.225</v>
      </c>
      <c r="EP7" s="22">
        <v>1.2</v>
      </c>
      <c r="EQ7" s="21">
        <f t="shared" si="33"/>
        <v>167833.799310543</v>
      </c>
    </row>
    <row r="8" s="1" customFormat="1" customHeight="1" spans="1:147">
      <c r="A8" s="25"/>
      <c r="B8" s="25"/>
      <c r="C8" s="25"/>
      <c r="D8" s="26"/>
      <c r="E8" s="26"/>
      <c r="F8" s="12">
        <v>1344</v>
      </c>
      <c r="G8" s="12">
        <v>1.728</v>
      </c>
      <c r="H8" s="13">
        <v>1.35</v>
      </c>
      <c r="I8" s="14">
        <v>1.24</v>
      </c>
      <c r="J8" s="15">
        <f t="shared" si="0"/>
        <v>3887.751168</v>
      </c>
      <c r="K8" s="12">
        <v>1</v>
      </c>
      <c r="L8" s="12">
        <v>1344</v>
      </c>
      <c r="M8" s="12">
        <v>0.83</v>
      </c>
      <c r="N8" s="19">
        <f t="shared" si="1"/>
        <v>4.24148325358852</v>
      </c>
      <c r="O8" s="20">
        <v>5936</v>
      </c>
      <c r="P8" s="12">
        <v>0.99</v>
      </c>
      <c r="Q8" s="12">
        <v>2.76</v>
      </c>
      <c r="R8" s="9">
        <f t="shared" si="2"/>
        <v>3.7324</v>
      </c>
      <c r="S8" s="10">
        <v>1.225</v>
      </c>
      <c r="T8" s="20">
        <v>1</v>
      </c>
      <c r="U8" s="21">
        <f t="shared" si="3"/>
        <v>102535.16240341</v>
      </c>
      <c r="V8" s="25"/>
      <c r="W8" s="25"/>
      <c r="X8" s="25"/>
      <c r="Y8" s="26"/>
      <c r="Z8" s="26"/>
      <c r="AA8" s="12">
        <v>1344</v>
      </c>
      <c r="AB8" s="12">
        <v>1.728</v>
      </c>
      <c r="AC8" s="13">
        <v>1.35</v>
      </c>
      <c r="AD8" s="14">
        <v>1.24</v>
      </c>
      <c r="AE8" s="15">
        <f t="shared" si="4"/>
        <v>3887.751168</v>
      </c>
      <c r="AF8" s="12">
        <v>1</v>
      </c>
      <c r="AG8" s="12">
        <v>1344</v>
      </c>
      <c r="AH8" s="12">
        <v>0.83</v>
      </c>
      <c r="AI8" s="19">
        <f t="shared" si="5"/>
        <v>4.24148325358852</v>
      </c>
      <c r="AJ8" s="20">
        <v>5936</v>
      </c>
      <c r="AK8" s="12">
        <v>0.99</v>
      </c>
      <c r="AL8" s="12">
        <v>2.76</v>
      </c>
      <c r="AM8" s="9">
        <f t="shared" si="6"/>
        <v>3.7324</v>
      </c>
      <c r="AN8" s="10">
        <v>1.225</v>
      </c>
      <c r="AO8" s="22">
        <v>1.015</v>
      </c>
      <c r="AP8" s="21">
        <f t="shared" si="7"/>
        <v>104073.189839461</v>
      </c>
      <c r="AQ8" s="25"/>
      <c r="AR8" s="25"/>
      <c r="AS8" s="25"/>
      <c r="AT8" s="26"/>
      <c r="AU8" s="26"/>
      <c r="AV8" s="12">
        <v>1344</v>
      </c>
      <c r="AW8" s="12">
        <v>1.728</v>
      </c>
      <c r="AX8" s="13">
        <v>1.35</v>
      </c>
      <c r="AY8" s="14">
        <v>1.24</v>
      </c>
      <c r="AZ8" s="15">
        <f t="shared" si="8"/>
        <v>3887.751168</v>
      </c>
      <c r="BA8" s="12">
        <v>1</v>
      </c>
      <c r="BB8" s="12">
        <v>1344</v>
      </c>
      <c r="BC8" s="12">
        <v>0.83</v>
      </c>
      <c r="BD8" s="19">
        <f t="shared" si="9"/>
        <v>4.24148325358852</v>
      </c>
      <c r="BE8" s="20">
        <v>5936</v>
      </c>
      <c r="BF8" s="12">
        <v>0.99</v>
      </c>
      <c r="BG8" s="12">
        <v>2.76</v>
      </c>
      <c r="BH8" s="9">
        <f t="shared" si="10"/>
        <v>3.7324</v>
      </c>
      <c r="BI8" s="10">
        <v>1.225</v>
      </c>
      <c r="BJ8" s="20">
        <v>1</v>
      </c>
      <c r="BK8" s="21">
        <f t="shared" si="11"/>
        <v>102535.16240341</v>
      </c>
      <c r="BL8" s="25"/>
      <c r="BM8" s="25"/>
      <c r="BN8" s="25"/>
      <c r="BO8" s="26"/>
      <c r="BP8" s="26"/>
      <c r="BQ8" s="12">
        <v>1344</v>
      </c>
      <c r="BR8" s="12">
        <v>1.728</v>
      </c>
      <c r="BS8" s="13">
        <v>1.35</v>
      </c>
      <c r="BT8" s="14">
        <v>1.24</v>
      </c>
      <c r="BU8" s="15">
        <f t="shared" si="12"/>
        <v>3887.751168</v>
      </c>
      <c r="BV8" s="12">
        <v>1</v>
      </c>
      <c r="BW8" s="12">
        <v>1344</v>
      </c>
      <c r="BX8" s="12">
        <v>0.83</v>
      </c>
      <c r="BY8" s="19">
        <f t="shared" si="13"/>
        <v>4.24148325358852</v>
      </c>
      <c r="BZ8" s="20">
        <v>5936</v>
      </c>
      <c r="CA8" s="12">
        <v>0.99</v>
      </c>
      <c r="CB8" s="12">
        <v>2.76</v>
      </c>
      <c r="CC8" s="9">
        <f t="shared" si="14"/>
        <v>3.7324</v>
      </c>
      <c r="CD8" s="10">
        <v>1.225</v>
      </c>
      <c r="CE8" s="22">
        <v>1.015</v>
      </c>
      <c r="CF8" s="21">
        <f t="shared" si="15"/>
        <v>104073.189839461</v>
      </c>
      <c r="CG8" s="25"/>
      <c r="CH8" s="25"/>
      <c r="CI8" s="25"/>
      <c r="CJ8" s="26"/>
      <c r="CK8" s="26"/>
      <c r="CL8" s="12">
        <f t="shared" si="16"/>
        <v>1489</v>
      </c>
      <c r="CM8" s="12">
        <v>1.728</v>
      </c>
      <c r="CN8" s="13">
        <v>1.35</v>
      </c>
      <c r="CO8" s="14">
        <v>1.24</v>
      </c>
      <c r="CP8" s="15">
        <f t="shared" si="17"/>
        <v>4307.188608</v>
      </c>
      <c r="CQ8" s="12">
        <v>1</v>
      </c>
      <c r="CR8" s="12">
        <f t="shared" si="18"/>
        <v>1489</v>
      </c>
      <c r="CS8" s="12">
        <v>0.83</v>
      </c>
      <c r="CT8" s="19">
        <f t="shared" si="19"/>
        <v>4.39061908856406</v>
      </c>
      <c r="CU8" s="20">
        <v>5936</v>
      </c>
      <c r="CV8" s="12">
        <v>0.99</v>
      </c>
      <c r="CW8" s="12">
        <v>2.76</v>
      </c>
      <c r="CX8" s="9">
        <f t="shared" si="20"/>
        <v>3.7324</v>
      </c>
      <c r="CY8" s="10">
        <v>1.225</v>
      </c>
      <c r="CZ8" s="22">
        <v>1.085</v>
      </c>
      <c r="DA8" s="21">
        <f t="shared" si="21"/>
        <v>123262.761155377</v>
      </c>
      <c r="DB8" s="25"/>
      <c r="DC8" s="25"/>
      <c r="DD8" s="25"/>
      <c r="DE8" s="26"/>
      <c r="DF8" s="26"/>
      <c r="DG8" s="12">
        <f t="shared" si="22"/>
        <v>1489</v>
      </c>
      <c r="DH8" s="12">
        <v>1.728</v>
      </c>
      <c r="DI8" s="13">
        <v>1.35</v>
      </c>
      <c r="DJ8" s="14">
        <v>1.24</v>
      </c>
      <c r="DK8" s="15">
        <f t="shared" si="23"/>
        <v>4307.188608</v>
      </c>
      <c r="DL8" s="12">
        <v>1</v>
      </c>
      <c r="DM8" s="12">
        <f t="shared" si="24"/>
        <v>1489</v>
      </c>
      <c r="DN8" s="12">
        <v>0.83</v>
      </c>
      <c r="DO8" s="19">
        <f t="shared" si="25"/>
        <v>4.39061908856406</v>
      </c>
      <c r="DP8" s="20">
        <v>5936</v>
      </c>
      <c r="DQ8" s="12">
        <v>0.99</v>
      </c>
      <c r="DR8" s="12">
        <v>2.76</v>
      </c>
      <c r="DS8" s="9">
        <f t="shared" si="26"/>
        <v>3.7324</v>
      </c>
      <c r="DT8" s="10">
        <v>1.225</v>
      </c>
      <c r="DU8" s="22">
        <v>1.085</v>
      </c>
      <c r="DV8" s="21">
        <f t="shared" si="27"/>
        <v>123262.761155377</v>
      </c>
      <c r="DW8" s="25"/>
      <c r="DX8" s="25"/>
      <c r="DY8" s="25"/>
      <c r="DZ8" s="26"/>
      <c r="EA8" s="26"/>
      <c r="EB8" s="12">
        <f t="shared" si="28"/>
        <v>1489</v>
      </c>
      <c r="EC8" s="12">
        <v>1.728</v>
      </c>
      <c r="ED8" s="13">
        <v>1.35</v>
      </c>
      <c r="EE8" s="14">
        <v>1.24</v>
      </c>
      <c r="EF8" s="15">
        <f t="shared" si="29"/>
        <v>4307.188608</v>
      </c>
      <c r="EG8" s="12">
        <v>1</v>
      </c>
      <c r="EH8" s="12">
        <f t="shared" si="30"/>
        <v>1489</v>
      </c>
      <c r="EI8" s="12">
        <v>0.92</v>
      </c>
      <c r="EJ8" s="19">
        <f t="shared" si="31"/>
        <v>4.48061908856406</v>
      </c>
      <c r="EK8" s="20">
        <v>5936</v>
      </c>
      <c r="EL8" s="12">
        <v>0.99</v>
      </c>
      <c r="EM8" s="12">
        <v>3.56</v>
      </c>
      <c r="EN8" s="9">
        <f t="shared" si="32"/>
        <v>4.5244</v>
      </c>
      <c r="EO8" s="10">
        <v>1.225</v>
      </c>
      <c r="EP8" s="22">
        <v>1.2</v>
      </c>
      <c r="EQ8" s="21">
        <f t="shared" si="33"/>
        <v>167833.799310543</v>
      </c>
    </row>
    <row r="9" s="1" customFormat="1" customHeight="1" spans="1:147">
      <c r="A9" s="27"/>
      <c r="B9" s="27"/>
      <c r="C9" s="27"/>
      <c r="D9" s="27"/>
      <c r="E9" s="27"/>
      <c r="F9" s="12">
        <v>1344</v>
      </c>
      <c r="G9" s="12">
        <v>2.304</v>
      </c>
      <c r="H9" s="13">
        <v>1.35</v>
      </c>
      <c r="I9" s="14">
        <v>1.24</v>
      </c>
      <c r="J9" s="15">
        <f t="shared" si="0"/>
        <v>5183.668224</v>
      </c>
      <c r="K9" s="12">
        <v>1</v>
      </c>
      <c r="L9" s="12">
        <v>1344</v>
      </c>
      <c r="M9" s="12">
        <v>0.83</v>
      </c>
      <c r="N9" s="19">
        <f t="shared" si="1"/>
        <v>4.24148325358852</v>
      </c>
      <c r="O9" s="20">
        <v>5936</v>
      </c>
      <c r="P9" s="12">
        <v>0.99</v>
      </c>
      <c r="Q9" s="12">
        <v>2.76</v>
      </c>
      <c r="R9" s="9">
        <f t="shared" si="2"/>
        <v>3.7324</v>
      </c>
      <c r="S9" s="10">
        <v>1.225</v>
      </c>
      <c r="T9" s="20">
        <v>1</v>
      </c>
      <c r="U9" s="21">
        <f t="shared" si="3"/>
        <v>127666.709924547</v>
      </c>
      <c r="V9" s="27"/>
      <c r="W9" s="27"/>
      <c r="X9" s="27"/>
      <c r="Y9" s="27"/>
      <c r="Z9" s="27"/>
      <c r="AA9" s="12">
        <v>1344</v>
      </c>
      <c r="AB9" s="12">
        <v>2.304</v>
      </c>
      <c r="AC9" s="13">
        <v>1.35</v>
      </c>
      <c r="AD9" s="14">
        <v>1.24</v>
      </c>
      <c r="AE9" s="15">
        <f t="shared" si="4"/>
        <v>5183.668224</v>
      </c>
      <c r="AF9" s="12">
        <v>1</v>
      </c>
      <c r="AG9" s="12">
        <v>1344</v>
      </c>
      <c r="AH9" s="12">
        <v>0.83</v>
      </c>
      <c r="AI9" s="19">
        <f t="shared" si="5"/>
        <v>4.24148325358852</v>
      </c>
      <c r="AJ9" s="20">
        <v>5936</v>
      </c>
      <c r="AK9" s="12">
        <v>0.99</v>
      </c>
      <c r="AL9" s="12">
        <v>2.76</v>
      </c>
      <c r="AM9" s="9">
        <f t="shared" si="6"/>
        <v>3.7324</v>
      </c>
      <c r="AN9" s="10">
        <v>1.225</v>
      </c>
      <c r="AO9" s="22">
        <v>1.015</v>
      </c>
      <c r="AP9" s="21">
        <f t="shared" si="7"/>
        <v>129581.710573415</v>
      </c>
      <c r="AQ9" s="27"/>
      <c r="AR9" s="27"/>
      <c r="AS9" s="27"/>
      <c r="AT9" s="27"/>
      <c r="AU9" s="27"/>
      <c r="AV9" s="12">
        <v>1344</v>
      </c>
      <c r="AW9" s="12">
        <v>2.304</v>
      </c>
      <c r="AX9" s="13">
        <v>1.35</v>
      </c>
      <c r="AY9" s="14">
        <v>1.24</v>
      </c>
      <c r="AZ9" s="15">
        <f t="shared" si="8"/>
        <v>5183.668224</v>
      </c>
      <c r="BA9" s="12">
        <v>1</v>
      </c>
      <c r="BB9" s="12">
        <v>1344</v>
      </c>
      <c r="BC9" s="12">
        <v>0.83</v>
      </c>
      <c r="BD9" s="19">
        <f t="shared" si="9"/>
        <v>4.24148325358852</v>
      </c>
      <c r="BE9" s="20">
        <v>5936</v>
      </c>
      <c r="BF9" s="12">
        <v>0.99</v>
      </c>
      <c r="BG9" s="12">
        <v>2.76</v>
      </c>
      <c r="BH9" s="9">
        <f t="shared" si="10"/>
        <v>3.7324</v>
      </c>
      <c r="BI9" s="10">
        <v>1.225</v>
      </c>
      <c r="BJ9" s="20">
        <v>1</v>
      </c>
      <c r="BK9" s="21">
        <f t="shared" si="11"/>
        <v>127666.709924547</v>
      </c>
      <c r="BL9" s="27"/>
      <c r="BM9" s="27"/>
      <c r="BN9" s="27"/>
      <c r="BO9" s="27"/>
      <c r="BP9" s="27"/>
      <c r="BQ9" s="12">
        <v>1344</v>
      </c>
      <c r="BR9" s="12">
        <v>2.304</v>
      </c>
      <c r="BS9" s="13">
        <v>1.35</v>
      </c>
      <c r="BT9" s="14">
        <v>1.24</v>
      </c>
      <c r="BU9" s="15">
        <f t="shared" si="12"/>
        <v>5183.668224</v>
      </c>
      <c r="BV9" s="12">
        <v>1</v>
      </c>
      <c r="BW9" s="12">
        <v>1344</v>
      </c>
      <c r="BX9" s="12">
        <v>0.83</v>
      </c>
      <c r="BY9" s="19">
        <f t="shared" si="13"/>
        <v>4.24148325358852</v>
      </c>
      <c r="BZ9" s="20">
        <v>5936</v>
      </c>
      <c r="CA9" s="12">
        <v>0.99</v>
      </c>
      <c r="CB9" s="12">
        <v>2.76</v>
      </c>
      <c r="CC9" s="9">
        <f t="shared" si="14"/>
        <v>3.7324</v>
      </c>
      <c r="CD9" s="10">
        <v>1.225</v>
      </c>
      <c r="CE9" s="22">
        <v>1.015</v>
      </c>
      <c r="CF9" s="21">
        <f t="shared" si="15"/>
        <v>129581.710573415</v>
      </c>
      <c r="CG9" s="27"/>
      <c r="CH9" s="27"/>
      <c r="CI9" s="27"/>
      <c r="CJ9" s="27"/>
      <c r="CK9" s="27"/>
      <c r="CL9" s="12">
        <f t="shared" si="16"/>
        <v>1489</v>
      </c>
      <c r="CM9" s="12">
        <v>2.304</v>
      </c>
      <c r="CN9" s="13">
        <v>1.35</v>
      </c>
      <c r="CO9" s="14">
        <v>1.24</v>
      </c>
      <c r="CP9" s="15">
        <f t="shared" si="17"/>
        <v>5742.918144</v>
      </c>
      <c r="CQ9" s="12">
        <v>1</v>
      </c>
      <c r="CR9" s="12">
        <f t="shared" si="18"/>
        <v>1489</v>
      </c>
      <c r="CS9" s="12">
        <v>0.83</v>
      </c>
      <c r="CT9" s="19">
        <f t="shared" si="19"/>
        <v>4.39061908856406</v>
      </c>
      <c r="CU9" s="20">
        <v>5936</v>
      </c>
      <c r="CV9" s="12">
        <v>0.99</v>
      </c>
      <c r="CW9" s="12">
        <v>2.76</v>
      </c>
      <c r="CX9" s="9">
        <f t="shared" si="20"/>
        <v>3.7324</v>
      </c>
      <c r="CY9" s="10">
        <v>1.225</v>
      </c>
      <c r="CZ9" s="22">
        <v>1.085</v>
      </c>
      <c r="DA9" s="21">
        <f t="shared" si="21"/>
        <v>154534.526865035</v>
      </c>
      <c r="DB9" s="27"/>
      <c r="DC9" s="27"/>
      <c r="DD9" s="27"/>
      <c r="DE9" s="27"/>
      <c r="DF9" s="27"/>
      <c r="DG9" s="12">
        <f t="shared" si="22"/>
        <v>1489</v>
      </c>
      <c r="DH9" s="12">
        <v>2.304</v>
      </c>
      <c r="DI9" s="13">
        <v>1.35</v>
      </c>
      <c r="DJ9" s="14">
        <v>1.24</v>
      </c>
      <c r="DK9" s="15">
        <f t="shared" si="23"/>
        <v>5742.918144</v>
      </c>
      <c r="DL9" s="12">
        <v>1</v>
      </c>
      <c r="DM9" s="12">
        <f t="shared" si="24"/>
        <v>1489</v>
      </c>
      <c r="DN9" s="12">
        <v>0.83</v>
      </c>
      <c r="DO9" s="19">
        <f t="shared" si="25"/>
        <v>4.39061908856406</v>
      </c>
      <c r="DP9" s="20">
        <v>5936</v>
      </c>
      <c r="DQ9" s="12">
        <v>0.99</v>
      </c>
      <c r="DR9" s="12">
        <v>2.76</v>
      </c>
      <c r="DS9" s="9">
        <f t="shared" si="26"/>
        <v>3.7324</v>
      </c>
      <c r="DT9" s="10">
        <v>1.225</v>
      </c>
      <c r="DU9" s="22">
        <v>1.085</v>
      </c>
      <c r="DV9" s="21">
        <f t="shared" si="27"/>
        <v>154534.526865035</v>
      </c>
      <c r="DW9" s="27"/>
      <c r="DX9" s="27"/>
      <c r="DY9" s="27"/>
      <c r="DZ9" s="27"/>
      <c r="EA9" s="27"/>
      <c r="EB9" s="12">
        <f t="shared" si="28"/>
        <v>1489</v>
      </c>
      <c r="EC9" s="12">
        <v>2.304</v>
      </c>
      <c r="ED9" s="13">
        <v>1.35</v>
      </c>
      <c r="EE9" s="14">
        <v>1.24</v>
      </c>
      <c r="EF9" s="15">
        <f t="shared" si="29"/>
        <v>5742.918144</v>
      </c>
      <c r="EG9" s="12">
        <v>1</v>
      </c>
      <c r="EH9" s="12">
        <f t="shared" si="30"/>
        <v>1489</v>
      </c>
      <c r="EI9" s="12">
        <v>0.92</v>
      </c>
      <c r="EJ9" s="19">
        <f t="shared" si="31"/>
        <v>4.48061908856406</v>
      </c>
      <c r="EK9" s="20">
        <v>5936</v>
      </c>
      <c r="EL9" s="12">
        <v>0.99</v>
      </c>
      <c r="EM9" s="12">
        <v>3.56</v>
      </c>
      <c r="EN9" s="9">
        <f t="shared" si="32"/>
        <v>4.5244</v>
      </c>
      <c r="EO9" s="10">
        <v>1.225</v>
      </c>
      <c r="EP9" s="22">
        <v>1.2</v>
      </c>
      <c r="EQ9" s="21">
        <f t="shared" si="33"/>
        <v>210618.548264724</v>
      </c>
    </row>
    <row r="10" s="1" customFormat="1" customHeight="1" spans="1:147">
      <c r="A10" s="27"/>
      <c r="B10" s="27"/>
      <c r="C10" s="27"/>
      <c r="D10" s="27"/>
      <c r="E10" s="27"/>
      <c r="F10" s="12">
        <v>1344</v>
      </c>
      <c r="G10" s="12">
        <v>1.728</v>
      </c>
      <c r="H10" s="13">
        <v>1.35</v>
      </c>
      <c r="I10" s="14">
        <v>1.24</v>
      </c>
      <c r="J10" s="15">
        <f t="shared" si="0"/>
        <v>3887.751168</v>
      </c>
      <c r="K10" s="12">
        <v>1</v>
      </c>
      <c r="L10" s="12">
        <v>1344</v>
      </c>
      <c r="M10" s="12">
        <v>0.83</v>
      </c>
      <c r="N10" s="19">
        <f t="shared" si="1"/>
        <v>4.24148325358852</v>
      </c>
      <c r="O10" s="20">
        <v>5936</v>
      </c>
      <c r="P10" s="12">
        <v>0.99</v>
      </c>
      <c r="Q10" s="12">
        <v>2.76</v>
      </c>
      <c r="R10" s="9">
        <f t="shared" si="2"/>
        <v>3.7324</v>
      </c>
      <c r="S10" s="10">
        <v>1.225</v>
      </c>
      <c r="T10" s="20">
        <v>1</v>
      </c>
      <c r="U10" s="21">
        <f t="shared" si="3"/>
        <v>102535.16240341</v>
      </c>
      <c r="V10" s="27"/>
      <c r="W10" s="27"/>
      <c r="X10" s="27"/>
      <c r="Y10" s="27"/>
      <c r="Z10" s="27"/>
      <c r="AA10" s="12">
        <v>1344</v>
      </c>
      <c r="AB10" s="12">
        <v>1.728</v>
      </c>
      <c r="AC10" s="13">
        <v>1.35</v>
      </c>
      <c r="AD10" s="14">
        <v>1.24</v>
      </c>
      <c r="AE10" s="15">
        <f t="shared" si="4"/>
        <v>3887.751168</v>
      </c>
      <c r="AF10" s="12">
        <v>1</v>
      </c>
      <c r="AG10" s="12">
        <v>1344</v>
      </c>
      <c r="AH10" s="12">
        <v>0.83</v>
      </c>
      <c r="AI10" s="19">
        <f t="shared" si="5"/>
        <v>4.24148325358852</v>
      </c>
      <c r="AJ10" s="20">
        <v>5936</v>
      </c>
      <c r="AK10" s="12">
        <v>0.99</v>
      </c>
      <c r="AL10" s="12">
        <v>2.76</v>
      </c>
      <c r="AM10" s="9">
        <f t="shared" si="6"/>
        <v>3.7324</v>
      </c>
      <c r="AN10" s="10">
        <v>1.225</v>
      </c>
      <c r="AO10" s="22">
        <v>1.015</v>
      </c>
      <c r="AP10" s="21">
        <f t="shared" si="7"/>
        <v>104073.189839461</v>
      </c>
      <c r="AQ10" s="27"/>
      <c r="AR10" s="27"/>
      <c r="AS10" s="27"/>
      <c r="AT10" s="27"/>
      <c r="AU10" s="27"/>
      <c r="AV10" s="12">
        <v>1344</v>
      </c>
      <c r="AW10" s="12">
        <v>1.728</v>
      </c>
      <c r="AX10" s="13">
        <v>1.35</v>
      </c>
      <c r="AY10" s="14">
        <v>1.24</v>
      </c>
      <c r="AZ10" s="15">
        <f t="shared" si="8"/>
        <v>3887.751168</v>
      </c>
      <c r="BA10" s="12">
        <v>1</v>
      </c>
      <c r="BB10" s="12">
        <v>1344</v>
      </c>
      <c r="BC10" s="12">
        <v>0.83</v>
      </c>
      <c r="BD10" s="19">
        <f t="shared" si="9"/>
        <v>4.24148325358852</v>
      </c>
      <c r="BE10" s="20">
        <v>5936</v>
      </c>
      <c r="BF10" s="12">
        <v>0.99</v>
      </c>
      <c r="BG10" s="12">
        <v>2.76</v>
      </c>
      <c r="BH10" s="9">
        <f t="shared" si="10"/>
        <v>3.7324</v>
      </c>
      <c r="BI10" s="10">
        <v>1.225</v>
      </c>
      <c r="BJ10" s="20">
        <v>1</v>
      </c>
      <c r="BK10" s="21">
        <f t="shared" si="11"/>
        <v>102535.16240341</v>
      </c>
      <c r="BL10" s="27"/>
      <c r="BM10" s="27"/>
      <c r="BN10" s="27"/>
      <c r="BO10" s="27"/>
      <c r="BP10" s="27"/>
      <c r="BQ10" s="12">
        <v>1344</v>
      </c>
      <c r="BR10" s="12">
        <v>1.728</v>
      </c>
      <c r="BS10" s="13">
        <v>1.35</v>
      </c>
      <c r="BT10" s="14">
        <v>1.24</v>
      </c>
      <c r="BU10" s="15">
        <f t="shared" si="12"/>
        <v>3887.751168</v>
      </c>
      <c r="BV10" s="12">
        <v>1</v>
      </c>
      <c r="BW10" s="12">
        <v>1344</v>
      </c>
      <c r="BX10" s="12">
        <v>0.83</v>
      </c>
      <c r="BY10" s="19">
        <f t="shared" si="13"/>
        <v>4.24148325358852</v>
      </c>
      <c r="BZ10" s="20">
        <v>5936</v>
      </c>
      <c r="CA10" s="12">
        <v>0.99</v>
      </c>
      <c r="CB10" s="12">
        <v>2.76</v>
      </c>
      <c r="CC10" s="9">
        <f t="shared" si="14"/>
        <v>3.7324</v>
      </c>
      <c r="CD10" s="10">
        <v>1.225</v>
      </c>
      <c r="CE10" s="22">
        <v>1.015</v>
      </c>
      <c r="CF10" s="21">
        <f t="shared" si="15"/>
        <v>104073.189839461</v>
      </c>
      <c r="CG10" s="27"/>
      <c r="CH10" s="27"/>
      <c r="CI10" s="27"/>
      <c r="CJ10" s="27"/>
      <c r="CK10" s="27"/>
      <c r="CL10" s="12">
        <f t="shared" si="16"/>
        <v>1489</v>
      </c>
      <c r="CM10" s="12">
        <v>1.728</v>
      </c>
      <c r="CN10" s="13">
        <v>1.35</v>
      </c>
      <c r="CO10" s="14">
        <v>1.24</v>
      </c>
      <c r="CP10" s="15">
        <f t="shared" si="17"/>
        <v>4307.188608</v>
      </c>
      <c r="CQ10" s="12">
        <v>1</v>
      </c>
      <c r="CR10" s="12">
        <f t="shared" si="18"/>
        <v>1489</v>
      </c>
      <c r="CS10" s="12">
        <v>0.83</v>
      </c>
      <c r="CT10" s="19">
        <f t="shared" si="19"/>
        <v>4.39061908856406</v>
      </c>
      <c r="CU10" s="20">
        <v>5936</v>
      </c>
      <c r="CV10" s="12">
        <v>0.99</v>
      </c>
      <c r="CW10" s="12">
        <v>2.76</v>
      </c>
      <c r="CX10" s="9">
        <f t="shared" si="20"/>
        <v>3.7324</v>
      </c>
      <c r="CY10" s="10">
        <v>1.225</v>
      </c>
      <c r="CZ10" s="22">
        <v>1.085</v>
      </c>
      <c r="DA10" s="21">
        <f t="shared" si="21"/>
        <v>123262.761155377</v>
      </c>
      <c r="DB10" s="27"/>
      <c r="DC10" s="27"/>
      <c r="DD10" s="27"/>
      <c r="DE10" s="27"/>
      <c r="DF10" s="27"/>
      <c r="DG10" s="12">
        <f t="shared" si="22"/>
        <v>1489</v>
      </c>
      <c r="DH10" s="12">
        <v>1.728</v>
      </c>
      <c r="DI10" s="13">
        <v>1.35</v>
      </c>
      <c r="DJ10" s="14">
        <v>1.24</v>
      </c>
      <c r="DK10" s="15">
        <f t="shared" si="23"/>
        <v>4307.188608</v>
      </c>
      <c r="DL10" s="12">
        <v>1</v>
      </c>
      <c r="DM10" s="12">
        <f t="shared" si="24"/>
        <v>1489</v>
      </c>
      <c r="DN10" s="12">
        <v>0.83</v>
      </c>
      <c r="DO10" s="19">
        <f t="shared" si="25"/>
        <v>4.39061908856406</v>
      </c>
      <c r="DP10" s="20">
        <v>5936</v>
      </c>
      <c r="DQ10" s="12">
        <v>0.99</v>
      </c>
      <c r="DR10" s="12">
        <v>2.76</v>
      </c>
      <c r="DS10" s="9">
        <f t="shared" si="26"/>
        <v>3.7324</v>
      </c>
      <c r="DT10" s="10">
        <v>1.225</v>
      </c>
      <c r="DU10" s="22">
        <v>1.085</v>
      </c>
      <c r="DV10" s="21">
        <f t="shared" si="27"/>
        <v>123262.761155377</v>
      </c>
      <c r="DW10" s="27"/>
      <c r="DX10" s="27"/>
      <c r="DY10" s="27"/>
      <c r="DZ10" s="27"/>
      <c r="EA10" s="27"/>
      <c r="EB10" s="12">
        <f t="shared" si="28"/>
        <v>1489</v>
      </c>
      <c r="EC10" s="12">
        <v>1.728</v>
      </c>
      <c r="ED10" s="13">
        <v>1.35</v>
      </c>
      <c r="EE10" s="14">
        <v>1.24</v>
      </c>
      <c r="EF10" s="15">
        <f t="shared" si="29"/>
        <v>4307.188608</v>
      </c>
      <c r="EG10" s="12">
        <v>1</v>
      </c>
      <c r="EH10" s="12">
        <f t="shared" si="30"/>
        <v>1489</v>
      </c>
      <c r="EI10" s="12">
        <v>0.92</v>
      </c>
      <c r="EJ10" s="19">
        <f t="shared" si="31"/>
        <v>4.48061908856406</v>
      </c>
      <c r="EK10" s="20">
        <v>5936</v>
      </c>
      <c r="EL10" s="12">
        <v>0.99</v>
      </c>
      <c r="EM10" s="12">
        <v>3.56</v>
      </c>
      <c r="EN10" s="9">
        <f t="shared" si="32"/>
        <v>4.5244</v>
      </c>
      <c r="EO10" s="10">
        <v>1.225</v>
      </c>
      <c r="EP10" s="22">
        <v>1.2</v>
      </c>
      <c r="EQ10" s="21">
        <f t="shared" si="33"/>
        <v>167833.799310543</v>
      </c>
    </row>
    <row r="11" s="1" customFormat="1" customHeight="1" spans="1:147">
      <c r="F11" s="12">
        <v>1344</v>
      </c>
      <c r="G11" s="12">
        <v>1.728</v>
      </c>
      <c r="H11" s="13">
        <v>1.35</v>
      </c>
      <c r="I11" s="14">
        <v>1.24</v>
      </c>
      <c r="J11" s="15">
        <f t="shared" si="0"/>
        <v>3887.751168</v>
      </c>
      <c r="K11" s="12">
        <v>1</v>
      </c>
      <c r="L11" s="12">
        <v>1344</v>
      </c>
      <c r="M11" s="12">
        <v>0.83</v>
      </c>
      <c r="N11" s="19">
        <f t="shared" si="1"/>
        <v>4.24148325358852</v>
      </c>
      <c r="O11" s="20">
        <v>5936</v>
      </c>
      <c r="P11" s="12">
        <v>0.99</v>
      </c>
      <c r="Q11" s="12">
        <v>2.76</v>
      </c>
      <c r="R11" s="9">
        <f t="shared" si="2"/>
        <v>3.7324</v>
      </c>
      <c r="S11" s="10">
        <v>1.225</v>
      </c>
      <c r="T11" s="20">
        <v>1</v>
      </c>
      <c r="U11" s="21">
        <f t="shared" si="3"/>
        <v>102535.16240341</v>
      </c>
      <c r="AA11" s="12">
        <v>1344</v>
      </c>
      <c r="AB11" s="12">
        <v>1.728</v>
      </c>
      <c r="AC11" s="13">
        <v>1.35</v>
      </c>
      <c r="AD11" s="14">
        <v>1.24</v>
      </c>
      <c r="AE11" s="15">
        <f t="shared" si="4"/>
        <v>3887.751168</v>
      </c>
      <c r="AF11" s="12">
        <v>1</v>
      </c>
      <c r="AG11" s="12">
        <v>1344</v>
      </c>
      <c r="AH11" s="12">
        <v>0.83</v>
      </c>
      <c r="AI11" s="19">
        <f t="shared" si="5"/>
        <v>4.24148325358852</v>
      </c>
      <c r="AJ11" s="20">
        <v>5936</v>
      </c>
      <c r="AK11" s="12">
        <v>0.99</v>
      </c>
      <c r="AL11" s="12">
        <v>2.76</v>
      </c>
      <c r="AM11" s="9">
        <f t="shared" si="6"/>
        <v>3.7324</v>
      </c>
      <c r="AN11" s="10">
        <v>1.225</v>
      </c>
      <c r="AO11" s="22">
        <v>1.015</v>
      </c>
      <c r="AP11" s="21">
        <f t="shared" si="7"/>
        <v>104073.189839461</v>
      </c>
      <c r="AV11" s="12">
        <v>1344</v>
      </c>
      <c r="AW11" s="12">
        <v>1.728</v>
      </c>
      <c r="AX11" s="13">
        <v>1.35</v>
      </c>
      <c r="AY11" s="14">
        <v>1.24</v>
      </c>
      <c r="AZ11" s="15">
        <f t="shared" si="8"/>
        <v>3887.751168</v>
      </c>
      <c r="BA11" s="12">
        <v>1</v>
      </c>
      <c r="BB11" s="12">
        <v>1344</v>
      </c>
      <c r="BC11" s="12">
        <v>0.83</v>
      </c>
      <c r="BD11" s="19">
        <f t="shared" si="9"/>
        <v>4.24148325358852</v>
      </c>
      <c r="BE11" s="20">
        <v>5936</v>
      </c>
      <c r="BF11" s="12">
        <v>0.99</v>
      </c>
      <c r="BG11" s="12">
        <v>2.76</v>
      </c>
      <c r="BH11" s="9">
        <f t="shared" si="10"/>
        <v>3.7324</v>
      </c>
      <c r="BI11" s="10">
        <v>1.225</v>
      </c>
      <c r="BJ11" s="20">
        <v>1</v>
      </c>
      <c r="BK11" s="21">
        <f t="shared" si="11"/>
        <v>102535.16240341</v>
      </c>
      <c r="BQ11" s="12">
        <v>1344</v>
      </c>
      <c r="BR11" s="12">
        <v>1.728</v>
      </c>
      <c r="BS11" s="13">
        <v>1.35</v>
      </c>
      <c r="BT11" s="14">
        <v>1.24</v>
      </c>
      <c r="BU11" s="15">
        <f t="shared" si="12"/>
        <v>3887.751168</v>
      </c>
      <c r="BV11" s="12">
        <v>1</v>
      </c>
      <c r="BW11" s="12">
        <v>1344</v>
      </c>
      <c r="BX11" s="12">
        <v>0.83</v>
      </c>
      <c r="BY11" s="19">
        <f t="shared" si="13"/>
        <v>4.24148325358852</v>
      </c>
      <c r="BZ11" s="20">
        <v>5936</v>
      </c>
      <c r="CA11" s="12">
        <v>0.99</v>
      </c>
      <c r="CB11" s="12">
        <v>2.76</v>
      </c>
      <c r="CC11" s="9">
        <f t="shared" si="14"/>
        <v>3.7324</v>
      </c>
      <c r="CD11" s="10">
        <v>1.225</v>
      </c>
      <c r="CE11" s="22">
        <v>1.015</v>
      </c>
      <c r="CF11" s="21">
        <f t="shared" si="15"/>
        <v>104073.189839461</v>
      </c>
      <c r="CL11" s="12">
        <f t="shared" si="16"/>
        <v>1489</v>
      </c>
      <c r="CM11" s="12">
        <v>1.728</v>
      </c>
      <c r="CN11" s="13">
        <v>1.35</v>
      </c>
      <c r="CO11" s="14">
        <v>1.24</v>
      </c>
      <c r="CP11" s="15">
        <f t="shared" si="17"/>
        <v>4307.188608</v>
      </c>
      <c r="CQ11" s="12">
        <v>1</v>
      </c>
      <c r="CR11" s="12">
        <f t="shared" si="18"/>
        <v>1489</v>
      </c>
      <c r="CS11" s="12">
        <v>0.83</v>
      </c>
      <c r="CT11" s="19">
        <f t="shared" si="19"/>
        <v>4.39061908856406</v>
      </c>
      <c r="CU11" s="20">
        <v>5936</v>
      </c>
      <c r="CV11" s="12">
        <v>0.99</v>
      </c>
      <c r="CW11" s="12">
        <v>2.76</v>
      </c>
      <c r="CX11" s="9">
        <f t="shared" si="20"/>
        <v>3.7324</v>
      </c>
      <c r="CY11" s="10">
        <v>1.225</v>
      </c>
      <c r="CZ11" s="22">
        <v>1.085</v>
      </c>
      <c r="DA11" s="21">
        <f t="shared" si="21"/>
        <v>123262.761155377</v>
      </c>
      <c r="DG11" s="12">
        <f t="shared" si="22"/>
        <v>1489</v>
      </c>
      <c r="DH11" s="12">
        <v>1.728</v>
      </c>
      <c r="DI11" s="13">
        <v>1.35</v>
      </c>
      <c r="DJ11" s="14">
        <v>1.24</v>
      </c>
      <c r="DK11" s="15">
        <f t="shared" si="23"/>
        <v>4307.188608</v>
      </c>
      <c r="DL11" s="12">
        <v>1</v>
      </c>
      <c r="DM11" s="12">
        <f t="shared" si="24"/>
        <v>1489</v>
      </c>
      <c r="DN11" s="12">
        <v>0.83</v>
      </c>
      <c r="DO11" s="19">
        <f t="shared" si="25"/>
        <v>4.39061908856406</v>
      </c>
      <c r="DP11" s="20">
        <v>5936</v>
      </c>
      <c r="DQ11" s="12">
        <v>0.99</v>
      </c>
      <c r="DR11" s="12">
        <v>2.76</v>
      </c>
      <c r="DS11" s="9">
        <f t="shared" si="26"/>
        <v>3.7324</v>
      </c>
      <c r="DT11" s="10">
        <v>1.225</v>
      </c>
      <c r="DU11" s="22">
        <v>1.085</v>
      </c>
      <c r="DV11" s="21">
        <f t="shared" si="27"/>
        <v>123262.761155377</v>
      </c>
      <c r="EB11" s="12">
        <f t="shared" si="28"/>
        <v>1489</v>
      </c>
      <c r="EC11" s="12">
        <v>1.728</v>
      </c>
      <c r="ED11" s="13">
        <v>1.35</v>
      </c>
      <c r="EE11" s="14">
        <v>1.24</v>
      </c>
      <c r="EF11" s="15">
        <f t="shared" si="29"/>
        <v>4307.188608</v>
      </c>
      <c r="EG11" s="12">
        <v>1</v>
      </c>
      <c r="EH11" s="12">
        <f t="shared" si="30"/>
        <v>1489</v>
      </c>
      <c r="EI11" s="12">
        <v>0.92</v>
      </c>
      <c r="EJ11" s="19">
        <f t="shared" si="31"/>
        <v>4.48061908856406</v>
      </c>
      <c r="EK11" s="20">
        <v>5936</v>
      </c>
      <c r="EL11" s="12">
        <v>0.99</v>
      </c>
      <c r="EM11" s="12">
        <v>3.56</v>
      </c>
      <c r="EN11" s="9">
        <f t="shared" si="32"/>
        <v>4.5244</v>
      </c>
      <c r="EO11" s="10">
        <v>1.225</v>
      </c>
      <c r="EP11" s="22">
        <v>1.2</v>
      </c>
      <c r="EQ11" s="21">
        <f t="shared" si="33"/>
        <v>167833.799310543</v>
      </c>
    </row>
    <row r="12" s="1" customFormat="1" customHeight="1" spans="1:147">
      <c r="F12" s="12">
        <v>1344</v>
      </c>
      <c r="G12" s="12">
        <v>2.304</v>
      </c>
      <c r="H12" s="13">
        <v>1.35</v>
      </c>
      <c r="I12" s="14">
        <v>1.24</v>
      </c>
      <c r="J12" s="15">
        <f t="shared" si="0"/>
        <v>5183.668224</v>
      </c>
      <c r="K12" s="12">
        <v>1</v>
      </c>
      <c r="L12" s="12">
        <v>1344</v>
      </c>
      <c r="M12" s="12">
        <v>0.83</v>
      </c>
      <c r="N12" s="19">
        <f t="shared" si="1"/>
        <v>4.24148325358852</v>
      </c>
      <c r="O12" s="20">
        <v>5936</v>
      </c>
      <c r="P12" s="12">
        <v>0.99</v>
      </c>
      <c r="Q12" s="12">
        <v>2.76</v>
      </c>
      <c r="R12" s="9">
        <f t="shared" si="2"/>
        <v>3.7324</v>
      </c>
      <c r="S12" s="10">
        <v>1.225</v>
      </c>
      <c r="T12" s="20">
        <v>1</v>
      </c>
      <c r="U12" s="21">
        <f t="shared" si="3"/>
        <v>127666.709924547</v>
      </c>
      <c r="AA12" s="12">
        <v>1344</v>
      </c>
      <c r="AB12" s="12">
        <v>2.304</v>
      </c>
      <c r="AC12" s="13">
        <v>1.35</v>
      </c>
      <c r="AD12" s="14">
        <v>1.24</v>
      </c>
      <c r="AE12" s="15">
        <f t="shared" si="4"/>
        <v>5183.668224</v>
      </c>
      <c r="AF12" s="12">
        <v>1</v>
      </c>
      <c r="AG12" s="12">
        <v>1344</v>
      </c>
      <c r="AH12" s="12">
        <v>0.83</v>
      </c>
      <c r="AI12" s="19">
        <f t="shared" si="5"/>
        <v>4.24148325358852</v>
      </c>
      <c r="AJ12" s="20">
        <v>5936</v>
      </c>
      <c r="AK12" s="12">
        <v>0.99</v>
      </c>
      <c r="AL12" s="12">
        <v>2.76</v>
      </c>
      <c r="AM12" s="9">
        <f t="shared" si="6"/>
        <v>3.7324</v>
      </c>
      <c r="AN12" s="10">
        <v>1.225</v>
      </c>
      <c r="AO12" s="22">
        <v>1.015</v>
      </c>
      <c r="AP12" s="21">
        <f t="shared" si="7"/>
        <v>129581.710573415</v>
      </c>
      <c r="AV12" s="12">
        <v>1344</v>
      </c>
      <c r="AW12" s="12">
        <v>2.304</v>
      </c>
      <c r="AX12" s="13">
        <v>1.35</v>
      </c>
      <c r="AY12" s="14">
        <v>1.24</v>
      </c>
      <c r="AZ12" s="15">
        <f t="shared" si="8"/>
        <v>5183.668224</v>
      </c>
      <c r="BA12" s="12">
        <v>1</v>
      </c>
      <c r="BB12" s="12">
        <v>1344</v>
      </c>
      <c r="BC12" s="12">
        <v>0.83</v>
      </c>
      <c r="BD12" s="19">
        <f t="shared" si="9"/>
        <v>4.24148325358852</v>
      </c>
      <c r="BE12" s="20">
        <v>5936</v>
      </c>
      <c r="BF12" s="12">
        <v>0.99</v>
      </c>
      <c r="BG12" s="12">
        <v>2.76</v>
      </c>
      <c r="BH12" s="9">
        <f t="shared" si="10"/>
        <v>3.7324</v>
      </c>
      <c r="BI12" s="10">
        <v>1.225</v>
      </c>
      <c r="BJ12" s="20">
        <v>1</v>
      </c>
      <c r="BK12" s="21">
        <f t="shared" si="11"/>
        <v>127666.709924547</v>
      </c>
      <c r="BQ12" s="12">
        <v>1344</v>
      </c>
      <c r="BR12" s="12">
        <v>2.304</v>
      </c>
      <c r="BS12" s="13">
        <v>1.35</v>
      </c>
      <c r="BT12" s="14">
        <v>1.24</v>
      </c>
      <c r="BU12" s="15">
        <f t="shared" si="12"/>
        <v>5183.668224</v>
      </c>
      <c r="BV12" s="12">
        <v>1</v>
      </c>
      <c r="BW12" s="12">
        <v>1344</v>
      </c>
      <c r="BX12" s="12">
        <v>0.83</v>
      </c>
      <c r="BY12" s="19">
        <f t="shared" si="13"/>
        <v>4.24148325358852</v>
      </c>
      <c r="BZ12" s="20">
        <v>5936</v>
      </c>
      <c r="CA12" s="12">
        <v>0.99</v>
      </c>
      <c r="CB12" s="12">
        <v>2.76</v>
      </c>
      <c r="CC12" s="9">
        <f t="shared" si="14"/>
        <v>3.7324</v>
      </c>
      <c r="CD12" s="10">
        <v>1.225</v>
      </c>
      <c r="CE12" s="22">
        <v>1.015</v>
      </c>
      <c r="CF12" s="21">
        <f t="shared" si="15"/>
        <v>129581.710573415</v>
      </c>
      <c r="CL12" s="12">
        <f t="shared" si="16"/>
        <v>1489</v>
      </c>
      <c r="CM12" s="12">
        <v>2.304</v>
      </c>
      <c r="CN12" s="13">
        <v>1.35</v>
      </c>
      <c r="CO12" s="14">
        <v>1.24</v>
      </c>
      <c r="CP12" s="15">
        <f t="shared" si="17"/>
        <v>5742.918144</v>
      </c>
      <c r="CQ12" s="12">
        <v>1</v>
      </c>
      <c r="CR12" s="12">
        <f t="shared" si="18"/>
        <v>1489</v>
      </c>
      <c r="CS12" s="12">
        <v>0.83</v>
      </c>
      <c r="CT12" s="19">
        <f t="shared" si="19"/>
        <v>4.39061908856406</v>
      </c>
      <c r="CU12" s="20">
        <v>5936</v>
      </c>
      <c r="CV12" s="12">
        <v>0.99</v>
      </c>
      <c r="CW12" s="12">
        <v>2.76</v>
      </c>
      <c r="CX12" s="9">
        <f t="shared" si="20"/>
        <v>3.7324</v>
      </c>
      <c r="CY12" s="10">
        <v>1.225</v>
      </c>
      <c r="CZ12" s="22">
        <v>1.085</v>
      </c>
      <c r="DA12" s="21">
        <f t="shared" si="21"/>
        <v>154534.526865035</v>
      </c>
      <c r="DG12" s="12">
        <f t="shared" si="22"/>
        <v>1489</v>
      </c>
      <c r="DH12" s="12">
        <v>2.304</v>
      </c>
      <c r="DI12" s="13">
        <v>1.35</v>
      </c>
      <c r="DJ12" s="14">
        <v>1.24</v>
      </c>
      <c r="DK12" s="15">
        <f t="shared" si="23"/>
        <v>5742.918144</v>
      </c>
      <c r="DL12" s="12">
        <v>1</v>
      </c>
      <c r="DM12" s="12">
        <f t="shared" si="24"/>
        <v>1489</v>
      </c>
      <c r="DN12" s="12">
        <v>0.83</v>
      </c>
      <c r="DO12" s="19">
        <f t="shared" si="25"/>
        <v>4.39061908856406</v>
      </c>
      <c r="DP12" s="20">
        <v>5936</v>
      </c>
      <c r="DQ12" s="12">
        <v>0.99</v>
      </c>
      <c r="DR12" s="12">
        <v>2.76</v>
      </c>
      <c r="DS12" s="9">
        <f t="shared" si="26"/>
        <v>3.7324</v>
      </c>
      <c r="DT12" s="10">
        <v>1.225</v>
      </c>
      <c r="DU12" s="22">
        <v>1.085</v>
      </c>
      <c r="DV12" s="21">
        <f t="shared" si="27"/>
        <v>154534.526865035</v>
      </c>
      <c r="EB12" s="12">
        <f t="shared" si="28"/>
        <v>1489</v>
      </c>
      <c r="EC12" s="12">
        <v>2.304</v>
      </c>
      <c r="ED12" s="13">
        <v>1.35</v>
      </c>
      <c r="EE12" s="14">
        <v>1.24</v>
      </c>
      <c r="EF12" s="15">
        <f t="shared" si="29"/>
        <v>5742.918144</v>
      </c>
      <c r="EG12" s="12">
        <v>1</v>
      </c>
      <c r="EH12" s="12">
        <f t="shared" si="30"/>
        <v>1489</v>
      </c>
      <c r="EI12" s="12">
        <v>0.92</v>
      </c>
      <c r="EJ12" s="19">
        <f t="shared" si="31"/>
        <v>4.48061908856406</v>
      </c>
      <c r="EK12" s="20">
        <v>5936</v>
      </c>
      <c r="EL12" s="12">
        <v>0.99</v>
      </c>
      <c r="EM12" s="12">
        <v>3.56</v>
      </c>
      <c r="EN12" s="9">
        <f t="shared" si="32"/>
        <v>4.5244</v>
      </c>
      <c r="EO12" s="10">
        <v>1.225</v>
      </c>
      <c r="EP12" s="22">
        <v>1.2</v>
      </c>
      <c r="EQ12" s="21">
        <f t="shared" si="33"/>
        <v>210618.548264724</v>
      </c>
    </row>
    <row r="13" s="1" customFormat="1" customHeight="1" spans="1:147">
      <c r="F13" s="12">
        <v>1344</v>
      </c>
      <c r="G13" s="12">
        <v>1.728</v>
      </c>
      <c r="H13" s="13">
        <v>1.35</v>
      </c>
      <c r="I13" s="14">
        <v>1.24</v>
      </c>
      <c r="J13" s="15">
        <f t="shared" si="0"/>
        <v>3887.751168</v>
      </c>
      <c r="K13" s="12">
        <v>1</v>
      </c>
      <c r="L13" s="12">
        <v>1344</v>
      </c>
      <c r="M13" s="12">
        <v>0.83</v>
      </c>
      <c r="N13" s="19">
        <f t="shared" si="1"/>
        <v>4.24148325358852</v>
      </c>
      <c r="O13" s="20">
        <v>5936</v>
      </c>
      <c r="P13" s="12">
        <v>0.99</v>
      </c>
      <c r="Q13" s="12">
        <v>2.76</v>
      </c>
      <c r="R13" s="9">
        <f t="shared" si="2"/>
        <v>3.7324</v>
      </c>
      <c r="S13" s="10">
        <v>1.225</v>
      </c>
      <c r="T13" s="20">
        <v>1</v>
      </c>
      <c r="U13" s="21">
        <f t="shared" si="3"/>
        <v>102535.16240341</v>
      </c>
      <c r="AA13" s="12">
        <v>1344</v>
      </c>
      <c r="AB13" s="12">
        <v>1.728</v>
      </c>
      <c r="AC13" s="13">
        <v>1.35</v>
      </c>
      <c r="AD13" s="14">
        <v>1.24</v>
      </c>
      <c r="AE13" s="15">
        <f t="shared" si="4"/>
        <v>3887.751168</v>
      </c>
      <c r="AF13" s="12">
        <v>1</v>
      </c>
      <c r="AG13" s="12">
        <v>1344</v>
      </c>
      <c r="AH13" s="12">
        <v>0.83</v>
      </c>
      <c r="AI13" s="19">
        <f t="shared" si="5"/>
        <v>4.24148325358852</v>
      </c>
      <c r="AJ13" s="20">
        <v>5936</v>
      </c>
      <c r="AK13" s="12">
        <v>0.99</v>
      </c>
      <c r="AL13" s="12">
        <v>2.76</v>
      </c>
      <c r="AM13" s="9">
        <f t="shared" si="6"/>
        <v>3.7324</v>
      </c>
      <c r="AN13" s="10">
        <v>1.225</v>
      </c>
      <c r="AO13" s="22">
        <v>1.015</v>
      </c>
      <c r="AP13" s="21">
        <f t="shared" si="7"/>
        <v>104073.189839461</v>
      </c>
      <c r="AV13" s="12">
        <v>1344</v>
      </c>
      <c r="AW13" s="12">
        <v>1.728</v>
      </c>
      <c r="AX13" s="13">
        <v>1.35</v>
      </c>
      <c r="AY13" s="14">
        <v>1.24</v>
      </c>
      <c r="AZ13" s="15">
        <f t="shared" si="8"/>
        <v>3887.751168</v>
      </c>
      <c r="BA13" s="12">
        <v>1</v>
      </c>
      <c r="BB13" s="12">
        <v>1344</v>
      </c>
      <c r="BC13" s="12">
        <v>0.83</v>
      </c>
      <c r="BD13" s="19">
        <f t="shared" si="9"/>
        <v>4.24148325358852</v>
      </c>
      <c r="BE13" s="20">
        <v>5936</v>
      </c>
      <c r="BF13" s="12">
        <v>0.99</v>
      </c>
      <c r="BG13" s="12">
        <v>2.76</v>
      </c>
      <c r="BH13" s="9">
        <f t="shared" si="10"/>
        <v>3.7324</v>
      </c>
      <c r="BI13" s="10">
        <v>1.225</v>
      </c>
      <c r="BJ13" s="20">
        <v>1</v>
      </c>
      <c r="BK13" s="21">
        <f t="shared" si="11"/>
        <v>102535.16240341</v>
      </c>
      <c r="BQ13" s="12">
        <v>1344</v>
      </c>
      <c r="BR13" s="12">
        <v>1.728</v>
      </c>
      <c r="BS13" s="13">
        <v>1.35</v>
      </c>
      <c r="BT13" s="14">
        <v>1.24</v>
      </c>
      <c r="BU13" s="15">
        <f t="shared" si="12"/>
        <v>3887.751168</v>
      </c>
      <c r="BV13" s="12">
        <v>1</v>
      </c>
      <c r="BW13" s="12">
        <v>1344</v>
      </c>
      <c r="BX13" s="12">
        <v>0.83</v>
      </c>
      <c r="BY13" s="19">
        <f t="shared" si="13"/>
        <v>4.24148325358852</v>
      </c>
      <c r="BZ13" s="20">
        <v>5936</v>
      </c>
      <c r="CA13" s="12">
        <v>0.99</v>
      </c>
      <c r="CB13" s="12">
        <v>2.76</v>
      </c>
      <c r="CC13" s="9">
        <f t="shared" si="14"/>
        <v>3.7324</v>
      </c>
      <c r="CD13" s="10">
        <v>1.225</v>
      </c>
      <c r="CE13" s="22">
        <v>1.015</v>
      </c>
      <c r="CF13" s="21">
        <f t="shared" si="15"/>
        <v>104073.189839461</v>
      </c>
      <c r="CL13" s="12">
        <f t="shared" si="16"/>
        <v>1489</v>
      </c>
      <c r="CM13" s="12">
        <v>1.728</v>
      </c>
      <c r="CN13" s="13">
        <v>1.35</v>
      </c>
      <c r="CO13" s="14">
        <v>1.24</v>
      </c>
      <c r="CP13" s="15">
        <f t="shared" si="17"/>
        <v>4307.188608</v>
      </c>
      <c r="CQ13" s="12">
        <v>1</v>
      </c>
      <c r="CR13" s="12">
        <f t="shared" si="18"/>
        <v>1489</v>
      </c>
      <c r="CS13" s="12">
        <v>0.83</v>
      </c>
      <c r="CT13" s="19">
        <f t="shared" si="19"/>
        <v>4.39061908856406</v>
      </c>
      <c r="CU13" s="20">
        <v>5936</v>
      </c>
      <c r="CV13" s="12">
        <v>0.99</v>
      </c>
      <c r="CW13" s="12">
        <v>2.76</v>
      </c>
      <c r="CX13" s="9">
        <f t="shared" si="20"/>
        <v>3.7324</v>
      </c>
      <c r="CY13" s="10">
        <v>1.225</v>
      </c>
      <c r="CZ13" s="22">
        <v>1.085</v>
      </c>
      <c r="DA13" s="21">
        <f t="shared" si="21"/>
        <v>123262.761155377</v>
      </c>
      <c r="DG13" s="12">
        <f t="shared" si="22"/>
        <v>1489</v>
      </c>
      <c r="DH13" s="12">
        <v>1.728</v>
      </c>
      <c r="DI13" s="13">
        <v>1.35</v>
      </c>
      <c r="DJ13" s="14">
        <v>1.24</v>
      </c>
      <c r="DK13" s="15">
        <f t="shared" si="23"/>
        <v>4307.188608</v>
      </c>
      <c r="DL13" s="12">
        <v>1</v>
      </c>
      <c r="DM13" s="12">
        <f t="shared" si="24"/>
        <v>1489</v>
      </c>
      <c r="DN13" s="12">
        <v>0.83</v>
      </c>
      <c r="DO13" s="19">
        <f t="shared" si="25"/>
        <v>4.39061908856406</v>
      </c>
      <c r="DP13" s="20">
        <v>5936</v>
      </c>
      <c r="DQ13" s="12">
        <v>0.99</v>
      </c>
      <c r="DR13" s="12">
        <v>2.76</v>
      </c>
      <c r="DS13" s="9">
        <f t="shared" si="26"/>
        <v>3.7324</v>
      </c>
      <c r="DT13" s="10">
        <v>1.225</v>
      </c>
      <c r="DU13" s="22">
        <v>1.085</v>
      </c>
      <c r="DV13" s="21">
        <f t="shared" si="27"/>
        <v>123262.761155377</v>
      </c>
      <c r="EB13" s="12">
        <f t="shared" si="28"/>
        <v>1489</v>
      </c>
      <c r="EC13" s="12">
        <v>1.728</v>
      </c>
      <c r="ED13" s="13">
        <v>1.35</v>
      </c>
      <c r="EE13" s="14">
        <v>1.24</v>
      </c>
      <c r="EF13" s="15">
        <f t="shared" si="29"/>
        <v>4307.188608</v>
      </c>
      <c r="EG13" s="12">
        <v>1</v>
      </c>
      <c r="EH13" s="12">
        <f t="shared" si="30"/>
        <v>1489</v>
      </c>
      <c r="EI13" s="12">
        <v>0.92</v>
      </c>
      <c r="EJ13" s="19">
        <f t="shared" si="31"/>
        <v>4.48061908856406</v>
      </c>
      <c r="EK13" s="20">
        <v>5936</v>
      </c>
      <c r="EL13" s="12">
        <v>0.99</v>
      </c>
      <c r="EM13" s="12">
        <v>3.56</v>
      </c>
      <c r="EN13" s="9">
        <f t="shared" si="32"/>
        <v>4.5244</v>
      </c>
      <c r="EO13" s="10">
        <v>1.225</v>
      </c>
      <c r="EP13" s="22">
        <v>1.2</v>
      </c>
      <c r="EQ13" s="21">
        <f t="shared" si="33"/>
        <v>167833.799310543</v>
      </c>
    </row>
    <row r="14" s="1" customFormat="1" customHeight="1" spans="1:147">
      <c r="F14" s="12">
        <v>1344</v>
      </c>
      <c r="G14" s="12">
        <v>1.728</v>
      </c>
      <c r="H14" s="13">
        <v>1.35</v>
      </c>
      <c r="I14" s="14">
        <v>1.24</v>
      </c>
      <c r="J14" s="15">
        <f t="shared" si="0"/>
        <v>3887.751168</v>
      </c>
      <c r="K14" s="12">
        <v>1</v>
      </c>
      <c r="L14" s="12">
        <v>1344</v>
      </c>
      <c r="M14" s="12">
        <v>0.83</v>
      </c>
      <c r="N14" s="19">
        <f t="shared" si="1"/>
        <v>4.24148325358852</v>
      </c>
      <c r="O14" s="20">
        <v>5936</v>
      </c>
      <c r="P14" s="12">
        <v>0.99</v>
      </c>
      <c r="Q14" s="12">
        <v>2.76</v>
      </c>
      <c r="R14" s="9">
        <f t="shared" si="2"/>
        <v>3.7324</v>
      </c>
      <c r="S14" s="10">
        <v>1.225</v>
      </c>
      <c r="T14" s="20">
        <v>1</v>
      </c>
      <c r="U14" s="21">
        <f t="shared" si="3"/>
        <v>102535.16240341</v>
      </c>
      <c r="AA14" s="12">
        <v>1344</v>
      </c>
      <c r="AB14" s="12">
        <v>1.728</v>
      </c>
      <c r="AC14" s="13">
        <v>1.35</v>
      </c>
      <c r="AD14" s="14">
        <v>1.24</v>
      </c>
      <c r="AE14" s="15">
        <f t="shared" si="4"/>
        <v>3887.751168</v>
      </c>
      <c r="AF14" s="12">
        <v>1</v>
      </c>
      <c r="AG14" s="12">
        <v>1344</v>
      </c>
      <c r="AH14" s="12">
        <v>0.83</v>
      </c>
      <c r="AI14" s="19">
        <f t="shared" si="5"/>
        <v>4.24148325358852</v>
      </c>
      <c r="AJ14" s="20">
        <v>5936</v>
      </c>
      <c r="AK14" s="12">
        <v>0.99</v>
      </c>
      <c r="AL14" s="12">
        <v>2.76</v>
      </c>
      <c r="AM14" s="9">
        <f t="shared" si="6"/>
        <v>3.7324</v>
      </c>
      <c r="AN14" s="10">
        <v>1.225</v>
      </c>
      <c r="AO14" s="22">
        <v>1.015</v>
      </c>
      <c r="AP14" s="21">
        <f t="shared" si="7"/>
        <v>104073.189839461</v>
      </c>
      <c r="AV14" s="12">
        <v>1344</v>
      </c>
      <c r="AW14" s="12">
        <v>1.728</v>
      </c>
      <c r="AX14" s="13">
        <v>1.35</v>
      </c>
      <c r="AY14" s="14">
        <v>1.24</v>
      </c>
      <c r="AZ14" s="15">
        <f t="shared" si="8"/>
        <v>3887.751168</v>
      </c>
      <c r="BA14" s="12">
        <v>1</v>
      </c>
      <c r="BB14" s="12">
        <v>1344</v>
      </c>
      <c r="BC14" s="12">
        <v>0.83</v>
      </c>
      <c r="BD14" s="19">
        <f t="shared" si="9"/>
        <v>4.24148325358852</v>
      </c>
      <c r="BE14" s="20">
        <v>5936</v>
      </c>
      <c r="BF14" s="12">
        <v>0.99</v>
      </c>
      <c r="BG14" s="12">
        <v>2.76</v>
      </c>
      <c r="BH14" s="9">
        <f t="shared" si="10"/>
        <v>3.7324</v>
      </c>
      <c r="BI14" s="10">
        <v>1.225</v>
      </c>
      <c r="BJ14" s="20">
        <v>1</v>
      </c>
      <c r="BK14" s="21">
        <f t="shared" si="11"/>
        <v>102535.16240341</v>
      </c>
      <c r="BQ14" s="12">
        <v>1344</v>
      </c>
      <c r="BR14" s="12">
        <v>1.728</v>
      </c>
      <c r="BS14" s="13">
        <v>1.35</v>
      </c>
      <c r="BT14" s="14">
        <v>1.24</v>
      </c>
      <c r="BU14" s="15">
        <f t="shared" si="12"/>
        <v>3887.751168</v>
      </c>
      <c r="BV14" s="12">
        <v>1</v>
      </c>
      <c r="BW14" s="12">
        <v>1344</v>
      </c>
      <c r="BX14" s="12">
        <v>0.83</v>
      </c>
      <c r="BY14" s="19">
        <f t="shared" si="13"/>
        <v>4.24148325358852</v>
      </c>
      <c r="BZ14" s="20">
        <v>5936</v>
      </c>
      <c r="CA14" s="12">
        <v>0.99</v>
      </c>
      <c r="CB14" s="12">
        <v>2.76</v>
      </c>
      <c r="CC14" s="9">
        <f t="shared" si="14"/>
        <v>3.7324</v>
      </c>
      <c r="CD14" s="10">
        <v>1.225</v>
      </c>
      <c r="CE14" s="22">
        <v>1.015</v>
      </c>
      <c r="CF14" s="21">
        <f t="shared" si="15"/>
        <v>104073.189839461</v>
      </c>
      <c r="CL14" s="12">
        <f t="shared" si="16"/>
        <v>1489</v>
      </c>
      <c r="CM14" s="12">
        <v>1.728</v>
      </c>
      <c r="CN14" s="13">
        <v>1.35</v>
      </c>
      <c r="CO14" s="14">
        <v>1.24</v>
      </c>
      <c r="CP14" s="15">
        <f t="shared" si="17"/>
        <v>4307.188608</v>
      </c>
      <c r="CQ14" s="12">
        <v>1</v>
      </c>
      <c r="CR14" s="12">
        <f t="shared" si="18"/>
        <v>1489</v>
      </c>
      <c r="CS14" s="12">
        <v>0.83</v>
      </c>
      <c r="CT14" s="19">
        <f t="shared" si="19"/>
        <v>4.39061908856406</v>
      </c>
      <c r="CU14" s="20">
        <v>5936</v>
      </c>
      <c r="CV14" s="12">
        <v>0.99</v>
      </c>
      <c r="CW14" s="12">
        <v>2.76</v>
      </c>
      <c r="CX14" s="9">
        <f t="shared" si="20"/>
        <v>3.7324</v>
      </c>
      <c r="CY14" s="10">
        <v>1.225</v>
      </c>
      <c r="CZ14" s="22">
        <v>1.085</v>
      </c>
      <c r="DA14" s="21">
        <f t="shared" si="21"/>
        <v>123262.761155377</v>
      </c>
      <c r="DG14" s="12">
        <f t="shared" si="22"/>
        <v>1489</v>
      </c>
      <c r="DH14" s="12">
        <v>1.728</v>
      </c>
      <c r="DI14" s="13">
        <v>1.35</v>
      </c>
      <c r="DJ14" s="14">
        <v>1.24</v>
      </c>
      <c r="DK14" s="15">
        <f t="shared" si="23"/>
        <v>4307.188608</v>
      </c>
      <c r="DL14" s="12">
        <v>1</v>
      </c>
      <c r="DM14" s="12">
        <f t="shared" si="24"/>
        <v>1489</v>
      </c>
      <c r="DN14" s="12">
        <v>0.83</v>
      </c>
      <c r="DO14" s="19">
        <f t="shared" si="25"/>
        <v>4.39061908856406</v>
      </c>
      <c r="DP14" s="20">
        <v>5936</v>
      </c>
      <c r="DQ14" s="12">
        <v>0.99</v>
      </c>
      <c r="DR14" s="12">
        <v>2.76</v>
      </c>
      <c r="DS14" s="9">
        <f t="shared" si="26"/>
        <v>3.7324</v>
      </c>
      <c r="DT14" s="10">
        <v>1.225</v>
      </c>
      <c r="DU14" s="22">
        <v>1.085</v>
      </c>
      <c r="DV14" s="21">
        <f t="shared" si="27"/>
        <v>123262.761155377</v>
      </c>
      <c r="EB14" s="12">
        <f t="shared" si="28"/>
        <v>1489</v>
      </c>
      <c r="EC14" s="12">
        <v>1.728</v>
      </c>
      <c r="ED14" s="13">
        <v>1.35</v>
      </c>
      <c r="EE14" s="14">
        <v>1.24</v>
      </c>
      <c r="EF14" s="15">
        <f t="shared" si="29"/>
        <v>4307.188608</v>
      </c>
      <c r="EG14" s="12">
        <v>1</v>
      </c>
      <c r="EH14" s="12">
        <f t="shared" si="30"/>
        <v>1489</v>
      </c>
      <c r="EI14" s="12">
        <v>0.92</v>
      </c>
      <c r="EJ14" s="19">
        <f t="shared" si="31"/>
        <v>4.48061908856406</v>
      </c>
      <c r="EK14" s="20">
        <v>5936</v>
      </c>
      <c r="EL14" s="12">
        <v>0.99</v>
      </c>
      <c r="EM14" s="12">
        <v>3.56</v>
      </c>
      <c r="EN14" s="9">
        <f t="shared" si="32"/>
        <v>4.5244</v>
      </c>
      <c r="EO14" s="10">
        <v>1.225</v>
      </c>
      <c r="EP14" s="22">
        <v>1.2</v>
      </c>
      <c r="EQ14" s="21">
        <f t="shared" si="33"/>
        <v>167833.799310543</v>
      </c>
    </row>
    <row r="15" s="1" customFormat="1" customHeight="1" spans="1:147">
      <c r="F15" s="12">
        <v>1344</v>
      </c>
      <c r="G15" s="12">
        <v>2.304</v>
      </c>
      <c r="H15" s="13">
        <v>1.35</v>
      </c>
      <c r="I15" s="14">
        <v>1.24</v>
      </c>
      <c r="J15" s="15">
        <f t="shared" si="0"/>
        <v>5183.668224</v>
      </c>
      <c r="K15" s="12">
        <v>1</v>
      </c>
      <c r="L15" s="12">
        <v>1344</v>
      </c>
      <c r="M15" s="12">
        <v>0.83</v>
      </c>
      <c r="N15" s="19">
        <f t="shared" si="1"/>
        <v>4.24148325358852</v>
      </c>
      <c r="O15" s="20">
        <v>5936</v>
      </c>
      <c r="P15" s="12">
        <v>0.99</v>
      </c>
      <c r="Q15" s="12">
        <v>2.76</v>
      </c>
      <c r="R15" s="9">
        <f t="shared" si="2"/>
        <v>3.7324</v>
      </c>
      <c r="S15" s="10">
        <v>1.225</v>
      </c>
      <c r="T15" s="20">
        <v>1</v>
      </c>
      <c r="U15" s="21">
        <f t="shared" si="3"/>
        <v>127666.709924547</v>
      </c>
      <c r="AA15" s="12">
        <v>1344</v>
      </c>
      <c r="AB15" s="12">
        <v>2.304</v>
      </c>
      <c r="AC15" s="13">
        <v>1.35</v>
      </c>
      <c r="AD15" s="14">
        <v>1.24</v>
      </c>
      <c r="AE15" s="15">
        <f t="shared" si="4"/>
        <v>5183.668224</v>
      </c>
      <c r="AF15" s="12">
        <v>1</v>
      </c>
      <c r="AG15" s="12">
        <v>1344</v>
      </c>
      <c r="AH15" s="12">
        <v>0.83</v>
      </c>
      <c r="AI15" s="19">
        <f t="shared" si="5"/>
        <v>4.24148325358852</v>
      </c>
      <c r="AJ15" s="20">
        <v>5936</v>
      </c>
      <c r="AK15" s="12">
        <v>0.99</v>
      </c>
      <c r="AL15" s="12">
        <v>2.76</v>
      </c>
      <c r="AM15" s="9">
        <f t="shared" si="6"/>
        <v>3.7324</v>
      </c>
      <c r="AN15" s="10">
        <v>1.225</v>
      </c>
      <c r="AO15" s="22">
        <v>1.015</v>
      </c>
      <c r="AP15" s="21">
        <f t="shared" si="7"/>
        <v>129581.710573415</v>
      </c>
      <c r="AV15" s="12">
        <v>1344</v>
      </c>
      <c r="AW15" s="12">
        <v>2.304</v>
      </c>
      <c r="AX15" s="13">
        <v>1.35</v>
      </c>
      <c r="AY15" s="14">
        <v>1.24</v>
      </c>
      <c r="AZ15" s="15">
        <f t="shared" si="8"/>
        <v>5183.668224</v>
      </c>
      <c r="BA15" s="12">
        <v>1</v>
      </c>
      <c r="BB15" s="12">
        <v>1344</v>
      </c>
      <c r="BC15" s="12">
        <v>0.83</v>
      </c>
      <c r="BD15" s="19">
        <f t="shared" si="9"/>
        <v>4.24148325358852</v>
      </c>
      <c r="BE15" s="20">
        <v>5936</v>
      </c>
      <c r="BF15" s="12">
        <v>0.99</v>
      </c>
      <c r="BG15" s="12">
        <v>2.76</v>
      </c>
      <c r="BH15" s="9">
        <f t="shared" si="10"/>
        <v>3.7324</v>
      </c>
      <c r="BI15" s="10">
        <v>1.225</v>
      </c>
      <c r="BJ15" s="20">
        <v>1</v>
      </c>
      <c r="BK15" s="21">
        <f t="shared" si="11"/>
        <v>127666.709924547</v>
      </c>
      <c r="BQ15" s="12">
        <v>1344</v>
      </c>
      <c r="BR15" s="12">
        <v>2.304</v>
      </c>
      <c r="BS15" s="13">
        <v>1.35</v>
      </c>
      <c r="BT15" s="14">
        <v>1.24</v>
      </c>
      <c r="BU15" s="15">
        <f t="shared" si="12"/>
        <v>5183.668224</v>
      </c>
      <c r="BV15" s="12">
        <v>1</v>
      </c>
      <c r="BW15" s="12">
        <v>1344</v>
      </c>
      <c r="BX15" s="12">
        <v>0.83</v>
      </c>
      <c r="BY15" s="19">
        <f t="shared" si="13"/>
        <v>4.24148325358852</v>
      </c>
      <c r="BZ15" s="20">
        <v>5936</v>
      </c>
      <c r="CA15" s="12">
        <v>0.99</v>
      </c>
      <c r="CB15" s="12">
        <v>2.76</v>
      </c>
      <c r="CC15" s="9">
        <f t="shared" si="14"/>
        <v>3.7324</v>
      </c>
      <c r="CD15" s="10">
        <v>1.225</v>
      </c>
      <c r="CE15" s="22">
        <v>1.015</v>
      </c>
      <c r="CF15" s="21">
        <f t="shared" si="15"/>
        <v>129581.710573415</v>
      </c>
      <c r="CL15" s="12">
        <f t="shared" si="16"/>
        <v>1489</v>
      </c>
      <c r="CM15" s="12">
        <v>2.304</v>
      </c>
      <c r="CN15" s="13">
        <v>1.35</v>
      </c>
      <c r="CO15" s="14">
        <v>1.24</v>
      </c>
      <c r="CP15" s="15">
        <f t="shared" si="17"/>
        <v>5742.918144</v>
      </c>
      <c r="CQ15" s="12">
        <v>1</v>
      </c>
      <c r="CR15" s="12">
        <f t="shared" si="18"/>
        <v>1489</v>
      </c>
      <c r="CS15" s="12">
        <v>0.83</v>
      </c>
      <c r="CT15" s="19">
        <f t="shared" si="19"/>
        <v>4.39061908856406</v>
      </c>
      <c r="CU15" s="20">
        <v>5936</v>
      </c>
      <c r="CV15" s="12">
        <v>0.99</v>
      </c>
      <c r="CW15" s="12">
        <v>2.76</v>
      </c>
      <c r="CX15" s="9">
        <f t="shared" si="20"/>
        <v>3.7324</v>
      </c>
      <c r="CY15" s="10">
        <v>1.225</v>
      </c>
      <c r="CZ15" s="22">
        <v>1.085</v>
      </c>
      <c r="DA15" s="21">
        <f t="shared" si="21"/>
        <v>154534.526865035</v>
      </c>
      <c r="DG15" s="12">
        <f t="shared" si="22"/>
        <v>1489</v>
      </c>
      <c r="DH15" s="12">
        <v>2.304</v>
      </c>
      <c r="DI15" s="13">
        <v>1.35</v>
      </c>
      <c r="DJ15" s="14">
        <v>1.24</v>
      </c>
      <c r="DK15" s="15">
        <f t="shared" si="23"/>
        <v>5742.918144</v>
      </c>
      <c r="DL15" s="12">
        <v>1</v>
      </c>
      <c r="DM15" s="12">
        <f t="shared" si="24"/>
        <v>1489</v>
      </c>
      <c r="DN15" s="12">
        <v>0.83</v>
      </c>
      <c r="DO15" s="19">
        <f t="shared" si="25"/>
        <v>4.39061908856406</v>
      </c>
      <c r="DP15" s="20">
        <v>5936</v>
      </c>
      <c r="DQ15" s="12">
        <v>0.99</v>
      </c>
      <c r="DR15" s="12">
        <v>2.76</v>
      </c>
      <c r="DS15" s="9">
        <f t="shared" si="26"/>
        <v>3.7324</v>
      </c>
      <c r="DT15" s="10">
        <v>1.225</v>
      </c>
      <c r="DU15" s="22">
        <v>1.085</v>
      </c>
      <c r="DV15" s="21">
        <f t="shared" si="27"/>
        <v>154534.526865035</v>
      </c>
      <c r="EB15" s="12">
        <f t="shared" si="28"/>
        <v>1489</v>
      </c>
      <c r="EC15" s="12">
        <v>2.304</v>
      </c>
      <c r="ED15" s="13">
        <v>1.35</v>
      </c>
      <c r="EE15" s="14">
        <v>1.24</v>
      </c>
      <c r="EF15" s="15">
        <f t="shared" si="29"/>
        <v>5742.918144</v>
      </c>
      <c r="EG15" s="12">
        <v>1</v>
      </c>
      <c r="EH15" s="12">
        <f t="shared" si="30"/>
        <v>1489</v>
      </c>
      <c r="EI15" s="12">
        <v>0.92</v>
      </c>
      <c r="EJ15" s="19">
        <f t="shared" si="31"/>
        <v>4.48061908856406</v>
      </c>
      <c r="EK15" s="20">
        <v>5936</v>
      </c>
      <c r="EL15" s="12">
        <v>0.99</v>
      </c>
      <c r="EM15" s="12">
        <v>3.56</v>
      </c>
      <c r="EN15" s="9">
        <f t="shared" si="32"/>
        <v>4.5244</v>
      </c>
      <c r="EO15" s="10">
        <v>1.225</v>
      </c>
      <c r="EP15" s="22">
        <v>1.2</v>
      </c>
      <c r="EQ15" s="21">
        <f t="shared" si="33"/>
        <v>210618.548264724</v>
      </c>
    </row>
    <row r="16" s="1" customFormat="1" customHeight="1" spans="1:147">
      <c r="F16" s="12">
        <v>1344</v>
      </c>
      <c r="G16" s="12">
        <v>1.728</v>
      </c>
      <c r="H16" s="13">
        <v>1.35</v>
      </c>
      <c r="I16" s="14">
        <v>1.24</v>
      </c>
      <c r="J16" s="15">
        <f t="shared" si="0"/>
        <v>3887.751168</v>
      </c>
      <c r="K16" s="12">
        <v>1</v>
      </c>
      <c r="L16" s="12">
        <v>1344</v>
      </c>
      <c r="M16" s="12">
        <v>0.83</v>
      </c>
      <c r="N16" s="19">
        <f t="shared" si="1"/>
        <v>4.24148325358852</v>
      </c>
      <c r="O16" s="20">
        <v>5936</v>
      </c>
      <c r="P16" s="12">
        <v>0.99</v>
      </c>
      <c r="Q16" s="12">
        <v>2.76</v>
      </c>
      <c r="R16" s="9">
        <f t="shared" si="2"/>
        <v>3.7324</v>
      </c>
      <c r="S16" s="10">
        <v>1.225</v>
      </c>
      <c r="T16" s="20">
        <v>1</v>
      </c>
      <c r="U16" s="21">
        <f t="shared" si="3"/>
        <v>102535.16240341</v>
      </c>
      <c r="AA16" s="12">
        <v>1344</v>
      </c>
      <c r="AB16" s="12">
        <v>1.728</v>
      </c>
      <c r="AC16" s="13">
        <v>1.35</v>
      </c>
      <c r="AD16" s="14">
        <v>1.24</v>
      </c>
      <c r="AE16" s="15">
        <f t="shared" si="4"/>
        <v>3887.751168</v>
      </c>
      <c r="AF16" s="12">
        <v>1</v>
      </c>
      <c r="AG16" s="12">
        <v>1344</v>
      </c>
      <c r="AH16" s="12">
        <v>0.83</v>
      </c>
      <c r="AI16" s="19">
        <f t="shared" si="5"/>
        <v>4.24148325358852</v>
      </c>
      <c r="AJ16" s="20">
        <v>5936</v>
      </c>
      <c r="AK16" s="12">
        <v>0.99</v>
      </c>
      <c r="AL16" s="12">
        <v>2.76</v>
      </c>
      <c r="AM16" s="9">
        <f t="shared" si="6"/>
        <v>3.7324</v>
      </c>
      <c r="AN16" s="10">
        <v>1.225</v>
      </c>
      <c r="AO16" s="22">
        <v>1.015</v>
      </c>
      <c r="AP16" s="21">
        <f t="shared" si="7"/>
        <v>104073.189839461</v>
      </c>
      <c r="AV16" s="12">
        <v>1344</v>
      </c>
      <c r="AW16" s="12">
        <v>1.728</v>
      </c>
      <c r="AX16" s="13">
        <v>1.35</v>
      </c>
      <c r="AY16" s="14">
        <v>1.24</v>
      </c>
      <c r="AZ16" s="15">
        <f t="shared" si="8"/>
        <v>3887.751168</v>
      </c>
      <c r="BA16" s="12">
        <v>1</v>
      </c>
      <c r="BB16" s="12">
        <v>1344</v>
      </c>
      <c r="BC16" s="12">
        <v>0.83</v>
      </c>
      <c r="BD16" s="19">
        <f t="shared" si="9"/>
        <v>4.24148325358852</v>
      </c>
      <c r="BE16" s="20">
        <v>5936</v>
      </c>
      <c r="BF16" s="12">
        <v>0.99</v>
      </c>
      <c r="BG16" s="12">
        <v>2.76</v>
      </c>
      <c r="BH16" s="9">
        <f t="shared" si="10"/>
        <v>3.7324</v>
      </c>
      <c r="BI16" s="10">
        <v>1.225</v>
      </c>
      <c r="BJ16" s="20">
        <v>1</v>
      </c>
      <c r="BK16" s="21">
        <f t="shared" si="11"/>
        <v>102535.16240341</v>
      </c>
      <c r="BQ16" s="12">
        <v>1344</v>
      </c>
      <c r="BR16" s="12">
        <v>1.728</v>
      </c>
      <c r="BS16" s="13">
        <v>1.35</v>
      </c>
      <c r="BT16" s="14">
        <v>1.24</v>
      </c>
      <c r="BU16" s="15">
        <f t="shared" si="12"/>
        <v>3887.751168</v>
      </c>
      <c r="BV16" s="12">
        <v>1</v>
      </c>
      <c r="BW16" s="12">
        <v>1344</v>
      </c>
      <c r="BX16" s="12">
        <v>0.83</v>
      </c>
      <c r="BY16" s="19">
        <f t="shared" si="13"/>
        <v>4.24148325358852</v>
      </c>
      <c r="BZ16" s="20">
        <v>5936</v>
      </c>
      <c r="CA16" s="12">
        <v>0.99</v>
      </c>
      <c r="CB16" s="12">
        <v>2.76</v>
      </c>
      <c r="CC16" s="9">
        <f t="shared" si="14"/>
        <v>3.7324</v>
      </c>
      <c r="CD16" s="10">
        <v>1.225</v>
      </c>
      <c r="CE16" s="22">
        <v>1.015</v>
      </c>
      <c r="CF16" s="21">
        <f t="shared" si="15"/>
        <v>104073.189839461</v>
      </c>
      <c r="CL16" s="12">
        <f t="shared" si="16"/>
        <v>1489</v>
      </c>
      <c r="CM16" s="12">
        <v>1.728</v>
      </c>
      <c r="CN16" s="13">
        <v>1.35</v>
      </c>
      <c r="CO16" s="14">
        <v>1.24</v>
      </c>
      <c r="CP16" s="15">
        <f t="shared" si="17"/>
        <v>4307.188608</v>
      </c>
      <c r="CQ16" s="12">
        <v>1</v>
      </c>
      <c r="CR16" s="12">
        <f t="shared" si="18"/>
        <v>1489</v>
      </c>
      <c r="CS16" s="12">
        <v>0.83</v>
      </c>
      <c r="CT16" s="19">
        <f t="shared" si="19"/>
        <v>4.39061908856406</v>
      </c>
      <c r="CU16" s="20">
        <v>5936</v>
      </c>
      <c r="CV16" s="12">
        <v>0.99</v>
      </c>
      <c r="CW16" s="12">
        <v>2.76</v>
      </c>
      <c r="CX16" s="9">
        <f t="shared" si="20"/>
        <v>3.7324</v>
      </c>
      <c r="CY16" s="10">
        <v>1.225</v>
      </c>
      <c r="CZ16" s="22">
        <v>1.085</v>
      </c>
      <c r="DA16" s="21">
        <f t="shared" si="21"/>
        <v>123262.761155377</v>
      </c>
      <c r="DG16" s="12">
        <f t="shared" si="22"/>
        <v>1489</v>
      </c>
      <c r="DH16" s="12">
        <v>1.728</v>
      </c>
      <c r="DI16" s="13">
        <v>1.35</v>
      </c>
      <c r="DJ16" s="14">
        <v>1.24</v>
      </c>
      <c r="DK16" s="15">
        <f t="shared" si="23"/>
        <v>4307.188608</v>
      </c>
      <c r="DL16" s="12">
        <v>1</v>
      </c>
      <c r="DM16" s="12">
        <f t="shared" si="24"/>
        <v>1489</v>
      </c>
      <c r="DN16" s="12">
        <v>0.83</v>
      </c>
      <c r="DO16" s="19">
        <f t="shared" si="25"/>
        <v>4.39061908856406</v>
      </c>
      <c r="DP16" s="20">
        <v>5936</v>
      </c>
      <c r="DQ16" s="12">
        <v>0.99</v>
      </c>
      <c r="DR16" s="12">
        <v>2.76</v>
      </c>
      <c r="DS16" s="9">
        <f t="shared" si="26"/>
        <v>3.7324</v>
      </c>
      <c r="DT16" s="10">
        <v>1.225</v>
      </c>
      <c r="DU16" s="22">
        <v>1.085</v>
      </c>
      <c r="DV16" s="21">
        <f t="shared" si="27"/>
        <v>123262.761155377</v>
      </c>
      <c r="EB16" s="12">
        <f t="shared" si="28"/>
        <v>1489</v>
      </c>
      <c r="EC16" s="12">
        <v>1.728</v>
      </c>
      <c r="ED16" s="13">
        <v>1.35</v>
      </c>
      <c r="EE16" s="14">
        <v>1.24</v>
      </c>
      <c r="EF16" s="15">
        <f t="shared" si="29"/>
        <v>4307.188608</v>
      </c>
      <c r="EG16" s="12">
        <v>1</v>
      </c>
      <c r="EH16" s="12">
        <f t="shared" si="30"/>
        <v>1489</v>
      </c>
      <c r="EI16" s="12">
        <v>0.92</v>
      </c>
      <c r="EJ16" s="19">
        <f t="shared" si="31"/>
        <v>4.48061908856406</v>
      </c>
      <c r="EK16" s="20">
        <v>5936</v>
      </c>
      <c r="EL16" s="12">
        <v>0.99</v>
      </c>
      <c r="EM16" s="12">
        <v>3.56</v>
      </c>
      <c r="EN16" s="9">
        <f t="shared" si="32"/>
        <v>4.5244</v>
      </c>
      <c r="EO16" s="10">
        <v>1.225</v>
      </c>
      <c r="EP16" s="22">
        <v>1.2</v>
      </c>
      <c r="EQ16" s="21">
        <f t="shared" si="33"/>
        <v>167833.799310543</v>
      </c>
    </row>
    <row r="17" s="1" customFormat="1" customHeight="1" spans="6:147">
      <c r="F17" s="12">
        <v>1344</v>
      </c>
      <c r="G17" s="12">
        <v>1.728</v>
      </c>
      <c r="H17" s="13">
        <v>1.35</v>
      </c>
      <c r="I17" s="14">
        <v>1.24</v>
      </c>
      <c r="J17" s="15">
        <f t="shared" si="0"/>
        <v>3887.751168</v>
      </c>
      <c r="K17" s="12">
        <v>1</v>
      </c>
      <c r="L17" s="12">
        <v>1344</v>
      </c>
      <c r="M17" s="12">
        <v>0.83</v>
      </c>
      <c r="N17" s="19">
        <f t="shared" si="1"/>
        <v>4.24148325358852</v>
      </c>
      <c r="O17" s="20">
        <v>5936</v>
      </c>
      <c r="P17" s="12">
        <v>0.99</v>
      </c>
      <c r="Q17" s="12">
        <v>2.76</v>
      </c>
      <c r="R17" s="9">
        <f t="shared" si="2"/>
        <v>3.7324</v>
      </c>
      <c r="S17" s="10">
        <v>1.225</v>
      </c>
      <c r="T17" s="20">
        <v>1</v>
      </c>
      <c r="U17" s="21">
        <f t="shared" si="3"/>
        <v>102535.16240341</v>
      </c>
      <c r="AA17" s="12">
        <v>1344</v>
      </c>
      <c r="AB17" s="12">
        <v>1.728</v>
      </c>
      <c r="AC17" s="13">
        <v>1.35</v>
      </c>
      <c r="AD17" s="14">
        <v>1.24</v>
      </c>
      <c r="AE17" s="15">
        <f t="shared" si="4"/>
        <v>3887.751168</v>
      </c>
      <c r="AF17" s="12">
        <v>1</v>
      </c>
      <c r="AG17" s="12">
        <v>1344</v>
      </c>
      <c r="AH17" s="12">
        <v>0.83</v>
      </c>
      <c r="AI17" s="19">
        <f t="shared" si="5"/>
        <v>4.24148325358852</v>
      </c>
      <c r="AJ17" s="20">
        <v>5936</v>
      </c>
      <c r="AK17" s="12">
        <v>0.99</v>
      </c>
      <c r="AL17" s="12">
        <v>2.76</v>
      </c>
      <c r="AM17" s="9">
        <f t="shared" si="6"/>
        <v>3.7324</v>
      </c>
      <c r="AN17" s="10">
        <v>1.225</v>
      </c>
      <c r="AO17" s="22">
        <v>1.015</v>
      </c>
      <c r="AP17" s="21">
        <f t="shared" si="7"/>
        <v>104073.189839461</v>
      </c>
      <c r="AV17" s="12">
        <v>1344</v>
      </c>
      <c r="AW17" s="12">
        <v>1.728</v>
      </c>
      <c r="AX17" s="13">
        <v>1.35</v>
      </c>
      <c r="AY17" s="14">
        <v>1.24</v>
      </c>
      <c r="AZ17" s="15">
        <f t="shared" si="8"/>
        <v>3887.751168</v>
      </c>
      <c r="BA17" s="12">
        <v>1</v>
      </c>
      <c r="BB17" s="12">
        <v>1344</v>
      </c>
      <c r="BC17" s="12">
        <v>0.83</v>
      </c>
      <c r="BD17" s="19">
        <f t="shared" si="9"/>
        <v>4.24148325358852</v>
      </c>
      <c r="BE17" s="20">
        <v>5936</v>
      </c>
      <c r="BF17" s="12">
        <v>0.99</v>
      </c>
      <c r="BG17" s="12">
        <v>2.76</v>
      </c>
      <c r="BH17" s="9">
        <f t="shared" si="10"/>
        <v>3.7324</v>
      </c>
      <c r="BI17" s="10">
        <v>1.225</v>
      </c>
      <c r="BJ17" s="20">
        <v>1</v>
      </c>
      <c r="BK17" s="21">
        <f t="shared" si="11"/>
        <v>102535.16240341</v>
      </c>
      <c r="BQ17" s="12">
        <v>1344</v>
      </c>
      <c r="BR17" s="12">
        <v>1.728</v>
      </c>
      <c r="BS17" s="13">
        <v>1.35</v>
      </c>
      <c r="BT17" s="14">
        <v>1.24</v>
      </c>
      <c r="BU17" s="15">
        <f t="shared" si="12"/>
        <v>3887.751168</v>
      </c>
      <c r="BV17" s="12">
        <v>1</v>
      </c>
      <c r="BW17" s="12">
        <v>1344</v>
      </c>
      <c r="BX17" s="12">
        <v>0.83</v>
      </c>
      <c r="BY17" s="19">
        <f t="shared" si="13"/>
        <v>4.24148325358852</v>
      </c>
      <c r="BZ17" s="20">
        <v>5936</v>
      </c>
      <c r="CA17" s="12">
        <v>0.99</v>
      </c>
      <c r="CB17" s="12">
        <v>2.76</v>
      </c>
      <c r="CC17" s="9">
        <f t="shared" si="14"/>
        <v>3.7324</v>
      </c>
      <c r="CD17" s="10">
        <v>1.225</v>
      </c>
      <c r="CE17" s="22">
        <v>1.015</v>
      </c>
      <c r="CF17" s="21">
        <f t="shared" si="15"/>
        <v>104073.189839461</v>
      </c>
      <c r="CL17" s="12">
        <f t="shared" si="16"/>
        <v>1489</v>
      </c>
      <c r="CM17" s="12">
        <v>1.728</v>
      </c>
      <c r="CN17" s="13">
        <v>1.35</v>
      </c>
      <c r="CO17" s="14">
        <v>1.24</v>
      </c>
      <c r="CP17" s="15">
        <f t="shared" si="17"/>
        <v>4307.188608</v>
      </c>
      <c r="CQ17" s="12">
        <v>1</v>
      </c>
      <c r="CR17" s="12">
        <f t="shared" si="18"/>
        <v>1489</v>
      </c>
      <c r="CS17" s="12">
        <v>0.83</v>
      </c>
      <c r="CT17" s="19">
        <f t="shared" si="19"/>
        <v>4.39061908856406</v>
      </c>
      <c r="CU17" s="20">
        <v>5936</v>
      </c>
      <c r="CV17" s="12">
        <v>0.99</v>
      </c>
      <c r="CW17" s="12">
        <v>2.76</v>
      </c>
      <c r="CX17" s="9">
        <f t="shared" si="20"/>
        <v>3.7324</v>
      </c>
      <c r="CY17" s="10">
        <v>1.225</v>
      </c>
      <c r="CZ17" s="22">
        <v>1.085</v>
      </c>
      <c r="DA17" s="21">
        <f t="shared" si="21"/>
        <v>123262.761155377</v>
      </c>
      <c r="DG17" s="12">
        <f t="shared" si="22"/>
        <v>1489</v>
      </c>
      <c r="DH17" s="12">
        <v>1.728</v>
      </c>
      <c r="DI17" s="13">
        <v>1.35</v>
      </c>
      <c r="DJ17" s="14">
        <v>1.24</v>
      </c>
      <c r="DK17" s="15">
        <f t="shared" si="23"/>
        <v>4307.188608</v>
      </c>
      <c r="DL17" s="12">
        <v>1</v>
      </c>
      <c r="DM17" s="12">
        <f t="shared" si="24"/>
        <v>1489</v>
      </c>
      <c r="DN17" s="12">
        <v>0.83</v>
      </c>
      <c r="DO17" s="19">
        <f t="shared" si="25"/>
        <v>4.39061908856406</v>
      </c>
      <c r="DP17" s="20">
        <v>5936</v>
      </c>
      <c r="DQ17" s="12">
        <v>0.99</v>
      </c>
      <c r="DR17" s="12">
        <v>2.76</v>
      </c>
      <c r="DS17" s="9">
        <f t="shared" si="26"/>
        <v>3.7324</v>
      </c>
      <c r="DT17" s="10">
        <v>1.225</v>
      </c>
      <c r="DU17" s="22">
        <v>1.085</v>
      </c>
      <c r="DV17" s="21">
        <f t="shared" si="27"/>
        <v>123262.761155377</v>
      </c>
      <c r="EB17" s="12">
        <f t="shared" si="28"/>
        <v>1489</v>
      </c>
      <c r="EC17" s="12">
        <v>1.728</v>
      </c>
      <c r="ED17" s="13">
        <v>1.35</v>
      </c>
      <c r="EE17" s="14">
        <v>1.24</v>
      </c>
      <c r="EF17" s="15">
        <f t="shared" si="29"/>
        <v>4307.188608</v>
      </c>
      <c r="EG17" s="12">
        <v>1</v>
      </c>
      <c r="EH17" s="12">
        <f t="shared" si="30"/>
        <v>1489</v>
      </c>
      <c r="EI17" s="12">
        <v>0.92</v>
      </c>
      <c r="EJ17" s="19">
        <f t="shared" si="31"/>
        <v>4.48061908856406</v>
      </c>
      <c r="EK17" s="20">
        <v>5936</v>
      </c>
      <c r="EL17" s="12">
        <v>0.99</v>
      </c>
      <c r="EM17" s="12">
        <v>3.56</v>
      </c>
      <c r="EN17" s="9">
        <f t="shared" si="32"/>
        <v>4.5244</v>
      </c>
      <c r="EO17" s="10">
        <v>1.225</v>
      </c>
      <c r="EP17" s="22">
        <v>1.2</v>
      </c>
      <c r="EQ17" s="21">
        <f t="shared" si="33"/>
        <v>167833.799310543</v>
      </c>
    </row>
    <row r="18" s="1" customFormat="1" customHeight="1" spans="6:147">
      <c r="F18" s="12">
        <v>1344</v>
      </c>
      <c r="G18" s="12">
        <v>2.304</v>
      </c>
      <c r="H18" s="13">
        <v>1.35</v>
      </c>
      <c r="I18" s="14">
        <v>1.24</v>
      </c>
      <c r="J18" s="15">
        <f t="shared" si="0"/>
        <v>5183.668224</v>
      </c>
      <c r="K18" s="12">
        <v>1</v>
      </c>
      <c r="L18" s="12">
        <v>1344</v>
      </c>
      <c r="M18" s="12">
        <v>0.83</v>
      </c>
      <c r="N18" s="19">
        <f t="shared" si="1"/>
        <v>4.24148325358852</v>
      </c>
      <c r="O18" s="20">
        <v>5936</v>
      </c>
      <c r="P18" s="12">
        <v>0.99</v>
      </c>
      <c r="Q18" s="12">
        <v>2.76</v>
      </c>
      <c r="R18" s="9">
        <f t="shared" si="2"/>
        <v>3.7324</v>
      </c>
      <c r="S18" s="10">
        <v>1.225</v>
      </c>
      <c r="T18" s="20">
        <v>1</v>
      </c>
      <c r="U18" s="21">
        <f t="shared" si="3"/>
        <v>127666.709924547</v>
      </c>
      <c r="AA18" s="12">
        <v>1344</v>
      </c>
      <c r="AB18" s="12">
        <v>2.304</v>
      </c>
      <c r="AC18" s="13">
        <v>1.35</v>
      </c>
      <c r="AD18" s="14">
        <v>1.24</v>
      </c>
      <c r="AE18" s="15">
        <f t="shared" si="4"/>
        <v>5183.668224</v>
      </c>
      <c r="AF18" s="12">
        <v>1</v>
      </c>
      <c r="AG18" s="12">
        <v>1344</v>
      </c>
      <c r="AH18" s="12">
        <v>0.83</v>
      </c>
      <c r="AI18" s="19">
        <f t="shared" si="5"/>
        <v>4.24148325358852</v>
      </c>
      <c r="AJ18" s="20">
        <v>5936</v>
      </c>
      <c r="AK18" s="12">
        <v>0.99</v>
      </c>
      <c r="AL18" s="12">
        <v>2.76</v>
      </c>
      <c r="AM18" s="9">
        <f t="shared" si="6"/>
        <v>3.7324</v>
      </c>
      <c r="AN18" s="10">
        <v>1.225</v>
      </c>
      <c r="AO18" s="22">
        <v>1.015</v>
      </c>
      <c r="AP18" s="21">
        <f t="shared" si="7"/>
        <v>129581.710573415</v>
      </c>
      <c r="AV18" s="12">
        <v>1344</v>
      </c>
      <c r="AW18" s="12">
        <v>2.304</v>
      </c>
      <c r="AX18" s="13">
        <v>1.35</v>
      </c>
      <c r="AY18" s="14">
        <v>1.24</v>
      </c>
      <c r="AZ18" s="15">
        <f t="shared" si="8"/>
        <v>5183.668224</v>
      </c>
      <c r="BA18" s="12">
        <v>1</v>
      </c>
      <c r="BB18" s="12">
        <v>1344</v>
      </c>
      <c r="BC18" s="12">
        <v>0.83</v>
      </c>
      <c r="BD18" s="19">
        <f t="shared" si="9"/>
        <v>4.24148325358852</v>
      </c>
      <c r="BE18" s="20">
        <v>5936</v>
      </c>
      <c r="BF18" s="12">
        <v>0.99</v>
      </c>
      <c r="BG18" s="12">
        <v>2.76</v>
      </c>
      <c r="BH18" s="9">
        <f t="shared" si="10"/>
        <v>3.7324</v>
      </c>
      <c r="BI18" s="10">
        <v>1.225</v>
      </c>
      <c r="BJ18" s="20">
        <v>1</v>
      </c>
      <c r="BK18" s="21">
        <f t="shared" si="11"/>
        <v>127666.709924547</v>
      </c>
      <c r="BQ18" s="12">
        <v>1344</v>
      </c>
      <c r="BR18" s="12">
        <v>2.304</v>
      </c>
      <c r="BS18" s="13">
        <v>1.35</v>
      </c>
      <c r="BT18" s="14">
        <v>1.24</v>
      </c>
      <c r="BU18" s="15">
        <f t="shared" si="12"/>
        <v>5183.668224</v>
      </c>
      <c r="BV18" s="12">
        <v>1</v>
      </c>
      <c r="BW18" s="12">
        <v>1344</v>
      </c>
      <c r="BX18" s="12">
        <v>0.83</v>
      </c>
      <c r="BY18" s="19">
        <f t="shared" si="13"/>
        <v>4.24148325358852</v>
      </c>
      <c r="BZ18" s="20">
        <v>5936</v>
      </c>
      <c r="CA18" s="12">
        <v>0.99</v>
      </c>
      <c r="CB18" s="12">
        <v>2.76</v>
      </c>
      <c r="CC18" s="9">
        <f t="shared" si="14"/>
        <v>3.7324</v>
      </c>
      <c r="CD18" s="10">
        <v>1.225</v>
      </c>
      <c r="CE18" s="22">
        <v>1.015</v>
      </c>
      <c r="CF18" s="21">
        <f t="shared" si="15"/>
        <v>129581.710573415</v>
      </c>
      <c r="CL18" s="12">
        <f t="shared" si="16"/>
        <v>1489</v>
      </c>
      <c r="CM18" s="12">
        <v>2.304</v>
      </c>
      <c r="CN18" s="13">
        <v>1.35</v>
      </c>
      <c r="CO18" s="14">
        <v>1.24</v>
      </c>
      <c r="CP18" s="15">
        <f t="shared" si="17"/>
        <v>5742.918144</v>
      </c>
      <c r="CQ18" s="12">
        <v>1</v>
      </c>
      <c r="CR18" s="12">
        <f t="shared" si="18"/>
        <v>1489</v>
      </c>
      <c r="CS18" s="12">
        <v>0.83</v>
      </c>
      <c r="CT18" s="19">
        <f t="shared" si="19"/>
        <v>4.39061908856406</v>
      </c>
      <c r="CU18" s="20">
        <v>5936</v>
      </c>
      <c r="CV18" s="12">
        <v>0.99</v>
      </c>
      <c r="CW18" s="12">
        <v>2.76</v>
      </c>
      <c r="CX18" s="9">
        <f t="shared" si="20"/>
        <v>3.7324</v>
      </c>
      <c r="CY18" s="10">
        <v>1.225</v>
      </c>
      <c r="CZ18" s="22">
        <v>1.085</v>
      </c>
      <c r="DA18" s="21">
        <f t="shared" si="21"/>
        <v>154534.526865035</v>
      </c>
      <c r="DG18" s="12">
        <f t="shared" si="22"/>
        <v>1489</v>
      </c>
      <c r="DH18" s="12">
        <v>2.304</v>
      </c>
      <c r="DI18" s="13">
        <v>1.35</v>
      </c>
      <c r="DJ18" s="14">
        <v>1.24</v>
      </c>
      <c r="DK18" s="15">
        <f t="shared" si="23"/>
        <v>5742.918144</v>
      </c>
      <c r="DL18" s="12">
        <v>1</v>
      </c>
      <c r="DM18" s="12">
        <f t="shared" si="24"/>
        <v>1489</v>
      </c>
      <c r="DN18" s="12">
        <v>0.83</v>
      </c>
      <c r="DO18" s="19">
        <f t="shared" si="25"/>
        <v>4.39061908856406</v>
      </c>
      <c r="DP18" s="20">
        <v>5936</v>
      </c>
      <c r="DQ18" s="12">
        <v>0.99</v>
      </c>
      <c r="DR18" s="12">
        <v>2.76</v>
      </c>
      <c r="DS18" s="9">
        <f t="shared" si="26"/>
        <v>3.7324</v>
      </c>
      <c r="DT18" s="10">
        <v>1.225</v>
      </c>
      <c r="DU18" s="22">
        <v>1.085</v>
      </c>
      <c r="DV18" s="21">
        <f t="shared" si="27"/>
        <v>154534.526865035</v>
      </c>
      <c r="EB18" s="12">
        <f t="shared" si="28"/>
        <v>1489</v>
      </c>
      <c r="EC18" s="12">
        <v>2.304</v>
      </c>
      <c r="ED18" s="13">
        <v>1.35</v>
      </c>
      <c r="EE18" s="14">
        <v>1.24</v>
      </c>
      <c r="EF18" s="15">
        <f t="shared" si="29"/>
        <v>5742.918144</v>
      </c>
      <c r="EG18" s="12">
        <v>1</v>
      </c>
      <c r="EH18" s="12">
        <f t="shared" si="30"/>
        <v>1489</v>
      </c>
      <c r="EI18" s="12">
        <v>0.92</v>
      </c>
      <c r="EJ18" s="19">
        <f t="shared" si="31"/>
        <v>4.48061908856406</v>
      </c>
      <c r="EK18" s="20">
        <v>5936</v>
      </c>
      <c r="EL18" s="12">
        <v>0.99</v>
      </c>
      <c r="EM18" s="12">
        <v>3.56</v>
      </c>
      <c r="EN18" s="9">
        <f t="shared" si="32"/>
        <v>4.5244</v>
      </c>
      <c r="EO18" s="10">
        <v>1.225</v>
      </c>
      <c r="EP18" s="22">
        <v>1.2</v>
      </c>
      <c r="EQ18" s="21">
        <f t="shared" si="33"/>
        <v>210618.548264724</v>
      </c>
    </row>
    <row r="19" s="1" customFormat="1" customHeight="1" spans="6:147">
      <c r="F19" s="12">
        <v>1344</v>
      </c>
      <c r="G19" s="12">
        <v>1.728</v>
      </c>
      <c r="H19" s="13">
        <v>1.35</v>
      </c>
      <c r="I19" s="14">
        <v>1.24</v>
      </c>
      <c r="J19" s="15">
        <f t="shared" si="0"/>
        <v>3887.751168</v>
      </c>
      <c r="K19" s="12">
        <v>1</v>
      </c>
      <c r="L19" s="12">
        <v>1344</v>
      </c>
      <c r="M19" s="12">
        <v>0.83</v>
      </c>
      <c r="N19" s="19">
        <f t="shared" si="1"/>
        <v>4.24148325358852</v>
      </c>
      <c r="O19" s="20">
        <v>5936</v>
      </c>
      <c r="P19" s="12">
        <v>0.99</v>
      </c>
      <c r="Q19" s="12">
        <v>2.76</v>
      </c>
      <c r="R19" s="9">
        <f t="shared" si="2"/>
        <v>3.7324</v>
      </c>
      <c r="S19" s="10">
        <v>1.225</v>
      </c>
      <c r="T19" s="20">
        <v>1</v>
      </c>
      <c r="U19" s="21">
        <f t="shared" si="3"/>
        <v>102535.16240341</v>
      </c>
      <c r="AA19" s="12">
        <v>1344</v>
      </c>
      <c r="AB19" s="12">
        <v>1.728</v>
      </c>
      <c r="AC19" s="13">
        <v>1.35</v>
      </c>
      <c r="AD19" s="14">
        <v>1.24</v>
      </c>
      <c r="AE19" s="15">
        <f t="shared" si="4"/>
        <v>3887.751168</v>
      </c>
      <c r="AF19" s="12">
        <v>1</v>
      </c>
      <c r="AG19" s="12">
        <v>1344</v>
      </c>
      <c r="AH19" s="12">
        <v>0.83</v>
      </c>
      <c r="AI19" s="19">
        <f t="shared" si="5"/>
        <v>4.24148325358852</v>
      </c>
      <c r="AJ19" s="20">
        <v>5936</v>
      </c>
      <c r="AK19" s="12">
        <v>0.99</v>
      </c>
      <c r="AL19" s="12">
        <v>2.76</v>
      </c>
      <c r="AM19" s="9">
        <f t="shared" si="6"/>
        <v>3.7324</v>
      </c>
      <c r="AN19" s="10">
        <v>1.225</v>
      </c>
      <c r="AO19" s="22">
        <v>1.015</v>
      </c>
      <c r="AP19" s="21">
        <f t="shared" si="7"/>
        <v>104073.189839461</v>
      </c>
      <c r="AV19" s="12">
        <v>1344</v>
      </c>
      <c r="AW19" s="12">
        <v>1.728</v>
      </c>
      <c r="AX19" s="13">
        <v>1.35</v>
      </c>
      <c r="AY19" s="14">
        <v>1.24</v>
      </c>
      <c r="AZ19" s="15">
        <f t="shared" si="8"/>
        <v>3887.751168</v>
      </c>
      <c r="BA19" s="12">
        <v>1</v>
      </c>
      <c r="BB19" s="12">
        <v>1344</v>
      </c>
      <c r="BC19" s="12">
        <v>0.83</v>
      </c>
      <c r="BD19" s="19">
        <f t="shared" si="9"/>
        <v>4.24148325358852</v>
      </c>
      <c r="BE19" s="20">
        <v>5936</v>
      </c>
      <c r="BF19" s="12">
        <v>0.99</v>
      </c>
      <c r="BG19" s="12">
        <v>2.76</v>
      </c>
      <c r="BH19" s="9">
        <f t="shared" si="10"/>
        <v>3.7324</v>
      </c>
      <c r="BI19" s="10">
        <v>1.225</v>
      </c>
      <c r="BJ19" s="20">
        <v>1</v>
      </c>
      <c r="BK19" s="21">
        <f t="shared" si="11"/>
        <v>102535.16240341</v>
      </c>
      <c r="BQ19" s="12">
        <v>1344</v>
      </c>
      <c r="BR19" s="12">
        <v>1.728</v>
      </c>
      <c r="BS19" s="13">
        <v>1.35</v>
      </c>
      <c r="BT19" s="14">
        <v>1.24</v>
      </c>
      <c r="BU19" s="15">
        <f t="shared" si="12"/>
        <v>3887.751168</v>
      </c>
      <c r="BV19" s="12">
        <v>1</v>
      </c>
      <c r="BW19" s="12">
        <v>1344</v>
      </c>
      <c r="BX19" s="12">
        <v>0.83</v>
      </c>
      <c r="BY19" s="19">
        <f t="shared" si="13"/>
        <v>4.24148325358852</v>
      </c>
      <c r="BZ19" s="20">
        <v>5936</v>
      </c>
      <c r="CA19" s="12">
        <v>0.99</v>
      </c>
      <c r="CB19" s="12">
        <v>2.76</v>
      </c>
      <c r="CC19" s="9">
        <f t="shared" si="14"/>
        <v>3.7324</v>
      </c>
      <c r="CD19" s="10">
        <v>1.225</v>
      </c>
      <c r="CE19" s="22">
        <v>1.015</v>
      </c>
      <c r="CF19" s="21">
        <f t="shared" si="15"/>
        <v>104073.189839461</v>
      </c>
      <c r="CL19" s="12">
        <f t="shared" si="16"/>
        <v>1489</v>
      </c>
      <c r="CM19" s="12">
        <v>1.728</v>
      </c>
      <c r="CN19" s="13">
        <v>1.35</v>
      </c>
      <c r="CO19" s="14">
        <v>1.24</v>
      </c>
      <c r="CP19" s="15">
        <f t="shared" si="17"/>
        <v>4307.188608</v>
      </c>
      <c r="CQ19" s="12">
        <v>1</v>
      </c>
      <c r="CR19" s="12">
        <f t="shared" si="18"/>
        <v>1489</v>
      </c>
      <c r="CS19" s="12">
        <v>0.83</v>
      </c>
      <c r="CT19" s="19">
        <f t="shared" si="19"/>
        <v>4.39061908856406</v>
      </c>
      <c r="CU19" s="20">
        <v>5936</v>
      </c>
      <c r="CV19" s="12">
        <v>0.99</v>
      </c>
      <c r="CW19" s="12">
        <v>2.76</v>
      </c>
      <c r="CX19" s="9">
        <f t="shared" si="20"/>
        <v>3.7324</v>
      </c>
      <c r="CY19" s="10">
        <v>1.225</v>
      </c>
      <c r="CZ19" s="22">
        <v>1.085</v>
      </c>
      <c r="DA19" s="21">
        <f t="shared" si="21"/>
        <v>123262.761155377</v>
      </c>
      <c r="DG19" s="12">
        <f t="shared" si="22"/>
        <v>1489</v>
      </c>
      <c r="DH19" s="12">
        <v>1.728</v>
      </c>
      <c r="DI19" s="13">
        <v>1.35</v>
      </c>
      <c r="DJ19" s="14">
        <v>1.24</v>
      </c>
      <c r="DK19" s="15">
        <f t="shared" si="23"/>
        <v>4307.188608</v>
      </c>
      <c r="DL19" s="12">
        <v>1</v>
      </c>
      <c r="DM19" s="12">
        <f t="shared" si="24"/>
        <v>1489</v>
      </c>
      <c r="DN19" s="12">
        <v>0.83</v>
      </c>
      <c r="DO19" s="19">
        <f t="shared" si="25"/>
        <v>4.39061908856406</v>
      </c>
      <c r="DP19" s="20">
        <v>5936</v>
      </c>
      <c r="DQ19" s="12">
        <v>0.99</v>
      </c>
      <c r="DR19" s="12">
        <v>2.76</v>
      </c>
      <c r="DS19" s="9">
        <f t="shared" si="26"/>
        <v>3.7324</v>
      </c>
      <c r="DT19" s="10">
        <v>1.225</v>
      </c>
      <c r="DU19" s="22">
        <v>1.085</v>
      </c>
      <c r="DV19" s="21">
        <f t="shared" si="27"/>
        <v>123262.761155377</v>
      </c>
      <c r="EB19" s="12">
        <f t="shared" si="28"/>
        <v>1489</v>
      </c>
      <c r="EC19" s="12">
        <v>1.728</v>
      </c>
      <c r="ED19" s="13">
        <v>1.35</v>
      </c>
      <c r="EE19" s="14">
        <v>1.24</v>
      </c>
      <c r="EF19" s="15">
        <f t="shared" si="29"/>
        <v>4307.188608</v>
      </c>
      <c r="EG19" s="12">
        <v>1</v>
      </c>
      <c r="EH19" s="12">
        <f t="shared" si="30"/>
        <v>1489</v>
      </c>
      <c r="EI19" s="12">
        <v>0.92</v>
      </c>
      <c r="EJ19" s="19">
        <f t="shared" si="31"/>
        <v>4.48061908856406</v>
      </c>
      <c r="EK19" s="20">
        <v>5936</v>
      </c>
      <c r="EL19" s="12">
        <v>0.99</v>
      </c>
      <c r="EM19" s="12">
        <v>3.56</v>
      </c>
      <c r="EN19" s="9">
        <f t="shared" si="32"/>
        <v>4.5244</v>
      </c>
      <c r="EO19" s="10">
        <v>1.225</v>
      </c>
      <c r="EP19" s="22">
        <v>1.2</v>
      </c>
      <c r="EQ19" s="21">
        <f t="shared" si="33"/>
        <v>167833.799310543</v>
      </c>
    </row>
    <row r="20" s="1" customFormat="1" customHeight="1" spans="6:147">
      <c r="F20" s="12">
        <v>1344</v>
      </c>
      <c r="G20" s="12">
        <v>1.728</v>
      </c>
      <c r="H20" s="13">
        <v>1.35</v>
      </c>
      <c r="I20" s="14">
        <v>1.24</v>
      </c>
      <c r="J20" s="15">
        <f t="shared" si="0"/>
        <v>3887.751168</v>
      </c>
      <c r="K20" s="12">
        <v>1</v>
      </c>
      <c r="L20" s="12">
        <v>1344</v>
      </c>
      <c r="M20" s="12">
        <v>0.83</v>
      </c>
      <c r="N20" s="19">
        <f t="shared" si="1"/>
        <v>4.24148325358852</v>
      </c>
      <c r="O20" s="20">
        <v>5936</v>
      </c>
      <c r="P20" s="12">
        <v>0.99</v>
      </c>
      <c r="Q20" s="12">
        <v>2.76</v>
      </c>
      <c r="R20" s="9">
        <f t="shared" si="2"/>
        <v>3.7324</v>
      </c>
      <c r="S20" s="10">
        <v>1.225</v>
      </c>
      <c r="T20" s="20">
        <v>1</v>
      </c>
      <c r="U20" s="21">
        <f t="shared" si="3"/>
        <v>102535.16240341</v>
      </c>
      <c r="AA20" s="12">
        <v>1344</v>
      </c>
      <c r="AB20" s="12">
        <v>1.728</v>
      </c>
      <c r="AC20" s="13">
        <v>1.35</v>
      </c>
      <c r="AD20" s="14">
        <v>1.24</v>
      </c>
      <c r="AE20" s="15">
        <f t="shared" si="4"/>
        <v>3887.751168</v>
      </c>
      <c r="AF20" s="12">
        <v>1</v>
      </c>
      <c r="AG20" s="12">
        <v>1344</v>
      </c>
      <c r="AH20" s="12">
        <v>0.83</v>
      </c>
      <c r="AI20" s="19">
        <f t="shared" si="5"/>
        <v>4.24148325358852</v>
      </c>
      <c r="AJ20" s="20">
        <v>5936</v>
      </c>
      <c r="AK20" s="12">
        <v>0.99</v>
      </c>
      <c r="AL20" s="12">
        <v>2.76</v>
      </c>
      <c r="AM20" s="9">
        <f t="shared" si="6"/>
        <v>3.7324</v>
      </c>
      <c r="AN20" s="10">
        <v>1.225</v>
      </c>
      <c r="AO20" s="22">
        <v>1.015</v>
      </c>
      <c r="AP20" s="21">
        <f t="shared" si="7"/>
        <v>104073.189839461</v>
      </c>
      <c r="AV20" s="12">
        <v>1344</v>
      </c>
      <c r="AW20" s="12">
        <v>1.728</v>
      </c>
      <c r="AX20" s="13">
        <v>1.35</v>
      </c>
      <c r="AY20" s="14">
        <v>1.24</v>
      </c>
      <c r="AZ20" s="15">
        <f t="shared" si="8"/>
        <v>3887.751168</v>
      </c>
      <c r="BA20" s="12">
        <v>1</v>
      </c>
      <c r="BB20" s="12">
        <v>1344</v>
      </c>
      <c r="BC20" s="12">
        <v>0.83</v>
      </c>
      <c r="BD20" s="19">
        <f t="shared" si="9"/>
        <v>4.24148325358852</v>
      </c>
      <c r="BE20" s="20">
        <v>5936</v>
      </c>
      <c r="BF20" s="12">
        <v>0.99</v>
      </c>
      <c r="BG20" s="12">
        <v>2.76</v>
      </c>
      <c r="BH20" s="9">
        <f t="shared" si="10"/>
        <v>3.7324</v>
      </c>
      <c r="BI20" s="10">
        <v>1.225</v>
      </c>
      <c r="BJ20" s="20">
        <v>1</v>
      </c>
      <c r="BK20" s="21">
        <f t="shared" si="11"/>
        <v>102535.16240341</v>
      </c>
      <c r="BQ20" s="12">
        <v>1344</v>
      </c>
      <c r="BR20" s="12">
        <v>1.728</v>
      </c>
      <c r="BS20" s="13">
        <v>1.35</v>
      </c>
      <c r="BT20" s="14">
        <v>1.24</v>
      </c>
      <c r="BU20" s="15">
        <f t="shared" si="12"/>
        <v>3887.751168</v>
      </c>
      <c r="BV20" s="12">
        <v>1</v>
      </c>
      <c r="BW20" s="12">
        <v>1344</v>
      </c>
      <c r="BX20" s="12">
        <v>0.83</v>
      </c>
      <c r="BY20" s="19">
        <f t="shared" si="13"/>
        <v>4.24148325358852</v>
      </c>
      <c r="BZ20" s="20">
        <v>5936</v>
      </c>
      <c r="CA20" s="12">
        <v>0.99</v>
      </c>
      <c r="CB20" s="12">
        <v>2.76</v>
      </c>
      <c r="CC20" s="9">
        <f t="shared" si="14"/>
        <v>3.7324</v>
      </c>
      <c r="CD20" s="10">
        <v>1.225</v>
      </c>
      <c r="CE20" s="22">
        <v>1.015</v>
      </c>
      <c r="CF20" s="21">
        <f t="shared" si="15"/>
        <v>104073.189839461</v>
      </c>
      <c r="CL20" s="12">
        <f t="shared" si="16"/>
        <v>1489</v>
      </c>
      <c r="CM20" s="12">
        <v>1.728</v>
      </c>
      <c r="CN20" s="13">
        <v>1.35</v>
      </c>
      <c r="CO20" s="14">
        <v>1.24</v>
      </c>
      <c r="CP20" s="15">
        <f t="shared" si="17"/>
        <v>4307.188608</v>
      </c>
      <c r="CQ20" s="12">
        <v>1</v>
      </c>
      <c r="CR20" s="12">
        <f t="shared" si="18"/>
        <v>1489</v>
      </c>
      <c r="CS20" s="12">
        <v>0.83</v>
      </c>
      <c r="CT20" s="19">
        <f t="shared" si="19"/>
        <v>4.39061908856406</v>
      </c>
      <c r="CU20" s="20">
        <v>5936</v>
      </c>
      <c r="CV20" s="12">
        <v>0.99</v>
      </c>
      <c r="CW20" s="12">
        <v>2.76</v>
      </c>
      <c r="CX20" s="9">
        <f t="shared" si="20"/>
        <v>3.7324</v>
      </c>
      <c r="CY20" s="10">
        <v>1.225</v>
      </c>
      <c r="CZ20" s="22">
        <v>1.085</v>
      </c>
      <c r="DA20" s="21">
        <f t="shared" si="21"/>
        <v>123262.761155377</v>
      </c>
      <c r="DG20" s="12">
        <f t="shared" si="22"/>
        <v>1489</v>
      </c>
      <c r="DH20" s="12">
        <v>1.728</v>
      </c>
      <c r="DI20" s="13">
        <v>1.35</v>
      </c>
      <c r="DJ20" s="14">
        <v>1.24</v>
      </c>
      <c r="DK20" s="15">
        <f t="shared" si="23"/>
        <v>4307.188608</v>
      </c>
      <c r="DL20" s="12">
        <v>1</v>
      </c>
      <c r="DM20" s="12">
        <f t="shared" si="24"/>
        <v>1489</v>
      </c>
      <c r="DN20" s="12">
        <v>0.83</v>
      </c>
      <c r="DO20" s="19">
        <f t="shared" si="25"/>
        <v>4.39061908856406</v>
      </c>
      <c r="DP20" s="20">
        <v>5936</v>
      </c>
      <c r="DQ20" s="12">
        <v>0.99</v>
      </c>
      <c r="DR20" s="12">
        <v>2.76</v>
      </c>
      <c r="DS20" s="9">
        <f t="shared" si="26"/>
        <v>3.7324</v>
      </c>
      <c r="DT20" s="10">
        <v>1.225</v>
      </c>
      <c r="DU20" s="22">
        <v>1.085</v>
      </c>
      <c r="DV20" s="21">
        <f t="shared" si="27"/>
        <v>123262.761155377</v>
      </c>
      <c r="EB20" s="12">
        <f t="shared" si="28"/>
        <v>1489</v>
      </c>
      <c r="EC20" s="12">
        <v>1.728</v>
      </c>
      <c r="ED20" s="13">
        <v>1.35</v>
      </c>
      <c r="EE20" s="14">
        <v>1.24</v>
      </c>
      <c r="EF20" s="15">
        <f t="shared" si="29"/>
        <v>4307.188608</v>
      </c>
      <c r="EG20" s="12">
        <v>1</v>
      </c>
      <c r="EH20" s="12">
        <f t="shared" si="30"/>
        <v>1489</v>
      </c>
      <c r="EI20" s="12">
        <v>0.92</v>
      </c>
      <c r="EJ20" s="19">
        <f t="shared" si="31"/>
        <v>4.48061908856406</v>
      </c>
      <c r="EK20" s="20">
        <v>5936</v>
      </c>
      <c r="EL20" s="12">
        <v>0.99</v>
      </c>
      <c r="EM20" s="12">
        <v>3.56</v>
      </c>
      <c r="EN20" s="9">
        <f t="shared" si="32"/>
        <v>4.5244</v>
      </c>
      <c r="EO20" s="10">
        <v>1.225</v>
      </c>
      <c r="EP20" s="22">
        <v>1.2</v>
      </c>
      <c r="EQ20" s="21">
        <f t="shared" si="33"/>
        <v>167833.799310543</v>
      </c>
    </row>
    <row r="21" s="1" customFormat="1" customHeight="1" spans="6:147">
      <c r="F21" s="12">
        <v>1344</v>
      </c>
      <c r="G21" s="12">
        <v>2.304</v>
      </c>
      <c r="H21" s="13">
        <v>1.35</v>
      </c>
      <c r="I21" s="14">
        <v>1.24</v>
      </c>
      <c r="J21" s="15">
        <f t="shared" si="0"/>
        <v>5183.668224</v>
      </c>
      <c r="K21" s="12">
        <v>1</v>
      </c>
      <c r="L21" s="12">
        <v>1344</v>
      </c>
      <c r="M21" s="12">
        <v>0.83</v>
      </c>
      <c r="N21" s="19">
        <f t="shared" si="1"/>
        <v>4.24148325358852</v>
      </c>
      <c r="O21" s="20">
        <v>5936</v>
      </c>
      <c r="P21" s="12">
        <v>0.99</v>
      </c>
      <c r="Q21" s="12">
        <v>2.76</v>
      </c>
      <c r="R21" s="9">
        <f t="shared" si="2"/>
        <v>3.7324</v>
      </c>
      <c r="S21" s="10">
        <v>1.225</v>
      </c>
      <c r="T21" s="20">
        <v>1</v>
      </c>
      <c r="U21" s="21">
        <f t="shared" si="3"/>
        <v>127666.709924547</v>
      </c>
      <c r="AA21" s="12">
        <v>1344</v>
      </c>
      <c r="AB21" s="12">
        <v>2.304</v>
      </c>
      <c r="AC21" s="13">
        <v>1.35</v>
      </c>
      <c r="AD21" s="14">
        <v>1.24</v>
      </c>
      <c r="AE21" s="15">
        <f t="shared" si="4"/>
        <v>5183.668224</v>
      </c>
      <c r="AF21" s="12">
        <v>1</v>
      </c>
      <c r="AG21" s="12">
        <v>1344</v>
      </c>
      <c r="AH21" s="12">
        <v>0.83</v>
      </c>
      <c r="AI21" s="19">
        <f t="shared" si="5"/>
        <v>4.24148325358852</v>
      </c>
      <c r="AJ21" s="20">
        <v>5936</v>
      </c>
      <c r="AK21" s="12">
        <v>0.99</v>
      </c>
      <c r="AL21" s="12">
        <v>2.76</v>
      </c>
      <c r="AM21" s="9">
        <f t="shared" si="6"/>
        <v>3.7324</v>
      </c>
      <c r="AN21" s="10">
        <v>1.225</v>
      </c>
      <c r="AO21" s="22">
        <v>1.015</v>
      </c>
      <c r="AP21" s="21">
        <f t="shared" si="7"/>
        <v>129581.710573415</v>
      </c>
      <c r="AV21" s="12">
        <v>1344</v>
      </c>
      <c r="AW21" s="12">
        <v>2.304</v>
      </c>
      <c r="AX21" s="13">
        <v>1.35</v>
      </c>
      <c r="AY21" s="14">
        <v>1.24</v>
      </c>
      <c r="AZ21" s="15">
        <f t="shared" si="8"/>
        <v>5183.668224</v>
      </c>
      <c r="BA21" s="12">
        <v>1</v>
      </c>
      <c r="BB21" s="12">
        <v>1344</v>
      </c>
      <c r="BC21" s="12">
        <v>0.83</v>
      </c>
      <c r="BD21" s="19">
        <f t="shared" si="9"/>
        <v>4.24148325358852</v>
      </c>
      <c r="BE21" s="20">
        <v>5936</v>
      </c>
      <c r="BF21" s="12">
        <v>0.99</v>
      </c>
      <c r="BG21" s="12">
        <v>2.76</v>
      </c>
      <c r="BH21" s="9">
        <f t="shared" si="10"/>
        <v>3.7324</v>
      </c>
      <c r="BI21" s="10">
        <v>1.225</v>
      </c>
      <c r="BJ21" s="20">
        <v>1</v>
      </c>
      <c r="BK21" s="21">
        <f t="shared" si="11"/>
        <v>127666.709924547</v>
      </c>
      <c r="BQ21" s="12">
        <v>1344</v>
      </c>
      <c r="BR21" s="12">
        <v>2.304</v>
      </c>
      <c r="BS21" s="13">
        <v>1.35</v>
      </c>
      <c r="BT21" s="14">
        <v>1.24</v>
      </c>
      <c r="BU21" s="15">
        <f t="shared" si="12"/>
        <v>5183.668224</v>
      </c>
      <c r="BV21" s="12">
        <v>1</v>
      </c>
      <c r="BW21" s="12">
        <v>1344</v>
      </c>
      <c r="BX21" s="12">
        <v>0.83</v>
      </c>
      <c r="BY21" s="19">
        <f t="shared" si="13"/>
        <v>4.24148325358852</v>
      </c>
      <c r="BZ21" s="20">
        <v>5936</v>
      </c>
      <c r="CA21" s="12">
        <v>0.99</v>
      </c>
      <c r="CB21" s="12">
        <v>2.76</v>
      </c>
      <c r="CC21" s="9">
        <f t="shared" si="14"/>
        <v>3.7324</v>
      </c>
      <c r="CD21" s="10">
        <v>1.225</v>
      </c>
      <c r="CE21" s="22">
        <v>1.015</v>
      </c>
      <c r="CF21" s="21">
        <f t="shared" si="15"/>
        <v>129581.710573415</v>
      </c>
      <c r="CL21" s="12">
        <f t="shared" si="16"/>
        <v>1489</v>
      </c>
      <c r="CM21" s="12">
        <v>2.304</v>
      </c>
      <c r="CN21" s="13">
        <v>1.35</v>
      </c>
      <c r="CO21" s="14">
        <v>1.24</v>
      </c>
      <c r="CP21" s="15">
        <f t="shared" si="17"/>
        <v>5742.918144</v>
      </c>
      <c r="CQ21" s="12">
        <v>1</v>
      </c>
      <c r="CR21" s="12">
        <f t="shared" si="18"/>
        <v>1489</v>
      </c>
      <c r="CS21" s="12">
        <v>0.83</v>
      </c>
      <c r="CT21" s="19">
        <f t="shared" si="19"/>
        <v>4.39061908856406</v>
      </c>
      <c r="CU21" s="20">
        <v>5936</v>
      </c>
      <c r="CV21" s="12">
        <v>0.99</v>
      </c>
      <c r="CW21" s="12">
        <v>2.76</v>
      </c>
      <c r="CX21" s="9">
        <f t="shared" si="20"/>
        <v>3.7324</v>
      </c>
      <c r="CY21" s="10">
        <v>1.225</v>
      </c>
      <c r="CZ21" s="22">
        <v>1.085</v>
      </c>
      <c r="DA21" s="21">
        <f t="shared" si="21"/>
        <v>154534.526865035</v>
      </c>
      <c r="DG21" s="12">
        <f t="shared" si="22"/>
        <v>1489</v>
      </c>
      <c r="DH21" s="12">
        <v>2.304</v>
      </c>
      <c r="DI21" s="13">
        <v>1.35</v>
      </c>
      <c r="DJ21" s="14">
        <v>1.24</v>
      </c>
      <c r="DK21" s="15">
        <f t="shared" si="23"/>
        <v>5742.918144</v>
      </c>
      <c r="DL21" s="12">
        <v>1</v>
      </c>
      <c r="DM21" s="12">
        <f t="shared" si="24"/>
        <v>1489</v>
      </c>
      <c r="DN21" s="12">
        <v>0.83</v>
      </c>
      <c r="DO21" s="19">
        <f t="shared" si="25"/>
        <v>4.39061908856406</v>
      </c>
      <c r="DP21" s="20">
        <v>5936</v>
      </c>
      <c r="DQ21" s="12">
        <v>0.99</v>
      </c>
      <c r="DR21" s="12">
        <v>2.76</v>
      </c>
      <c r="DS21" s="9">
        <f t="shared" si="26"/>
        <v>3.7324</v>
      </c>
      <c r="DT21" s="10">
        <v>1.225</v>
      </c>
      <c r="DU21" s="22">
        <v>1.085</v>
      </c>
      <c r="DV21" s="21">
        <f t="shared" si="27"/>
        <v>154534.526865035</v>
      </c>
      <c r="EB21" s="12">
        <f t="shared" si="28"/>
        <v>1489</v>
      </c>
      <c r="EC21" s="12">
        <v>2.304</v>
      </c>
      <c r="ED21" s="13">
        <v>1.35</v>
      </c>
      <c r="EE21" s="14">
        <v>1.24</v>
      </c>
      <c r="EF21" s="15">
        <f t="shared" si="29"/>
        <v>5742.918144</v>
      </c>
      <c r="EG21" s="12">
        <v>1</v>
      </c>
      <c r="EH21" s="12">
        <f t="shared" si="30"/>
        <v>1489</v>
      </c>
      <c r="EI21" s="12">
        <v>0.92</v>
      </c>
      <c r="EJ21" s="19">
        <f t="shared" si="31"/>
        <v>4.48061908856406</v>
      </c>
      <c r="EK21" s="20">
        <v>5936</v>
      </c>
      <c r="EL21" s="12">
        <v>0.99</v>
      </c>
      <c r="EM21" s="12">
        <v>3.56</v>
      </c>
      <c r="EN21" s="9">
        <f t="shared" si="32"/>
        <v>4.5244</v>
      </c>
      <c r="EO21" s="10">
        <v>1.225</v>
      </c>
      <c r="EP21" s="22">
        <v>1.2</v>
      </c>
      <c r="EQ21" s="21">
        <f t="shared" si="33"/>
        <v>210618.548264724</v>
      </c>
    </row>
    <row r="22" s="1" customFormat="1" customHeight="1" spans="6:147">
      <c r="F22" s="28" t="s">
        <v>1</v>
      </c>
      <c r="G22" s="29"/>
      <c r="H22" s="29"/>
      <c r="I22" s="29"/>
      <c r="J22" s="29"/>
      <c r="K22" s="29"/>
      <c r="L22" s="29"/>
      <c r="M22" s="29"/>
      <c r="N22" s="30">
        <f>SUM(U4:U21)</f>
        <v>1996422.2083882</v>
      </c>
      <c r="O22" s="30"/>
      <c r="P22" s="30"/>
      <c r="Q22" s="30"/>
      <c r="R22" s="30"/>
      <c r="S22" s="30"/>
      <c r="T22" s="30"/>
      <c r="U22" s="30"/>
      <c r="V22" s="1"/>
      <c r="W22" s="1"/>
      <c r="X22" s="1"/>
      <c r="Y22" s="1"/>
      <c r="Z22" s="1"/>
      <c r="AA22" s="28" t="s">
        <v>1</v>
      </c>
      <c r="AB22" s="29"/>
      <c r="AC22" s="29"/>
      <c r="AD22" s="29"/>
      <c r="AE22" s="29"/>
      <c r="AF22" s="29"/>
      <c r="AG22" s="29"/>
      <c r="AH22" s="29"/>
      <c r="AI22" s="30">
        <f>SUM(AP4:AP21)</f>
        <v>2026368.54151402</v>
      </c>
      <c r="AJ22" s="30"/>
      <c r="AK22" s="30"/>
      <c r="AL22" s="30"/>
      <c r="AM22" s="30"/>
      <c r="AN22" s="30"/>
      <c r="AO22" s="30"/>
      <c r="AP22" s="30"/>
      <c r="AQ22" s="1"/>
      <c r="AR22" s="1"/>
      <c r="AS22" s="1"/>
      <c r="AT22" s="1"/>
      <c r="AU22" s="1"/>
      <c r="AV22" s="28" t="s">
        <v>1</v>
      </c>
      <c r="AW22" s="29"/>
      <c r="AX22" s="29"/>
      <c r="AY22" s="29"/>
      <c r="AZ22" s="29"/>
      <c r="BA22" s="29"/>
      <c r="BB22" s="29"/>
      <c r="BC22" s="29"/>
      <c r="BD22" s="30">
        <f>SUM(BK4:BK21)</f>
        <v>1996422.2083882</v>
      </c>
      <c r="BE22" s="30"/>
      <c r="BF22" s="30"/>
      <c r="BG22" s="30"/>
      <c r="BH22" s="30"/>
      <c r="BI22" s="30"/>
      <c r="BJ22" s="30"/>
      <c r="BK22" s="30"/>
      <c r="BL22" s="1"/>
      <c r="BM22" s="1"/>
      <c r="BN22" s="1"/>
      <c r="BO22" s="1"/>
      <c r="BP22" s="1"/>
      <c r="BQ22" s="28" t="s">
        <v>1</v>
      </c>
      <c r="BR22" s="29"/>
      <c r="BS22" s="29"/>
      <c r="BT22" s="29"/>
      <c r="BU22" s="29"/>
      <c r="BV22" s="29"/>
      <c r="BW22" s="29"/>
      <c r="BX22" s="29"/>
      <c r="BY22" s="30">
        <f>SUM(CF4:CF21)</f>
        <v>2026368.54151402</v>
      </c>
      <c r="BZ22" s="30"/>
      <c r="CA22" s="30"/>
      <c r="CB22" s="30"/>
      <c r="CC22" s="30"/>
      <c r="CD22" s="30"/>
      <c r="CE22" s="30"/>
      <c r="CF22" s="30"/>
      <c r="CG22" s="1"/>
      <c r="CH22" s="1"/>
      <c r="CI22" s="1"/>
      <c r="CJ22" s="1"/>
      <c r="CK22" s="1"/>
      <c r="CL22" s="28" t="s">
        <v>1</v>
      </c>
      <c r="CM22" s="29"/>
      <c r="CN22" s="29"/>
      <c r="CO22" s="29"/>
      <c r="CP22" s="29"/>
      <c r="CQ22" s="29"/>
      <c r="CR22" s="29"/>
      <c r="CS22" s="29"/>
      <c r="CT22" s="30">
        <f>SUM(DA4:DA21)</f>
        <v>2406360.29505473</v>
      </c>
      <c r="CU22" s="30"/>
      <c r="CV22" s="30"/>
      <c r="CW22" s="30"/>
      <c r="CX22" s="30"/>
      <c r="CY22" s="30"/>
      <c r="CZ22" s="30"/>
      <c r="DA22" s="30"/>
      <c r="DB22" s="1"/>
      <c r="DC22" s="1"/>
      <c r="DD22" s="1"/>
      <c r="DE22" s="1"/>
      <c r="DF22" s="1"/>
      <c r="DG22" s="28" t="s">
        <v>1</v>
      </c>
      <c r="DH22" s="29"/>
      <c r="DI22" s="29"/>
      <c r="DJ22" s="29"/>
      <c r="DK22" s="29"/>
      <c r="DL22" s="29"/>
      <c r="DM22" s="29"/>
      <c r="DN22" s="29"/>
      <c r="DO22" s="30">
        <f>SUM(DV4:DV21)</f>
        <v>2406360.29505473</v>
      </c>
      <c r="DP22" s="30"/>
      <c r="DQ22" s="30"/>
      <c r="DR22" s="30"/>
      <c r="DS22" s="30"/>
      <c r="DT22" s="30"/>
      <c r="DU22" s="30"/>
      <c r="DV22" s="30"/>
      <c r="DW22" s="1"/>
      <c r="DX22" s="1"/>
      <c r="DY22" s="1"/>
      <c r="DZ22" s="1"/>
      <c r="EA22" s="1"/>
      <c r="EB22" s="28" t="s">
        <v>1</v>
      </c>
      <c r="EC22" s="29"/>
      <c r="ED22" s="29"/>
      <c r="EE22" s="29"/>
      <c r="EF22" s="29"/>
      <c r="EG22" s="29"/>
      <c r="EH22" s="29"/>
      <c r="EI22" s="29"/>
      <c r="EJ22" s="30">
        <f>SUM(EQ4:EQ21)</f>
        <v>3277716.88131486</v>
      </c>
      <c r="EK22" s="30"/>
      <c r="EL22" s="30"/>
      <c r="EM22" s="30"/>
      <c r="EN22" s="30"/>
      <c r="EO22" s="30"/>
      <c r="EP22" s="30"/>
      <c r="EQ22" s="30"/>
    </row>
    <row r="23" s="1" customFormat="1" customHeight="1" spans="6:147">
      <c r="F23" s="29"/>
      <c r="G23" s="29"/>
      <c r="H23" s="29"/>
      <c r="I23" s="29"/>
      <c r="J23" s="29"/>
      <c r="K23" s="29"/>
      <c r="L23" s="29"/>
      <c r="M23" s="29"/>
      <c r="N23" s="30"/>
      <c r="O23" s="30"/>
      <c r="P23" s="30"/>
      <c r="Q23" s="30"/>
      <c r="R23" s="30"/>
      <c r="S23" s="30"/>
      <c r="T23" s="30"/>
      <c r="U23" s="30"/>
      <c r="V23" s="1"/>
      <c r="W23" s="1"/>
      <c r="X23" s="1"/>
      <c r="Y23" s="1"/>
      <c r="Z23" s="1"/>
      <c r="AA23" s="29"/>
      <c r="AB23" s="29"/>
      <c r="AC23" s="29"/>
      <c r="AD23" s="29"/>
      <c r="AE23" s="29"/>
      <c r="AF23" s="29"/>
      <c r="AG23" s="29"/>
      <c r="AH23" s="29"/>
      <c r="AI23" s="30"/>
      <c r="AJ23" s="30"/>
      <c r="AK23" s="30"/>
      <c r="AL23" s="30"/>
      <c r="AM23" s="30"/>
      <c r="AN23" s="30"/>
      <c r="AO23" s="30"/>
      <c r="AP23" s="30"/>
      <c r="AQ23" s="1"/>
      <c r="AR23" s="1"/>
      <c r="AS23" s="1"/>
      <c r="AT23" s="1"/>
      <c r="AU23" s="1"/>
      <c r="AV23" s="29"/>
      <c r="AW23" s="29"/>
      <c r="AX23" s="29"/>
      <c r="AY23" s="29"/>
      <c r="AZ23" s="29"/>
      <c r="BA23" s="29"/>
      <c r="BB23" s="29"/>
      <c r="BC23" s="29"/>
      <c r="BD23" s="30"/>
      <c r="BE23" s="30"/>
      <c r="BF23" s="30"/>
      <c r="BG23" s="30"/>
      <c r="BH23" s="30"/>
      <c r="BI23" s="30"/>
      <c r="BJ23" s="30"/>
      <c r="BK23" s="30"/>
      <c r="BL23" s="1"/>
      <c r="BM23" s="1"/>
      <c r="BN23" s="1"/>
      <c r="BO23" s="1"/>
      <c r="BP23" s="1"/>
      <c r="BQ23" s="29"/>
      <c r="BR23" s="29"/>
      <c r="BS23" s="29"/>
      <c r="BT23" s="29"/>
      <c r="BU23" s="29"/>
      <c r="BV23" s="29"/>
      <c r="BW23" s="29"/>
      <c r="BX23" s="29"/>
      <c r="BY23" s="30"/>
      <c r="BZ23" s="30"/>
      <c r="CA23" s="30"/>
      <c r="CB23" s="30"/>
      <c r="CC23" s="30"/>
      <c r="CD23" s="30"/>
      <c r="CE23" s="30"/>
      <c r="CF23" s="30"/>
      <c r="CG23" s="1"/>
      <c r="CH23" s="1"/>
      <c r="CI23" s="1"/>
      <c r="CJ23" s="1"/>
      <c r="CK23" s="1"/>
      <c r="CL23" s="29"/>
      <c r="CM23" s="29"/>
      <c r="CN23" s="29"/>
      <c r="CO23" s="29"/>
      <c r="CP23" s="29"/>
      <c r="CQ23" s="29"/>
      <c r="CR23" s="29"/>
      <c r="CS23" s="29"/>
      <c r="CT23" s="30"/>
      <c r="CU23" s="30"/>
      <c r="CV23" s="30"/>
      <c r="CW23" s="30"/>
      <c r="CX23" s="30"/>
      <c r="CY23" s="30"/>
      <c r="CZ23" s="30"/>
      <c r="DA23" s="30"/>
      <c r="DB23" s="1"/>
      <c r="DC23" s="1"/>
      <c r="DD23" s="1"/>
      <c r="DE23" s="1"/>
      <c r="DF23" s="1"/>
      <c r="DG23" s="29"/>
      <c r="DH23" s="29"/>
      <c r="DI23" s="29"/>
      <c r="DJ23" s="29"/>
      <c r="DK23" s="29"/>
      <c r="DL23" s="29"/>
      <c r="DM23" s="29"/>
      <c r="DN23" s="29"/>
      <c r="DO23" s="30"/>
      <c r="DP23" s="30"/>
      <c r="DQ23" s="30"/>
      <c r="DR23" s="30"/>
      <c r="DS23" s="30"/>
      <c r="DT23" s="30"/>
      <c r="DU23" s="30"/>
      <c r="DV23" s="30"/>
      <c r="DW23" s="1"/>
      <c r="DX23" s="1"/>
      <c r="DY23" s="1"/>
      <c r="DZ23" s="1"/>
      <c r="EA23" s="1"/>
      <c r="EB23" s="29"/>
      <c r="EC23" s="29"/>
      <c r="ED23" s="29"/>
      <c r="EE23" s="29"/>
      <c r="EF23" s="29"/>
      <c r="EG23" s="29"/>
      <c r="EH23" s="29"/>
      <c r="EI23" s="29"/>
      <c r="EJ23" s="30"/>
      <c r="EK23" s="30"/>
      <c r="EL23" s="30"/>
      <c r="EM23" s="30"/>
      <c r="EN23" s="30"/>
      <c r="EO23" s="30"/>
      <c r="EP23" s="30"/>
      <c r="EQ23" s="30"/>
    </row>
    <row r="24" s="1" customFormat="1" customHeight="1" spans="6:147">
      <c r="F24" s="3" t="s">
        <v>33</v>
      </c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1"/>
      <c r="W24" s="1"/>
      <c r="X24" s="1"/>
      <c r="Y24" s="1"/>
      <c r="Z24" s="1"/>
      <c r="AA24" s="3" t="s">
        <v>33</v>
      </c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1"/>
      <c r="AR24" s="1"/>
      <c r="AS24" s="1"/>
      <c r="AT24" s="1"/>
      <c r="AU24" s="1"/>
      <c r="AV24" s="3" t="s">
        <v>33</v>
      </c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1"/>
      <c r="BM24" s="1"/>
      <c r="BN24" s="1"/>
      <c r="BO24" s="1"/>
      <c r="BP24" s="1"/>
      <c r="BQ24" s="3" t="s">
        <v>33</v>
      </c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1"/>
      <c r="CH24" s="1"/>
      <c r="CI24" s="1"/>
      <c r="CJ24" s="1"/>
      <c r="CK24" s="1"/>
      <c r="CL24" s="3" t="s">
        <v>33</v>
      </c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1"/>
      <c r="DC24" s="1"/>
      <c r="DD24" s="1"/>
      <c r="DE24" s="1"/>
      <c r="DF24" s="1"/>
      <c r="DG24" s="3" t="s">
        <v>33</v>
      </c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1"/>
      <c r="DX24" s="1"/>
      <c r="DY24" s="1"/>
      <c r="DZ24" s="1"/>
      <c r="EA24" s="1"/>
      <c r="EB24" s="3" t="s">
        <v>33</v>
      </c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</row>
    <row r="25" s="1" customFormat="1" customHeight="1" spans="6:147">
      <c r="F25" s="4" t="s">
        <v>8</v>
      </c>
      <c r="G25" s="5"/>
      <c r="H25" s="5"/>
      <c r="I25" s="5"/>
      <c r="J25" s="6"/>
      <c r="K25" s="7" t="s">
        <v>9</v>
      </c>
      <c r="L25" s="7"/>
      <c r="M25" s="7"/>
      <c r="N25" s="7"/>
      <c r="O25" s="8" t="s">
        <v>10</v>
      </c>
      <c r="P25" s="9" t="s">
        <v>11</v>
      </c>
      <c r="Q25" s="9"/>
      <c r="R25" s="9"/>
      <c r="S25" s="10" t="s">
        <v>12</v>
      </c>
      <c r="T25" s="8" t="s">
        <v>13</v>
      </c>
      <c r="U25" s="11" t="s">
        <v>14</v>
      </c>
      <c r="AA25" s="4" t="s">
        <v>8</v>
      </c>
      <c r="AB25" s="5"/>
      <c r="AC25" s="5"/>
      <c r="AD25" s="5"/>
      <c r="AE25" s="6"/>
      <c r="AF25" s="7" t="s">
        <v>9</v>
      </c>
      <c r="AG25" s="7"/>
      <c r="AH25" s="7"/>
      <c r="AI25" s="7"/>
      <c r="AJ25" s="8" t="s">
        <v>10</v>
      </c>
      <c r="AK25" s="9" t="s">
        <v>11</v>
      </c>
      <c r="AL25" s="9"/>
      <c r="AM25" s="9"/>
      <c r="AN25" s="10" t="s">
        <v>12</v>
      </c>
      <c r="AO25" s="8" t="s">
        <v>13</v>
      </c>
      <c r="AP25" s="11" t="s">
        <v>14</v>
      </c>
      <c r="AV25" s="4" t="s">
        <v>8</v>
      </c>
      <c r="AW25" s="5"/>
      <c r="AX25" s="5"/>
      <c r="AY25" s="5"/>
      <c r="AZ25" s="6"/>
      <c r="BA25" s="7" t="s">
        <v>9</v>
      </c>
      <c r="BB25" s="7"/>
      <c r="BC25" s="7"/>
      <c r="BD25" s="7"/>
      <c r="BE25" s="8" t="s">
        <v>10</v>
      </c>
      <c r="BF25" s="9" t="s">
        <v>11</v>
      </c>
      <c r="BG25" s="9"/>
      <c r="BH25" s="9"/>
      <c r="BI25" s="10" t="s">
        <v>12</v>
      </c>
      <c r="BJ25" s="8" t="s">
        <v>13</v>
      </c>
      <c r="BK25" s="11" t="s">
        <v>14</v>
      </c>
      <c r="BQ25" s="4" t="s">
        <v>8</v>
      </c>
      <c r="BR25" s="5"/>
      <c r="BS25" s="5"/>
      <c r="BT25" s="5"/>
      <c r="BU25" s="6"/>
      <c r="BV25" s="7" t="s">
        <v>9</v>
      </c>
      <c r="BW25" s="7"/>
      <c r="BX25" s="7"/>
      <c r="BY25" s="7"/>
      <c r="BZ25" s="8" t="s">
        <v>10</v>
      </c>
      <c r="CA25" s="9" t="s">
        <v>11</v>
      </c>
      <c r="CB25" s="9"/>
      <c r="CC25" s="9"/>
      <c r="CD25" s="10" t="s">
        <v>12</v>
      </c>
      <c r="CE25" s="8" t="s">
        <v>13</v>
      </c>
      <c r="CF25" s="11" t="s">
        <v>14</v>
      </c>
      <c r="CL25" s="4" t="s">
        <v>8</v>
      </c>
      <c r="CM25" s="5"/>
      <c r="CN25" s="5"/>
      <c r="CO25" s="5"/>
      <c r="CP25" s="6"/>
      <c r="CQ25" s="7" t="s">
        <v>9</v>
      </c>
      <c r="CR25" s="7"/>
      <c r="CS25" s="7"/>
      <c r="CT25" s="7"/>
      <c r="CU25" s="8" t="s">
        <v>10</v>
      </c>
      <c r="CV25" s="9" t="s">
        <v>11</v>
      </c>
      <c r="CW25" s="9"/>
      <c r="CX25" s="9"/>
      <c r="CY25" s="10" t="s">
        <v>12</v>
      </c>
      <c r="CZ25" s="8" t="s">
        <v>13</v>
      </c>
      <c r="DA25" s="11" t="s">
        <v>14</v>
      </c>
      <c r="DG25" s="4" t="s">
        <v>8</v>
      </c>
      <c r="DH25" s="5"/>
      <c r="DI25" s="5"/>
      <c r="DJ25" s="5"/>
      <c r="DK25" s="6"/>
      <c r="DL25" s="7" t="s">
        <v>9</v>
      </c>
      <c r="DM25" s="7"/>
      <c r="DN25" s="7"/>
      <c r="DO25" s="7"/>
      <c r="DP25" s="8" t="s">
        <v>10</v>
      </c>
      <c r="DQ25" s="9" t="s">
        <v>11</v>
      </c>
      <c r="DR25" s="9"/>
      <c r="DS25" s="9"/>
      <c r="DT25" s="10" t="s">
        <v>12</v>
      </c>
      <c r="DU25" s="8" t="s">
        <v>13</v>
      </c>
      <c r="DV25" s="11" t="s">
        <v>14</v>
      </c>
      <c r="EB25" s="4" t="s">
        <v>8</v>
      </c>
      <c r="EC25" s="5"/>
      <c r="ED25" s="5"/>
      <c r="EE25" s="5"/>
      <c r="EF25" s="6"/>
      <c r="EG25" s="7" t="s">
        <v>9</v>
      </c>
      <c r="EH25" s="7"/>
      <c r="EI25" s="7"/>
      <c r="EJ25" s="7"/>
      <c r="EK25" s="8" t="s">
        <v>10</v>
      </c>
      <c r="EL25" s="9" t="s">
        <v>11</v>
      </c>
      <c r="EM25" s="9"/>
      <c r="EN25" s="9"/>
      <c r="EO25" s="10" t="s">
        <v>12</v>
      </c>
      <c r="EP25" s="8" t="s">
        <v>13</v>
      </c>
      <c r="EQ25" s="11" t="s">
        <v>14</v>
      </c>
    </row>
    <row r="26" s="1" customFormat="1" customHeight="1" spans="6:147">
      <c r="F26" s="12" t="s">
        <v>34</v>
      </c>
      <c r="G26" s="12" t="s">
        <v>21</v>
      </c>
      <c r="H26" s="13" t="s">
        <v>22</v>
      </c>
      <c r="I26" s="14" t="s">
        <v>23</v>
      </c>
      <c r="J26" s="15" t="s">
        <v>8</v>
      </c>
      <c r="K26" s="12" t="s">
        <v>24</v>
      </c>
      <c r="L26" s="12" t="s">
        <v>20</v>
      </c>
      <c r="M26" s="12" t="s">
        <v>25</v>
      </c>
      <c r="N26" s="7" t="s">
        <v>26</v>
      </c>
      <c r="O26" s="16"/>
      <c r="P26" s="12" t="s">
        <v>27</v>
      </c>
      <c r="Q26" s="12" t="s">
        <v>28</v>
      </c>
      <c r="R26" s="9" t="s">
        <v>29</v>
      </c>
      <c r="S26" s="10" t="s">
        <v>30</v>
      </c>
      <c r="T26" s="16"/>
      <c r="U26" s="17"/>
      <c r="V26" s="1"/>
      <c r="W26" s="1"/>
      <c r="X26" s="1"/>
      <c r="Y26" s="1"/>
      <c r="Z26" s="1"/>
      <c r="AA26" s="12" t="s">
        <v>34</v>
      </c>
      <c r="AB26" s="12" t="s">
        <v>21</v>
      </c>
      <c r="AC26" s="13" t="s">
        <v>22</v>
      </c>
      <c r="AD26" s="14" t="s">
        <v>23</v>
      </c>
      <c r="AE26" s="15" t="s">
        <v>8</v>
      </c>
      <c r="AF26" s="12" t="s">
        <v>24</v>
      </c>
      <c r="AG26" s="12" t="s">
        <v>20</v>
      </c>
      <c r="AH26" s="12" t="s">
        <v>25</v>
      </c>
      <c r="AI26" s="7" t="s">
        <v>26</v>
      </c>
      <c r="AJ26" s="16"/>
      <c r="AK26" s="12" t="s">
        <v>27</v>
      </c>
      <c r="AL26" s="12" t="s">
        <v>28</v>
      </c>
      <c r="AM26" s="9" t="s">
        <v>29</v>
      </c>
      <c r="AN26" s="10" t="s">
        <v>30</v>
      </c>
      <c r="AO26" s="16"/>
      <c r="AP26" s="17"/>
      <c r="AQ26" s="1"/>
      <c r="AR26" s="1"/>
      <c r="AS26" s="1"/>
      <c r="AT26" s="1"/>
      <c r="AU26" s="1"/>
      <c r="AV26" s="12" t="s">
        <v>34</v>
      </c>
      <c r="AW26" s="12" t="s">
        <v>21</v>
      </c>
      <c r="AX26" s="13" t="s">
        <v>22</v>
      </c>
      <c r="AY26" s="14" t="s">
        <v>23</v>
      </c>
      <c r="AZ26" s="15" t="s">
        <v>8</v>
      </c>
      <c r="BA26" s="12" t="s">
        <v>24</v>
      </c>
      <c r="BB26" s="12" t="s">
        <v>20</v>
      </c>
      <c r="BC26" s="12" t="s">
        <v>25</v>
      </c>
      <c r="BD26" s="7" t="s">
        <v>26</v>
      </c>
      <c r="BE26" s="16"/>
      <c r="BF26" s="12" t="s">
        <v>27</v>
      </c>
      <c r="BG26" s="12" t="s">
        <v>28</v>
      </c>
      <c r="BH26" s="9" t="s">
        <v>29</v>
      </c>
      <c r="BI26" s="10" t="s">
        <v>30</v>
      </c>
      <c r="BJ26" s="16"/>
      <c r="BK26" s="17"/>
      <c r="BL26" s="1"/>
      <c r="BM26" s="1"/>
      <c r="BN26" s="1"/>
      <c r="BO26" s="1"/>
      <c r="BP26" s="1"/>
      <c r="BQ26" s="12" t="s">
        <v>34</v>
      </c>
      <c r="BR26" s="12" t="s">
        <v>21</v>
      </c>
      <c r="BS26" s="13" t="s">
        <v>22</v>
      </c>
      <c r="BT26" s="14" t="s">
        <v>23</v>
      </c>
      <c r="BU26" s="15" t="s">
        <v>8</v>
      </c>
      <c r="BV26" s="12" t="s">
        <v>24</v>
      </c>
      <c r="BW26" s="12" t="s">
        <v>20</v>
      </c>
      <c r="BX26" s="12" t="s">
        <v>25</v>
      </c>
      <c r="BY26" s="7" t="s">
        <v>26</v>
      </c>
      <c r="BZ26" s="16"/>
      <c r="CA26" s="12" t="s">
        <v>27</v>
      </c>
      <c r="CB26" s="12" t="s">
        <v>28</v>
      </c>
      <c r="CC26" s="9" t="s">
        <v>29</v>
      </c>
      <c r="CD26" s="10" t="s">
        <v>30</v>
      </c>
      <c r="CE26" s="16"/>
      <c r="CF26" s="17"/>
      <c r="CG26" s="1"/>
      <c r="CH26" s="1"/>
      <c r="CI26" s="1"/>
      <c r="CJ26" s="1"/>
      <c r="CK26" s="1"/>
      <c r="CL26" s="12" t="s">
        <v>34</v>
      </c>
      <c r="CM26" s="12" t="s">
        <v>21</v>
      </c>
      <c r="CN26" s="13" t="s">
        <v>22</v>
      </c>
      <c r="CO26" s="14" t="s">
        <v>23</v>
      </c>
      <c r="CP26" s="15" t="s">
        <v>8</v>
      </c>
      <c r="CQ26" s="12" t="s">
        <v>24</v>
      </c>
      <c r="CR26" s="12" t="s">
        <v>20</v>
      </c>
      <c r="CS26" s="12" t="s">
        <v>25</v>
      </c>
      <c r="CT26" s="7" t="s">
        <v>26</v>
      </c>
      <c r="CU26" s="16"/>
      <c r="CV26" s="12" t="s">
        <v>27</v>
      </c>
      <c r="CW26" s="12" t="s">
        <v>28</v>
      </c>
      <c r="CX26" s="9" t="s">
        <v>29</v>
      </c>
      <c r="CY26" s="10" t="s">
        <v>30</v>
      </c>
      <c r="CZ26" s="16"/>
      <c r="DA26" s="17"/>
      <c r="DB26" s="1"/>
      <c r="DC26" s="1"/>
      <c r="DD26" s="1"/>
      <c r="DE26" s="1"/>
      <c r="DF26" s="1"/>
      <c r="DG26" s="12" t="s">
        <v>34</v>
      </c>
      <c r="DH26" s="12" t="s">
        <v>21</v>
      </c>
      <c r="DI26" s="13" t="s">
        <v>22</v>
      </c>
      <c r="DJ26" s="14" t="s">
        <v>23</v>
      </c>
      <c r="DK26" s="15" t="s">
        <v>8</v>
      </c>
      <c r="DL26" s="12" t="s">
        <v>24</v>
      </c>
      <c r="DM26" s="12" t="s">
        <v>20</v>
      </c>
      <c r="DN26" s="12" t="s">
        <v>25</v>
      </c>
      <c r="DO26" s="7" t="s">
        <v>26</v>
      </c>
      <c r="DP26" s="16"/>
      <c r="DQ26" s="12" t="s">
        <v>27</v>
      </c>
      <c r="DR26" s="12" t="s">
        <v>28</v>
      </c>
      <c r="DS26" s="9" t="s">
        <v>29</v>
      </c>
      <c r="DT26" s="10" t="s">
        <v>30</v>
      </c>
      <c r="DU26" s="16"/>
      <c r="DV26" s="17"/>
      <c r="DW26" s="1"/>
      <c r="DX26" s="1"/>
      <c r="DY26" s="1"/>
      <c r="DZ26" s="1"/>
      <c r="EA26" s="1"/>
      <c r="EB26" s="12" t="s">
        <v>34</v>
      </c>
      <c r="EC26" s="12" t="s">
        <v>21</v>
      </c>
      <c r="ED26" s="13" t="s">
        <v>22</v>
      </c>
      <c r="EE26" s="14" t="s">
        <v>23</v>
      </c>
      <c r="EF26" s="15" t="s">
        <v>8</v>
      </c>
      <c r="EG26" s="12" t="s">
        <v>24</v>
      </c>
      <c r="EH26" s="12" t="s">
        <v>20</v>
      </c>
      <c r="EI26" s="12" t="s">
        <v>25</v>
      </c>
      <c r="EJ26" s="7" t="s">
        <v>26</v>
      </c>
      <c r="EK26" s="16"/>
      <c r="EL26" s="12" t="s">
        <v>27</v>
      </c>
      <c r="EM26" s="12" t="s">
        <v>28</v>
      </c>
      <c r="EN26" s="9" t="s">
        <v>29</v>
      </c>
      <c r="EO26" s="10" t="s">
        <v>30</v>
      </c>
      <c r="EP26" s="16"/>
      <c r="EQ26" s="17"/>
    </row>
    <row r="27" s="1" customFormat="1" customHeight="1" spans="6:147">
      <c r="F27" s="12">
        <v>35434</v>
      </c>
      <c r="G27" s="12">
        <v>0.0253</v>
      </c>
      <c r="H27" s="13">
        <v>1.35</v>
      </c>
      <c r="I27" s="14">
        <v>1</v>
      </c>
      <c r="J27" s="15">
        <f t="shared" ref="J27:J51" si="34">F27*G27*H27*I27</f>
        <v>1210.24827</v>
      </c>
      <c r="K27" s="12">
        <v>1</v>
      </c>
      <c r="L27" s="12">
        <v>280</v>
      </c>
      <c r="M27" s="12">
        <v>1.43</v>
      </c>
      <c r="N27" s="19">
        <f t="shared" ref="N27:N51" si="35">1+6*L27/(L27+2000)+M27</f>
        <v>3.16684210526316</v>
      </c>
      <c r="O27" s="20">
        <v>5936</v>
      </c>
      <c r="P27" s="12">
        <v>0.99</v>
      </c>
      <c r="Q27" s="12">
        <v>1.98</v>
      </c>
      <c r="R27" s="9">
        <f t="shared" ref="R27:R51" si="36">1+P27*Q27</f>
        <v>2.9602</v>
      </c>
      <c r="S27" s="10">
        <v>1.225</v>
      </c>
      <c r="T27" s="20">
        <v>1</v>
      </c>
      <c r="U27" s="21">
        <f t="shared" ref="U27:U51" si="37">((J27*K27*N27)+O27)*R27*S27*T27</f>
        <v>35423.5732629581</v>
      </c>
      <c r="AA27" s="12">
        <v>35434</v>
      </c>
      <c r="AB27" s="12">
        <v>0.0253</v>
      </c>
      <c r="AC27" s="13">
        <v>1.35</v>
      </c>
      <c r="AD27" s="14">
        <v>1</v>
      </c>
      <c r="AE27" s="15">
        <f t="shared" ref="AE27:AE51" si="38">AA27*AB27*AC27*AD27</f>
        <v>1210.24827</v>
      </c>
      <c r="AF27" s="12">
        <v>1</v>
      </c>
      <c r="AG27" s="12">
        <v>280</v>
      </c>
      <c r="AH27" s="12">
        <v>1.43</v>
      </c>
      <c r="AI27" s="19">
        <f t="shared" ref="AI27:AI51" si="39">1+6*AG27/(AG27+2000)+AH27</f>
        <v>3.16684210526316</v>
      </c>
      <c r="AJ27" s="20">
        <v>5936</v>
      </c>
      <c r="AK27" s="12">
        <v>0.99</v>
      </c>
      <c r="AL27" s="12">
        <v>1.98</v>
      </c>
      <c r="AM27" s="9">
        <f t="shared" ref="AM27:AM51" si="40">1+AK27*AL27</f>
        <v>2.9602</v>
      </c>
      <c r="AN27" s="10">
        <v>1.225</v>
      </c>
      <c r="AO27" s="22">
        <v>1.015</v>
      </c>
      <c r="AP27" s="21">
        <f t="shared" ref="AP27:AP51" si="41">((AE27*AF27*AI27)+AJ27)*AM27*AN27*AO27</f>
        <v>35954.9268619024</v>
      </c>
      <c r="AV27" s="12">
        <v>35728</v>
      </c>
      <c r="AW27" s="12">
        <v>0.0253</v>
      </c>
      <c r="AX27" s="13">
        <v>1.35</v>
      </c>
      <c r="AY27" s="14">
        <v>1</v>
      </c>
      <c r="AZ27" s="15">
        <f t="shared" ref="AZ27:AZ51" si="42">AV27*AW27*AX27*AY27</f>
        <v>1220.28984</v>
      </c>
      <c r="BA27" s="12">
        <v>1</v>
      </c>
      <c r="BB27" s="12">
        <v>280</v>
      </c>
      <c r="BC27" s="12">
        <v>1.43</v>
      </c>
      <c r="BD27" s="19">
        <f t="shared" ref="BD27:BD51" si="43">1+6*BB27/(BB27+2000)+BC27</f>
        <v>3.16684210526316</v>
      </c>
      <c r="BE27" s="20">
        <v>5936</v>
      </c>
      <c r="BF27" s="12">
        <v>1</v>
      </c>
      <c r="BG27" s="12">
        <v>3.11</v>
      </c>
      <c r="BH27" s="9">
        <f t="shared" ref="BH27:BH51" si="44">1+BF27*BG27</f>
        <v>4.11</v>
      </c>
      <c r="BI27" s="10">
        <v>1.225</v>
      </c>
      <c r="BJ27" s="20">
        <v>1</v>
      </c>
      <c r="BK27" s="21">
        <f t="shared" ref="BK27:BK51" si="45">((AZ27*BA27*BD27)+BE27)*BH27*BI27*BJ27</f>
        <v>49342.8923969805</v>
      </c>
      <c r="BQ27" s="12">
        <v>35728</v>
      </c>
      <c r="BR27" s="12">
        <v>0.0253</v>
      </c>
      <c r="BS27" s="13">
        <v>1.35</v>
      </c>
      <c r="BT27" s="14">
        <v>1</v>
      </c>
      <c r="BU27" s="15">
        <f t="shared" ref="BU27:BU51" si="46">BQ27*BR27*BS27*BT27</f>
        <v>1220.28984</v>
      </c>
      <c r="BV27" s="12">
        <v>1</v>
      </c>
      <c r="BW27" s="12">
        <v>280</v>
      </c>
      <c r="BX27" s="12">
        <v>1.43</v>
      </c>
      <c r="BY27" s="19">
        <f t="shared" ref="BY27:BY51" si="47">1+6*BW27/(BW27+2000)+BX27</f>
        <v>3.16684210526316</v>
      </c>
      <c r="BZ27" s="20">
        <v>5936</v>
      </c>
      <c r="CA27" s="12">
        <v>1</v>
      </c>
      <c r="CB27" s="12">
        <v>3.11</v>
      </c>
      <c r="CC27" s="9">
        <f t="shared" ref="CC27:CC51" si="48">1+CA27*CB27</f>
        <v>4.11</v>
      </c>
      <c r="CD27" s="10">
        <v>1.225</v>
      </c>
      <c r="CE27" s="22">
        <v>1.015</v>
      </c>
      <c r="CF27" s="21">
        <f t="shared" ref="CF27:CF51" si="49">((BU27*BV27*BY27)+BZ27)*CC27*CD27*CE27</f>
        <v>50083.0357829352</v>
      </c>
      <c r="CL27" s="12">
        <v>41312</v>
      </c>
      <c r="CM27" s="12">
        <v>0.0253</v>
      </c>
      <c r="CN27" s="13">
        <v>1.35</v>
      </c>
      <c r="CO27" s="14">
        <v>1</v>
      </c>
      <c r="CP27" s="15">
        <f t="shared" ref="CP27:CP51" si="50">CL27*CM27*CN27*CO27</f>
        <v>1411.01136</v>
      </c>
      <c r="CQ27" s="12">
        <v>1</v>
      </c>
      <c r="CR27" s="12">
        <v>280</v>
      </c>
      <c r="CS27" s="12">
        <v>1.43</v>
      </c>
      <c r="CT27" s="19">
        <f t="shared" ref="CT27:CT51" si="51">1+6*CR27/(CR27+2000)+CS27</f>
        <v>3.16684210526316</v>
      </c>
      <c r="CU27" s="20">
        <v>5936</v>
      </c>
      <c r="CV27" s="12">
        <v>0.99</v>
      </c>
      <c r="CW27" s="12">
        <v>1.98</v>
      </c>
      <c r="CX27" s="9">
        <f t="shared" ref="CX27:CX51" si="52">1+CV27*CW27</f>
        <v>2.9602</v>
      </c>
      <c r="CY27" s="10">
        <v>1.225</v>
      </c>
      <c r="CZ27" s="22">
        <v>1.085</v>
      </c>
      <c r="DA27" s="21">
        <f t="shared" ref="DA27:DA51" si="53">((CP27*CQ27*CT27)+CU27)*CX27*CY27*CZ27</f>
        <v>40936.0577286539</v>
      </c>
      <c r="DG27" s="12">
        <v>41606</v>
      </c>
      <c r="DH27" s="12">
        <v>0.0253</v>
      </c>
      <c r="DI27" s="13">
        <v>1.35</v>
      </c>
      <c r="DJ27" s="14">
        <v>1</v>
      </c>
      <c r="DK27" s="15">
        <f t="shared" ref="DK27:DK51" si="54">DG27*DH27*DI27*DJ27</f>
        <v>1421.05293</v>
      </c>
      <c r="DL27" s="12">
        <v>1</v>
      </c>
      <c r="DM27" s="12">
        <v>280</v>
      </c>
      <c r="DN27" s="12">
        <v>1.43</v>
      </c>
      <c r="DO27" s="19">
        <f t="shared" ref="DO27:DO51" si="55">1+6*DM27/(DM27+2000)+DN27</f>
        <v>3.16684210526316</v>
      </c>
      <c r="DP27" s="20">
        <v>5936</v>
      </c>
      <c r="DQ27" s="12">
        <v>1</v>
      </c>
      <c r="DR27" s="12">
        <v>3.11</v>
      </c>
      <c r="DS27" s="9">
        <f t="shared" ref="DS27:DS51" si="56">1+DQ27*DR27</f>
        <v>4.11</v>
      </c>
      <c r="DT27" s="10">
        <v>1.225</v>
      </c>
      <c r="DU27" s="22">
        <v>1.085</v>
      </c>
      <c r="DV27" s="21">
        <f t="shared" ref="DV27:DV51" si="57">((DK27*DL27*DO27)+DP27)*DS27*DT27*DU27</f>
        <v>57010.1433904427</v>
      </c>
      <c r="EB27" s="12">
        <v>41606</v>
      </c>
      <c r="EC27" s="12">
        <v>0.02992</v>
      </c>
      <c r="ED27" s="13">
        <v>1.35</v>
      </c>
      <c r="EE27" s="14">
        <v>1</v>
      </c>
      <c r="EF27" s="15">
        <f t="shared" ref="EF27:EF51" si="58">EB27*EC27*ED27*EE27</f>
        <v>1680.549552</v>
      </c>
      <c r="EG27" s="12">
        <v>1</v>
      </c>
      <c r="EH27" s="12">
        <v>280</v>
      </c>
      <c r="EI27" s="12">
        <v>1.52</v>
      </c>
      <c r="EJ27" s="19">
        <f t="shared" ref="EJ27:EJ51" si="59">1+6*EH27/(EH27+2000)+EI27</f>
        <v>3.25684210526316</v>
      </c>
      <c r="EK27" s="20">
        <f t="shared" ref="EK27:EK31" si="60">5936+EB27*0.025</f>
        <v>6976.15</v>
      </c>
      <c r="EL27" s="12">
        <v>1</v>
      </c>
      <c r="EM27" s="12">
        <v>3.91</v>
      </c>
      <c r="EN27" s="9">
        <f t="shared" ref="EN27:EN51" si="61">1+EL27*EM27</f>
        <v>4.91</v>
      </c>
      <c r="EO27" s="10">
        <v>1.225</v>
      </c>
      <c r="EP27" s="22">
        <v>1.2</v>
      </c>
      <c r="EQ27" s="21">
        <f t="shared" ref="EQ27:EQ51" si="62">((EF27*EG27*EJ27)+EK27)*EN27*EO27*EP27</f>
        <v>89856.2836861047</v>
      </c>
    </row>
    <row r="28" s="1" customFormat="1" customHeight="1" spans="6:147">
      <c r="F28" s="12">
        <v>35434</v>
      </c>
      <c r="G28" s="12">
        <v>0.0253</v>
      </c>
      <c r="H28" s="13">
        <v>1.35</v>
      </c>
      <c r="I28" s="14">
        <v>1</v>
      </c>
      <c r="J28" s="15">
        <f t="shared" si="34"/>
        <v>1210.24827</v>
      </c>
      <c r="K28" s="12">
        <v>1</v>
      </c>
      <c r="L28" s="12">
        <v>280</v>
      </c>
      <c r="M28" s="12">
        <v>1.43</v>
      </c>
      <c r="N28" s="19">
        <f t="shared" si="35"/>
        <v>3.16684210526316</v>
      </c>
      <c r="O28" s="20">
        <v>5936</v>
      </c>
      <c r="P28" s="12">
        <v>0.99</v>
      </c>
      <c r="Q28" s="12">
        <v>1.98</v>
      </c>
      <c r="R28" s="9">
        <f t="shared" si="36"/>
        <v>2.9602</v>
      </c>
      <c r="S28" s="10">
        <v>1.225</v>
      </c>
      <c r="T28" s="20">
        <v>1</v>
      </c>
      <c r="U28" s="21">
        <f t="shared" si="37"/>
        <v>35423.5732629581</v>
      </c>
      <c r="AA28" s="12">
        <v>35434</v>
      </c>
      <c r="AB28" s="12">
        <v>0.0253</v>
      </c>
      <c r="AC28" s="13">
        <v>1.35</v>
      </c>
      <c r="AD28" s="14">
        <v>1</v>
      </c>
      <c r="AE28" s="15">
        <f t="shared" si="38"/>
        <v>1210.24827</v>
      </c>
      <c r="AF28" s="12">
        <v>1</v>
      </c>
      <c r="AG28" s="12">
        <v>280</v>
      </c>
      <c r="AH28" s="12">
        <v>1.43</v>
      </c>
      <c r="AI28" s="19">
        <f t="shared" si="39"/>
        <v>3.16684210526316</v>
      </c>
      <c r="AJ28" s="20">
        <v>5936</v>
      </c>
      <c r="AK28" s="12">
        <v>0.99</v>
      </c>
      <c r="AL28" s="12">
        <v>1.98</v>
      </c>
      <c r="AM28" s="9">
        <f t="shared" si="40"/>
        <v>2.9602</v>
      </c>
      <c r="AN28" s="10">
        <v>1.225</v>
      </c>
      <c r="AO28" s="22">
        <v>1.015</v>
      </c>
      <c r="AP28" s="21">
        <f t="shared" si="41"/>
        <v>35954.9268619024</v>
      </c>
      <c r="AV28" s="12">
        <v>35728</v>
      </c>
      <c r="AW28" s="12">
        <v>0.0253</v>
      </c>
      <c r="AX28" s="13">
        <v>1.35</v>
      </c>
      <c r="AY28" s="14">
        <v>1</v>
      </c>
      <c r="AZ28" s="15">
        <f t="shared" si="42"/>
        <v>1220.28984</v>
      </c>
      <c r="BA28" s="12">
        <v>1</v>
      </c>
      <c r="BB28" s="12">
        <v>280</v>
      </c>
      <c r="BC28" s="12">
        <v>1.43</v>
      </c>
      <c r="BD28" s="19">
        <f t="shared" si="43"/>
        <v>3.16684210526316</v>
      </c>
      <c r="BE28" s="20">
        <v>5936</v>
      </c>
      <c r="BF28" s="12">
        <v>1</v>
      </c>
      <c r="BG28" s="12">
        <v>3.11</v>
      </c>
      <c r="BH28" s="9">
        <f t="shared" si="44"/>
        <v>4.11</v>
      </c>
      <c r="BI28" s="10">
        <v>1.225</v>
      </c>
      <c r="BJ28" s="20">
        <v>1</v>
      </c>
      <c r="BK28" s="21">
        <f t="shared" si="45"/>
        <v>49342.8923969805</v>
      </c>
      <c r="BQ28" s="12">
        <v>35728</v>
      </c>
      <c r="BR28" s="12">
        <v>0.0253</v>
      </c>
      <c r="BS28" s="13">
        <v>1.35</v>
      </c>
      <c r="BT28" s="14">
        <v>1</v>
      </c>
      <c r="BU28" s="15">
        <f t="shared" si="46"/>
        <v>1220.28984</v>
      </c>
      <c r="BV28" s="12">
        <v>1</v>
      </c>
      <c r="BW28" s="12">
        <v>280</v>
      </c>
      <c r="BX28" s="12">
        <v>1.43</v>
      </c>
      <c r="BY28" s="19">
        <f t="shared" si="47"/>
        <v>3.16684210526316</v>
      </c>
      <c r="BZ28" s="20">
        <v>5936</v>
      </c>
      <c r="CA28" s="12">
        <v>1</v>
      </c>
      <c r="CB28" s="12">
        <v>3.11</v>
      </c>
      <c r="CC28" s="9">
        <f t="shared" si="48"/>
        <v>4.11</v>
      </c>
      <c r="CD28" s="10">
        <v>1.225</v>
      </c>
      <c r="CE28" s="22">
        <v>1.015</v>
      </c>
      <c r="CF28" s="21">
        <f t="shared" si="49"/>
        <v>50083.0357829352</v>
      </c>
      <c r="CL28" s="12">
        <v>41312</v>
      </c>
      <c r="CM28" s="12">
        <v>0.0253</v>
      </c>
      <c r="CN28" s="13">
        <v>1.35</v>
      </c>
      <c r="CO28" s="14">
        <v>1</v>
      </c>
      <c r="CP28" s="15">
        <f t="shared" si="50"/>
        <v>1411.01136</v>
      </c>
      <c r="CQ28" s="12">
        <v>1</v>
      </c>
      <c r="CR28" s="12">
        <v>280</v>
      </c>
      <c r="CS28" s="12">
        <v>1.43</v>
      </c>
      <c r="CT28" s="19">
        <f t="shared" si="51"/>
        <v>3.16684210526316</v>
      </c>
      <c r="CU28" s="20">
        <v>5936</v>
      </c>
      <c r="CV28" s="12">
        <v>0.99</v>
      </c>
      <c r="CW28" s="12">
        <v>1.98</v>
      </c>
      <c r="CX28" s="9">
        <f t="shared" si="52"/>
        <v>2.9602</v>
      </c>
      <c r="CY28" s="10">
        <v>1.225</v>
      </c>
      <c r="CZ28" s="22">
        <v>1.085</v>
      </c>
      <c r="DA28" s="21">
        <f t="shared" si="53"/>
        <v>40936.0577286539</v>
      </c>
      <c r="DG28" s="12">
        <v>41606</v>
      </c>
      <c r="DH28" s="12">
        <v>0.0253</v>
      </c>
      <c r="DI28" s="13">
        <v>1.35</v>
      </c>
      <c r="DJ28" s="14">
        <v>1</v>
      </c>
      <c r="DK28" s="15">
        <f t="shared" si="54"/>
        <v>1421.05293</v>
      </c>
      <c r="DL28" s="12">
        <v>1</v>
      </c>
      <c r="DM28" s="12">
        <v>280</v>
      </c>
      <c r="DN28" s="12">
        <v>1.43</v>
      </c>
      <c r="DO28" s="19">
        <f t="shared" si="55"/>
        <v>3.16684210526316</v>
      </c>
      <c r="DP28" s="20">
        <v>5936</v>
      </c>
      <c r="DQ28" s="12">
        <v>1</v>
      </c>
      <c r="DR28" s="12">
        <v>3.11</v>
      </c>
      <c r="DS28" s="9">
        <f t="shared" si="56"/>
        <v>4.11</v>
      </c>
      <c r="DT28" s="10">
        <v>1.225</v>
      </c>
      <c r="DU28" s="22">
        <v>1.085</v>
      </c>
      <c r="DV28" s="21">
        <f t="shared" si="57"/>
        <v>57010.1433904427</v>
      </c>
      <c r="EB28" s="12">
        <v>41606</v>
      </c>
      <c r="EC28" s="12">
        <v>0.02992</v>
      </c>
      <c r="ED28" s="13">
        <v>1.35</v>
      </c>
      <c r="EE28" s="14">
        <v>1</v>
      </c>
      <c r="EF28" s="15">
        <f t="shared" si="58"/>
        <v>1680.549552</v>
      </c>
      <c r="EG28" s="12">
        <v>1</v>
      </c>
      <c r="EH28" s="12">
        <v>280</v>
      </c>
      <c r="EI28" s="12">
        <v>1.52</v>
      </c>
      <c r="EJ28" s="19">
        <f t="shared" si="59"/>
        <v>3.25684210526316</v>
      </c>
      <c r="EK28" s="20">
        <f t="shared" si="60"/>
        <v>6976.15</v>
      </c>
      <c r="EL28" s="12">
        <v>1</v>
      </c>
      <c r="EM28" s="12">
        <v>3.91</v>
      </c>
      <c r="EN28" s="9">
        <f t="shared" si="61"/>
        <v>4.91</v>
      </c>
      <c r="EO28" s="10">
        <v>1.225</v>
      </c>
      <c r="EP28" s="22">
        <v>1.2</v>
      </c>
      <c r="EQ28" s="21">
        <f t="shared" si="62"/>
        <v>89856.2836861047</v>
      </c>
    </row>
    <row r="29" s="1" customFormat="1" customHeight="1" spans="6:147">
      <c r="F29" s="12">
        <v>35434</v>
      </c>
      <c r="G29" s="12">
        <v>0.0253</v>
      </c>
      <c r="H29" s="13">
        <v>1.35</v>
      </c>
      <c r="I29" s="14">
        <v>1</v>
      </c>
      <c r="J29" s="15">
        <f t="shared" si="34"/>
        <v>1210.24827</v>
      </c>
      <c r="K29" s="12">
        <v>1</v>
      </c>
      <c r="L29" s="12">
        <v>280</v>
      </c>
      <c r="M29" s="12">
        <v>1.43</v>
      </c>
      <c r="N29" s="19">
        <f t="shared" si="35"/>
        <v>3.16684210526316</v>
      </c>
      <c r="O29" s="20">
        <v>5936</v>
      </c>
      <c r="P29" s="12">
        <v>0.99</v>
      </c>
      <c r="Q29" s="12">
        <v>1.98</v>
      </c>
      <c r="R29" s="9">
        <f t="shared" si="36"/>
        <v>2.9602</v>
      </c>
      <c r="S29" s="10">
        <v>1.225</v>
      </c>
      <c r="T29" s="20">
        <v>1</v>
      </c>
      <c r="U29" s="21">
        <f t="shared" si="37"/>
        <v>35423.5732629581</v>
      </c>
      <c r="AA29" s="12">
        <v>35434</v>
      </c>
      <c r="AB29" s="12">
        <v>0.0253</v>
      </c>
      <c r="AC29" s="13">
        <v>1.35</v>
      </c>
      <c r="AD29" s="14">
        <v>1</v>
      </c>
      <c r="AE29" s="15">
        <f t="shared" si="38"/>
        <v>1210.24827</v>
      </c>
      <c r="AF29" s="12">
        <v>1</v>
      </c>
      <c r="AG29" s="12">
        <v>280</v>
      </c>
      <c r="AH29" s="12">
        <v>1.43</v>
      </c>
      <c r="AI29" s="19">
        <f t="shared" si="39"/>
        <v>3.16684210526316</v>
      </c>
      <c r="AJ29" s="20">
        <v>5936</v>
      </c>
      <c r="AK29" s="12">
        <v>0.99</v>
      </c>
      <c r="AL29" s="12">
        <v>1.98</v>
      </c>
      <c r="AM29" s="9">
        <f t="shared" si="40"/>
        <v>2.9602</v>
      </c>
      <c r="AN29" s="10">
        <v>1.225</v>
      </c>
      <c r="AO29" s="22">
        <v>1.015</v>
      </c>
      <c r="AP29" s="21">
        <f t="shared" si="41"/>
        <v>35954.9268619024</v>
      </c>
      <c r="AV29" s="12">
        <v>35728</v>
      </c>
      <c r="AW29" s="12">
        <v>0.0253</v>
      </c>
      <c r="AX29" s="13">
        <v>1.35</v>
      </c>
      <c r="AY29" s="14">
        <v>1</v>
      </c>
      <c r="AZ29" s="15">
        <f t="shared" si="42"/>
        <v>1220.28984</v>
      </c>
      <c r="BA29" s="12">
        <v>1</v>
      </c>
      <c r="BB29" s="12">
        <v>280</v>
      </c>
      <c r="BC29" s="12">
        <v>1.43</v>
      </c>
      <c r="BD29" s="19">
        <f t="shared" si="43"/>
        <v>3.16684210526316</v>
      </c>
      <c r="BE29" s="20">
        <v>5936</v>
      </c>
      <c r="BF29" s="12">
        <v>1</v>
      </c>
      <c r="BG29" s="12">
        <v>3.11</v>
      </c>
      <c r="BH29" s="9">
        <f t="shared" si="44"/>
        <v>4.11</v>
      </c>
      <c r="BI29" s="10">
        <v>1.225</v>
      </c>
      <c r="BJ29" s="20">
        <v>1</v>
      </c>
      <c r="BK29" s="21">
        <f t="shared" si="45"/>
        <v>49342.8923969805</v>
      </c>
      <c r="BQ29" s="12">
        <v>35728</v>
      </c>
      <c r="BR29" s="12">
        <v>0.0253</v>
      </c>
      <c r="BS29" s="13">
        <v>1.35</v>
      </c>
      <c r="BT29" s="14">
        <v>1</v>
      </c>
      <c r="BU29" s="15">
        <f t="shared" si="46"/>
        <v>1220.28984</v>
      </c>
      <c r="BV29" s="12">
        <v>1</v>
      </c>
      <c r="BW29" s="12">
        <v>280</v>
      </c>
      <c r="BX29" s="12">
        <v>1.43</v>
      </c>
      <c r="BY29" s="19">
        <f t="shared" si="47"/>
        <v>3.16684210526316</v>
      </c>
      <c r="BZ29" s="20">
        <v>5936</v>
      </c>
      <c r="CA29" s="12">
        <v>1</v>
      </c>
      <c r="CB29" s="12">
        <v>3.11</v>
      </c>
      <c r="CC29" s="9">
        <f t="shared" si="48"/>
        <v>4.11</v>
      </c>
      <c r="CD29" s="10">
        <v>1.225</v>
      </c>
      <c r="CE29" s="22">
        <v>1.015</v>
      </c>
      <c r="CF29" s="21">
        <f t="shared" si="49"/>
        <v>50083.0357829352</v>
      </c>
      <c r="CL29" s="12">
        <v>41312</v>
      </c>
      <c r="CM29" s="12">
        <v>0.0253</v>
      </c>
      <c r="CN29" s="13">
        <v>1.35</v>
      </c>
      <c r="CO29" s="14">
        <v>1</v>
      </c>
      <c r="CP29" s="15">
        <f t="shared" si="50"/>
        <v>1411.01136</v>
      </c>
      <c r="CQ29" s="12">
        <v>1</v>
      </c>
      <c r="CR29" s="12">
        <v>280</v>
      </c>
      <c r="CS29" s="12">
        <v>1.43</v>
      </c>
      <c r="CT29" s="19">
        <f t="shared" si="51"/>
        <v>3.16684210526316</v>
      </c>
      <c r="CU29" s="20">
        <v>5936</v>
      </c>
      <c r="CV29" s="12">
        <v>0.99</v>
      </c>
      <c r="CW29" s="12">
        <v>1.98</v>
      </c>
      <c r="CX29" s="9">
        <f t="shared" si="52"/>
        <v>2.9602</v>
      </c>
      <c r="CY29" s="10">
        <v>1.225</v>
      </c>
      <c r="CZ29" s="22">
        <v>1.085</v>
      </c>
      <c r="DA29" s="21">
        <f t="shared" si="53"/>
        <v>40936.0577286539</v>
      </c>
      <c r="DG29" s="12">
        <v>41606</v>
      </c>
      <c r="DH29" s="12">
        <v>0.0253</v>
      </c>
      <c r="DI29" s="13">
        <v>1.35</v>
      </c>
      <c r="DJ29" s="14">
        <v>1</v>
      </c>
      <c r="DK29" s="15">
        <f t="shared" si="54"/>
        <v>1421.05293</v>
      </c>
      <c r="DL29" s="12">
        <v>1</v>
      </c>
      <c r="DM29" s="12">
        <v>280</v>
      </c>
      <c r="DN29" s="12">
        <v>1.43</v>
      </c>
      <c r="DO29" s="19">
        <f t="shared" si="55"/>
        <v>3.16684210526316</v>
      </c>
      <c r="DP29" s="20">
        <v>5936</v>
      </c>
      <c r="DQ29" s="12">
        <v>1</v>
      </c>
      <c r="DR29" s="12">
        <v>3.11</v>
      </c>
      <c r="DS29" s="9">
        <f t="shared" si="56"/>
        <v>4.11</v>
      </c>
      <c r="DT29" s="10">
        <v>1.225</v>
      </c>
      <c r="DU29" s="22">
        <v>1.085</v>
      </c>
      <c r="DV29" s="21">
        <f t="shared" si="57"/>
        <v>57010.1433904427</v>
      </c>
      <c r="EB29" s="12">
        <v>41606</v>
      </c>
      <c r="EC29" s="12">
        <v>0.02992</v>
      </c>
      <c r="ED29" s="13">
        <v>1.35</v>
      </c>
      <c r="EE29" s="14">
        <v>1</v>
      </c>
      <c r="EF29" s="15">
        <f t="shared" si="58"/>
        <v>1680.549552</v>
      </c>
      <c r="EG29" s="12">
        <v>1</v>
      </c>
      <c r="EH29" s="12">
        <v>280</v>
      </c>
      <c r="EI29" s="12">
        <v>1.52</v>
      </c>
      <c r="EJ29" s="19">
        <f t="shared" si="59"/>
        <v>3.25684210526316</v>
      </c>
      <c r="EK29" s="20">
        <f t="shared" si="60"/>
        <v>6976.15</v>
      </c>
      <c r="EL29" s="12">
        <v>1</v>
      </c>
      <c r="EM29" s="12">
        <v>3.91</v>
      </c>
      <c r="EN29" s="9">
        <f t="shared" si="61"/>
        <v>4.91</v>
      </c>
      <c r="EO29" s="10">
        <v>1.225</v>
      </c>
      <c r="EP29" s="22">
        <v>1.2</v>
      </c>
      <c r="EQ29" s="21">
        <f t="shared" si="62"/>
        <v>89856.2836861047</v>
      </c>
    </row>
    <row r="30" s="1" customFormat="1" customHeight="1" spans="6:147">
      <c r="F30" s="12">
        <v>35434</v>
      </c>
      <c r="G30" s="12">
        <v>0.0253</v>
      </c>
      <c r="H30" s="13">
        <v>1.35</v>
      </c>
      <c r="I30" s="14">
        <v>1</v>
      </c>
      <c r="J30" s="15">
        <f t="shared" si="34"/>
        <v>1210.24827</v>
      </c>
      <c r="K30" s="12">
        <v>1</v>
      </c>
      <c r="L30" s="12">
        <v>280</v>
      </c>
      <c r="M30" s="12">
        <v>1.43</v>
      </c>
      <c r="N30" s="19">
        <f t="shared" si="35"/>
        <v>3.16684210526316</v>
      </c>
      <c r="O30" s="20">
        <v>5936</v>
      </c>
      <c r="P30" s="12">
        <v>0.99</v>
      </c>
      <c r="Q30" s="12">
        <v>1.98</v>
      </c>
      <c r="R30" s="9">
        <f t="shared" si="36"/>
        <v>2.9602</v>
      </c>
      <c r="S30" s="10">
        <v>1.225</v>
      </c>
      <c r="T30" s="20">
        <v>1</v>
      </c>
      <c r="U30" s="21">
        <f t="shared" si="37"/>
        <v>35423.5732629581</v>
      </c>
      <c r="AA30" s="12">
        <v>35434</v>
      </c>
      <c r="AB30" s="12">
        <v>0.0253</v>
      </c>
      <c r="AC30" s="13">
        <v>1.35</v>
      </c>
      <c r="AD30" s="14">
        <v>1</v>
      </c>
      <c r="AE30" s="15">
        <f t="shared" si="38"/>
        <v>1210.24827</v>
      </c>
      <c r="AF30" s="12">
        <v>1</v>
      </c>
      <c r="AG30" s="12">
        <v>280</v>
      </c>
      <c r="AH30" s="12">
        <v>1.43</v>
      </c>
      <c r="AI30" s="19">
        <f t="shared" si="39"/>
        <v>3.16684210526316</v>
      </c>
      <c r="AJ30" s="20">
        <v>5936</v>
      </c>
      <c r="AK30" s="12">
        <v>0.99</v>
      </c>
      <c r="AL30" s="12">
        <v>1.98</v>
      </c>
      <c r="AM30" s="9">
        <f t="shared" si="40"/>
        <v>2.9602</v>
      </c>
      <c r="AN30" s="10">
        <v>1.225</v>
      </c>
      <c r="AO30" s="22">
        <v>1.015</v>
      </c>
      <c r="AP30" s="21">
        <f t="shared" si="41"/>
        <v>35954.9268619024</v>
      </c>
      <c r="AV30" s="12">
        <v>35728</v>
      </c>
      <c r="AW30" s="12">
        <v>0.0253</v>
      </c>
      <c r="AX30" s="13">
        <v>1.35</v>
      </c>
      <c r="AY30" s="14">
        <v>1</v>
      </c>
      <c r="AZ30" s="15">
        <f t="shared" si="42"/>
        <v>1220.28984</v>
      </c>
      <c r="BA30" s="12">
        <v>1</v>
      </c>
      <c r="BB30" s="12">
        <v>280</v>
      </c>
      <c r="BC30" s="12">
        <v>1.43</v>
      </c>
      <c r="BD30" s="19">
        <f t="shared" si="43"/>
        <v>3.16684210526316</v>
      </c>
      <c r="BE30" s="20">
        <v>5936</v>
      </c>
      <c r="BF30" s="12">
        <v>1</v>
      </c>
      <c r="BG30" s="12">
        <v>3.11</v>
      </c>
      <c r="BH30" s="9">
        <f t="shared" si="44"/>
        <v>4.11</v>
      </c>
      <c r="BI30" s="10">
        <v>1.225</v>
      </c>
      <c r="BJ30" s="20">
        <v>1</v>
      </c>
      <c r="BK30" s="21">
        <f t="shared" si="45"/>
        <v>49342.8923969805</v>
      </c>
      <c r="BQ30" s="12">
        <v>35728</v>
      </c>
      <c r="BR30" s="12">
        <v>0.0253</v>
      </c>
      <c r="BS30" s="13">
        <v>1.35</v>
      </c>
      <c r="BT30" s="14">
        <v>1</v>
      </c>
      <c r="BU30" s="15">
        <f t="shared" si="46"/>
        <v>1220.28984</v>
      </c>
      <c r="BV30" s="12">
        <v>1</v>
      </c>
      <c r="BW30" s="12">
        <v>280</v>
      </c>
      <c r="BX30" s="12">
        <v>1.43</v>
      </c>
      <c r="BY30" s="19">
        <f t="shared" si="47"/>
        <v>3.16684210526316</v>
      </c>
      <c r="BZ30" s="20">
        <v>5936</v>
      </c>
      <c r="CA30" s="12">
        <v>1</v>
      </c>
      <c r="CB30" s="12">
        <v>3.11</v>
      </c>
      <c r="CC30" s="9">
        <f t="shared" si="48"/>
        <v>4.11</v>
      </c>
      <c r="CD30" s="10">
        <v>1.225</v>
      </c>
      <c r="CE30" s="22">
        <v>1.015</v>
      </c>
      <c r="CF30" s="21">
        <f t="shared" si="49"/>
        <v>50083.0357829352</v>
      </c>
      <c r="CL30" s="12">
        <v>41312</v>
      </c>
      <c r="CM30" s="12">
        <v>0.0253</v>
      </c>
      <c r="CN30" s="13">
        <v>1.35</v>
      </c>
      <c r="CO30" s="14">
        <v>1</v>
      </c>
      <c r="CP30" s="15">
        <f t="shared" si="50"/>
        <v>1411.01136</v>
      </c>
      <c r="CQ30" s="12">
        <v>1</v>
      </c>
      <c r="CR30" s="12">
        <v>280</v>
      </c>
      <c r="CS30" s="12">
        <v>1.43</v>
      </c>
      <c r="CT30" s="19">
        <f t="shared" si="51"/>
        <v>3.16684210526316</v>
      </c>
      <c r="CU30" s="20">
        <v>5936</v>
      </c>
      <c r="CV30" s="12">
        <v>0.99</v>
      </c>
      <c r="CW30" s="12">
        <v>1.98</v>
      </c>
      <c r="CX30" s="9">
        <f t="shared" si="52"/>
        <v>2.9602</v>
      </c>
      <c r="CY30" s="10">
        <v>1.225</v>
      </c>
      <c r="CZ30" s="22">
        <v>1.085</v>
      </c>
      <c r="DA30" s="21">
        <f t="shared" si="53"/>
        <v>40936.0577286539</v>
      </c>
      <c r="DG30" s="12">
        <v>41606</v>
      </c>
      <c r="DH30" s="12">
        <v>0.0253</v>
      </c>
      <c r="DI30" s="13">
        <v>1.35</v>
      </c>
      <c r="DJ30" s="14">
        <v>1</v>
      </c>
      <c r="DK30" s="15">
        <f t="shared" si="54"/>
        <v>1421.05293</v>
      </c>
      <c r="DL30" s="12">
        <v>1</v>
      </c>
      <c r="DM30" s="12">
        <v>280</v>
      </c>
      <c r="DN30" s="12">
        <v>1.43</v>
      </c>
      <c r="DO30" s="19">
        <f t="shared" si="55"/>
        <v>3.16684210526316</v>
      </c>
      <c r="DP30" s="20">
        <v>5936</v>
      </c>
      <c r="DQ30" s="12">
        <v>1</v>
      </c>
      <c r="DR30" s="12">
        <v>3.11</v>
      </c>
      <c r="DS30" s="9">
        <f t="shared" si="56"/>
        <v>4.11</v>
      </c>
      <c r="DT30" s="10">
        <v>1.225</v>
      </c>
      <c r="DU30" s="22">
        <v>1.085</v>
      </c>
      <c r="DV30" s="21">
        <f t="shared" si="57"/>
        <v>57010.1433904427</v>
      </c>
      <c r="EB30" s="12">
        <v>41606</v>
      </c>
      <c r="EC30" s="12">
        <v>0.02992</v>
      </c>
      <c r="ED30" s="13">
        <v>1.35</v>
      </c>
      <c r="EE30" s="14">
        <v>1</v>
      </c>
      <c r="EF30" s="15">
        <f t="shared" si="58"/>
        <v>1680.549552</v>
      </c>
      <c r="EG30" s="12">
        <v>1</v>
      </c>
      <c r="EH30" s="12">
        <v>280</v>
      </c>
      <c r="EI30" s="12">
        <v>1.52</v>
      </c>
      <c r="EJ30" s="19">
        <f t="shared" si="59"/>
        <v>3.25684210526316</v>
      </c>
      <c r="EK30" s="20">
        <f t="shared" si="60"/>
        <v>6976.15</v>
      </c>
      <c r="EL30" s="12">
        <v>1</v>
      </c>
      <c r="EM30" s="12">
        <v>3.91</v>
      </c>
      <c r="EN30" s="9">
        <f t="shared" si="61"/>
        <v>4.91</v>
      </c>
      <c r="EO30" s="10">
        <v>1.225</v>
      </c>
      <c r="EP30" s="22">
        <v>1.2</v>
      </c>
      <c r="EQ30" s="21">
        <f t="shared" si="62"/>
        <v>89856.2836861047</v>
      </c>
    </row>
    <row r="31" s="1" customFormat="1" customHeight="1" spans="6:147">
      <c r="F31" s="12">
        <v>35434</v>
      </c>
      <c r="G31" s="12">
        <v>0.0253</v>
      </c>
      <c r="H31" s="13">
        <v>1.35</v>
      </c>
      <c r="I31" s="14">
        <v>1</v>
      </c>
      <c r="J31" s="15">
        <f t="shared" si="34"/>
        <v>1210.24827</v>
      </c>
      <c r="K31" s="12">
        <v>1</v>
      </c>
      <c r="L31" s="12">
        <v>280</v>
      </c>
      <c r="M31" s="12">
        <v>1.43</v>
      </c>
      <c r="N31" s="19">
        <f t="shared" si="35"/>
        <v>3.16684210526316</v>
      </c>
      <c r="O31" s="20">
        <v>5936</v>
      </c>
      <c r="P31" s="12">
        <v>0.99</v>
      </c>
      <c r="Q31" s="12">
        <v>1.98</v>
      </c>
      <c r="R31" s="9">
        <f t="shared" si="36"/>
        <v>2.9602</v>
      </c>
      <c r="S31" s="10">
        <v>1.225</v>
      </c>
      <c r="T31" s="20">
        <v>1</v>
      </c>
      <c r="U31" s="21">
        <f t="shared" si="37"/>
        <v>35423.5732629581</v>
      </c>
      <c r="AA31" s="12">
        <v>35434</v>
      </c>
      <c r="AB31" s="12">
        <v>0.0253</v>
      </c>
      <c r="AC31" s="13">
        <v>1.35</v>
      </c>
      <c r="AD31" s="14">
        <v>1</v>
      </c>
      <c r="AE31" s="15">
        <f t="shared" si="38"/>
        <v>1210.24827</v>
      </c>
      <c r="AF31" s="12">
        <v>1</v>
      </c>
      <c r="AG31" s="12">
        <v>280</v>
      </c>
      <c r="AH31" s="12">
        <v>1.43</v>
      </c>
      <c r="AI31" s="19">
        <f t="shared" si="39"/>
        <v>3.16684210526316</v>
      </c>
      <c r="AJ31" s="20">
        <v>5936</v>
      </c>
      <c r="AK31" s="12">
        <v>0.99</v>
      </c>
      <c r="AL31" s="12">
        <v>1.98</v>
      </c>
      <c r="AM31" s="9">
        <f t="shared" si="40"/>
        <v>2.9602</v>
      </c>
      <c r="AN31" s="10">
        <v>1.225</v>
      </c>
      <c r="AO31" s="22">
        <v>1.015</v>
      </c>
      <c r="AP31" s="21">
        <f t="shared" si="41"/>
        <v>35954.9268619024</v>
      </c>
      <c r="AV31" s="12">
        <v>35728</v>
      </c>
      <c r="AW31" s="12">
        <v>0.0253</v>
      </c>
      <c r="AX31" s="13">
        <v>1.35</v>
      </c>
      <c r="AY31" s="14">
        <v>1</v>
      </c>
      <c r="AZ31" s="15">
        <f t="shared" si="42"/>
        <v>1220.28984</v>
      </c>
      <c r="BA31" s="12">
        <v>1</v>
      </c>
      <c r="BB31" s="12">
        <v>280</v>
      </c>
      <c r="BC31" s="12">
        <v>1.43</v>
      </c>
      <c r="BD31" s="19">
        <f t="shared" si="43"/>
        <v>3.16684210526316</v>
      </c>
      <c r="BE31" s="20">
        <v>5936</v>
      </c>
      <c r="BF31" s="12">
        <v>1</v>
      </c>
      <c r="BG31" s="12">
        <v>3.11</v>
      </c>
      <c r="BH31" s="9">
        <f t="shared" si="44"/>
        <v>4.11</v>
      </c>
      <c r="BI31" s="10">
        <v>1.225</v>
      </c>
      <c r="BJ31" s="20">
        <v>1</v>
      </c>
      <c r="BK31" s="21">
        <f t="shared" si="45"/>
        <v>49342.8923969805</v>
      </c>
      <c r="BQ31" s="12">
        <v>35728</v>
      </c>
      <c r="BR31" s="12">
        <v>0.0253</v>
      </c>
      <c r="BS31" s="13">
        <v>1.35</v>
      </c>
      <c r="BT31" s="14">
        <v>1</v>
      </c>
      <c r="BU31" s="15">
        <f t="shared" si="46"/>
        <v>1220.28984</v>
      </c>
      <c r="BV31" s="12">
        <v>1</v>
      </c>
      <c r="BW31" s="12">
        <v>280</v>
      </c>
      <c r="BX31" s="12">
        <v>1.43</v>
      </c>
      <c r="BY31" s="19">
        <f t="shared" si="47"/>
        <v>3.16684210526316</v>
      </c>
      <c r="BZ31" s="20">
        <v>5936</v>
      </c>
      <c r="CA31" s="12">
        <v>1</v>
      </c>
      <c r="CB31" s="12">
        <v>3.11</v>
      </c>
      <c r="CC31" s="9">
        <f t="shared" si="48"/>
        <v>4.11</v>
      </c>
      <c r="CD31" s="10">
        <v>1.225</v>
      </c>
      <c r="CE31" s="22">
        <v>1.015</v>
      </c>
      <c r="CF31" s="21">
        <f t="shared" si="49"/>
        <v>50083.0357829352</v>
      </c>
      <c r="CL31" s="12">
        <v>41312</v>
      </c>
      <c r="CM31" s="12">
        <v>0.0253</v>
      </c>
      <c r="CN31" s="13">
        <v>1.35</v>
      </c>
      <c r="CO31" s="14">
        <v>1</v>
      </c>
      <c r="CP31" s="15">
        <f t="shared" si="50"/>
        <v>1411.01136</v>
      </c>
      <c r="CQ31" s="12">
        <v>1</v>
      </c>
      <c r="CR31" s="12">
        <v>280</v>
      </c>
      <c r="CS31" s="12">
        <v>1.43</v>
      </c>
      <c r="CT31" s="19">
        <f t="shared" si="51"/>
        <v>3.16684210526316</v>
      </c>
      <c r="CU31" s="20">
        <v>5936</v>
      </c>
      <c r="CV31" s="12">
        <v>0.99</v>
      </c>
      <c r="CW31" s="12">
        <v>1.98</v>
      </c>
      <c r="CX31" s="9">
        <f t="shared" si="52"/>
        <v>2.9602</v>
      </c>
      <c r="CY31" s="10">
        <v>1.225</v>
      </c>
      <c r="CZ31" s="22">
        <v>1.085</v>
      </c>
      <c r="DA31" s="21">
        <f t="shared" si="53"/>
        <v>40936.0577286539</v>
      </c>
      <c r="DG31" s="12">
        <v>41606</v>
      </c>
      <c r="DH31" s="12">
        <v>0.0253</v>
      </c>
      <c r="DI31" s="13">
        <v>1.35</v>
      </c>
      <c r="DJ31" s="14">
        <v>1</v>
      </c>
      <c r="DK31" s="15">
        <f t="shared" si="54"/>
        <v>1421.05293</v>
      </c>
      <c r="DL31" s="12">
        <v>1</v>
      </c>
      <c r="DM31" s="12">
        <v>280</v>
      </c>
      <c r="DN31" s="12">
        <v>1.43</v>
      </c>
      <c r="DO31" s="19">
        <f t="shared" si="55"/>
        <v>3.16684210526316</v>
      </c>
      <c r="DP31" s="20">
        <v>5936</v>
      </c>
      <c r="DQ31" s="12">
        <v>1</v>
      </c>
      <c r="DR31" s="12">
        <v>3.11</v>
      </c>
      <c r="DS31" s="9">
        <f t="shared" si="56"/>
        <v>4.11</v>
      </c>
      <c r="DT31" s="10">
        <v>1.225</v>
      </c>
      <c r="DU31" s="22">
        <v>1.085</v>
      </c>
      <c r="DV31" s="21">
        <f t="shared" si="57"/>
        <v>57010.1433904427</v>
      </c>
      <c r="EB31" s="12">
        <v>41606</v>
      </c>
      <c r="EC31" s="12">
        <v>0.02992</v>
      </c>
      <c r="ED31" s="13">
        <v>1.35</v>
      </c>
      <c r="EE31" s="14">
        <v>1</v>
      </c>
      <c r="EF31" s="15">
        <f t="shared" si="58"/>
        <v>1680.549552</v>
      </c>
      <c r="EG31" s="12">
        <v>1</v>
      </c>
      <c r="EH31" s="12">
        <v>280</v>
      </c>
      <c r="EI31" s="12">
        <v>1.52</v>
      </c>
      <c r="EJ31" s="19">
        <f t="shared" si="59"/>
        <v>3.25684210526316</v>
      </c>
      <c r="EK31" s="20">
        <f t="shared" si="60"/>
        <v>6976.15</v>
      </c>
      <c r="EL31" s="12">
        <v>1</v>
      </c>
      <c r="EM31" s="12">
        <v>3.91</v>
      </c>
      <c r="EN31" s="9">
        <f t="shared" si="61"/>
        <v>4.91</v>
      </c>
      <c r="EO31" s="10">
        <v>1.225</v>
      </c>
      <c r="EP31" s="22">
        <v>1.2</v>
      </c>
      <c r="EQ31" s="21">
        <f t="shared" si="62"/>
        <v>89856.2836861047</v>
      </c>
    </row>
    <row r="32" s="1" customFormat="1" customHeight="1" spans="6:147">
      <c r="F32" s="12">
        <v>35434</v>
      </c>
      <c r="G32" s="12">
        <v>0.0253</v>
      </c>
      <c r="H32" s="13">
        <v>1.35</v>
      </c>
      <c r="I32" s="14">
        <v>1</v>
      </c>
      <c r="J32" s="15">
        <f t="shared" si="34"/>
        <v>1210.24827</v>
      </c>
      <c r="K32" s="12">
        <v>1</v>
      </c>
      <c r="L32" s="12">
        <v>280</v>
      </c>
      <c r="M32" s="12">
        <v>1.43</v>
      </c>
      <c r="N32" s="19">
        <f t="shared" si="35"/>
        <v>3.16684210526316</v>
      </c>
      <c r="O32" s="20">
        <v>5936</v>
      </c>
      <c r="P32" s="12">
        <v>0.99</v>
      </c>
      <c r="Q32" s="12">
        <v>1.98</v>
      </c>
      <c r="R32" s="9">
        <f t="shared" si="36"/>
        <v>2.9602</v>
      </c>
      <c r="S32" s="10">
        <v>1.225</v>
      </c>
      <c r="T32" s="20">
        <v>1</v>
      </c>
      <c r="U32" s="21">
        <f t="shared" si="37"/>
        <v>35423.5732629581</v>
      </c>
      <c r="AA32" s="12">
        <v>35434</v>
      </c>
      <c r="AB32" s="12">
        <v>0.0253</v>
      </c>
      <c r="AC32" s="13">
        <v>1.35</v>
      </c>
      <c r="AD32" s="14">
        <v>1</v>
      </c>
      <c r="AE32" s="15">
        <f t="shared" si="38"/>
        <v>1210.24827</v>
      </c>
      <c r="AF32" s="12">
        <v>1</v>
      </c>
      <c r="AG32" s="12">
        <v>280</v>
      </c>
      <c r="AH32" s="12">
        <v>1.43</v>
      </c>
      <c r="AI32" s="19">
        <f t="shared" si="39"/>
        <v>3.16684210526316</v>
      </c>
      <c r="AJ32" s="20">
        <v>5936</v>
      </c>
      <c r="AK32" s="12">
        <v>0.99</v>
      </c>
      <c r="AL32" s="12">
        <v>1.98</v>
      </c>
      <c r="AM32" s="9">
        <f t="shared" si="40"/>
        <v>2.9602</v>
      </c>
      <c r="AN32" s="10">
        <v>1.225</v>
      </c>
      <c r="AO32" s="22">
        <v>1.015</v>
      </c>
      <c r="AP32" s="21">
        <f t="shared" si="41"/>
        <v>35954.9268619024</v>
      </c>
      <c r="AV32" s="12">
        <v>35728</v>
      </c>
      <c r="AW32" s="12">
        <v>0.0253</v>
      </c>
      <c r="AX32" s="13">
        <v>1.35</v>
      </c>
      <c r="AY32" s="14">
        <v>1</v>
      </c>
      <c r="AZ32" s="15">
        <f t="shared" si="42"/>
        <v>1220.28984</v>
      </c>
      <c r="BA32" s="12">
        <v>1</v>
      </c>
      <c r="BB32" s="12">
        <v>280</v>
      </c>
      <c r="BC32" s="12">
        <v>1.43</v>
      </c>
      <c r="BD32" s="19">
        <f t="shared" si="43"/>
        <v>3.16684210526316</v>
      </c>
      <c r="BE32" s="20">
        <v>5936</v>
      </c>
      <c r="BF32" s="12">
        <v>1</v>
      </c>
      <c r="BG32" s="12">
        <v>3.11</v>
      </c>
      <c r="BH32" s="9">
        <f t="shared" si="44"/>
        <v>4.11</v>
      </c>
      <c r="BI32" s="10">
        <v>1.225</v>
      </c>
      <c r="BJ32" s="20">
        <v>1</v>
      </c>
      <c r="BK32" s="21">
        <f t="shared" si="45"/>
        <v>49342.8923969805</v>
      </c>
      <c r="BQ32" s="12">
        <v>35728</v>
      </c>
      <c r="BR32" s="12">
        <v>0.0253</v>
      </c>
      <c r="BS32" s="13">
        <v>1.35</v>
      </c>
      <c r="BT32" s="14">
        <v>1</v>
      </c>
      <c r="BU32" s="15">
        <f t="shared" si="46"/>
        <v>1220.28984</v>
      </c>
      <c r="BV32" s="12">
        <v>1</v>
      </c>
      <c r="BW32" s="12">
        <v>280</v>
      </c>
      <c r="BX32" s="12">
        <v>1.43</v>
      </c>
      <c r="BY32" s="19">
        <f t="shared" si="47"/>
        <v>3.16684210526316</v>
      </c>
      <c r="BZ32" s="20">
        <v>5936</v>
      </c>
      <c r="CA32" s="12">
        <v>1</v>
      </c>
      <c r="CB32" s="12">
        <v>3.11</v>
      </c>
      <c r="CC32" s="9">
        <f t="shared" si="48"/>
        <v>4.11</v>
      </c>
      <c r="CD32" s="10">
        <v>1.225</v>
      </c>
      <c r="CE32" s="22">
        <v>1.015</v>
      </c>
      <c r="CF32" s="21">
        <f t="shared" si="49"/>
        <v>50083.0357829352</v>
      </c>
      <c r="CL32" s="12">
        <v>41312</v>
      </c>
      <c r="CM32" s="12">
        <v>0.0253</v>
      </c>
      <c r="CN32" s="13">
        <v>1.35</v>
      </c>
      <c r="CO32" s="14">
        <v>1</v>
      </c>
      <c r="CP32" s="15">
        <f t="shared" si="50"/>
        <v>1411.01136</v>
      </c>
      <c r="CQ32" s="12">
        <v>1</v>
      </c>
      <c r="CR32" s="12">
        <v>280</v>
      </c>
      <c r="CS32" s="12">
        <v>1.43</v>
      </c>
      <c r="CT32" s="19">
        <f t="shared" si="51"/>
        <v>3.16684210526316</v>
      </c>
      <c r="CU32" s="20">
        <v>5936</v>
      </c>
      <c r="CV32" s="12">
        <v>0.99</v>
      </c>
      <c r="CW32" s="12">
        <v>1.98</v>
      </c>
      <c r="CX32" s="9">
        <f t="shared" si="52"/>
        <v>2.9602</v>
      </c>
      <c r="CY32" s="10">
        <v>1.225</v>
      </c>
      <c r="CZ32" s="22">
        <v>1.085</v>
      </c>
      <c r="DA32" s="21">
        <f t="shared" si="53"/>
        <v>40936.0577286539</v>
      </c>
      <c r="DG32" s="12">
        <v>41606</v>
      </c>
      <c r="DH32" s="12">
        <v>0.0253</v>
      </c>
      <c r="DI32" s="13">
        <v>1.35</v>
      </c>
      <c r="DJ32" s="14">
        <v>1</v>
      </c>
      <c r="DK32" s="15">
        <f t="shared" si="54"/>
        <v>1421.05293</v>
      </c>
      <c r="DL32" s="12">
        <v>1</v>
      </c>
      <c r="DM32" s="12">
        <v>280</v>
      </c>
      <c r="DN32" s="12">
        <v>1.43</v>
      </c>
      <c r="DO32" s="19">
        <f t="shared" si="55"/>
        <v>3.16684210526316</v>
      </c>
      <c r="DP32" s="20">
        <v>5936</v>
      </c>
      <c r="DQ32" s="12">
        <v>1</v>
      </c>
      <c r="DR32" s="12">
        <v>3.11</v>
      </c>
      <c r="DS32" s="9">
        <f t="shared" si="56"/>
        <v>4.11</v>
      </c>
      <c r="DT32" s="10">
        <v>1.225</v>
      </c>
      <c r="DU32" s="22">
        <v>1.085</v>
      </c>
      <c r="DV32" s="21">
        <f t="shared" si="57"/>
        <v>57010.1433904427</v>
      </c>
      <c r="EB32" s="12">
        <v>41606</v>
      </c>
      <c r="EC32" s="12">
        <v>0.02992</v>
      </c>
      <c r="ED32" s="13">
        <v>1.35</v>
      </c>
      <c r="EE32" s="14">
        <v>1</v>
      </c>
      <c r="EF32" s="15">
        <f t="shared" si="58"/>
        <v>1680.549552</v>
      </c>
      <c r="EG32" s="12">
        <v>1</v>
      </c>
      <c r="EH32" s="12">
        <v>280</v>
      </c>
      <c r="EI32" s="12">
        <v>1.52</v>
      </c>
      <c r="EJ32" s="19">
        <f t="shared" si="59"/>
        <v>3.25684210526316</v>
      </c>
      <c r="EK32" s="20">
        <v>5936</v>
      </c>
      <c r="EL32" s="12">
        <v>1</v>
      </c>
      <c r="EM32" s="12">
        <v>3.91</v>
      </c>
      <c r="EN32" s="9">
        <f t="shared" si="61"/>
        <v>4.91</v>
      </c>
      <c r="EO32" s="10">
        <v>1.225</v>
      </c>
      <c r="EP32" s="22">
        <v>1.2</v>
      </c>
      <c r="EQ32" s="21">
        <f t="shared" si="62"/>
        <v>82348.7930311047</v>
      </c>
    </row>
    <row r="33" s="1" customFormat="1" customHeight="1" spans="6:147">
      <c r="F33" s="12">
        <v>35434</v>
      </c>
      <c r="G33" s="12">
        <v>0.0253</v>
      </c>
      <c r="H33" s="13">
        <v>1.35</v>
      </c>
      <c r="I33" s="14">
        <v>1</v>
      </c>
      <c r="J33" s="15">
        <f t="shared" si="34"/>
        <v>1210.24827</v>
      </c>
      <c r="K33" s="12">
        <v>1</v>
      </c>
      <c r="L33" s="12">
        <v>280</v>
      </c>
      <c r="M33" s="12">
        <v>1.43</v>
      </c>
      <c r="N33" s="19">
        <f t="shared" si="35"/>
        <v>3.16684210526316</v>
      </c>
      <c r="O33" s="20">
        <v>5936</v>
      </c>
      <c r="P33" s="12">
        <v>0.99</v>
      </c>
      <c r="Q33" s="12">
        <v>1.98</v>
      </c>
      <c r="R33" s="9">
        <f t="shared" si="36"/>
        <v>2.9602</v>
      </c>
      <c r="S33" s="10">
        <v>1.225</v>
      </c>
      <c r="T33" s="20">
        <v>1</v>
      </c>
      <c r="U33" s="21">
        <f t="shared" si="37"/>
        <v>35423.5732629581</v>
      </c>
      <c r="AA33" s="12">
        <v>35434</v>
      </c>
      <c r="AB33" s="12">
        <v>0.0253</v>
      </c>
      <c r="AC33" s="13">
        <v>1.35</v>
      </c>
      <c r="AD33" s="14">
        <v>1</v>
      </c>
      <c r="AE33" s="15">
        <f t="shared" si="38"/>
        <v>1210.24827</v>
      </c>
      <c r="AF33" s="12">
        <v>1</v>
      </c>
      <c r="AG33" s="12">
        <v>280</v>
      </c>
      <c r="AH33" s="12">
        <v>1.43</v>
      </c>
      <c r="AI33" s="19">
        <f t="shared" si="39"/>
        <v>3.16684210526316</v>
      </c>
      <c r="AJ33" s="20">
        <v>5936</v>
      </c>
      <c r="AK33" s="12">
        <v>0.99</v>
      </c>
      <c r="AL33" s="12">
        <v>1.98</v>
      </c>
      <c r="AM33" s="9">
        <f t="shared" si="40"/>
        <v>2.9602</v>
      </c>
      <c r="AN33" s="10">
        <v>1.225</v>
      </c>
      <c r="AO33" s="22">
        <v>1.015</v>
      </c>
      <c r="AP33" s="21">
        <f t="shared" si="41"/>
        <v>35954.9268619024</v>
      </c>
      <c r="AV33" s="12">
        <v>35728</v>
      </c>
      <c r="AW33" s="12">
        <v>0.0253</v>
      </c>
      <c r="AX33" s="13">
        <v>1.35</v>
      </c>
      <c r="AY33" s="14">
        <v>1</v>
      </c>
      <c r="AZ33" s="15">
        <f t="shared" si="42"/>
        <v>1220.28984</v>
      </c>
      <c r="BA33" s="12">
        <v>1</v>
      </c>
      <c r="BB33" s="12">
        <v>280</v>
      </c>
      <c r="BC33" s="12">
        <v>1.43</v>
      </c>
      <c r="BD33" s="19">
        <f t="shared" si="43"/>
        <v>3.16684210526316</v>
      </c>
      <c r="BE33" s="20">
        <v>5936</v>
      </c>
      <c r="BF33" s="12">
        <v>1</v>
      </c>
      <c r="BG33" s="12">
        <v>3.11</v>
      </c>
      <c r="BH33" s="9">
        <f t="shared" si="44"/>
        <v>4.11</v>
      </c>
      <c r="BI33" s="10">
        <v>1.225</v>
      </c>
      <c r="BJ33" s="20">
        <v>1</v>
      </c>
      <c r="BK33" s="21">
        <f t="shared" si="45"/>
        <v>49342.8923969805</v>
      </c>
      <c r="BQ33" s="12">
        <v>35728</v>
      </c>
      <c r="BR33" s="12">
        <v>0.0253</v>
      </c>
      <c r="BS33" s="13">
        <v>1.35</v>
      </c>
      <c r="BT33" s="14">
        <v>1</v>
      </c>
      <c r="BU33" s="15">
        <f t="shared" si="46"/>
        <v>1220.28984</v>
      </c>
      <c r="BV33" s="12">
        <v>1</v>
      </c>
      <c r="BW33" s="12">
        <v>280</v>
      </c>
      <c r="BX33" s="12">
        <v>1.43</v>
      </c>
      <c r="BY33" s="19">
        <f t="shared" si="47"/>
        <v>3.16684210526316</v>
      </c>
      <c r="BZ33" s="20">
        <v>5936</v>
      </c>
      <c r="CA33" s="12">
        <v>1</v>
      </c>
      <c r="CB33" s="12">
        <v>3.11</v>
      </c>
      <c r="CC33" s="9">
        <f t="shared" si="48"/>
        <v>4.11</v>
      </c>
      <c r="CD33" s="10">
        <v>1.225</v>
      </c>
      <c r="CE33" s="22">
        <v>1.015</v>
      </c>
      <c r="CF33" s="21">
        <f t="shared" si="49"/>
        <v>50083.0357829352</v>
      </c>
      <c r="CL33" s="12">
        <v>41312</v>
      </c>
      <c r="CM33" s="12">
        <v>0.0253</v>
      </c>
      <c r="CN33" s="13">
        <v>1.35</v>
      </c>
      <c r="CO33" s="14">
        <v>1</v>
      </c>
      <c r="CP33" s="15">
        <f t="shared" si="50"/>
        <v>1411.01136</v>
      </c>
      <c r="CQ33" s="12">
        <v>1</v>
      </c>
      <c r="CR33" s="12">
        <v>280</v>
      </c>
      <c r="CS33" s="12">
        <v>1.43</v>
      </c>
      <c r="CT33" s="19">
        <f t="shared" si="51"/>
        <v>3.16684210526316</v>
      </c>
      <c r="CU33" s="20">
        <v>5936</v>
      </c>
      <c r="CV33" s="12">
        <v>0.99</v>
      </c>
      <c r="CW33" s="12">
        <v>1.98</v>
      </c>
      <c r="CX33" s="9">
        <f t="shared" si="52"/>
        <v>2.9602</v>
      </c>
      <c r="CY33" s="10">
        <v>1.225</v>
      </c>
      <c r="CZ33" s="22">
        <v>1.085</v>
      </c>
      <c r="DA33" s="21">
        <f t="shared" si="53"/>
        <v>40936.0577286539</v>
      </c>
      <c r="DG33" s="12">
        <v>41606</v>
      </c>
      <c r="DH33" s="12">
        <v>0.0253</v>
      </c>
      <c r="DI33" s="13">
        <v>1.35</v>
      </c>
      <c r="DJ33" s="14">
        <v>1</v>
      </c>
      <c r="DK33" s="15">
        <f t="shared" si="54"/>
        <v>1421.05293</v>
      </c>
      <c r="DL33" s="12">
        <v>1</v>
      </c>
      <c r="DM33" s="12">
        <v>280</v>
      </c>
      <c r="DN33" s="12">
        <v>1.43</v>
      </c>
      <c r="DO33" s="19">
        <f t="shared" si="55"/>
        <v>3.16684210526316</v>
      </c>
      <c r="DP33" s="20">
        <v>5936</v>
      </c>
      <c r="DQ33" s="12">
        <v>1</v>
      </c>
      <c r="DR33" s="12">
        <v>3.11</v>
      </c>
      <c r="DS33" s="9">
        <f t="shared" si="56"/>
        <v>4.11</v>
      </c>
      <c r="DT33" s="10">
        <v>1.225</v>
      </c>
      <c r="DU33" s="22">
        <v>1.085</v>
      </c>
      <c r="DV33" s="21">
        <f t="shared" si="57"/>
        <v>57010.1433904427</v>
      </c>
      <c r="EB33" s="12">
        <v>41606</v>
      </c>
      <c r="EC33" s="12">
        <v>0.02992</v>
      </c>
      <c r="ED33" s="13">
        <v>1.35</v>
      </c>
      <c r="EE33" s="14">
        <v>1</v>
      </c>
      <c r="EF33" s="15">
        <f t="shared" si="58"/>
        <v>1680.549552</v>
      </c>
      <c r="EG33" s="12">
        <v>1</v>
      </c>
      <c r="EH33" s="12">
        <v>280</v>
      </c>
      <c r="EI33" s="12">
        <v>1.52</v>
      </c>
      <c r="EJ33" s="19">
        <f t="shared" si="59"/>
        <v>3.25684210526316</v>
      </c>
      <c r="EK33" s="20">
        <v>5936</v>
      </c>
      <c r="EL33" s="12">
        <v>1</v>
      </c>
      <c r="EM33" s="12">
        <v>3.91</v>
      </c>
      <c r="EN33" s="9">
        <f t="shared" si="61"/>
        <v>4.91</v>
      </c>
      <c r="EO33" s="10">
        <v>1.225</v>
      </c>
      <c r="EP33" s="22">
        <v>1.2</v>
      </c>
      <c r="EQ33" s="21">
        <f t="shared" si="62"/>
        <v>82348.7930311047</v>
      </c>
    </row>
    <row r="34" s="1" customFormat="1" customHeight="1" spans="6:147">
      <c r="F34" s="12">
        <v>35434</v>
      </c>
      <c r="G34" s="12">
        <v>0.0253</v>
      </c>
      <c r="H34" s="13">
        <v>1.35</v>
      </c>
      <c r="I34" s="14">
        <v>1</v>
      </c>
      <c r="J34" s="15">
        <f t="shared" si="34"/>
        <v>1210.24827</v>
      </c>
      <c r="K34" s="12">
        <v>1</v>
      </c>
      <c r="L34" s="12">
        <v>280</v>
      </c>
      <c r="M34" s="12">
        <v>1.43</v>
      </c>
      <c r="N34" s="19">
        <f t="shared" si="35"/>
        <v>3.16684210526316</v>
      </c>
      <c r="O34" s="20">
        <v>5936</v>
      </c>
      <c r="P34" s="12">
        <v>0.99</v>
      </c>
      <c r="Q34" s="12">
        <v>1.98</v>
      </c>
      <c r="R34" s="9">
        <f t="shared" si="36"/>
        <v>2.9602</v>
      </c>
      <c r="S34" s="10">
        <v>1.225</v>
      </c>
      <c r="T34" s="20">
        <v>1</v>
      </c>
      <c r="U34" s="21">
        <f t="shared" si="37"/>
        <v>35423.5732629581</v>
      </c>
      <c r="AA34" s="12">
        <v>35434</v>
      </c>
      <c r="AB34" s="12">
        <v>0.0253</v>
      </c>
      <c r="AC34" s="13">
        <v>1.35</v>
      </c>
      <c r="AD34" s="14">
        <v>1</v>
      </c>
      <c r="AE34" s="15">
        <f t="shared" si="38"/>
        <v>1210.24827</v>
      </c>
      <c r="AF34" s="12">
        <v>1</v>
      </c>
      <c r="AG34" s="12">
        <v>280</v>
      </c>
      <c r="AH34" s="12">
        <v>1.43</v>
      </c>
      <c r="AI34" s="19">
        <f t="shared" si="39"/>
        <v>3.16684210526316</v>
      </c>
      <c r="AJ34" s="20">
        <v>5936</v>
      </c>
      <c r="AK34" s="12">
        <v>0.99</v>
      </c>
      <c r="AL34" s="12">
        <v>1.98</v>
      </c>
      <c r="AM34" s="9">
        <f t="shared" si="40"/>
        <v>2.9602</v>
      </c>
      <c r="AN34" s="10">
        <v>1.225</v>
      </c>
      <c r="AO34" s="22">
        <v>1.015</v>
      </c>
      <c r="AP34" s="21">
        <f t="shared" si="41"/>
        <v>35954.9268619024</v>
      </c>
      <c r="AV34" s="12">
        <v>35728</v>
      </c>
      <c r="AW34" s="12">
        <v>0.0253</v>
      </c>
      <c r="AX34" s="13">
        <v>1.35</v>
      </c>
      <c r="AY34" s="14">
        <v>1</v>
      </c>
      <c r="AZ34" s="15">
        <f t="shared" si="42"/>
        <v>1220.28984</v>
      </c>
      <c r="BA34" s="12">
        <v>1</v>
      </c>
      <c r="BB34" s="12">
        <v>280</v>
      </c>
      <c r="BC34" s="12">
        <v>1.43</v>
      </c>
      <c r="BD34" s="19">
        <f t="shared" si="43"/>
        <v>3.16684210526316</v>
      </c>
      <c r="BE34" s="20">
        <v>5936</v>
      </c>
      <c r="BF34" s="12">
        <v>1</v>
      </c>
      <c r="BG34" s="12">
        <v>3.11</v>
      </c>
      <c r="BH34" s="9">
        <f t="shared" si="44"/>
        <v>4.11</v>
      </c>
      <c r="BI34" s="10">
        <v>1.225</v>
      </c>
      <c r="BJ34" s="20">
        <v>1</v>
      </c>
      <c r="BK34" s="21">
        <f t="shared" si="45"/>
        <v>49342.8923969805</v>
      </c>
      <c r="BQ34" s="12">
        <v>35728</v>
      </c>
      <c r="BR34" s="12">
        <v>0.0253</v>
      </c>
      <c r="BS34" s="13">
        <v>1.35</v>
      </c>
      <c r="BT34" s="14">
        <v>1</v>
      </c>
      <c r="BU34" s="15">
        <f t="shared" si="46"/>
        <v>1220.28984</v>
      </c>
      <c r="BV34" s="12">
        <v>1</v>
      </c>
      <c r="BW34" s="12">
        <v>280</v>
      </c>
      <c r="BX34" s="12">
        <v>1.43</v>
      </c>
      <c r="BY34" s="19">
        <f t="shared" si="47"/>
        <v>3.16684210526316</v>
      </c>
      <c r="BZ34" s="20">
        <v>5936</v>
      </c>
      <c r="CA34" s="12">
        <v>1</v>
      </c>
      <c r="CB34" s="12">
        <v>3.11</v>
      </c>
      <c r="CC34" s="9">
        <f t="shared" si="48"/>
        <v>4.11</v>
      </c>
      <c r="CD34" s="10">
        <v>1.225</v>
      </c>
      <c r="CE34" s="22">
        <v>1.015</v>
      </c>
      <c r="CF34" s="21">
        <f t="shared" si="49"/>
        <v>50083.0357829352</v>
      </c>
      <c r="CL34" s="12">
        <v>41312</v>
      </c>
      <c r="CM34" s="12">
        <v>0.0253</v>
      </c>
      <c r="CN34" s="13">
        <v>1.35</v>
      </c>
      <c r="CO34" s="14">
        <v>1</v>
      </c>
      <c r="CP34" s="15">
        <f t="shared" si="50"/>
        <v>1411.01136</v>
      </c>
      <c r="CQ34" s="12">
        <v>1</v>
      </c>
      <c r="CR34" s="12">
        <v>280</v>
      </c>
      <c r="CS34" s="12">
        <v>1.43</v>
      </c>
      <c r="CT34" s="19">
        <f t="shared" si="51"/>
        <v>3.16684210526316</v>
      </c>
      <c r="CU34" s="20">
        <v>5936</v>
      </c>
      <c r="CV34" s="12">
        <v>0.99</v>
      </c>
      <c r="CW34" s="12">
        <v>1.98</v>
      </c>
      <c r="CX34" s="9">
        <f t="shared" si="52"/>
        <v>2.9602</v>
      </c>
      <c r="CY34" s="10">
        <v>1.225</v>
      </c>
      <c r="CZ34" s="22">
        <v>1.085</v>
      </c>
      <c r="DA34" s="21">
        <f t="shared" si="53"/>
        <v>40936.0577286539</v>
      </c>
      <c r="DG34" s="12">
        <v>41606</v>
      </c>
      <c r="DH34" s="12">
        <v>0.0253</v>
      </c>
      <c r="DI34" s="13">
        <v>1.35</v>
      </c>
      <c r="DJ34" s="14">
        <v>1</v>
      </c>
      <c r="DK34" s="15">
        <f t="shared" si="54"/>
        <v>1421.05293</v>
      </c>
      <c r="DL34" s="12">
        <v>1</v>
      </c>
      <c r="DM34" s="12">
        <v>280</v>
      </c>
      <c r="DN34" s="12">
        <v>1.43</v>
      </c>
      <c r="DO34" s="19">
        <f t="shared" si="55"/>
        <v>3.16684210526316</v>
      </c>
      <c r="DP34" s="20">
        <v>5936</v>
      </c>
      <c r="DQ34" s="12">
        <v>1</v>
      </c>
      <c r="DR34" s="12">
        <v>3.11</v>
      </c>
      <c r="DS34" s="9">
        <f t="shared" si="56"/>
        <v>4.11</v>
      </c>
      <c r="DT34" s="10">
        <v>1.225</v>
      </c>
      <c r="DU34" s="22">
        <v>1.085</v>
      </c>
      <c r="DV34" s="21">
        <f t="shared" si="57"/>
        <v>57010.1433904427</v>
      </c>
      <c r="EB34" s="12">
        <v>41606</v>
      </c>
      <c r="EC34" s="12">
        <v>0.02992</v>
      </c>
      <c r="ED34" s="13">
        <v>1.35</v>
      </c>
      <c r="EE34" s="14">
        <v>1</v>
      </c>
      <c r="EF34" s="15">
        <f t="shared" si="58"/>
        <v>1680.549552</v>
      </c>
      <c r="EG34" s="12">
        <v>1</v>
      </c>
      <c r="EH34" s="12">
        <v>280</v>
      </c>
      <c r="EI34" s="12">
        <v>1.52</v>
      </c>
      <c r="EJ34" s="19">
        <f t="shared" si="59"/>
        <v>3.25684210526316</v>
      </c>
      <c r="EK34" s="20">
        <v>5936</v>
      </c>
      <c r="EL34" s="12">
        <v>1</v>
      </c>
      <c r="EM34" s="12">
        <v>3.91</v>
      </c>
      <c r="EN34" s="9">
        <f t="shared" si="61"/>
        <v>4.91</v>
      </c>
      <c r="EO34" s="10">
        <v>1.225</v>
      </c>
      <c r="EP34" s="22">
        <v>1.2</v>
      </c>
      <c r="EQ34" s="21">
        <f t="shared" si="62"/>
        <v>82348.7930311047</v>
      </c>
    </row>
    <row r="35" s="1" customFormat="1" customHeight="1" spans="6:147">
      <c r="F35" s="12">
        <v>35434</v>
      </c>
      <c r="G35" s="12">
        <v>0.0253</v>
      </c>
      <c r="H35" s="13">
        <v>1.35</v>
      </c>
      <c r="I35" s="14">
        <v>1</v>
      </c>
      <c r="J35" s="15">
        <f t="shared" si="34"/>
        <v>1210.24827</v>
      </c>
      <c r="K35" s="12">
        <v>1</v>
      </c>
      <c r="L35" s="12">
        <v>280</v>
      </c>
      <c r="M35" s="12">
        <v>1.43</v>
      </c>
      <c r="N35" s="19">
        <f t="shared" si="35"/>
        <v>3.16684210526316</v>
      </c>
      <c r="O35" s="20">
        <v>5936</v>
      </c>
      <c r="P35" s="12">
        <v>0.99</v>
      </c>
      <c r="Q35" s="12">
        <v>1.98</v>
      </c>
      <c r="R35" s="9">
        <f t="shared" si="36"/>
        <v>2.9602</v>
      </c>
      <c r="S35" s="10">
        <v>1.225</v>
      </c>
      <c r="T35" s="20">
        <v>1</v>
      </c>
      <c r="U35" s="21">
        <f t="shared" si="37"/>
        <v>35423.5732629581</v>
      </c>
      <c r="AA35" s="12">
        <v>35434</v>
      </c>
      <c r="AB35" s="12">
        <v>0.0253</v>
      </c>
      <c r="AC35" s="13">
        <v>1.35</v>
      </c>
      <c r="AD35" s="14">
        <v>1</v>
      </c>
      <c r="AE35" s="15">
        <f t="shared" si="38"/>
        <v>1210.24827</v>
      </c>
      <c r="AF35" s="12">
        <v>1</v>
      </c>
      <c r="AG35" s="12">
        <v>280</v>
      </c>
      <c r="AH35" s="12">
        <v>1.43</v>
      </c>
      <c r="AI35" s="19">
        <f t="shared" si="39"/>
        <v>3.16684210526316</v>
      </c>
      <c r="AJ35" s="20">
        <v>5936</v>
      </c>
      <c r="AK35" s="12">
        <v>0.99</v>
      </c>
      <c r="AL35" s="12">
        <v>1.98</v>
      </c>
      <c r="AM35" s="9">
        <f t="shared" si="40"/>
        <v>2.9602</v>
      </c>
      <c r="AN35" s="10">
        <v>1.225</v>
      </c>
      <c r="AO35" s="22">
        <v>1.015</v>
      </c>
      <c r="AP35" s="21">
        <f t="shared" si="41"/>
        <v>35954.9268619024</v>
      </c>
      <c r="AV35" s="12">
        <v>35728</v>
      </c>
      <c r="AW35" s="12">
        <v>0.0253</v>
      </c>
      <c r="AX35" s="13">
        <v>1.35</v>
      </c>
      <c r="AY35" s="14">
        <v>1</v>
      </c>
      <c r="AZ35" s="15">
        <f t="shared" si="42"/>
        <v>1220.28984</v>
      </c>
      <c r="BA35" s="12">
        <v>1</v>
      </c>
      <c r="BB35" s="12">
        <v>280</v>
      </c>
      <c r="BC35" s="12">
        <v>1.43</v>
      </c>
      <c r="BD35" s="19">
        <f t="shared" si="43"/>
        <v>3.16684210526316</v>
      </c>
      <c r="BE35" s="20">
        <v>5936</v>
      </c>
      <c r="BF35" s="12">
        <v>1</v>
      </c>
      <c r="BG35" s="12">
        <v>3.11</v>
      </c>
      <c r="BH35" s="9">
        <f t="shared" si="44"/>
        <v>4.11</v>
      </c>
      <c r="BI35" s="10">
        <v>1.225</v>
      </c>
      <c r="BJ35" s="20">
        <v>1</v>
      </c>
      <c r="BK35" s="21">
        <f t="shared" si="45"/>
        <v>49342.8923969805</v>
      </c>
      <c r="BQ35" s="12">
        <v>35728</v>
      </c>
      <c r="BR35" s="12">
        <v>0.0253</v>
      </c>
      <c r="BS35" s="13">
        <v>1.35</v>
      </c>
      <c r="BT35" s="14">
        <v>1</v>
      </c>
      <c r="BU35" s="15">
        <f t="shared" si="46"/>
        <v>1220.28984</v>
      </c>
      <c r="BV35" s="12">
        <v>1</v>
      </c>
      <c r="BW35" s="12">
        <v>280</v>
      </c>
      <c r="BX35" s="12">
        <v>1.43</v>
      </c>
      <c r="BY35" s="19">
        <f t="shared" si="47"/>
        <v>3.16684210526316</v>
      </c>
      <c r="BZ35" s="20">
        <v>5936</v>
      </c>
      <c r="CA35" s="12">
        <v>1</v>
      </c>
      <c r="CB35" s="12">
        <v>3.11</v>
      </c>
      <c r="CC35" s="9">
        <f t="shared" si="48"/>
        <v>4.11</v>
      </c>
      <c r="CD35" s="10">
        <v>1.225</v>
      </c>
      <c r="CE35" s="22">
        <v>1.015</v>
      </c>
      <c r="CF35" s="21">
        <f t="shared" si="49"/>
        <v>50083.0357829352</v>
      </c>
      <c r="CL35" s="12">
        <v>41312</v>
      </c>
      <c r="CM35" s="12">
        <v>0.0253</v>
      </c>
      <c r="CN35" s="13">
        <v>1.35</v>
      </c>
      <c r="CO35" s="14">
        <v>1</v>
      </c>
      <c r="CP35" s="15">
        <f t="shared" si="50"/>
        <v>1411.01136</v>
      </c>
      <c r="CQ35" s="12">
        <v>1</v>
      </c>
      <c r="CR35" s="12">
        <v>280</v>
      </c>
      <c r="CS35" s="12">
        <v>1.43</v>
      </c>
      <c r="CT35" s="19">
        <f t="shared" si="51"/>
        <v>3.16684210526316</v>
      </c>
      <c r="CU35" s="20">
        <v>5936</v>
      </c>
      <c r="CV35" s="12">
        <v>0.99</v>
      </c>
      <c r="CW35" s="12">
        <v>1.98</v>
      </c>
      <c r="CX35" s="9">
        <f t="shared" si="52"/>
        <v>2.9602</v>
      </c>
      <c r="CY35" s="10">
        <v>1.225</v>
      </c>
      <c r="CZ35" s="22">
        <v>1.085</v>
      </c>
      <c r="DA35" s="21">
        <f t="shared" si="53"/>
        <v>40936.0577286539</v>
      </c>
      <c r="DG35" s="12">
        <v>41606</v>
      </c>
      <c r="DH35" s="12">
        <v>0.0253</v>
      </c>
      <c r="DI35" s="13">
        <v>1.35</v>
      </c>
      <c r="DJ35" s="14">
        <v>1</v>
      </c>
      <c r="DK35" s="15">
        <f t="shared" si="54"/>
        <v>1421.05293</v>
      </c>
      <c r="DL35" s="12">
        <v>1</v>
      </c>
      <c r="DM35" s="12">
        <v>280</v>
      </c>
      <c r="DN35" s="12">
        <v>1.43</v>
      </c>
      <c r="DO35" s="19">
        <f t="shared" si="55"/>
        <v>3.16684210526316</v>
      </c>
      <c r="DP35" s="20">
        <v>5936</v>
      </c>
      <c r="DQ35" s="12">
        <v>1</v>
      </c>
      <c r="DR35" s="12">
        <v>3.11</v>
      </c>
      <c r="DS35" s="9">
        <f t="shared" si="56"/>
        <v>4.11</v>
      </c>
      <c r="DT35" s="10">
        <v>1.225</v>
      </c>
      <c r="DU35" s="22">
        <v>1.085</v>
      </c>
      <c r="DV35" s="21">
        <f t="shared" si="57"/>
        <v>57010.1433904427</v>
      </c>
      <c r="EB35" s="12">
        <v>41606</v>
      </c>
      <c r="EC35" s="12">
        <v>0.02992</v>
      </c>
      <c r="ED35" s="13">
        <v>1.35</v>
      </c>
      <c r="EE35" s="14">
        <v>1</v>
      </c>
      <c r="EF35" s="15">
        <f t="shared" si="58"/>
        <v>1680.549552</v>
      </c>
      <c r="EG35" s="12">
        <v>1</v>
      </c>
      <c r="EH35" s="12">
        <v>280</v>
      </c>
      <c r="EI35" s="12">
        <v>1.52</v>
      </c>
      <c r="EJ35" s="19">
        <f t="shared" si="59"/>
        <v>3.25684210526316</v>
      </c>
      <c r="EK35" s="20">
        <v>5936</v>
      </c>
      <c r="EL35" s="12">
        <v>1</v>
      </c>
      <c r="EM35" s="12">
        <v>3.91</v>
      </c>
      <c r="EN35" s="9">
        <f t="shared" si="61"/>
        <v>4.91</v>
      </c>
      <c r="EO35" s="10">
        <v>1.225</v>
      </c>
      <c r="EP35" s="22">
        <v>1.2</v>
      </c>
      <c r="EQ35" s="21">
        <f t="shared" si="62"/>
        <v>82348.7930311047</v>
      </c>
    </row>
    <row r="36" s="1" customFormat="1" customHeight="1" spans="6:147">
      <c r="F36" s="12">
        <v>35434</v>
      </c>
      <c r="G36" s="12">
        <v>0.0253</v>
      </c>
      <c r="H36" s="13">
        <v>1.35</v>
      </c>
      <c r="I36" s="14">
        <v>1</v>
      </c>
      <c r="J36" s="15">
        <f t="shared" si="34"/>
        <v>1210.24827</v>
      </c>
      <c r="K36" s="12">
        <v>1</v>
      </c>
      <c r="L36" s="12">
        <v>280</v>
      </c>
      <c r="M36" s="12">
        <v>1.43</v>
      </c>
      <c r="N36" s="19">
        <f t="shared" si="35"/>
        <v>3.16684210526316</v>
      </c>
      <c r="O36" s="20">
        <v>5936</v>
      </c>
      <c r="P36" s="12">
        <v>0.99</v>
      </c>
      <c r="Q36" s="12">
        <v>1.98</v>
      </c>
      <c r="R36" s="9">
        <f t="shared" si="36"/>
        <v>2.9602</v>
      </c>
      <c r="S36" s="10">
        <v>1.225</v>
      </c>
      <c r="T36" s="20">
        <v>1</v>
      </c>
      <c r="U36" s="21">
        <f t="shared" si="37"/>
        <v>35423.5732629581</v>
      </c>
      <c r="AA36" s="12">
        <v>35434</v>
      </c>
      <c r="AB36" s="12">
        <v>0.0253</v>
      </c>
      <c r="AC36" s="13">
        <v>1.35</v>
      </c>
      <c r="AD36" s="14">
        <v>1</v>
      </c>
      <c r="AE36" s="15">
        <f t="shared" si="38"/>
        <v>1210.24827</v>
      </c>
      <c r="AF36" s="12">
        <v>1</v>
      </c>
      <c r="AG36" s="12">
        <v>280</v>
      </c>
      <c r="AH36" s="12">
        <v>1.43</v>
      </c>
      <c r="AI36" s="19">
        <f t="shared" si="39"/>
        <v>3.16684210526316</v>
      </c>
      <c r="AJ36" s="20">
        <v>5936</v>
      </c>
      <c r="AK36" s="12">
        <v>0.99</v>
      </c>
      <c r="AL36" s="12">
        <v>1.98</v>
      </c>
      <c r="AM36" s="9">
        <f t="shared" si="40"/>
        <v>2.9602</v>
      </c>
      <c r="AN36" s="10">
        <v>1.225</v>
      </c>
      <c r="AO36" s="22">
        <v>1.015</v>
      </c>
      <c r="AP36" s="21">
        <f t="shared" si="41"/>
        <v>35954.9268619024</v>
      </c>
      <c r="AV36" s="12">
        <v>35728</v>
      </c>
      <c r="AW36" s="12">
        <v>0.0253</v>
      </c>
      <c r="AX36" s="13">
        <v>1.35</v>
      </c>
      <c r="AY36" s="14">
        <v>1</v>
      </c>
      <c r="AZ36" s="15">
        <f t="shared" si="42"/>
        <v>1220.28984</v>
      </c>
      <c r="BA36" s="12">
        <v>1</v>
      </c>
      <c r="BB36" s="12">
        <v>280</v>
      </c>
      <c r="BC36" s="12">
        <v>1.43</v>
      </c>
      <c r="BD36" s="19">
        <f t="shared" si="43"/>
        <v>3.16684210526316</v>
      </c>
      <c r="BE36" s="20">
        <v>5936</v>
      </c>
      <c r="BF36" s="12">
        <v>1</v>
      </c>
      <c r="BG36" s="12">
        <v>3.11</v>
      </c>
      <c r="BH36" s="9">
        <f t="shared" si="44"/>
        <v>4.11</v>
      </c>
      <c r="BI36" s="10">
        <v>1.225</v>
      </c>
      <c r="BJ36" s="20">
        <v>1</v>
      </c>
      <c r="BK36" s="21">
        <f t="shared" si="45"/>
        <v>49342.8923969805</v>
      </c>
      <c r="BQ36" s="12">
        <v>35728</v>
      </c>
      <c r="BR36" s="12">
        <v>0.0253</v>
      </c>
      <c r="BS36" s="13">
        <v>1.35</v>
      </c>
      <c r="BT36" s="14">
        <v>1</v>
      </c>
      <c r="BU36" s="15">
        <f t="shared" si="46"/>
        <v>1220.28984</v>
      </c>
      <c r="BV36" s="12">
        <v>1</v>
      </c>
      <c r="BW36" s="12">
        <v>280</v>
      </c>
      <c r="BX36" s="12">
        <v>1.43</v>
      </c>
      <c r="BY36" s="19">
        <f t="shared" si="47"/>
        <v>3.16684210526316</v>
      </c>
      <c r="BZ36" s="20">
        <v>5936</v>
      </c>
      <c r="CA36" s="12">
        <v>1</v>
      </c>
      <c r="CB36" s="12">
        <v>3.11</v>
      </c>
      <c r="CC36" s="9">
        <f t="shared" si="48"/>
        <v>4.11</v>
      </c>
      <c r="CD36" s="10">
        <v>1.225</v>
      </c>
      <c r="CE36" s="22">
        <v>1.015</v>
      </c>
      <c r="CF36" s="21">
        <f t="shared" si="49"/>
        <v>50083.0357829352</v>
      </c>
      <c r="CL36" s="12">
        <v>41312</v>
      </c>
      <c r="CM36" s="12">
        <v>0.0253</v>
      </c>
      <c r="CN36" s="13">
        <v>1.35</v>
      </c>
      <c r="CO36" s="14">
        <v>1</v>
      </c>
      <c r="CP36" s="15">
        <f t="shared" si="50"/>
        <v>1411.01136</v>
      </c>
      <c r="CQ36" s="12">
        <v>1</v>
      </c>
      <c r="CR36" s="12">
        <v>280</v>
      </c>
      <c r="CS36" s="12">
        <v>1.43</v>
      </c>
      <c r="CT36" s="19">
        <f t="shared" si="51"/>
        <v>3.16684210526316</v>
      </c>
      <c r="CU36" s="20">
        <v>5936</v>
      </c>
      <c r="CV36" s="12">
        <v>0.99</v>
      </c>
      <c r="CW36" s="12">
        <v>1.98</v>
      </c>
      <c r="CX36" s="9">
        <f t="shared" si="52"/>
        <v>2.9602</v>
      </c>
      <c r="CY36" s="10">
        <v>1.225</v>
      </c>
      <c r="CZ36" s="22">
        <v>1.085</v>
      </c>
      <c r="DA36" s="21">
        <f t="shared" si="53"/>
        <v>40936.0577286539</v>
      </c>
      <c r="DG36" s="12">
        <v>41606</v>
      </c>
      <c r="DH36" s="12">
        <v>0.0253</v>
      </c>
      <c r="DI36" s="13">
        <v>1.35</v>
      </c>
      <c r="DJ36" s="14">
        <v>1</v>
      </c>
      <c r="DK36" s="15">
        <f t="shared" si="54"/>
        <v>1421.05293</v>
      </c>
      <c r="DL36" s="12">
        <v>1</v>
      </c>
      <c r="DM36" s="12">
        <v>280</v>
      </c>
      <c r="DN36" s="12">
        <v>1.43</v>
      </c>
      <c r="DO36" s="19">
        <f t="shared" si="55"/>
        <v>3.16684210526316</v>
      </c>
      <c r="DP36" s="20">
        <v>5936</v>
      </c>
      <c r="DQ36" s="12">
        <v>1</v>
      </c>
      <c r="DR36" s="12">
        <v>3.11</v>
      </c>
      <c r="DS36" s="9">
        <f t="shared" si="56"/>
        <v>4.11</v>
      </c>
      <c r="DT36" s="10">
        <v>1.225</v>
      </c>
      <c r="DU36" s="22">
        <v>1.085</v>
      </c>
      <c r="DV36" s="21">
        <f t="shared" si="57"/>
        <v>57010.1433904427</v>
      </c>
      <c r="EB36" s="12">
        <v>41606</v>
      </c>
      <c r="EC36" s="12">
        <v>0.02992</v>
      </c>
      <c r="ED36" s="13">
        <v>1.35</v>
      </c>
      <c r="EE36" s="14">
        <v>1</v>
      </c>
      <c r="EF36" s="15">
        <f t="shared" si="58"/>
        <v>1680.549552</v>
      </c>
      <c r="EG36" s="12">
        <v>1</v>
      </c>
      <c r="EH36" s="12">
        <v>280</v>
      </c>
      <c r="EI36" s="12">
        <v>1.52</v>
      </c>
      <c r="EJ36" s="19">
        <f t="shared" si="59"/>
        <v>3.25684210526316</v>
      </c>
      <c r="EK36" s="20">
        <v>5936</v>
      </c>
      <c r="EL36" s="12">
        <v>1</v>
      </c>
      <c r="EM36" s="12">
        <v>3.91</v>
      </c>
      <c r="EN36" s="9">
        <f t="shared" si="61"/>
        <v>4.91</v>
      </c>
      <c r="EO36" s="10">
        <v>1.225</v>
      </c>
      <c r="EP36" s="22">
        <v>1.2</v>
      </c>
      <c r="EQ36" s="21">
        <f t="shared" si="62"/>
        <v>82348.7930311047</v>
      </c>
    </row>
    <row r="37" s="1" customFormat="1" customHeight="1" spans="6:147">
      <c r="F37" s="12">
        <v>35434</v>
      </c>
      <c r="G37" s="12">
        <v>0.0253</v>
      </c>
      <c r="H37" s="13">
        <v>1.35</v>
      </c>
      <c r="I37" s="14">
        <v>1</v>
      </c>
      <c r="J37" s="15">
        <f t="shared" si="34"/>
        <v>1210.24827</v>
      </c>
      <c r="K37" s="12">
        <v>1</v>
      </c>
      <c r="L37" s="12">
        <v>280</v>
      </c>
      <c r="M37" s="12">
        <v>1.43</v>
      </c>
      <c r="N37" s="19">
        <f t="shared" si="35"/>
        <v>3.16684210526316</v>
      </c>
      <c r="O37" s="20">
        <v>5936</v>
      </c>
      <c r="P37" s="12">
        <v>0.99</v>
      </c>
      <c r="Q37" s="12">
        <v>1.98</v>
      </c>
      <c r="R37" s="9">
        <f t="shared" si="36"/>
        <v>2.9602</v>
      </c>
      <c r="S37" s="10">
        <v>1.225</v>
      </c>
      <c r="T37" s="20">
        <v>1</v>
      </c>
      <c r="U37" s="21">
        <f t="shared" si="37"/>
        <v>35423.5732629581</v>
      </c>
      <c r="AA37" s="12">
        <v>35434</v>
      </c>
      <c r="AB37" s="12">
        <v>0.0253</v>
      </c>
      <c r="AC37" s="13">
        <v>1.35</v>
      </c>
      <c r="AD37" s="14">
        <v>1</v>
      </c>
      <c r="AE37" s="15">
        <f t="shared" si="38"/>
        <v>1210.24827</v>
      </c>
      <c r="AF37" s="12">
        <v>1</v>
      </c>
      <c r="AG37" s="12">
        <v>280</v>
      </c>
      <c r="AH37" s="12">
        <v>1.43</v>
      </c>
      <c r="AI37" s="19">
        <f t="shared" si="39"/>
        <v>3.16684210526316</v>
      </c>
      <c r="AJ37" s="20">
        <v>5936</v>
      </c>
      <c r="AK37" s="12">
        <v>0.99</v>
      </c>
      <c r="AL37" s="12">
        <v>1.98</v>
      </c>
      <c r="AM37" s="9">
        <f t="shared" si="40"/>
        <v>2.9602</v>
      </c>
      <c r="AN37" s="10">
        <v>1.225</v>
      </c>
      <c r="AO37" s="22">
        <v>1.015</v>
      </c>
      <c r="AP37" s="21">
        <f t="shared" si="41"/>
        <v>35954.9268619024</v>
      </c>
      <c r="AV37" s="12">
        <v>35728</v>
      </c>
      <c r="AW37" s="12">
        <v>0.0253</v>
      </c>
      <c r="AX37" s="13">
        <v>1.35</v>
      </c>
      <c r="AY37" s="14">
        <v>1</v>
      </c>
      <c r="AZ37" s="15">
        <f t="shared" si="42"/>
        <v>1220.28984</v>
      </c>
      <c r="BA37" s="12">
        <v>1</v>
      </c>
      <c r="BB37" s="12">
        <v>280</v>
      </c>
      <c r="BC37" s="12">
        <v>1.43</v>
      </c>
      <c r="BD37" s="19">
        <f t="shared" si="43"/>
        <v>3.16684210526316</v>
      </c>
      <c r="BE37" s="20">
        <v>5936</v>
      </c>
      <c r="BF37" s="12">
        <v>1</v>
      </c>
      <c r="BG37" s="12">
        <v>3.11</v>
      </c>
      <c r="BH37" s="9">
        <f t="shared" si="44"/>
        <v>4.11</v>
      </c>
      <c r="BI37" s="10">
        <v>1.225</v>
      </c>
      <c r="BJ37" s="20">
        <v>1</v>
      </c>
      <c r="BK37" s="21">
        <f t="shared" si="45"/>
        <v>49342.8923969805</v>
      </c>
      <c r="BQ37" s="12">
        <v>35728</v>
      </c>
      <c r="BR37" s="12">
        <v>0.0253</v>
      </c>
      <c r="BS37" s="13">
        <v>1.35</v>
      </c>
      <c r="BT37" s="14">
        <v>1</v>
      </c>
      <c r="BU37" s="15">
        <f t="shared" si="46"/>
        <v>1220.28984</v>
      </c>
      <c r="BV37" s="12">
        <v>1</v>
      </c>
      <c r="BW37" s="12">
        <v>280</v>
      </c>
      <c r="BX37" s="12">
        <v>1.43</v>
      </c>
      <c r="BY37" s="19">
        <f t="shared" si="47"/>
        <v>3.16684210526316</v>
      </c>
      <c r="BZ37" s="20">
        <v>5936</v>
      </c>
      <c r="CA37" s="12">
        <v>1</v>
      </c>
      <c r="CB37" s="12">
        <v>3.11</v>
      </c>
      <c r="CC37" s="9">
        <f t="shared" si="48"/>
        <v>4.11</v>
      </c>
      <c r="CD37" s="10">
        <v>1.225</v>
      </c>
      <c r="CE37" s="22">
        <v>1.015</v>
      </c>
      <c r="CF37" s="21">
        <f t="shared" si="49"/>
        <v>50083.0357829352</v>
      </c>
      <c r="CL37" s="12">
        <v>41312</v>
      </c>
      <c r="CM37" s="12">
        <v>0.0253</v>
      </c>
      <c r="CN37" s="13">
        <v>1.35</v>
      </c>
      <c r="CO37" s="14">
        <v>1</v>
      </c>
      <c r="CP37" s="15">
        <f t="shared" si="50"/>
        <v>1411.01136</v>
      </c>
      <c r="CQ37" s="12">
        <v>1</v>
      </c>
      <c r="CR37" s="12">
        <v>280</v>
      </c>
      <c r="CS37" s="12">
        <v>1.43</v>
      </c>
      <c r="CT37" s="19">
        <f t="shared" si="51"/>
        <v>3.16684210526316</v>
      </c>
      <c r="CU37" s="20">
        <v>5936</v>
      </c>
      <c r="CV37" s="12">
        <v>0.99</v>
      </c>
      <c r="CW37" s="12">
        <v>1.98</v>
      </c>
      <c r="CX37" s="9">
        <f t="shared" si="52"/>
        <v>2.9602</v>
      </c>
      <c r="CY37" s="10">
        <v>1.225</v>
      </c>
      <c r="CZ37" s="22">
        <v>1.085</v>
      </c>
      <c r="DA37" s="21">
        <f t="shared" si="53"/>
        <v>40936.0577286539</v>
      </c>
      <c r="DG37" s="12">
        <v>41606</v>
      </c>
      <c r="DH37" s="12">
        <v>0.0253</v>
      </c>
      <c r="DI37" s="13">
        <v>1.35</v>
      </c>
      <c r="DJ37" s="14">
        <v>1</v>
      </c>
      <c r="DK37" s="15">
        <f t="shared" si="54"/>
        <v>1421.05293</v>
      </c>
      <c r="DL37" s="12">
        <v>1</v>
      </c>
      <c r="DM37" s="12">
        <v>280</v>
      </c>
      <c r="DN37" s="12">
        <v>1.43</v>
      </c>
      <c r="DO37" s="19">
        <f t="shared" si="55"/>
        <v>3.16684210526316</v>
      </c>
      <c r="DP37" s="20">
        <v>5936</v>
      </c>
      <c r="DQ37" s="12">
        <v>1</v>
      </c>
      <c r="DR37" s="12">
        <v>3.11</v>
      </c>
      <c r="DS37" s="9">
        <f t="shared" si="56"/>
        <v>4.11</v>
      </c>
      <c r="DT37" s="10">
        <v>1.225</v>
      </c>
      <c r="DU37" s="22">
        <v>1.085</v>
      </c>
      <c r="DV37" s="21">
        <f t="shared" si="57"/>
        <v>57010.1433904427</v>
      </c>
      <c r="EB37" s="12">
        <v>41606</v>
      </c>
      <c r="EC37" s="12">
        <v>0.02992</v>
      </c>
      <c r="ED37" s="13">
        <v>1.35</v>
      </c>
      <c r="EE37" s="14">
        <v>1</v>
      </c>
      <c r="EF37" s="15">
        <f t="shared" si="58"/>
        <v>1680.549552</v>
      </c>
      <c r="EG37" s="12">
        <v>1</v>
      </c>
      <c r="EH37" s="12">
        <v>280</v>
      </c>
      <c r="EI37" s="12">
        <v>1.52</v>
      </c>
      <c r="EJ37" s="19">
        <f t="shared" si="59"/>
        <v>3.25684210526316</v>
      </c>
      <c r="EK37" s="20">
        <v>5936</v>
      </c>
      <c r="EL37" s="12">
        <v>1</v>
      </c>
      <c r="EM37" s="12">
        <v>3.91</v>
      </c>
      <c r="EN37" s="9">
        <f t="shared" si="61"/>
        <v>4.91</v>
      </c>
      <c r="EO37" s="10">
        <v>1.225</v>
      </c>
      <c r="EP37" s="22">
        <v>1.2</v>
      </c>
      <c r="EQ37" s="21">
        <f t="shared" si="62"/>
        <v>82348.7930311047</v>
      </c>
    </row>
    <row r="38" s="1" customFormat="1" customHeight="1" spans="6:147">
      <c r="F38" s="12">
        <v>35434</v>
      </c>
      <c r="G38" s="12">
        <v>0.0253</v>
      </c>
      <c r="H38" s="13">
        <v>1.35</v>
      </c>
      <c r="I38" s="14">
        <v>1</v>
      </c>
      <c r="J38" s="15">
        <f t="shared" si="34"/>
        <v>1210.24827</v>
      </c>
      <c r="K38" s="12">
        <v>1</v>
      </c>
      <c r="L38" s="12">
        <v>280</v>
      </c>
      <c r="M38" s="12">
        <v>1.43</v>
      </c>
      <c r="N38" s="19">
        <f t="shared" si="35"/>
        <v>3.16684210526316</v>
      </c>
      <c r="O38" s="20">
        <v>5936</v>
      </c>
      <c r="P38" s="12">
        <v>0.99</v>
      </c>
      <c r="Q38" s="12">
        <v>1.98</v>
      </c>
      <c r="R38" s="9">
        <f t="shared" si="36"/>
        <v>2.9602</v>
      </c>
      <c r="S38" s="10">
        <v>1.225</v>
      </c>
      <c r="T38" s="20">
        <v>1</v>
      </c>
      <c r="U38" s="21">
        <f t="shared" si="37"/>
        <v>35423.5732629581</v>
      </c>
      <c r="AA38" s="12">
        <v>35434</v>
      </c>
      <c r="AB38" s="12">
        <v>0.0253</v>
      </c>
      <c r="AC38" s="13">
        <v>1.35</v>
      </c>
      <c r="AD38" s="14">
        <v>1</v>
      </c>
      <c r="AE38" s="15">
        <f t="shared" si="38"/>
        <v>1210.24827</v>
      </c>
      <c r="AF38" s="12">
        <v>1</v>
      </c>
      <c r="AG38" s="12">
        <v>280</v>
      </c>
      <c r="AH38" s="12">
        <v>1.43</v>
      </c>
      <c r="AI38" s="19">
        <f t="shared" si="39"/>
        <v>3.16684210526316</v>
      </c>
      <c r="AJ38" s="20">
        <v>5936</v>
      </c>
      <c r="AK38" s="12">
        <v>0.99</v>
      </c>
      <c r="AL38" s="12">
        <v>1.98</v>
      </c>
      <c r="AM38" s="9">
        <f t="shared" si="40"/>
        <v>2.9602</v>
      </c>
      <c r="AN38" s="10">
        <v>1.225</v>
      </c>
      <c r="AO38" s="22">
        <v>1.015</v>
      </c>
      <c r="AP38" s="21">
        <f t="shared" si="41"/>
        <v>35954.9268619024</v>
      </c>
      <c r="AV38" s="12">
        <v>35728</v>
      </c>
      <c r="AW38" s="12">
        <v>0.0253</v>
      </c>
      <c r="AX38" s="13">
        <v>1.35</v>
      </c>
      <c r="AY38" s="14">
        <v>1</v>
      </c>
      <c r="AZ38" s="15">
        <f t="shared" si="42"/>
        <v>1220.28984</v>
      </c>
      <c r="BA38" s="12">
        <v>1</v>
      </c>
      <c r="BB38" s="12">
        <v>280</v>
      </c>
      <c r="BC38" s="12">
        <v>1.43</v>
      </c>
      <c r="BD38" s="19">
        <f t="shared" si="43"/>
        <v>3.16684210526316</v>
      </c>
      <c r="BE38" s="20">
        <v>5936</v>
      </c>
      <c r="BF38" s="12">
        <v>1</v>
      </c>
      <c r="BG38" s="12">
        <v>3.11</v>
      </c>
      <c r="BH38" s="9">
        <f t="shared" si="44"/>
        <v>4.11</v>
      </c>
      <c r="BI38" s="10">
        <v>1.225</v>
      </c>
      <c r="BJ38" s="20">
        <v>1</v>
      </c>
      <c r="BK38" s="21">
        <f t="shared" si="45"/>
        <v>49342.8923969805</v>
      </c>
      <c r="BQ38" s="12">
        <v>35728</v>
      </c>
      <c r="BR38" s="12">
        <v>0.0253</v>
      </c>
      <c r="BS38" s="13">
        <v>1.35</v>
      </c>
      <c r="BT38" s="14">
        <v>1</v>
      </c>
      <c r="BU38" s="15">
        <f t="shared" si="46"/>
        <v>1220.28984</v>
      </c>
      <c r="BV38" s="12">
        <v>1</v>
      </c>
      <c r="BW38" s="12">
        <v>280</v>
      </c>
      <c r="BX38" s="12">
        <v>1.43</v>
      </c>
      <c r="BY38" s="19">
        <f t="shared" si="47"/>
        <v>3.16684210526316</v>
      </c>
      <c r="BZ38" s="20">
        <v>5936</v>
      </c>
      <c r="CA38" s="12">
        <v>1</v>
      </c>
      <c r="CB38" s="12">
        <v>3.11</v>
      </c>
      <c r="CC38" s="9">
        <f t="shared" si="48"/>
        <v>4.11</v>
      </c>
      <c r="CD38" s="10">
        <v>1.225</v>
      </c>
      <c r="CE38" s="22">
        <v>1.015</v>
      </c>
      <c r="CF38" s="21">
        <f t="shared" si="49"/>
        <v>50083.0357829352</v>
      </c>
      <c r="CL38" s="12">
        <v>41312</v>
      </c>
      <c r="CM38" s="12">
        <v>0.0253</v>
      </c>
      <c r="CN38" s="13">
        <v>1.35</v>
      </c>
      <c r="CO38" s="14">
        <v>1</v>
      </c>
      <c r="CP38" s="15">
        <f t="shared" si="50"/>
        <v>1411.01136</v>
      </c>
      <c r="CQ38" s="12">
        <v>1</v>
      </c>
      <c r="CR38" s="12">
        <v>280</v>
      </c>
      <c r="CS38" s="12">
        <v>1.43</v>
      </c>
      <c r="CT38" s="19">
        <f t="shared" si="51"/>
        <v>3.16684210526316</v>
      </c>
      <c r="CU38" s="20">
        <v>5936</v>
      </c>
      <c r="CV38" s="12">
        <v>0.99</v>
      </c>
      <c r="CW38" s="12">
        <v>1.98</v>
      </c>
      <c r="CX38" s="9">
        <f t="shared" si="52"/>
        <v>2.9602</v>
      </c>
      <c r="CY38" s="10">
        <v>1.225</v>
      </c>
      <c r="CZ38" s="22">
        <v>1.085</v>
      </c>
      <c r="DA38" s="21">
        <f t="shared" si="53"/>
        <v>40936.0577286539</v>
      </c>
      <c r="DG38" s="12">
        <v>41606</v>
      </c>
      <c r="DH38" s="12">
        <v>0.0253</v>
      </c>
      <c r="DI38" s="13">
        <v>1.35</v>
      </c>
      <c r="DJ38" s="14">
        <v>1</v>
      </c>
      <c r="DK38" s="15">
        <f t="shared" si="54"/>
        <v>1421.05293</v>
      </c>
      <c r="DL38" s="12">
        <v>1</v>
      </c>
      <c r="DM38" s="12">
        <v>280</v>
      </c>
      <c r="DN38" s="12">
        <v>1.43</v>
      </c>
      <c r="DO38" s="19">
        <f t="shared" si="55"/>
        <v>3.16684210526316</v>
      </c>
      <c r="DP38" s="20">
        <v>5936</v>
      </c>
      <c r="DQ38" s="12">
        <v>1</v>
      </c>
      <c r="DR38" s="12">
        <v>3.11</v>
      </c>
      <c r="DS38" s="9">
        <f t="shared" si="56"/>
        <v>4.11</v>
      </c>
      <c r="DT38" s="10">
        <v>1.225</v>
      </c>
      <c r="DU38" s="22">
        <v>1.085</v>
      </c>
      <c r="DV38" s="21">
        <f t="shared" si="57"/>
        <v>57010.1433904427</v>
      </c>
      <c r="EB38" s="12">
        <v>41606</v>
      </c>
      <c r="EC38" s="12">
        <v>0.02992</v>
      </c>
      <c r="ED38" s="13">
        <v>1.35</v>
      </c>
      <c r="EE38" s="14">
        <v>1</v>
      </c>
      <c r="EF38" s="15">
        <f t="shared" si="58"/>
        <v>1680.549552</v>
      </c>
      <c r="EG38" s="12">
        <v>1</v>
      </c>
      <c r="EH38" s="12">
        <v>280</v>
      </c>
      <c r="EI38" s="12">
        <v>1.52</v>
      </c>
      <c r="EJ38" s="19">
        <f t="shared" si="59"/>
        <v>3.25684210526316</v>
      </c>
      <c r="EK38" s="20">
        <v>5936</v>
      </c>
      <c r="EL38" s="12">
        <v>1</v>
      </c>
      <c r="EM38" s="12">
        <v>3.91</v>
      </c>
      <c r="EN38" s="9">
        <f t="shared" si="61"/>
        <v>4.91</v>
      </c>
      <c r="EO38" s="10">
        <v>1.225</v>
      </c>
      <c r="EP38" s="22">
        <v>1.2</v>
      </c>
      <c r="EQ38" s="21">
        <f t="shared" si="62"/>
        <v>82348.7930311047</v>
      </c>
    </row>
    <row r="39" s="1" customFormat="1" customHeight="1" spans="6:147">
      <c r="F39" s="12">
        <v>35434</v>
      </c>
      <c r="G39" s="12">
        <v>0.0253</v>
      </c>
      <c r="H39" s="13">
        <v>1.35</v>
      </c>
      <c r="I39" s="14">
        <v>1</v>
      </c>
      <c r="J39" s="15">
        <f t="shared" si="34"/>
        <v>1210.24827</v>
      </c>
      <c r="K39" s="12">
        <v>1</v>
      </c>
      <c r="L39" s="12">
        <v>280</v>
      </c>
      <c r="M39" s="12">
        <v>1.43</v>
      </c>
      <c r="N39" s="19">
        <f t="shared" si="35"/>
        <v>3.16684210526316</v>
      </c>
      <c r="O39" s="20">
        <v>5936</v>
      </c>
      <c r="P39" s="12">
        <v>0.99</v>
      </c>
      <c r="Q39" s="12">
        <v>1.98</v>
      </c>
      <c r="R39" s="9">
        <f t="shared" si="36"/>
        <v>2.9602</v>
      </c>
      <c r="S39" s="10">
        <v>1.225</v>
      </c>
      <c r="T39" s="20">
        <v>1</v>
      </c>
      <c r="U39" s="21">
        <f t="shared" si="37"/>
        <v>35423.5732629581</v>
      </c>
      <c r="AA39" s="12">
        <v>35434</v>
      </c>
      <c r="AB39" s="12">
        <v>0.0253</v>
      </c>
      <c r="AC39" s="13">
        <v>1.35</v>
      </c>
      <c r="AD39" s="14">
        <v>1</v>
      </c>
      <c r="AE39" s="15">
        <f t="shared" si="38"/>
        <v>1210.24827</v>
      </c>
      <c r="AF39" s="12">
        <v>1</v>
      </c>
      <c r="AG39" s="12">
        <v>280</v>
      </c>
      <c r="AH39" s="12">
        <v>1.43</v>
      </c>
      <c r="AI39" s="19">
        <f t="shared" si="39"/>
        <v>3.16684210526316</v>
      </c>
      <c r="AJ39" s="20">
        <v>5936</v>
      </c>
      <c r="AK39" s="12">
        <v>0.99</v>
      </c>
      <c r="AL39" s="12">
        <v>1.98</v>
      </c>
      <c r="AM39" s="9">
        <f t="shared" si="40"/>
        <v>2.9602</v>
      </c>
      <c r="AN39" s="10">
        <v>1.225</v>
      </c>
      <c r="AO39" s="22">
        <v>1.015</v>
      </c>
      <c r="AP39" s="21">
        <f t="shared" si="41"/>
        <v>35954.9268619024</v>
      </c>
      <c r="AV39" s="12">
        <v>35728</v>
      </c>
      <c r="AW39" s="12">
        <v>0.0253</v>
      </c>
      <c r="AX39" s="13">
        <v>1.35</v>
      </c>
      <c r="AY39" s="14">
        <v>1</v>
      </c>
      <c r="AZ39" s="15">
        <f t="shared" si="42"/>
        <v>1220.28984</v>
      </c>
      <c r="BA39" s="12">
        <v>1</v>
      </c>
      <c r="BB39" s="12">
        <v>280</v>
      </c>
      <c r="BC39" s="12">
        <v>1.43</v>
      </c>
      <c r="BD39" s="19">
        <f t="shared" si="43"/>
        <v>3.16684210526316</v>
      </c>
      <c r="BE39" s="20">
        <v>5936</v>
      </c>
      <c r="BF39" s="12">
        <v>1</v>
      </c>
      <c r="BG39" s="12">
        <v>3.11</v>
      </c>
      <c r="BH39" s="9">
        <f t="shared" si="44"/>
        <v>4.11</v>
      </c>
      <c r="BI39" s="10">
        <v>1.225</v>
      </c>
      <c r="BJ39" s="20">
        <v>1</v>
      </c>
      <c r="BK39" s="21">
        <f t="shared" si="45"/>
        <v>49342.8923969805</v>
      </c>
      <c r="BQ39" s="12">
        <v>35728</v>
      </c>
      <c r="BR39" s="12">
        <v>0.0253</v>
      </c>
      <c r="BS39" s="13">
        <v>1.35</v>
      </c>
      <c r="BT39" s="14">
        <v>1</v>
      </c>
      <c r="BU39" s="15">
        <f t="shared" si="46"/>
        <v>1220.28984</v>
      </c>
      <c r="BV39" s="12">
        <v>1</v>
      </c>
      <c r="BW39" s="12">
        <v>280</v>
      </c>
      <c r="BX39" s="12">
        <v>1.43</v>
      </c>
      <c r="BY39" s="19">
        <f t="shared" si="47"/>
        <v>3.16684210526316</v>
      </c>
      <c r="BZ39" s="20">
        <v>5936</v>
      </c>
      <c r="CA39" s="12">
        <v>1</v>
      </c>
      <c r="CB39" s="12">
        <v>3.11</v>
      </c>
      <c r="CC39" s="9">
        <f t="shared" si="48"/>
        <v>4.11</v>
      </c>
      <c r="CD39" s="10">
        <v>1.225</v>
      </c>
      <c r="CE39" s="22">
        <v>1.015</v>
      </c>
      <c r="CF39" s="21">
        <f t="shared" si="49"/>
        <v>50083.0357829352</v>
      </c>
      <c r="CL39" s="12">
        <v>41312</v>
      </c>
      <c r="CM39" s="12">
        <v>0.0253</v>
      </c>
      <c r="CN39" s="13">
        <v>1.35</v>
      </c>
      <c r="CO39" s="14">
        <v>1</v>
      </c>
      <c r="CP39" s="15">
        <f t="shared" si="50"/>
        <v>1411.01136</v>
      </c>
      <c r="CQ39" s="12">
        <v>1</v>
      </c>
      <c r="CR39" s="12">
        <v>280</v>
      </c>
      <c r="CS39" s="12">
        <v>1.43</v>
      </c>
      <c r="CT39" s="19">
        <f t="shared" si="51"/>
        <v>3.16684210526316</v>
      </c>
      <c r="CU39" s="20">
        <v>5936</v>
      </c>
      <c r="CV39" s="12">
        <v>0.99</v>
      </c>
      <c r="CW39" s="12">
        <v>1.98</v>
      </c>
      <c r="CX39" s="9">
        <f t="shared" si="52"/>
        <v>2.9602</v>
      </c>
      <c r="CY39" s="10">
        <v>1.225</v>
      </c>
      <c r="CZ39" s="22">
        <v>1.085</v>
      </c>
      <c r="DA39" s="21">
        <f t="shared" si="53"/>
        <v>40936.0577286539</v>
      </c>
      <c r="DG39" s="12">
        <v>41606</v>
      </c>
      <c r="DH39" s="12">
        <v>0.0253</v>
      </c>
      <c r="DI39" s="13">
        <v>1.35</v>
      </c>
      <c r="DJ39" s="14">
        <v>1</v>
      </c>
      <c r="DK39" s="15">
        <f t="shared" si="54"/>
        <v>1421.05293</v>
      </c>
      <c r="DL39" s="12">
        <v>1</v>
      </c>
      <c r="DM39" s="12">
        <v>280</v>
      </c>
      <c r="DN39" s="12">
        <v>1.43</v>
      </c>
      <c r="DO39" s="19">
        <f t="shared" si="55"/>
        <v>3.16684210526316</v>
      </c>
      <c r="DP39" s="20">
        <v>5936</v>
      </c>
      <c r="DQ39" s="12">
        <v>1</v>
      </c>
      <c r="DR39" s="12">
        <v>3.11</v>
      </c>
      <c r="DS39" s="9">
        <f t="shared" si="56"/>
        <v>4.11</v>
      </c>
      <c r="DT39" s="10">
        <v>1.225</v>
      </c>
      <c r="DU39" s="22">
        <v>1.085</v>
      </c>
      <c r="DV39" s="21">
        <f t="shared" si="57"/>
        <v>57010.1433904427</v>
      </c>
      <c r="EB39" s="12">
        <v>41606</v>
      </c>
      <c r="EC39" s="12">
        <v>0.02992</v>
      </c>
      <c r="ED39" s="13">
        <v>1.35</v>
      </c>
      <c r="EE39" s="14">
        <v>1</v>
      </c>
      <c r="EF39" s="15">
        <f t="shared" si="58"/>
        <v>1680.549552</v>
      </c>
      <c r="EG39" s="12">
        <v>1</v>
      </c>
      <c r="EH39" s="12">
        <v>280</v>
      </c>
      <c r="EI39" s="12">
        <v>1.52</v>
      </c>
      <c r="EJ39" s="19">
        <f t="shared" si="59"/>
        <v>3.25684210526316</v>
      </c>
      <c r="EK39" s="20">
        <v>5936</v>
      </c>
      <c r="EL39" s="12">
        <v>1</v>
      </c>
      <c r="EM39" s="12">
        <v>3.91</v>
      </c>
      <c r="EN39" s="9">
        <f t="shared" si="61"/>
        <v>4.91</v>
      </c>
      <c r="EO39" s="10">
        <v>1.225</v>
      </c>
      <c r="EP39" s="22">
        <v>1.2</v>
      </c>
      <c r="EQ39" s="21">
        <f t="shared" si="62"/>
        <v>82348.7930311047</v>
      </c>
    </row>
    <row r="40" s="1" customFormat="1" customHeight="1" spans="6:147">
      <c r="F40" s="12">
        <v>35434</v>
      </c>
      <c r="G40" s="12">
        <v>0.0253</v>
      </c>
      <c r="H40" s="13">
        <v>1.35</v>
      </c>
      <c r="I40" s="14">
        <v>1</v>
      </c>
      <c r="J40" s="15">
        <f t="shared" si="34"/>
        <v>1210.24827</v>
      </c>
      <c r="K40" s="12">
        <v>1</v>
      </c>
      <c r="L40" s="12">
        <v>280</v>
      </c>
      <c r="M40" s="12">
        <v>1.43</v>
      </c>
      <c r="N40" s="19">
        <f t="shared" si="35"/>
        <v>3.16684210526316</v>
      </c>
      <c r="O40" s="20">
        <v>5936</v>
      </c>
      <c r="P40" s="12">
        <v>0.99</v>
      </c>
      <c r="Q40" s="12">
        <v>1.98</v>
      </c>
      <c r="R40" s="9">
        <f t="shared" si="36"/>
        <v>2.9602</v>
      </c>
      <c r="S40" s="10">
        <v>1.225</v>
      </c>
      <c r="T40" s="20">
        <v>1</v>
      </c>
      <c r="U40" s="21">
        <f t="shared" si="37"/>
        <v>35423.5732629581</v>
      </c>
      <c r="AA40" s="12">
        <v>35434</v>
      </c>
      <c r="AB40" s="12">
        <v>0.0253</v>
      </c>
      <c r="AC40" s="13">
        <v>1.35</v>
      </c>
      <c r="AD40" s="14">
        <v>1</v>
      </c>
      <c r="AE40" s="15">
        <f t="shared" si="38"/>
        <v>1210.24827</v>
      </c>
      <c r="AF40" s="12">
        <v>1</v>
      </c>
      <c r="AG40" s="12">
        <v>280</v>
      </c>
      <c r="AH40" s="12">
        <v>1.43</v>
      </c>
      <c r="AI40" s="19">
        <f t="shared" si="39"/>
        <v>3.16684210526316</v>
      </c>
      <c r="AJ40" s="20">
        <v>5936</v>
      </c>
      <c r="AK40" s="12">
        <v>0.99</v>
      </c>
      <c r="AL40" s="12">
        <v>1.98</v>
      </c>
      <c r="AM40" s="9">
        <f t="shared" si="40"/>
        <v>2.9602</v>
      </c>
      <c r="AN40" s="10">
        <v>1.225</v>
      </c>
      <c r="AO40" s="22">
        <v>1.015</v>
      </c>
      <c r="AP40" s="21">
        <f t="shared" si="41"/>
        <v>35954.9268619024</v>
      </c>
      <c r="AV40" s="12">
        <v>35728</v>
      </c>
      <c r="AW40" s="12">
        <v>0.0253</v>
      </c>
      <c r="AX40" s="13">
        <v>1.35</v>
      </c>
      <c r="AY40" s="14">
        <v>1</v>
      </c>
      <c r="AZ40" s="15">
        <f t="shared" si="42"/>
        <v>1220.28984</v>
      </c>
      <c r="BA40" s="12">
        <v>1</v>
      </c>
      <c r="BB40" s="12">
        <v>280</v>
      </c>
      <c r="BC40" s="12">
        <v>1.43</v>
      </c>
      <c r="BD40" s="19">
        <f t="shared" si="43"/>
        <v>3.16684210526316</v>
      </c>
      <c r="BE40" s="20">
        <v>5936</v>
      </c>
      <c r="BF40" s="12">
        <v>1</v>
      </c>
      <c r="BG40" s="12">
        <v>3.11</v>
      </c>
      <c r="BH40" s="9">
        <f t="shared" si="44"/>
        <v>4.11</v>
      </c>
      <c r="BI40" s="10">
        <v>1.225</v>
      </c>
      <c r="BJ40" s="20">
        <v>1</v>
      </c>
      <c r="BK40" s="21">
        <f t="shared" si="45"/>
        <v>49342.8923969805</v>
      </c>
      <c r="BQ40" s="12">
        <v>35728</v>
      </c>
      <c r="BR40" s="12">
        <v>0.0253</v>
      </c>
      <c r="BS40" s="13">
        <v>1.35</v>
      </c>
      <c r="BT40" s="14">
        <v>1</v>
      </c>
      <c r="BU40" s="15">
        <f t="shared" si="46"/>
        <v>1220.28984</v>
      </c>
      <c r="BV40" s="12">
        <v>1</v>
      </c>
      <c r="BW40" s="12">
        <v>280</v>
      </c>
      <c r="BX40" s="12">
        <v>1.43</v>
      </c>
      <c r="BY40" s="19">
        <f t="shared" si="47"/>
        <v>3.16684210526316</v>
      </c>
      <c r="BZ40" s="20">
        <v>5936</v>
      </c>
      <c r="CA40" s="12">
        <v>1</v>
      </c>
      <c r="CB40" s="12">
        <v>3.11</v>
      </c>
      <c r="CC40" s="9">
        <f t="shared" si="48"/>
        <v>4.11</v>
      </c>
      <c r="CD40" s="10">
        <v>1.225</v>
      </c>
      <c r="CE40" s="22">
        <v>1.015</v>
      </c>
      <c r="CF40" s="21">
        <f t="shared" si="49"/>
        <v>50083.0357829352</v>
      </c>
      <c r="CL40" s="12">
        <v>41312</v>
      </c>
      <c r="CM40" s="12">
        <v>0.0253</v>
      </c>
      <c r="CN40" s="13">
        <v>1.35</v>
      </c>
      <c r="CO40" s="14">
        <v>1</v>
      </c>
      <c r="CP40" s="15">
        <f t="shared" si="50"/>
        <v>1411.01136</v>
      </c>
      <c r="CQ40" s="12">
        <v>1</v>
      </c>
      <c r="CR40" s="12">
        <v>280</v>
      </c>
      <c r="CS40" s="12">
        <v>1.43</v>
      </c>
      <c r="CT40" s="19">
        <f t="shared" si="51"/>
        <v>3.16684210526316</v>
      </c>
      <c r="CU40" s="20">
        <v>5936</v>
      </c>
      <c r="CV40" s="12">
        <v>0.99</v>
      </c>
      <c r="CW40" s="12">
        <v>1.98</v>
      </c>
      <c r="CX40" s="9">
        <f t="shared" si="52"/>
        <v>2.9602</v>
      </c>
      <c r="CY40" s="10">
        <v>1.225</v>
      </c>
      <c r="CZ40" s="22">
        <v>1.085</v>
      </c>
      <c r="DA40" s="21">
        <f t="shared" si="53"/>
        <v>40936.0577286539</v>
      </c>
      <c r="DG40" s="12">
        <v>41606</v>
      </c>
      <c r="DH40" s="12">
        <v>0.0253</v>
      </c>
      <c r="DI40" s="13">
        <v>1.35</v>
      </c>
      <c r="DJ40" s="14">
        <v>1</v>
      </c>
      <c r="DK40" s="15">
        <f t="shared" si="54"/>
        <v>1421.05293</v>
      </c>
      <c r="DL40" s="12">
        <v>1</v>
      </c>
      <c r="DM40" s="12">
        <v>280</v>
      </c>
      <c r="DN40" s="12">
        <v>1.43</v>
      </c>
      <c r="DO40" s="19">
        <f t="shared" si="55"/>
        <v>3.16684210526316</v>
      </c>
      <c r="DP40" s="20">
        <v>5936</v>
      </c>
      <c r="DQ40" s="12">
        <v>1</v>
      </c>
      <c r="DR40" s="12">
        <v>3.11</v>
      </c>
      <c r="DS40" s="9">
        <f t="shared" si="56"/>
        <v>4.11</v>
      </c>
      <c r="DT40" s="10">
        <v>1.225</v>
      </c>
      <c r="DU40" s="22">
        <v>1.085</v>
      </c>
      <c r="DV40" s="21">
        <f t="shared" si="57"/>
        <v>57010.1433904427</v>
      </c>
      <c r="EB40" s="12">
        <v>41606</v>
      </c>
      <c r="EC40" s="12">
        <v>0.02992</v>
      </c>
      <c r="ED40" s="13">
        <v>1.35</v>
      </c>
      <c r="EE40" s="14">
        <v>1</v>
      </c>
      <c r="EF40" s="15">
        <f t="shared" si="58"/>
        <v>1680.549552</v>
      </c>
      <c r="EG40" s="12">
        <v>1</v>
      </c>
      <c r="EH40" s="12">
        <v>280</v>
      </c>
      <c r="EI40" s="12">
        <v>1.52</v>
      </c>
      <c r="EJ40" s="19">
        <f t="shared" si="59"/>
        <v>3.25684210526316</v>
      </c>
      <c r="EK40" s="20">
        <v>5936</v>
      </c>
      <c r="EL40" s="12">
        <v>1</v>
      </c>
      <c r="EM40" s="12">
        <v>3.91</v>
      </c>
      <c r="EN40" s="9">
        <f t="shared" si="61"/>
        <v>4.91</v>
      </c>
      <c r="EO40" s="10">
        <v>1.225</v>
      </c>
      <c r="EP40" s="22">
        <v>1.2</v>
      </c>
      <c r="EQ40" s="21">
        <f t="shared" si="62"/>
        <v>82348.7930311047</v>
      </c>
    </row>
    <row r="41" s="1" customFormat="1" customHeight="1" spans="6:147">
      <c r="F41" s="12">
        <v>35434</v>
      </c>
      <c r="G41" s="12">
        <v>0.0253</v>
      </c>
      <c r="H41" s="13">
        <v>1.35</v>
      </c>
      <c r="I41" s="14">
        <v>1</v>
      </c>
      <c r="J41" s="15">
        <f t="shared" si="34"/>
        <v>1210.24827</v>
      </c>
      <c r="K41" s="12">
        <v>1</v>
      </c>
      <c r="L41" s="12">
        <v>280</v>
      </c>
      <c r="M41" s="12">
        <v>1.43</v>
      </c>
      <c r="N41" s="19">
        <f t="shared" si="35"/>
        <v>3.16684210526316</v>
      </c>
      <c r="O41" s="20">
        <v>5936</v>
      </c>
      <c r="P41" s="12">
        <v>0.99</v>
      </c>
      <c r="Q41" s="12">
        <v>1.98</v>
      </c>
      <c r="R41" s="9">
        <f t="shared" si="36"/>
        <v>2.9602</v>
      </c>
      <c r="S41" s="10">
        <v>1.225</v>
      </c>
      <c r="T41" s="20">
        <v>1</v>
      </c>
      <c r="U41" s="21">
        <f t="shared" si="37"/>
        <v>35423.5732629581</v>
      </c>
      <c r="AA41" s="12">
        <v>35434</v>
      </c>
      <c r="AB41" s="12">
        <v>0.0253</v>
      </c>
      <c r="AC41" s="13">
        <v>1.35</v>
      </c>
      <c r="AD41" s="14">
        <v>1</v>
      </c>
      <c r="AE41" s="15">
        <f t="shared" si="38"/>
        <v>1210.24827</v>
      </c>
      <c r="AF41" s="12">
        <v>1</v>
      </c>
      <c r="AG41" s="12">
        <v>280</v>
      </c>
      <c r="AH41" s="12">
        <v>1.43</v>
      </c>
      <c r="AI41" s="19">
        <f t="shared" si="39"/>
        <v>3.16684210526316</v>
      </c>
      <c r="AJ41" s="20">
        <v>5936</v>
      </c>
      <c r="AK41" s="12">
        <v>0.99</v>
      </c>
      <c r="AL41" s="12">
        <v>1.98</v>
      </c>
      <c r="AM41" s="9">
        <f t="shared" si="40"/>
        <v>2.9602</v>
      </c>
      <c r="AN41" s="10">
        <v>1.225</v>
      </c>
      <c r="AO41" s="22">
        <v>1.015</v>
      </c>
      <c r="AP41" s="21">
        <f t="shared" si="41"/>
        <v>35954.9268619024</v>
      </c>
      <c r="AV41" s="12">
        <v>35728</v>
      </c>
      <c r="AW41" s="12">
        <v>0.0253</v>
      </c>
      <c r="AX41" s="13">
        <v>1.35</v>
      </c>
      <c r="AY41" s="14">
        <v>1</v>
      </c>
      <c r="AZ41" s="15">
        <f t="shared" si="42"/>
        <v>1220.28984</v>
      </c>
      <c r="BA41" s="12">
        <v>1</v>
      </c>
      <c r="BB41" s="12">
        <v>280</v>
      </c>
      <c r="BC41" s="12">
        <v>1.43</v>
      </c>
      <c r="BD41" s="19">
        <f t="shared" si="43"/>
        <v>3.16684210526316</v>
      </c>
      <c r="BE41" s="20">
        <v>5936</v>
      </c>
      <c r="BF41" s="12">
        <v>1</v>
      </c>
      <c r="BG41" s="12">
        <v>3.11</v>
      </c>
      <c r="BH41" s="9">
        <f t="shared" si="44"/>
        <v>4.11</v>
      </c>
      <c r="BI41" s="10">
        <v>1.225</v>
      </c>
      <c r="BJ41" s="20">
        <v>1</v>
      </c>
      <c r="BK41" s="21">
        <f t="shared" si="45"/>
        <v>49342.8923969805</v>
      </c>
      <c r="BQ41" s="12">
        <v>35728</v>
      </c>
      <c r="BR41" s="12">
        <v>0.0253</v>
      </c>
      <c r="BS41" s="13">
        <v>1.35</v>
      </c>
      <c r="BT41" s="14">
        <v>1</v>
      </c>
      <c r="BU41" s="15">
        <f t="shared" si="46"/>
        <v>1220.28984</v>
      </c>
      <c r="BV41" s="12">
        <v>1</v>
      </c>
      <c r="BW41" s="12">
        <v>280</v>
      </c>
      <c r="BX41" s="12">
        <v>1.43</v>
      </c>
      <c r="BY41" s="19">
        <f t="shared" si="47"/>
        <v>3.16684210526316</v>
      </c>
      <c r="BZ41" s="20">
        <v>5936</v>
      </c>
      <c r="CA41" s="12">
        <v>1</v>
      </c>
      <c r="CB41" s="12">
        <v>3.11</v>
      </c>
      <c r="CC41" s="9">
        <f t="shared" si="48"/>
        <v>4.11</v>
      </c>
      <c r="CD41" s="10">
        <v>1.225</v>
      </c>
      <c r="CE41" s="22">
        <v>1.015</v>
      </c>
      <c r="CF41" s="21">
        <f t="shared" si="49"/>
        <v>50083.0357829352</v>
      </c>
      <c r="CL41" s="12">
        <v>41312</v>
      </c>
      <c r="CM41" s="12">
        <v>0.0253</v>
      </c>
      <c r="CN41" s="13">
        <v>1.35</v>
      </c>
      <c r="CO41" s="14">
        <v>1</v>
      </c>
      <c r="CP41" s="15">
        <f t="shared" si="50"/>
        <v>1411.01136</v>
      </c>
      <c r="CQ41" s="12">
        <v>1</v>
      </c>
      <c r="CR41" s="12">
        <v>280</v>
      </c>
      <c r="CS41" s="12">
        <v>1.43</v>
      </c>
      <c r="CT41" s="19">
        <f t="shared" si="51"/>
        <v>3.16684210526316</v>
      </c>
      <c r="CU41" s="20">
        <v>5936</v>
      </c>
      <c r="CV41" s="12">
        <v>0.99</v>
      </c>
      <c r="CW41" s="12">
        <v>1.98</v>
      </c>
      <c r="CX41" s="9">
        <f t="shared" si="52"/>
        <v>2.9602</v>
      </c>
      <c r="CY41" s="10">
        <v>1.225</v>
      </c>
      <c r="CZ41" s="22">
        <v>1.085</v>
      </c>
      <c r="DA41" s="21">
        <f t="shared" si="53"/>
        <v>40936.0577286539</v>
      </c>
      <c r="DG41" s="12">
        <v>41606</v>
      </c>
      <c r="DH41" s="12">
        <v>0.0253</v>
      </c>
      <c r="DI41" s="13">
        <v>1.35</v>
      </c>
      <c r="DJ41" s="14">
        <v>1</v>
      </c>
      <c r="DK41" s="15">
        <f t="shared" si="54"/>
        <v>1421.05293</v>
      </c>
      <c r="DL41" s="12">
        <v>1</v>
      </c>
      <c r="DM41" s="12">
        <v>280</v>
      </c>
      <c r="DN41" s="12">
        <v>1.43</v>
      </c>
      <c r="DO41" s="19">
        <f t="shared" si="55"/>
        <v>3.16684210526316</v>
      </c>
      <c r="DP41" s="20">
        <v>5936</v>
      </c>
      <c r="DQ41" s="12">
        <v>1</v>
      </c>
      <c r="DR41" s="12">
        <v>3.11</v>
      </c>
      <c r="DS41" s="9">
        <f t="shared" si="56"/>
        <v>4.11</v>
      </c>
      <c r="DT41" s="10">
        <v>1.225</v>
      </c>
      <c r="DU41" s="22">
        <v>1.085</v>
      </c>
      <c r="DV41" s="21">
        <f t="shared" si="57"/>
        <v>57010.1433904427</v>
      </c>
      <c r="EB41" s="12">
        <v>41606</v>
      </c>
      <c r="EC41" s="12">
        <v>0.02992</v>
      </c>
      <c r="ED41" s="13">
        <v>1.35</v>
      </c>
      <c r="EE41" s="14">
        <v>1</v>
      </c>
      <c r="EF41" s="15">
        <f t="shared" si="58"/>
        <v>1680.549552</v>
      </c>
      <c r="EG41" s="12">
        <v>1</v>
      </c>
      <c r="EH41" s="12">
        <v>280</v>
      </c>
      <c r="EI41" s="12">
        <v>1.52</v>
      </c>
      <c r="EJ41" s="19">
        <f t="shared" si="59"/>
        <v>3.25684210526316</v>
      </c>
      <c r="EK41" s="20">
        <v>5936</v>
      </c>
      <c r="EL41" s="12">
        <v>1</v>
      </c>
      <c r="EM41" s="12">
        <v>3.91</v>
      </c>
      <c r="EN41" s="9">
        <f t="shared" si="61"/>
        <v>4.91</v>
      </c>
      <c r="EO41" s="10">
        <v>1.225</v>
      </c>
      <c r="EP41" s="22">
        <v>1.2</v>
      </c>
      <c r="EQ41" s="21">
        <f t="shared" si="62"/>
        <v>82348.7930311047</v>
      </c>
    </row>
    <row r="42" s="1" customFormat="1" customHeight="1" spans="6:147">
      <c r="F42" s="12">
        <v>35434</v>
      </c>
      <c r="G42" s="12">
        <v>0</v>
      </c>
      <c r="H42" s="13">
        <v>1.35</v>
      </c>
      <c r="I42" s="14">
        <v>1</v>
      </c>
      <c r="J42" s="15">
        <f t="shared" si="34"/>
        <v>0</v>
      </c>
      <c r="K42" s="12">
        <v>1</v>
      </c>
      <c r="L42" s="12">
        <v>280</v>
      </c>
      <c r="M42" s="12">
        <v>1.43</v>
      </c>
      <c r="N42" s="19">
        <f t="shared" si="35"/>
        <v>3.16684210526316</v>
      </c>
      <c r="O42" s="20">
        <v>0</v>
      </c>
      <c r="P42" s="12">
        <v>0.99</v>
      </c>
      <c r="Q42" s="12">
        <v>1.98</v>
      </c>
      <c r="R42" s="9">
        <f t="shared" si="36"/>
        <v>2.9602</v>
      </c>
      <c r="S42" s="10">
        <v>1.225</v>
      </c>
      <c r="T42" s="20">
        <v>1</v>
      </c>
      <c r="U42" s="21">
        <f t="shared" si="37"/>
        <v>0</v>
      </c>
      <c r="AA42" s="12">
        <v>35434</v>
      </c>
      <c r="AB42" s="12">
        <v>0.0253</v>
      </c>
      <c r="AC42" s="13">
        <v>1.35</v>
      </c>
      <c r="AD42" s="14">
        <v>1</v>
      </c>
      <c r="AE42" s="15">
        <f t="shared" si="38"/>
        <v>1210.24827</v>
      </c>
      <c r="AF42" s="12">
        <v>1</v>
      </c>
      <c r="AG42" s="12">
        <v>280</v>
      </c>
      <c r="AH42" s="12">
        <v>1.43</v>
      </c>
      <c r="AI42" s="19">
        <f t="shared" si="39"/>
        <v>3.16684210526316</v>
      </c>
      <c r="AJ42" s="20">
        <v>5936</v>
      </c>
      <c r="AK42" s="12">
        <v>0.99</v>
      </c>
      <c r="AL42" s="12">
        <v>1.98</v>
      </c>
      <c r="AM42" s="9">
        <f t="shared" si="40"/>
        <v>2.9602</v>
      </c>
      <c r="AN42" s="10">
        <v>1.225</v>
      </c>
      <c r="AO42" s="22">
        <v>1.015</v>
      </c>
      <c r="AP42" s="21">
        <f t="shared" si="41"/>
        <v>35954.9268619024</v>
      </c>
      <c r="AV42" s="12">
        <v>35728</v>
      </c>
      <c r="AW42" s="12">
        <v>0</v>
      </c>
      <c r="AX42" s="13">
        <v>1.35</v>
      </c>
      <c r="AY42" s="14">
        <v>1</v>
      </c>
      <c r="AZ42" s="15">
        <f t="shared" si="42"/>
        <v>0</v>
      </c>
      <c r="BA42" s="12">
        <v>1</v>
      </c>
      <c r="BB42" s="12">
        <v>280</v>
      </c>
      <c r="BC42" s="12">
        <v>1.43</v>
      </c>
      <c r="BD42" s="19">
        <f t="shared" si="43"/>
        <v>3.16684210526316</v>
      </c>
      <c r="BE42" s="20">
        <v>0</v>
      </c>
      <c r="BF42" s="12">
        <v>1</v>
      </c>
      <c r="BG42" s="12">
        <v>3.11</v>
      </c>
      <c r="BH42" s="9">
        <f t="shared" si="44"/>
        <v>4.11</v>
      </c>
      <c r="BI42" s="10">
        <v>1.225</v>
      </c>
      <c r="BJ42" s="20">
        <v>1</v>
      </c>
      <c r="BK42" s="21">
        <f t="shared" si="45"/>
        <v>0</v>
      </c>
      <c r="BQ42" s="12">
        <v>35728</v>
      </c>
      <c r="BR42" s="12">
        <v>0.0253</v>
      </c>
      <c r="BS42" s="13">
        <v>1.35</v>
      </c>
      <c r="BT42" s="14">
        <v>1</v>
      </c>
      <c r="BU42" s="15">
        <f t="shared" si="46"/>
        <v>1220.28984</v>
      </c>
      <c r="BV42" s="12">
        <v>1</v>
      </c>
      <c r="BW42" s="12">
        <v>280</v>
      </c>
      <c r="BX42" s="12">
        <v>1.43</v>
      </c>
      <c r="BY42" s="19">
        <f t="shared" si="47"/>
        <v>3.16684210526316</v>
      </c>
      <c r="BZ42" s="20">
        <v>5936</v>
      </c>
      <c r="CA42" s="12">
        <v>1</v>
      </c>
      <c r="CB42" s="12">
        <v>3.11</v>
      </c>
      <c r="CC42" s="9">
        <f t="shared" si="48"/>
        <v>4.11</v>
      </c>
      <c r="CD42" s="10">
        <v>1.225</v>
      </c>
      <c r="CE42" s="22">
        <v>1.015</v>
      </c>
      <c r="CF42" s="21">
        <f t="shared" si="49"/>
        <v>50083.0357829352</v>
      </c>
      <c r="CL42" s="12">
        <v>41312</v>
      </c>
      <c r="CM42" s="12">
        <v>0.0253</v>
      </c>
      <c r="CN42" s="13">
        <v>1.35</v>
      </c>
      <c r="CO42" s="14">
        <v>1</v>
      </c>
      <c r="CP42" s="15">
        <f t="shared" si="50"/>
        <v>1411.01136</v>
      </c>
      <c r="CQ42" s="12">
        <v>1</v>
      </c>
      <c r="CR42" s="12">
        <v>280</v>
      </c>
      <c r="CS42" s="12">
        <v>1.43</v>
      </c>
      <c r="CT42" s="19">
        <f t="shared" si="51"/>
        <v>3.16684210526316</v>
      </c>
      <c r="CU42" s="20">
        <v>5936</v>
      </c>
      <c r="CV42" s="12">
        <v>0.99</v>
      </c>
      <c r="CW42" s="12">
        <v>1.98</v>
      </c>
      <c r="CX42" s="9">
        <f t="shared" si="52"/>
        <v>2.9602</v>
      </c>
      <c r="CY42" s="10">
        <v>1.225</v>
      </c>
      <c r="CZ42" s="22">
        <v>1.085</v>
      </c>
      <c r="DA42" s="21">
        <f t="shared" si="53"/>
        <v>40936.0577286539</v>
      </c>
      <c r="DG42" s="12">
        <v>41606</v>
      </c>
      <c r="DH42" s="12">
        <v>0.0253</v>
      </c>
      <c r="DI42" s="13">
        <v>1.35</v>
      </c>
      <c r="DJ42" s="14">
        <v>1</v>
      </c>
      <c r="DK42" s="15">
        <f t="shared" si="54"/>
        <v>1421.05293</v>
      </c>
      <c r="DL42" s="12">
        <v>1</v>
      </c>
      <c r="DM42" s="12">
        <v>280</v>
      </c>
      <c r="DN42" s="12">
        <v>1.43</v>
      </c>
      <c r="DO42" s="19">
        <f t="shared" si="55"/>
        <v>3.16684210526316</v>
      </c>
      <c r="DP42" s="20">
        <v>5936</v>
      </c>
      <c r="DQ42" s="12">
        <v>1</v>
      </c>
      <c r="DR42" s="12">
        <v>3.11</v>
      </c>
      <c r="DS42" s="9">
        <f t="shared" si="56"/>
        <v>4.11</v>
      </c>
      <c r="DT42" s="10">
        <v>1.225</v>
      </c>
      <c r="DU42" s="22">
        <v>1.085</v>
      </c>
      <c r="DV42" s="21">
        <f t="shared" si="57"/>
        <v>57010.1433904427</v>
      </c>
      <c r="EB42" s="12">
        <v>41606</v>
      </c>
      <c r="EC42" s="12">
        <v>0.02992</v>
      </c>
      <c r="ED42" s="13">
        <v>1.35</v>
      </c>
      <c r="EE42" s="14">
        <v>1</v>
      </c>
      <c r="EF42" s="15">
        <f t="shared" si="58"/>
        <v>1680.549552</v>
      </c>
      <c r="EG42" s="12">
        <v>1</v>
      </c>
      <c r="EH42" s="12">
        <v>280</v>
      </c>
      <c r="EI42" s="12">
        <v>1.52</v>
      </c>
      <c r="EJ42" s="19">
        <f t="shared" si="59"/>
        <v>3.25684210526316</v>
      </c>
      <c r="EK42" s="20">
        <v>5936</v>
      </c>
      <c r="EL42" s="12">
        <v>1</v>
      </c>
      <c r="EM42" s="12">
        <v>3.91</v>
      </c>
      <c r="EN42" s="9">
        <f t="shared" si="61"/>
        <v>4.91</v>
      </c>
      <c r="EO42" s="10">
        <v>1.225</v>
      </c>
      <c r="EP42" s="22">
        <v>1.2</v>
      </c>
      <c r="EQ42" s="21">
        <f t="shared" si="62"/>
        <v>82348.7930311047</v>
      </c>
    </row>
    <row r="43" s="1" customFormat="1" customHeight="1" spans="6:147">
      <c r="F43" s="12">
        <v>35434</v>
      </c>
      <c r="G43" s="12">
        <v>0</v>
      </c>
      <c r="H43" s="13">
        <v>1.35</v>
      </c>
      <c r="I43" s="14">
        <v>1</v>
      </c>
      <c r="J43" s="15">
        <f t="shared" si="34"/>
        <v>0</v>
      </c>
      <c r="K43" s="12">
        <v>1</v>
      </c>
      <c r="L43" s="12">
        <v>280</v>
      </c>
      <c r="M43" s="12">
        <v>1.43</v>
      </c>
      <c r="N43" s="19">
        <f t="shared" si="35"/>
        <v>3.16684210526316</v>
      </c>
      <c r="O43" s="20">
        <v>0</v>
      </c>
      <c r="P43" s="12">
        <v>0.99</v>
      </c>
      <c r="Q43" s="12">
        <v>1.98</v>
      </c>
      <c r="R43" s="9">
        <f t="shared" si="36"/>
        <v>2.9602</v>
      </c>
      <c r="S43" s="10">
        <v>1.225</v>
      </c>
      <c r="T43" s="20">
        <v>1</v>
      </c>
      <c r="U43" s="21">
        <f t="shared" si="37"/>
        <v>0</v>
      </c>
      <c r="AA43" s="12">
        <v>35434</v>
      </c>
      <c r="AB43" s="12">
        <v>0.0253</v>
      </c>
      <c r="AC43" s="13">
        <v>1.35</v>
      </c>
      <c r="AD43" s="14">
        <v>1</v>
      </c>
      <c r="AE43" s="15">
        <f t="shared" si="38"/>
        <v>1210.24827</v>
      </c>
      <c r="AF43" s="12">
        <v>1</v>
      </c>
      <c r="AG43" s="12">
        <v>280</v>
      </c>
      <c r="AH43" s="12">
        <v>1.43</v>
      </c>
      <c r="AI43" s="19">
        <f t="shared" si="39"/>
        <v>3.16684210526316</v>
      </c>
      <c r="AJ43" s="20">
        <v>5936</v>
      </c>
      <c r="AK43" s="12">
        <v>0.99</v>
      </c>
      <c r="AL43" s="12">
        <v>1.98</v>
      </c>
      <c r="AM43" s="9">
        <f t="shared" si="40"/>
        <v>2.9602</v>
      </c>
      <c r="AN43" s="10">
        <v>1.225</v>
      </c>
      <c r="AO43" s="22">
        <v>1.015</v>
      </c>
      <c r="AP43" s="21">
        <f t="shared" si="41"/>
        <v>35954.9268619024</v>
      </c>
      <c r="AV43" s="12">
        <v>35728</v>
      </c>
      <c r="AW43" s="12">
        <v>0</v>
      </c>
      <c r="AX43" s="13">
        <v>1.35</v>
      </c>
      <c r="AY43" s="14">
        <v>1</v>
      </c>
      <c r="AZ43" s="15">
        <f t="shared" si="42"/>
        <v>0</v>
      </c>
      <c r="BA43" s="12">
        <v>1</v>
      </c>
      <c r="BB43" s="12">
        <v>280</v>
      </c>
      <c r="BC43" s="12">
        <v>1.43</v>
      </c>
      <c r="BD43" s="19">
        <f t="shared" si="43"/>
        <v>3.16684210526316</v>
      </c>
      <c r="BE43" s="20">
        <v>0</v>
      </c>
      <c r="BF43" s="12">
        <v>1</v>
      </c>
      <c r="BG43" s="12">
        <v>3.11</v>
      </c>
      <c r="BH43" s="9">
        <f t="shared" si="44"/>
        <v>4.11</v>
      </c>
      <c r="BI43" s="10">
        <v>1.225</v>
      </c>
      <c r="BJ43" s="20">
        <v>1</v>
      </c>
      <c r="BK43" s="21">
        <f t="shared" si="45"/>
        <v>0</v>
      </c>
      <c r="BQ43" s="12">
        <v>35728</v>
      </c>
      <c r="BR43" s="12">
        <v>0.0253</v>
      </c>
      <c r="BS43" s="13">
        <v>1.35</v>
      </c>
      <c r="BT43" s="14">
        <v>1</v>
      </c>
      <c r="BU43" s="15">
        <f t="shared" si="46"/>
        <v>1220.28984</v>
      </c>
      <c r="BV43" s="12">
        <v>1</v>
      </c>
      <c r="BW43" s="12">
        <v>280</v>
      </c>
      <c r="BX43" s="12">
        <v>1.43</v>
      </c>
      <c r="BY43" s="19">
        <f t="shared" si="47"/>
        <v>3.16684210526316</v>
      </c>
      <c r="BZ43" s="20">
        <v>5936</v>
      </c>
      <c r="CA43" s="12">
        <v>1</v>
      </c>
      <c r="CB43" s="12">
        <v>3.11</v>
      </c>
      <c r="CC43" s="9">
        <f t="shared" si="48"/>
        <v>4.11</v>
      </c>
      <c r="CD43" s="10">
        <v>1.225</v>
      </c>
      <c r="CE43" s="22">
        <v>1.015</v>
      </c>
      <c r="CF43" s="21">
        <f t="shared" si="49"/>
        <v>50083.0357829352</v>
      </c>
      <c r="CL43" s="12">
        <v>41312</v>
      </c>
      <c r="CM43" s="12">
        <v>0.0253</v>
      </c>
      <c r="CN43" s="13">
        <v>1.35</v>
      </c>
      <c r="CO43" s="14">
        <v>1</v>
      </c>
      <c r="CP43" s="15">
        <f t="shared" si="50"/>
        <v>1411.01136</v>
      </c>
      <c r="CQ43" s="12">
        <v>1</v>
      </c>
      <c r="CR43" s="12">
        <v>280</v>
      </c>
      <c r="CS43" s="12">
        <v>1.43</v>
      </c>
      <c r="CT43" s="19">
        <f t="shared" si="51"/>
        <v>3.16684210526316</v>
      </c>
      <c r="CU43" s="20">
        <v>5936</v>
      </c>
      <c r="CV43" s="12">
        <v>0.99</v>
      </c>
      <c r="CW43" s="12">
        <v>1.98</v>
      </c>
      <c r="CX43" s="9">
        <f t="shared" si="52"/>
        <v>2.9602</v>
      </c>
      <c r="CY43" s="10">
        <v>1.225</v>
      </c>
      <c r="CZ43" s="22">
        <v>1.085</v>
      </c>
      <c r="DA43" s="21">
        <f t="shared" si="53"/>
        <v>40936.0577286539</v>
      </c>
      <c r="DG43" s="12">
        <v>41606</v>
      </c>
      <c r="DH43" s="12">
        <v>0.0253</v>
      </c>
      <c r="DI43" s="13">
        <v>1.35</v>
      </c>
      <c r="DJ43" s="14">
        <v>1</v>
      </c>
      <c r="DK43" s="15">
        <f t="shared" si="54"/>
        <v>1421.05293</v>
      </c>
      <c r="DL43" s="12">
        <v>1</v>
      </c>
      <c r="DM43" s="12">
        <v>280</v>
      </c>
      <c r="DN43" s="12">
        <v>1.43</v>
      </c>
      <c r="DO43" s="19">
        <f t="shared" si="55"/>
        <v>3.16684210526316</v>
      </c>
      <c r="DP43" s="20">
        <v>5936</v>
      </c>
      <c r="DQ43" s="12">
        <v>1</v>
      </c>
      <c r="DR43" s="12">
        <v>3.11</v>
      </c>
      <c r="DS43" s="9">
        <f t="shared" si="56"/>
        <v>4.11</v>
      </c>
      <c r="DT43" s="10">
        <v>1.225</v>
      </c>
      <c r="DU43" s="22">
        <v>1.085</v>
      </c>
      <c r="DV43" s="21">
        <f t="shared" si="57"/>
        <v>57010.1433904427</v>
      </c>
      <c r="EB43" s="12">
        <v>41606</v>
      </c>
      <c r="EC43" s="12">
        <v>0.02992</v>
      </c>
      <c r="ED43" s="13">
        <v>1.35</v>
      </c>
      <c r="EE43" s="14">
        <v>1</v>
      </c>
      <c r="EF43" s="15">
        <f t="shared" si="58"/>
        <v>1680.549552</v>
      </c>
      <c r="EG43" s="12">
        <v>1</v>
      </c>
      <c r="EH43" s="12">
        <v>280</v>
      </c>
      <c r="EI43" s="12">
        <v>1.52</v>
      </c>
      <c r="EJ43" s="19">
        <f t="shared" si="59"/>
        <v>3.25684210526316</v>
      </c>
      <c r="EK43" s="20">
        <v>5936</v>
      </c>
      <c r="EL43" s="12">
        <v>1</v>
      </c>
      <c r="EM43" s="12">
        <v>3.91</v>
      </c>
      <c r="EN43" s="9">
        <f t="shared" si="61"/>
        <v>4.91</v>
      </c>
      <c r="EO43" s="10">
        <v>1.225</v>
      </c>
      <c r="EP43" s="22">
        <v>1.2</v>
      </c>
      <c r="EQ43" s="21">
        <f t="shared" si="62"/>
        <v>82348.7930311047</v>
      </c>
    </row>
    <row r="44" s="1" customFormat="1" customHeight="1" spans="6:147">
      <c r="F44" s="12">
        <v>35434</v>
      </c>
      <c r="G44" s="12">
        <v>0</v>
      </c>
      <c r="H44" s="13">
        <v>1.35</v>
      </c>
      <c r="I44" s="14">
        <v>1</v>
      </c>
      <c r="J44" s="15">
        <f t="shared" si="34"/>
        <v>0</v>
      </c>
      <c r="K44" s="12">
        <v>1</v>
      </c>
      <c r="L44" s="12">
        <v>280</v>
      </c>
      <c r="M44" s="12">
        <v>1.43</v>
      </c>
      <c r="N44" s="19">
        <f t="shared" si="35"/>
        <v>3.16684210526316</v>
      </c>
      <c r="O44" s="20">
        <v>0</v>
      </c>
      <c r="P44" s="12">
        <v>0.99</v>
      </c>
      <c r="Q44" s="12">
        <v>1.98</v>
      </c>
      <c r="R44" s="9">
        <f t="shared" si="36"/>
        <v>2.9602</v>
      </c>
      <c r="S44" s="10">
        <v>1.225</v>
      </c>
      <c r="T44" s="20">
        <v>1</v>
      </c>
      <c r="U44" s="21">
        <f t="shared" si="37"/>
        <v>0</v>
      </c>
      <c r="AA44" s="12">
        <v>35434</v>
      </c>
      <c r="AB44" s="12">
        <v>0.0253</v>
      </c>
      <c r="AC44" s="13">
        <v>1.35</v>
      </c>
      <c r="AD44" s="14">
        <v>1</v>
      </c>
      <c r="AE44" s="15">
        <f t="shared" si="38"/>
        <v>1210.24827</v>
      </c>
      <c r="AF44" s="12">
        <v>1</v>
      </c>
      <c r="AG44" s="12">
        <v>280</v>
      </c>
      <c r="AH44" s="12">
        <v>1.43</v>
      </c>
      <c r="AI44" s="19">
        <f t="shared" si="39"/>
        <v>3.16684210526316</v>
      </c>
      <c r="AJ44" s="20">
        <v>5936</v>
      </c>
      <c r="AK44" s="12">
        <v>0.99</v>
      </c>
      <c r="AL44" s="12">
        <v>1.98</v>
      </c>
      <c r="AM44" s="9">
        <f t="shared" si="40"/>
        <v>2.9602</v>
      </c>
      <c r="AN44" s="10">
        <v>1.225</v>
      </c>
      <c r="AO44" s="22">
        <v>1.015</v>
      </c>
      <c r="AP44" s="21">
        <f t="shared" si="41"/>
        <v>35954.9268619024</v>
      </c>
      <c r="AV44" s="12">
        <v>35728</v>
      </c>
      <c r="AW44" s="12">
        <v>0</v>
      </c>
      <c r="AX44" s="13">
        <v>1.35</v>
      </c>
      <c r="AY44" s="14">
        <v>1</v>
      </c>
      <c r="AZ44" s="15">
        <f t="shared" si="42"/>
        <v>0</v>
      </c>
      <c r="BA44" s="12">
        <v>1</v>
      </c>
      <c r="BB44" s="12">
        <v>280</v>
      </c>
      <c r="BC44" s="12">
        <v>1.43</v>
      </c>
      <c r="BD44" s="19">
        <f t="shared" si="43"/>
        <v>3.16684210526316</v>
      </c>
      <c r="BE44" s="20">
        <v>0</v>
      </c>
      <c r="BF44" s="12">
        <v>1</v>
      </c>
      <c r="BG44" s="12">
        <v>3.11</v>
      </c>
      <c r="BH44" s="9">
        <f t="shared" si="44"/>
        <v>4.11</v>
      </c>
      <c r="BI44" s="10">
        <v>1.225</v>
      </c>
      <c r="BJ44" s="20">
        <v>1</v>
      </c>
      <c r="BK44" s="21">
        <f t="shared" si="45"/>
        <v>0</v>
      </c>
      <c r="BQ44" s="12">
        <v>35728</v>
      </c>
      <c r="BR44" s="12">
        <v>0.0253</v>
      </c>
      <c r="BS44" s="13">
        <v>1.35</v>
      </c>
      <c r="BT44" s="14">
        <v>1</v>
      </c>
      <c r="BU44" s="15">
        <f t="shared" si="46"/>
        <v>1220.28984</v>
      </c>
      <c r="BV44" s="12">
        <v>1</v>
      </c>
      <c r="BW44" s="12">
        <v>280</v>
      </c>
      <c r="BX44" s="12">
        <v>1.43</v>
      </c>
      <c r="BY44" s="19">
        <f t="shared" si="47"/>
        <v>3.16684210526316</v>
      </c>
      <c r="BZ44" s="20">
        <v>5936</v>
      </c>
      <c r="CA44" s="12">
        <v>1</v>
      </c>
      <c r="CB44" s="12">
        <v>3.11</v>
      </c>
      <c r="CC44" s="9">
        <f t="shared" si="48"/>
        <v>4.11</v>
      </c>
      <c r="CD44" s="10">
        <v>1.225</v>
      </c>
      <c r="CE44" s="22">
        <v>1.015</v>
      </c>
      <c r="CF44" s="21">
        <f t="shared" si="49"/>
        <v>50083.0357829352</v>
      </c>
      <c r="CL44" s="12">
        <v>41312</v>
      </c>
      <c r="CM44" s="12">
        <v>0.0253</v>
      </c>
      <c r="CN44" s="13">
        <v>1.35</v>
      </c>
      <c r="CO44" s="14">
        <v>1</v>
      </c>
      <c r="CP44" s="15">
        <f t="shared" si="50"/>
        <v>1411.01136</v>
      </c>
      <c r="CQ44" s="12">
        <v>1</v>
      </c>
      <c r="CR44" s="12">
        <v>280</v>
      </c>
      <c r="CS44" s="12">
        <v>1.43</v>
      </c>
      <c r="CT44" s="19">
        <f t="shared" si="51"/>
        <v>3.16684210526316</v>
      </c>
      <c r="CU44" s="20">
        <v>5936</v>
      </c>
      <c r="CV44" s="12">
        <v>0.99</v>
      </c>
      <c r="CW44" s="12">
        <v>1.98</v>
      </c>
      <c r="CX44" s="9">
        <f t="shared" si="52"/>
        <v>2.9602</v>
      </c>
      <c r="CY44" s="10">
        <v>1.225</v>
      </c>
      <c r="CZ44" s="22">
        <v>1.085</v>
      </c>
      <c r="DA44" s="21">
        <f t="shared" si="53"/>
        <v>40936.0577286539</v>
      </c>
      <c r="DG44" s="12">
        <v>41606</v>
      </c>
      <c r="DH44" s="12">
        <v>0.0253</v>
      </c>
      <c r="DI44" s="13">
        <v>1.35</v>
      </c>
      <c r="DJ44" s="14">
        <v>1</v>
      </c>
      <c r="DK44" s="15">
        <f t="shared" si="54"/>
        <v>1421.05293</v>
      </c>
      <c r="DL44" s="12">
        <v>1</v>
      </c>
      <c r="DM44" s="12">
        <v>280</v>
      </c>
      <c r="DN44" s="12">
        <v>1.43</v>
      </c>
      <c r="DO44" s="19">
        <f t="shared" si="55"/>
        <v>3.16684210526316</v>
      </c>
      <c r="DP44" s="20">
        <v>5936</v>
      </c>
      <c r="DQ44" s="12">
        <v>1</v>
      </c>
      <c r="DR44" s="12">
        <v>3.11</v>
      </c>
      <c r="DS44" s="9">
        <f t="shared" si="56"/>
        <v>4.11</v>
      </c>
      <c r="DT44" s="10">
        <v>1.225</v>
      </c>
      <c r="DU44" s="22">
        <v>1.085</v>
      </c>
      <c r="DV44" s="21">
        <f t="shared" si="57"/>
        <v>57010.1433904427</v>
      </c>
      <c r="EB44" s="12">
        <v>41606</v>
      </c>
      <c r="EC44" s="12">
        <v>0.02992</v>
      </c>
      <c r="ED44" s="13">
        <v>1.35</v>
      </c>
      <c r="EE44" s="14">
        <v>1</v>
      </c>
      <c r="EF44" s="15">
        <f t="shared" si="58"/>
        <v>1680.549552</v>
      </c>
      <c r="EG44" s="12">
        <v>1</v>
      </c>
      <c r="EH44" s="12">
        <v>280</v>
      </c>
      <c r="EI44" s="12">
        <v>1.52</v>
      </c>
      <c r="EJ44" s="19">
        <f t="shared" si="59"/>
        <v>3.25684210526316</v>
      </c>
      <c r="EK44" s="20">
        <v>5936</v>
      </c>
      <c r="EL44" s="12">
        <v>1</v>
      </c>
      <c r="EM44" s="12">
        <v>3.91</v>
      </c>
      <c r="EN44" s="9">
        <f t="shared" si="61"/>
        <v>4.91</v>
      </c>
      <c r="EO44" s="10">
        <v>1.225</v>
      </c>
      <c r="EP44" s="22">
        <v>1.2</v>
      </c>
      <c r="EQ44" s="21">
        <f t="shared" si="62"/>
        <v>82348.7930311047</v>
      </c>
    </row>
    <row r="45" s="1" customFormat="1" customHeight="1" spans="6:147">
      <c r="F45" s="12">
        <v>35434</v>
      </c>
      <c r="G45" s="12">
        <v>0</v>
      </c>
      <c r="H45" s="13">
        <v>1.35</v>
      </c>
      <c r="I45" s="14">
        <v>1</v>
      </c>
      <c r="J45" s="15">
        <f t="shared" si="34"/>
        <v>0</v>
      </c>
      <c r="K45" s="12">
        <v>1</v>
      </c>
      <c r="L45" s="12">
        <v>280</v>
      </c>
      <c r="M45" s="12">
        <v>1.43</v>
      </c>
      <c r="N45" s="19">
        <f t="shared" si="35"/>
        <v>3.16684210526316</v>
      </c>
      <c r="O45" s="20">
        <v>0</v>
      </c>
      <c r="P45" s="12">
        <v>0.99</v>
      </c>
      <c r="Q45" s="12">
        <v>1.98</v>
      </c>
      <c r="R45" s="9">
        <f t="shared" si="36"/>
        <v>2.9602</v>
      </c>
      <c r="S45" s="10">
        <v>1.225</v>
      </c>
      <c r="T45" s="20">
        <v>1</v>
      </c>
      <c r="U45" s="21">
        <f t="shared" si="37"/>
        <v>0</v>
      </c>
      <c r="AA45" s="12">
        <v>35434</v>
      </c>
      <c r="AB45" s="12">
        <v>0.0253</v>
      </c>
      <c r="AC45" s="13">
        <v>1.35</v>
      </c>
      <c r="AD45" s="14">
        <v>1</v>
      </c>
      <c r="AE45" s="15">
        <f t="shared" si="38"/>
        <v>1210.24827</v>
      </c>
      <c r="AF45" s="12">
        <v>1</v>
      </c>
      <c r="AG45" s="12">
        <v>280</v>
      </c>
      <c r="AH45" s="12">
        <v>1.43</v>
      </c>
      <c r="AI45" s="19">
        <f t="shared" si="39"/>
        <v>3.16684210526316</v>
      </c>
      <c r="AJ45" s="20">
        <v>0</v>
      </c>
      <c r="AK45" s="12">
        <v>0.99</v>
      </c>
      <c r="AL45" s="12">
        <v>1.98</v>
      </c>
      <c r="AM45" s="9">
        <f t="shared" si="40"/>
        <v>2.9602</v>
      </c>
      <c r="AN45" s="10">
        <v>1.225</v>
      </c>
      <c r="AO45" s="22">
        <v>1.015</v>
      </c>
      <c r="AP45" s="21">
        <f t="shared" si="41"/>
        <v>14106.6556871024</v>
      </c>
      <c r="AV45" s="12">
        <v>35728</v>
      </c>
      <c r="AW45" s="12">
        <v>0</v>
      </c>
      <c r="AX45" s="13">
        <v>1.35</v>
      </c>
      <c r="AY45" s="14">
        <v>1</v>
      </c>
      <c r="AZ45" s="15">
        <f t="shared" si="42"/>
        <v>0</v>
      </c>
      <c r="BA45" s="12">
        <v>1</v>
      </c>
      <c r="BB45" s="12">
        <v>280</v>
      </c>
      <c r="BC45" s="12">
        <v>1.43</v>
      </c>
      <c r="BD45" s="19">
        <f t="shared" si="43"/>
        <v>3.16684210526316</v>
      </c>
      <c r="BE45" s="20">
        <v>0</v>
      </c>
      <c r="BF45" s="12">
        <v>1</v>
      </c>
      <c r="BG45" s="12">
        <v>3.11</v>
      </c>
      <c r="BH45" s="9">
        <f t="shared" si="44"/>
        <v>4.11</v>
      </c>
      <c r="BI45" s="10">
        <v>1.225</v>
      </c>
      <c r="BJ45" s="20">
        <v>1</v>
      </c>
      <c r="BK45" s="21">
        <f t="shared" si="45"/>
        <v>0</v>
      </c>
      <c r="BQ45" s="12">
        <v>35728</v>
      </c>
      <c r="BR45" s="12">
        <v>0.0253</v>
      </c>
      <c r="BS45" s="13">
        <v>1.35</v>
      </c>
      <c r="BT45" s="14">
        <v>1</v>
      </c>
      <c r="BU45" s="15">
        <f t="shared" si="46"/>
        <v>1220.28984</v>
      </c>
      <c r="BV45" s="12">
        <v>1</v>
      </c>
      <c r="BW45" s="12">
        <v>280</v>
      </c>
      <c r="BX45" s="12">
        <v>1.43</v>
      </c>
      <c r="BY45" s="19">
        <f t="shared" si="47"/>
        <v>3.16684210526316</v>
      </c>
      <c r="BZ45" s="20">
        <v>0</v>
      </c>
      <c r="CA45" s="12">
        <v>1</v>
      </c>
      <c r="CB45" s="12">
        <v>3.11</v>
      </c>
      <c r="CC45" s="9">
        <f t="shared" si="48"/>
        <v>4.11</v>
      </c>
      <c r="CD45" s="10">
        <v>1.225</v>
      </c>
      <c r="CE45" s="22">
        <v>1.015</v>
      </c>
      <c r="CF45" s="21">
        <f t="shared" si="49"/>
        <v>19748.4656429352</v>
      </c>
      <c r="CL45" s="12">
        <v>41312</v>
      </c>
      <c r="CM45" s="12">
        <v>0.0253</v>
      </c>
      <c r="CN45" s="13">
        <v>1.35</v>
      </c>
      <c r="CO45" s="14">
        <v>1</v>
      </c>
      <c r="CP45" s="15">
        <f t="shared" si="50"/>
        <v>1411.01136</v>
      </c>
      <c r="CQ45" s="12">
        <v>1</v>
      </c>
      <c r="CR45" s="12">
        <v>280</v>
      </c>
      <c r="CS45" s="12">
        <v>1.43</v>
      </c>
      <c r="CT45" s="19">
        <f t="shared" si="51"/>
        <v>3.16684210526316</v>
      </c>
      <c r="CU45" s="20">
        <v>0</v>
      </c>
      <c r="CV45" s="12">
        <v>0.99</v>
      </c>
      <c r="CW45" s="12">
        <v>1.98</v>
      </c>
      <c r="CX45" s="9">
        <f t="shared" si="52"/>
        <v>2.9602</v>
      </c>
      <c r="CY45" s="10">
        <v>1.225</v>
      </c>
      <c r="CZ45" s="22">
        <v>1.085</v>
      </c>
      <c r="DA45" s="21">
        <f t="shared" si="53"/>
        <v>17581.0092314539</v>
      </c>
      <c r="DG45" s="12">
        <v>41606</v>
      </c>
      <c r="DH45" s="12">
        <v>0.0253</v>
      </c>
      <c r="DI45" s="13">
        <v>1.35</v>
      </c>
      <c r="DJ45" s="14">
        <v>1</v>
      </c>
      <c r="DK45" s="15">
        <f t="shared" si="54"/>
        <v>1421.05293</v>
      </c>
      <c r="DL45" s="12">
        <v>1</v>
      </c>
      <c r="DM45" s="12">
        <v>280</v>
      </c>
      <c r="DN45" s="12">
        <v>1.43</v>
      </c>
      <c r="DO45" s="19">
        <f t="shared" si="55"/>
        <v>3.16684210526316</v>
      </c>
      <c r="DP45" s="20">
        <v>0</v>
      </c>
      <c r="DQ45" s="12">
        <v>1</v>
      </c>
      <c r="DR45" s="12">
        <v>3.11</v>
      </c>
      <c r="DS45" s="9">
        <f t="shared" si="56"/>
        <v>4.11</v>
      </c>
      <c r="DT45" s="10">
        <v>1.225</v>
      </c>
      <c r="DU45" s="22">
        <v>1.085</v>
      </c>
      <c r="DV45" s="21">
        <f t="shared" si="57"/>
        <v>24583.5339304427</v>
      </c>
      <c r="EB45" s="12">
        <v>41606</v>
      </c>
      <c r="EC45" s="12">
        <v>0.02992</v>
      </c>
      <c r="ED45" s="13">
        <v>1.35</v>
      </c>
      <c r="EE45" s="14">
        <v>1</v>
      </c>
      <c r="EF45" s="15">
        <f t="shared" si="58"/>
        <v>1680.549552</v>
      </c>
      <c r="EG45" s="12">
        <v>1</v>
      </c>
      <c r="EH45" s="12">
        <v>280</v>
      </c>
      <c r="EI45" s="12">
        <v>1.52</v>
      </c>
      <c r="EJ45" s="19">
        <f t="shared" si="59"/>
        <v>3.25684210526316</v>
      </c>
      <c r="EK45" s="20">
        <v>0</v>
      </c>
      <c r="EL45" s="12">
        <v>1</v>
      </c>
      <c r="EM45" s="12">
        <v>3.91</v>
      </c>
      <c r="EN45" s="9">
        <f t="shared" si="61"/>
        <v>4.91</v>
      </c>
      <c r="EO45" s="10">
        <v>1.225</v>
      </c>
      <c r="EP45" s="22">
        <v>1.2</v>
      </c>
      <c r="EQ45" s="21">
        <f t="shared" si="62"/>
        <v>39504.5258311046</v>
      </c>
    </row>
    <row r="46" s="1" customFormat="1" customHeight="1" spans="6:147">
      <c r="F46" s="12">
        <v>35434</v>
      </c>
      <c r="G46" s="12">
        <v>0</v>
      </c>
      <c r="H46" s="13">
        <v>1.35</v>
      </c>
      <c r="I46" s="14">
        <v>1</v>
      </c>
      <c r="J46" s="15">
        <f t="shared" si="34"/>
        <v>0</v>
      </c>
      <c r="K46" s="12">
        <v>1</v>
      </c>
      <c r="L46" s="12">
        <v>280</v>
      </c>
      <c r="M46" s="12">
        <v>1.43</v>
      </c>
      <c r="N46" s="19">
        <f t="shared" si="35"/>
        <v>3.16684210526316</v>
      </c>
      <c r="O46" s="20">
        <v>0</v>
      </c>
      <c r="P46" s="12">
        <v>0.99</v>
      </c>
      <c r="Q46" s="12">
        <v>1.98</v>
      </c>
      <c r="R46" s="9">
        <f t="shared" si="36"/>
        <v>2.9602</v>
      </c>
      <c r="S46" s="10">
        <v>1.225</v>
      </c>
      <c r="T46" s="20">
        <v>1</v>
      </c>
      <c r="U46" s="21">
        <f t="shared" si="37"/>
        <v>0</v>
      </c>
      <c r="AA46" s="12">
        <v>35434</v>
      </c>
      <c r="AB46" s="12">
        <v>0.0253</v>
      </c>
      <c r="AC46" s="13">
        <v>1.35</v>
      </c>
      <c r="AD46" s="14">
        <v>1</v>
      </c>
      <c r="AE46" s="15">
        <f t="shared" si="38"/>
        <v>1210.24827</v>
      </c>
      <c r="AF46" s="12">
        <v>1</v>
      </c>
      <c r="AG46" s="12">
        <v>280</v>
      </c>
      <c r="AH46" s="12">
        <v>1.43</v>
      </c>
      <c r="AI46" s="19">
        <f t="shared" si="39"/>
        <v>3.16684210526316</v>
      </c>
      <c r="AJ46" s="20">
        <v>0</v>
      </c>
      <c r="AK46" s="12">
        <v>0.99</v>
      </c>
      <c r="AL46" s="12">
        <v>1.98</v>
      </c>
      <c r="AM46" s="9">
        <f t="shared" si="40"/>
        <v>2.9602</v>
      </c>
      <c r="AN46" s="10">
        <v>1.225</v>
      </c>
      <c r="AO46" s="22">
        <v>1.015</v>
      </c>
      <c r="AP46" s="21">
        <f t="shared" si="41"/>
        <v>14106.6556871024</v>
      </c>
      <c r="AV46" s="12">
        <v>35728</v>
      </c>
      <c r="AW46" s="12">
        <v>0</v>
      </c>
      <c r="AX46" s="13">
        <v>1.35</v>
      </c>
      <c r="AY46" s="14">
        <v>1</v>
      </c>
      <c r="AZ46" s="15">
        <f t="shared" si="42"/>
        <v>0</v>
      </c>
      <c r="BA46" s="12">
        <v>1</v>
      </c>
      <c r="BB46" s="12">
        <v>280</v>
      </c>
      <c r="BC46" s="12">
        <v>1.43</v>
      </c>
      <c r="BD46" s="19">
        <f t="shared" si="43"/>
        <v>3.16684210526316</v>
      </c>
      <c r="BE46" s="20">
        <v>0</v>
      </c>
      <c r="BF46" s="12">
        <v>1</v>
      </c>
      <c r="BG46" s="12">
        <v>3.11</v>
      </c>
      <c r="BH46" s="9">
        <f t="shared" si="44"/>
        <v>4.11</v>
      </c>
      <c r="BI46" s="10">
        <v>1.225</v>
      </c>
      <c r="BJ46" s="20">
        <v>1</v>
      </c>
      <c r="BK46" s="21">
        <f t="shared" si="45"/>
        <v>0</v>
      </c>
      <c r="BQ46" s="12">
        <v>35728</v>
      </c>
      <c r="BR46" s="12">
        <v>0.0253</v>
      </c>
      <c r="BS46" s="13">
        <v>1.35</v>
      </c>
      <c r="BT46" s="14">
        <v>1</v>
      </c>
      <c r="BU46" s="15">
        <f t="shared" si="46"/>
        <v>1220.28984</v>
      </c>
      <c r="BV46" s="12">
        <v>1</v>
      </c>
      <c r="BW46" s="12">
        <v>280</v>
      </c>
      <c r="BX46" s="12">
        <v>1.43</v>
      </c>
      <c r="BY46" s="19">
        <f t="shared" si="47"/>
        <v>3.16684210526316</v>
      </c>
      <c r="BZ46" s="20">
        <v>0</v>
      </c>
      <c r="CA46" s="12">
        <v>1</v>
      </c>
      <c r="CB46" s="12">
        <v>3.11</v>
      </c>
      <c r="CC46" s="9">
        <f t="shared" si="48"/>
        <v>4.11</v>
      </c>
      <c r="CD46" s="10">
        <v>1.225</v>
      </c>
      <c r="CE46" s="22">
        <v>1.015</v>
      </c>
      <c r="CF46" s="21">
        <f t="shared" si="49"/>
        <v>19748.4656429352</v>
      </c>
      <c r="CL46" s="12">
        <v>41312</v>
      </c>
      <c r="CM46" s="12">
        <v>0.0253</v>
      </c>
      <c r="CN46" s="13">
        <v>1.35</v>
      </c>
      <c r="CO46" s="14">
        <v>1</v>
      </c>
      <c r="CP46" s="15">
        <f t="shared" si="50"/>
        <v>1411.01136</v>
      </c>
      <c r="CQ46" s="12">
        <v>1</v>
      </c>
      <c r="CR46" s="12">
        <v>280</v>
      </c>
      <c r="CS46" s="12">
        <v>1.43</v>
      </c>
      <c r="CT46" s="19">
        <f t="shared" si="51"/>
        <v>3.16684210526316</v>
      </c>
      <c r="CU46" s="20">
        <v>0</v>
      </c>
      <c r="CV46" s="12">
        <v>0.99</v>
      </c>
      <c r="CW46" s="12">
        <v>1.98</v>
      </c>
      <c r="CX46" s="9">
        <f t="shared" si="52"/>
        <v>2.9602</v>
      </c>
      <c r="CY46" s="10">
        <v>1.225</v>
      </c>
      <c r="CZ46" s="22">
        <v>1.085</v>
      </c>
      <c r="DA46" s="21">
        <f t="shared" si="53"/>
        <v>17581.0092314539</v>
      </c>
      <c r="DG46" s="12">
        <v>41606</v>
      </c>
      <c r="DH46" s="12">
        <v>0.0253</v>
      </c>
      <c r="DI46" s="13">
        <v>1.35</v>
      </c>
      <c r="DJ46" s="14">
        <v>1</v>
      </c>
      <c r="DK46" s="15">
        <f t="shared" si="54"/>
        <v>1421.05293</v>
      </c>
      <c r="DL46" s="12">
        <v>1</v>
      </c>
      <c r="DM46" s="12">
        <v>280</v>
      </c>
      <c r="DN46" s="12">
        <v>1.43</v>
      </c>
      <c r="DO46" s="19">
        <f t="shared" si="55"/>
        <v>3.16684210526316</v>
      </c>
      <c r="DP46" s="20">
        <v>0</v>
      </c>
      <c r="DQ46" s="12">
        <v>1</v>
      </c>
      <c r="DR46" s="12">
        <v>3.11</v>
      </c>
      <c r="DS46" s="9">
        <f t="shared" si="56"/>
        <v>4.11</v>
      </c>
      <c r="DT46" s="10">
        <v>1.225</v>
      </c>
      <c r="DU46" s="22">
        <v>1.085</v>
      </c>
      <c r="DV46" s="21">
        <f t="shared" si="57"/>
        <v>24583.5339304427</v>
      </c>
      <c r="EB46" s="12">
        <v>41606</v>
      </c>
      <c r="EC46" s="12">
        <v>0.02992</v>
      </c>
      <c r="ED46" s="13">
        <v>1.35</v>
      </c>
      <c r="EE46" s="14">
        <v>1</v>
      </c>
      <c r="EF46" s="15">
        <f t="shared" si="58"/>
        <v>1680.549552</v>
      </c>
      <c r="EG46" s="12">
        <v>1</v>
      </c>
      <c r="EH46" s="12">
        <v>280</v>
      </c>
      <c r="EI46" s="12">
        <v>1.52</v>
      </c>
      <c r="EJ46" s="19">
        <f t="shared" si="59"/>
        <v>3.25684210526316</v>
      </c>
      <c r="EK46" s="20">
        <v>0</v>
      </c>
      <c r="EL46" s="12">
        <v>1</v>
      </c>
      <c r="EM46" s="12">
        <v>3.91</v>
      </c>
      <c r="EN46" s="9">
        <f t="shared" si="61"/>
        <v>4.91</v>
      </c>
      <c r="EO46" s="10">
        <v>1.225</v>
      </c>
      <c r="EP46" s="22">
        <v>1.2</v>
      </c>
      <c r="EQ46" s="21">
        <f t="shared" si="62"/>
        <v>39504.5258311046</v>
      </c>
    </row>
    <row r="47" s="1" customFormat="1" customHeight="1" spans="6:147">
      <c r="F47" s="12">
        <v>35434</v>
      </c>
      <c r="G47" s="12">
        <v>0</v>
      </c>
      <c r="H47" s="13">
        <v>1.35</v>
      </c>
      <c r="I47" s="14">
        <v>1</v>
      </c>
      <c r="J47" s="15">
        <f t="shared" si="34"/>
        <v>0</v>
      </c>
      <c r="K47" s="12">
        <v>1</v>
      </c>
      <c r="L47" s="12">
        <v>280</v>
      </c>
      <c r="M47" s="12">
        <v>1.43</v>
      </c>
      <c r="N47" s="19">
        <f t="shared" si="35"/>
        <v>3.16684210526316</v>
      </c>
      <c r="O47" s="20">
        <v>0</v>
      </c>
      <c r="P47" s="12">
        <v>0.99</v>
      </c>
      <c r="Q47" s="12">
        <v>1.98</v>
      </c>
      <c r="R47" s="9">
        <f t="shared" si="36"/>
        <v>2.9602</v>
      </c>
      <c r="S47" s="10">
        <v>1.225</v>
      </c>
      <c r="T47" s="20">
        <v>1</v>
      </c>
      <c r="U47" s="21">
        <f t="shared" si="37"/>
        <v>0</v>
      </c>
      <c r="AA47" s="12">
        <v>35434</v>
      </c>
      <c r="AB47" s="12">
        <v>0</v>
      </c>
      <c r="AC47" s="13">
        <v>1.35</v>
      </c>
      <c r="AD47" s="14">
        <v>1</v>
      </c>
      <c r="AE47" s="15">
        <f t="shared" si="38"/>
        <v>0</v>
      </c>
      <c r="AF47" s="12">
        <v>1</v>
      </c>
      <c r="AG47" s="12">
        <v>280</v>
      </c>
      <c r="AH47" s="12">
        <v>1.43</v>
      </c>
      <c r="AI47" s="19">
        <f t="shared" si="39"/>
        <v>3.16684210526316</v>
      </c>
      <c r="AJ47" s="20">
        <v>0</v>
      </c>
      <c r="AK47" s="12">
        <v>0.99</v>
      </c>
      <c r="AL47" s="12">
        <v>1.98</v>
      </c>
      <c r="AM47" s="9">
        <f t="shared" si="40"/>
        <v>2.9602</v>
      </c>
      <c r="AN47" s="10">
        <v>1.225</v>
      </c>
      <c r="AO47" s="22">
        <v>1.015</v>
      </c>
      <c r="AP47" s="21">
        <f t="shared" si="41"/>
        <v>0</v>
      </c>
      <c r="AV47" s="12">
        <v>35728</v>
      </c>
      <c r="AW47" s="12">
        <v>0</v>
      </c>
      <c r="AX47" s="13">
        <v>1.35</v>
      </c>
      <c r="AY47" s="14">
        <v>1</v>
      </c>
      <c r="AZ47" s="15">
        <f t="shared" si="42"/>
        <v>0</v>
      </c>
      <c r="BA47" s="12">
        <v>1</v>
      </c>
      <c r="BB47" s="12">
        <v>280</v>
      </c>
      <c r="BC47" s="12">
        <v>1.43</v>
      </c>
      <c r="BD47" s="19">
        <f t="shared" si="43"/>
        <v>3.16684210526316</v>
      </c>
      <c r="BE47" s="20">
        <v>0</v>
      </c>
      <c r="BF47" s="12">
        <v>1</v>
      </c>
      <c r="BG47" s="12">
        <v>3.11</v>
      </c>
      <c r="BH47" s="9">
        <f t="shared" si="44"/>
        <v>4.11</v>
      </c>
      <c r="BI47" s="10">
        <v>1.225</v>
      </c>
      <c r="BJ47" s="20">
        <v>1</v>
      </c>
      <c r="BK47" s="21">
        <f t="shared" si="45"/>
        <v>0</v>
      </c>
      <c r="BQ47" s="12">
        <v>35728</v>
      </c>
      <c r="BR47" s="12">
        <v>0</v>
      </c>
      <c r="BS47" s="13">
        <v>1.35</v>
      </c>
      <c r="BT47" s="14">
        <v>1</v>
      </c>
      <c r="BU47" s="15">
        <f t="shared" si="46"/>
        <v>0</v>
      </c>
      <c r="BV47" s="12">
        <v>1</v>
      </c>
      <c r="BW47" s="12">
        <v>280</v>
      </c>
      <c r="BX47" s="12">
        <v>1.43</v>
      </c>
      <c r="BY47" s="19">
        <f t="shared" si="47"/>
        <v>3.16684210526316</v>
      </c>
      <c r="BZ47" s="20">
        <v>0</v>
      </c>
      <c r="CA47" s="12">
        <v>1</v>
      </c>
      <c r="CB47" s="12">
        <v>3.11</v>
      </c>
      <c r="CC47" s="9">
        <f t="shared" si="48"/>
        <v>4.11</v>
      </c>
      <c r="CD47" s="10">
        <v>1.225</v>
      </c>
      <c r="CE47" s="22">
        <v>1.015</v>
      </c>
      <c r="CF47" s="21">
        <f t="shared" si="49"/>
        <v>0</v>
      </c>
      <c r="CL47" s="12">
        <v>41312</v>
      </c>
      <c r="CM47" s="12">
        <v>0.0253</v>
      </c>
      <c r="CN47" s="13">
        <v>1.35</v>
      </c>
      <c r="CO47" s="14">
        <v>1</v>
      </c>
      <c r="CP47" s="15">
        <f t="shared" si="50"/>
        <v>1411.01136</v>
      </c>
      <c r="CQ47" s="12">
        <v>1</v>
      </c>
      <c r="CR47" s="12">
        <v>280</v>
      </c>
      <c r="CS47" s="12">
        <v>1.43</v>
      </c>
      <c r="CT47" s="19">
        <f t="shared" si="51"/>
        <v>3.16684210526316</v>
      </c>
      <c r="CU47" s="20">
        <v>0</v>
      </c>
      <c r="CV47" s="12">
        <v>0.99</v>
      </c>
      <c r="CW47" s="12">
        <v>1.98</v>
      </c>
      <c r="CX47" s="9">
        <f t="shared" si="52"/>
        <v>2.9602</v>
      </c>
      <c r="CY47" s="10">
        <v>1.225</v>
      </c>
      <c r="CZ47" s="22">
        <v>1.085</v>
      </c>
      <c r="DA47" s="21">
        <f t="shared" si="53"/>
        <v>17581.0092314539</v>
      </c>
      <c r="DG47" s="12">
        <v>41606</v>
      </c>
      <c r="DH47" s="12">
        <v>0.0253</v>
      </c>
      <c r="DI47" s="13">
        <v>1.35</v>
      </c>
      <c r="DJ47" s="14">
        <v>1</v>
      </c>
      <c r="DK47" s="15">
        <f t="shared" si="54"/>
        <v>1421.05293</v>
      </c>
      <c r="DL47" s="12">
        <v>1</v>
      </c>
      <c r="DM47" s="12">
        <v>280</v>
      </c>
      <c r="DN47" s="12">
        <v>1.43</v>
      </c>
      <c r="DO47" s="19">
        <f t="shared" si="55"/>
        <v>3.16684210526316</v>
      </c>
      <c r="DP47" s="20">
        <v>0</v>
      </c>
      <c r="DQ47" s="12">
        <v>1</v>
      </c>
      <c r="DR47" s="12">
        <v>3.11</v>
      </c>
      <c r="DS47" s="9">
        <f t="shared" si="56"/>
        <v>4.11</v>
      </c>
      <c r="DT47" s="10">
        <v>1.225</v>
      </c>
      <c r="DU47" s="22">
        <v>1.085</v>
      </c>
      <c r="DV47" s="21">
        <f t="shared" si="57"/>
        <v>24583.5339304427</v>
      </c>
      <c r="EB47" s="12">
        <v>41606</v>
      </c>
      <c r="EC47" s="12">
        <v>0.02992</v>
      </c>
      <c r="ED47" s="13">
        <v>1.35</v>
      </c>
      <c r="EE47" s="14">
        <v>1</v>
      </c>
      <c r="EF47" s="15">
        <f t="shared" si="58"/>
        <v>1680.549552</v>
      </c>
      <c r="EG47" s="12">
        <v>1</v>
      </c>
      <c r="EH47" s="12">
        <v>280</v>
      </c>
      <c r="EI47" s="12">
        <v>1.52</v>
      </c>
      <c r="EJ47" s="19">
        <f t="shared" si="59"/>
        <v>3.25684210526316</v>
      </c>
      <c r="EK47" s="20">
        <v>0</v>
      </c>
      <c r="EL47" s="12">
        <v>1</v>
      </c>
      <c r="EM47" s="12">
        <v>3.91</v>
      </c>
      <c r="EN47" s="9">
        <f t="shared" si="61"/>
        <v>4.91</v>
      </c>
      <c r="EO47" s="10">
        <v>1.225</v>
      </c>
      <c r="EP47" s="22">
        <v>1.2</v>
      </c>
      <c r="EQ47" s="21">
        <f t="shared" si="62"/>
        <v>39504.5258311046</v>
      </c>
    </row>
    <row r="48" s="1" customFormat="1" customHeight="1" spans="6:147">
      <c r="F48" s="12">
        <v>35434</v>
      </c>
      <c r="G48" s="12">
        <v>0</v>
      </c>
      <c r="H48" s="13">
        <v>1.35</v>
      </c>
      <c r="I48" s="14">
        <v>1</v>
      </c>
      <c r="J48" s="15">
        <f t="shared" si="34"/>
        <v>0</v>
      </c>
      <c r="K48" s="12">
        <v>1</v>
      </c>
      <c r="L48" s="12">
        <v>280</v>
      </c>
      <c r="M48" s="12">
        <v>1.43</v>
      </c>
      <c r="N48" s="19">
        <f t="shared" si="35"/>
        <v>3.16684210526316</v>
      </c>
      <c r="O48" s="20">
        <v>0</v>
      </c>
      <c r="P48" s="12">
        <v>0.99</v>
      </c>
      <c r="Q48" s="12">
        <v>1.98</v>
      </c>
      <c r="R48" s="9">
        <f t="shared" si="36"/>
        <v>2.9602</v>
      </c>
      <c r="S48" s="10">
        <v>1.225</v>
      </c>
      <c r="T48" s="20">
        <v>1</v>
      </c>
      <c r="U48" s="21">
        <f t="shared" si="37"/>
        <v>0</v>
      </c>
      <c r="AA48" s="12">
        <v>35434</v>
      </c>
      <c r="AB48" s="12">
        <v>0</v>
      </c>
      <c r="AC48" s="13">
        <v>1.35</v>
      </c>
      <c r="AD48" s="14">
        <v>1</v>
      </c>
      <c r="AE48" s="15">
        <f t="shared" si="38"/>
        <v>0</v>
      </c>
      <c r="AF48" s="12">
        <v>1</v>
      </c>
      <c r="AG48" s="12">
        <v>280</v>
      </c>
      <c r="AH48" s="12">
        <v>1.43</v>
      </c>
      <c r="AI48" s="19">
        <f t="shared" si="39"/>
        <v>3.16684210526316</v>
      </c>
      <c r="AJ48" s="20">
        <v>0</v>
      </c>
      <c r="AK48" s="12">
        <v>0.99</v>
      </c>
      <c r="AL48" s="12">
        <v>1.98</v>
      </c>
      <c r="AM48" s="9">
        <f t="shared" si="40"/>
        <v>2.9602</v>
      </c>
      <c r="AN48" s="10">
        <v>1.225</v>
      </c>
      <c r="AO48" s="22">
        <v>1.015</v>
      </c>
      <c r="AP48" s="21">
        <f t="shared" si="41"/>
        <v>0</v>
      </c>
      <c r="AV48" s="12">
        <v>35728</v>
      </c>
      <c r="AW48" s="12">
        <v>0</v>
      </c>
      <c r="AX48" s="13">
        <v>1.35</v>
      </c>
      <c r="AY48" s="14">
        <v>1</v>
      </c>
      <c r="AZ48" s="15">
        <f t="shared" si="42"/>
        <v>0</v>
      </c>
      <c r="BA48" s="12">
        <v>1</v>
      </c>
      <c r="BB48" s="12">
        <v>280</v>
      </c>
      <c r="BC48" s="12">
        <v>1.43</v>
      </c>
      <c r="BD48" s="19">
        <f t="shared" si="43"/>
        <v>3.16684210526316</v>
      </c>
      <c r="BE48" s="20">
        <v>0</v>
      </c>
      <c r="BF48" s="12">
        <v>1</v>
      </c>
      <c r="BG48" s="12">
        <v>3.11</v>
      </c>
      <c r="BH48" s="9">
        <f t="shared" si="44"/>
        <v>4.11</v>
      </c>
      <c r="BI48" s="10">
        <v>1.225</v>
      </c>
      <c r="BJ48" s="20">
        <v>1</v>
      </c>
      <c r="BK48" s="21">
        <f t="shared" si="45"/>
        <v>0</v>
      </c>
      <c r="BQ48" s="12">
        <v>35728</v>
      </c>
      <c r="BR48" s="12">
        <v>0</v>
      </c>
      <c r="BS48" s="13">
        <v>1.35</v>
      </c>
      <c r="BT48" s="14">
        <v>1</v>
      </c>
      <c r="BU48" s="15">
        <f t="shared" si="46"/>
        <v>0</v>
      </c>
      <c r="BV48" s="12">
        <v>1</v>
      </c>
      <c r="BW48" s="12">
        <v>280</v>
      </c>
      <c r="BX48" s="12">
        <v>1.43</v>
      </c>
      <c r="BY48" s="19">
        <f t="shared" si="47"/>
        <v>3.16684210526316</v>
      </c>
      <c r="BZ48" s="20">
        <v>0</v>
      </c>
      <c r="CA48" s="12">
        <v>1</v>
      </c>
      <c r="CB48" s="12">
        <v>3.11</v>
      </c>
      <c r="CC48" s="9">
        <f t="shared" si="48"/>
        <v>4.11</v>
      </c>
      <c r="CD48" s="10">
        <v>1.225</v>
      </c>
      <c r="CE48" s="22">
        <v>1.015</v>
      </c>
      <c r="CF48" s="21">
        <f t="shared" si="49"/>
        <v>0</v>
      </c>
      <c r="CL48" s="12">
        <v>41312</v>
      </c>
      <c r="CM48" s="12">
        <v>0.0253</v>
      </c>
      <c r="CN48" s="13">
        <v>1.35</v>
      </c>
      <c r="CO48" s="14">
        <v>1</v>
      </c>
      <c r="CP48" s="15">
        <f t="shared" si="50"/>
        <v>1411.01136</v>
      </c>
      <c r="CQ48" s="12">
        <v>1</v>
      </c>
      <c r="CR48" s="12">
        <v>280</v>
      </c>
      <c r="CS48" s="12">
        <v>1.43</v>
      </c>
      <c r="CT48" s="19">
        <f t="shared" si="51"/>
        <v>3.16684210526316</v>
      </c>
      <c r="CU48" s="20">
        <v>0</v>
      </c>
      <c r="CV48" s="12">
        <v>0.99</v>
      </c>
      <c r="CW48" s="12">
        <v>1.98</v>
      </c>
      <c r="CX48" s="9">
        <f t="shared" si="52"/>
        <v>2.9602</v>
      </c>
      <c r="CY48" s="10">
        <v>1.225</v>
      </c>
      <c r="CZ48" s="22">
        <v>1.085</v>
      </c>
      <c r="DA48" s="21">
        <f t="shared" si="53"/>
        <v>17581.0092314539</v>
      </c>
      <c r="DG48" s="12">
        <v>41606</v>
      </c>
      <c r="DH48" s="12">
        <v>0.0253</v>
      </c>
      <c r="DI48" s="13">
        <v>1.35</v>
      </c>
      <c r="DJ48" s="14">
        <v>1</v>
      </c>
      <c r="DK48" s="15">
        <f t="shared" si="54"/>
        <v>1421.05293</v>
      </c>
      <c r="DL48" s="12">
        <v>1</v>
      </c>
      <c r="DM48" s="12">
        <v>280</v>
      </c>
      <c r="DN48" s="12">
        <v>1.43</v>
      </c>
      <c r="DO48" s="19">
        <f t="shared" si="55"/>
        <v>3.16684210526316</v>
      </c>
      <c r="DP48" s="20">
        <v>0</v>
      </c>
      <c r="DQ48" s="12">
        <v>1</v>
      </c>
      <c r="DR48" s="12">
        <v>3.11</v>
      </c>
      <c r="DS48" s="9">
        <f t="shared" si="56"/>
        <v>4.11</v>
      </c>
      <c r="DT48" s="10">
        <v>1.225</v>
      </c>
      <c r="DU48" s="22">
        <v>1.085</v>
      </c>
      <c r="DV48" s="21">
        <f t="shared" si="57"/>
        <v>24583.5339304427</v>
      </c>
      <c r="EB48" s="12">
        <v>41606</v>
      </c>
      <c r="EC48" s="12">
        <v>0.02992</v>
      </c>
      <c r="ED48" s="13">
        <v>1.35</v>
      </c>
      <c r="EE48" s="14">
        <v>1</v>
      </c>
      <c r="EF48" s="15">
        <f t="shared" si="58"/>
        <v>1680.549552</v>
      </c>
      <c r="EG48" s="12">
        <v>1</v>
      </c>
      <c r="EH48" s="12">
        <v>280</v>
      </c>
      <c r="EI48" s="12">
        <v>1.52</v>
      </c>
      <c r="EJ48" s="19">
        <f t="shared" si="59"/>
        <v>3.25684210526316</v>
      </c>
      <c r="EK48" s="20">
        <v>0</v>
      </c>
      <c r="EL48" s="12">
        <v>1</v>
      </c>
      <c r="EM48" s="12">
        <v>3.91</v>
      </c>
      <c r="EN48" s="9">
        <f t="shared" si="61"/>
        <v>4.91</v>
      </c>
      <c r="EO48" s="10">
        <v>1.225</v>
      </c>
      <c r="EP48" s="22">
        <v>1.2</v>
      </c>
      <c r="EQ48" s="21">
        <f t="shared" si="62"/>
        <v>39504.5258311046</v>
      </c>
    </row>
    <row r="49" s="1" customFormat="1" customHeight="1" spans="6:147">
      <c r="F49" s="12">
        <v>35434</v>
      </c>
      <c r="G49" s="12">
        <v>0</v>
      </c>
      <c r="H49" s="13">
        <v>1.35</v>
      </c>
      <c r="I49" s="14">
        <v>1</v>
      </c>
      <c r="J49" s="15">
        <f t="shared" si="34"/>
        <v>0</v>
      </c>
      <c r="K49" s="12">
        <v>1</v>
      </c>
      <c r="L49" s="12">
        <v>280</v>
      </c>
      <c r="M49" s="12">
        <v>1.43</v>
      </c>
      <c r="N49" s="19">
        <f t="shared" si="35"/>
        <v>3.16684210526316</v>
      </c>
      <c r="O49" s="20">
        <v>0</v>
      </c>
      <c r="P49" s="12">
        <v>0.99</v>
      </c>
      <c r="Q49" s="12">
        <v>1.98</v>
      </c>
      <c r="R49" s="9">
        <f t="shared" si="36"/>
        <v>2.9602</v>
      </c>
      <c r="S49" s="10">
        <v>1.225</v>
      </c>
      <c r="T49" s="20">
        <v>1</v>
      </c>
      <c r="U49" s="21">
        <f t="shared" si="37"/>
        <v>0</v>
      </c>
      <c r="AA49" s="12">
        <v>35434</v>
      </c>
      <c r="AB49" s="12">
        <v>0</v>
      </c>
      <c r="AC49" s="13">
        <v>1.35</v>
      </c>
      <c r="AD49" s="14">
        <v>1</v>
      </c>
      <c r="AE49" s="15">
        <f t="shared" si="38"/>
        <v>0</v>
      </c>
      <c r="AF49" s="12">
        <v>1</v>
      </c>
      <c r="AG49" s="12">
        <v>280</v>
      </c>
      <c r="AH49" s="12">
        <v>1.43</v>
      </c>
      <c r="AI49" s="19">
        <f t="shared" si="39"/>
        <v>3.16684210526316</v>
      </c>
      <c r="AJ49" s="20">
        <v>0</v>
      </c>
      <c r="AK49" s="12">
        <v>0.99</v>
      </c>
      <c r="AL49" s="12">
        <v>1.98</v>
      </c>
      <c r="AM49" s="9">
        <f t="shared" si="40"/>
        <v>2.9602</v>
      </c>
      <c r="AN49" s="10">
        <v>1.225</v>
      </c>
      <c r="AO49" s="22">
        <v>1.015</v>
      </c>
      <c r="AP49" s="21">
        <f t="shared" si="41"/>
        <v>0</v>
      </c>
      <c r="AV49" s="12">
        <v>35728</v>
      </c>
      <c r="AW49" s="12">
        <v>0</v>
      </c>
      <c r="AX49" s="13">
        <v>1.35</v>
      </c>
      <c r="AY49" s="14">
        <v>1</v>
      </c>
      <c r="AZ49" s="15">
        <f t="shared" si="42"/>
        <v>0</v>
      </c>
      <c r="BA49" s="12">
        <v>1</v>
      </c>
      <c r="BB49" s="12">
        <v>280</v>
      </c>
      <c r="BC49" s="12">
        <v>1.43</v>
      </c>
      <c r="BD49" s="19">
        <f t="shared" si="43"/>
        <v>3.16684210526316</v>
      </c>
      <c r="BE49" s="20">
        <v>0</v>
      </c>
      <c r="BF49" s="12">
        <v>1</v>
      </c>
      <c r="BG49" s="12">
        <v>3.11</v>
      </c>
      <c r="BH49" s="9">
        <f t="shared" si="44"/>
        <v>4.11</v>
      </c>
      <c r="BI49" s="10">
        <v>1.225</v>
      </c>
      <c r="BJ49" s="20">
        <v>1</v>
      </c>
      <c r="BK49" s="21">
        <f t="shared" si="45"/>
        <v>0</v>
      </c>
      <c r="BQ49" s="12">
        <v>35728</v>
      </c>
      <c r="BR49" s="12">
        <v>0</v>
      </c>
      <c r="BS49" s="13">
        <v>1.35</v>
      </c>
      <c r="BT49" s="14">
        <v>1</v>
      </c>
      <c r="BU49" s="15">
        <f t="shared" si="46"/>
        <v>0</v>
      </c>
      <c r="BV49" s="12">
        <v>1</v>
      </c>
      <c r="BW49" s="12">
        <v>280</v>
      </c>
      <c r="BX49" s="12">
        <v>1.43</v>
      </c>
      <c r="BY49" s="19">
        <f t="shared" si="47"/>
        <v>3.16684210526316</v>
      </c>
      <c r="BZ49" s="20">
        <v>0</v>
      </c>
      <c r="CA49" s="12">
        <v>1</v>
      </c>
      <c r="CB49" s="12">
        <v>3.11</v>
      </c>
      <c r="CC49" s="9">
        <f t="shared" si="48"/>
        <v>4.11</v>
      </c>
      <c r="CD49" s="10">
        <v>1.225</v>
      </c>
      <c r="CE49" s="22">
        <v>1.015</v>
      </c>
      <c r="CF49" s="21">
        <f t="shared" si="49"/>
        <v>0</v>
      </c>
      <c r="CL49" s="12">
        <v>41312</v>
      </c>
      <c r="CM49" s="12">
        <v>0.0253</v>
      </c>
      <c r="CN49" s="13">
        <v>1.35</v>
      </c>
      <c r="CO49" s="14">
        <v>1</v>
      </c>
      <c r="CP49" s="15">
        <f t="shared" si="50"/>
        <v>1411.01136</v>
      </c>
      <c r="CQ49" s="12">
        <v>1</v>
      </c>
      <c r="CR49" s="12">
        <v>280</v>
      </c>
      <c r="CS49" s="12">
        <v>1.43</v>
      </c>
      <c r="CT49" s="19">
        <f t="shared" si="51"/>
        <v>3.16684210526316</v>
      </c>
      <c r="CU49" s="20">
        <v>0</v>
      </c>
      <c r="CV49" s="12">
        <v>0.99</v>
      </c>
      <c r="CW49" s="12">
        <v>1.98</v>
      </c>
      <c r="CX49" s="9">
        <f t="shared" si="52"/>
        <v>2.9602</v>
      </c>
      <c r="CY49" s="10">
        <v>1.225</v>
      </c>
      <c r="CZ49" s="22">
        <v>1.085</v>
      </c>
      <c r="DA49" s="21">
        <f t="shared" si="53"/>
        <v>17581.0092314539</v>
      </c>
      <c r="DG49" s="12">
        <v>41606</v>
      </c>
      <c r="DH49" s="12">
        <v>0.0253</v>
      </c>
      <c r="DI49" s="13">
        <v>1.35</v>
      </c>
      <c r="DJ49" s="14">
        <v>1</v>
      </c>
      <c r="DK49" s="15">
        <f t="shared" si="54"/>
        <v>1421.05293</v>
      </c>
      <c r="DL49" s="12">
        <v>1</v>
      </c>
      <c r="DM49" s="12">
        <v>280</v>
      </c>
      <c r="DN49" s="12">
        <v>1.43</v>
      </c>
      <c r="DO49" s="19">
        <f t="shared" si="55"/>
        <v>3.16684210526316</v>
      </c>
      <c r="DP49" s="20">
        <v>0</v>
      </c>
      <c r="DQ49" s="12">
        <v>1</v>
      </c>
      <c r="DR49" s="12">
        <v>3.11</v>
      </c>
      <c r="DS49" s="9">
        <f t="shared" si="56"/>
        <v>4.11</v>
      </c>
      <c r="DT49" s="10">
        <v>1.225</v>
      </c>
      <c r="DU49" s="22">
        <v>1.085</v>
      </c>
      <c r="DV49" s="21">
        <f t="shared" si="57"/>
        <v>24583.5339304427</v>
      </c>
      <c r="EB49" s="12">
        <v>41606</v>
      </c>
      <c r="EC49" s="12">
        <v>0.02992</v>
      </c>
      <c r="ED49" s="13">
        <v>1.35</v>
      </c>
      <c r="EE49" s="14">
        <v>1</v>
      </c>
      <c r="EF49" s="15">
        <f t="shared" si="58"/>
        <v>1680.549552</v>
      </c>
      <c r="EG49" s="12">
        <v>1</v>
      </c>
      <c r="EH49" s="12">
        <v>280</v>
      </c>
      <c r="EI49" s="12">
        <v>1.52</v>
      </c>
      <c r="EJ49" s="19">
        <f t="shared" si="59"/>
        <v>3.25684210526316</v>
      </c>
      <c r="EK49" s="20">
        <v>0</v>
      </c>
      <c r="EL49" s="12">
        <v>1</v>
      </c>
      <c r="EM49" s="12">
        <v>3.91</v>
      </c>
      <c r="EN49" s="9">
        <f t="shared" si="61"/>
        <v>4.91</v>
      </c>
      <c r="EO49" s="10">
        <v>1.225</v>
      </c>
      <c r="EP49" s="22">
        <v>1.2</v>
      </c>
      <c r="EQ49" s="21">
        <f t="shared" si="62"/>
        <v>39504.5258311046</v>
      </c>
    </row>
    <row r="50" s="1" customFormat="1" customHeight="1" spans="6:147">
      <c r="F50" s="12">
        <v>35434</v>
      </c>
      <c r="G50" s="12">
        <v>0</v>
      </c>
      <c r="H50" s="13">
        <v>1.35</v>
      </c>
      <c r="I50" s="14">
        <v>1</v>
      </c>
      <c r="J50" s="15">
        <f t="shared" si="34"/>
        <v>0</v>
      </c>
      <c r="K50" s="12">
        <v>1</v>
      </c>
      <c r="L50" s="12">
        <v>280</v>
      </c>
      <c r="M50" s="12">
        <v>1.43</v>
      </c>
      <c r="N50" s="19">
        <f t="shared" si="35"/>
        <v>3.16684210526316</v>
      </c>
      <c r="O50" s="20">
        <v>0</v>
      </c>
      <c r="P50" s="12">
        <v>0.99</v>
      </c>
      <c r="Q50" s="12">
        <v>1.98</v>
      </c>
      <c r="R50" s="9">
        <f t="shared" si="36"/>
        <v>2.9602</v>
      </c>
      <c r="S50" s="10">
        <v>1.225</v>
      </c>
      <c r="T50" s="20">
        <v>1</v>
      </c>
      <c r="U50" s="21">
        <f t="shared" si="37"/>
        <v>0</v>
      </c>
      <c r="AA50" s="12">
        <v>35434</v>
      </c>
      <c r="AB50" s="12">
        <v>0</v>
      </c>
      <c r="AC50" s="13">
        <v>1.35</v>
      </c>
      <c r="AD50" s="14">
        <v>1</v>
      </c>
      <c r="AE50" s="15">
        <f t="shared" si="38"/>
        <v>0</v>
      </c>
      <c r="AF50" s="12">
        <v>1</v>
      </c>
      <c r="AG50" s="12">
        <v>280</v>
      </c>
      <c r="AH50" s="12">
        <v>1.43</v>
      </c>
      <c r="AI50" s="19">
        <f t="shared" si="39"/>
        <v>3.16684210526316</v>
      </c>
      <c r="AJ50" s="20">
        <v>0</v>
      </c>
      <c r="AK50" s="12">
        <v>0.99</v>
      </c>
      <c r="AL50" s="12">
        <v>1.98</v>
      </c>
      <c r="AM50" s="9">
        <f t="shared" si="40"/>
        <v>2.9602</v>
      </c>
      <c r="AN50" s="10">
        <v>1.225</v>
      </c>
      <c r="AO50" s="22">
        <v>1.015</v>
      </c>
      <c r="AP50" s="21">
        <f t="shared" si="41"/>
        <v>0</v>
      </c>
      <c r="AV50" s="12">
        <v>35728</v>
      </c>
      <c r="AW50" s="12">
        <v>0</v>
      </c>
      <c r="AX50" s="13">
        <v>1.35</v>
      </c>
      <c r="AY50" s="14">
        <v>1</v>
      </c>
      <c r="AZ50" s="15">
        <f t="shared" si="42"/>
        <v>0</v>
      </c>
      <c r="BA50" s="12">
        <v>1</v>
      </c>
      <c r="BB50" s="12">
        <v>280</v>
      </c>
      <c r="BC50" s="12">
        <v>1.43</v>
      </c>
      <c r="BD50" s="19">
        <f t="shared" si="43"/>
        <v>3.16684210526316</v>
      </c>
      <c r="BE50" s="20">
        <v>0</v>
      </c>
      <c r="BF50" s="12">
        <v>1</v>
      </c>
      <c r="BG50" s="12">
        <v>3.11</v>
      </c>
      <c r="BH50" s="9">
        <f t="shared" si="44"/>
        <v>4.11</v>
      </c>
      <c r="BI50" s="10">
        <v>1.225</v>
      </c>
      <c r="BJ50" s="20">
        <v>1</v>
      </c>
      <c r="BK50" s="21">
        <f t="shared" si="45"/>
        <v>0</v>
      </c>
      <c r="BQ50" s="12">
        <v>35728</v>
      </c>
      <c r="BR50" s="12">
        <v>0</v>
      </c>
      <c r="BS50" s="13">
        <v>1.35</v>
      </c>
      <c r="BT50" s="14">
        <v>1</v>
      </c>
      <c r="BU50" s="15">
        <f t="shared" si="46"/>
        <v>0</v>
      </c>
      <c r="BV50" s="12">
        <v>1</v>
      </c>
      <c r="BW50" s="12">
        <v>280</v>
      </c>
      <c r="BX50" s="12">
        <v>1.43</v>
      </c>
      <c r="BY50" s="19">
        <f t="shared" si="47"/>
        <v>3.16684210526316</v>
      </c>
      <c r="BZ50" s="20">
        <v>0</v>
      </c>
      <c r="CA50" s="12">
        <v>1</v>
      </c>
      <c r="CB50" s="12">
        <v>3.11</v>
      </c>
      <c r="CC50" s="9">
        <f t="shared" si="48"/>
        <v>4.11</v>
      </c>
      <c r="CD50" s="10">
        <v>1.225</v>
      </c>
      <c r="CE50" s="22">
        <v>1.015</v>
      </c>
      <c r="CF50" s="21">
        <f t="shared" si="49"/>
        <v>0</v>
      </c>
      <c r="CL50" s="12">
        <v>41312</v>
      </c>
      <c r="CM50" s="12">
        <v>0.0253</v>
      </c>
      <c r="CN50" s="13">
        <v>1.35</v>
      </c>
      <c r="CO50" s="14">
        <v>1</v>
      </c>
      <c r="CP50" s="15">
        <f t="shared" si="50"/>
        <v>1411.01136</v>
      </c>
      <c r="CQ50" s="12">
        <v>1</v>
      </c>
      <c r="CR50" s="12">
        <v>280</v>
      </c>
      <c r="CS50" s="12">
        <v>1.43</v>
      </c>
      <c r="CT50" s="19">
        <f t="shared" si="51"/>
        <v>3.16684210526316</v>
      </c>
      <c r="CU50" s="20">
        <v>0</v>
      </c>
      <c r="CV50" s="12">
        <v>0.99</v>
      </c>
      <c r="CW50" s="12">
        <v>1.98</v>
      </c>
      <c r="CX50" s="9">
        <f t="shared" si="52"/>
        <v>2.9602</v>
      </c>
      <c r="CY50" s="10">
        <v>1.225</v>
      </c>
      <c r="CZ50" s="22">
        <v>1.085</v>
      </c>
      <c r="DA50" s="21">
        <f t="shared" si="53"/>
        <v>17581.0092314539</v>
      </c>
      <c r="DG50" s="12">
        <v>41606</v>
      </c>
      <c r="DH50" s="12">
        <v>0.0253</v>
      </c>
      <c r="DI50" s="13">
        <v>1.35</v>
      </c>
      <c r="DJ50" s="14">
        <v>1</v>
      </c>
      <c r="DK50" s="15">
        <f t="shared" si="54"/>
        <v>1421.05293</v>
      </c>
      <c r="DL50" s="12">
        <v>1</v>
      </c>
      <c r="DM50" s="12">
        <v>280</v>
      </c>
      <c r="DN50" s="12">
        <v>1.43</v>
      </c>
      <c r="DO50" s="19">
        <f t="shared" si="55"/>
        <v>3.16684210526316</v>
      </c>
      <c r="DP50" s="20">
        <v>0</v>
      </c>
      <c r="DQ50" s="12">
        <v>1</v>
      </c>
      <c r="DR50" s="12">
        <v>3.11</v>
      </c>
      <c r="DS50" s="9">
        <f t="shared" si="56"/>
        <v>4.11</v>
      </c>
      <c r="DT50" s="10">
        <v>1.225</v>
      </c>
      <c r="DU50" s="22">
        <v>1.085</v>
      </c>
      <c r="DV50" s="21">
        <f t="shared" si="57"/>
        <v>24583.5339304427</v>
      </c>
      <c r="EB50" s="12">
        <v>41606</v>
      </c>
      <c r="EC50" s="12">
        <v>0.02992</v>
      </c>
      <c r="ED50" s="13">
        <v>1.35</v>
      </c>
      <c r="EE50" s="14">
        <v>1</v>
      </c>
      <c r="EF50" s="15">
        <f t="shared" si="58"/>
        <v>1680.549552</v>
      </c>
      <c r="EG50" s="12">
        <v>1</v>
      </c>
      <c r="EH50" s="12">
        <v>280</v>
      </c>
      <c r="EI50" s="12">
        <v>1.52</v>
      </c>
      <c r="EJ50" s="19">
        <f t="shared" si="59"/>
        <v>3.25684210526316</v>
      </c>
      <c r="EK50" s="20">
        <v>0</v>
      </c>
      <c r="EL50" s="12">
        <v>1</v>
      </c>
      <c r="EM50" s="12">
        <v>3.91</v>
      </c>
      <c r="EN50" s="9">
        <f t="shared" si="61"/>
        <v>4.91</v>
      </c>
      <c r="EO50" s="10">
        <v>1.225</v>
      </c>
      <c r="EP50" s="22">
        <v>1.2</v>
      </c>
      <c r="EQ50" s="21">
        <f t="shared" si="62"/>
        <v>39504.5258311046</v>
      </c>
    </row>
    <row r="51" s="1" customFormat="1" customHeight="1" spans="6:147">
      <c r="F51" s="12">
        <v>35434</v>
      </c>
      <c r="G51" s="12">
        <v>0</v>
      </c>
      <c r="H51" s="13">
        <v>1.35</v>
      </c>
      <c r="I51" s="14">
        <v>1</v>
      </c>
      <c r="J51" s="15">
        <f t="shared" si="34"/>
        <v>0</v>
      </c>
      <c r="K51" s="12">
        <v>1</v>
      </c>
      <c r="L51" s="12">
        <v>280</v>
      </c>
      <c r="M51" s="12">
        <v>1.43</v>
      </c>
      <c r="N51" s="19">
        <f t="shared" si="35"/>
        <v>3.16684210526316</v>
      </c>
      <c r="O51" s="20">
        <v>0</v>
      </c>
      <c r="P51" s="12">
        <v>0.99</v>
      </c>
      <c r="Q51" s="12">
        <v>1.98</v>
      </c>
      <c r="R51" s="9">
        <f t="shared" si="36"/>
        <v>2.9602</v>
      </c>
      <c r="S51" s="10">
        <v>1.225</v>
      </c>
      <c r="T51" s="20">
        <v>1</v>
      </c>
      <c r="U51" s="21">
        <f t="shared" si="37"/>
        <v>0</v>
      </c>
      <c r="AA51" s="12">
        <v>35434</v>
      </c>
      <c r="AB51" s="12">
        <v>0</v>
      </c>
      <c r="AC51" s="13">
        <v>1.35</v>
      </c>
      <c r="AD51" s="14">
        <v>1</v>
      </c>
      <c r="AE51" s="15">
        <f t="shared" si="38"/>
        <v>0</v>
      </c>
      <c r="AF51" s="12">
        <v>1</v>
      </c>
      <c r="AG51" s="12">
        <v>280</v>
      </c>
      <c r="AH51" s="12">
        <v>1.43</v>
      </c>
      <c r="AI51" s="19">
        <f t="shared" si="39"/>
        <v>3.16684210526316</v>
      </c>
      <c r="AJ51" s="20">
        <v>0</v>
      </c>
      <c r="AK51" s="12">
        <v>0.99</v>
      </c>
      <c r="AL51" s="12">
        <v>1.98</v>
      </c>
      <c r="AM51" s="9">
        <f t="shared" si="40"/>
        <v>2.9602</v>
      </c>
      <c r="AN51" s="10">
        <v>1.225</v>
      </c>
      <c r="AO51" s="22">
        <v>1.015</v>
      </c>
      <c r="AP51" s="21">
        <f t="shared" si="41"/>
        <v>0</v>
      </c>
      <c r="AV51" s="12">
        <v>35728</v>
      </c>
      <c r="AW51" s="12">
        <v>0</v>
      </c>
      <c r="AX51" s="13">
        <v>1.35</v>
      </c>
      <c r="AY51" s="14">
        <v>1</v>
      </c>
      <c r="AZ51" s="15">
        <f t="shared" si="42"/>
        <v>0</v>
      </c>
      <c r="BA51" s="12">
        <v>1</v>
      </c>
      <c r="BB51" s="12">
        <v>280</v>
      </c>
      <c r="BC51" s="12">
        <v>1.43</v>
      </c>
      <c r="BD51" s="19">
        <f t="shared" si="43"/>
        <v>3.16684210526316</v>
      </c>
      <c r="BE51" s="20">
        <v>0</v>
      </c>
      <c r="BF51" s="12">
        <v>1</v>
      </c>
      <c r="BG51" s="12">
        <v>3.11</v>
      </c>
      <c r="BH51" s="9">
        <f t="shared" si="44"/>
        <v>4.11</v>
      </c>
      <c r="BI51" s="10">
        <v>1.225</v>
      </c>
      <c r="BJ51" s="20">
        <v>1</v>
      </c>
      <c r="BK51" s="21">
        <f t="shared" si="45"/>
        <v>0</v>
      </c>
      <c r="BQ51" s="12">
        <v>35728</v>
      </c>
      <c r="BR51" s="12">
        <v>0</v>
      </c>
      <c r="BS51" s="13">
        <v>1.35</v>
      </c>
      <c r="BT51" s="14">
        <v>1</v>
      </c>
      <c r="BU51" s="15">
        <f t="shared" si="46"/>
        <v>0</v>
      </c>
      <c r="BV51" s="12">
        <v>1</v>
      </c>
      <c r="BW51" s="12">
        <v>280</v>
      </c>
      <c r="BX51" s="12">
        <v>1.43</v>
      </c>
      <c r="BY51" s="19">
        <f t="shared" si="47"/>
        <v>3.16684210526316</v>
      </c>
      <c r="BZ51" s="20">
        <v>0</v>
      </c>
      <c r="CA51" s="12">
        <v>1</v>
      </c>
      <c r="CB51" s="12">
        <v>3.11</v>
      </c>
      <c r="CC51" s="9">
        <f t="shared" si="48"/>
        <v>4.11</v>
      </c>
      <c r="CD51" s="10">
        <v>1.225</v>
      </c>
      <c r="CE51" s="22">
        <v>1.015</v>
      </c>
      <c r="CF51" s="21">
        <f t="shared" si="49"/>
        <v>0</v>
      </c>
      <c r="CL51" s="12">
        <v>41312</v>
      </c>
      <c r="CM51" s="12">
        <v>0.0253</v>
      </c>
      <c r="CN51" s="13">
        <v>1.35</v>
      </c>
      <c r="CO51" s="14">
        <v>1</v>
      </c>
      <c r="CP51" s="15">
        <f t="shared" si="50"/>
        <v>1411.01136</v>
      </c>
      <c r="CQ51" s="12">
        <v>1</v>
      </c>
      <c r="CR51" s="12">
        <v>280</v>
      </c>
      <c r="CS51" s="12">
        <v>1.43</v>
      </c>
      <c r="CT51" s="19">
        <f t="shared" si="51"/>
        <v>3.16684210526316</v>
      </c>
      <c r="CU51" s="20">
        <v>0</v>
      </c>
      <c r="CV51" s="12">
        <v>0.99</v>
      </c>
      <c r="CW51" s="12">
        <v>1.98</v>
      </c>
      <c r="CX51" s="9">
        <f t="shared" si="52"/>
        <v>2.9602</v>
      </c>
      <c r="CY51" s="10">
        <v>1.225</v>
      </c>
      <c r="CZ51" s="22">
        <v>1.085</v>
      </c>
      <c r="DA51" s="21">
        <f t="shared" si="53"/>
        <v>17581.0092314539</v>
      </c>
      <c r="DG51" s="12">
        <v>41606</v>
      </c>
      <c r="DH51" s="12">
        <v>0.0253</v>
      </c>
      <c r="DI51" s="13">
        <v>1.35</v>
      </c>
      <c r="DJ51" s="14">
        <v>1</v>
      </c>
      <c r="DK51" s="15">
        <f t="shared" si="54"/>
        <v>1421.05293</v>
      </c>
      <c r="DL51" s="12">
        <v>1</v>
      </c>
      <c r="DM51" s="12">
        <v>280</v>
      </c>
      <c r="DN51" s="12">
        <v>1.43</v>
      </c>
      <c r="DO51" s="19">
        <f t="shared" si="55"/>
        <v>3.16684210526316</v>
      </c>
      <c r="DP51" s="20">
        <v>0</v>
      </c>
      <c r="DQ51" s="12">
        <v>1</v>
      </c>
      <c r="DR51" s="12">
        <v>3.11</v>
      </c>
      <c r="DS51" s="9">
        <f t="shared" si="56"/>
        <v>4.11</v>
      </c>
      <c r="DT51" s="10">
        <v>1.225</v>
      </c>
      <c r="DU51" s="22">
        <v>1.085</v>
      </c>
      <c r="DV51" s="21">
        <f t="shared" si="57"/>
        <v>24583.5339304427</v>
      </c>
      <c r="EB51" s="12">
        <v>41606</v>
      </c>
      <c r="EC51" s="12">
        <v>0.02992</v>
      </c>
      <c r="ED51" s="13">
        <v>1.35</v>
      </c>
      <c r="EE51" s="14">
        <v>1</v>
      </c>
      <c r="EF51" s="15">
        <f t="shared" si="58"/>
        <v>1680.549552</v>
      </c>
      <c r="EG51" s="12">
        <v>1</v>
      </c>
      <c r="EH51" s="12">
        <v>280</v>
      </c>
      <c r="EI51" s="12">
        <v>1.52</v>
      </c>
      <c r="EJ51" s="19">
        <f t="shared" si="59"/>
        <v>3.25684210526316</v>
      </c>
      <c r="EK51" s="20">
        <v>0</v>
      </c>
      <c r="EL51" s="12">
        <v>1</v>
      </c>
      <c r="EM51" s="12">
        <v>3.91</v>
      </c>
      <c r="EN51" s="9">
        <f t="shared" si="61"/>
        <v>4.91</v>
      </c>
      <c r="EO51" s="10">
        <v>1.225</v>
      </c>
      <c r="EP51" s="22">
        <v>1.2</v>
      </c>
      <c r="EQ51" s="21">
        <f t="shared" si="62"/>
        <v>39504.5258311046</v>
      </c>
    </row>
    <row r="52" s="1" customFormat="1" customHeight="1" spans="6:147">
      <c r="F52" s="28" t="s">
        <v>33</v>
      </c>
      <c r="G52" s="29"/>
      <c r="H52" s="29"/>
      <c r="I52" s="29"/>
      <c r="J52" s="29"/>
      <c r="K52" s="29"/>
      <c r="L52" s="29"/>
      <c r="M52" s="29"/>
      <c r="N52" s="30">
        <f>SUM(U27:U51)</f>
        <v>531353.598944371</v>
      </c>
      <c r="O52" s="30"/>
      <c r="P52" s="30"/>
      <c r="Q52" s="30"/>
      <c r="R52" s="30"/>
      <c r="S52" s="30"/>
      <c r="T52" s="30"/>
      <c r="U52" s="30"/>
      <c r="V52" s="1"/>
      <c r="W52" s="1"/>
      <c r="X52" s="1"/>
      <c r="Y52" s="1"/>
      <c r="Z52" s="1"/>
      <c r="AA52" s="28" t="s">
        <v>33</v>
      </c>
      <c r="AB52" s="29"/>
      <c r="AC52" s="29"/>
      <c r="AD52" s="29"/>
      <c r="AE52" s="29"/>
      <c r="AF52" s="29"/>
      <c r="AG52" s="29"/>
      <c r="AH52" s="29"/>
      <c r="AI52" s="30">
        <f>SUM(AP27:AP51)</f>
        <v>675401.994888449</v>
      </c>
      <c r="AJ52" s="30"/>
      <c r="AK52" s="30"/>
      <c r="AL52" s="30"/>
      <c r="AM52" s="30"/>
      <c r="AN52" s="30"/>
      <c r="AO52" s="30"/>
      <c r="AP52" s="30"/>
      <c r="AQ52" s="1"/>
      <c r="AR52" s="1"/>
      <c r="AS52" s="1"/>
      <c r="AT52" s="1"/>
      <c r="AU52" s="1"/>
      <c r="AV52" s="28" t="s">
        <v>33</v>
      </c>
      <c r="AW52" s="29"/>
      <c r="AX52" s="29"/>
      <c r="AY52" s="29"/>
      <c r="AZ52" s="29"/>
      <c r="BA52" s="29"/>
      <c r="BB52" s="29"/>
      <c r="BC52" s="29"/>
      <c r="BD52" s="30">
        <f>SUM(BK27:BK51)</f>
        <v>740143.385954708</v>
      </c>
      <c r="BE52" s="30"/>
      <c r="BF52" s="30"/>
      <c r="BG52" s="30"/>
      <c r="BH52" s="30"/>
      <c r="BI52" s="30"/>
      <c r="BJ52" s="30"/>
      <c r="BK52" s="30"/>
      <c r="BL52" s="1"/>
      <c r="BM52" s="1"/>
      <c r="BN52" s="1"/>
      <c r="BO52" s="1"/>
      <c r="BP52" s="1"/>
      <c r="BQ52" s="28" t="s">
        <v>33</v>
      </c>
      <c r="BR52" s="29"/>
      <c r="BS52" s="29"/>
      <c r="BT52" s="29"/>
      <c r="BU52" s="29"/>
      <c r="BV52" s="29"/>
      <c r="BW52" s="29"/>
      <c r="BX52" s="29"/>
      <c r="BY52" s="30">
        <f>SUM(CF27:CF51)</f>
        <v>940991.575378704</v>
      </c>
      <c r="BZ52" s="30"/>
      <c r="CA52" s="30"/>
      <c r="CB52" s="30"/>
      <c r="CC52" s="30"/>
      <c r="CD52" s="30"/>
      <c r="CE52" s="30"/>
      <c r="CF52" s="30"/>
      <c r="CG52" s="1"/>
      <c r="CH52" s="1"/>
      <c r="CI52" s="1"/>
      <c r="CJ52" s="1"/>
      <c r="CK52" s="1"/>
      <c r="CL52" s="28" t="s">
        <v>33</v>
      </c>
      <c r="CM52" s="29"/>
      <c r="CN52" s="29"/>
      <c r="CO52" s="29"/>
      <c r="CP52" s="29"/>
      <c r="CQ52" s="29"/>
      <c r="CR52" s="29"/>
      <c r="CS52" s="29"/>
      <c r="CT52" s="30">
        <f>SUM(DA27:DA51)</f>
        <v>859916.103735949</v>
      </c>
      <c r="CU52" s="30"/>
      <c r="CV52" s="30"/>
      <c r="CW52" s="30"/>
      <c r="CX52" s="30"/>
      <c r="CY52" s="30"/>
      <c r="CZ52" s="30"/>
      <c r="DA52" s="30"/>
      <c r="DB52" s="1"/>
      <c r="DC52" s="1"/>
      <c r="DD52" s="1"/>
      <c r="DE52" s="1"/>
      <c r="DF52" s="1"/>
      <c r="DG52" s="28" t="s">
        <v>33</v>
      </c>
      <c r="DH52" s="29"/>
      <c r="DI52" s="29"/>
      <c r="DJ52" s="29"/>
      <c r="DK52" s="29"/>
      <c r="DL52" s="29"/>
      <c r="DM52" s="29"/>
      <c r="DN52" s="29"/>
      <c r="DO52" s="30">
        <f>SUM(DV27:DV51)</f>
        <v>1198267.31854107</v>
      </c>
      <c r="DP52" s="30"/>
      <c r="DQ52" s="30"/>
      <c r="DR52" s="30"/>
      <c r="DS52" s="30"/>
      <c r="DT52" s="30"/>
      <c r="DU52" s="30"/>
      <c r="DV52" s="30"/>
      <c r="DW52" s="1"/>
      <c r="DX52" s="1"/>
      <c r="DY52" s="1"/>
      <c r="DZ52" s="1"/>
      <c r="EA52" s="1"/>
      <c r="EB52" s="28" t="s">
        <v>33</v>
      </c>
      <c r="EC52" s="29"/>
      <c r="ED52" s="29"/>
      <c r="EE52" s="29"/>
      <c r="EF52" s="29"/>
      <c r="EG52" s="29"/>
      <c r="EH52" s="29"/>
      <c r="EI52" s="29"/>
      <c r="EJ52" s="30">
        <f>SUM(EQ27:EQ51)</f>
        <v>1796347.40865262</v>
      </c>
      <c r="EK52" s="30"/>
      <c r="EL52" s="30"/>
      <c r="EM52" s="30"/>
      <c r="EN52" s="30"/>
      <c r="EO52" s="30"/>
      <c r="EP52" s="30"/>
      <c r="EQ52" s="30"/>
    </row>
    <row r="53" s="1" customFormat="1" customHeight="1" spans="6:147">
      <c r="F53" s="29"/>
      <c r="G53" s="29"/>
      <c r="H53" s="29"/>
      <c r="I53" s="29"/>
      <c r="J53" s="29"/>
      <c r="K53" s="29"/>
      <c r="L53" s="29"/>
      <c r="M53" s="29"/>
      <c r="N53" s="30"/>
      <c r="O53" s="30"/>
      <c r="P53" s="30"/>
      <c r="Q53" s="30"/>
      <c r="R53" s="30"/>
      <c r="S53" s="30"/>
      <c r="T53" s="30"/>
      <c r="U53" s="30"/>
      <c r="V53" s="1"/>
      <c r="W53" s="1"/>
      <c r="X53" s="1"/>
      <c r="Y53" s="1"/>
      <c r="Z53" s="1"/>
      <c r="AA53" s="29"/>
      <c r="AB53" s="29"/>
      <c r="AC53" s="29"/>
      <c r="AD53" s="29"/>
      <c r="AE53" s="29"/>
      <c r="AF53" s="29"/>
      <c r="AG53" s="29"/>
      <c r="AH53" s="29"/>
      <c r="AI53" s="30"/>
      <c r="AJ53" s="30"/>
      <c r="AK53" s="30"/>
      <c r="AL53" s="30"/>
      <c r="AM53" s="30"/>
      <c r="AN53" s="30"/>
      <c r="AO53" s="30"/>
      <c r="AP53" s="30"/>
      <c r="AQ53" s="1"/>
      <c r="AR53" s="1"/>
      <c r="AS53" s="1"/>
      <c r="AT53" s="1"/>
      <c r="AU53" s="1"/>
      <c r="AV53" s="29"/>
      <c r="AW53" s="29"/>
      <c r="AX53" s="29"/>
      <c r="AY53" s="29"/>
      <c r="AZ53" s="29"/>
      <c r="BA53" s="29"/>
      <c r="BB53" s="29"/>
      <c r="BC53" s="29"/>
      <c r="BD53" s="30"/>
      <c r="BE53" s="30"/>
      <c r="BF53" s="30"/>
      <c r="BG53" s="30"/>
      <c r="BH53" s="30"/>
      <c r="BI53" s="30"/>
      <c r="BJ53" s="30"/>
      <c r="BK53" s="30"/>
      <c r="BL53" s="1"/>
      <c r="BM53" s="1"/>
      <c r="BN53" s="1"/>
      <c r="BO53" s="1"/>
      <c r="BP53" s="1"/>
      <c r="BQ53" s="29"/>
      <c r="BR53" s="29"/>
      <c r="BS53" s="29"/>
      <c r="BT53" s="29"/>
      <c r="BU53" s="29"/>
      <c r="BV53" s="29"/>
      <c r="BW53" s="29"/>
      <c r="BX53" s="29"/>
      <c r="BY53" s="30"/>
      <c r="BZ53" s="30"/>
      <c r="CA53" s="30"/>
      <c r="CB53" s="30"/>
      <c r="CC53" s="30"/>
      <c r="CD53" s="30"/>
      <c r="CE53" s="30"/>
      <c r="CF53" s="30"/>
      <c r="CG53" s="1"/>
      <c r="CH53" s="1"/>
      <c r="CI53" s="1"/>
      <c r="CJ53" s="1"/>
      <c r="CK53" s="1"/>
      <c r="CL53" s="29"/>
      <c r="CM53" s="29"/>
      <c r="CN53" s="29"/>
      <c r="CO53" s="29"/>
      <c r="CP53" s="29"/>
      <c r="CQ53" s="29"/>
      <c r="CR53" s="29"/>
      <c r="CS53" s="29"/>
      <c r="CT53" s="30"/>
      <c r="CU53" s="30"/>
      <c r="CV53" s="30"/>
      <c r="CW53" s="30"/>
      <c r="CX53" s="30"/>
      <c r="CY53" s="30"/>
      <c r="CZ53" s="30"/>
      <c r="DA53" s="30"/>
      <c r="DB53" s="1"/>
      <c r="DC53" s="1"/>
      <c r="DD53" s="1"/>
      <c r="DE53" s="1"/>
      <c r="DF53" s="1"/>
      <c r="DG53" s="29"/>
      <c r="DH53" s="29"/>
      <c r="DI53" s="29"/>
      <c r="DJ53" s="29"/>
      <c r="DK53" s="29"/>
      <c r="DL53" s="29"/>
      <c r="DM53" s="29"/>
      <c r="DN53" s="29"/>
      <c r="DO53" s="30"/>
      <c r="DP53" s="30"/>
      <c r="DQ53" s="30"/>
      <c r="DR53" s="30"/>
      <c r="DS53" s="30"/>
      <c r="DT53" s="30"/>
      <c r="DU53" s="30"/>
      <c r="DV53" s="30"/>
      <c r="DW53" s="1"/>
      <c r="DX53" s="1"/>
      <c r="DY53" s="1"/>
      <c r="DZ53" s="1"/>
      <c r="EA53" s="1"/>
      <c r="EB53" s="29"/>
      <c r="EC53" s="29"/>
      <c r="ED53" s="29"/>
      <c r="EE53" s="29"/>
      <c r="EF53" s="29"/>
      <c r="EG53" s="29"/>
      <c r="EH53" s="29"/>
      <c r="EI53" s="29"/>
      <c r="EJ53" s="30"/>
      <c r="EK53" s="30"/>
      <c r="EL53" s="30"/>
      <c r="EM53" s="30"/>
      <c r="EN53" s="30"/>
      <c r="EO53" s="30"/>
      <c r="EP53" s="30"/>
      <c r="EQ53" s="30"/>
    </row>
    <row r="54" s="1" customFormat="1" customHeight="1" spans="6:147">
      <c r="F54" s="7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  <c r="R54" s="1"/>
      <c r="S54" s="1"/>
      <c r="T54" s="1"/>
      <c r="U54" s="1"/>
      <c r="V54" s="1"/>
      <c r="W54" s="1"/>
      <c r="X54" s="1"/>
      <c r="Y54" s="1"/>
      <c r="Z54" s="1"/>
      <c r="AA54" s="7"/>
      <c r="AB54" s="7"/>
      <c r="AC54" s="7"/>
      <c r="AD54" s="7"/>
      <c r="AE54" s="7"/>
      <c r="AF54" s="7"/>
      <c r="AG54" s="7"/>
      <c r="AH54" s="7"/>
      <c r="AI54" s="7"/>
      <c r="AJ54" s="7"/>
      <c r="AK54" s="7"/>
      <c r="AL54" s="7"/>
      <c r="AM54" s="1"/>
      <c r="AN54" s="1"/>
      <c r="AO54" s="1"/>
      <c r="AP54" s="1"/>
      <c r="AQ54" s="1"/>
      <c r="AR54" s="1"/>
      <c r="AS54" s="1"/>
      <c r="AT54" s="1"/>
      <c r="AU54" s="1"/>
      <c r="AV54" s="7"/>
      <c r="AW54" s="7"/>
      <c r="AX54" s="7"/>
      <c r="AY54" s="7"/>
      <c r="AZ54" s="7"/>
      <c r="BA54" s="7"/>
      <c r="BB54" s="7"/>
      <c r="BC54" s="7"/>
      <c r="BD54" s="7"/>
      <c r="BE54" s="7"/>
      <c r="BF54" s="7"/>
      <c r="BG54" s="7"/>
      <c r="BH54" s="1"/>
      <c r="BI54" s="1"/>
      <c r="BJ54" s="1"/>
      <c r="BK54" s="1"/>
      <c r="BL54" s="1"/>
      <c r="BM54" s="1"/>
      <c r="BN54" s="1"/>
      <c r="BO54" s="1"/>
      <c r="BP54" s="1"/>
      <c r="BQ54" s="7"/>
      <c r="BR54" s="7"/>
      <c r="BS54" s="7"/>
      <c r="BT54" s="7"/>
      <c r="BU54" s="7"/>
      <c r="BV54" s="7"/>
      <c r="BW54" s="7"/>
      <c r="BX54" s="7"/>
      <c r="BY54" s="7"/>
      <c r="BZ54" s="7"/>
      <c r="CA54" s="7"/>
      <c r="CB54" s="7"/>
      <c r="CC54" s="1"/>
      <c r="CD54" s="1"/>
      <c r="CE54" s="1"/>
      <c r="CF54" s="1"/>
      <c r="CG54" s="1"/>
      <c r="CH54" s="1"/>
      <c r="CI54" s="1"/>
      <c r="CJ54" s="1"/>
      <c r="CK54" s="1"/>
      <c r="CL54" s="7"/>
      <c r="CM54" s="7"/>
      <c r="CN54" s="7"/>
      <c r="CO54" s="7"/>
      <c r="CP54" s="7"/>
      <c r="CQ54" s="7"/>
      <c r="CR54" s="7"/>
      <c r="CS54" s="7"/>
      <c r="CT54" s="7"/>
      <c r="CU54" s="7"/>
      <c r="CV54" s="7"/>
      <c r="CW54" s="7"/>
      <c r="CX54" s="1"/>
      <c r="CY54" s="1"/>
      <c r="CZ54" s="1"/>
      <c r="DA54" s="1"/>
      <c r="DB54" s="1"/>
      <c r="DC54" s="1"/>
      <c r="DD54" s="1"/>
      <c r="DE54" s="1"/>
      <c r="DF54" s="1"/>
      <c r="DG54" s="7"/>
      <c r="DH54" s="7"/>
      <c r="DI54" s="7"/>
      <c r="DJ54" s="7"/>
      <c r="DK54" s="7"/>
      <c r="DL54" s="7"/>
      <c r="DM54" s="7"/>
      <c r="DN54" s="7"/>
      <c r="DO54" s="7"/>
      <c r="DP54" s="7"/>
      <c r="DQ54" s="7"/>
      <c r="DR54" s="7"/>
      <c r="DS54" s="1"/>
      <c r="DT54" s="1"/>
      <c r="DU54" s="1"/>
      <c r="DV54" s="1"/>
      <c r="DW54" s="1"/>
      <c r="DX54" s="1"/>
      <c r="DY54" s="1"/>
      <c r="DZ54" s="1"/>
      <c r="EA54" s="1"/>
      <c r="EB54" s="7"/>
      <c r="EC54" s="7"/>
      <c r="ED54" s="7"/>
      <c r="EE54" s="7"/>
      <c r="EF54" s="7"/>
      <c r="EG54" s="7"/>
      <c r="EH54" s="7"/>
      <c r="EI54" s="7"/>
      <c r="EJ54" s="7"/>
      <c r="EK54" s="7"/>
      <c r="EL54" s="7"/>
      <c r="EM54" s="7"/>
    </row>
    <row r="55" s="1" customFormat="1" customHeight="1" spans="6:147">
      <c r="F55" s="15" t="s">
        <v>8</v>
      </c>
      <c r="G55" s="15"/>
      <c r="H55" s="15"/>
      <c r="I55" s="15"/>
      <c r="J55" s="15"/>
      <c r="K55" s="9" t="s">
        <v>35</v>
      </c>
      <c r="L55" s="9"/>
      <c r="M55" s="9"/>
      <c r="N55" s="9"/>
      <c r="O55" s="10" t="s">
        <v>36</v>
      </c>
      <c r="P55" s="10"/>
      <c r="Q55" s="31" t="s">
        <v>14</v>
      </c>
      <c r="R55"/>
      <c r="S55"/>
      <c r="T55"/>
      <c r="U55"/>
      <c r="V55" s="1"/>
      <c r="W55" s="1"/>
      <c r="X55" s="1"/>
      <c r="Y55" s="1"/>
      <c r="Z55" s="1"/>
      <c r="AA55" s="15" t="s">
        <v>8</v>
      </c>
      <c r="AB55" s="15"/>
      <c r="AC55" s="15"/>
      <c r="AD55" s="15"/>
      <c r="AE55" s="15"/>
      <c r="AF55" s="9" t="s">
        <v>35</v>
      </c>
      <c r="AG55" s="9"/>
      <c r="AH55" s="9"/>
      <c r="AI55" s="9"/>
      <c r="AJ55" s="10" t="s">
        <v>36</v>
      </c>
      <c r="AK55" s="10"/>
      <c r="AL55" s="31" t="s">
        <v>14</v>
      </c>
      <c r="AM55"/>
      <c r="AN55"/>
      <c r="AO55"/>
      <c r="AP55"/>
      <c r="AQ55" s="1"/>
      <c r="AR55" s="1"/>
      <c r="AS55" s="1"/>
      <c r="AT55" s="1"/>
      <c r="AU55" s="1"/>
      <c r="AV55" s="15" t="s">
        <v>8</v>
      </c>
      <c r="AW55" s="15"/>
      <c r="AX55" s="15"/>
      <c r="AY55" s="15"/>
      <c r="AZ55" s="15"/>
      <c r="BA55" s="9" t="s">
        <v>35</v>
      </c>
      <c r="BB55" s="9"/>
      <c r="BC55" s="9"/>
      <c r="BD55" s="9"/>
      <c r="BE55" s="10" t="s">
        <v>36</v>
      </c>
      <c r="BF55" s="10"/>
      <c r="BG55" s="31" t="s">
        <v>14</v>
      </c>
      <c r="BH55"/>
      <c r="BI55"/>
      <c r="BJ55"/>
      <c r="BK55"/>
      <c r="BL55" s="1"/>
      <c r="BM55" s="1"/>
      <c r="BN55" s="1"/>
      <c r="BO55" s="1"/>
      <c r="BP55" s="1"/>
      <c r="BQ55" s="15" t="s">
        <v>8</v>
      </c>
      <c r="BR55" s="15"/>
      <c r="BS55" s="15"/>
      <c r="BT55" s="15"/>
      <c r="BU55" s="15"/>
      <c r="BV55" s="9" t="s">
        <v>35</v>
      </c>
      <c r="BW55" s="9"/>
      <c r="BX55" s="9"/>
      <c r="BY55" s="9"/>
      <c r="BZ55" s="10" t="s">
        <v>36</v>
      </c>
      <c r="CA55" s="10"/>
      <c r="CB55" s="31" t="s">
        <v>14</v>
      </c>
      <c r="CC55"/>
      <c r="CD55"/>
      <c r="CE55"/>
      <c r="CF55"/>
      <c r="CG55" s="1"/>
      <c r="CH55" s="1"/>
      <c r="CI55" s="1"/>
      <c r="CJ55" s="1"/>
      <c r="CK55" s="1"/>
      <c r="CL55" s="15" t="s">
        <v>8</v>
      </c>
      <c r="CM55" s="15"/>
      <c r="CN55" s="15"/>
      <c r="CO55" s="15"/>
      <c r="CP55" s="15"/>
      <c r="CQ55" s="9" t="s">
        <v>35</v>
      </c>
      <c r="CR55" s="9"/>
      <c r="CS55" s="9"/>
      <c r="CT55" s="9"/>
      <c r="CU55" s="10" t="s">
        <v>36</v>
      </c>
      <c r="CV55" s="10"/>
      <c r="CW55" s="31" t="s">
        <v>14</v>
      </c>
      <c r="CX55"/>
      <c r="CY55"/>
      <c r="CZ55"/>
      <c r="DA55"/>
      <c r="DB55" s="1"/>
      <c r="DC55" s="1"/>
      <c r="DD55" s="1"/>
      <c r="DE55" s="1"/>
      <c r="DF55" s="1"/>
      <c r="DG55" s="15" t="s">
        <v>8</v>
      </c>
      <c r="DH55" s="15"/>
      <c r="DI55" s="15"/>
      <c r="DJ55" s="15"/>
      <c r="DK55" s="15"/>
      <c r="DL55" s="9" t="s">
        <v>35</v>
      </c>
      <c r="DM55" s="9"/>
      <c r="DN55" s="9"/>
      <c r="DO55" s="9"/>
      <c r="DP55" s="10" t="s">
        <v>36</v>
      </c>
      <c r="DQ55" s="10"/>
      <c r="DR55" s="31" t="s">
        <v>14</v>
      </c>
      <c r="DS55"/>
      <c r="DT55"/>
      <c r="DU55"/>
      <c r="DV55"/>
      <c r="DW55" s="1"/>
      <c r="DX55" s="1"/>
      <c r="DY55" s="1"/>
      <c r="DZ55" s="1"/>
      <c r="EA55" s="1"/>
      <c r="EB55" s="15" t="s">
        <v>8</v>
      </c>
      <c r="EC55" s="15"/>
      <c r="ED55" s="15"/>
      <c r="EE55" s="15"/>
      <c r="EF55" s="15"/>
      <c r="EG55" s="9" t="s">
        <v>35</v>
      </c>
      <c r="EH55" s="9"/>
      <c r="EI55" s="9"/>
      <c r="EJ55" s="9"/>
      <c r="EK55" s="10" t="s">
        <v>36</v>
      </c>
      <c r="EL55" s="10"/>
      <c r="EM55" s="31" t="s">
        <v>14</v>
      </c>
      <c r="EN55"/>
      <c r="EO55"/>
      <c r="EP55"/>
      <c r="EQ55"/>
    </row>
    <row r="56" s="1" customFormat="1" customHeight="1" spans="6:147">
      <c r="F56" s="12" t="s">
        <v>37</v>
      </c>
      <c r="G56" s="12" t="s">
        <v>20</v>
      </c>
      <c r="H56" s="32" t="s">
        <v>38</v>
      </c>
      <c r="I56" s="33" t="s">
        <v>39</v>
      </c>
      <c r="J56" s="15" t="s">
        <v>8</v>
      </c>
      <c r="K56" s="12" t="s">
        <v>40</v>
      </c>
      <c r="L56" s="12" t="s">
        <v>27</v>
      </c>
      <c r="M56" s="12" t="s">
        <v>28</v>
      </c>
      <c r="N56" s="9" t="s">
        <v>41</v>
      </c>
      <c r="O56" s="12" t="s">
        <v>30</v>
      </c>
      <c r="P56" s="12" t="s">
        <v>42</v>
      </c>
      <c r="Q56" s="31"/>
      <c r="R56"/>
      <c r="S56"/>
      <c r="T56"/>
      <c r="U56"/>
      <c r="V56" s="1"/>
      <c r="W56" s="1"/>
      <c r="X56" s="1"/>
      <c r="Y56" s="1"/>
      <c r="Z56" s="1"/>
      <c r="AA56" s="12" t="s">
        <v>37</v>
      </c>
      <c r="AB56" s="12" t="s">
        <v>20</v>
      </c>
      <c r="AC56" s="32" t="s">
        <v>38</v>
      </c>
      <c r="AD56" s="33" t="s">
        <v>39</v>
      </c>
      <c r="AE56" s="15" t="s">
        <v>8</v>
      </c>
      <c r="AF56" s="12" t="s">
        <v>40</v>
      </c>
      <c r="AG56" s="12" t="s">
        <v>27</v>
      </c>
      <c r="AH56" s="12" t="s">
        <v>28</v>
      </c>
      <c r="AI56" s="9" t="s">
        <v>41</v>
      </c>
      <c r="AJ56" s="12" t="s">
        <v>30</v>
      </c>
      <c r="AK56" s="12" t="s">
        <v>42</v>
      </c>
      <c r="AL56" s="31"/>
      <c r="AM56"/>
      <c r="AN56"/>
      <c r="AO56"/>
      <c r="AP56"/>
      <c r="AQ56" s="1"/>
      <c r="AR56" s="1"/>
      <c r="AS56" s="1"/>
      <c r="AT56" s="1"/>
      <c r="AU56" s="1"/>
      <c r="AV56" s="12" t="s">
        <v>37</v>
      </c>
      <c r="AW56" s="12" t="s">
        <v>20</v>
      </c>
      <c r="AX56" s="32" t="s">
        <v>38</v>
      </c>
      <c r="AY56" s="33" t="s">
        <v>39</v>
      </c>
      <c r="AZ56" s="15" t="s">
        <v>8</v>
      </c>
      <c r="BA56" s="12" t="s">
        <v>40</v>
      </c>
      <c r="BB56" s="12" t="s">
        <v>27</v>
      </c>
      <c r="BC56" s="12" t="s">
        <v>28</v>
      </c>
      <c r="BD56" s="9" t="s">
        <v>41</v>
      </c>
      <c r="BE56" s="12" t="s">
        <v>30</v>
      </c>
      <c r="BF56" s="12" t="s">
        <v>42</v>
      </c>
      <c r="BG56" s="31"/>
      <c r="BH56"/>
      <c r="BI56"/>
      <c r="BJ56"/>
      <c r="BK56"/>
      <c r="BL56" s="1"/>
      <c r="BM56" s="1"/>
      <c r="BN56" s="1"/>
      <c r="BO56" s="1"/>
      <c r="BP56" s="1"/>
      <c r="BQ56" s="12" t="s">
        <v>37</v>
      </c>
      <c r="BR56" s="12" t="s">
        <v>20</v>
      </c>
      <c r="BS56" s="32" t="s">
        <v>38</v>
      </c>
      <c r="BT56" s="33" t="s">
        <v>39</v>
      </c>
      <c r="BU56" s="15" t="s">
        <v>8</v>
      </c>
      <c r="BV56" s="12" t="s">
        <v>40</v>
      </c>
      <c r="BW56" s="12" t="s">
        <v>27</v>
      </c>
      <c r="BX56" s="12" t="s">
        <v>28</v>
      </c>
      <c r="BY56" s="9" t="s">
        <v>41</v>
      </c>
      <c r="BZ56" s="12" t="s">
        <v>30</v>
      </c>
      <c r="CA56" s="12" t="s">
        <v>42</v>
      </c>
      <c r="CB56" s="31"/>
      <c r="CC56"/>
      <c r="CD56"/>
      <c r="CE56"/>
      <c r="CF56"/>
      <c r="CG56" s="1"/>
      <c r="CH56" s="1"/>
      <c r="CI56" s="1"/>
      <c r="CJ56" s="1"/>
      <c r="CK56" s="1"/>
      <c r="CL56" s="12" t="s">
        <v>37</v>
      </c>
      <c r="CM56" s="12" t="s">
        <v>20</v>
      </c>
      <c r="CN56" s="32" t="s">
        <v>38</v>
      </c>
      <c r="CO56" s="33" t="s">
        <v>39</v>
      </c>
      <c r="CP56" s="15" t="s">
        <v>8</v>
      </c>
      <c r="CQ56" s="12" t="s">
        <v>40</v>
      </c>
      <c r="CR56" s="12" t="s">
        <v>27</v>
      </c>
      <c r="CS56" s="12" t="s">
        <v>28</v>
      </c>
      <c r="CT56" s="9" t="s">
        <v>41</v>
      </c>
      <c r="CU56" s="12" t="s">
        <v>30</v>
      </c>
      <c r="CV56" s="12" t="s">
        <v>42</v>
      </c>
      <c r="CW56" s="31"/>
      <c r="CX56"/>
      <c r="CY56"/>
      <c r="CZ56"/>
      <c r="DA56"/>
      <c r="DB56" s="1"/>
      <c r="DC56" s="1"/>
      <c r="DD56" s="1"/>
      <c r="DE56" s="1"/>
      <c r="DF56" s="1"/>
      <c r="DG56" s="12" t="s">
        <v>37</v>
      </c>
      <c r="DH56" s="12" t="s">
        <v>20</v>
      </c>
      <c r="DI56" s="32" t="s">
        <v>38</v>
      </c>
      <c r="DJ56" s="33" t="s">
        <v>39</v>
      </c>
      <c r="DK56" s="15" t="s">
        <v>8</v>
      </c>
      <c r="DL56" s="12" t="s">
        <v>40</v>
      </c>
      <c r="DM56" s="12" t="s">
        <v>27</v>
      </c>
      <c r="DN56" s="12" t="s">
        <v>28</v>
      </c>
      <c r="DO56" s="9" t="s">
        <v>41</v>
      </c>
      <c r="DP56" s="12" t="s">
        <v>30</v>
      </c>
      <c r="DQ56" s="12" t="s">
        <v>42</v>
      </c>
      <c r="DR56" s="31"/>
      <c r="DS56"/>
      <c r="DT56"/>
      <c r="DU56"/>
      <c r="DV56"/>
      <c r="DW56" s="1"/>
      <c r="DX56" s="1"/>
      <c r="DY56" s="1"/>
      <c r="DZ56" s="1"/>
      <c r="EA56" s="1"/>
      <c r="EB56" s="12" t="s">
        <v>37</v>
      </c>
      <c r="EC56" s="12" t="s">
        <v>20</v>
      </c>
      <c r="ED56" s="32" t="s">
        <v>38</v>
      </c>
      <c r="EE56" s="33" t="s">
        <v>39</v>
      </c>
      <c r="EF56" s="15" t="s">
        <v>8</v>
      </c>
      <c r="EG56" s="12" t="s">
        <v>40</v>
      </c>
      <c r="EH56" s="12" t="s">
        <v>27</v>
      </c>
      <c r="EI56" s="12" t="s">
        <v>28</v>
      </c>
      <c r="EJ56" s="9" t="s">
        <v>41</v>
      </c>
      <c r="EK56" s="12" t="s">
        <v>30</v>
      </c>
      <c r="EL56" s="12" t="s">
        <v>42</v>
      </c>
      <c r="EM56" s="31"/>
      <c r="EN56"/>
      <c r="EO56"/>
      <c r="EP56"/>
      <c r="EQ56"/>
    </row>
    <row r="57" s="1" customFormat="1" customHeight="1" spans="6:147">
      <c r="F57" s="12">
        <v>1197</v>
      </c>
      <c r="G57" s="12">
        <v>1344</v>
      </c>
      <c r="H57" s="32">
        <v>0.444</v>
      </c>
      <c r="I57" s="33">
        <v>0.887</v>
      </c>
      <c r="J57" s="34">
        <f t="shared" ref="J57:J70" si="63">F57*H57+G57*I57</f>
        <v>1723.596</v>
      </c>
      <c r="K57" s="12">
        <v>1</v>
      </c>
      <c r="L57" s="12">
        <v>0.89</v>
      </c>
      <c r="M57" s="12">
        <v>2.56</v>
      </c>
      <c r="N57" s="35">
        <f t="shared" ref="N57:N70" si="64">1+L57*M57</f>
        <v>3.2784</v>
      </c>
      <c r="O57" s="12">
        <v>1.225</v>
      </c>
      <c r="P57" s="12">
        <v>0.5</v>
      </c>
      <c r="Q57" s="36">
        <f t="shared" ref="Q57:Q70" si="65">J57*K57*N57*O57*P57</f>
        <v>3461.01523992</v>
      </c>
      <c r="R57"/>
      <c r="S57"/>
      <c r="T57"/>
      <c r="U57"/>
      <c r="V57" s="1"/>
      <c r="W57" s="1"/>
      <c r="X57" s="1"/>
      <c r="Y57" s="1"/>
      <c r="Z57" s="1"/>
      <c r="AA57" s="12">
        <v>1197</v>
      </c>
      <c r="AB57" s="12">
        <v>1344</v>
      </c>
      <c r="AC57" s="32">
        <v>0.444</v>
      </c>
      <c r="AD57" s="33">
        <v>0.887</v>
      </c>
      <c r="AE57" s="34">
        <f t="shared" ref="AE57:AE70" si="66">AA57*AC57+AB57*AD57</f>
        <v>1723.596</v>
      </c>
      <c r="AF57" s="12">
        <v>1</v>
      </c>
      <c r="AG57" s="12">
        <v>0.89</v>
      </c>
      <c r="AH57" s="12">
        <v>2.56</v>
      </c>
      <c r="AI57" s="35">
        <f t="shared" ref="AI57:AI70" si="67">1+AG57*AH57</f>
        <v>3.2784</v>
      </c>
      <c r="AJ57" s="12">
        <v>1.225</v>
      </c>
      <c r="AK57" s="12">
        <v>0.5</v>
      </c>
      <c r="AL57" s="36">
        <f t="shared" ref="AL57:AL70" si="68">AE57*AF57*AI57*AJ57*AK57</f>
        <v>3461.01523992</v>
      </c>
      <c r="AM57"/>
      <c r="AN57"/>
      <c r="AO57"/>
      <c r="AP57"/>
      <c r="AQ57" s="1"/>
      <c r="AR57" s="1"/>
      <c r="AS57" s="1"/>
      <c r="AT57" s="1"/>
      <c r="AU57" s="1"/>
      <c r="AV57" s="12">
        <v>1197</v>
      </c>
      <c r="AW57" s="12">
        <v>1344</v>
      </c>
      <c r="AX57" s="32">
        <v>0.444</v>
      </c>
      <c r="AY57" s="33">
        <v>0.887</v>
      </c>
      <c r="AZ57" s="34">
        <f t="shared" ref="AZ57:AZ70" si="69">AV57*AX57+AW57*AY57</f>
        <v>1723.596</v>
      </c>
      <c r="BA57" s="12">
        <v>1</v>
      </c>
      <c r="BB57" s="12">
        <v>0.89</v>
      </c>
      <c r="BC57" s="12">
        <v>2.56</v>
      </c>
      <c r="BD57" s="35">
        <f t="shared" ref="BD57:BD70" si="70">1+BB57*BC57</f>
        <v>3.2784</v>
      </c>
      <c r="BE57" s="12">
        <v>1.225</v>
      </c>
      <c r="BF57" s="12">
        <v>0.5</v>
      </c>
      <c r="BG57" s="36">
        <f t="shared" ref="BG57:BG70" si="71">AZ57*BA57*BD57*BE57*BF57</f>
        <v>3461.01523992</v>
      </c>
      <c r="BH57"/>
      <c r="BI57"/>
      <c r="BJ57"/>
      <c r="BK57"/>
      <c r="BL57" s="1"/>
      <c r="BM57" s="1"/>
      <c r="BN57" s="1"/>
      <c r="BO57" s="1"/>
      <c r="BP57" s="1"/>
      <c r="BQ57" s="12">
        <v>1197</v>
      </c>
      <c r="BR57" s="12">
        <v>1344</v>
      </c>
      <c r="BS57" s="32">
        <v>0.444</v>
      </c>
      <c r="BT57" s="33">
        <v>0.887</v>
      </c>
      <c r="BU57" s="34">
        <f t="shared" ref="BU57:BU70" si="72">BQ57*BS57+BR57*BT57</f>
        <v>1723.596</v>
      </c>
      <c r="BV57" s="12">
        <v>1</v>
      </c>
      <c r="BW57" s="12">
        <v>0.89</v>
      </c>
      <c r="BX57" s="12">
        <v>2.56</v>
      </c>
      <c r="BY57" s="35">
        <f t="shared" ref="BY57:BY70" si="73">1+BW57*BX57</f>
        <v>3.2784</v>
      </c>
      <c r="BZ57" s="12">
        <v>1.225</v>
      </c>
      <c r="CA57" s="12">
        <v>0.5</v>
      </c>
      <c r="CB57" s="36">
        <f t="shared" ref="CB57:CB70" si="74">BU57*BV57*BY57*BZ57*CA57</f>
        <v>3461.01523992</v>
      </c>
      <c r="CC57"/>
      <c r="CD57"/>
      <c r="CE57"/>
      <c r="CF57"/>
      <c r="CG57" s="1"/>
      <c r="CH57" s="1"/>
      <c r="CI57" s="1"/>
      <c r="CJ57" s="1"/>
      <c r="CK57" s="1"/>
      <c r="CL57" s="12">
        <v>1197</v>
      </c>
      <c r="CM57" s="12">
        <f t="shared" ref="CM57:CM70" si="75">1344+145</f>
        <v>1489</v>
      </c>
      <c r="CN57" s="32">
        <v>0.444</v>
      </c>
      <c r="CO57" s="33">
        <v>0.887</v>
      </c>
      <c r="CP57" s="34">
        <f t="shared" ref="CP57:CP70" si="76">CL57*CN57+CM57*CO57</f>
        <v>1852.211</v>
      </c>
      <c r="CQ57" s="12">
        <v>1</v>
      </c>
      <c r="CR57" s="12">
        <v>0.89</v>
      </c>
      <c r="CS57" s="12">
        <v>2.56</v>
      </c>
      <c r="CT57" s="35">
        <f t="shared" ref="CT57:CT70" si="77">1+CR57*CS57</f>
        <v>3.2784</v>
      </c>
      <c r="CU57" s="12">
        <v>1.225</v>
      </c>
      <c r="CV57" s="12">
        <v>0.5</v>
      </c>
      <c r="CW57" s="36">
        <f t="shared" ref="CW57:CW70" si="78">CP57*CQ57*CT57*CU57*CV57</f>
        <v>3719.27673222</v>
      </c>
      <c r="CX57"/>
      <c r="CY57"/>
      <c r="CZ57"/>
      <c r="DA57"/>
      <c r="DB57" s="1"/>
      <c r="DC57" s="1"/>
      <c r="DD57" s="1"/>
      <c r="DE57" s="1"/>
      <c r="DF57" s="1"/>
      <c r="DG57" s="12">
        <v>1197</v>
      </c>
      <c r="DH57" s="12">
        <f t="shared" ref="DH57:DH70" si="79">1344+145</f>
        <v>1489</v>
      </c>
      <c r="DI57" s="32">
        <v>0.444</v>
      </c>
      <c r="DJ57" s="33">
        <v>0.887</v>
      </c>
      <c r="DK57" s="34">
        <f t="shared" ref="DK57:DK70" si="80">DG57*DI57+DH57*DJ57</f>
        <v>1852.211</v>
      </c>
      <c r="DL57" s="12">
        <v>1</v>
      </c>
      <c r="DM57" s="12">
        <v>0.89</v>
      </c>
      <c r="DN57" s="12">
        <v>2.56</v>
      </c>
      <c r="DO57" s="35">
        <f t="shared" ref="DO57:DO70" si="81">1+DM57*DN57</f>
        <v>3.2784</v>
      </c>
      <c r="DP57" s="12">
        <v>1.225</v>
      </c>
      <c r="DQ57" s="12">
        <v>0.5</v>
      </c>
      <c r="DR57" s="36">
        <f t="shared" ref="DR57:DR70" si="82">DK57*DL57*DO57*DP57*DQ57</f>
        <v>3719.27673222</v>
      </c>
      <c r="DS57"/>
      <c r="DT57"/>
      <c r="DU57"/>
      <c r="DV57"/>
      <c r="DW57" s="1"/>
      <c r="DX57" s="1"/>
      <c r="DY57" s="1"/>
      <c r="DZ57" s="1"/>
      <c r="EA57" s="1"/>
      <c r="EB57" s="12">
        <v>1197</v>
      </c>
      <c r="EC57" s="12">
        <f t="shared" ref="EC57:EC70" si="83">1344+145</f>
        <v>1489</v>
      </c>
      <c r="ED57" s="32">
        <v>0.444</v>
      </c>
      <c r="EE57" s="33">
        <v>0.887</v>
      </c>
      <c r="EF57" s="34">
        <f t="shared" ref="EF57:EF70" si="84">EB57*ED57+EC57*EE57</f>
        <v>1852.211</v>
      </c>
      <c r="EG57" s="12">
        <v>1</v>
      </c>
      <c r="EH57" s="12">
        <v>0.89</v>
      </c>
      <c r="EI57" s="12">
        <v>3.36</v>
      </c>
      <c r="EJ57" s="35">
        <f t="shared" ref="EJ57:EJ70" si="85">1+EH57*EI57</f>
        <v>3.9904</v>
      </c>
      <c r="EK57" s="12">
        <v>1.225</v>
      </c>
      <c r="EL57" s="12">
        <v>0.5</v>
      </c>
      <c r="EM57" s="36">
        <f t="shared" ref="EM57:EM70" si="86">EF57*EG57*EJ57*EK57*EL57</f>
        <v>4527.02594932</v>
      </c>
      <c r="EN57"/>
      <c r="EO57"/>
      <c r="EP57"/>
      <c r="EQ57"/>
    </row>
    <row r="58" s="1" customFormat="1" customHeight="1" spans="6:147">
      <c r="F58" s="12">
        <v>1197</v>
      </c>
      <c r="G58" s="12">
        <v>1344</v>
      </c>
      <c r="H58" s="32">
        <v>0.577</v>
      </c>
      <c r="I58" s="33">
        <v>1.153</v>
      </c>
      <c r="J58" s="34">
        <f t="shared" si="63"/>
        <v>2240.301</v>
      </c>
      <c r="K58" s="12">
        <v>1</v>
      </c>
      <c r="L58" s="12">
        <v>0.89</v>
      </c>
      <c r="M58" s="12">
        <v>2.56</v>
      </c>
      <c r="N58" s="35">
        <f t="shared" si="64"/>
        <v>3.2784</v>
      </c>
      <c r="O58" s="12">
        <v>1.225</v>
      </c>
      <c r="P58" s="12">
        <v>0.5</v>
      </c>
      <c r="Q58" s="36">
        <f t="shared" si="65"/>
        <v>4498.56921402</v>
      </c>
      <c r="R58"/>
      <c r="S58"/>
      <c r="T58"/>
      <c r="U58"/>
      <c r="V58" s="1"/>
      <c r="W58" s="1"/>
      <c r="X58" s="1"/>
      <c r="Y58" s="1"/>
      <c r="Z58" s="1"/>
      <c r="AA58" s="12">
        <v>1197</v>
      </c>
      <c r="AB58" s="12">
        <v>1344</v>
      </c>
      <c r="AC58" s="32">
        <v>0.577</v>
      </c>
      <c r="AD58" s="33">
        <v>1.153</v>
      </c>
      <c r="AE58" s="34">
        <f t="shared" si="66"/>
        <v>2240.301</v>
      </c>
      <c r="AF58" s="12">
        <v>1</v>
      </c>
      <c r="AG58" s="12">
        <v>0.89</v>
      </c>
      <c r="AH58" s="12">
        <v>2.56</v>
      </c>
      <c r="AI58" s="35">
        <f t="shared" si="67"/>
        <v>3.2784</v>
      </c>
      <c r="AJ58" s="12">
        <v>1.225</v>
      </c>
      <c r="AK58" s="12">
        <v>0.5</v>
      </c>
      <c r="AL58" s="36">
        <f t="shared" si="68"/>
        <v>4498.56921402</v>
      </c>
      <c r="AM58"/>
      <c r="AN58"/>
      <c r="AO58"/>
      <c r="AP58"/>
      <c r="AQ58" s="1"/>
      <c r="AR58" s="1"/>
      <c r="AS58" s="1"/>
      <c r="AT58" s="1"/>
      <c r="AU58" s="1"/>
      <c r="AV58" s="12">
        <v>1197</v>
      </c>
      <c r="AW58" s="12">
        <v>1344</v>
      </c>
      <c r="AX58" s="32">
        <v>0.577</v>
      </c>
      <c r="AY58" s="33">
        <v>1.153</v>
      </c>
      <c r="AZ58" s="34">
        <f t="shared" si="69"/>
        <v>2240.301</v>
      </c>
      <c r="BA58" s="12">
        <v>1</v>
      </c>
      <c r="BB58" s="12">
        <v>0.89</v>
      </c>
      <c r="BC58" s="12">
        <v>2.56</v>
      </c>
      <c r="BD58" s="35">
        <f t="shared" si="70"/>
        <v>3.2784</v>
      </c>
      <c r="BE58" s="12">
        <v>1.225</v>
      </c>
      <c r="BF58" s="12">
        <v>0.5</v>
      </c>
      <c r="BG58" s="36">
        <f t="shared" si="71"/>
        <v>4498.56921402</v>
      </c>
      <c r="BH58"/>
      <c r="BI58"/>
      <c r="BJ58"/>
      <c r="BK58"/>
      <c r="BL58" s="1"/>
      <c r="BM58" s="1"/>
      <c r="BN58" s="1"/>
      <c r="BO58" s="1"/>
      <c r="BP58" s="1"/>
      <c r="BQ58" s="12">
        <v>1197</v>
      </c>
      <c r="BR58" s="12">
        <v>1344</v>
      </c>
      <c r="BS58" s="32">
        <v>0.577</v>
      </c>
      <c r="BT58" s="33">
        <v>1.153</v>
      </c>
      <c r="BU58" s="34">
        <f t="shared" si="72"/>
        <v>2240.301</v>
      </c>
      <c r="BV58" s="12">
        <v>1</v>
      </c>
      <c r="BW58" s="12">
        <v>0.89</v>
      </c>
      <c r="BX58" s="12">
        <v>2.56</v>
      </c>
      <c r="BY58" s="35">
        <f t="shared" si="73"/>
        <v>3.2784</v>
      </c>
      <c r="BZ58" s="12">
        <v>1.225</v>
      </c>
      <c r="CA58" s="12">
        <v>0.5</v>
      </c>
      <c r="CB58" s="36">
        <f t="shared" si="74"/>
        <v>4498.56921402</v>
      </c>
      <c r="CC58"/>
      <c r="CD58"/>
      <c r="CE58"/>
      <c r="CF58"/>
      <c r="CG58" s="1"/>
      <c r="CH58" s="1"/>
      <c r="CI58" s="1"/>
      <c r="CJ58" s="1"/>
      <c r="CK58" s="1"/>
      <c r="CL58" s="12">
        <v>1197</v>
      </c>
      <c r="CM58" s="12">
        <f t="shared" si="75"/>
        <v>1489</v>
      </c>
      <c r="CN58" s="32">
        <v>0.577</v>
      </c>
      <c r="CO58" s="33">
        <v>1.153</v>
      </c>
      <c r="CP58" s="34">
        <f t="shared" si="76"/>
        <v>2407.486</v>
      </c>
      <c r="CQ58" s="12">
        <v>1</v>
      </c>
      <c r="CR58" s="12">
        <v>0.89</v>
      </c>
      <c r="CS58" s="12">
        <v>2.56</v>
      </c>
      <c r="CT58" s="35">
        <f t="shared" si="77"/>
        <v>3.2784</v>
      </c>
      <c r="CU58" s="12">
        <v>1.225</v>
      </c>
      <c r="CV58" s="12">
        <v>0.5</v>
      </c>
      <c r="CW58" s="36">
        <f t="shared" si="78"/>
        <v>4834.28003772</v>
      </c>
      <c r="CX58"/>
      <c r="CY58"/>
      <c r="CZ58"/>
      <c r="DA58"/>
      <c r="DB58" s="1"/>
      <c r="DC58" s="1"/>
      <c r="DD58" s="1"/>
      <c r="DE58" s="1"/>
      <c r="DF58" s="1"/>
      <c r="DG58" s="12">
        <v>1197</v>
      </c>
      <c r="DH58" s="12">
        <f t="shared" si="79"/>
        <v>1489</v>
      </c>
      <c r="DI58" s="32">
        <v>0.577</v>
      </c>
      <c r="DJ58" s="33">
        <v>1.153</v>
      </c>
      <c r="DK58" s="34">
        <f t="shared" si="80"/>
        <v>2407.486</v>
      </c>
      <c r="DL58" s="12">
        <v>1</v>
      </c>
      <c r="DM58" s="12">
        <v>0.89</v>
      </c>
      <c r="DN58" s="12">
        <v>2.56</v>
      </c>
      <c r="DO58" s="35">
        <f t="shared" si="81"/>
        <v>3.2784</v>
      </c>
      <c r="DP58" s="12">
        <v>1.225</v>
      </c>
      <c r="DQ58" s="12">
        <v>0.5</v>
      </c>
      <c r="DR58" s="36">
        <f t="shared" si="82"/>
        <v>4834.28003772</v>
      </c>
      <c r="DS58"/>
      <c r="DT58"/>
      <c r="DU58"/>
      <c r="DV58"/>
      <c r="DW58" s="1"/>
      <c r="DX58" s="1"/>
      <c r="DY58" s="1"/>
      <c r="DZ58" s="1"/>
      <c r="EA58" s="1"/>
      <c r="EB58" s="12">
        <v>1197</v>
      </c>
      <c r="EC58" s="12">
        <f t="shared" si="83"/>
        <v>1489</v>
      </c>
      <c r="ED58" s="32">
        <v>0.577</v>
      </c>
      <c r="EE58" s="33">
        <v>1.153</v>
      </c>
      <c r="EF58" s="34">
        <f t="shared" si="84"/>
        <v>2407.486</v>
      </c>
      <c r="EG58" s="12">
        <v>1</v>
      </c>
      <c r="EH58" s="12">
        <v>0.89</v>
      </c>
      <c r="EI58" s="12">
        <v>3.36</v>
      </c>
      <c r="EJ58" s="35">
        <f t="shared" si="85"/>
        <v>3.9904</v>
      </c>
      <c r="EK58" s="12">
        <v>1.225</v>
      </c>
      <c r="EL58" s="12">
        <v>0.5</v>
      </c>
      <c r="EM58" s="36">
        <f t="shared" si="86"/>
        <v>5884.18468232</v>
      </c>
      <c r="EN58"/>
      <c r="EO58"/>
      <c r="EP58"/>
      <c r="EQ58"/>
    </row>
    <row r="59" s="1" customFormat="1" customHeight="1" spans="6:147">
      <c r="F59" s="12">
        <v>1197</v>
      </c>
      <c r="G59" s="12">
        <v>1344</v>
      </c>
      <c r="H59" s="32">
        <v>0.444</v>
      </c>
      <c r="I59" s="33">
        <v>0.887</v>
      </c>
      <c r="J59" s="34">
        <f t="shared" si="63"/>
        <v>1723.596</v>
      </c>
      <c r="K59" s="12">
        <v>1</v>
      </c>
      <c r="L59" s="12">
        <v>0.89</v>
      </c>
      <c r="M59" s="12">
        <v>2.56</v>
      </c>
      <c r="N59" s="35">
        <f t="shared" si="64"/>
        <v>3.2784</v>
      </c>
      <c r="O59" s="12">
        <v>1.225</v>
      </c>
      <c r="P59" s="12">
        <v>0.5</v>
      </c>
      <c r="Q59" s="36">
        <f t="shared" si="65"/>
        <v>3461.01523992</v>
      </c>
      <c r="R59"/>
      <c r="S59"/>
      <c r="T59"/>
      <c r="U59"/>
      <c r="V59" s="1"/>
      <c r="W59" s="1"/>
      <c r="X59" s="1"/>
      <c r="Y59" s="1"/>
      <c r="Z59" s="1"/>
      <c r="AA59" s="12">
        <v>1197</v>
      </c>
      <c r="AB59" s="12">
        <v>1344</v>
      </c>
      <c r="AC59" s="32">
        <v>0.444</v>
      </c>
      <c r="AD59" s="33">
        <v>0.887</v>
      </c>
      <c r="AE59" s="34">
        <f t="shared" si="66"/>
        <v>1723.596</v>
      </c>
      <c r="AF59" s="12">
        <v>1</v>
      </c>
      <c r="AG59" s="12">
        <v>0.89</v>
      </c>
      <c r="AH59" s="12">
        <v>2.56</v>
      </c>
      <c r="AI59" s="35">
        <f t="shared" si="67"/>
        <v>3.2784</v>
      </c>
      <c r="AJ59" s="12">
        <v>1.225</v>
      </c>
      <c r="AK59" s="12">
        <v>0.5</v>
      </c>
      <c r="AL59" s="36">
        <f t="shared" si="68"/>
        <v>3461.01523992</v>
      </c>
      <c r="AM59"/>
      <c r="AN59"/>
      <c r="AO59"/>
      <c r="AP59"/>
      <c r="AQ59" s="1"/>
      <c r="AR59" s="1"/>
      <c r="AS59" s="1"/>
      <c r="AT59" s="1"/>
      <c r="AU59" s="1"/>
      <c r="AV59" s="12">
        <v>1197</v>
      </c>
      <c r="AW59" s="12">
        <v>1344</v>
      </c>
      <c r="AX59" s="32">
        <v>0.444</v>
      </c>
      <c r="AY59" s="33">
        <v>0.887</v>
      </c>
      <c r="AZ59" s="34">
        <f t="shared" si="69"/>
        <v>1723.596</v>
      </c>
      <c r="BA59" s="12">
        <v>1</v>
      </c>
      <c r="BB59" s="12">
        <v>0.89</v>
      </c>
      <c r="BC59" s="12">
        <v>2.56</v>
      </c>
      <c r="BD59" s="35">
        <f t="shared" si="70"/>
        <v>3.2784</v>
      </c>
      <c r="BE59" s="12">
        <v>1.225</v>
      </c>
      <c r="BF59" s="12">
        <v>0.5</v>
      </c>
      <c r="BG59" s="36">
        <f t="shared" si="71"/>
        <v>3461.01523992</v>
      </c>
      <c r="BH59"/>
      <c r="BI59"/>
      <c r="BJ59"/>
      <c r="BK59"/>
      <c r="BL59" s="1"/>
      <c r="BM59" s="1"/>
      <c r="BN59" s="1"/>
      <c r="BO59" s="1"/>
      <c r="BP59" s="1"/>
      <c r="BQ59" s="12">
        <v>1197</v>
      </c>
      <c r="BR59" s="12">
        <v>1344</v>
      </c>
      <c r="BS59" s="32">
        <v>0.444</v>
      </c>
      <c r="BT59" s="33">
        <v>0.887</v>
      </c>
      <c r="BU59" s="34">
        <f t="shared" si="72"/>
        <v>1723.596</v>
      </c>
      <c r="BV59" s="12">
        <v>1</v>
      </c>
      <c r="BW59" s="12">
        <v>0.89</v>
      </c>
      <c r="BX59" s="12">
        <v>2.56</v>
      </c>
      <c r="BY59" s="35">
        <f t="shared" si="73"/>
        <v>3.2784</v>
      </c>
      <c r="BZ59" s="12">
        <v>1.225</v>
      </c>
      <c r="CA59" s="12">
        <v>0.5</v>
      </c>
      <c r="CB59" s="36">
        <f t="shared" si="74"/>
        <v>3461.01523992</v>
      </c>
      <c r="CC59"/>
      <c r="CD59"/>
      <c r="CE59"/>
      <c r="CF59"/>
      <c r="CG59" s="1"/>
      <c r="CH59" s="1"/>
      <c r="CI59" s="1"/>
      <c r="CJ59" s="1"/>
      <c r="CK59" s="1"/>
      <c r="CL59" s="12">
        <v>1197</v>
      </c>
      <c r="CM59" s="12">
        <f t="shared" si="75"/>
        <v>1489</v>
      </c>
      <c r="CN59" s="32">
        <v>0.444</v>
      </c>
      <c r="CO59" s="33">
        <v>0.887</v>
      </c>
      <c r="CP59" s="34">
        <f t="shared" si="76"/>
        <v>1852.211</v>
      </c>
      <c r="CQ59" s="12">
        <v>1</v>
      </c>
      <c r="CR59" s="12">
        <v>0.89</v>
      </c>
      <c r="CS59" s="12">
        <v>2.56</v>
      </c>
      <c r="CT59" s="35">
        <f t="shared" si="77"/>
        <v>3.2784</v>
      </c>
      <c r="CU59" s="12">
        <v>1.225</v>
      </c>
      <c r="CV59" s="12">
        <v>0.5</v>
      </c>
      <c r="CW59" s="36">
        <f t="shared" si="78"/>
        <v>3719.27673222</v>
      </c>
      <c r="CX59"/>
      <c r="CY59"/>
      <c r="CZ59"/>
      <c r="DA59"/>
      <c r="DB59" s="1"/>
      <c r="DC59" s="1"/>
      <c r="DD59" s="1"/>
      <c r="DE59" s="1"/>
      <c r="DF59" s="1"/>
      <c r="DG59" s="12">
        <v>1197</v>
      </c>
      <c r="DH59" s="12">
        <f t="shared" si="79"/>
        <v>1489</v>
      </c>
      <c r="DI59" s="32">
        <v>0.444</v>
      </c>
      <c r="DJ59" s="33">
        <v>0.887</v>
      </c>
      <c r="DK59" s="34">
        <f t="shared" si="80"/>
        <v>1852.211</v>
      </c>
      <c r="DL59" s="12">
        <v>1</v>
      </c>
      <c r="DM59" s="12">
        <v>0.89</v>
      </c>
      <c r="DN59" s="12">
        <v>2.56</v>
      </c>
      <c r="DO59" s="35">
        <f t="shared" si="81"/>
        <v>3.2784</v>
      </c>
      <c r="DP59" s="12">
        <v>1.225</v>
      </c>
      <c r="DQ59" s="12">
        <v>0.5</v>
      </c>
      <c r="DR59" s="36">
        <f t="shared" si="82"/>
        <v>3719.27673222</v>
      </c>
      <c r="DS59"/>
      <c r="DT59"/>
      <c r="DU59"/>
      <c r="DV59"/>
      <c r="DW59" s="1"/>
      <c r="DX59" s="1"/>
      <c r="DY59" s="1"/>
      <c r="DZ59" s="1"/>
      <c r="EA59" s="1"/>
      <c r="EB59" s="12">
        <v>1197</v>
      </c>
      <c r="EC59" s="12">
        <f t="shared" si="83"/>
        <v>1489</v>
      </c>
      <c r="ED59" s="32">
        <v>0.444</v>
      </c>
      <c r="EE59" s="33">
        <v>0.887</v>
      </c>
      <c r="EF59" s="34">
        <f t="shared" si="84"/>
        <v>1852.211</v>
      </c>
      <c r="EG59" s="12">
        <v>1</v>
      </c>
      <c r="EH59" s="12">
        <v>0.89</v>
      </c>
      <c r="EI59" s="12">
        <v>3.36</v>
      </c>
      <c r="EJ59" s="35">
        <f t="shared" si="85"/>
        <v>3.9904</v>
      </c>
      <c r="EK59" s="12">
        <v>1.225</v>
      </c>
      <c r="EL59" s="12">
        <v>0.5</v>
      </c>
      <c r="EM59" s="36">
        <f t="shared" si="86"/>
        <v>4527.02594932</v>
      </c>
      <c r="EN59"/>
      <c r="EO59"/>
      <c r="EP59"/>
      <c r="EQ59"/>
    </row>
    <row r="60" s="1" customFormat="1" customHeight="1" spans="6:147">
      <c r="F60" s="12">
        <v>1197</v>
      </c>
      <c r="G60" s="12">
        <v>1344</v>
      </c>
      <c r="H60" s="32">
        <v>0.577</v>
      </c>
      <c r="I60" s="33">
        <v>1.153</v>
      </c>
      <c r="J60" s="34">
        <f t="shared" si="63"/>
        <v>2240.301</v>
      </c>
      <c r="K60" s="12">
        <v>1</v>
      </c>
      <c r="L60" s="12">
        <v>0.89</v>
      </c>
      <c r="M60" s="12">
        <v>2.56</v>
      </c>
      <c r="N60" s="35">
        <f t="shared" si="64"/>
        <v>3.2784</v>
      </c>
      <c r="O60" s="12">
        <v>1.225</v>
      </c>
      <c r="P60" s="12">
        <v>0.5</v>
      </c>
      <c r="Q60" s="36">
        <f t="shared" si="65"/>
        <v>4498.56921402</v>
      </c>
      <c r="R60"/>
      <c r="S60"/>
      <c r="T60"/>
      <c r="U60"/>
      <c r="V60" s="1"/>
      <c r="W60" s="1"/>
      <c r="X60" s="1"/>
      <c r="Y60" s="1"/>
      <c r="Z60" s="1"/>
      <c r="AA60" s="12">
        <v>1197</v>
      </c>
      <c r="AB60" s="12">
        <v>1344</v>
      </c>
      <c r="AC60" s="32">
        <v>0.577</v>
      </c>
      <c r="AD60" s="33">
        <v>1.153</v>
      </c>
      <c r="AE60" s="34">
        <f t="shared" si="66"/>
        <v>2240.301</v>
      </c>
      <c r="AF60" s="12">
        <v>1</v>
      </c>
      <c r="AG60" s="12">
        <v>0.89</v>
      </c>
      <c r="AH60" s="12">
        <v>2.56</v>
      </c>
      <c r="AI60" s="35">
        <f t="shared" si="67"/>
        <v>3.2784</v>
      </c>
      <c r="AJ60" s="12">
        <v>1.225</v>
      </c>
      <c r="AK60" s="12">
        <v>0.5</v>
      </c>
      <c r="AL60" s="36">
        <f t="shared" si="68"/>
        <v>4498.56921402</v>
      </c>
      <c r="AM60"/>
      <c r="AN60"/>
      <c r="AO60"/>
      <c r="AP60"/>
      <c r="AQ60" s="1"/>
      <c r="AR60" s="1"/>
      <c r="AS60" s="1"/>
      <c r="AT60" s="1"/>
      <c r="AU60" s="1"/>
      <c r="AV60" s="12">
        <v>1197</v>
      </c>
      <c r="AW60" s="12">
        <v>1344</v>
      </c>
      <c r="AX60" s="32">
        <v>0.577</v>
      </c>
      <c r="AY60" s="33">
        <v>1.153</v>
      </c>
      <c r="AZ60" s="34">
        <f t="shared" si="69"/>
        <v>2240.301</v>
      </c>
      <c r="BA60" s="12">
        <v>1</v>
      </c>
      <c r="BB60" s="12">
        <v>0.89</v>
      </c>
      <c r="BC60" s="12">
        <v>2.56</v>
      </c>
      <c r="BD60" s="35">
        <f t="shared" si="70"/>
        <v>3.2784</v>
      </c>
      <c r="BE60" s="12">
        <v>1.225</v>
      </c>
      <c r="BF60" s="12">
        <v>0.5</v>
      </c>
      <c r="BG60" s="36">
        <f t="shared" si="71"/>
        <v>4498.56921402</v>
      </c>
      <c r="BH60"/>
      <c r="BI60"/>
      <c r="BJ60"/>
      <c r="BK60"/>
      <c r="BL60" s="1"/>
      <c r="BM60" s="1"/>
      <c r="BN60" s="1"/>
      <c r="BO60" s="1"/>
      <c r="BP60" s="1"/>
      <c r="BQ60" s="12">
        <v>1197</v>
      </c>
      <c r="BR60" s="12">
        <v>1344</v>
      </c>
      <c r="BS60" s="32">
        <v>0.577</v>
      </c>
      <c r="BT60" s="33">
        <v>1.153</v>
      </c>
      <c r="BU60" s="34">
        <f t="shared" si="72"/>
        <v>2240.301</v>
      </c>
      <c r="BV60" s="12">
        <v>1</v>
      </c>
      <c r="BW60" s="12">
        <v>0.89</v>
      </c>
      <c r="BX60" s="12">
        <v>2.56</v>
      </c>
      <c r="BY60" s="35">
        <f t="shared" si="73"/>
        <v>3.2784</v>
      </c>
      <c r="BZ60" s="12">
        <v>1.225</v>
      </c>
      <c r="CA60" s="12">
        <v>0.5</v>
      </c>
      <c r="CB60" s="36">
        <f t="shared" si="74"/>
        <v>4498.56921402</v>
      </c>
      <c r="CC60"/>
      <c r="CD60"/>
      <c r="CE60"/>
      <c r="CF60"/>
      <c r="CG60" s="1"/>
      <c r="CH60" s="1"/>
      <c r="CI60" s="1"/>
      <c r="CJ60" s="1"/>
      <c r="CK60" s="1"/>
      <c r="CL60" s="12">
        <v>1197</v>
      </c>
      <c r="CM60" s="12">
        <f t="shared" si="75"/>
        <v>1489</v>
      </c>
      <c r="CN60" s="32">
        <v>0.577</v>
      </c>
      <c r="CO60" s="33">
        <v>1.153</v>
      </c>
      <c r="CP60" s="34">
        <f t="shared" si="76"/>
        <v>2407.486</v>
      </c>
      <c r="CQ60" s="12">
        <v>1</v>
      </c>
      <c r="CR60" s="12">
        <v>0.89</v>
      </c>
      <c r="CS60" s="12">
        <v>2.56</v>
      </c>
      <c r="CT60" s="35">
        <f t="shared" si="77"/>
        <v>3.2784</v>
      </c>
      <c r="CU60" s="12">
        <v>1.225</v>
      </c>
      <c r="CV60" s="12">
        <v>0.5</v>
      </c>
      <c r="CW60" s="36">
        <f t="shared" si="78"/>
        <v>4834.28003772</v>
      </c>
      <c r="CX60"/>
      <c r="CY60"/>
      <c r="CZ60"/>
      <c r="DA60"/>
      <c r="DB60" s="1"/>
      <c r="DC60" s="1"/>
      <c r="DD60" s="1"/>
      <c r="DE60" s="1"/>
      <c r="DF60" s="1"/>
      <c r="DG60" s="12">
        <v>1197</v>
      </c>
      <c r="DH60" s="12">
        <f t="shared" si="79"/>
        <v>1489</v>
      </c>
      <c r="DI60" s="32">
        <v>0.577</v>
      </c>
      <c r="DJ60" s="33">
        <v>1.153</v>
      </c>
      <c r="DK60" s="34">
        <f t="shared" si="80"/>
        <v>2407.486</v>
      </c>
      <c r="DL60" s="12">
        <v>1</v>
      </c>
      <c r="DM60" s="12">
        <v>0.89</v>
      </c>
      <c r="DN60" s="12">
        <v>2.56</v>
      </c>
      <c r="DO60" s="35">
        <f t="shared" si="81"/>
        <v>3.2784</v>
      </c>
      <c r="DP60" s="12">
        <v>1.225</v>
      </c>
      <c r="DQ60" s="12">
        <v>0.5</v>
      </c>
      <c r="DR60" s="36">
        <f t="shared" si="82"/>
        <v>4834.28003772</v>
      </c>
      <c r="DS60"/>
      <c r="DT60"/>
      <c r="DU60"/>
      <c r="DV60"/>
      <c r="DW60" s="1"/>
      <c r="DX60" s="1"/>
      <c r="DY60" s="1"/>
      <c r="DZ60" s="1"/>
      <c r="EA60" s="1"/>
      <c r="EB60" s="12">
        <v>1197</v>
      </c>
      <c r="EC60" s="12">
        <f t="shared" si="83"/>
        <v>1489</v>
      </c>
      <c r="ED60" s="32">
        <v>0.577</v>
      </c>
      <c r="EE60" s="33">
        <v>1.153</v>
      </c>
      <c r="EF60" s="34">
        <f t="shared" si="84"/>
        <v>2407.486</v>
      </c>
      <c r="EG60" s="12">
        <v>1</v>
      </c>
      <c r="EH60" s="12">
        <v>0.89</v>
      </c>
      <c r="EI60" s="12">
        <v>3.36</v>
      </c>
      <c r="EJ60" s="35">
        <f t="shared" si="85"/>
        <v>3.9904</v>
      </c>
      <c r="EK60" s="12">
        <v>1.225</v>
      </c>
      <c r="EL60" s="12">
        <v>0.5</v>
      </c>
      <c r="EM60" s="36">
        <f t="shared" si="86"/>
        <v>5884.18468232</v>
      </c>
      <c r="EN60"/>
      <c r="EO60"/>
      <c r="EP60"/>
      <c r="EQ60"/>
    </row>
    <row r="61" s="1" customFormat="1" customHeight="1" spans="6:147">
      <c r="F61" s="12">
        <v>1197</v>
      </c>
      <c r="G61" s="12">
        <v>1344</v>
      </c>
      <c r="H61" s="32">
        <v>0.444</v>
      </c>
      <c r="I61" s="33">
        <v>0.887</v>
      </c>
      <c r="J61" s="34">
        <f t="shared" si="63"/>
        <v>1723.596</v>
      </c>
      <c r="K61" s="12">
        <v>1</v>
      </c>
      <c r="L61" s="12">
        <v>0.89</v>
      </c>
      <c r="M61" s="12">
        <v>2.56</v>
      </c>
      <c r="N61" s="35">
        <f t="shared" si="64"/>
        <v>3.2784</v>
      </c>
      <c r="O61" s="12">
        <v>1.225</v>
      </c>
      <c r="P61" s="12">
        <v>0.5</v>
      </c>
      <c r="Q61" s="36">
        <f t="shared" si="65"/>
        <v>3461.01523992</v>
      </c>
      <c r="R61"/>
      <c r="S61"/>
      <c r="T61"/>
      <c r="U61"/>
      <c r="V61" s="1"/>
      <c r="W61" s="1"/>
      <c r="X61" s="1"/>
      <c r="Y61" s="1"/>
      <c r="Z61" s="1"/>
      <c r="AA61" s="12">
        <v>1197</v>
      </c>
      <c r="AB61" s="12">
        <v>1344</v>
      </c>
      <c r="AC61" s="32">
        <v>0.444</v>
      </c>
      <c r="AD61" s="33">
        <v>0.887</v>
      </c>
      <c r="AE61" s="34">
        <f t="shared" si="66"/>
        <v>1723.596</v>
      </c>
      <c r="AF61" s="12">
        <v>1</v>
      </c>
      <c r="AG61" s="12">
        <v>0.89</v>
      </c>
      <c r="AH61" s="12">
        <v>2.56</v>
      </c>
      <c r="AI61" s="35">
        <f t="shared" si="67"/>
        <v>3.2784</v>
      </c>
      <c r="AJ61" s="12">
        <v>1.225</v>
      </c>
      <c r="AK61" s="12">
        <v>0.5</v>
      </c>
      <c r="AL61" s="36">
        <f t="shared" si="68"/>
        <v>3461.01523992</v>
      </c>
      <c r="AM61"/>
      <c r="AN61"/>
      <c r="AO61"/>
      <c r="AP61"/>
      <c r="AQ61" s="1"/>
      <c r="AR61" s="1"/>
      <c r="AS61" s="1"/>
      <c r="AT61" s="1"/>
      <c r="AU61" s="1"/>
      <c r="AV61" s="12">
        <v>1197</v>
      </c>
      <c r="AW61" s="12">
        <v>1344</v>
      </c>
      <c r="AX61" s="32">
        <v>0.444</v>
      </c>
      <c r="AY61" s="33">
        <v>0.887</v>
      </c>
      <c r="AZ61" s="34">
        <f t="shared" si="69"/>
        <v>1723.596</v>
      </c>
      <c r="BA61" s="12">
        <v>1</v>
      </c>
      <c r="BB61" s="12">
        <v>0.89</v>
      </c>
      <c r="BC61" s="12">
        <v>2.56</v>
      </c>
      <c r="BD61" s="35">
        <f t="shared" si="70"/>
        <v>3.2784</v>
      </c>
      <c r="BE61" s="12">
        <v>1.225</v>
      </c>
      <c r="BF61" s="12">
        <v>0.5</v>
      </c>
      <c r="BG61" s="36">
        <f t="shared" si="71"/>
        <v>3461.01523992</v>
      </c>
      <c r="BH61"/>
      <c r="BI61"/>
      <c r="BJ61"/>
      <c r="BK61"/>
      <c r="BL61" s="1"/>
      <c r="BM61" s="1"/>
      <c r="BN61" s="1"/>
      <c r="BO61" s="1"/>
      <c r="BP61" s="1"/>
      <c r="BQ61" s="12">
        <v>1197</v>
      </c>
      <c r="BR61" s="12">
        <v>1344</v>
      </c>
      <c r="BS61" s="32">
        <v>0.444</v>
      </c>
      <c r="BT61" s="33">
        <v>0.887</v>
      </c>
      <c r="BU61" s="34">
        <f t="shared" si="72"/>
        <v>1723.596</v>
      </c>
      <c r="BV61" s="12">
        <v>1</v>
      </c>
      <c r="BW61" s="12">
        <v>0.89</v>
      </c>
      <c r="BX61" s="12">
        <v>2.56</v>
      </c>
      <c r="BY61" s="35">
        <f t="shared" si="73"/>
        <v>3.2784</v>
      </c>
      <c r="BZ61" s="12">
        <v>1.225</v>
      </c>
      <c r="CA61" s="12">
        <v>0.5</v>
      </c>
      <c r="CB61" s="36">
        <f t="shared" si="74"/>
        <v>3461.01523992</v>
      </c>
      <c r="CC61"/>
      <c r="CD61"/>
      <c r="CE61"/>
      <c r="CF61"/>
      <c r="CG61" s="1"/>
      <c r="CH61" s="1"/>
      <c r="CI61" s="1"/>
      <c r="CJ61" s="1"/>
      <c r="CK61" s="1"/>
      <c r="CL61" s="12">
        <v>1197</v>
      </c>
      <c r="CM61" s="12">
        <f t="shared" si="75"/>
        <v>1489</v>
      </c>
      <c r="CN61" s="32">
        <v>0.444</v>
      </c>
      <c r="CO61" s="33">
        <v>0.887</v>
      </c>
      <c r="CP61" s="34">
        <f t="shared" si="76"/>
        <v>1852.211</v>
      </c>
      <c r="CQ61" s="12">
        <v>1</v>
      </c>
      <c r="CR61" s="12">
        <v>0.89</v>
      </c>
      <c r="CS61" s="12">
        <v>2.56</v>
      </c>
      <c r="CT61" s="35">
        <f t="shared" si="77"/>
        <v>3.2784</v>
      </c>
      <c r="CU61" s="12">
        <v>1.225</v>
      </c>
      <c r="CV61" s="12">
        <v>0.5</v>
      </c>
      <c r="CW61" s="36">
        <f t="shared" si="78"/>
        <v>3719.27673222</v>
      </c>
      <c r="CX61"/>
      <c r="CY61"/>
      <c r="CZ61"/>
      <c r="DA61"/>
      <c r="DB61" s="1"/>
      <c r="DC61" s="1"/>
      <c r="DD61" s="1"/>
      <c r="DE61" s="1"/>
      <c r="DF61" s="1"/>
      <c r="DG61" s="12">
        <v>1197</v>
      </c>
      <c r="DH61" s="12">
        <f t="shared" si="79"/>
        <v>1489</v>
      </c>
      <c r="DI61" s="32">
        <v>0.444</v>
      </c>
      <c r="DJ61" s="33">
        <v>0.887</v>
      </c>
      <c r="DK61" s="34">
        <f t="shared" si="80"/>
        <v>1852.211</v>
      </c>
      <c r="DL61" s="12">
        <v>1</v>
      </c>
      <c r="DM61" s="12">
        <v>0.89</v>
      </c>
      <c r="DN61" s="12">
        <v>2.56</v>
      </c>
      <c r="DO61" s="35">
        <f t="shared" si="81"/>
        <v>3.2784</v>
      </c>
      <c r="DP61" s="12">
        <v>1.225</v>
      </c>
      <c r="DQ61" s="12">
        <v>0.5</v>
      </c>
      <c r="DR61" s="36">
        <f t="shared" si="82"/>
        <v>3719.27673222</v>
      </c>
      <c r="DS61"/>
      <c r="DT61"/>
      <c r="DU61"/>
      <c r="DV61"/>
      <c r="DW61" s="1"/>
      <c r="DX61" s="1"/>
      <c r="DY61" s="1"/>
      <c r="DZ61" s="1"/>
      <c r="EA61" s="1"/>
      <c r="EB61" s="12">
        <v>1197</v>
      </c>
      <c r="EC61" s="12">
        <f t="shared" si="83"/>
        <v>1489</v>
      </c>
      <c r="ED61" s="32">
        <v>0.444</v>
      </c>
      <c r="EE61" s="33">
        <v>0.887</v>
      </c>
      <c r="EF61" s="34">
        <f t="shared" si="84"/>
        <v>1852.211</v>
      </c>
      <c r="EG61" s="12">
        <v>1</v>
      </c>
      <c r="EH61" s="12">
        <v>0.89</v>
      </c>
      <c r="EI61" s="12">
        <v>3.36</v>
      </c>
      <c r="EJ61" s="35">
        <f t="shared" si="85"/>
        <v>3.9904</v>
      </c>
      <c r="EK61" s="12">
        <v>1.225</v>
      </c>
      <c r="EL61" s="12">
        <v>0.5</v>
      </c>
      <c r="EM61" s="36">
        <f t="shared" si="86"/>
        <v>4527.02594932</v>
      </c>
      <c r="EN61"/>
      <c r="EO61"/>
      <c r="EP61"/>
      <c r="EQ61"/>
    </row>
    <row r="62" s="1" customFormat="1" customHeight="1" spans="6:147">
      <c r="F62" s="12">
        <v>1197</v>
      </c>
      <c r="G62" s="12">
        <v>1344</v>
      </c>
      <c r="H62" s="32">
        <v>0.577</v>
      </c>
      <c r="I62" s="33">
        <v>1.153</v>
      </c>
      <c r="J62" s="34">
        <f t="shared" si="63"/>
        <v>2240.301</v>
      </c>
      <c r="K62" s="12">
        <v>1</v>
      </c>
      <c r="L62" s="12">
        <v>0.89</v>
      </c>
      <c r="M62" s="12">
        <v>2.56</v>
      </c>
      <c r="N62" s="35">
        <f t="shared" si="64"/>
        <v>3.2784</v>
      </c>
      <c r="O62" s="12">
        <v>1.225</v>
      </c>
      <c r="P62" s="12">
        <v>0.5</v>
      </c>
      <c r="Q62" s="36">
        <f t="shared" si="65"/>
        <v>4498.56921402</v>
      </c>
      <c r="R62"/>
      <c r="S62"/>
      <c r="T62"/>
      <c r="U62"/>
      <c r="V62" s="1"/>
      <c r="W62" s="1"/>
      <c r="X62" s="1"/>
      <c r="Y62" s="1"/>
      <c r="Z62" s="1"/>
      <c r="AA62" s="12">
        <v>1197</v>
      </c>
      <c r="AB62" s="12">
        <v>1344</v>
      </c>
      <c r="AC62" s="32">
        <v>0.577</v>
      </c>
      <c r="AD62" s="33">
        <v>1.153</v>
      </c>
      <c r="AE62" s="34">
        <f t="shared" si="66"/>
        <v>2240.301</v>
      </c>
      <c r="AF62" s="12">
        <v>1</v>
      </c>
      <c r="AG62" s="12">
        <v>0.89</v>
      </c>
      <c r="AH62" s="12">
        <v>2.56</v>
      </c>
      <c r="AI62" s="35">
        <f t="shared" si="67"/>
        <v>3.2784</v>
      </c>
      <c r="AJ62" s="12">
        <v>1.225</v>
      </c>
      <c r="AK62" s="12">
        <v>0.5</v>
      </c>
      <c r="AL62" s="36">
        <f t="shared" si="68"/>
        <v>4498.56921402</v>
      </c>
      <c r="AM62"/>
      <c r="AN62"/>
      <c r="AO62"/>
      <c r="AP62"/>
      <c r="AQ62" s="1"/>
      <c r="AR62" s="1"/>
      <c r="AS62" s="1"/>
      <c r="AT62" s="1"/>
      <c r="AU62" s="1"/>
      <c r="AV62" s="12">
        <v>1197</v>
      </c>
      <c r="AW62" s="12">
        <v>1344</v>
      </c>
      <c r="AX62" s="32">
        <v>0.577</v>
      </c>
      <c r="AY62" s="33">
        <v>1.153</v>
      </c>
      <c r="AZ62" s="34">
        <f t="shared" si="69"/>
        <v>2240.301</v>
      </c>
      <c r="BA62" s="12">
        <v>1</v>
      </c>
      <c r="BB62" s="12">
        <v>0.89</v>
      </c>
      <c r="BC62" s="12">
        <v>2.56</v>
      </c>
      <c r="BD62" s="35">
        <f t="shared" si="70"/>
        <v>3.2784</v>
      </c>
      <c r="BE62" s="12">
        <v>1.225</v>
      </c>
      <c r="BF62" s="12">
        <v>0.5</v>
      </c>
      <c r="BG62" s="36">
        <f t="shared" si="71"/>
        <v>4498.56921402</v>
      </c>
      <c r="BH62"/>
      <c r="BI62"/>
      <c r="BJ62"/>
      <c r="BK62"/>
      <c r="BL62" s="1"/>
      <c r="BM62" s="1"/>
      <c r="BN62" s="1"/>
      <c r="BO62" s="1"/>
      <c r="BP62" s="1"/>
      <c r="BQ62" s="12">
        <v>1197</v>
      </c>
      <c r="BR62" s="12">
        <v>1344</v>
      </c>
      <c r="BS62" s="32">
        <v>0.577</v>
      </c>
      <c r="BT62" s="33">
        <v>1.153</v>
      </c>
      <c r="BU62" s="34">
        <f t="shared" si="72"/>
        <v>2240.301</v>
      </c>
      <c r="BV62" s="12">
        <v>1</v>
      </c>
      <c r="BW62" s="12">
        <v>0.89</v>
      </c>
      <c r="BX62" s="12">
        <v>2.56</v>
      </c>
      <c r="BY62" s="35">
        <f t="shared" si="73"/>
        <v>3.2784</v>
      </c>
      <c r="BZ62" s="12">
        <v>1.225</v>
      </c>
      <c r="CA62" s="12">
        <v>0.5</v>
      </c>
      <c r="CB62" s="36">
        <f t="shared" si="74"/>
        <v>4498.56921402</v>
      </c>
      <c r="CC62"/>
      <c r="CD62"/>
      <c r="CE62"/>
      <c r="CF62"/>
      <c r="CG62" s="1"/>
      <c r="CH62" s="1"/>
      <c r="CI62" s="1"/>
      <c r="CJ62" s="1"/>
      <c r="CK62" s="1"/>
      <c r="CL62" s="12">
        <v>1197</v>
      </c>
      <c r="CM62" s="12">
        <f t="shared" si="75"/>
        <v>1489</v>
      </c>
      <c r="CN62" s="32">
        <v>0.577</v>
      </c>
      <c r="CO62" s="33">
        <v>1.153</v>
      </c>
      <c r="CP62" s="34">
        <f t="shared" si="76"/>
        <v>2407.486</v>
      </c>
      <c r="CQ62" s="12">
        <v>1</v>
      </c>
      <c r="CR62" s="12">
        <v>0.89</v>
      </c>
      <c r="CS62" s="12">
        <v>2.56</v>
      </c>
      <c r="CT62" s="35">
        <f t="shared" si="77"/>
        <v>3.2784</v>
      </c>
      <c r="CU62" s="12">
        <v>1.225</v>
      </c>
      <c r="CV62" s="12">
        <v>0.5</v>
      </c>
      <c r="CW62" s="36">
        <f t="shared" si="78"/>
        <v>4834.28003772</v>
      </c>
      <c r="CX62"/>
      <c r="CY62"/>
      <c r="CZ62"/>
      <c r="DA62"/>
      <c r="DB62" s="1"/>
      <c r="DC62" s="1"/>
      <c r="DD62" s="1"/>
      <c r="DE62" s="1"/>
      <c r="DF62" s="1"/>
      <c r="DG62" s="12">
        <v>1197</v>
      </c>
      <c r="DH62" s="12">
        <f t="shared" si="79"/>
        <v>1489</v>
      </c>
      <c r="DI62" s="32">
        <v>0.577</v>
      </c>
      <c r="DJ62" s="33">
        <v>1.153</v>
      </c>
      <c r="DK62" s="34">
        <f t="shared" si="80"/>
        <v>2407.486</v>
      </c>
      <c r="DL62" s="12">
        <v>1</v>
      </c>
      <c r="DM62" s="12">
        <v>0.89</v>
      </c>
      <c r="DN62" s="12">
        <v>2.56</v>
      </c>
      <c r="DO62" s="35">
        <f t="shared" si="81"/>
        <v>3.2784</v>
      </c>
      <c r="DP62" s="12">
        <v>1.225</v>
      </c>
      <c r="DQ62" s="12">
        <v>0.5</v>
      </c>
      <c r="DR62" s="36">
        <f t="shared" si="82"/>
        <v>4834.28003772</v>
      </c>
      <c r="DS62"/>
      <c r="DT62"/>
      <c r="DU62"/>
      <c r="DV62"/>
      <c r="DW62" s="1"/>
      <c r="DX62" s="1"/>
      <c r="DY62" s="1"/>
      <c r="DZ62" s="1"/>
      <c r="EA62" s="1"/>
      <c r="EB62" s="12">
        <v>1197</v>
      </c>
      <c r="EC62" s="12">
        <f t="shared" si="83"/>
        <v>1489</v>
      </c>
      <c r="ED62" s="32">
        <v>0.577</v>
      </c>
      <c r="EE62" s="33">
        <v>1.153</v>
      </c>
      <c r="EF62" s="34">
        <f t="shared" si="84"/>
        <v>2407.486</v>
      </c>
      <c r="EG62" s="12">
        <v>1</v>
      </c>
      <c r="EH62" s="12">
        <v>0.89</v>
      </c>
      <c r="EI62" s="12">
        <v>3.36</v>
      </c>
      <c r="EJ62" s="35">
        <f t="shared" si="85"/>
        <v>3.9904</v>
      </c>
      <c r="EK62" s="12">
        <v>1.225</v>
      </c>
      <c r="EL62" s="12">
        <v>0.5</v>
      </c>
      <c r="EM62" s="36">
        <f t="shared" si="86"/>
        <v>5884.18468232</v>
      </c>
      <c r="EN62"/>
      <c r="EO62"/>
      <c r="EP62"/>
      <c r="EQ62"/>
    </row>
    <row r="63" s="1" customFormat="1" customHeight="1" spans="6:147">
      <c r="F63" s="12">
        <v>1197</v>
      </c>
      <c r="G63" s="12">
        <v>1344</v>
      </c>
      <c r="H63" s="32">
        <v>0.444</v>
      </c>
      <c r="I63" s="33">
        <v>0.887</v>
      </c>
      <c r="J63" s="34">
        <f t="shared" si="63"/>
        <v>1723.596</v>
      </c>
      <c r="K63" s="12">
        <v>1</v>
      </c>
      <c r="L63" s="12">
        <v>0.89</v>
      </c>
      <c r="M63" s="12">
        <v>2.56</v>
      </c>
      <c r="N63" s="35">
        <f t="shared" si="64"/>
        <v>3.2784</v>
      </c>
      <c r="O63" s="12">
        <v>1.225</v>
      </c>
      <c r="P63" s="12">
        <v>0.5</v>
      </c>
      <c r="Q63" s="36">
        <f t="shared" si="65"/>
        <v>3461.01523992</v>
      </c>
      <c r="R63"/>
      <c r="S63"/>
      <c r="T63"/>
      <c r="U63"/>
      <c r="V63" s="1"/>
      <c r="W63" s="1"/>
      <c r="X63" s="1"/>
      <c r="Y63" s="1"/>
      <c r="Z63" s="1"/>
      <c r="AA63" s="12">
        <v>1197</v>
      </c>
      <c r="AB63" s="12">
        <v>1344</v>
      </c>
      <c r="AC63" s="32">
        <v>0.444</v>
      </c>
      <c r="AD63" s="33">
        <v>0.887</v>
      </c>
      <c r="AE63" s="34">
        <f t="shared" si="66"/>
        <v>1723.596</v>
      </c>
      <c r="AF63" s="12">
        <v>1</v>
      </c>
      <c r="AG63" s="12">
        <v>0.89</v>
      </c>
      <c r="AH63" s="12">
        <v>2.56</v>
      </c>
      <c r="AI63" s="35">
        <f t="shared" si="67"/>
        <v>3.2784</v>
      </c>
      <c r="AJ63" s="12">
        <v>1.225</v>
      </c>
      <c r="AK63" s="12">
        <v>0.5</v>
      </c>
      <c r="AL63" s="36">
        <f t="shared" si="68"/>
        <v>3461.01523992</v>
      </c>
      <c r="AM63"/>
      <c r="AN63"/>
      <c r="AO63"/>
      <c r="AP63"/>
      <c r="AQ63" s="1"/>
      <c r="AR63" s="1"/>
      <c r="AS63" s="1"/>
      <c r="AT63" s="1"/>
      <c r="AU63" s="1"/>
      <c r="AV63" s="12">
        <v>1197</v>
      </c>
      <c r="AW63" s="12">
        <v>1344</v>
      </c>
      <c r="AX63" s="32">
        <v>0.444</v>
      </c>
      <c r="AY63" s="33">
        <v>0.887</v>
      </c>
      <c r="AZ63" s="34">
        <f t="shared" si="69"/>
        <v>1723.596</v>
      </c>
      <c r="BA63" s="12">
        <v>1</v>
      </c>
      <c r="BB63" s="12">
        <v>0.89</v>
      </c>
      <c r="BC63" s="12">
        <v>2.56</v>
      </c>
      <c r="BD63" s="35">
        <f t="shared" si="70"/>
        <v>3.2784</v>
      </c>
      <c r="BE63" s="12">
        <v>1.225</v>
      </c>
      <c r="BF63" s="12">
        <v>0.5</v>
      </c>
      <c r="BG63" s="36">
        <f t="shared" si="71"/>
        <v>3461.01523992</v>
      </c>
      <c r="BH63"/>
      <c r="BI63"/>
      <c r="BJ63"/>
      <c r="BK63"/>
      <c r="BL63" s="1"/>
      <c r="BM63" s="1"/>
      <c r="BN63" s="1"/>
      <c r="BO63" s="1"/>
      <c r="BP63" s="1"/>
      <c r="BQ63" s="12">
        <v>1197</v>
      </c>
      <c r="BR63" s="12">
        <v>1344</v>
      </c>
      <c r="BS63" s="32">
        <v>0.444</v>
      </c>
      <c r="BT63" s="33">
        <v>0.887</v>
      </c>
      <c r="BU63" s="34">
        <f t="shared" si="72"/>
        <v>1723.596</v>
      </c>
      <c r="BV63" s="12">
        <v>1</v>
      </c>
      <c r="BW63" s="12">
        <v>0.89</v>
      </c>
      <c r="BX63" s="12">
        <v>2.56</v>
      </c>
      <c r="BY63" s="35">
        <f t="shared" si="73"/>
        <v>3.2784</v>
      </c>
      <c r="BZ63" s="12">
        <v>1.225</v>
      </c>
      <c r="CA63" s="12">
        <v>0.5</v>
      </c>
      <c r="CB63" s="36">
        <f t="shared" si="74"/>
        <v>3461.01523992</v>
      </c>
      <c r="CC63"/>
      <c r="CD63"/>
      <c r="CE63"/>
      <c r="CF63"/>
      <c r="CG63" s="1"/>
      <c r="CH63" s="1"/>
      <c r="CI63" s="1"/>
      <c r="CJ63" s="1"/>
      <c r="CK63" s="1"/>
      <c r="CL63" s="12">
        <v>1197</v>
      </c>
      <c r="CM63" s="12">
        <f t="shared" si="75"/>
        <v>1489</v>
      </c>
      <c r="CN63" s="32">
        <v>0.444</v>
      </c>
      <c r="CO63" s="33">
        <v>0.887</v>
      </c>
      <c r="CP63" s="34">
        <f t="shared" si="76"/>
        <v>1852.211</v>
      </c>
      <c r="CQ63" s="12">
        <v>1</v>
      </c>
      <c r="CR63" s="12">
        <v>0.89</v>
      </c>
      <c r="CS63" s="12">
        <v>2.56</v>
      </c>
      <c r="CT63" s="35">
        <f t="shared" si="77"/>
        <v>3.2784</v>
      </c>
      <c r="CU63" s="12">
        <v>1.225</v>
      </c>
      <c r="CV63" s="12">
        <v>0.5</v>
      </c>
      <c r="CW63" s="36">
        <f t="shared" si="78"/>
        <v>3719.27673222</v>
      </c>
      <c r="CX63"/>
      <c r="CY63"/>
      <c r="CZ63"/>
      <c r="DA63"/>
      <c r="DB63" s="1"/>
      <c r="DC63" s="1"/>
      <c r="DD63" s="1"/>
      <c r="DE63" s="1"/>
      <c r="DF63" s="1"/>
      <c r="DG63" s="12">
        <v>1197</v>
      </c>
      <c r="DH63" s="12">
        <f t="shared" si="79"/>
        <v>1489</v>
      </c>
      <c r="DI63" s="32">
        <v>0.444</v>
      </c>
      <c r="DJ63" s="33">
        <v>0.887</v>
      </c>
      <c r="DK63" s="34">
        <f t="shared" si="80"/>
        <v>1852.211</v>
      </c>
      <c r="DL63" s="12">
        <v>1</v>
      </c>
      <c r="DM63" s="12">
        <v>0.89</v>
      </c>
      <c r="DN63" s="12">
        <v>2.56</v>
      </c>
      <c r="DO63" s="35">
        <f t="shared" si="81"/>
        <v>3.2784</v>
      </c>
      <c r="DP63" s="12">
        <v>1.225</v>
      </c>
      <c r="DQ63" s="12">
        <v>0.5</v>
      </c>
      <c r="DR63" s="36">
        <f t="shared" si="82"/>
        <v>3719.27673222</v>
      </c>
      <c r="DS63"/>
      <c r="DT63"/>
      <c r="DU63"/>
      <c r="DV63"/>
      <c r="DW63" s="1"/>
      <c r="DX63" s="1"/>
      <c r="DY63" s="1"/>
      <c r="DZ63" s="1"/>
      <c r="EA63" s="1"/>
      <c r="EB63" s="12">
        <v>1197</v>
      </c>
      <c r="EC63" s="12">
        <f t="shared" si="83"/>
        <v>1489</v>
      </c>
      <c r="ED63" s="32">
        <v>0.444</v>
      </c>
      <c r="EE63" s="33">
        <v>0.887</v>
      </c>
      <c r="EF63" s="34">
        <f t="shared" si="84"/>
        <v>1852.211</v>
      </c>
      <c r="EG63" s="12">
        <v>1</v>
      </c>
      <c r="EH63" s="12">
        <v>0.89</v>
      </c>
      <c r="EI63" s="12">
        <v>3.36</v>
      </c>
      <c r="EJ63" s="35">
        <f t="shared" si="85"/>
        <v>3.9904</v>
      </c>
      <c r="EK63" s="12">
        <v>1.225</v>
      </c>
      <c r="EL63" s="12">
        <v>0.5</v>
      </c>
      <c r="EM63" s="36">
        <f t="shared" si="86"/>
        <v>4527.02594932</v>
      </c>
      <c r="EN63"/>
      <c r="EO63"/>
      <c r="EP63"/>
      <c r="EQ63"/>
    </row>
    <row r="64" s="1" customFormat="1" customHeight="1" spans="6:147">
      <c r="F64" s="12">
        <v>1197</v>
      </c>
      <c r="G64" s="12">
        <v>1344</v>
      </c>
      <c r="H64" s="32">
        <v>0.577</v>
      </c>
      <c r="I64" s="33">
        <v>1.153</v>
      </c>
      <c r="J64" s="34">
        <f t="shared" si="63"/>
        <v>2240.301</v>
      </c>
      <c r="K64" s="12">
        <v>1</v>
      </c>
      <c r="L64" s="12">
        <v>0.89</v>
      </c>
      <c r="M64" s="12">
        <v>2.56</v>
      </c>
      <c r="N64" s="35">
        <f t="shared" si="64"/>
        <v>3.2784</v>
      </c>
      <c r="O64" s="12">
        <v>1.225</v>
      </c>
      <c r="P64" s="12">
        <v>0.5</v>
      </c>
      <c r="Q64" s="36">
        <f t="shared" si="65"/>
        <v>4498.56921402</v>
      </c>
      <c r="R64"/>
      <c r="S64"/>
      <c r="T64"/>
      <c r="U64"/>
      <c r="V64" s="1"/>
      <c r="W64" s="1"/>
      <c r="X64" s="1"/>
      <c r="Y64" s="1"/>
      <c r="Z64" s="1"/>
      <c r="AA64" s="12">
        <v>1197</v>
      </c>
      <c r="AB64" s="12">
        <v>1344</v>
      </c>
      <c r="AC64" s="32">
        <v>0.577</v>
      </c>
      <c r="AD64" s="33">
        <v>1.153</v>
      </c>
      <c r="AE64" s="34">
        <f t="shared" si="66"/>
        <v>2240.301</v>
      </c>
      <c r="AF64" s="12">
        <v>1</v>
      </c>
      <c r="AG64" s="12">
        <v>0.89</v>
      </c>
      <c r="AH64" s="12">
        <v>2.56</v>
      </c>
      <c r="AI64" s="35">
        <f t="shared" si="67"/>
        <v>3.2784</v>
      </c>
      <c r="AJ64" s="12">
        <v>1.225</v>
      </c>
      <c r="AK64" s="12">
        <v>0.5</v>
      </c>
      <c r="AL64" s="36">
        <f t="shared" si="68"/>
        <v>4498.56921402</v>
      </c>
      <c r="AM64"/>
      <c r="AN64"/>
      <c r="AO64"/>
      <c r="AP64"/>
      <c r="AQ64" s="1"/>
      <c r="AR64" s="1"/>
      <c r="AS64" s="1"/>
      <c r="AT64" s="1"/>
      <c r="AU64" s="1"/>
      <c r="AV64" s="12">
        <v>1197</v>
      </c>
      <c r="AW64" s="12">
        <v>1344</v>
      </c>
      <c r="AX64" s="32">
        <v>0.577</v>
      </c>
      <c r="AY64" s="33">
        <v>1.153</v>
      </c>
      <c r="AZ64" s="34">
        <f t="shared" si="69"/>
        <v>2240.301</v>
      </c>
      <c r="BA64" s="12">
        <v>1</v>
      </c>
      <c r="BB64" s="12">
        <v>0.89</v>
      </c>
      <c r="BC64" s="12">
        <v>2.56</v>
      </c>
      <c r="BD64" s="35">
        <f t="shared" si="70"/>
        <v>3.2784</v>
      </c>
      <c r="BE64" s="12">
        <v>1.225</v>
      </c>
      <c r="BF64" s="12">
        <v>0.5</v>
      </c>
      <c r="BG64" s="36">
        <f t="shared" si="71"/>
        <v>4498.56921402</v>
      </c>
      <c r="BH64"/>
      <c r="BI64"/>
      <c r="BJ64"/>
      <c r="BK64"/>
      <c r="BL64" s="1"/>
      <c r="BM64" s="1"/>
      <c r="BN64" s="1"/>
      <c r="BO64" s="1"/>
      <c r="BP64" s="1"/>
      <c r="BQ64" s="12">
        <v>1197</v>
      </c>
      <c r="BR64" s="12">
        <v>1344</v>
      </c>
      <c r="BS64" s="32">
        <v>0.577</v>
      </c>
      <c r="BT64" s="33">
        <v>1.153</v>
      </c>
      <c r="BU64" s="34">
        <f t="shared" si="72"/>
        <v>2240.301</v>
      </c>
      <c r="BV64" s="12">
        <v>1</v>
      </c>
      <c r="BW64" s="12">
        <v>0.89</v>
      </c>
      <c r="BX64" s="12">
        <v>2.56</v>
      </c>
      <c r="BY64" s="35">
        <f t="shared" si="73"/>
        <v>3.2784</v>
      </c>
      <c r="BZ64" s="12">
        <v>1.225</v>
      </c>
      <c r="CA64" s="12">
        <v>0.5</v>
      </c>
      <c r="CB64" s="36">
        <f t="shared" si="74"/>
        <v>4498.56921402</v>
      </c>
      <c r="CC64"/>
      <c r="CD64"/>
      <c r="CE64"/>
      <c r="CF64"/>
      <c r="CG64" s="1"/>
      <c r="CH64" s="1"/>
      <c r="CI64" s="1"/>
      <c r="CJ64" s="1"/>
      <c r="CK64" s="1"/>
      <c r="CL64" s="12">
        <v>1197</v>
      </c>
      <c r="CM64" s="12">
        <f t="shared" si="75"/>
        <v>1489</v>
      </c>
      <c r="CN64" s="32">
        <v>0.577</v>
      </c>
      <c r="CO64" s="33">
        <v>1.153</v>
      </c>
      <c r="CP64" s="34">
        <f t="shared" si="76"/>
        <v>2407.486</v>
      </c>
      <c r="CQ64" s="12">
        <v>1</v>
      </c>
      <c r="CR64" s="12">
        <v>0.89</v>
      </c>
      <c r="CS64" s="12">
        <v>2.56</v>
      </c>
      <c r="CT64" s="35">
        <f t="shared" si="77"/>
        <v>3.2784</v>
      </c>
      <c r="CU64" s="12">
        <v>1.225</v>
      </c>
      <c r="CV64" s="12">
        <v>0.5</v>
      </c>
      <c r="CW64" s="36">
        <f t="shared" si="78"/>
        <v>4834.28003772</v>
      </c>
      <c r="CX64"/>
      <c r="CY64"/>
      <c r="CZ64"/>
      <c r="DA64"/>
      <c r="DB64" s="1"/>
      <c r="DC64" s="1"/>
      <c r="DD64" s="1"/>
      <c r="DE64" s="1"/>
      <c r="DF64" s="1"/>
      <c r="DG64" s="12">
        <v>1197</v>
      </c>
      <c r="DH64" s="12">
        <f t="shared" si="79"/>
        <v>1489</v>
      </c>
      <c r="DI64" s="32">
        <v>0.577</v>
      </c>
      <c r="DJ64" s="33">
        <v>1.153</v>
      </c>
      <c r="DK64" s="34">
        <f t="shared" si="80"/>
        <v>2407.486</v>
      </c>
      <c r="DL64" s="12">
        <v>1</v>
      </c>
      <c r="DM64" s="12">
        <v>0.89</v>
      </c>
      <c r="DN64" s="12">
        <v>2.56</v>
      </c>
      <c r="DO64" s="35">
        <f t="shared" si="81"/>
        <v>3.2784</v>
      </c>
      <c r="DP64" s="12">
        <v>1.225</v>
      </c>
      <c r="DQ64" s="12">
        <v>0.5</v>
      </c>
      <c r="DR64" s="36">
        <f t="shared" si="82"/>
        <v>4834.28003772</v>
      </c>
      <c r="DS64"/>
      <c r="DT64"/>
      <c r="DU64"/>
      <c r="DV64"/>
      <c r="DW64" s="1"/>
      <c r="DX64" s="1"/>
      <c r="DY64" s="1"/>
      <c r="DZ64" s="1"/>
      <c r="EA64" s="1"/>
      <c r="EB64" s="12">
        <v>1197</v>
      </c>
      <c r="EC64" s="12">
        <f t="shared" si="83"/>
        <v>1489</v>
      </c>
      <c r="ED64" s="32">
        <v>0.577</v>
      </c>
      <c r="EE64" s="33">
        <v>1.153</v>
      </c>
      <c r="EF64" s="34">
        <f t="shared" si="84"/>
        <v>2407.486</v>
      </c>
      <c r="EG64" s="12">
        <v>1</v>
      </c>
      <c r="EH64" s="12">
        <v>0.89</v>
      </c>
      <c r="EI64" s="12">
        <v>3.36</v>
      </c>
      <c r="EJ64" s="35">
        <f t="shared" si="85"/>
        <v>3.9904</v>
      </c>
      <c r="EK64" s="12">
        <v>1.225</v>
      </c>
      <c r="EL64" s="12">
        <v>0.5</v>
      </c>
      <c r="EM64" s="36">
        <f t="shared" si="86"/>
        <v>5884.18468232</v>
      </c>
      <c r="EN64"/>
      <c r="EO64"/>
      <c r="EP64"/>
      <c r="EQ64"/>
    </row>
    <row r="65" s="1" customFormat="1" customHeight="1" spans="6:147">
      <c r="F65" s="12">
        <v>1197</v>
      </c>
      <c r="G65" s="12">
        <v>1344</v>
      </c>
      <c r="H65" s="32">
        <v>0.444</v>
      </c>
      <c r="I65" s="33">
        <v>0.887</v>
      </c>
      <c r="J65" s="34">
        <f t="shared" si="63"/>
        <v>1723.596</v>
      </c>
      <c r="K65" s="12">
        <v>1</v>
      </c>
      <c r="L65" s="12">
        <v>0.89</v>
      </c>
      <c r="M65" s="12">
        <v>2.56</v>
      </c>
      <c r="N65" s="35">
        <f t="shared" si="64"/>
        <v>3.2784</v>
      </c>
      <c r="O65" s="12">
        <v>1.225</v>
      </c>
      <c r="P65" s="12">
        <v>0.5</v>
      </c>
      <c r="Q65" s="36">
        <f t="shared" si="65"/>
        <v>3461.01523992</v>
      </c>
      <c r="R65"/>
      <c r="S65"/>
      <c r="T65"/>
      <c r="U65"/>
      <c r="V65" s="1"/>
      <c r="W65" s="1"/>
      <c r="X65" s="1"/>
      <c r="Y65" s="1"/>
      <c r="Z65" s="1"/>
      <c r="AA65" s="12">
        <v>1197</v>
      </c>
      <c r="AB65" s="12">
        <v>1344</v>
      </c>
      <c r="AC65" s="32">
        <v>0.444</v>
      </c>
      <c r="AD65" s="33">
        <v>0.887</v>
      </c>
      <c r="AE65" s="34">
        <f t="shared" si="66"/>
        <v>1723.596</v>
      </c>
      <c r="AF65" s="12">
        <v>1</v>
      </c>
      <c r="AG65" s="12">
        <v>0.89</v>
      </c>
      <c r="AH65" s="12">
        <v>2.56</v>
      </c>
      <c r="AI65" s="35">
        <f t="shared" si="67"/>
        <v>3.2784</v>
      </c>
      <c r="AJ65" s="12">
        <v>1.225</v>
      </c>
      <c r="AK65" s="12">
        <v>0.5</v>
      </c>
      <c r="AL65" s="36">
        <f t="shared" si="68"/>
        <v>3461.01523992</v>
      </c>
      <c r="AM65"/>
      <c r="AN65"/>
      <c r="AO65"/>
      <c r="AP65"/>
      <c r="AQ65" s="1"/>
      <c r="AR65" s="1"/>
      <c r="AS65" s="1"/>
      <c r="AT65" s="1"/>
      <c r="AU65" s="1"/>
      <c r="AV65" s="12">
        <v>1197</v>
      </c>
      <c r="AW65" s="12">
        <v>1344</v>
      </c>
      <c r="AX65" s="32">
        <v>0.444</v>
      </c>
      <c r="AY65" s="33">
        <v>0.887</v>
      </c>
      <c r="AZ65" s="34">
        <f t="shared" si="69"/>
        <v>1723.596</v>
      </c>
      <c r="BA65" s="12">
        <v>1</v>
      </c>
      <c r="BB65" s="12">
        <v>0.89</v>
      </c>
      <c r="BC65" s="12">
        <v>2.56</v>
      </c>
      <c r="BD65" s="35">
        <f t="shared" si="70"/>
        <v>3.2784</v>
      </c>
      <c r="BE65" s="12">
        <v>1.225</v>
      </c>
      <c r="BF65" s="12">
        <v>0.5</v>
      </c>
      <c r="BG65" s="36">
        <f t="shared" si="71"/>
        <v>3461.01523992</v>
      </c>
      <c r="BH65"/>
      <c r="BI65"/>
      <c r="BJ65"/>
      <c r="BK65"/>
      <c r="BL65" s="1"/>
      <c r="BM65" s="1"/>
      <c r="BN65" s="1"/>
      <c r="BO65" s="1"/>
      <c r="BP65" s="1"/>
      <c r="BQ65" s="12">
        <v>1197</v>
      </c>
      <c r="BR65" s="12">
        <v>1344</v>
      </c>
      <c r="BS65" s="32">
        <v>0.444</v>
      </c>
      <c r="BT65" s="33">
        <v>0.887</v>
      </c>
      <c r="BU65" s="34">
        <f t="shared" si="72"/>
        <v>1723.596</v>
      </c>
      <c r="BV65" s="12">
        <v>1</v>
      </c>
      <c r="BW65" s="12">
        <v>0.89</v>
      </c>
      <c r="BX65" s="12">
        <v>2.56</v>
      </c>
      <c r="BY65" s="35">
        <f t="shared" si="73"/>
        <v>3.2784</v>
      </c>
      <c r="BZ65" s="12">
        <v>1.225</v>
      </c>
      <c r="CA65" s="12">
        <v>0.5</v>
      </c>
      <c r="CB65" s="36">
        <f t="shared" si="74"/>
        <v>3461.01523992</v>
      </c>
      <c r="CC65"/>
      <c r="CD65"/>
      <c r="CE65"/>
      <c r="CF65"/>
      <c r="CG65" s="1"/>
      <c r="CH65" s="1"/>
      <c r="CI65" s="1"/>
      <c r="CJ65" s="1"/>
      <c r="CK65" s="1"/>
      <c r="CL65" s="12">
        <v>1197</v>
      </c>
      <c r="CM65" s="12">
        <f t="shared" si="75"/>
        <v>1489</v>
      </c>
      <c r="CN65" s="32">
        <v>0.444</v>
      </c>
      <c r="CO65" s="33">
        <v>0.887</v>
      </c>
      <c r="CP65" s="34">
        <f t="shared" si="76"/>
        <v>1852.211</v>
      </c>
      <c r="CQ65" s="12">
        <v>1</v>
      </c>
      <c r="CR65" s="12">
        <v>0.89</v>
      </c>
      <c r="CS65" s="12">
        <v>2.56</v>
      </c>
      <c r="CT65" s="35">
        <f t="shared" si="77"/>
        <v>3.2784</v>
      </c>
      <c r="CU65" s="12">
        <v>1.225</v>
      </c>
      <c r="CV65" s="12">
        <v>0.5</v>
      </c>
      <c r="CW65" s="36">
        <f t="shared" si="78"/>
        <v>3719.27673222</v>
      </c>
      <c r="CX65"/>
      <c r="CY65"/>
      <c r="CZ65"/>
      <c r="DA65"/>
      <c r="DB65" s="1"/>
      <c r="DC65" s="1"/>
      <c r="DD65" s="1"/>
      <c r="DE65" s="1"/>
      <c r="DF65" s="1"/>
      <c r="DG65" s="12">
        <v>1197</v>
      </c>
      <c r="DH65" s="12">
        <f t="shared" si="79"/>
        <v>1489</v>
      </c>
      <c r="DI65" s="32">
        <v>0.444</v>
      </c>
      <c r="DJ65" s="33">
        <v>0.887</v>
      </c>
      <c r="DK65" s="34">
        <f t="shared" si="80"/>
        <v>1852.211</v>
      </c>
      <c r="DL65" s="12">
        <v>1</v>
      </c>
      <c r="DM65" s="12">
        <v>0.89</v>
      </c>
      <c r="DN65" s="12">
        <v>2.56</v>
      </c>
      <c r="DO65" s="35">
        <f t="shared" si="81"/>
        <v>3.2784</v>
      </c>
      <c r="DP65" s="12">
        <v>1.225</v>
      </c>
      <c r="DQ65" s="12">
        <v>0.5</v>
      </c>
      <c r="DR65" s="36">
        <f t="shared" si="82"/>
        <v>3719.27673222</v>
      </c>
      <c r="DS65"/>
      <c r="DT65"/>
      <c r="DU65"/>
      <c r="DV65"/>
      <c r="DW65" s="1"/>
      <c r="DX65" s="1"/>
      <c r="DY65" s="1"/>
      <c r="DZ65" s="1"/>
      <c r="EA65" s="1"/>
      <c r="EB65" s="12">
        <v>1197</v>
      </c>
      <c r="EC65" s="12">
        <f t="shared" si="83"/>
        <v>1489</v>
      </c>
      <c r="ED65" s="32">
        <v>0.444</v>
      </c>
      <c r="EE65" s="33">
        <v>0.887</v>
      </c>
      <c r="EF65" s="34">
        <f t="shared" si="84"/>
        <v>1852.211</v>
      </c>
      <c r="EG65" s="12">
        <v>1</v>
      </c>
      <c r="EH65" s="12">
        <v>0.89</v>
      </c>
      <c r="EI65" s="12">
        <v>3.36</v>
      </c>
      <c r="EJ65" s="35">
        <f t="shared" si="85"/>
        <v>3.9904</v>
      </c>
      <c r="EK65" s="12">
        <v>1.225</v>
      </c>
      <c r="EL65" s="12">
        <v>0.5</v>
      </c>
      <c r="EM65" s="36">
        <f t="shared" si="86"/>
        <v>4527.02594932</v>
      </c>
      <c r="EN65"/>
      <c r="EO65"/>
      <c r="EP65"/>
      <c r="EQ65"/>
    </row>
    <row r="66" s="1" customFormat="1" customHeight="1" spans="6:147">
      <c r="F66" s="12">
        <v>1197</v>
      </c>
      <c r="G66" s="12">
        <v>1344</v>
      </c>
      <c r="H66" s="32">
        <v>0.577</v>
      </c>
      <c r="I66" s="33">
        <v>1.153</v>
      </c>
      <c r="J66" s="34">
        <f t="shared" si="63"/>
        <v>2240.301</v>
      </c>
      <c r="K66" s="12">
        <v>1</v>
      </c>
      <c r="L66" s="12">
        <v>0.89</v>
      </c>
      <c r="M66" s="12">
        <v>2.56</v>
      </c>
      <c r="N66" s="35">
        <f t="shared" si="64"/>
        <v>3.2784</v>
      </c>
      <c r="O66" s="12">
        <v>1.225</v>
      </c>
      <c r="P66" s="12">
        <v>0.5</v>
      </c>
      <c r="Q66" s="36">
        <f t="shared" si="65"/>
        <v>4498.56921402</v>
      </c>
      <c r="R66"/>
      <c r="S66"/>
      <c r="T66"/>
      <c r="U66"/>
      <c r="V66" s="1"/>
      <c r="W66" s="1"/>
      <c r="X66" s="1"/>
      <c r="Y66" s="1"/>
      <c r="Z66" s="1"/>
      <c r="AA66" s="12">
        <v>1197</v>
      </c>
      <c r="AB66" s="12">
        <v>1344</v>
      </c>
      <c r="AC66" s="32">
        <v>0.577</v>
      </c>
      <c r="AD66" s="33">
        <v>1.153</v>
      </c>
      <c r="AE66" s="34">
        <f t="shared" si="66"/>
        <v>2240.301</v>
      </c>
      <c r="AF66" s="12">
        <v>1</v>
      </c>
      <c r="AG66" s="12">
        <v>0.89</v>
      </c>
      <c r="AH66" s="12">
        <v>2.56</v>
      </c>
      <c r="AI66" s="35">
        <f t="shared" si="67"/>
        <v>3.2784</v>
      </c>
      <c r="AJ66" s="12">
        <v>1.225</v>
      </c>
      <c r="AK66" s="12">
        <v>0.5</v>
      </c>
      <c r="AL66" s="36">
        <f t="shared" si="68"/>
        <v>4498.56921402</v>
      </c>
      <c r="AM66"/>
      <c r="AN66"/>
      <c r="AO66"/>
      <c r="AP66"/>
      <c r="AQ66" s="1"/>
      <c r="AR66" s="1"/>
      <c r="AS66" s="1"/>
      <c r="AT66" s="1"/>
      <c r="AU66" s="1"/>
      <c r="AV66" s="12">
        <v>1197</v>
      </c>
      <c r="AW66" s="12">
        <v>1344</v>
      </c>
      <c r="AX66" s="32">
        <v>0.577</v>
      </c>
      <c r="AY66" s="33">
        <v>1.153</v>
      </c>
      <c r="AZ66" s="34">
        <f t="shared" si="69"/>
        <v>2240.301</v>
      </c>
      <c r="BA66" s="12">
        <v>1</v>
      </c>
      <c r="BB66" s="12">
        <v>0.89</v>
      </c>
      <c r="BC66" s="12">
        <v>2.56</v>
      </c>
      <c r="BD66" s="35">
        <f t="shared" si="70"/>
        <v>3.2784</v>
      </c>
      <c r="BE66" s="12">
        <v>1.225</v>
      </c>
      <c r="BF66" s="12">
        <v>0.5</v>
      </c>
      <c r="BG66" s="36">
        <f t="shared" si="71"/>
        <v>4498.56921402</v>
      </c>
      <c r="BH66"/>
      <c r="BI66"/>
      <c r="BJ66"/>
      <c r="BK66"/>
      <c r="BL66" s="1"/>
      <c r="BM66" s="1"/>
      <c r="BN66" s="1"/>
      <c r="BO66" s="1"/>
      <c r="BP66" s="1"/>
      <c r="BQ66" s="12">
        <v>1197</v>
      </c>
      <c r="BR66" s="12">
        <v>1344</v>
      </c>
      <c r="BS66" s="32">
        <v>0.577</v>
      </c>
      <c r="BT66" s="33">
        <v>1.153</v>
      </c>
      <c r="BU66" s="34">
        <f t="shared" si="72"/>
        <v>2240.301</v>
      </c>
      <c r="BV66" s="12">
        <v>1</v>
      </c>
      <c r="BW66" s="12">
        <v>0.89</v>
      </c>
      <c r="BX66" s="12">
        <v>2.56</v>
      </c>
      <c r="BY66" s="35">
        <f t="shared" si="73"/>
        <v>3.2784</v>
      </c>
      <c r="BZ66" s="12">
        <v>1.225</v>
      </c>
      <c r="CA66" s="12">
        <v>0.5</v>
      </c>
      <c r="CB66" s="36">
        <f t="shared" si="74"/>
        <v>4498.56921402</v>
      </c>
      <c r="CC66"/>
      <c r="CD66"/>
      <c r="CE66"/>
      <c r="CF66"/>
      <c r="CG66" s="1"/>
      <c r="CH66" s="1"/>
      <c r="CI66" s="1"/>
      <c r="CJ66" s="1"/>
      <c r="CK66" s="1"/>
      <c r="CL66" s="12">
        <v>1197</v>
      </c>
      <c r="CM66" s="12">
        <f t="shared" si="75"/>
        <v>1489</v>
      </c>
      <c r="CN66" s="32">
        <v>0.577</v>
      </c>
      <c r="CO66" s="33">
        <v>1.153</v>
      </c>
      <c r="CP66" s="34">
        <f t="shared" si="76"/>
        <v>2407.486</v>
      </c>
      <c r="CQ66" s="12">
        <v>1</v>
      </c>
      <c r="CR66" s="12">
        <v>0.89</v>
      </c>
      <c r="CS66" s="12">
        <v>2.56</v>
      </c>
      <c r="CT66" s="35">
        <f t="shared" si="77"/>
        <v>3.2784</v>
      </c>
      <c r="CU66" s="12">
        <v>1.225</v>
      </c>
      <c r="CV66" s="12">
        <v>0.5</v>
      </c>
      <c r="CW66" s="36">
        <f t="shared" si="78"/>
        <v>4834.28003772</v>
      </c>
      <c r="CX66"/>
      <c r="CY66"/>
      <c r="CZ66"/>
      <c r="DA66"/>
      <c r="DB66" s="1"/>
      <c r="DC66" s="1"/>
      <c r="DD66" s="1"/>
      <c r="DE66" s="1"/>
      <c r="DF66" s="1"/>
      <c r="DG66" s="12">
        <v>1197</v>
      </c>
      <c r="DH66" s="12">
        <f t="shared" si="79"/>
        <v>1489</v>
      </c>
      <c r="DI66" s="32">
        <v>0.577</v>
      </c>
      <c r="DJ66" s="33">
        <v>1.153</v>
      </c>
      <c r="DK66" s="34">
        <f t="shared" si="80"/>
        <v>2407.486</v>
      </c>
      <c r="DL66" s="12">
        <v>1</v>
      </c>
      <c r="DM66" s="12">
        <v>0.89</v>
      </c>
      <c r="DN66" s="12">
        <v>2.56</v>
      </c>
      <c r="DO66" s="35">
        <f t="shared" si="81"/>
        <v>3.2784</v>
      </c>
      <c r="DP66" s="12">
        <v>1.225</v>
      </c>
      <c r="DQ66" s="12">
        <v>0.5</v>
      </c>
      <c r="DR66" s="36">
        <f t="shared" si="82"/>
        <v>4834.28003772</v>
      </c>
      <c r="DS66"/>
      <c r="DT66"/>
      <c r="DU66"/>
      <c r="DV66"/>
      <c r="DW66" s="1"/>
      <c r="DX66" s="1"/>
      <c r="DY66" s="1"/>
      <c r="DZ66" s="1"/>
      <c r="EA66" s="1"/>
      <c r="EB66" s="12">
        <v>1197</v>
      </c>
      <c r="EC66" s="12">
        <f t="shared" si="83"/>
        <v>1489</v>
      </c>
      <c r="ED66" s="32">
        <v>0.577</v>
      </c>
      <c r="EE66" s="33">
        <v>1.153</v>
      </c>
      <c r="EF66" s="34">
        <f t="shared" si="84"/>
        <v>2407.486</v>
      </c>
      <c r="EG66" s="12">
        <v>1</v>
      </c>
      <c r="EH66" s="12">
        <v>0.89</v>
      </c>
      <c r="EI66" s="12">
        <v>3.36</v>
      </c>
      <c r="EJ66" s="35">
        <f t="shared" si="85"/>
        <v>3.9904</v>
      </c>
      <c r="EK66" s="12">
        <v>1.225</v>
      </c>
      <c r="EL66" s="12">
        <v>0.5</v>
      </c>
      <c r="EM66" s="36">
        <f t="shared" si="86"/>
        <v>5884.18468232</v>
      </c>
      <c r="EN66"/>
      <c r="EO66"/>
      <c r="EP66"/>
      <c r="EQ66"/>
    </row>
    <row r="67" s="1" customFormat="1" customHeight="1" spans="6:147">
      <c r="F67" s="12">
        <v>1197</v>
      </c>
      <c r="G67" s="12">
        <v>1344</v>
      </c>
      <c r="H67" s="32">
        <v>0.444</v>
      </c>
      <c r="I67" s="33">
        <v>0.887</v>
      </c>
      <c r="J67" s="34">
        <f t="shared" si="63"/>
        <v>1723.596</v>
      </c>
      <c r="K67" s="12">
        <v>1</v>
      </c>
      <c r="L67" s="12">
        <v>0.89</v>
      </c>
      <c r="M67" s="12">
        <v>2.56</v>
      </c>
      <c r="N67" s="35">
        <f t="shared" si="64"/>
        <v>3.2784</v>
      </c>
      <c r="O67" s="12">
        <v>1.225</v>
      </c>
      <c r="P67" s="12">
        <v>0.5</v>
      </c>
      <c r="Q67" s="36">
        <f t="shared" si="65"/>
        <v>3461.01523992</v>
      </c>
      <c r="R67"/>
      <c r="S67"/>
      <c r="T67"/>
      <c r="U67"/>
      <c r="V67" s="1"/>
      <c r="W67" s="1"/>
      <c r="X67" s="1"/>
      <c r="Y67" s="1"/>
      <c r="Z67" s="1"/>
      <c r="AA67" s="12">
        <v>1197</v>
      </c>
      <c r="AB67" s="12">
        <v>1344</v>
      </c>
      <c r="AC67" s="32">
        <v>0.444</v>
      </c>
      <c r="AD67" s="33">
        <v>0.887</v>
      </c>
      <c r="AE67" s="34">
        <f t="shared" si="66"/>
        <v>1723.596</v>
      </c>
      <c r="AF67" s="12">
        <v>1</v>
      </c>
      <c r="AG67" s="12">
        <v>0.89</v>
      </c>
      <c r="AH67" s="12">
        <v>2.56</v>
      </c>
      <c r="AI67" s="35">
        <f t="shared" si="67"/>
        <v>3.2784</v>
      </c>
      <c r="AJ67" s="12">
        <v>1.225</v>
      </c>
      <c r="AK67" s="12">
        <v>0.5</v>
      </c>
      <c r="AL67" s="36">
        <f t="shared" si="68"/>
        <v>3461.01523992</v>
      </c>
      <c r="AM67"/>
      <c r="AN67"/>
      <c r="AO67"/>
      <c r="AP67"/>
      <c r="AQ67" s="1"/>
      <c r="AR67" s="1"/>
      <c r="AS67" s="1"/>
      <c r="AT67" s="1"/>
      <c r="AU67" s="1"/>
      <c r="AV67" s="12">
        <v>1197</v>
      </c>
      <c r="AW67" s="12">
        <v>1344</v>
      </c>
      <c r="AX67" s="32">
        <v>0.444</v>
      </c>
      <c r="AY67" s="33">
        <v>0.887</v>
      </c>
      <c r="AZ67" s="34">
        <f t="shared" si="69"/>
        <v>1723.596</v>
      </c>
      <c r="BA67" s="12">
        <v>1</v>
      </c>
      <c r="BB67" s="12">
        <v>0.89</v>
      </c>
      <c r="BC67" s="12">
        <v>2.56</v>
      </c>
      <c r="BD67" s="35">
        <f t="shared" si="70"/>
        <v>3.2784</v>
      </c>
      <c r="BE67" s="12">
        <v>1.225</v>
      </c>
      <c r="BF67" s="12">
        <v>0.5</v>
      </c>
      <c r="BG67" s="36">
        <f t="shared" si="71"/>
        <v>3461.01523992</v>
      </c>
      <c r="BH67"/>
      <c r="BI67"/>
      <c r="BJ67"/>
      <c r="BK67"/>
      <c r="BL67" s="1"/>
      <c r="BM67" s="1"/>
      <c r="BN67" s="1"/>
      <c r="BO67" s="1"/>
      <c r="BP67" s="1"/>
      <c r="BQ67" s="12">
        <v>1197</v>
      </c>
      <c r="BR67" s="12">
        <v>1344</v>
      </c>
      <c r="BS67" s="32">
        <v>0.444</v>
      </c>
      <c r="BT67" s="33">
        <v>0.887</v>
      </c>
      <c r="BU67" s="34">
        <f t="shared" si="72"/>
        <v>1723.596</v>
      </c>
      <c r="BV67" s="12">
        <v>1</v>
      </c>
      <c r="BW67" s="12">
        <v>0.89</v>
      </c>
      <c r="BX67" s="12">
        <v>2.56</v>
      </c>
      <c r="BY67" s="35">
        <f t="shared" si="73"/>
        <v>3.2784</v>
      </c>
      <c r="BZ67" s="12">
        <v>1.225</v>
      </c>
      <c r="CA67" s="12">
        <v>0.5</v>
      </c>
      <c r="CB67" s="36">
        <f t="shared" si="74"/>
        <v>3461.01523992</v>
      </c>
      <c r="CC67"/>
      <c r="CD67"/>
      <c r="CE67"/>
      <c r="CF67"/>
      <c r="CG67" s="1"/>
      <c r="CH67" s="1"/>
      <c r="CI67" s="1"/>
      <c r="CJ67" s="1"/>
      <c r="CK67" s="1"/>
      <c r="CL67" s="12">
        <v>1197</v>
      </c>
      <c r="CM67" s="12">
        <f t="shared" si="75"/>
        <v>1489</v>
      </c>
      <c r="CN67" s="32">
        <v>0.444</v>
      </c>
      <c r="CO67" s="33">
        <v>0.887</v>
      </c>
      <c r="CP67" s="34">
        <f t="shared" si="76"/>
        <v>1852.211</v>
      </c>
      <c r="CQ67" s="12">
        <v>1</v>
      </c>
      <c r="CR67" s="12">
        <v>0.89</v>
      </c>
      <c r="CS67" s="12">
        <v>2.56</v>
      </c>
      <c r="CT67" s="35">
        <f t="shared" si="77"/>
        <v>3.2784</v>
      </c>
      <c r="CU67" s="12">
        <v>1.225</v>
      </c>
      <c r="CV67" s="12">
        <v>0.5</v>
      </c>
      <c r="CW67" s="36">
        <f t="shared" si="78"/>
        <v>3719.27673222</v>
      </c>
      <c r="CX67"/>
      <c r="CY67"/>
      <c r="CZ67"/>
      <c r="DA67"/>
      <c r="DB67" s="1"/>
      <c r="DC67" s="1"/>
      <c r="DD67" s="1"/>
      <c r="DE67" s="1"/>
      <c r="DF67" s="1"/>
      <c r="DG67" s="12">
        <v>1197</v>
      </c>
      <c r="DH67" s="12">
        <f t="shared" si="79"/>
        <v>1489</v>
      </c>
      <c r="DI67" s="32">
        <v>0.444</v>
      </c>
      <c r="DJ67" s="33">
        <v>0.887</v>
      </c>
      <c r="DK67" s="34">
        <f t="shared" si="80"/>
        <v>1852.211</v>
      </c>
      <c r="DL67" s="12">
        <v>1</v>
      </c>
      <c r="DM67" s="12">
        <v>0.89</v>
      </c>
      <c r="DN67" s="12">
        <v>2.56</v>
      </c>
      <c r="DO67" s="35">
        <f t="shared" si="81"/>
        <v>3.2784</v>
      </c>
      <c r="DP67" s="12">
        <v>1.225</v>
      </c>
      <c r="DQ67" s="12">
        <v>0.5</v>
      </c>
      <c r="DR67" s="36">
        <f t="shared" si="82"/>
        <v>3719.27673222</v>
      </c>
      <c r="DS67"/>
      <c r="DT67"/>
      <c r="DU67"/>
      <c r="DV67"/>
      <c r="DW67" s="1"/>
      <c r="DX67" s="1"/>
      <c r="DY67" s="1"/>
      <c r="DZ67" s="1"/>
      <c r="EA67" s="1"/>
      <c r="EB67" s="12">
        <v>1197</v>
      </c>
      <c r="EC67" s="12">
        <f t="shared" si="83"/>
        <v>1489</v>
      </c>
      <c r="ED67" s="32">
        <v>0.444</v>
      </c>
      <c r="EE67" s="33">
        <v>0.887</v>
      </c>
      <c r="EF67" s="34">
        <f t="shared" si="84"/>
        <v>1852.211</v>
      </c>
      <c r="EG67" s="12">
        <v>1</v>
      </c>
      <c r="EH67" s="12">
        <v>0.89</v>
      </c>
      <c r="EI67" s="12">
        <v>3.36</v>
      </c>
      <c r="EJ67" s="35">
        <f t="shared" si="85"/>
        <v>3.9904</v>
      </c>
      <c r="EK67" s="12">
        <v>1.225</v>
      </c>
      <c r="EL67" s="12">
        <v>0.5</v>
      </c>
      <c r="EM67" s="36">
        <f t="shared" si="86"/>
        <v>4527.02594932</v>
      </c>
      <c r="EN67"/>
      <c r="EO67"/>
      <c r="EP67"/>
      <c r="EQ67"/>
    </row>
    <row r="68" s="1" customFormat="1" customHeight="1" spans="6:147">
      <c r="F68" s="12">
        <v>1197</v>
      </c>
      <c r="G68" s="12">
        <v>1344</v>
      </c>
      <c r="H68" s="32">
        <v>0.577</v>
      </c>
      <c r="I68" s="33">
        <v>1.153</v>
      </c>
      <c r="J68" s="34">
        <f t="shared" si="63"/>
        <v>2240.301</v>
      </c>
      <c r="K68" s="12">
        <v>1</v>
      </c>
      <c r="L68" s="12">
        <v>0.89</v>
      </c>
      <c r="M68" s="12">
        <v>2.56</v>
      </c>
      <c r="N68" s="35">
        <f t="shared" si="64"/>
        <v>3.2784</v>
      </c>
      <c r="O68" s="12">
        <v>1.225</v>
      </c>
      <c r="P68" s="12">
        <v>0.5</v>
      </c>
      <c r="Q68" s="36">
        <f t="shared" si="65"/>
        <v>4498.56921402</v>
      </c>
      <c r="R68"/>
      <c r="S68"/>
      <c r="T68"/>
      <c r="U68"/>
      <c r="V68" s="1"/>
      <c r="W68" s="1"/>
      <c r="X68" s="1"/>
      <c r="Y68" s="1"/>
      <c r="Z68" s="1"/>
      <c r="AA68" s="12">
        <v>1197</v>
      </c>
      <c r="AB68" s="12">
        <v>1344</v>
      </c>
      <c r="AC68" s="32">
        <v>0.577</v>
      </c>
      <c r="AD68" s="33">
        <v>1.153</v>
      </c>
      <c r="AE68" s="34">
        <f t="shared" si="66"/>
        <v>2240.301</v>
      </c>
      <c r="AF68" s="12">
        <v>1</v>
      </c>
      <c r="AG68" s="12">
        <v>0.89</v>
      </c>
      <c r="AH68" s="12">
        <v>2.56</v>
      </c>
      <c r="AI68" s="35">
        <f t="shared" si="67"/>
        <v>3.2784</v>
      </c>
      <c r="AJ68" s="12">
        <v>1.225</v>
      </c>
      <c r="AK68" s="12">
        <v>0.5</v>
      </c>
      <c r="AL68" s="36">
        <f t="shared" si="68"/>
        <v>4498.56921402</v>
      </c>
      <c r="AM68"/>
      <c r="AN68"/>
      <c r="AO68"/>
      <c r="AP68"/>
      <c r="AQ68" s="1"/>
      <c r="AR68" s="1"/>
      <c r="AS68" s="1"/>
      <c r="AT68" s="1"/>
      <c r="AU68" s="1"/>
      <c r="AV68" s="12">
        <v>1197</v>
      </c>
      <c r="AW68" s="12">
        <v>1344</v>
      </c>
      <c r="AX68" s="32">
        <v>0.577</v>
      </c>
      <c r="AY68" s="33">
        <v>1.153</v>
      </c>
      <c r="AZ68" s="34">
        <f t="shared" si="69"/>
        <v>2240.301</v>
      </c>
      <c r="BA68" s="12">
        <v>1</v>
      </c>
      <c r="BB68" s="12">
        <v>0.89</v>
      </c>
      <c r="BC68" s="12">
        <v>2.56</v>
      </c>
      <c r="BD68" s="35">
        <f t="shared" si="70"/>
        <v>3.2784</v>
      </c>
      <c r="BE68" s="12">
        <v>1.225</v>
      </c>
      <c r="BF68" s="12">
        <v>0.5</v>
      </c>
      <c r="BG68" s="36">
        <f t="shared" si="71"/>
        <v>4498.56921402</v>
      </c>
      <c r="BH68"/>
      <c r="BI68"/>
      <c r="BJ68"/>
      <c r="BK68"/>
      <c r="BL68" s="1"/>
      <c r="BM68" s="1"/>
      <c r="BN68" s="1"/>
      <c r="BO68" s="1"/>
      <c r="BP68" s="1"/>
      <c r="BQ68" s="12">
        <v>1197</v>
      </c>
      <c r="BR68" s="12">
        <v>1344</v>
      </c>
      <c r="BS68" s="32">
        <v>0.577</v>
      </c>
      <c r="BT68" s="33">
        <v>1.153</v>
      </c>
      <c r="BU68" s="34">
        <f t="shared" si="72"/>
        <v>2240.301</v>
      </c>
      <c r="BV68" s="12">
        <v>1</v>
      </c>
      <c r="BW68" s="12">
        <v>0.89</v>
      </c>
      <c r="BX68" s="12">
        <v>2.56</v>
      </c>
      <c r="BY68" s="35">
        <f t="shared" si="73"/>
        <v>3.2784</v>
      </c>
      <c r="BZ68" s="12">
        <v>1.225</v>
      </c>
      <c r="CA68" s="12">
        <v>0.5</v>
      </c>
      <c r="CB68" s="36">
        <f t="shared" si="74"/>
        <v>4498.56921402</v>
      </c>
      <c r="CC68"/>
      <c r="CD68"/>
      <c r="CE68"/>
      <c r="CF68"/>
      <c r="CG68" s="1"/>
      <c r="CH68" s="1"/>
      <c r="CI68" s="1"/>
      <c r="CJ68" s="1"/>
      <c r="CK68" s="1"/>
      <c r="CL68" s="12">
        <v>1197</v>
      </c>
      <c r="CM68" s="12">
        <f t="shared" si="75"/>
        <v>1489</v>
      </c>
      <c r="CN68" s="32">
        <v>0.577</v>
      </c>
      <c r="CO68" s="33">
        <v>1.153</v>
      </c>
      <c r="CP68" s="34">
        <f t="shared" si="76"/>
        <v>2407.486</v>
      </c>
      <c r="CQ68" s="12">
        <v>1</v>
      </c>
      <c r="CR68" s="12">
        <v>0.89</v>
      </c>
      <c r="CS68" s="12">
        <v>2.56</v>
      </c>
      <c r="CT68" s="35">
        <f t="shared" si="77"/>
        <v>3.2784</v>
      </c>
      <c r="CU68" s="12">
        <v>1.225</v>
      </c>
      <c r="CV68" s="12">
        <v>0.5</v>
      </c>
      <c r="CW68" s="36">
        <f t="shared" si="78"/>
        <v>4834.28003772</v>
      </c>
      <c r="CX68"/>
      <c r="CY68"/>
      <c r="CZ68"/>
      <c r="DA68"/>
      <c r="DB68" s="1"/>
      <c r="DC68" s="1"/>
      <c r="DD68" s="1"/>
      <c r="DE68" s="1"/>
      <c r="DF68" s="1"/>
      <c r="DG68" s="12">
        <v>1197</v>
      </c>
      <c r="DH68" s="12">
        <f t="shared" si="79"/>
        <v>1489</v>
      </c>
      <c r="DI68" s="32">
        <v>0.577</v>
      </c>
      <c r="DJ68" s="33">
        <v>1.153</v>
      </c>
      <c r="DK68" s="34">
        <f t="shared" si="80"/>
        <v>2407.486</v>
      </c>
      <c r="DL68" s="12">
        <v>1</v>
      </c>
      <c r="DM68" s="12">
        <v>0.89</v>
      </c>
      <c r="DN68" s="12">
        <v>2.56</v>
      </c>
      <c r="DO68" s="35">
        <f t="shared" si="81"/>
        <v>3.2784</v>
      </c>
      <c r="DP68" s="12">
        <v>1.225</v>
      </c>
      <c r="DQ68" s="12">
        <v>0.5</v>
      </c>
      <c r="DR68" s="36">
        <f t="shared" si="82"/>
        <v>4834.28003772</v>
      </c>
      <c r="DS68"/>
      <c r="DT68"/>
      <c r="DU68"/>
      <c r="DV68"/>
      <c r="DW68" s="1"/>
      <c r="DX68" s="1"/>
      <c r="DY68" s="1"/>
      <c r="DZ68" s="1"/>
      <c r="EA68" s="1"/>
      <c r="EB68" s="12">
        <v>1197</v>
      </c>
      <c r="EC68" s="12">
        <f t="shared" si="83"/>
        <v>1489</v>
      </c>
      <c r="ED68" s="32">
        <v>0.577</v>
      </c>
      <c r="EE68" s="33">
        <v>1.153</v>
      </c>
      <c r="EF68" s="34">
        <f t="shared" si="84"/>
        <v>2407.486</v>
      </c>
      <c r="EG68" s="12">
        <v>1</v>
      </c>
      <c r="EH68" s="12">
        <v>0.89</v>
      </c>
      <c r="EI68" s="12">
        <v>3.36</v>
      </c>
      <c r="EJ68" s="35">
        <f t="shared" si="85"/>
        <v>3.9904</v>
      </c>
      <c r="EK68" s="12">
        <v>1.225</v>
      </c>
      <c r="EL68" s="12">
        <v>0.5</v>
      </c>
      <c r="EM68" s="36">
        <f t="shared" si="86"/>
        <v>5884.18468232</v>
      </c>
      <c r="EN68"/>
      <c r="EO68"/>
      <c r="EP68"/>
      <c r="EQ68"/>
    </row>
    <row r="69" s="1" customFormat="1" customHeight="1" spans="6:147">
      <c r="F69" s="12">
        <v>1197</v>
      </c>
      <c r="G69" s="12">
        <v>1344</v>
      </c>
      <c r="H69" s="32">
        <v>4.04</v>
      </c>
      <c r="I69" s="33">
        <v>8.09</v>
      </c>
      <c r="J69" s="34">
        <f t="shared" si="63"/>
        <v>15708.84</v>
      </c>
      <c r="K69" s="12">
        <v>2.2</v>
      </c>
      <c r="L69" s="12">
        <v>0.89</v>
      </c>
      <c r="M69" s="12">
        <v>2.56</v>
      </c>
      <c r="N69" s="35">
        <f t="shared" si="64"/>
        <v>3.2784</v>
      </c>
      <c r="O69" s="12">
        <v>1.225</v>
      </c>
      <c r="P69" s="12">
        <v>0.5</v>
      </c>
      <c r="Q69" s="36">
        <f t="shared" si="65"/>
        <v>69396.06277296</v>
      </c>
      <c r="R69"/>
      <c r="S69"/>
      <c r="T69"/>
      <c r="U69"/>
      <c r="V69" s="1"/>
      <c r="W69" s="1"/>
      <c r="X69" s="1"/>
      <c r="Y69" s="1"/>
      <c r="Z69" s="1"/>
      <c r="AA69" s="12">
        <v>1197</v>
      </c>
      <c r="AB69" s="12">
        <v>1344</v>
      </c>
      <c r="AC69" s="32">
        <v>4.04</v>
      </c>
      <c r="AD69" s="33">
        <v>8.09</v>
      </c>
      <c r="AE69" s="34">
        <f t="shared" si="66"/>
        <v>15708.84</v>
      </c>
      <c r="AF69" s="12">
        <v>2.2</v>
      </c>
      <c r="AG69" s="12">
        <v>0.89</v>
      </c>
      <c r="AH69" s="12">
        <v>2.56</v>
      </c>
      <c r="AI69" s="35">
        <f t="shared" si="67"/>
        <v>3.2784</v>
      </c>
      <c r="AJ69" s="12">
        <v>1.225</v>
      </c>
      <c r="AK69" s="12">
        <v>0.5</v>
      </c>
      <c r="AL69" s="36">
        <f t="shared" si="68"/>
        <v>69396.06277296</v>
      </c>
      <c r="AM69"/>
      <c r="AN69"/>
      <c r="AO69"/>
      <c r="AP69"/>
      <c r="AQ69" s="1"/>
      <c r="AR69" s="1"/>
      <c r="AS69" s="1"/>
      <c r="AT69" s="1"/>
      <c r="AU69" s="1"/>
      <c r="AV69" s="12">
        <v>1197</v>
      </c>
      <c r="AW69" s="12">
        <v>1344</v>
      </c>
      <c r="AX69" s="32">
        <v>4.04</v>
      </c>
      <c r="AY69" s="33">
        <v>8.09</v>
      </c>
      <c r="AZ69" s="34">
        <f t="shared" si="69"/>
        <v>15708.84</v>
      </c>
      <c r="BA69" s="12">
        <v>2.2</v>
      </c>
      <c r="BB69" s="12">
        <v>0.89</v>
      </c>
      <c r="BC69" s="12">
        <v>2.56</v>
      </c>
      <c r="BD69" s="35">
        <f t="shared" si="70"/>
        <v>3.2784</v>
      </c>
      <c r="BE69" s="12">
        <v>1.225</v>
      </c>
      <c r="BF69" s="12">
        <v>0.5</v>
      </c>
      <c r="BG69" s="36">
        <f t="shared" si="71"/>
        <v>69396.06277296</v>
      </c>
      <c r="BH69"/>
      <c r="BI69"/>
      <c r="BJ69"/>
      <c r="BK69"/>
      <c r="BL69" s="1"/>
      <c r="BM69" s="1"/>
      <c r="BN69" s="1"/>
      <c r="BO69" s="1"/>
      <c r="BP69" s="1"/>
      <c r="BQ69" s="12">
        <v>1197</v>
      </c>
      <c r="BR69" s="12">
        <v>1344</v>
      </c>
      <c r="BS69" s="32">
        <v>4.04</v>
      </c>
      <c r="BT69" s="33">
        <v>8.09</v>
      </c>
      <c r="BU69" s="34">
        <f t="shared" si="72"/>
        <v>15708.84</v>
      </c>
      <c r="BV69" s="12">
        <v>2.2</v>
      </c>
      <c r="BW69" s="12">
        <v>0.89</v>
      </c>
      <c r="BX69" s="12">
        <v>2.56</v>
      </c>
      <c r="BY69" s="35">
        <f t="shared" si="73"/>
        <v>3.2784</v>
      </c>
      <c r="BZ69" s="12">
        <v>1.225</v>
      </c>
      <c r="CA69" s="12">
        <v>0.5</v>
      </c>
      <c r="CB69" s="36">
        <f t="shared" si="74"/>
        <v>69396.06277296</v>
      </c>
      <c r="CC69"/>
      <c r="CD69"/>
      <c r="CE69"/>
      <c r="CF69"/>
      <c r="CG69" s="1"/>
      <c r="CH69" s="1"/>
      <c r="CI69" s="1"/>
      <c r="CJ69" s="1"/>
      <c r="CK69" s="1"/>
      <c r="CL69" s="12">
        <v>1197</v>
      </c>
      <c r="CM69" s="12">
        <f t="shared" si="75"/>
        <v>1489</v>
      </c>
      <c r="CN69" s="32">
        <v>4.04</v>
      </c>
      <c r="CO69" s="33">
        <v>8.09</v>
      </c>
      <c r="CP69" s="34">
        <f t="shared" si="76"/>
        <v>16881.89</v>
      </c>
      <c r="CQ69" s="12">
        <v>2.2</v>
      </c>
      <c r="CR69" s="12">
        <v>0.89</v>
      </c>
      <c r="CS69" s="12">
        <v>2.56</v>
      </c>
      <c r="CT69" s="35">
        <f t="shared" si="77"/>
        <v>3.2784</v>
      </c>
      <c r="CU69" s="12">
        <v>1.225</v>
      </c>
      <c r="CV69" s="12">
        <v>0.5</v>
      </c>
      <c r="CW69" s="36">
        <f t="shared" si="78"/>
        <v>74578.18006716</v>
      </c>
      <c r="CX69"/>
      <c r="CY69"/>
      <c r="CZ69"/>
      <c r="DA69"/>
      <c r="DB69" s="1"/>
      <c r="DC69" s="1"/>
      <c r="DD69" s="1"/>
      <c r="DE69" s="1"/>
      <c r="DF69" s="1"/>
      <c r="DG69" s="12">
        <v>1197</v>
      </c>
      <c r="DH69" s="12">
        <f t="shared" si="79"/>
        <v>1489</v>
      </c>
      <c r="DI69" s="32">
        <v>4.04</v>
      </c>
      <c r="DJ69" s="33">
        <v>8.09</v>
      </c>
      <c r="DK69" s="34">
        <f t="shared" si="80"/>
        <v>16881.89</v>
      </c>
      <c r="DL69" s="12">
        <v>2.2</v>
      </c>
      <c r="DM69" s="12">
        <v>0.89</v>
      </c>
      <c r="DN69" s="12">
        <v>2.56</v>
      </c>
      <c r="DO69" s="35">
        <f t="shared" si="81"/>
        <v>3.2784</v>
      </c>
      <c r="DP69" s="12">
        <v>1.225</v>
      </c>
      <c r="DQ69" s="12">
        <v>0.5</v>
      </c>
      <c r="DR69" s="36">
        <f t="shared" si="82"/>
        <v>74578.18006716</v>
      </c>
      <c r="DS69"/>
      <c r="DT69"/>
      <c r="DU69"/>
      <c r="DV69"/>
      <c r="DW69" s="1"/>
      <c r="DX69" s="1"/>
      <c r="DY69" s="1"/>
      <c r="DZ69" s="1"/>
      <c r="EA69" s="1"/>
      <c r="EB69" s="12">
        <v>1197</v>
      </c>
      <c r="EC69" s="12">
        <f t="shared" si="83"/>
        <v>1489</v>
      </c>
      <c r="ED69" s="32">
        <v>4.04</v>
      </c>
      <c r="EE69" s="33">
        <v>8.09</v>
      </c>
      <c r="EF69" s="34">
        <f t="shared" si="84"/>
        <v>16881.89</v>
      </c>
      <c r="EG69" s="12">
        <v>2.2</v>
      </c>
      <c r="EH69" s="12">
        <v>0.89</v>
      </c>
      <c r="EI69" s="12">
        <v>3.36</v>
      </c>
      <c r="EJ69" s="35">
        <f t="shared" si="85"/>
        <v>3.9904</v>
      </c>
      <c r="EK69" s="12">
        <v>1.225</v>
      </c>
      <c r="EL69" s="12">
        <v>0.5</v>
      </c>
      <c r="EM69" s="36">
        <f t="shared" si="86"/>
        <v>90775.00297096</v>
      </c>
      <c r="EN69"/>
      <c r="EO69"/>
      <c r="EP69"/>
      <c r="EQ69"/>
    </row>
    <row r="70" s="1" customFormat="1" customHeight="1" spans="6:147">
      <c r="F70" s="12">
        <v>1197</v>
      </c>
      <c r="G70" s="12">
        <v>1344</v>
      </c>
      <c r="H70" s="32">
        <v>6.07</v>
      </c>
      <c r="I70" s="33">
        <v>12.13</v>
      </c>
      <c r="J70" s="34">
        <f t="shared" si="63"/>
        <v>23568.51</v>
      </c>
      <c r="K70" s="12">
        <v>2.2</v>
      </c>
      <c r="L70" s="12">
        <v>0.89</v>
      </c>
      <c r="M70" s="12">
        <v>2.56</v>
      </c>
      <c r="N70" s="35">
        <f t="shared" si="64"/>
        <v>3.2784</v>
      </c>
      <c r="O70" s="12">
        <v>1.225</v>
      </c>
      <c r="P70" s="12">
        <v>0.5</v>
      </c>
      <c r="Q70" s="36">
        <f t="shared" si="65"/>
        <v>104117.28679044</v>
      </c>
      <c r="R70"/>
      <c r="S70"/>
      <c r="T70"/>
      <c r="U70"/>
      <c r="V70" s="1"/>
      <c r="W70" s="1"/>
      <c r="X70" s="1"/>
      <c r="Y70" s="1"/>
      <c r="Z70" s="1"/>
      <c r="AA70" s="12">
        <v>1197</v>
      </c>
      <c r="AB70" s="12">
        <v>1344</v>
      </c>
      <c r="AC70" s="32">
        <v>6.07</v>
      </c>
      <c r="AD70" s="33">
        <v>12.13</v>
      </c>
      <c r="AE70" s="34">
        <f t="shared" si="66"/>
        <v>23568.51</v>
      </c>
      <c r="AF70" s="12">
        <v>2.2</v>
      </c>
      <c r="AG70" s="12">
        <v>0.89</v>
      </c>
      <c r="AH70" s="12">
        <v>2.56</v>
      </c>
      <c r="AI70" s="35">
        <f t="shared" si="67"/>
        <v>3.2784</v>
      </c>
      <c r="AJ70" s="12">
        <v>1.225</v>
      </c>
      <c r="AK70" s="12">
        <v>0.5</v>
      </c>
      <c r="AL70" s="36">
        <f t="shared" si="68"/>
        <v>104117.28679044</v>
      </c>
      <c r="AM70"/>
      <c r="AN70"/>
      <c r="AO70"/>
      <c r="AP70"/>
      <c r="AQ70" s="1"/>
      <c r="AR70" s="1"/>
      <c r="AS70" s="1"/>
      <c r="AT70" s="1"/>
      <c r="AU70" s="1"/>
      <c r="AV70" s="12">
        <v>1197</v>
      </c>
      <c r="AW70" s="12">
        <v>1344</v>
      </c>
      <c r="AX70" s="32">
        <v>6.07</v>
      </c>
      <c r="AY70" s="33">
        <v>12.13</v>
      </c>
      <c r="AZ70" s="34">
        <f t="shared" si="69"/>
        <v>23568.51</v>
      </c>
      <c r="BA70" s="12">
        <v>2.2</v>
      </c>
      <c r="BB70" s="12">
        <v>0.89</v>
      </c>
      <c r="BC70" s="12">
        <v>2.56</v>
      </c>
      <c r="BD70" s="35">
        <f t="shared" si="70"/>
        <v>3.2784</v>
      </c>
      <c r="BE70" s="12">
        <v>1.225</v>
      </c>
      <c r="BF70" s="12">
        <v>0.5</v>
      </c>
      <c r="BG70" s="36">
        <f t="shared" si="71"/>
        <v>104117.28679044</v>
      </c>
      <c r="BH70"/>
      <c r="BI70"/>
      <c r="BJ70"/>
      <c r="BK70"/>
      <c r="BL70" s="1"/>
      <c r="BM70" s="1"/>
      <c r="BN70" s="1"/>
      <c r="BO70" s="1"/>
      <c r="BP70" s="1"/>
      <c r="BQ70" s="12">
        <v>1197</v>
      </c>
      <c r="BR70" s="12">
        <v>1344</v>
      </c>
      <c r="BS70" s="32">
        <v>6.07</v>
      </c>
      <c r="BT70" s="33">
        <v>12.13</v>
      </c>
      <c r="BU70" s="34">
        <f t="shared" si="72"/>
        <v>23568.51</v>
      </c>
      <c r="BV70" s="12">
        <v>2.2</v>
      </c>
      <c r="BW70" s="12">
        <v>0.89</v>
      </c>
      <c r="BX70" s="12">
        <v>2.56</v>
      </c>
      <c r="BY70" s="35">
        <f t="shared" si="73"/>
        <v>3.2784</v>
      </c>
      <c r="BZ70" s="12">
        <v>1.225</v>
      </c>
      <c r="CA70" s="12">
        <v>0.5</v>
      </c>
      <c r="CB70" s="36">
        <f t="shared" si="74"/>
        <v>104117.28679044</v>
      </c>
      <c r="CC70"/>
      <c r="CD70"/>
      <c r="CE70"/>
      <c r="CF70"/>
      <c r="CG70" s="1"/>
      <c r="CH70" s="1"/>
      <c r="CI70" s="1"/>
      <c r="CJ70" s="1"/>
      <c r="CK70" s="1"/>
      <c r="CL70" s="12">
        <v>1197</v>
      </c>
      <c r="CM70" s="12">
        <f t="shared" si="75"/>
        <v>1489</v>
      </c>
      <c r="CN70" s="32">
        <v>6.07</v>
      </c>
      <c r="CO70" s="33">
        <v>12.13</v>
      </c>
      <c r="CP70" s="34">
        <f t="shared" si="76"/>
        <v>25327.36</v>
      </c>
      <c r="CQ70" s="12">
        <v>2.2</v>
      </c>
      <c r="CR70" s="12">
        <v>0.89</v>
      </c>
      <c r="CS70" s="12">
        <v>2.56</v>
      </c>
      <c r="CT70" s="35">
        <f t="shared" si="77"/>
        <v>3.2784</v>
      </c>
      <c r="CU70" s="12">
        <v>1.225</v>
      </c>
      <c r="CV70" s="12">
        <v>0.5</v>
      </c>
      <c r="CW70" s="36">
        <f t="shared" si="78"/>
        <v>111887.25993984</v>
      </c>
      <c r="CX70"/>
      <c r="CY70"/>
      <c r="CZ70"/>
      <c r="DA70"/>
      <c r="DB70" s="1"/>
      <c r="DC70" s="1"/>
      <c r="DD70" s="1"/>
      <c r="DE70" s="1"/>
      <c r="DF70" s="1"/>
      <c r="DG70" s="12">
        <v>1197</v>
      </c>
      <c r="DH70" s="12">
        <f t="shared" si="79"/>
        <v>1489</v>
      </c>
      <c r="DI70" s="32">
        <v>6.07</v>
      </c>
      <c r="DJ70" s="33">
        <v>12.13</v>
      </c>
      <c r="DK70" s="34">
        <f t="shared" si="80"/>
        <v>25327.36</v>
      </c>
      <c r="DL70" s="12">
        <v>2.2</v>
      </c>
      <c r="DM70" s="12">
        <v>0.89</v>
      </c>
      <c r="DN70" s="12">
        <v>2.56</v>
      </c>
      <c r="DO70" s="35">
        <f t="shared" si="81"/>
        <v>3.2784</v>
      </c>
      <c r="DP70" s="12">
        <v>1.225</v>
      </c>
      <c r="DQ70" s="12">
        <v>0.5</v>
      </c>
      <c r="DR70" s="36">
        <f t="shared" si="82"/>
        <v>111887.25993984</v>
      </c>
      <c r="DS70"/>
      <c r="DT70"/>
      <c r="DU70"/>
      <c r="DV70"/>
      <c r="DW70" s="1"/>
      <c r="DX70" s="1"/>
      <c r="DY70" s="1"/>
      <c r="DZ70" s="1"/>
      <c r="EA70" s="1"/>
      <c r="EB70" s="12">
        <v>1197</v>
      </c>
      <c r="EC70" s="12">
        <f t="shared" si="83"/>
        <v>1489</v>
      </c>
      <c r="ED70" s="32">
        <v>6.07</v>
      </c>
      <c r="EE70" s="33">
        <v>12.13</v>
      </c>
      <c r="EF70" s="34">
        <f t="shared" si="84"/>
        <v>25327.36</v>
      </c>
      <c r="EG70" s="12">
        <v>2.2</v>
      </c>
      <c r="EH70" s="12">
        <v>0.89</v>
      </c>
      <c r="EI70" s="12">
        <v>3.36</v>
      </c>
      <c r="EJ70" s="35">
        <f t="shared" si="85"/>
        <v>3.9904</v>
      </c>
      <c r="EK70" s="12">
        <v>1.225</v>
      </c>
      <c r="EL70" s="12">
        <v>0.5</v>
      </c>
      <c r="EM70" s="36">
        <f t="shared" si="86"/>
        <v>136186.83567104</v>
      </c>
      <c r="EN70"/>
      <c r="EO70"/>
      <c r="EP70"/>
      <c r="EQ70"/>
    </row>
    <row r="71" s="1" customFormat="1" customHeight="1" spans="6:147">
      <c r="F71" s="37" t="s">
        <v>43</v>
      </c>
      <c r="G71" s="37"/>
      <c r="H71" s="37"/>
      <c r="I71" s="37"/>
      <c r="J71" s="37"/>
      <c r="K71" s="38">
        <f>SUM(Q57:Q70)</f>
        <v>221270.85628704</v>
      </c>
      <c r="L71" s="38"/>
      <c r="M71" s="38"/>
      <c r="N71" s="38"/>
      <c r="O71" s="38"/>
      <c r="P71" s="38"/>
      <c r="Q71" s="38"/>
      <c r="R71"/>
      <c r="S71"/>
      <c r="T71"/>
      <c r="U71"/>
      <c r="V71" s="1"/>
      <c r="W71" s="1"/>
      <c r="X71" s="1"/>
      <c r="Y71" s="1"/>
      <c r="Z71" s="1"/>
      <c r="AA71" s="37" t="s">
        <v>43</v>
      </c>
      <c r="AB71" s="37"/>
      <c r="AC71" s="37"/>
      <c r="AD71" s="37"/>
      <c r="AE71" s="37"/>
      <c r="AF71" s="38">
        <f>SUM(AL57:AL70)</f>
        <v>221270.85628704</v>
      </c>
      <c r="AG71" s="38"/>
      <c r="AH71" s="38"/>
      <c r="AI71" s="38"/>
      <c r="AJ71" s="38"/>
      <c r="AK71" s="38"/>
      <c r="AL71" s="38"/>
      <c r="AM71"/>
      <c r="AN71"/>
      <c r="AO71"/>
      <c r="AP71"/>
      <c r="AQ71" s="1"/>
      <c r="AR71" s="1"/>
      <c r="AS71" s="1"/>
      <c r="AT71" s="1"/>
      <c r="AU71" s="1"/>
      <c r="AV71" s="37" t="s">
        <v>43</v>
      </c>
      <c r="AW71" s="37"/>
      <c r="AX71" s="37"/>
      <c r="AY71" s="37"/>
      <c r="AZ71" s="37"/>
      <c r="BA71" s="38">
        <f>SUM(BG57:BG70)</f>
        <v>221270.85628704</v>
      </c>
      <c r="BB71" s="38"/>
      <c r="BC71" s="38"/>
      <c r="BD71" s="38"/>
      <c r="BE71" s="38"/>
      <c r="BF71" s="38"/>
      <c r="BG71" s="38"/>
      <c r="BH71"/>
      <c r="BI71"/>
      <c r="BJ71"/>
      <c r="BK71"/>
      <c r="BL71" s="1"/>
      <c r="BM71" s="1"/>
      <c r="BN71" s="1"/>
      <c r="BO71" s="1"/>
      <c r="BP71" s="1"/>
      <c r="BQ71" s="37" t="s">
        <v>43</v>
      </c>
      <c r="BR71" s="37"/>
      <c r="BS71" s="37"/>
      <c r="BT71" s="37"/>
      <c r="BU71" s="37"/>
      <c r="BV71" s="38">
        <f>SUM(CB57:CB70)</f>
        <v>221270.85628704</v>
      </c>
      <c r="BW71" s="38"/>
      <c r="BX71" s="38"/>
      <c r="BY71" s="38"/>
      <c r="BZ71" s="38"/>
      <c r="CA71" s="38"/>
      <c r="CB71" s="38"/>
      <c r="CC71"/>
      <c r="CD71"/>
      <c r="CE71"/>
      <c r="CF71"/>
      <c r="CG71" s="1"/>
      <c r="CH71" s="1"/>
      <c r="CI71" s="1"/>
      <c r="CJ71" s="1"/>
      <c r="CK71" s="1"/>
      <c r="CL71" s="37" t="s">
        <v>43</v>
      </c>
      <c r="CM71" s="37"/>
      <c r="CN71" s="37"/>
      <c r="CO71" s="37"/>
      <c r="CP71" s="37"/>
      <c r="CQ71" s="38">
        <f>SUM(CW57:CW70)</f>
        <v>237786.78062664</v>
      </c>
      <c r="CR71" s="38"/>
      <c r="CS71" s="38"/>
      <c r="CT71" s="38"/>
      <c r="CU71" s="38"/>
      <c r="CV71" s="38"/>
      <c r="CW71" s="38"/>
      <c r="CX71"/>
      <c r="CY71"/>
      <c r="CZ71"/>
      <c r="DA71"/>
      <c r="DB71" s="1"/>
      <c r="DC71" s="1"/>
      <c r="DD71" s="1"/>
      <c r="DE71" s="1"/>
      <c r="DF71" s="1"/>
      <c r="DG71" s="37" t="s">
        <v>43</v>
      </c>
      <c r="DH71" s="37"/>
      <c r="DI71" s="37"/>
      <c r="DJ71" s="37"/>
      <c r="DK71" s="37"/>
      <c r="DL71" s="38">
        <f>SUM(DR57:DR70)</f>
        <v>237786.78062664</v>
      </c>
      <c r="DM71" s="38"/>
      <c r="DN71" s="38"/>
      <c r="DO71" s="38"/>
      <c r="DP71" s="38"/>
      <c r="DQ71" s="38"/>
      <c r="DR71" s="38"/>
      <c r="DS71"/>
      <c r="DT71"/>
      <c r="DU71"/>
      <c r="DV71"/>
      <c r="DW71" s="1"/>
      <c r="DX71" s="1"/>
      <c r="DY71" s="1"/>
      <c r="DZ71" s="1"/>
      <c r="EA71" s="1"/>
      <c r="EB71" s="37" t="s">
        <v>43</v>
      </c>
      <c r="EC71" s="37"/>
      <c r="ED71" s="37"/>
      <c r="EE71" s="37"/>
      <c r="EF71" s="37"/>
      <c r="EG71" s="38">
        <f>SUM(EM57:EM70)</f>
        <v>289429.10243184</v>
      </c>
      <c r="EH71" s="38"/>
      <c r="EI71" s="38"/>
      <c r="EJ71" s="38"/>
      <c r="EK71" s="38"/>
      <c r="EL71" s="38"/>
      <c r="EM71" s="38"/>
      <c r="EN71"/>
      <c r="EO71"/>
      <c r="EP71"/>
      <c r="EQ71"/>
    </row>
    <row r="72" s="1" customFormat="1" customHeight="1" spans="6:147">
      <c r="F72" s="37"/>
      <c r="G72" s="37"/>
      <c r="H72" s="37"/>
      <c r="I72" s="37"/>
      <c r="J72" s="37"/>
      <c r="K72" s="38"/>
      <c r="L72" s="38"/>
      <c r="M72" s="38"/>
      <c r="N72" s="38"/>
      <c r="O72" s="38"/>
      <c r="P72" s="38"/>
      <c r="Q72" s="38"/>
      <c r="R72"/>
      <c r="S72"/>
      <c r="T72"/>
      <c r="U72"/>
      <c r="V72" s="1"/>
      <c r="W72" s="1"/>
      <c r="X72" s="1"/>
      <c r="Y72" s="1"/>
      <c r="Z72" s="1"/>
      <c r="AA72" s="37"/>
      <c r="AB72" s="37"/>
      <c r="AC72" s="37"/>
      <c r="AD72" s="37"/>
      <c r="AE72" s="37"/>
      <c r="AF72" s="38"/>
      <c r="AG72" s="38"/>
      <c r="AH72" s="38"/>
      <c r="AI72" s="38"/>
      <c r="AJ72" s="38"/>
      <c r="AK72" s="38"/>
      <c r="AL72" s="38"/>
      <c r="AM72"/>
      <c r="AN72"/>
      <c r="AO72"/>
      <c r="AP72"/>
      <c r="AQ72" s="1"/>
      <c r="AR72" s="1"/>
      <c r="AS72" s="1"/>
      <c r="AT72" s="1"/>
      <c r="AU72" s="1"/>
      <c r="AV72" s="37"/>
      <c r="AW72" s="37"/>
      <c r="AX72" s="37"/>
      <c r="AY72" s="37"/>
      <c r="AZ72" s="37"/>
      <c r="BA72" s="38"/>
      <c r="BB72" s="38"/>
      <c r="BC72" s="38"/>
      <c r="BD72" s="38"/>
      <c r="BE72" s="38"/>
      <c r="BF72" s="38"/>
      <c r="BG72" s="38"/>
      <c r="BH72"/>
      <c r="BI72"/>
      <c r="BJ72"/>
      <c r="BK72"/>
      <c r="BL72" s="1"/>
      <c r="BM72" s="1"/>
      <c r="BN72" s="1"/>
      <c r="BO72" s="1"/>
      <c r="BP72" s="1"/>
      <c r="BQ72" s="37"/>
      <c r="BR72" s="37"/>
      <c r="BS72" s="37"/>
      <c r="BT72" s="37"/>
      <c r="BU72" s="37"/>
      <c r="BV72" s="38"/>
      <c r="BW72" s="38"/>
      <c r="BX72" s="38"/>
      <c r="BY72" s="38"/>
      <c r="BZ72" s="38"/>
      <c r="CA72" s="38"/>
      <c r="CB72" s="38"/>
      <c r="CC72"/>
      <c r="CD72"/>
      <c r="CE72"/>
      <c r="CF72"/>
      <c r="CG72" s="1"/>
      <c r="CH72" s="1"/>
      <c r="CI72" s="1"/>
      <c r="CJ72" s="1"/>
      <c r="CK72" s="1"/>
      <c r="CL72" s="37"/>
      <c r="CM72" s="37"/>
      <c r="CN72" s="37"/>
      <c r="CO72" s="37"/>
      <c r="CP72" s="37"/>
      <c r="CQ72" s="38"/>
      <c r="CR72" s="38"/>
      <c r="CS72" s="38"/>
      <c r="CT72" s="38"/>
      <c r="CU72" s="38"/>
      <c r="CV72" s="38"/>
      <c r="CW72" s="38"/>
      <c r="CX72"/>
      <c r="CY72"/>
      <c r="CZ72"/>
      <c r="DA72"/>
      <c r="DB72" s="1"/>
      <c r="DC72" s="1"/>
      <c r="DD72" s="1"/>
      <c r="DE72" s="1"/>
      <c r="DF72" s="1"/>
      <c r="DG72" s="37"/>
      <c r="DH72" s="37"/>
      <c r="DI72" s="37"/>
      <c r="DJ72" s="37"/>
      <c r="DK72" s="37"/>
      <c r="DL72" s="38"/>
      <c r="DM72" s="38"/>
      <c r="DN72" s="38"/>
      <c r="DO72" s="38"/>
      <c r="DP72" s="38"/>
      <c r="DQ72" s="38"/>
      <c r="DR72" s="38"/>
      <c r="DS72"/>
      <c r="DT72"/>
      <c r="DU72"/>
      <c r="DV72"/>
      <c r="DW72" s="1"/>
      <c r="DX72" s="1"/>
      <c r="DY72" s="1"/>
      <c r="DZ72" s="1"/>
      <c r="EA72" s="1"/>
      <c r="EB72" s="37"/>
      <c r="EC72" s="37"/>
      <c r="ED72" s="37"/>
      <c r="EE72" s="37"/>
      <c r="EF72" s="37"/>
      <c r="EG72" s="38"/>
      <c r="EH72" s="38"/>
      <c r="EI72" s="38"/>
      <c r="EJ72" s="38"/>
      <c r="EK72" s="38"/>
      <c r="EL72" s="38"/>
      <c r="EM72" s="38"/>
      <c r="EN72"/>
      <c r="EO72"/>
      <c r="EP72"/>
      <c r="EQ72"/>
    </row>
    <row r="73" s="1" customFormat="1" customHeight="1" spans="6:147">
      <c r="F73" s="37"/>
      <c r="G73" s="37"/>
      <c r="H73" s="37"/>
      <c r="I73" s="37"/>
      <c r="J73" s="37"/>
      <c r="K73" s="38"/>
      <c r="L73" s="38"/>
      <c r="M73" s="38"/>
      <c r="N73" s="38"/>
      <c r="O73" s="38"/>
      <c r="P73" s="38"/>
      <c r="Q73" s="38"/>
      <c r="R73"/>
      <c r="S73"/>
      <c r="T73"/>
      <c r="U73"/>
      <c r="V73" s="1"/>
      <c r="W73" s="1"/>
      <c r="X73" s="1"/>
      <c r="Y73" s="1"/>
      <c r="Z73" s="1"/>
      <c r="AA73" s="37"/>
      <c r="AB73" s="37"/>
      <c r="AC73" s="37"/>
      <c r="AD73" s="37"/>
      <c r="AE73" s="37"/>
      <c r="AF73" s="38"/>
      <c r="AG73" s="38"/>
      <c r="AH73" s="38"/>
      <c r="AI73" s="38"/>
      <c r="AJ73" s="38"/>
      <c r="AK73" s="38"/>
      <c r="AL73" s="38"/>
      <c r="AM73"/>
      <c r="AN73"/>
      <c r="AO73"/>
      <c r="AP73"/>
      <c r="AQ73" s="1"/>
      <c r="AR73" s="1"/>
      <c r="AS73" s="1"/>
      <c r="AT73" s="1"/>
      <c r="AU73" s="1"/>
      <c r="AV73" s="37"/>
      <c r="AW73" s="37"/>
      <c r="AX73" s="37"/>
      <c r="AY73" s="37"/>
      <c r="AZ73" s="37"/>
      <c r="BA73" s="38"/>
      <c r="BB73" s="38"/>
      <c r="BC73" s="38"/>
      <c r="BD73" s="38"/>
      <c r="BE73" s="38"/>
      <c r="BF73" s="38"/>
      <c r="BG73" s="38"/>
      <c r="BH73"/>
      <c r="BI73"/>
      <c r="BJ73"/>
      <c r="BK73"/>
      <c r="BL73" s="1"/>
      <c r="BM73" s="1"/>
      <c r="BN73" s="1"/>
      <c r="BO73" s="1"/>
      <c r="BP73" s="1"/>
      <c r="BQ73" s="37"/>
      <c r="BR73" s="37"/>
      <c r="BS73" s="37"/>
      <c r="BT73" s="37"/>
      <c r="BU73" s="37"/>
      <c r="BV73" s="38"/>
      <c r="BW73" s="38"/>
      <c r="BX73" s="38"/>
      <c r="BY73" s="38"/>
      <c r="BZ73" s="38"/>
      <c r="CA73" s="38"/>
      <c r="CB73" s="38"/>
      <c r="CC73"/>
      <c r="CD73"/>
      <c r="CE73"/>
      <c r="CF73"/>
      <c r="CG73" s="1"/>
      <c r="CH73" s="1"/>
      <c r="CI73" s="1"/>
      <c r="CJ73" s="1"/>
      <c r="CK73" s="1"/>
      <c r="CL73" s="37"/>
      <c r="CM73" s="37"/>
      <c r="CN73" s="37"/>
      <c r="CO73" s="37"/>
      <c r="CP73" s="37"/>
      <c r="CQ73" s="38"/>
      <c r="CR73" s="38"/>
      <c r="CS73" s="38"/>
      <c r="CT73" s="38"/>
      <c r="CU73" s="38"/>
      <c r="CV73" s="38"/>
      <c r="CW73" s="38"/>
      <c r="CX73"/>
      <c r="CY73"/>
      <c r="CZ73"/>
      <c r="DA73"/>
      <c r="DB73" s="1"/>
      <c r="DC73" s="1"/>
      <c r="DD73" s="1"/>
      <c r="DE73" s="1"/>
      <c r="DF73" s="1"/>
      <c r="DG73" s="37"/>
      <c r="DH73" s="37"/>
      <c r="DI73" s="37"/>
      <c r="DJ73" s="37"/>
      <c r="DK73" s="37"/>
      <c r="DL73" s="38"/>
      <c r="DM73" s="38"/>
      <c r="DN73" s="38"/>
      <c r="DO73" s="38"/>
      <c r="DP73" s="38"/>
      <c r="DQ73" s="38"/>
      <c r="DR73" s="38"/>
      <c r="DS73"/>
      <c r="DT73"/>
      <c r="DU73"/>
      <c r="DV73"/>
      <c r="DW73" s="1"/>
      <c r="DX73" s="1"/>
      <c r="DY73" s="1"/>
      <c r="DZ73" s="1"/>
      <c r="EA73" s="1"/>
      <c r="EB73" s="37"/>
      <c r="EC73" s="37"/>
      <c r="ED73" s="37"/>
      <c r="EE73" s="37"/>
      <c r="EF73" s="37"/>
      <c r="EG73" s="38"/>
      <c r="EH73" s="38"/>
      <c r="EI73" s="38"/>
      <c r="EJ73" s="38"/>
      <c r="EK73" s="38"/>
      <c r="EL73" s="38"/>
      <c r="EM73" s="38"/>
      <c r="EN73"/>
      <c r="EO73"/>
      <c r="EP73"/>
      <c r="EQ73"/>
    </row>
    <row r="74" s="1" customFormat="1" customHeight="1" spans="6:147">
      <c r="F74" s="39" t="s">
        <v>18</v>
      </c>
      <c r="G74" s="39"/>
      <c r="H74" s="39"/>
      <c r="I74" s="39"/>
      <c r="J74" s="39"/>
      <c r="K74" s="39"/>
      <c r="L74" s="39"/>
      <c r="M74" s="39"/>
      <c r="N74" s="39"/>
      <c r="O74" s="39"/>
      <c r="P74" s="39"/>
      <c r="Q74" s="39"/>
      <c r="R74"/>
      <c r="S74"/>
      <c r="T74"/>
      <c r="U74"/>
      <c r="V74" s="1"/>
      <c r="W74" s="1"/>
      <c r="X74" s="1"/>
      <c r="Y74" s="1"/>
      <c r="Z74" s="1"/>
      <c r="AA74" s="39" t="s">
        <v>18</v>
      </c>
      <c r="AB74" s="39"/>
      <c r="AC74" s="39"/>
      <c r="AD74" s="39"/>
      <c r="AE74" s="39"/>
      <c r="AF74" s="39"/>
      <c r="AG74" s="39"/>
      <c r="AH74" s="39"/>
      <c r="AI74" s="39"/>
      <c r="AJ74" s="39"/>
      <c r="AK74" s="39"/>
      <c r="AL74" s="39"/>
      <c r="AM74"/>
      <c r="AN74"/>
      <c r="AO74"/>
      <c r="AP74"/>
      <c r="AQ74" s="1"/>
      <c r="AR74" s="1"/>
      <c r="AS74" s="1"/>
      <c r="AT74" s="1"/>
      <c r="AU74" s="1"/>
      <c r="AV74" s="39" t="s">
        <v>18</v>
      </c>
      <c r="AW74" s="39"/>
      <c r="AX74" s="39"/>
      <c r="AY74" s="39"/>
      <c r="AZ74" s="39"/>
      <c r="BA74" s="39"/>
      <c r="BB74" s="39"/>
      <c r="BC74" s="39"/>
      <c r="BD74" s="39"/>
      <c r="BE74" s="39"/>
      <c r="BF74" s="39"/>
      <c r="BG74" s="39"/>
      <c r="BH74"/>
      <c r="BI74"/>
      <c r="BJ74"/>
      <c r="BK74"/>
      <c r="BL74" s="1"/>
      <c r="BM74" s="1"/>
      <c r="BN74" s="1"/>
      <c r="BO74" s="1"/>
      <c r="BP74" s="1"/>
      <c r="BQ74" s="39" t="s">
        <v>18</v>
      </c>
      <c r="BR74" s="39"/>
      <c r="BS74" s="39"/>
      <c r="BT74" s="39"/>
      <c r="BU74" s="39"/>
      <c r="BV74" s="39"/>
      <c r="BW74" s="39"/>
      <c r="BX74" s="39"/>
      <c r="BY74" s="39"/>
      <c r="BZ74" s="39"/>
      <c r="CA74" s="39"/>
      <c r="CB74" s="39"/>
      <c r="CC74"/>
      <c r="CD74"/>
      <c r="CE74"/>
      <c r="CF74"/>
      <c r="CG74" s="1"/>
      <c r="CH74" s="1"/>
      <c r="CI74" s="1"/>
      <c r="CJ74" s="1"/>
      <c r="CK74" s="1"/>
      <c r="CL74" s="39" t="s">
        <v>18</v>
      </c>
      <c r="CM74" s="39"/>
      <c r="CN74" s="39"/>
      <c r="CO74" s="39"/>
      <c r="CP74" s="39"/>
      <c r="CQ74" s="39"/>
      <c r="CR74" s="39"/>
      <c r="CS74" s="39"/>
      <c r="CT74" s="39"/>
      <c r="CU74" s="39"/>
      <c r="CV74" s="39"/>
      <c r="CW74" s="39"/>
      <c r="CX74"/>
      <c r="CY74"/>
      <c r="CZ74"/>
      <c r="DA74"/>
      <c r="DB74" s="1"/>
      <c r="DC74" s="1"/>
      <c r="DD74" s="1"/>
      <c r="DE74" s="1"/>
      <c r="DF74" s="1"/>
      <c r="DG74" s="39" t="s">
        <v>18</v>
      </c>
      <c r="DH74" s="39"/>
      <c r="DI74" s="39"/>
      <c r="DJ74" s="39"/>
      <c r="DK74" s="39"/>
      <c r="DL74" s="39"/>
      <c r="DM74" s="39"/>
      <c r="DN74" s="39"/>
      <c r="DO74" s="39"/>
      <c r="DP74" s="39"/>
      <c r="DQ74" s="39"/>
      <c r="DR74" s="39"/>
      <c r="DS74"/>
      <c r="DT74"/>
      <c r="DU74"/>
      <c r="DV74"/>
      <c r="DW74" s="1"/>
      <c r="DX74" s="1"/>
      <c r="DY74" s="1"/>
      <c r="DZ74" s="1"/>
      <c r="EA74" s="1"/>
      <c r="EB74" s="39" t="s">
        <v>18</v>
      </c>
      <c r="EC74" s="39"/>
      <c r="ED74" s="39"/>
      <c r="EE74" s="39"/>
      <c r="EF74" s="39"/>
      <c r="EG74" s="39"/>
      <c r="EH74" s="39"/>
      <c r="EI74" s="39"/>
      <c r="EJ74" s="39"/>
      <c r="EK74" s="39"/>
      <c r="EL74" s="39"/>
      <c r="EM74" s="39"/>
      <c r="EN74"/>
      <c r="EO74"/>
      <c r="EP74"/>
      <c r="EQ74"/>
    </row>
    <row r="75" s="1" customFormat="1" customHeight="1" spans="6:147">
      <c r="F75" s="15" t="s">
        <v>8</v>
      </c>
      <c r="G75" s="15"/>
      <c r="H75" s="15"/>
      <c r="I75" s="15"/>
      <c r="J75" s="15"/>
      <c r="K75" s="9" t="s">
        <v>35</v>
      </c>
      <c r="L75" s="9"/>
      <c r="M75" s="9"/>
      <c r="N75" s="9"/>
      <c r="O75" s="10" t="s">
        <v>36</v>
      </c>
      <c r="P75" s="10"/>
      <c r="Q75" s="40" t="s">
        <v>14</v>
      </c>
      <c r="R75"/>
      <c r="S75"/>
      <c r="T75"/>
      <c r="U75"/>
      <c r="V75" s="1"/>
      <c r="W75" s="1"/>
      <c r="X75" s="1"/>
      <c r="Y75" s="1"/>
      <c r="Z75" s="1"/>
      <c r="AA75" s="15" t="s">
        <v>8</v>
      </c>
      <c r="AB75" s="15"/>
      <c r="AC75" s="15"/>
      <c r="AD75" s="15"/>
      <c r="AE75" s="15"/>
      <c r="AF75" s="9" t="s">
        <v>35</v>
      </c>
      <c r="AG75" s="9"/>
      <c r="AH75" s="9"/>
      <c r="AI75" s="9"/>
      <c r="AJ75" s="10" t="s">
        <v>36</v>
      </c>
      <c r="AK75" s="10"/>
      <c r="AL75" s="40" t="s">
        <v>14</v>
      </c>
      <c r="AM75"/>
      <c r="AN75"/>
      <c r="AO75"/>
      <c r="AP75"/>
      <c r="AQ75" s="1"/>
      <c r="AR75" s="1"/>
      <c r="AS75" s="1"/>
      <c r="AT75" s="1"/>
      <c r="AU75" s="1"/>
      <c r="AV75" s="15" t="s">
        <v>8</v>
      </c>
      <c r="AW75" s="15"/>
      <c r="AX75" s="15"/>
      <c r="AY75" s="15"/>
      <c r="AZ75" s="15"/>
      <c r="BA75" s="9" t="s">
        <v>35</v>
      </c>
      <c r="BB75" s="9"/>
      <c r="BC75" s="9"/>
      <c r="BD75" s="9"/>
      <c r="BE75" s="10" t="s">
        <v>36</v>
      </c>
      <c r="BF75" s="10"/>
      <c r="BG75" s="40" t="s">
        <v>14</v>
      </c>
      <c r="BH75"/>
      <c r="BI75"/>
      <c r="BJ75"/>
      <c r="BK75"/>
      <c r="BL75" s="1"/>
      <c r="BM75" s="1"/>
      <c r="BN75" s="1"/>
      <c r="BO75" s="1"/>
      <c r="BP75" s="1"/>
      <c r="BQ75" s="15" t="s">
        <v>8</v>
      </c>
      <c r="BR75" s="15"/>
      <c r="BS75" s="15"/>
      <c r="BT75" s="15"/>
      <c r="BU75" s="15"/>
      <c r="BV75" s="9" t="s">
        <v>35</v>
      </c>
      <c r="BW75" s="9"/>
      <c r="BX75" s="9"/>
      <c r="BY75" s="9"/>
      <c r="BZ75" s="10" t="s">
        <v>36</v>
      </c>
      <c r="CA75" s="10"/>
      <c r="CB75" s="40" t="s">
        <v>14</v>
      </c>
      <c r="CC75"/>
      <c r="CD75"/>
      <c r="CE75"/>
      <c r="CF75"/>
      <c r="CG75" s="1"/>
      <c r="CH75" s="1"/>
      <c r="CI75" s="1"/>
      <c r="CJ75" s="1"/>
      <c r="CK75" s="1"/>
      <c r="CL75" s="15" t="s">
        <v>8</v>
      </c>
      <c r="CM75" s="15"/>
      <c r="CN75" s="15"/>
      <c r="CO75" s="15"/>
      <c r="CP75" s="15"/>
      <c r="CQ75" s="9" t="s">
        <v>35</v>
      </c>
      <c r="CR75" s="9"/>
      <c r="CS75" s="9"/>
      <c r="CT75" s="9"/>
      <c r="CU75" s="10" t="s">
        <v>36</v>
      </c>
      <c r="CV75" s="10"/>
      <c r="CW75" s="40" t="s">
        <v>14</v>
      </c>
      <c r="CX75"/>
      <c r="CY75"/>
      <c r="CZ75"/>
      <c r="DA75"/>
      <c r="DB75" s="1"/>
      <c r="DC75" s="1"/>
      <c r="DD75" s="1"/>
      <c r="DE75" s="1"/>
      <c r="DF75" s="1"/>
      <c r="DG75" s="15" t="s">
        <v>8</v>
      </c>
      <c r="DH75" s="15"/>
      <c r="DI75" s="15"/>
      <c r="DJ75" s="15"/>
      <c r="DK75" s="15"/>
      <c r="DL75" s="9" t="s">
        <v>35</v>
      </c>
      <c r="DM75" s="9"/>
      <c r="DN75" s="9"/>
      <c r="DO75" s="9"/>
      <c r="DP75" s="10" t="s">
        <v>36</v>
      </c>
      <c r="DQ75" s="10"/>
      <c r="DR75" s="40" t="s">
        <v>14</v>
      </c>
      <c r="DS75"/>
      <c r="DT75"/>
      <c r="DU75"/>
      <c r="DV75"/>
      <c r="DW75" s="1"/>
      <c r="DX75" s="1"/>
      <c r="DY75" s="1"/>
      <c r="DZ75" s="1"/>
      <c r="EA75" s="1"/>
      <c r="EB75" s="15" t="s">
        <v>8</v>
      </c>
      <c r="EC75" s="15"/>
      <c r="ED75" s="15"/>
      <c r="EE75" s="15"/>
      <c r="EF75" s="15"/>
      <c r="EG75" s="9" t="s">
        <v>35</v>
      </c>
      <c r="EH75" s="9"/>
      <c r="EI75" s="9"/>
      <c r="EJ75" s="9"/>
      <c r="EK75" s="10" t="s">
        <v>36</v>
      </c>
      <c r="EL75" s="10"/>
      <c r="EM75" s="40" t="s">
        <v>14</v>
      </c>
      <c r="EN75"/>
      <c r="EO75"/>
      <c r="EP75"/>
      <c r="EQ75"/>
    </row>
    <row r="76" s="1" customFormat="1" customHeight="1" spans="6:147">
      <c r="F76" s="15" t="s">
        <v>44</v>
      </c>
      <c r="G76" s="15" t="s">
        <v>45</v>
      </c>
      <c r="H76" s="15" t="s">
        <v>46</v>
      </c>
      <c r="I76" s="15" t="s">
        <v>47</v>
      </c>
      <c r="J76" s="15" t="s">
        <v>8</v>
      </c>
      <c r="K76" s="9" t="s">
        <v>40</v>
      </c>
      <c r="L76" s="9" t="s">
        <v>27</v>
      </c>
      <c r="M76" s="9" t="s">
        <v>28</v>
      </c>
      <c r="N76" s="35" t="s">
        <v>29</v>
      </c>
      <c r="O76" s="10" t="s">
        <v>48</v>
      </c>
      <c r="P76" s="10" t="s">
        <v>49</v>
      </c>
      <c r="Q76" s="40"/>
      <c r="R76"/>
      <c r="S76"/>
      <c r="T76"/>
      <c r="U76"/>
      <c r="V76" s="1"/>
      <c r="W76" s="1"/>
      <c r="X76" s="1"/>
      <c r="Y76" s="1"/>
      <c r="Z76" s="1"/>
      <c r="AA76" s="15" t="s">
        <v>44</v>
      </c>
      <c r="AB76" s="15" t="s">
        <v>45</v>
      </c>
      <c r="AC76" s="15" t="s">
        <v>46</v>
      </c>
      <c r="AD76" s="15" t="s">
        <v>47</v>
      </c>
      <c r="AE76" s="15" t="s">
        <v>8</v>
      </c>
      <c r="AF76" s="9" t="s">
        <v>40</v>
      </c>
      <c r="AG76" s="9" t="s">
        <v>27</v>
      </c>
      <c r="AH76" s="9" t="s">
        <v>28</v>
      </c>
      <c r="AI76" s="35" t="s">
        <v>29</v>
      </c>
      <c r="AJ76" s="10" t="s">
        <v>48</v>
      </c>
      <c r="AK76" s="10" t="s">
        <v>49</v>
      </c>
      <c r="AL76" s="40"/>
      <c r="AM76"/>
      <c r="AN76"/>
      <c r="AO76"/>
      <c r="AP76"/>
      <c r="AQ76" s="1"/>
      <c r="AR76" s="1"/>
      <c r="AS76" s="1"/>
      <c r="AT76" s="1"/>
      <c r="AU76" s="1"/>
      <c r="AV76" s="15" t="s">
        <v>44</v>
      </c>
      <c r="AW76" s="15" t="s">
        <v>45</v>
      </c>
      <c r="AX76" s="15" t="s">
        <v>46</v>
      </c>
      <c r="AY76" s="15" t="s">
        <v>47</v>
      </c>
      <c r="AZ76" s="15" t="s">
        <v>8</v>
      </c>
      <c r="BA76" s="9" t="s">
        <v>40</v>
      </c>
      <c r="BB76" s="9" t="s">
        <v>27</v>
      </c>
      <c r="BC76" s="9" t="s">
        <v>28</v>
      </c>
      <c r="BD76" s="35" t="s">
        <v>29</v>
      </c>
      <c r="BE76" s="10" t="s">
        <v>48</v>
      </c>
      <c r="BF76" s="10" t="s">
        <v>49</v>
      </c>
      <c r="BG76" s="40"/>
      <c r="BH76"/>
      <c r="BI76"/>
      <c r="BJ76"/>
      <c r="BK76"/>
      <c r="BL76" s="1"/>
      <c r="BM76" s="1"/>
      <c r="BN76" s="1"/>
      <c r="BO76" s="1"/>
      <c r="BP76" s="1"/>
      <c r="BQ76" s="15" t="s">
        <v>44</v>
      </c>
      <c r="BR76" s="15" t="s">
        <v>45</v>
      </c>
      <c r="BS76" s="15" t="s">
        <v>46</v>
      </c>
      <c r="BT76" s="15" t="s">
        <v>47</v>
      </c>
      <c r="BU76" s="15" t="s">
        <v>8</v>
      </c>
      <c r="BV76" s="9" t="s">
        <v>40</v>
      </c>
      <c r="BW76" s="9" t="s">
        <v>27</v>
      </c>
      <c r="BX76" s="9" t="s">
        <v>28</v>
      </c>
      <c r="BY76" s="35" t="s">
        <v>29</v>
      </c>
      <c r="BZ76" s="10" t="s">
        <v>48</v>
      </c>
      <c r="CA76" s="10" t="s">
        <v>49</v>
      </c>
      <c r="CB76" s="40"/>
      <c r="CC76"/>
      <c r="CD76"/>
      <c r="CE76"/>
      <c r="CF76"/>
      <c r="CG76" s="1"/>
      <c r="CH76" s="1"/>
      <c r="CI76" s="1"/>
      <c r="CJ76" s="1"/>
      <c r="CK76" s="1"/>
      <c r="CL76" s="15" t="s">
        <v>44</v>
      </c>
      <c r="CM76" s="15" t="s">
        <v>45</v>
      </c>
      <c r="CN76" s="15" t="s">
        <v>46</v>
      </c>
      <c r="CO76" s="15" t="s">
        <v>47</v>
      </c>
      <c r="CP76" s="15" t="s">
        <v>8</v>
      </c>
      <c r="CQ76" s="9" t="s">
        <v>40</v>
      </c>
      <c r="CR76" s="9" t="s">
        <v>27</v>
      </c>
      <c r="CS76" s="9" t="s">
        <v>28</v>
      </c>
      <c r="CT76" s="35" t="s">
        <v>29</v>
      </c>
      <c r="CU76" s="10" t="s">
        <v>48</v>
      </c>
      <c r="CV76" s="10" t="s">
        <v>49</v>
      </c>
      <c r="CW76" s="40"/>
      <c r="CX76"/>
      <c r="CY76"/>
      <c r="CZ76"/>
      <c r="DA76"/>
      <c r="DB76" s="1"/>
      <c r="DC76" s="1"/>
      <c r="DD76" s="1"/>
      <c r="DE76" s="1"/>
      <c r="DF76" s="1"/>
      <c r="DG76" s="15" t="s">
        <v>44</v>
      </c>
      <c r="DH76" s="15" t="s">
        <v>45</v>
      </c>
      <c r="DI76" s="15" t="s">
        <v>46</v>
      </c>
      <c r="DJ76" s="15" t="s">
        <v>47</v>
      </c>
      <c r="DK76" s="15" t="s">
        <v>8</v>
      </c>
      <c r="DL76" s="9" t="s">
        <v>40</v>
      </c>
      <c r="DM76" s="9" t="s">
        <v>27</v>
      </c>
      <c r="DN76" s="9" t="s">
        <v>28</v>
      </c>
      <c r="DO76" s="35" t="s">
        <v>29</v>
      </c>
      <c r="DP76" s="10" t="s">
        <v>48</v>
      </c>
      <c r="DQ76" s="10" t="s">
        <v>49</v>
      </c>
      <c r="DR76" s="40"/>
      <c r="DS76"/>
      <c r="DT76"/>
      <c r="DU76"/>
      <c r="DV76"/>
      <c r="DW76" s="1"/>
      <c r="DX76" s="1"/>
      <c r="DY76" s="1"/>
      <c r="DZ76" s="1"/>
      <c r="EA76" s="1"/>
      <c r="EB76" s="15" t="s">
        <v>44</v>
      </c>
      <c r="EC76" s="15" t="s">
        <v>45</v>
      </c>
      <c r="ED76" s="15" t="s">
        <v>46</v>
      </c>
      <c r="EE76" s="15" t="s">
        <v>47</v>
      </c>
      <c r="EF76" s="15" t="s">
        <v>8</v>
      </c>
      <c r="EG76" s="9" t="s">
        <v>40</v>
      </c>
      <c r="EH76" s="9" t="s">
        <v>27</v>
      </c>
      <c r="EI76" s="9" t="s">
        <v>28</v>
      </c>
      <c r="EJ76" s="35" t="s">
        <v>29</v>
      </c>
      <c r="EK76" s="10" t="s">
        <v>48</v>
      </c>
      <c r="EL76" s="10" t="s">
        <v>49</v>
      </c>
      <c r="EM76" s="40"/>
      <c r="EN76"/>
      <c r="EO76"/>
      <c r="EP76"/>
      <c r="EQ76"/>
    </row>
    <row r="77" s="1" customFormat="1" customHeight="1" spans="6:147">
      <c r="F77" s="12">
        <v>35434</v>
      </c>
      <c r="G77" s="13">
        <v>0.168</v>
      </c>
      <c r="H77" s="12">
        <v>1</v>
      </c>
      <c r="I77" s="12">
        <v>0</v>
      </c>
      <c r="J77" s="15">
        <f t="shared" ref="J77:J86" si="87">F77*G77*H77+I77</f>
        <v>5952.912</v>
      </c>
      <c r="K77" s="12">
        <v>1</v>
      </c>
      <c r="L77" s="12">
        <v>0.89</v>
      </c>
      <c r="M77" s="12">
        <v>1.78</v>
      </c>
      <c r="N77" s="35">
        <f t="shared" ref="N77:N86" si="88">L77*M77+1</f>
        <v>2.5842</v>
      </c>
      <c r="O77" s="12">
        <v>0.9</v>
      </c>
      <c r="P77" s="10">
        <v>0.5</v>
      </c>
      <c r="Q77" s="41">
        <f t="shared" ref="Q77:Q86" si="89">J77*K77*N77*O77*P77</f>
        <v>6922.58183568</v>
      </c>
      <c r="R77"/>
      <c r="S77"/>
      <c r="T77"/>
      <c r="U77"/>
      <c r="V77" s="1"/>
      <c r="W77" s="1"/>
      <c r="X77" s="1"/>
      <c r="Y77" s="1"/>
      <c r="Z77" s="1"/>
      <c r="AA77" s="12">
        <v>35434</v>
      </c>
      <c r="AB77" s="13">
        <v>0.168</v>
      </c>
      <c r="AC77" s="12">
        <v>1</v>
      </c>
      <c r="AD77" s="12">
        <v>0</v>
      </c>
      <c r="AE77" s="15">
        <f t="shared" ref="AE77:AE86" si="90">AA77*AB77*AC77+AD77</f>
        <v>5952.912</v>
      </c>
      <c r="AF77" s="12">
        <v>1</v>
      </c>
      <c r="AG77" s="12">
        <v>0.89</v>
      </c>
      <c r="AH77" s="12">
        <v>1.78</v>
      </c>
      <c r="AI77" s="35">
        <f t="shared" ref="AI77:AI86" si="91">AG77*AH77+1</f>
        <v>2.5842</v>
      </c>
      <c r="AJ77" s="12">
        <v>0.9</v>
      </c>
      <c r="AK77" s="10">
        <v>0.5</v>
      </c>
      <c r="AL77" s="41">
        <f t="shared" ref="AL77:AL86" si="92">AE77*AF77*AI77*AJ77*AK77</f>
        <v>6922.58183568</v>
      </c>
      <c r="AM77"/>
      <c r="AN77"/>
      <c r="AO77"/>
      <c r="AP77"/>
      <c r="AQ77" s="1"/>
      <c r="AR77" s="1"/>
      <c r="AS77" s="1"/>
      <c r="AT77" s="1"/>
      <c r="AU77" s="1"/>
      <c r="AV77" s="12">
        <v>35728</v>
      </c>
      <c r="AW77" s="13">
        <v>0.168</v>
      </c>
      <c r="AX77" s="12">
        <v>1</v>
      </c>
      <c r="AY77" s="12">
        <v>0</v>
      </c>
      <c r="AZ77" s="15">
        <f t="shared" ref="AZ77:AZ86" si="93">AV77*AW77*AX77+AY77</f>
        <v>6002.304</v>
      </c>
      <c r="BA77" s="12">
        <v>1</v>
      </c>
      <c r="BB77" s="12">
        <v>0.9</v>
      </c>
      <c r="BC77" s="12">
        <v>2.31</v>
      </c>
      <c r="BD77" s="35">
        <f t="shared" ref="BD77:BD86" si="94">BB77*BC77+1</f>
        <v>3.079</v>
      </c>
      <c r="BE77" s="12">
        <v>0.9</v>
      </c>
      <c r="BF77" s="10">
        <v>0.5</v>
      </c>
      <c r="BG77" s="41">
        <f t="shared" ref="BG77:BG86" si="95">AZ77*BA77*BD77*BE77*BF77</f>
        <v>8316.4923072</v>
      </c>
      <c r="BH77"/>
      <c r="BI77"/>
      <c r="BJ77"/>
      <c r="BK77"/>
      <c r="BL77" s="1"/>
      <c r="BM77" s="1"/>
      <c r="BN77" s="1"/>
      <c r="BO77" s="1"/>
      <c r="BP77" s="1"/>
      <c r="BQ77" s="12">
        <v>35728</v>
      </c>
      <c r="BR77" s="13">
        <v>0.168</v>
      </c>
      <c r="BS77" s="12">
        <v>1</v>
      </c>
      <c r="BT77" s="12">
        <v>0</v>
      </c>
      <c r="BU77" s="15">
        <f t="shared" ref="BU77:BU86" si="96">BQ77*BR77*BS77+BT77</f>
        <v>6002.304</v>
      </c>
      <c r="BV77" s="12">
        <v>1</v>
      </c>
      <c r="BW77" s="12">
        <v>0.9</v>
      </c>
      <c r="BX77" s="12">
        <v>2.31</v>
      </c>
      <c r="BY77" s="35">
        <f t="shared" ref="BY77:BY86" si="97">BW77*BX77+1</f>
        <v>3.079</v>
      </c>
      <c r="BZ77" s="12">
        <v>0.9</v>
      </c>
      <c r="CA77" s="10">
        <v>0.5</v>
      </c>
      <c r="CB77" s="41">
        <f t="shared" ref="CB77:CB86" si="98">BU77*BV77*BY77*BZ77*CA77</f>
        <v>8316.4923072</v>
      </c>
      <c r="CC77"/>
      <c r="CD77"/>
      <c r="CE77"/>
      <c r="CF77"/>
      <c r="CG77" s="1"/>
      <c r="CH77" s="1"/>
      <c r="CI77" s="1"/>
      <c r="CJ77" s="1"/>
      <c r="CK77" s="1"/>
      <c r="CL77" s="12">
        <v>41312</v>
      </c>
      <c r="CM77" s="13">
        <v>0.168</v>
      </c>
      <c r="CN77" s="12">
        <v>1</v>
      </c>
      <c r="CO77" s="12">
        <v>0</v>
      </c>
      <c r="CP77" s="15">
        <f t="shared" ref="CP77:CP86" si="99">CL77*CM77*CN77+CO77</f>
        <v>6940.416</v>
      </c>
      <c r="CQ77" s="12">
        <v>1</v>
      </c>
      <c r="CR77" s="12">
        <v>0.89</v>
      </c>
      <c r="CS77" s="12">
        <v>1.78</v>
      </c>
      <c r="CT77" s="35">
        <f t="shared" ref="CT77:CT86" si="100">CR77*CS77+1</f>
        <v>2.5842</v>
      </c>
      <c r="CU77" s="12">
        <v>0.9</v>
      </c>
      <c r="CV77" s="10">
        <v>0.5</v>
      </c>
      <c r="CW77" s="41">
        <f t="shared" ref="CW77:CW86" si="101">CP77*CQ77*CT77*CU77*CV77</f>
        <v>8070.94036224</v>
      </c>
      <c r="CX77"/>
      <c r="CY77"/>
      <c r="CZ77"/>
      <c r="DA77"/>
      <c r="DB77" s="1"/>
      <c r="DC77" s="1"/>
      <c r="DD77" s="1"/>
      <c r="DE77" s="1"/>
      <c r="DF77" s="1"/>
      <c r="DG77" s="12">
        <v>41606</v>
      </c>
      <c r="DH77" s="13">
        <v>0.168</v>
      </c>
      <c r="DI77" s="12">
        <v>1</v>
      </c>
      <c r="DJ77" s="12">
        <v>0</v>
      </c>
      <c r="DK77" s="15">
        <f t="shared" ref="DK77:DK86" si="102">DG77*DH77*DI77+DJ77</f>
        <v>6989.808</v>
      </c>
      <c r="DL77" s="12">
        <v>1</v>
      </c>
      <c r="DM77" s="12">
        <v>0.9</v>
      </c>
      <c r="DN77" s="12">
        <v>2.31</v>
      </c>
      <c r="DO77" s="35">
        <f t="shared" ref="DO77:DO86" si="103">DM77*DN77+1</f>
        <v>3.079</v>
      </c>
      <c r="DP77" s="12">
        <v>0.9</v>
      </c>
      <c r="DQ77" s="10">
        <v>0.5</v>
      </c>
      <c r="DR77" s="41">
        <f t="shared" ref="DR77:DR86" si="104">DK77*DL77*DO77*DP77*DQ77</f>
        <v>9684.7284744</v>
      </c>
      <c r="DS77"/>
      <c r="DT77"/>
      <c r="DU77"/>
      <c r="DV77"/>
      <c r="DW77" s="1"/>
      <c r="DX77" s="1"/>
      <c r="DY77" s="1"/>
      <c r="DZ77" s="1"/>
      <c r="EA77" s="1"/>
      <c r="EB77" s="12">
        <v>41606</v>
      </c>
      <c r="EC77" s="13">
        <v>0.168</v>
      </c>
      <c r="ED77" s="12">
        <v>1</v>
      </c>
      <c r="EE77" s="12">
        <v>0</v>
      </c>
      <c r="EF77" s="15">
        <f t="shared" ref="EF77:EF86" si="105">EB77*EC77*ED77+EE77</f>
        <v>6989.808</v>
      </c>
      <c r="EG77" s="12">
        <v>1</v>
      </c>
      <c r="EH77" s="12">
        <v>0.9</v>
      </c>
      <c r="EI77" s="12">
        <v>3.11</v>
      </c>
      <c r="EJ77" s="35">
        <f t="shared" ref="EJ77:EJ86" si="106">EH77*EI77+1</f>
        <v>3.799</v>
      </c>
      <c r="EK77" s="12">
        <v>0.9</v>
      </c>
      <c r="EL77" s="10">
        <v>0.5</v>
      </c>
      <c r="EM77" s="41">
        <f t="shared" ref="EM77:EM86" si="107">EF77*EG77*EJ77*EK77*EL77</f>
        <v>11949.4262664</v>
      </c>
      <c r="EN77"/>
      <c r="EO77"/>
      <c r="EP77"/>
      <c r="EQ77"/>
    </row>
    <row r="78" s="1" customFormat="1" customHeight="1" spans="6:147">
      <c r="F78" s="12">
        <v>35434</v>
      </c>
      <c r="G78" s="13">
        <v>0.168</v>
      </c>
      <c r="H78" s="12">
        <v>1</v>
      </c>
      <c r="I78" s="12">
        <v>0</v>
      </c>
      <c r="J78" s="15">
        <f t="shared" si="87"/>
        <v>5952.912</v>
      </c>
      <c r="K78" s="12">
        <v>1</v>
      </c>
      <c r="L78" s="12">
        <v>0.89</v>
      </c>
      <c r="M78" s="12">
        <v>1.78</v>
      </c>
      <c r="N78" s="35">
        <f t="shared" si="88"/>
        <v>2.5842</v>
      </c>
      <c r="O78" s="12">
        <v>0.9</v>
      </c>
      <c r="P78" s="10">
        <v>0.5</v>
      </c>
      <c r="Q78" s="41">
        <f t="shared" si="89"/>
        <v>6922.58183568</v>
      </c>
      <c r="R78"/>
      <c r="S78"/>
      <c r="T78"/>
      <c r="U78"/>
      <c r="V78" s="1"/>
      <c r="W78" s="1"/>
      <c r="X78" s="1"/>
      <c r="Y78" s="1"/>
      <c r="Z78" s="1"/>
      <c r="AA78" s="12">
        <v>35434</v>
      </c>
      <c r="AB78" s="13">
        <v>0.168</v>
      </c>
      <c r="AC78" s="12">
        <v>1</v>
      </c>
      <c r="AD78" s="12">
        <v>0</v>
      </c>
      <c r="AE78" s="15">
        <f t="shared" si="90"/>
        <v>5952.912</v>
      </c>
      <c r="AF78" s="12">
        <v>1</v>
      </c>
      <c r="AG78" s="12">
        <v>0.89</v>
      </c>
      <c r="AH78" s="12">
        <v>1.78</v>
      </c>
      <c r="AI78" s="35">
        <f t="shared" si="91"/>
        <v>2.5842</v>
      </c>
      <c r="AJ78" s="12">
        <v>0.9</v>
      </c>
      <c r="AK78" s="10">
        <v>0.5</v>
      </c>
      <c r="AL78" s="41">
        <f t="shared" si="92"/>
        <v>6922.58183568</v>
      </c>
      <c r="AM78"/>
      <c r="AN78"/>
      <c r="AO78"/>
      <c r="AP78"/>
      <c r="AQ78" s="1"/>
      <c r="AR78" s="1"/>
      <c r="AS78" s="1"/>
      <c r="AT78" s="1"/>
      <c r="AU78" s="1"/>
      <c r="AV78" s="12">
        <v>35728</v>
      </c>
      <c r="AW78" s="13">
        <v>0.168</v>
      </c>
      <c r="AX78" s="12">
        <v>1</v>
      </c>
      <c r="AY78" s="12">
        <v>0</v>
      </c>
      <c r="AZ78" s="15">
        <f t="shared" si="93"/>
        <v>6002.304</v>
      </c>
      <c r="BA78" s="12">
        <v>1</v>
      </c>
      <c r="BB78" s="12">
        <v>0.9</v>
      </c>
      <c r="BC78" s="12">
        <v>2.31</v>
      </c>
      <c r="BD78" s="35">
        <f t="shared" si="94"/>
        <v>3.079</v>
      </c>
      <c r="BE78" s="12">
        <v>0.9</v>
      </c>
      <c r="BF78" s="10">
        <v>0.5</v>
      </c>
      <c r="BG78" s="41">
        <f t="shared" si="95"/>
        <v>8316.4923072</v>
      </c>
      <c r="BH78"/>
      <c r="BI78"/>
      <c r="BJ78"/>
      <c r="BK78"/>
      <c r="BL78" s="1"/>
      <c r="BM78" s="1"/>
      <c r="BN78" s="1"/>
      <c r="BO78" s="1"/>
      <c r="BP78" s="1"/>
      <c r="BQ78" s="12">
        <v>35728</v>
      </c>
      <c r="BR78" s="13">
        <v>0.168</v>
      </c>
      <c r="BS78" s="12">
        <v>1</v>
      </c>
      <c r="BT78" s="12">
        <v>0</v>
      </c>
      <c r="BU78" s="15">
        <f t="shared" si="96"/>
        <v>6002.304</v>
      </c>
      <c r="BV78" s="12">
        <v>1</v>
      </c>
      <c r="BW78" s="12">
        <v>0.9</v>
      </c>
      <c r="BX78" s="12">
        <v>2.31</v>
      </c>
      <c r="BY78" s="35">
        <f t="shared" si="97"/>
        <v>3.079</v>
      </c>
      <c r="BZ78" s="12">
        <v>0.9</v>
      </c>
      <c r="CA78" s="10">
        <v>0.5</v>
      </c>
      <c r="CB78" s="41">
        <f t="shared" si="98"/>
        <v>8316.4923072</v>
      </c>
      <c r="CC78"/>
      <c r="CD78"/>
      <c r="CE78"/>
      <c r="CF78"/>
      <c r="CG78" s="1"/>
      <c r="CH78" s="1"/>
      <c r="CI78" s="1"/>
      <c r="CJ78" s="1"/>
      <c r="CK78" s="1"/>
      <c r="CL78" s="12">
        <v>41312</v>
      </c>
      <c r="CM78" s="13">
        <v>0.168</v>
      </c>
      <c r="CN78" s="12">
        <v>1</v>
      </c>
      <c r="CO78" s="12">
        <v>0</v>
      </c>
      <c r="CP78" s="15">
        <f t="shared" si="99"/>
        <v>6940.416</v>
      </c>
      <c r="CQ78" s="12">
        <v>1</v>
      </c>
      <c r="CR78" s="12">
        <v>0.89</v>
      </c>
      <c r="CS78" s="12">
        <v>1.78</v>
      </c>
      <c r="CT78" s="35">
        <f t="shared" si="100"/>
        <v>2.5842</v>
      </c>
      <c r="CU78" s="12">
        <v>0.9</v>
      </c>
      <c r="CV78" s="10">
        <v>0.5</v>
      </c>
      <c r="CW78" s="41">
        <f t="shared" si="101"/>
        <v>8070.94036224</v>
      </c>
      <c r="CX78"/>
      <c r="CY78"/>
      <c r="CZ78"/>
      <c r="DA78"/>
      <c r="DB78" s="1"/>
      <c r="DC78" s="1"/>
      <c r="DD78" s="1"/>
      <c r="DE78" s="1"/>
      <c r="DF78" s="1"/>
      <c r="DG78" s="12">
        <v>41606</v>
      </c>
      <c r="DH78" s="13">
        <v>0.168</v>
      </c>
      <c r="DI78" s="12">
        <v>1</v>
      </c>
      <c r="DJ78" s="12">
        <v>0</v>
      </c>
      <c r="DK78" s="15">
        <f t="shared" si="102"/>
        <v>6989.808</v>
      </c>
      <c r="DL78" s="12">
        <v>1</v>
      </c>
      <c r="DM78" s="12">
        <v>0.9</v>
      </c>
      <c r="DN78" s="12">
        <v>2.31</v>
      </c>
      <c r="DO78" s="35">
        <f t="shared" si="103"/>
        <v>3.079</v>
      </c>
      <c r="DP78" s="12">
        <v>0.9</v>
      </c>
      <c r="DQ78" s="10">
        <v>0.5</v>
      </c>
      <c r="DR78" s="41">
        <f t="shared" si="104"/>
        <v>9684.7284744</v>
      </c>
      <c r="DS78"/>
      <c r="DT78"/>
      <c r="DU78"/>
      <c r="DV78"/>
      <c r="DW78" s="1"/>
      <c r="DX78" s="1"/>
      <c r="DY78" s="1"/>
      <c r="DZ78" s="1"/>
      <c r="EA78" s="1"/>
      <c r="EB78" s="12">
        <v>41606</v>
      </c>
      <c r="EC78" s="13">
        <v>0.168</v>
      </c>
      <c r="ED78" s="12">
        <v>1</v>
      </c>
      <c r="EE78" s="12">
        <v>0</v>
      </c>
      <c r="EF78" s="15">
        <f t="shared" si="105"/>
        <v>6989.808</v>
      </c>
      <c r="EG78" s="12">
        <v>1</v>
      </c>
      <c r="EH78" s="12">
        <v>0.9</v>
      </c>
      <c r="EI78" s="12">
        <v>3.11</v>
      </c>
      <c r="EJ78" s="35">
        <f t="shared" si="106"/>
        <v>3.799</v>
      </c>
      <c r="EK78" s="12">
        <v>0.9</v>
      </c>
      <c r="EL78" s="10">
        <v>0.5</v>
      </c>
      <c r="EM78" s="41">
        <f t="shared" si="107"/>
        <v>11949.4262664</v>
      </c>
      <c r="EN78"/>
      <c r="EO78"/>
      <c r="EP78"/>
      <c r="EQ78"/>
    </row>
    <row r="79" s="1" customFormat="1" customHeight="1" spans="6:147">
      <c r="F79" s="12">
        <v>35434</v>
      </c>
      <c r="G79" s="13">
        <v>0.168</v>
      </c>
      <c r="H79" s="12">
        <v>1</v>
      </c>
      <c r="I79" s="12">
        <v>0</v>
      </c>
      <c r="J79" s="15">
        <f t="shared" si="87"/>
        <v>5952.912</v>
      </c>
      <c r="K79" s="12">
        <v>1</v>
      </c>
      <c r="L79" s="12">
        <v>0.89</v>
      </c>
      <c r="M79" s="12">
        <v>1.78</v>
      </c>
      <c r="N79" s="35">
        <f t="shared" si="88"/>
        <v>2.5842</v>
      </c>
      <c r="O79" s="12">
        <v>0.9</v>
      </c>
      <c r="P79" s="10">
        <v>0.5</v>
      </c>
      <c r="Q79" s="41">
        <f t="shared" si="89"/>
        <v>6922.58183568</v>
      </c>
      <c r="AA79" s="12">
        <v>35434</v>
      </c>
      <c r="AB79" s="13">
        <v>0.168</v>
      </c>
      <c r="AC79" s="12">
        <v>1</v>
      </c>
      <c r="AD79" s="12">
        <v>0</v>
      </c>
      <c r="AE79" s="15">
        <f t="shared" si="90"/>
        <v>5952.912</v>
      </c>
      <c r="AF79" s="12">
        <v>1</v>
      </c>
      <c r="AG79" s="12">
        <v>0.89</v>
      </c>
      <c r="AH79" s="12">
        <v>1.78</v>
      </c>
      <c r="AI79" s="35">
        <f t="shared" si="91"/>
        <v>2.5842</v>
      </c>
      <c r="AJ79" s="12">
        <v>0.9</v>
      </c>
      <c r="AK79" s="10">
        <v>0.5</v>
      </c>
      <c r="AL79" s="41">
        <f t="shared" si="92"/>
        <v>6922.58183568</v>
      </c>
      <c r="AV79" s="12">
        <v>35728</v>
      </c>
      <c r="AW79" s="13">
        <v>0.168</v>
      </c>
      <c r="AX79" s="12">
        <v>1</v>
      </c>
      <c r="AY79" s="12">
        <v>0</v>
      </c>
      <c r="AZ79" s="15">
        <f t="shared" si="93"/>
        <v>6002.304</v>
      </c>
      <c r="BA79" s="12">
        <v>1</v>
      </c>
      <c r="BB79" s="12">
        <v>0.9</v>
      </c>
      <c r="BC79" s="12">
        <v>2.31</v>
      </c>
      <c r="BD79" s="35">
        <f t="shared" si="94"/>
        <v>3.079</v>
      </c>
      <c r="BE79" s="12">
        <v>0.9</v>
      </c>
      <c r="BF79" s="10">
        <v>0.5</v>
      </c>
      <c r="BG79" s="41">
        <f t="shared" si="95"/>
        <v>8316.4923072</v>
      </c>
      <c r="BQ79" s="12">
        <v>35728</v>
      </c>
      <c r="BR79" s="13">
        <v>0.168</v>
      </c>
      <c r="BS79" s="12">
        <v>1</v>
      </c>
      <c r="BT79" s="12">
        <v>0</v>
      </c>
      <c r="BU79" s="15">
        <f t="shared" si="96"/>
        <v>6002.304</v>
      </c>
      <c r="BV79" s="12">
        <v>1</v>
      </c>
      <c r="BW79" s="12">
        <v>0.9</v>
      </c>
      <c r="BX79" s="12">
        <v>2.31</v>
      </c>
      <c r="BY79" s="35">
        <f t="shared" si="97"/>
        <v>3.079</v>
      </c>
      <c r="BZ79" s="12">
        <v>0.9</v>
      </c>
      <c r="CA79" s="10">
        <v>0.5</v>
      </c>
      <c r="CB79" s="41">
        <f t="shared" si="98"/>
        <v>8316.4923072</v>
      </c>
      <c r="CL79" s="12">
        <v>41312</v>
      </c>
      <c r="CM79" s="13">
        <v>0.168</v>
      </c>
      <c r="CN79" s="12">
        <v>1</v>
      </c>
      <c r="CO79" s="12">
        <v>0</v>
      </c>
      <c r="CP79" s="15">
        <f t="shared" si="99"/>
        <v>6940.416</v>
      </c>
      <c r="CQ79" s="12">
        <v>1</v>
      </c>
      <c r="CR79" s="12">
        <v>0.89</v>
      </c>
      <c r="CS79" s="12">
        <v>1.78</v>
      </c>
      <c r="CT79" s="35">
        <f t="shared" si="100"/>
        <v>2.5842</v>
      </c>
      <c r="CU79" s="12">
        <v>0.9</v>
      </c>
      <c r="CV79" s="10">
        <v>0.5</v>
      </c>
      <c r="CW79" s="41">
        <f t="shared" si="101"/>
        <v>8070.94036224</v>
      </c>
      <c r="DG79" s="12">
        <v>41606</v>
      </c>
      <c r="DH79" s="13">
        <v>0.168</v>
      </c>
      <c r="DI79" s="12">
        <v>1</v>
      </c>
      <c r="DJ79" s="12">
        <v>0</v>
      </c>
      <c r="DK79" s="15">
        <f t="shared" si="102"/>
        <v>6989.808</v>
      </c>
      <c r="DL79" s="12">
        <v>1</v>
      </c>
      <c r="DM79" s="12">
        <v>0.9</v>
      </c>
      <c r="DN79" s="12">
        <v>2.31</v>
      </c>
      <c r="DO79" s="35">
        <f t="shared" si="103"/>
        <v>3.079</v>
      </c>
      <c r="DP79" s="12">
        <v>0.9</v>
      </c>
      <c r="DQ79" s="10">
        <v>0.5</v>
      </c>
      <c r="DR79" s="41">
        <f t="shared" si="104"/>
        <v>9684.7284744</v>
      </c>
      <c r="EB79" s="12">
        <v>41606</v>
      </c>
      <c r="EC79" s="13">
        <v>0.168</v>
      </c>
      <c r="ED79" s="12">
        <v>1</v>
      </c>
      <c r="EE79" s="12">
        <v>0</v>
      </c>
      <c r="EF79" s="15">
        <f t="shared" si="105"/>
        <v>6989.808</v>
      </c>
      <c r="EG79" s="12">
        <v>1</v>
      </c>
      <c r="EH79" s="12">
        <v>0.9</v>
      </c>
      <c r="EI79" s="12">
        <v>3.11</v>
      </c>
      <c r="EJ79" s="35">
        <f t="shared" si="106"/>
        <v>3.799</v>
      </c>
      <c r="EK79" s="12">
        <v>0.9</v>
      </c>
      <c r="EL79" s="10">
        <v>0.5</v>
      </c>
      <c r="EM79" s="41">
        <f t="shared" si="107"/>
        <v>11949.4262664</v>
      </c>
    </row>
    <row r="80" s="1" customFormat="1" customHeight="1" spans="6:147">
      <c r="F80" s="12">
        <v>35434</v>
      </c>
      <c r="G80" s="13">
        <v>0.168</v>
      </c>
      <c r="H80" s="12">
        <v>1</v>
      </c>
      <c r="I80" s="12">
        <v>0</v>
      </c>
      <c r="J80" s="15">
        <f t="shared" si="87"/>
        <v>5952.912</v>
      </c>
      <c r="K80" s="12">
        <v>1</v>
      </c>
      <c r="L80" s="12">
        <v>0.89</v>
      </c>
      <c r="M80" s="12">
        <v>1.78</v>
      </c>
      <c r="N80" s="35">
        <f t="shared" si="88"/>
        <v>2.5842</v>
      </c>
      <c r="O80" s="12">
        <v>0.9</v>
      </c>
      <c r="P80" s="10">
        <v>0.5</v>
      </c>
      <c r="Q80" s="41">
        <f t="shared" si="89"/>
        <v>6922.58183568</v>
      </c>
      <c r="AA80" s="12">
        <v>35434</v>
      </c>
      <c r="AB80" s="13">
        <v>0.168</v>
      </c>
      <c r="AC80" s="12">
        <v>1</v>
      </c>
      <c r="AD80" s="12">
        <v>0</v>
      </c>
      <c r="AE80" s="15">
        <f t="shared" si="90"/>
        <v>5952.912</v>
      </c>
      <c r="AF80" s="12">
        <v>1</v>
      </c>
      <c r="AG80" s="12">
        <v>0.89</v>
      </c>
      <c r="AH80" s="12">
        <v>1.78</v>
      </c>
      <c r="AI80" s="35">
        <f t="shared" si="91"/>
        <v>2.5842</v>
      </c>
      <c r="AJ80" s="12">
        <v>0.9</v>
      </c>
      <c r="AK80" s="10">
        <v>0.5</v>
      </c>
      <c r="AL80" s="41">
        <f t="shared" si="92"/>
        <v>6922.58183568</v>
      </c>
      <c r="AV80" s="12">
        <v>35728</v>
      </c>
      <c r="AW80" s="13">
        <v>0.168</v>
      </c>
      <c r="AX80" s="12">
        <v>1</v>
      </c>
      <c r="AY80" s="12">
        <v>0</v>
      </c>
      <c r="AZ80" s="15">
        <f t="shared" si="93"/>
        <v>6002.304</v>
      </c>
      <c r="BA80" s="12">
        <v>1</v>
      </c>
      <c r="BB80" s="12">
        <v>0.9</v>
      </c>
      <c r="BC80" s="12">
        <v>2.31</v>
      </c>
      <c r="BD80" s="35">
        <f t="shared" si="94"/>
        <v>3.079</v>
      </c>
      <c r="BE80" s="12">
        <v>0.9</v>
      </c>
      <c r="BF80" s="10">
        <v>0.5</v>
      </c>
      <c r="BG80" s="41">
        <f t="shared" si="95"/>
        <v>8316.4923072</v>
      </c>
      <c r="BQ80" s="12">
        <v>35728</v>
      </c>
      <c r="BR80" s="13">
        <v>0.168</v>
      </c>
      <c r="BS80" s="12">
        <v>1</v>
      </c>
      <c r="BT80" s="12">
        <v>0</v>
      </c>
      <c r="BU80" s="15">
        <f t="shared" si="96"/>
        <v>6002.304</v>
      </c>
      <c r="BV80" s="12">
        <v>1</v>
      </c>
      <c r="BW80" s="12">
        <v>0.9</v>
      </c>
      <c r="BX80" s="12">
        <v>2.31</v>
      </c>
      <c r="BY80" s="35">
        <f t="shared" si="97"/>
        <v>3.079</v>
      </c>
      <c r="BZ80" s="12">
        <v>0.9</v>
      </c>
      <c r="CA80" s="10">
        <v>0.5</v>
      </c>
      <c r="CB80" s="41">
        <f t="shared" si="98"/>
        <v>8316.4923072</v>
      </c>
      <c r="CL80" s="12">
        <v>41312</v>
      </c>
      <c r="CM80" s="13">
        <v>0.168</v>
      </c>
      <c r="CN80" s="12">
        <v>1</v>
      </c>
      <c r="CO80" s="12">
        <v>0</v>
      </c>
      <c r="CP80" s="15">
        <f t="shared" si="99"/>
        <v>6940.416</v>
      </c>
      <c r="CQ80" s="12">
        <v>1</v>
      </c>
      <c r="CR80" s="12">
        <v>0.89</v>
      </c>
      <c r="CS80" s="12">
        <v>1.78</v>
      </c>
      <c r="CT80" s="35">
        <f t="shared" si="100"/>
        <v>2.5842</v>
      </c>
      <c r="CU80" s="12">
        <v>0.9</v>
      </c>
      <c r="CV80" s="10">
        <v>0.5</v>
      </c>
      <c r="CW80" s="41">
        <f t="shared" si="101"/>
        <v>8070.94036224</v>
      </c>
      <c r="DG80" s="12">
        <v>41606</v>
      </c>
      <c r="DH80" s="13">
        <v>0.168</v>
      </c>
      <c r="DI80" s="12">
        <v>1</v>
      </c>
      <c r="DJ80" s="12">
        <v>0</v>
      </c>
      <c r="DK80" s="15">
        <f t="shared" si="102"/>
        <v>6989.808</v>
      </c>
      <c r="DL80" s="12">
        <v>1</v>
      </c>
      <c r="DM80" s="12">
        <v>0.9</v>
      </c>
      <c r="DN80" s="12">
        <v>2.31</v>
      </c>
      <c r="DO80" s="35">
        <f t="shared" si="103"/>
        <v>3.079</v>
      </c>
      <c r="DP80" s="12">
        <v>0.9</v>
      </c>
      <c r="DQ80" s="10">
        <v>0.5</v>
      </c>
      <c r="DR80" s="41">
        <f t="shared" si="104"/>
        <v>9684.7284744</v>
      </c>
      <c r="EB80" s="12">
        <v>41606</v>
      </c>
      <c r="EC80" s="13">
        <v>0.168</v>
      </c>
      <c r="ED80" s="12">
        <v>1</v>
      </c>
      <c r="EE80" s="12">
        <v>0</v>
      </c>
      <c r="EF80" s="15">
        <f t="shared" si="105"/>
        <v>6989.808</v>
      </c>
      <c r="EG80" s="12">
        <v>1</v>
      </c>
      <c r="EH80" s="12">
        <v>0.9</v>
      </c>
      <c r="EI80" s="12">
        <v>3.11</v>
      </c>
      <c r="EJ80" s="35">
        <f t="shared" si="106"/>
        <v>3.799</v>
      </c>
      <c r="EK80" s="12">
        <v>0.9</v>
      </c>
      <c r="EL80" s="10">
        <v>0.5</v>
      </c>
      <c r="EM80" s="41">
        <f t="shared" si="107"/>
        <v>11949.4262664</v>
      </c>
    </row>
    <row r="81" s="1" customFormat="1" customHeight="1" spans="1:147">
      <c r="F81" s="12">
        <v>35434</v>
      </c>
      <c r="G81" s="13">
        <v>0.168</v>
      </c>
      <c r="H81" s="12">
        <v>1</v>
      </c>
      <c r="I81" s="12">
        <v>0</v>
      </c>
      <c r="J81" s="15">
        <f t="shared" si="87"/>
        <v>5952.912</v>
      </c>
      <c r="K81" s="12">
        <v>1</v>
      </c>
      <c r="L81" s="12">
        <v>0.89</v>
      </c>
      <c r="M81" s="12">
        <v>1.78</v>
      </c>
      <c r="N81" s="35">
        <f t="shared" si="88"/>
        <v>2.5842</v>
      </c>
      <c r="O81" s="12">
        <v>0.9</v>
      </c>
      <c r="P81" s="10">
        <v>0.5</v>
      </c>
      <c r="Q81" s="41">
        <f t="shared" si="89"/>
        <v>6922.58183568</v>
      </c>
      <c r="AA81" s="12">
        <v>35434</v>
      </c>
      <c r="AB81" s="13">
        <v>0.168</v>
      </c>
      <c r="AC81" s="12">
        <v>1</v>
      </c>
      <c r="AD81" s="12">
        <v>0</v>
      </c>
      <c r="AE81" s="15">
        <f t="shared" si="90"/>
        <v>5952.912</v>
      </c>
      <c r="AF81" s="12">
        <v>1</v>
      </c>
      <c r="AG81" s="12">
        <v>0.89</v>
      </c>
      <c r="AH81" s="12">
        <v>1.78</v>
      </c>
      <c r="AI81" s="35">
        <f t="shared" si="91"/>
        <v>2.5842</v>
      </c>
      <c r="AJ81" s="12">
        <v>0.9</v>
      </c>
      <c r="AK81" s="10">
        <v>0.5</v>
      </c>
      <c r="AL81" s="41">
        <f t="shared" si="92"/>
        <v>6922.58183568</v>
      </c>
      <c r="AV81" s="12">
        <v>35728</v>
      </c>
      <c r="AW81" s="13">
        <v>0.168</v>
      </c>
      <c r="AX81" s="12">
        <v>1</v>
      </c>
      <c r="AY81" s="12">
        <v>0</v>
      </c>
      <c r="AZ81" s="15">
        <f t="shared" si="93"/>
        <v>6002.304</v>
      </c>
      <c r="BA81" s="12">
        <v>1</v>
      </c>
      <c r="BB81" s="12">
        <v>0.9</v>
      </c>
      <c r="BC81" s="12">
        <v>2.31</v>
      </c>
      <c r="BD81" s="35">
        <f t="shared" si="94"/>
        <v>3.079</v>
      </c>
      <c r="BE81" s="12">
        <v>0.9</v>
      </c>
      <c r="BF81" s="10">
        <v>0.5</v>
      </c>
      <c r="BG81" s="41">
        <f t="shared" si="95"/>
        <v>8316.4923072</v>
      </c>
      <c r="BQ81" s="12">
        <v>35728</v>
      </c>
      <c r="BR81" s="13">
        <v>0.168</v>
      </c>
      <c r="BS81" s="12">
        <v>1</v>
      </c>
      <c r="BT81" s="12">
        <v>0</v>
      </c>
      <c r="BU81" s="15">
        <f t="shared" si="96"/>
        <v>6002.304</v>
      </c>
      <c r="BV81" s="12">
        <v>1</v>
      </c>
      <c r="BW81" s="12">
        <v>0.9</v>
      </c>
      <c r="BX81" s="12">
        <v>2.31</v>
      </c>
      <c r="BY81" s="35">
        <f t="shared" si="97"/>
        <v>3.079</v>
      </c>
      <c r="BZ81" s="12">
        <v>0.9</v>
      </c>
      <c r="CA81" s="10">
        <v>0.5</v>
      </c>
      <c r="CB81" s="41">
        <f t="shared" si="98"/>
        <v>8316.4923072</v>
      </c>
      <c r="CL81" s="12">
        <v>41312</v>
      </c>
      <c r="CM81" s="13">
        <v>0.168</v>
      </c>
      <c r="CN81" s="12">
        <v>1</v>
      </c>
      <c r="CO81" s="12">
        <v>0</v>
      </c>
      <c r="CP81" s="15">
        <f t="shared" si="99"/>
        <v>6940.416</v>
      </c>
      <c r="CQ81" s="12">
        <v>1</v>
      </c>
      <c r="CR81" s="12">
        <v>0.89</v>
      </c>
      <c r="CS81" s="12">
        <v>1.78</v>
      </c>
      <c r="CT81" s="35">
        <f t="shared" si="100"/>
        <v>2.5842</v>
      </c>
      <c r="CU81" s="12">
        <v>0.9</v>
      </c>
      <c r="CV81" s="10">
        <v>0.5</v>
      </c>
      <c r="CW81" s="41">
        <f t="shared" si="101"/>
        <v>8070.94036224</v>
      </c>
      <c r="DG81" s="12">
        <v>41606</v>
      </c>
      <c r="DH81" s="13">
        <v>0.168</v>
      </c>
      <c r="DI81" s="12">
        <v>1</v>
      </c>
      <c r="DJ81" s="12">
        <v>0</v>
      </c>
      <c r="DK81" s="15">
        <f t="shared" si="102"/>
        <v>6989.808</v>
      </c>
      <c r="DL81" s="12">
        <v>1</v>
      </c>
      <c r="DM81" s="12">
        <v>0.9</v>
      </c>
      <c r="DN81" s="12">
        <v>2.31</v>
      </c>
      <c r="DO81" s="35">
        <f t="shared" si="103"/>
        <v>3.079</v>
      </c>
      <c r="DP81" s="12">
        <v>0.9</v>
      </c>
      <c r="DQ81" s="10">
        <v>0.5</v>
      </c>
      <c r="DR81" s="41">
        <f t="shared" si="104"/>
        <v>9684.7284744</v>
      </c>
      <c r="EB81" s="12">
        <v>41606</v>
      </c>
      <c r="EC81" s="13">
        <v>0.168</v>
      </c>
      <c r="ED81" s="12">
        <v>1</v>
      </c>
      <c r="EE81" s="12">
        <v>0</v>
      </c>
      <c r="EF81" s="15">
        <f t="shared" si="105"/>
        <v>6989.808</v>
      </c>
      <c r="EG81" s="12">
        <v>1</v>
      </c>
      <c r="EH81" s="12">
        <v>0.9</v>
      </c>
      <c r="EI81" s="12">
        <v>3.11</v>
      </c>
      <c r="EJ81" s="35">
        <f t="shared" si="106"/>
        <v>3.799</v>
      </c>
      <c r="EK81" s="12">
        <v>0.9</v>
      </c>
      <c r="EL81" s="10">
        <v>0.5</v>
      </c>
      <c r="EM81" s="41">
        <f t="shared" si="107"/>
        <v>11949.4262664</v>
      </c>
    </row>
    <row r="82" s="1" customFormat="1" customHeight="1" spans="1:147">
      <c r="F82" s="12">
        <v>35434</v>
      </c>
      <c r="G82" s="13">
        <v>0.168</v>
      </c>
      <c r="H82" s="12">
        <v>1</v>
      </c>
      <c r="I82" s="12">
        <v>0</v>
      </c>
      <c r="J82" s="15">
        <f t="shared" si="87"/>
        <v>5952.912</v>
      </c>
      <c r="K82" s="12">
        <v>1</v>
      </c>
      <c r="L82" s="12">
        <v>0.89</v>
      </c>
      <c r="M82" s="12">
        <v>1.78</v>
      </c>
      <c r="N82" s="35">
        <f t="shared" si="88"/>
        <v>2.5842</v>
      </c>
      <c r="O82" s="12">
        <v>0.9</v>
      </c>
      <c r="P82" s="10">
        <v>0.5</v>
      </c>
      <c r="Q82" s="41">
        <f t="shared" si="89"/>
        <v>6922.58183568</v>
      </c>
      <c r="AA82" s="12">
        <v>35434</v>
      </c>
      <c r="AB82" s="13">
        <v>0.168</v>
      </c>
      <c r="AC82" s="12">
        <v>1</v>
      </c>
      <c r="AD82" s="12">
        <v>0</v>
      </c>
      <c r="AE82" s="15">
        <f t="shared" si="90"/>
        <v>5952.912</v>
      </c>
      <c r="AF82" s="12">
        <v>1</v>
      </c>
      <c r="AG82" s="12">
        <v>0.89</v>
      </c>
      <c r="AH82" s="12">
        <v>1.78</v>
      </c>
      <c r="AI82" s="35">
        <f t="shared" si="91"/>
        <v>2.5842</v>
      </c>
      <c r="AJ82" s="12">
        <v>0.9</v>
      </c>
      <c r="AK82" s="10">
        <v>0.5</v>
      </c>
      <c r="AL82" s="41">
        <f t="shared" si="92"/>
        <v>6922.58183568</v>
      </c>
      <c r="AV82" s="12">
        <v>35728</v>
      </c>
      <c r="AW82" s="13">
        <v>0.168</v>
      </c>
      <c r="AX82" s="12">
        <v>1</v>
      </c>
      <c r="AY82" s="12">
        <v>0</v>
      </c>
      <c r="AZ82" s="15">
        <f t="shared" si="93"/>
        <v>6002.304</v>
      </c>
      <c r="BA82" s="12">
        <v>1</v>
      </c>
      <c r="BB82" s="12">
        <v>0.9</v>
      </c>
      <c r="BC82" s="12">
        <v>2.31</v>
      </c>
      <c r="BD82" s="35">
        <f t="shared" si="94"/>
        <v>3.079</v>
      </c>
      <c r="BE82" s="12">
        <v>0.9</v>
      </c>
      <c r="BF82" s="10">
        <v>0.5</v>
      </c>
      <c r="BG82" s="41">
        <f t="shared" si="95"/>
        <v>8316.4923072</v>
      </c>
      <c r="BQ82" s="12">
        <v>35728</v>
      </c>
      <c r="BR82" s="13">
        <v>0.168</v>
      </c>
      <c r="BS82" s="12">
        <v>1</v>
      </c>
      <c r="BT82" s="12">
        <v>0</v>
      </c>
      <c r="BU82" s="15">
        <f t="shared" si="96"/>
        <v>6002.304</v>
      </c>
      <c r="BV82" s="12">
        <v>1</v>
      </c>
      <c r="BW82" s="12">
        <v>0.9</v>
      </c>
      <c r="BX82" s="12">
        <v>2.31</v>
      </c>
      <c r="BY82" s="35">
        <f t="shared" si="97"/>
        <v>3.079</v>
      </c>
      <c r="BZ82" s="12">
        <v>0.9</v>
      </c>
      <c r="CA82" s="10">
        <v>0.5</v>
      </c>
      <c r="CB82" s="41">
        <f t="shared" si="98"/>
        <v>8316.4923072</v>
      </c>
      <c r="CL82" s="12">
        <v>41312</v>
      </c>
      <c r="CM82" s="13">
        <v>0.168</v>
      </c>
      <c r="CN82" s="12">
        <v>1</v>
      </c>
      <c r="CO82" s="12">
        <v>0</v>
      </c>
      <c r="CP82" s="15">
        <f t="shared" si="99"/>
        <v>6940.416</v>
      </c>
      <c r="CQ82" s="12">
        <v>1</v>
      </c>
      <c r="CR82" s="12">
        <v>0.89</v>
      </c>
      <c r="CS82" s="12">
        <v>1.78</v>
      </c>
      <c r="CT82" s="35">
        <f t="shared" si="100"/>
        <v>2.5842</v>
      </c>
      <c r="CU82" s="12">
        <v>0.9</v>
      </c>
      <c r="CV82" s="10">
        <v>0.5</v>
      </c>
      <c r="CW82" s="41">
        <f t="shared" si="101"/>
        <v>8070.94036224</v>
      </c>
      <c r="DG82" s="12">
        <v>41606</v>
      </c>
      <c r="DH82" s="13">
        <v>0.168</v>
      </c>
      <c r="DI82" s="12">
        <v>1</v>
      </c>
      <c r="DJ82" s="12">
        <v>0</v>
      </c>
      <c r="DK82" s="15">
        <f t="shared" si="102"/>
        <v>6989.808</v>
      </c>
      <c r="DL82" s="12">
        <v>1</v>
      </c>
      <c r="DM82" s="12">
        <v>0.9</v>
      </c>
      <c r="DN82" s="12">
        <v>2.31</v>
      </c>
      <c r="DO82" s="35">
        <f t="shared" si="103"/>
        <v>3.079</v>
      </c>
      <c r="DP82" s="12">
        <v>0.9</v>
      </c>
      <c r="DQ82" s="10">
        <v>0.5</v>
      </c>
      <c r="DR82" s="41">
        <f t="shared" si="104"/>
        <v>9684.7284744</v>
      </c>
      <c r="EB82" s="12">
        <v>41606</v>
      </c>
      <c r="EC82" s="13">
        <v>0.168</v>
      </c>
      <c r="ED82" s="12">
        <v>1</v>
      </c>
      <c r="EE82" s="12">
        <v>0</v>
      </c>
      <c r="EF82" s="15">
        <f t="shared" si="105"/>
        <v>6989.808</v>
      </c>
      <c r="EG82" s="12">
        <v>1</v>
      </c>
      <c r="EH82" s="12">
        <v>0.9</v>
      </c>
      <c r="EI82" s="12">
        <v>3.11</v>
      </c>
      <c r="EJ82" s="35">
        <f t="shared" si="106"/>
        <v>3.799</v>
      </c>
      <c r="EK82" s="12">
        <v>0.9</v>
      </c>
      <c r="EL82" s="10">
        <v>0.5</v>
      </c>
      <c r="EM82" s="41">
        <f t="shared" si="107"/>
        <v>11949.4262664</v>
      </c>
    </row>
    <row r="83" s="1" customFormat="1" customHeight="1" spans="1:147">
      <c r="F83" s="12">
        <v>35434</v>
      </c>
      <c r="G83" s="13">
        <v>0.168</v>
      </c>
      <c r="H83" s="12">
        <v>1</v>
      </c>
      <c r="I83" s="12">
        <v>0</v>
      </c>
      <c r="J83" s="15">
        <f t="shared" si="87"/>
        <v>5952.912</v>
      </c>
      <c r="K83" s="12">
        <v>1</v>
      </c>
      <c r="L83" s="12">
        <v>0.89</v>
      </c>
      <c r="M83" s="12">
        <v>1.78</v>
      </c>
      <c r="N83" s="35">
        <f t="shared" si="88"/>
        <v>2.5842</v>
      </c>
      <c r="O83" s="12">
        <v>0.9</v>
      </c>
      <c r="P83" s="10">
        <v>0.5</v>
      </c>
      <c r="Q83" s="41">
        <f t="shared" si="89"/>
        <v>6922.58183568</v>
      </c>
      <c r="AA83" s="12">
        <v>35434</v>
      </c>
      <c r="AB83" s="13">
        <v>0.168</v>
      </c>
      <c r="AC83" s="12">
        <v>1</v>
      </c>
      <c r="AD83" s="12">
        <v>0</v>
      </c>
      <c r="AE83" s="15">
        <f t="shared" si="90"/>
        <v>5952.912</v>
      </c>
      <c r="AF83" s="12">
        <v>1</v>
      </c>
      <c r="AG83" s="12">
        <v>0.89</v>
      </c>
      <c r="AH83" s="12">
        <v>1.78</v>
      </c>
      <c r="AI83" s="35">
        <f t="shared" si="91"/>
        <v>2.5842</v>
      </c>
      <c r="AJ83" s="12">
        <v>0.9</v>
      </c>
      <c r="AK83" s="10">
        <v>0.5</v>
      </c>
      <c r="AL83" s="41">
        <f t="shared" si="92"/>
        <v>6922.58183568</v>
      </c>
      <c r="AV83" s="12">
        <v>35728</v>
      </c>
      <c r="AW83" s="13">
        <v>0.168</v>
      </c>
      <c r="AX83" s="12">
        <v>1</v>
      </c>
      <c r="AY83" s="12">
        <v>0</v>
      </c>
      <c r="AZ83" s="15">
        <f t="shared" si="93"/>
        <v>6002.304</v>
      </c>
      <c r="BA83" s="12">
        <v>1</v>
      </c>
      <c r="BB83" s="12">
        <v>0.9</v>
      </c>
      <c r="BC83" s="12">
        <v>2.31</v>
      </c>
      <c r="BD83" s="35">
        <f t="shared" si="94"/>
        <v>3.079</v>
      </c>
      <c r="BE83" s="12">
        <v>0.9</v>
      </c>
      <c r="BF83" s="10">
        <v>0.5</v>
      </c>
      <c r="BG83" s="41">
        <f t="shared" si="95"/>
        <v>8316.4923072</v>
      </c>
      <c r="BQ83" s="12">
        <v>35728</v>
      </c>
      <c r="BR83" s="13">
        <v>0.168</v>
      </c>
      <c r="BS83" s="12">
        <v>1</v>
      </c>
      <c r="BT83" s="12">
        <v>0</v>
      </c>
      <c r="BU83" s="15">
        <f t="shared" si="96"/>
        <v>6002.304</v>
      </c>
      <c r="BV83" s="12">
        <v>1</v>
      </c>
      <c r="BW83" s="12">
        <v>0.9</v>
      </c>
      <c r="BX83" s="12">
        <v>2.31</v>
      </c>
      <c r="BY83" s="35">
        <f t="shared" si="97"/>
        <v>3.079</v>
      </c>
      <c r="BZ83" s="12">
        <v>0.9</v>
      </c>
      <c r="CA83" s="10">
        <v>0.5</v>
      </c>
      <c r="CB83" s="41">
        <f t="shared" si="98"/>
        <v>8316.4923072</v>
      </c>
      <c r="CL83" s="12">
        <v>41312</v>
      </c>
      <c r="CM83" s="13">
        <v>0.168</v>
      </c>
      <c r="CN83" s="12">
        <v>1</v>
      </c>
      <c r="CO83" s="12">
        <v>0</v>
      </c>
      <c r="CP83" s="15">
        <f t="shared" si="99"/>
        <v>6940.416</v>
      </c>
      <c r="CQ83" s="12">
        <v>1</v>
      </c>
      <c r="CR83" s="12">
        <v>0.89</v>
      </c>
      <c r="CS83" s="12">
        <v>1.78</v>
      </c>
      <c r="CT83" s="35">
        <f t="shared" si="100"/>
        <v>2.5842</v>
      </c>
      <c r="CU83" s="12">
        <v>0.9</v>
      </c>
      <c r="CV83" s="10">
        <v>0.5</v>
      </c>
      <c r="CW83" s="41">
        <f t="shared" si="101"/>
        <v>8070.94036224</v>
      </c>
      <c r="DG83" s="12">
        <v>41606</v>
      </c>
      <c r="DH83" s="13">
        <v>0.168</v>
      </c>
      <c r="DI83" s="12">
        <v>1</v>
      </c>
      <c r="DJ83" s="12">
        <v>0</v>
      </c>
      <c r="DK83" s="15">
        <f t="shared" si="102"/>
        <v>6989.808</v>
      </c>
      <c r="DL83" s="12">
        <v>1</v>
      </c>
      <c r="DM83" s="12">
        <v>0.9</v>
      </c>
      <c r="DN83" s="12">
        <v>2.31</v>
      </c>
      <c r="DO83" s="35">
        <f t="shared" si="103"/>
        <v>3.079</v>
      </c>
      <c r="DP83" s="12">
        <v>0.9</v>
      </c>
      <c r="DQ83" s="10">
        <v>0.5</v>
      </c>
      <c r="DR83" s="41">
        <f t="shared" si="104"/>
        <v>9684.7284744</v>
      </c>
      <c r="EB83" s="12">
        <v>41606</v>
      </c>
      <c r="EC83" s="13">
        <v>0.168</v>
      </c>
      <c r="ED83" s="12">
        <v>1</v>
      </c>
      <c r="EE83" s="12">
        <v>0</v>
      </c>
      <c r="EF83" s="15">
        <f t="shared" si="105"/>
        <v>6989.808</v>
      </c>
      <c r="EG83" s="12">
        <v>1</v>
      </c>
      <c r="EH83" s="12">
        <v>0.9</v>
      </c>
      <c r="EI83" s="12">
        <v>3.11</v>
      </c>
      <c r="EJ83" s="35">
        <f t="shared" si="106"/>
        <v>3.799</v>
      </c>
      <c r="EK83" s="12">
        <v>0.9</v>
      </c>
      <c r="EL83" s="10">
        <v>0.5</v>
      </c>
      <c r="EM83" s="41">
        <f t="shared" si="107"/>
        <v>11949.4262664</v>
      </c>
    </row>
    <row r="84" s="1" customFormat="1" customHeight="1" spans="1:147">
      <c r="F84" s="12">
        <v>35434</v>
      </c>
      <c r="G84" s="13">
        <v>0.168</v>
      </c>
      <c r="H84" s="12">
        <v>1</v>
      </c>
      <c r="I84" s="12">
        <v>0</v>
      </c>
      <c r="J84" s="15">
        <f t="shared" si="87"/>
        <v>5952.912</v>
      </c>
      <c r="K84" s="12">
        <v>1</v>
      </c>
      <c r="L84" s="12">
        <v>0.89</v>
      </c>
      <c r="M84" s="12">
        <v>1.78</v>
      </c>
      <c r="N84" s="35">
        <f t="shared" si="88"/>
        <v>2.5842</v>
      </c>
      <c r="O84" s="12">
        <v>0.9</v>
      </c>
      <c r="P84" s="10">
        <v>0.5</v>
      </c>
      <c r="Q84" s="41">
        <f t="shared" si="89"/>
        <v>6922.58183568</v>
      </c>
      <c r="AA84" s="12">
        <v>35434</v>
      </c>
      <c r="AB84" s="13">
        <v>0.168</v>
      </c>
      <c r="AC84" s="12">
        <v>1</v>
      </c>
      <c r="AD84" s="12">
        <v>0</v>
      </c>
      <c r="AE84" s="15">
        <f t="shared" si="90"/>
        <v>5952.912</v>
      </c>
      <c r="AF84" s="12">
        <v>1</v>
      </c>
      <c r="AG84" s="12">
        <v>0.89</v>
      </c>
      <c r="AH84" s="12">
        <v>1.78</v>
      </c>
      <c r="AI84" s="35">
        <f t="shared" si="91"/>
        <v>2.5842</v>
      </c>
      <c r="AJ84" s="12">
        <v>0.9</v>
      </c>
      <c r="AK84" s="10">
        <v>0.5</v>
      </c>
      <c r="AL84" s="41">
        <f t="shared" si="92"/>
        <v>6922.58183568</v>
      </c>
      <c r="AV84" s="12">
        <v>35728</v>
      </c>
      <c r="AW84" s="13">
        <v>0.168</v>
      </c>
      <c r="AX84" s="12">
        <v>1</v>
      </c>
      <c r="AY84" s="12">
        <v>0</v>
      </c>
      <c r="AZ84" s="15">
        <f t="shared" si="93"/>
        <v>6002.304</v>
      </c>
      <c r="BA84" s="12">
        <v>1</v>
      </c>
      <c r="BB84" s="12">
        <v>0.9</v>
      </c>
      <c r="BC84" s="12">
        <v>2.31</v>
      </c>
      <c r="BD84" s="35">
        <f t="shared" si="94"/>
        <v>3.079</v>
      </c>
      <c r="BE84" s="12">
        <v>0.9</v>
      </c>
      <c r="BF84" s="10">
        <v>0.5</v>
      </c>
      <c r="BG84" s="41">
        <f t="shared" si="95"/>
        <v>8316.4923072</v>
      </c>
      <c r="BQ84" s="12">
        <v>35728</v>
      </c>
      <c r="BR84" s="13">
        <v>0.168</v>
      </c>
      <c r="BS84" s="12">
        <v>1</v>
      </c>
      <c r="BT84" s="12">
        <v>0</v>
      </c>
      <c r="BU84" s="15">
        <f t="shared" si="96"/>
        <v>6002.304</v>
      </c>
      <c r="BV84" s="12">
        <v>1</v>
      </c>
      <c r="BW84" s="12">
        <v>0.9</v>
      </c>
      <c r="BX84" s="12">
        <v>2.31</v>
      </c>
      <c r="BY84" s="35">
        <f t="shared" si="97"/>
        <v>3.079</v>
      </c>
      <c r="BZ84" s="12">
        <v>0.9</v>
      </c>
      <c r="CA84" s="10">
        <v>0.5</v>
      </c>
      <c r="CB84" s="41">
        <f t="shared" si="98"/>
        <v>8316.4923072</v>
      </c>
      <c r="CL84" s="12">
        <v>41312</v>
      </c>
      <c r="CM84" s="13">
        <v>0.168</v>
      </c>
      <c r="CN84" s="12">
        <v>1</v>
      </c>
      <c r="CO84" s="12">
        <v>0</v>
      </c>
      <c r="CP84" s="15">
        <f t="shared" si="99"/>
        <v>6940.416</v>
      </c>
      <c r="CQ84" s="12">
        <v>1</v>
      </c>
      <c r="CR84" s="12">
        <v>0.89</v>
      </c>
      <c r="CS84" s="12">
        <v>1.78</v>
      </c>
      <c r="CT84" s="35">
        <f t="shared" si="100"/>
        <v>2.5842</v>
      </c>
      <c r="CU84" s="12">
        <v>0.9</v>
      </c>
      <c r="CV84" s="10">
        <v>0.5</v>
      </c>
      <c r="CW84" s="41">
        <f t="shared" si="101"/>
        <v>8070.94036224</v>
      </c>
      <c r="DG84" s="12">
        <v>41606</v>
      </c>
      <c r="DH84" s="13">
        <v>0.168</v>
      </c>
      <c r="DI84" s="12">
        <v>1</v>
      </c>
      <c r="DJ84" s="12">
        <v>0</v>
      </c>
      <c r="DK84" s="15">
        <f t="shared" si="102"/>
        <v>6989.808</v>
      </c>
      <c r="DL84" s="12">
        <v>1</v>
      </c>
      <c r="DM84" s="12">
        <v>0.9</v>
      </c>
      <c r="DN84" s="12">
        <v>2.31</v>
      </c>
      <c r="DO84" s="35">
        <f t="shared" si="103"/>
        <v>3.079</v>
      </c>
      <c r="DP84" s="12">
        <v>0.9</v>
      </c>
      <c r="DQ84" s="10">
        <v>0.5</v>
      </c>
      <c r="DR84" s="41">
        <f t="shared" si="104"/>
        <v>9684.7284744</v>
      </c>
      <c r="EB84" s="12">
        <v>41606</v>
      </c>
      <c r="EC84" s="13">
        <v>0.168</v>
      </c>
      <c r="ED84" s="12">
        <v>1</v>
      </c>
      <c r="EE84" s="12">
        <v>0</v>
      </c>
      <c r="EF84" s="15">
        <f t="shared" si="105"/>
        <v>6989.808</v>
      </c>
      <c r="EG84" s="12">
        <v>1</v>
      </c>
      <c r="EH84" s="12">
        <v>0.9</v>
      </c>
      <c r="EI84" s="12">
        <v>3.11</v>
      </c>
      <c r="EJ84" s="35">
        <f t="shared" si="106"/>
        <v>3.799</v>
      </c>
      <c r="EK84" s="12">
        <v>0.9</v>
      </c>
      <c r="EL84" s="10">
        <v>0.5</v>
      </c>
      <c r="EM84" s="41">
        <f t="shared" si="107"/>
        <v>11949.4262664</v>
      </c>
    </row>
    <row r="85" s="1" customFormat="1" customHeight="1" spans="1:147">
      <c r="F85" s="12">
        <v>35434</v>
      </c>
      <c r="G85" s="13">
        <v>0.3</v>
      </c>
      <c r="H85" s="12">
        <v>1</v>
      </c>
      <c r="I85" s="12">
        <v>0</v>
      </c>
      <c r="J85" s="15">
        <f t="shared" si="87"/>
        <v>10630.2</v>
      </c>
      <c r="K85" s="12">
        <v>1</v>
      </c>
      <c r="L85" s="12">
        <v>0.89</v>
      </c>
      <c r="M85" s="12">
        <v>1.78</v>
      </c>
      <c r="N85" s="35">
        <f t="shared" si="88"/>
        <v>2.5842</v>
      </c>
      <c r="O85" s="12">
        <v>0.9</v>
      </c>
      <c r="P85" s="10">
        <v>0.5</v>
      </c>
      <c r="Q85" s="41">
        <f t="shared" si="89"/>
        <v>12361.753278</v>
      </c>
      <c r="AA85" s="12">
        <v>35434</v>
      </c>
      <c r="AB85" s="13">
        <v>0.3</v>
      </c>
      <c r="AC85" s="12">
        <v>1</v>
      </c>
      <c r="AD85" s="12">
        <v>0</v>
      </c>
      <c r="AE85" s="15">
        <f t="shared" si="90"/>
        <v>10630.2</v>
      </c>
      <c r="AF85" s="12">
        <v>1</v>
      </c>
      <c r="AG85" s="12">
        <v>0.89</v>
      </c>
      <c r="AH85" s="12">
        <v>1.78</v>
      </c>
      <c r="AI85" s="35">
        <f t="shared" si="91"/>
        <v>2.5842</v>
      </c>
      <c r="AJ85" s="12">
        <v>0.9</v>
      </c>
      <c r="AK85" s="10">
        <v>0.5</v>
      </c>
      <c r="AL85" s="41">
        <f t="shared" si="92"/>
        <v>12361.753278</v>
      </c>
      <c r="AV85" s="12">
        <v>35728</v>
      </c>
      <c r="AW85" s="13">
        <v>0.3</v>
      </c>
      <c r="AX85" s="12">
        <v>1</v>
      </c>
      <c r="AY85" s="12">
        <v>0</v>
      </c>
      <c r="AZ85" s="15">
        <f t="shared" si="93"/>
        <v>10718.4</v>
      </c>
      <c r="BA85" s="12">
        <v>1</v>
      </c>
      <c r="BB85" s="12">
        <v>0.9</v>
      </c>
      <c r="BC85" s="12">
        <v>2.31</v>
      </c>
      <c r="BD85" s="35">
        <f t="shared" si="94"/>
        <v>3.079</v>
      </c>
      <c r="BE85" s="12">
        <v>0.9</v>
      </c>
      <c r="BF85" s="10">
        <v>0.5</v>
      </c>
      <c r="BG85" s="41">
        <f t="shared" si="95"/>
        <v>14850.87912</v>
      </c>
      <c r="BQ85" s="12">
        <v>35728</v>
      </c>
      <c r="BR85" s="13">
        <v>0.3</v>
      </c>
      <c r="BS85" s="12">
        <v>1</v>
      </c>
      <c r="BT85" s="12">
        <v>0</v>
      </c>
      <c r="BU85" s="15">
        <f t="shared" si="96"/>
        <v>10718.4</v>
      </c>
      <c r="BV85" s="12">
        <v>1</v>
      </c>
      <c r="BW85" s="12">
        <v>0.9</v>
      </c>
      <c r="BX85" s="12">
        <v>2.31</v>
      </c>
      <c r="BY85" s="35">
        <f t="shared" si="97"/>
        <v>3.079</v>
      </c>
      <c r="BZ85" s="12">
        <v>0.9</v>
      </c>
      <c r="CA85" s="10">
        <v>0.5</v>
      </c>
      <c r="CB85" s="41">
        <f t="shared" si="98"/>
        <v>14850.87912</v>
      </c>
      <c r="CL85" s="12">
        <v>41312</v>
      </c>
      <c r="CM85" s="13">
        <v>0.3</v>
      </c>
      <c r="CN85" s="12">
        <v>1</v>
      </c>
      <c r="CO85" s="12">
        <v>0</v>
      </c>
      <c r="CP85" s="15">
        <f t="shared" si="99"/>
        <v>12393.6</v>
      </c>
      <c r="CQ85" s="12">
        <v>1</v>
      </c>
      <c r="CR85" s="12">
        <v>0.89</v>
      </c>
      <c r="CS85" s="12">
        <v>1.78</v>
      </c>
      <c r="CT85" s="35">
        <f t="shared" si="100"/>
        <v>2.5842</v>
      </c>
      <c r="CU85" s="12">
        <v>0.9</v>
      </c>
      <c r="CV85" s="10">
        <v>0.5</v>
      </c>
      <c r="CW85" s="41">
        <f t="shared" si="101"/>
        <v>14412.393504</v>
      </c>
      <c r="DG85" s="12">
        <v>41606</v>
      </c>
      <c r="DH85" s="13">
        <v>0.3</v>
      </c>
      <c r="DI85" s="12">
        <v>1</v>
      </c>
      <c r="DJ85" s="12">
        <v>0</v>
      </c>
      <c r="DK85" s="15">
        <f t="shared" si="102"/>
        <v>12481.8</v>
      </c>
      <c r="DL85" s="12">
        <v>1</v>
      </c>
      <c r="DM85" s="12">
        <v>0.9</v>
      </c>
      <c r="DN85" s="12">
        <v>2.31</v>
      </c>
      <c r="DO85" s="35">
        <f t="shared" si="103"/>
        <v>3.079</v>
      </c>
      <c r="DP85" s="12">
        <v>0.9</v>
      </c>
      <c r="DQ85" s="10">
        <v>0.5</v>
      </c>
      <c r="DR85" s="41">
        <f t="shared" si="104"/>
        <v>17294.15799</v>
      </c>
      <c r="EB85" s="12">
        <v>41606</v>
      </c>
      <c r="EC85" s="13">
        <v>0.3</v>
      </c>
      <c r="ED85" s="12">
        <v>1</v>
      </c>
      <c r="EE85" s="12">
        <v>0</v>
      </c>
      <c r="EF85" s="15">
        <f t="shared" si="105"/>
        <v>12481.8</v>
      </c>
      <c r="EG85" s="12">
        <v>1</v>
      </c>
      <c r="EH85" s="12">
        <v>0.9</v>
      </c>
      <c r="EI85" s="12">
        <v>3.11</v>
      </c>
      <c r="EJ85" s="35">
        <f t="shared" si="106"/>
        <v>3.799</v>
      </c>
      <c r="EK85" s="12">
        <v>0.9</v>
      </c>
      <c r="EL85" s="10">
        <v>0.5</v>
      </c>
      <c r="EM85" s="41">
        <f t="shared" si="107"/>
        <v>21338.26119</v>
      </c>
    </row>
    <row r="86" s="1" customFormat="1" customHeight="1" spans="1:147">
      <c r="F86" s="12">
        <v>35434</v>
      </c>
      <c r="G86" s="13">
        <v>0.58</v>
      </c>
      <c r="H86" s="12">
        <v>1</v>
      </c>
      <c r="I86" s="12">
        <v>0</v>
      </c>
      <c r="J86" s="15">
        <f t="shared" si="87"/>
        <v>20551.72</v>
      </c>
      <c r="K86" s="12">
        <v>1</v>
      </c>
      <c r="L86" s="12">
        <v>0.89</v>
      </c>
      <c r="M86" s="12">
        <v>1.78</v>
      </c>
      <c r="N86" s="35">
        <f t="shared" si="88"/>
        <v>2.5842</v>
      </c>
      <c r="O86" s="12">
        <v>0.9</v>
      </c>
      <c r="P86" s="10">
        <v>0.5</v>
      </c>
      <c r="Q86" s="41">
        <f t="shared" si="89"/>
        <v>23899.3896708</v>
      </c>
      <c r="AA86" s="12">
        <v>35434</v>
      </c>
      <c r="AB86" s="13">
        <v>0.58</v>
      </c>
      <c r="AC86" s="12">
        <v>1</v>
      </c>
      <c r="AD86" s="12">
        <v>0</v>
      </c>
      <c r="AE86" s="15">
        <f t="shared" si="90"/>
        <v>20551.72</v>
      </c>
      <c r="AF86" s="12">
        <v>1</v>
      </c>
      <c r="AG86" s="12">
        <v>0.89</v>
      </c>
      <c r="AH86" s="12">
        <v>1.78</v>
      </c>
      <c r="AI86" s="35">
        <f t="shared" si="91"/>
        <v>2.5842</v>
      </c>
      <c r="AJ86" s="12">
        <v>0.9</v>
      </c>
      <c r="AK86" s="10">
        <v>0.5</v>
      </c>
      <c r="AL86" s="41">
        <f t="shared" si="92"/>
        <v>23899.3896708</v>
      </c>
      <c r="AV86" s="12">
        <v>35728</v>
      </c>
      <c r="AW86" s="13">
        <v>0.58</v>
      </c>
      <c r="AX86" s="12">
        <v>1</v>
      </c>
      <c r="AY86" s="12">
        <v>0</v>
      </c>
      <c r="AZ86" s="15">
        <f t="shared" si="93"/>
        <v>20722.24</v>
      </c>
      <c r="BA86" s="12">
        <v>1</v>
      </c>
      <c r="BB86" s="12">
        <v>0.9</v>
      </c>
      <c r="BC86" s="12">
        <v>2.31</v>
      </c>
      <c r="BD86" s="35">
        <f t="shared" si="94"/>
        <v>3.079</v>
      </c>
      <c r="BE86" s="12">
        <v>0.9</v>
      </c>
      <c r="BF86" s="10">
        <v>0.5</v>
      </c>
      <c r="BG86" s="41">
        <f t="shared" si="95"/>
        <v>28711.699632</v>
      </c>
      <c r="BQ86" s="12">
        <v>35728</v>
      </c>
      <c r="BR86" s="13">
        <v>0.58</v>
      </c>
      <c r="BS86" s="12">
        <v>1</v>
      </c>
      <c r="BT86" s="12">
        <v>0</v>
      </c>
      <c r="BU86" s="15">
        <f t="shared" si="96"/>
        <v>20722.24</v>
      </c>
      <c r="BV86" s="12">
        <v>1</v>
      </c>
      <c r="BW86" s="12">
        <v>0.9</v>
      </c>
      <c r="BX86" s="12">
        <v>2.31</v>
      </c>
      <c r="BY86" s="35">
        <f t="shared" si="97"/>
        <v>3.079</v>
      </c>
      <c r="BZ86" s="12">
        <v>0.9</v>
      </c>
      <c r="CA86" s="10">
        <v>0.5</v>
      </c>
      <c r="CB86" s="41">
        <f t="shared" si="98"/>
        <v>28711.699632</v>
      </c>
      <c r="CL86" s="12">
        <v>41312</v>
      </c>
      <c r="CM86" s="13">
        <v>0.58</v>
      </c>
      <c r="CN86" s="12">
        <v>1</v>
      </c>
      <c r="CO86" s="12">
        <v>0</v>
      </c>
      <c r="CP86" s="15">
        <f t="shared" si="99"/>
        <v>23960.96</v>
      </c>
      <c r="CQ86" s="12">
        <v>1</v>
      </c>
      <c r="CR86" s="12">
        <v>0.89</v>
      </c>
      <c r="CS86" s="12">
        <v>1.78</v>
      </c>
      <c r="CT86" s="35">
        <f t="shared" si="100"/>
        <v>2.5842</v>
      </c>
      <c r="CU86" s="12">
        <v>0.9</v>
      </c>
      <c r="CV86" s="10">
        <v>0.5</v>
      </c>
      <c r="CW86" s="41">
        <f t="shared" si="101"/>
        <v>27863.9607744</v>
      </c>
      <c r="DG86" s="12">
        <v>41606</v>
      </c>
      <c r="DH86" s="13">
        <v>0.58</v>
      </c>
      <c r="DI86" s="12">
        <v>1</v>
      </c>
      <c r="DJ86" s="12">
        <v>0</v>
      </c>
      <c r="DK86" s="15">
        <f t="shared" si="102"/>
        <v>24131.48</v>
      </c>
      <c r="DL86" s="12">
        <v>1</v>
      </c>
      <c r="DM86" s="12">
        <v>0.9</v>
      </c>
      <c r="DN86" s="12">
        <v>2.31</v>
      </c>
      <c r="DO86" s="35">
        <f t="shared" si="103"/>
        <v>3.079</v>
      </c>
      <c r="DP86" s="12">
        <v>0.9</v>
      </c>
      <c r="DQ86" s="10">
        <v>0.5</v>
      </c>
      <c r="DR86" s="41">
        <f t="shared" si="104"/>
        <v>33435.372114</v>
      </c>
      <c r="EB86" s="12">
        <v>41606</v>
      </c>
      <c r="EC86" s="13">
        <v>0.58</v>
      </c>
      <c r="ED86" s="12">
        <v>1</v>
      </c>
      <c r="EE86" s="12">
        <v>0</v>
      </c>
      <c r="EF86" s="15">
        <f t="shared" si="105"/>
        <v>24131.48</v>
      </c>
      <c r="EG86" s="12">
        <v>1</v>
      </c>
      <c r="EH86" s="12">
        <v>0.9</v>
      </c>
      <c r="EI86" s="12">
        <v>3.11</v>
      </c>
      <c r="EJ86" s="35">
        <f t="shared" si="106"/>
        <v>3.799</v>
      </c>
      <c r="EK86" s="12">
        <v>0.9</v>
      </c>
      <c r="EL86" s="10">
        <v>0.5</v>
      </c>
      <c r="EM86" s="41">
        <f t="shared" si="107"/>
        <v>41253.971634</v>
      </c>
    </row>
    <row r="87" s="1" customFormat="1" customHeight="1" spans="1:147">
      <c r="F87" s="42" t="s">
        <v>50</v>
      </c>
      <c r="G87" s="37"/>
      <c r="H87" s="37"/>
      <c r="I87" s="37"/>
      <c r="J87" s="37"/>
      <c r="K87" s="37"/>
      <c r="L87" s="37"/>
      <c r="M87" s="38">
        <f>SUM(Q77:Q86)</f>
        <v>91641.79763424</v>
      </c>
      <c r="N87" s="38"/>
      <c r="O87" s="38"/>
      <c r="P87" s="38"/>
      <c r="Q87" s="38"/>
      <c r="R87" s="1"/>
      <c r="S87" s="1"/>
      <c r="T87" s="1"/>
      <c r="U87" s="1"/>
      <c r="V87" s="1"/>
      <c r="W87" s="1"/>
      <c r="X87" s="1"/>
      <c r="Y87" s="1"/>
      <c r="Z87" s="1"/>
      <c r="AA87" s="42" t="s">
        <v>50</v>
      </c>
      <c r="AB87" s="37"/>
      <c r="AC87" s="37"/>
      <c r="AD87" s="37"/>
      <c r="AE87" s="37"/>
      <c r="AF87" s="37"/>
      <c r="AG87" s="37"/>
      <c r="AH87" s="38">
        <f>SUM(AL77:AL86)</f>
        <v>91641.79763424</v>
      </c>
      <c r="AI87" s="38"/>
      <c r="AJ87" s="38"/>
      <c r="AK87" s="38"/>
      <c r="AL87" s="38"/>
      <c r="AM87" s="1"/>
      <c r="AN87" s="1"/>
      <c r="AO87" s="1"/>
      <c r="AP87" s="1"/>
      <c r="AQ87" s="1"/>
      <c r="AR87" s="1"/>
      <c r="AS87" s="1"/>
      <c r="AT87" s="1"/>
      <c r="AU87" s="1"/>
      <c r="AV87" s="42" t="s">
        <v>50</v>
      </c>
      <c r="AW87" s="37"/>
      <c r="AX87" s="37"/>
      <c r="AY87" s="37"/>
      <c r="AZ87" s="37"/>
      <c r="BA87" s="37"/>
      <c r="BB87" s="37"/>
      <c r="BC87" s="38">
        <f>SUM(BG77:BG86)</f>
        <v>110094.5172096</v>
      </c>
      <c r="BD87" s="38"/>
      <c r="BE87" s="38"/>
      <c r="BF87" s="38"/>
      <c r="BG87" s="38"/>
      <c r="BH87" s="1"/>
      <c r="BI87" s="1"/>
      <c r="BJ87" s="1"/>
      <c r="BK87" s="1"/>
      <c r="BL87" s="1"/>
      <c r="BM87" s="1"/>
      <c r="BN87" s="1"/>
      <c r="BO87" s="1"/>
      <c r="BP87" s="1"/>
      <c r="BQ87" s="42" t="s">
        <v>50</v>
      </c>
      <c r="BR87" s="37"/>
      <c r="BS87" s="37"/>
      <c r="BT87" s="37"/>
      <c r="BU87" s="37"/>
      <c r="BV87" s="37"/>
      <c r="BW87" s="37"/>
      <c r="BX87" s="38">
        <f>SUM(CB77:CB86)</f>
        <v>110094.5172096</v>
      </c>
      <c r="BY87" s="38"/>
      <c r="BZ87" s="38"/>
      <c r="CA87" s="38"/>
      <c r="CB87" s="38"/>
      <c r="CC87" s="1"/>
      <c r="CD87" s="1"/>
      <c r="CE87" s="1"/>
      <c r="CF87" s="1"/>
      <c r="CG87" s="1"/>
      <c r="CH87" s="1"/>
      <c r="CI87" s="1"/>
      <c r="CJ87" s="1"/>
      <c r="CK87" s="1"/>
      <c r="CL87" s="42" t="s">
        <v>50</v>
      </c>
      <c r="CM87" s="37"/>
      <c r="CN87" s="37"/>
      <c r="CO87" s="37"/>
      <c r="CP87" s="37"/>
      <c r="CQ87" s="37"/>
      <c r="CR87" s="37"/>
      <c r="CS87" s="38">
        <f>SUM(CW77:CW86)</f>
        <v>106843.87717632</v>
      </c>
      <c r="CT87" s="38"/>
      <c r="CU87" s="38"/>
      <c r="CV87" s="38"/>
      <c r="CW87" s="38"/>
      <c r="CX87" s="1"/>
      <c r="CY87" s="1"/>
      <c r="CZ87" s="1"/>
      <c r="DA87" s="1"/>
      <c r="DB87" s="1"/>
      <c r="DC87" s="1"/>
      <c r="DD87" s="1"/>
      <c r="DE87" s="1"/>
      <c r="DF87" s="1"/>
      <c r="DG87" s="42" t="s">
        <v>50</v>
      </c>
      <c r="DH87" s="37"/>
      <c r="DI87" s="37"/>
      <c r="DJ87" s="37"/>
      <c r="DK87" s="37"/>
      <c r="DL87" s="37"/>
      <c r="DM87" s="37"/>
      <c r="DN87" s="38">
        <f>SUM(DR77:DR86)</f>
        <v>128207.3578992</v>
      </c>
      <c r="DO87" s="38"/>
      <c r="DP87" s="38"/>
      <c r="DQ87" s="38"/>
      <c r="DR87" s="38"/>
      <c r="DS87" s="1"/>
      <c r="DT87" s="1"/>
      <c r="DU87" s="1"/>
      <c r="DV87" s="1"/>
      <c r="DW87" s="1"/>
      <c r="DX87" s="1"/>
      <c r="DY87" s="1"/>
      <c r="DZ87" s="1"/>
      <c r="EA87" s="1"/>
      <c r="EB87" s="42" t="s">
        <v>50</v>
      </c>
      <c r="EC87" s="37"/>
      <c r="ED87" s="37"/>
      <c r="EE87" s="37"/>
      <c r="EF87" s="37"/>
      <c r="EG87" s="37"/>
      <c r="EH87" s="37"/>
      <c r="EI87" s="38">
        <f>SUM(EM77:EM86)</f>
        <v>158187.6429552</v>
      </c>
      <c r="EJ87" s="38"/>
      <c r="EK87" s="38"/>
      <c r="EL87" s="38"/>
      <c r="EM87" s="38"/>
    </row>
    <row r="88" s="1" customFormat="1" customHeight="1" spans="1:147">
      <c r="F88" s="37"/>
      <c r="G88" s="37"/>
      <c r="H88" s="37"/>
      <c r="I88" s="37"/>
      <c r="J88" s="37"/>
      <c r="K88" s="37"/>
      <c r="L88" s="37"/>
      <c r="M88" s="38"/>
      <c r="N88" s="38"/>
      <c r="O88" s="38"/>
      <c r="P88" s="38"/>
      <c r="Q88" s="38"/>
      <c r="R88" s="1"/>
      <c r="S88" s="1"/>
      <c r="T88" s="1"/>
      <c r="U88" s="1"/>
      <c r="V88" s="1"/>
      <c r="W88" s="1"/>
      <c r="X88" s="1"/>
      <c r="Y88" s="1"/>
      <c r="Z88" s="1"/>
      <c r="AA88" s="37"/>
      <c r="AB88" s="37"/>
      <c r="AC88" s="37"/>
      <c r="AD88" s="37"/>
      <c r="AE88" s="37"/>
      <c r="AF88" s="37"/>
      <c r="AG88" s="37"/>
      <c r="AH88" s="38"/>
      <c r="AI88" s="38"/>
      <c r="AJ88" s="38"/>
      <c r="AK88" s="38"/>
      <c r="AL88" s="38"/>
      <c r="AM88" s="1"/>
      <c r="AN88" s="1"/>
      <c r="AO88" s="1"/>
      <c r="AP88" s="1"/>
      <c r="AQ88" s="1"/>
      <c r="AR88" s="1"/>
      <c r="AS88" s="1"/>
      <c r="AT88" s="1"/>
      <c r="AU88" s="1"/>
      <c r="AV88" s="37"/>
      <c r="AW88" s="37"/>
      <c r="AX88" s="37"/>
      <c r="AY88" s="37"/>
      <c r="AZ88" s="37"/>
      <c r="BA88" s="37"/>
      <c r="BB88" s="37"/>
      <c r="BC88" s="38"/>
      <c r="BD88" s="38"/>
      <c r="BE88" s="38"/>
      <c r="BF88" s="38"/>
      <c r="BG88" s="38"/>
      <c r="BH88" s="1"/>
      <c r="BI88" s="1"/>
      <c r="BJ88" s="1"/>
      <c r="BK88" s="1"/>
      <c r="BL88" s="1"/>
      <c r="BM88" s="1"/>
      <c r="BN88" s="1"/>
      <c r="BO88" s="1"/>
      <c r="BP88" s="1"/>
      <c r="BQ88" s="37"/>
      <c r="BR88" s="37"/>
      <c r="BS88" s="37"/>
      <c r="BT88" s="37"/>
      <c r="BU88" s="37"/>
      <c r="BV88" s="37"/>
      <c r="BW88" s="37"/>
      <c r="BX88" s="38"/>
      <c r="BY88" s="38"/>
      <c r="BZ88" s="38"/>
      <c r="CA88" s="38"/>
      <c r="CB88" s="38"/>
      <c r="CC88" s="1"/>
      <c r="CD88" s="1"/>
      <c r="CE88" s="1"/>
      <c r="CF88" s="1"/>
      <c r="CG88" s="1"/>
      <c r="CH88" s="1"/>
      <c r="CI88" s="1"/>
      <c r="CJ88" s="1"/>
      <c r="CK88" s="1"/>
      <c r="CL88" s="37"/>
      <c r="CM88" s="37"/>
      <c r="CN88" s="37"/>
      <c r="CO88" s="37"/>
      <c r="CP88" s="37"/>
      <c r="CQ88" s="37"/>
      <c r="CR88" s="37"/>
      <c r="CS88" s="38"/>
      <c r="CT88" s="38"/>
      <c r="CU88" s="38"/>
      <c r="CV88" s="38"/>
      <c r="CW88" s="38"/>
      <c r="CX88" s="1"/>
      <c r="CY88" s="1"/>
      <c r="CZ88" s="1"/>
      <c r="DA88" s="1"/>
      <c r="DB88" s="1"/>
      <c r="DC88" s="1"/>
      <c r="DD88" s="1"/>
      <c r="DE88" s="1"/>
      <c r="DF88" s="1"/>
      <c r="DG88" s="37"/>
      <c r="DH88" s="37"/>
      <c r="DI88" s="37"/>
      <c r="DJ88" s="37"/>
      <c r="DK88" s="37"/>
      <c r="DL88" s="37"/>
      <c r="DM88" s="37"/>
      <c r="DN88" s="38"/>
      <c r="DO88" s="38"/>
      <c r="DP88" s="38"/>
      <c r="DQ88" s="38"/>
      <c r="DR88" s="38"/>
      <c r="DS88" s="1"/>
      <c r="DT88" s="1"/>
      <c r="DU88" s="1"/>
      <c r="DV88" s="1"/>
      <c r="DW88" s="1"/>
      <c r="DX88" s="1"/>
      <c r="DY88" s="1"/>
      <c r="DZ88" s="1"/>
      <c r="EA88" s="1"/>
      <c r="EB88" s="37"/>
      <c r="EC88" s="37"/>
      <c r="ED88" s="37"/>
      <c r="EE88" s="37"/>
      <c r="EF88" s="37"/>
      <c r="EG88" s="37"/>
      <c r="EH88" s="37"/>
      <c r="EI88" s="38"/>
      <c r="EJ88" s="38"/>
      <c r="EK88" s="38"/>
      <c r="EL88" s="38"/>
      <c r="EM88" s="38"/>
    </row>
    <row r="89" s="1" customFormat="1" customHeight="1" spans="1:147">
      <c r="F89" s="37"/>
      <c r="G89" s="37"/>
      <c r="H89" s="37"/>
      <c r="I89" s="37"/>
      <c r="J89" s="37"/>
      <c r="K89" s="37"/>
      <c r="L89" s="37"/>
      <c r="M89" s="38"/>
      <c r="N89" s="38"/>
      <c r="O89" s="38"/>
      <c r="P89" s="38"/>
      <c r="Q89" s="38"/>
      <c r="R89" s="1"/>
      <c r="S89" s="1"/>
      <c r="T89" s="1"/>
      <c r="U89" s="1"/>
      <c r="V89" s="1"/>
      <c r="W89" s="1"/>
      <c r="X89" s="1"/>
      <c r="Y89" s="1"/>
      <c r="Z89" s="1"/>
      <c r="AA89" s="37"/>
      <c r="AB89" s="37"/>
      <c r="AC89" s="37"/>
      <c r="AD89" s="37"/>
      <c r="AE89" s="37"/>
      <c r="AF89" s="37"/>
      <c r="AG89" s="37"/>
      <c r="AH89" s="38"/>
      <c r="AI89" s="38"/>
      <c r="AJ89" s="38"/>
      <c r="AK89" s="38"/>
      <c r="AL89" s="38"/>
      <c r="AM89" s="1"/>
      <c r="AN89" s="1"/>
      <c r="AO89" s="1"/>
      <c r="AP89" s="1"/>
      <c r="AQ89" s="1"/>
      <c r="AR89" s="1"/>
      <c r="AS89" s="1"/>
      <c r="AT89" s="1"/>
      <c r="AU89" s="1"/>
      <c r="AV89" s="37"/>
      <c r="AW89" s="37"/>
      <c r="AX89" s="37"/>
      <c r="AY89" s="37"/>
      <c r="AZ89" s="37"/>
      <c r="BA89" s="37"/>
      <c r="BB89" s="37"/>
      <c r="BC89" s="38"/>
      <c r="BD89" s="38"/>
      <c r="BE89" s="38"/>
      <c r="BF89" s="38"/>
      <c r="BG89" s="38"/>
      <c r="BH89" s="1"/>
      <c r="BI89" s="1"/>
      <c r="BJ89" s="1"/>
      <c r="BK89" s="1"/>
      <c r="BL89" s="1"/>
      <c r="BM89" s="1"/>
      <c r="BN89" s="1"/>
      <c r="BO89" s="1"/>
      <c r="BP89" s="1"/>
      <c r="BQ89" s="37"/>
      <c r="BR89" s="37"/>
      <c r="BS89" s="37"/>
      <c r="BT89" s="37"/>
      <c r="BU89" s="37"/>
      <c r="BV89" s="37"/>
      <c r="BW89" s="37"/>
      <c r="BX89" s="38"/>
      <c r="BY89" s="38"/>
      <c r="BZ89" s="38"/>
      <c r="CA89" s="38"/>
      <c r="CB89" s="38"/>
      <c r="CC89" s="1"/>
      <c r="CD89" s="1"/>
      <c r="CE89" s="1"/>
      <c r="CF89" s="1"/>
      <c r="CG89" s="1"/>
      <c r="CH89" s="1"/>
      <c r="CI89" s="1"/>
      <c r="CJ89" s="1"/>
      <c r="CK89" s="1"/>
      <c r="CL89" s="37"/>
      <c r="CM89" s="37"/>
      <c r="CN89" s="37"/>
      <c r="CO89" s="37"/>
      <c r="CP89" s="37"/>
      <c r="CQ89" s="37"/>
      <c r="CR89" s="37"/>
      <c r="CS89" s="38"/>
      <c r="CT89" s="38"/>
      <c r="CU89" s="38"/>
      <c r="CV89" s="38"/>
      <c r="CW89" s="38"/>
      <c r="CX89" s="1"/>
      <c r="CY89" s="1"/>
      <c r="CZ89" s="1"/>
      <c r="DA89" s="1"/>
      <c r="DB89" s="1"/>
      <c r="DC89" s="1"/>
      <c r="DD89" s="1"/>
      <c r="DE89" s="1"/>
      <c r="DF89" s="1"/>
      <c r="DG89" s="37"/>
      <c r="DH89" s="37"/>
      <c r="DI89" s="37"/>
      <c r="DJ89" s="37"/>
      <c r="DK89" s="37"/>
      <c r="DL89" s="37"/>
      <c r="DM89" s="37"/>
      <c r="DN89" s="38"/>
      <c r="DO89" s="38"/>
      <c r="DP89" s="38"/>
      <c r="DQ89" s="38"/>
      <c r="DR89" s="38"/>
      <c r="DS89" s="1"/>
      <c r="DT89" s="1"/>
      <c r="DU89" s="1"/>
      <c r="DV89" s="1"/>
      <c r="DW89" s="1"/>
      <c r="DX89" s="1"/>
      <c r="DY89" s="1"/>
      <c r="DZ89" s="1"/>
      <c r="EA89" s="1"/>
      <c r="EB89" s="37"/>
      <c r="EC89" s="37"/>
      <c r="ED89" s="37"/>
      <c r="EE89" s="37"/>
      <c r="EF89" s="37"/>
      <c r="EG89" s="37"/>
      <c r="EH89" s="37"/>
      <c r="EI89" s="38"/>
      <c r="EJ89" s="38"/>
      <c r="EK89" s="38"/>
      <c r="EL89" s="38"/>
      <c r="EM89" s="38"/>
    </row>
    <row r="91" s="1" customFormat="1" customHeight="1" spans="1:147">
      <c r="A91" s="2" t="s">
        <v>107</v>
      </c>
      <c r="B91" s="2"/>
      <c r="C91" s="2"/>
      <c r="D91" s="2"/>
      <c r="E91" s="2"/>
      <c r="F91" s="3" t="s">
        <v>1</v>
      </c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2" t="s">
        <v>108</v>
      </c>
      <c r="W91" s="2"/>
      <c r="X91" s="2"/>
      <c r="Y91" s="2"/>
      <c r="Z91" s="2"/>
      <c r="AA91" s="3" t="s">
        <v>1</v>
      </c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2" t="s">
        <v>109</v>
      </c>
      <c r="AR91" s="2"/>
      <c r="AS91" s="2"/>
      <c r="AT91" s="2"/>
      <c r="AU91" s="2"/>
      <c r="AV91" s="3" t="s">
        <v>1</v>
      </c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2" t="s">
        <v>110</v>
      </c>
      <c r="BM91" s="2"/>
      <c r="BN91" s="2"/>
      <c r="BO91" s="2"/>
      <c r="BP91" s="2"/>
      <c r="BQ91" s="3" t="s">
        <v>1</v>
      </c>
      <c r="BR91" s="3"/>
      <c r="BS91" s="3"/>
      <c r="BT91" s="3"/>
      <c r="BU91" s="3"/>
      <c r="BV91" s="3"/>
      <c r="BW91" s="3"/>
      <c r="BX91" s="3"/>
      <c r="BY91" s="3"/>
      <c r="BZ91" s="3"/>
      <c r="CA91" s="3"/>
      <c r="CB91" s="3"/>
      <c r="CC91" s="3"/>
      <c r="CD91" s="3"/>
      <c r="CE91" s="3"/>
      <c r="CF91" s="3"/>
      <c r="CG91" s="2" t="s">
        <v>111</v>
      </c>
      <c r="CH91" s="2"/>
      <c r="CI91" s="2"/>
      <c r="CJ91" s="2"/>
      <c r="CK91" s="2"/>
      <c r="CL91" s="3" t="s">
        <v>1</v>
      </c>
      <c r="CM91" s="3"/>
      <c r="CN91" s="3"/>
      <c r="CO91" s="3"/>
      <c r="CP91" s="3"/>
      <c r="CQ91" s="3"/>
      <c r="CR91" s="3"/>
      <c r="CS91" s="3"/>
      <c r="CT91" s="3"/>
      <c r="CU91" s="3"/>
      <c r="CV91" s="3"/>
      <c r="CW91" s="3"/>
      <c r="CX91" s="3"/>
      <c r="CY91" s="3"/>
      <c r="CZ91" s="3"/>
      <c r="DA91" s="3"/>
      <c r="DB91" s="2" t="s">
        <v>112</v>
      </c>
      <c r="DC91" s="2"/>
      <c r="DD91" s="2"/>
      <c r="DE91" s="2"/>
      <c r="DF91" s="2"/>
      <c r="DG91" s="3" t="s">
        <v>1</v>
      </c>
      <c r="DH91" s="3"/>
      <c r="DI91" s="3"/>
      <c r="DJ91" s="3"/>
      <c r="DK91" s="3"/>
      <c r="DL91" s="3"/>
      <c r="DM91" s="3"/>
      <c r="DN91" s="3"/>
      <c r="DO91" s="3"/>
      <c r="DP91" s="3"/>
      <c r="DQ91" s="3"/>
      <c r="DR91" s="3"/>
      <c r="DS91" s="3"/>
      <c r="DT91" s="3"/>
      <c r="DU91" s="3"/>
      <c r="DV91" s="3"/>
      <c r="DW91" s="2" t="s">
        <v>113</v>
      </c>
      <c r="DX91" s="2"/>
      <c r="DY91" s="2"/>
      <c r="DZ91" s="2"/>
      <c r="EA91" s="2"/>
      <c r="EB91" s="3" t="s">
        <v>1</v>
      </c>
      <c r="EC91" s="3"/>
      <c r="ED91" s="3"/>
      <c r="EE91" s="3"/>
      <c r="EF91" s="3"/>
      <c r="EG91" s="3"/>
      <c r="EH91" s="3"/>
      <c r="EI91" s="3"/>
      <c r="EJ91" s="3"/>
      <c r="EK91" s="3"/>
      <c r="EL91" s="3"/>
      <c r="EM91" s="3"/>
      <c r="EN91" s="3"/>
      <c r="EO91" s="3"/>
      <c r="EP91" s="3"/>
      <c r="EQ91" s="3"/>
    </row>
    <row r="92" s="1" customFormat="1" customHeight="1" spans="1:147">
      <c r="A92" s="2"/>
      <c r="B92" s="2"/>
      <c r="C92" s="2"/>
      <c r="D92" s="2"/>
      <c r="E92" s="2"/>
      <c r="F92" s="4" t="s">
        <v>8</v>
      </c>
      <c r="G92" s="5"/>
      <c r="H92" s="5"/>
      <c r="I92" s="5"/>
      <c r="J92" s="6"/>
      <c r="K92" s="7" t="s">
        <v>9</v>
      </c>
      <c r="L92" s="7"/>
      <c r="M92" s="7"/>
      <c r="N92" s="7"/>
      <c r="O92" s="8" t="s">
        <v>10</v>
      </c>
      <c r="P92" s="9" t="s">
        <v>11</v>
      </c>
      <c r="Q92" s="9"/>
      <c r="R92" s="9"/>
      <c r="S92" s="10" t="s">
        <v>12</v>
      </c>
      <c r="T92" s="8" t="s">
        <v>13</v>
      </c>
      <c r="U92" s="11" t="s">
        <v>14</v>
      </c>
      <c r="V92" s="2"/>
      <c r="W92" s="2"/>
      <c r="X92" s="2"/>
      <c r="Y92" s="2"/>
      <c r="Z92" s="2"/>
      <c r="AA92" s="4" t="s">
        <v>8</v>
      </c>
      <c r="AB92" s="5"/>
      <c r="AC92" s="5"/>
      <c r="AD92" s="5"/>
      <c r="AE92" s="6"/>
      <c r="AF92" s="7" t="s">
        <v>9</v>
      </c>
      <c r="AG92" s="7"/>
      <c r="AH92" s="7"/>
      <c r="AI92" s="7"/>
      <c r="AJ92" s="8" t="s">
        <v>10</v>
      </c>
      <c r="AK92" s="9" t="s">
        <v>11</v>
      </c>
      <c r="AL92" s="9"/>
      <c r="AM92" s="9"/>
      <c r="AN92" s="10" t="s">
        <v>12</v>
      </c>
      <c r="AO92" s="8" t="s">
        <v>13</v>
      </c>
      <c r="AP92" s="11" t="s">
        <v>14</v>
      </c>
      <c r="AQ92" s="2"/>
      <c r="AR92" s="2"/>
      <c r="AS92" s="2"/>
      <c r="AT92" s="2"/>
      <c r="AU92" s="2"/>
      <c r="AV92" s="4" t="s">
        <v>8</v>
      </c>
      <c r="AW92" s="5"/>
      <c r="AX92" s="5"/>
      <c r="AY92" s="5"/>
      <c r="AZ92" s="6"/>
      <c r="BA92" s="7" t="s">
        <v>9</v>
      </c>
      <c r="BB92" s="7"/>
      <c r="BC92" s="7"/>
      <c r="BD92" s="7"/>
      <c r="BE92" s="8" t="s">
        <v>10</v>
      </c>
      <c r="BF92" s="9" t="s">
        <v>11</v>
      </c>
      <c r="BG92" s="9"/>
      <c r="BH92" s="9"/>
      <c r="BI92" s="10" t="s">
        <v>12</v>
      </c>
      <c r="BJ92" s="8" t="s">
        <v>13</v>
      </c>
      <c r="BK92" s="11" t="s">
        <v>14</v>
      </c>
      <c r="BL92" s="2"/>
      <c r="BM92" s="2"/>
      <c r="BN92" s="2"/>
      <c r="BO92" s="2"/>
      <c r="BP92" s="2"/>
      <c r="BQ92" s="4" t="s">
        <v>8</v>
      </c>
      <c r="BR92" s="5"/>
      <c r="BS92" s="5"/>
      <c r="BT92" s="5"/>
      <c r="BU92" s="6"/>
      <c r="BV92" s="7" t="s">
        <v>9</v>
      </c>
      <c r="BW92" s="7"/>
      <c r="BX92" s="7"/>
      <c r="BY92" s="7"/>
      <c r="BZ92" s="8" t="s">
        <v>10</v>
      </c>
      <c r="CA92" s="9" t="s">
        <v>11</v>
      </c>
      <c r="CB92" s="9"/>
      <c r="CC92" s="9"/>
      <c r="CD92" s="10" t="s">
        <v>12</v>
      </c>
      <c r="CE92" s="8" t="s">
        <v>13</v>
      </c>
      <c r="CF92" s="11" t="s">
        <v>14</v>
      </c>
      <c r="CG92" s="2"/>
      <c r="CH92" s="2"/>
      <c r="CI92" s="2"/>
      <c r="CJ92" s="2"/>
      <c r="CK92" s="2"/>
      <c r="CL92" s="4" t="s">
        <v>8</v>
      </c>
      <c r="CM92" s="5"/>
      <c r="CN92" s="5"/>
      <c r="CO92" s="5"/>
      <c r="CP92" s="6"/>
      <c r="CQ92" s="7" t="s">
        <v>9</v>
      </c>
      <c r="CR92" s="7"/>
      <c r="CS92" s="7"/>
      <c r="CT92" s="7"/>
      <c r="CU92" s="8" t="s">
        <v>10</v>
      </c>
      <c r="CV92" s="9" t="s">
        <v>11</v>
      </c>
      <c r="CW92" s="9"/>
      <c r="CX92" s="9"/>
      <c r="CY92" s="10" t="s">
        <v>12</v>
      </c>
      <c r="CZ92" s="8" t="s">
        <v>13</v>
      </c>
      <c r="DA92" s="11" t="s">
        <v>14</v>
      </c>
      <c r="DB92" s="2"/>
      <c r="DC92" s="2"/>
      <c r="DD92" s="2"/>
      <c r="DE92" s="2"/>
      <c r="DF92" s="2"/>
      <c r="DG92" s="4" t="s">
        <v>8</v>
      </c>
      <c r="DH92" s="5"/>
      <c r="DI92" s="5"/>
      <c r="DJ92" s="5"/>
      <c r="DK92" s="6"/>
      <c r="DL92" s="7" t="s">
        <v>9</v>
      </c>
      <c r="DM92" s="7"/>
      <c r="DN92" s="7"/>
      <c r="DO92" s="7"/>
      <c r="DP92" s="8" t="s">
        <v>10</v>
      </c>
      <c r="DQ92" s="9" t="s">
        <v>11</v>
      </c>
      <c r="DR92" s="9"/>
      <c r="DS92" s="9"/>
      <c r="DT92" s="10" t="s">
        <v>12</v>
      </c>
      <c r="DU92" s="8" t="s">
        <v>13</v>
      </c>
      <c r="DV92" s="11" t="s">
        <v>14</v>
      </c>
      <c r="DW92" s="2"/>
      <c r="DX92" s="2"/>
      <c r="DY92" s="2"/>
      <c r="DZ92" s="2"/>
      <c r="EA92" s="2"/>
      <c r="EB92" s="4" t="s">
        <v>8</v>
      </c>
      <c r="EC92" s="5"/>
      <c r="ED92" s="5"/>
      <c r="EE92" s="5"/>
      <c r="EF92" s="6"/>
      <c r="EG92" s="7" t="s">
        <v>9</v>
      </c>
      <c r="EH92" s="7"/>
      <c r="EI92" s="7"/>
      <c r="EJ92" s="7"/>
      <c r="EK92" s="8" t="s">
        <v>10</v>
      </c>
      <c r="EL92" s="9" t="s">
        <v>11</v>
      </c>
      <c r="EM92" s="9"/>
      <c r="EN92" s="9"/>
      <c r="EO92" s="10" t="s">
        <v>12</v>
      </c>
      <c r="EP92" s="8" t="s">
        <v>13</v>
      </c>
      <c r="EQ92" s="11" t="s">
        <v>14</v>
      </c>
    </row>
    <row r="93" s="1" customFormat="1" customHeight="1" spans="1:147">
      <c r="A93" s="1" t="s">
        <v>15</v>
      </c>
      <c r="B93" s="1" t="s">
        <v>16</v>
      </c>
      <c r="C93" s="1" t="s">
        <v>17</v>
      </c>
      <c r="D93" s="1" t="s">
        <v>18</v>
      </c>
      <c r="E93" s="1" t="s">
        <v>19</v>
      </c>
      <c r="F93" s="12" t="s">
        <v>20</v>
      </c>
      <c r="G93" s="12" t="s">
        <v>21</v>
      </c>
      <c r="H93" s="13" t="s">
        <v>22</v>
      </c>
      <c r="I93" s="14" t="s">
        <v>23</v>
      </c>
      <c r="J93" s="15" t="s">
        <v>8</v>
      </c>
      <c r="K93" s="12" t="s">
        <v>24</v>
      </c>
      <c r="L93" s="12" t="s">
        <v>20</v>
      </c>
      <c r="M93" s="12" t="s">
        <v>25</v>
      </c>
      <c r="N93" s="7" t="s">
        <v>26</v>
      </c>
      <c r="O93" s="16"/>
      <c r="P93" s="12" t="s">
        <v>27</v>
      </c>
      <c r="Q93" s="12" t="s">
        <v>28</v>
      </c>
      <c r="R93" s="9" t="s">
        <v>29</v>
      </c>
      <c r="S93" s="10" t="s">
        <v>30</v>
      </c>
      <c r="T93" s="16"/>
      <c r="U93" s="17"/>
      <c r="V93" s="1" t="s">
        <v>15</v>
      </c>
      <c r="W93" s="1" t="s">
        <v>16</v>
      </c>
      <c r="X93" s="1" t="s">
        <v>17</v>
      </c>
      <c r="Y93" s="1" t="s">
        <v>18</v>
      </c>
      <c r="Z93" s="1" t="s">
        <v>19</v>
      </c>
      <c r="AA93" s="12" t="s">
        <v>20</v>
      </c>
      <c r="AB93" s="12" t="s">
        <v>21</v>
      </c>
      <c r="AC93" s="13" t="s">
        <v>22</v>
      </c>
      <c r="AD93" s="14" t="s">
        <v>23</v>
      </c>
      <c r="AE93" s="15" t="s">
        <v>8</v>
      </c>
      <c r="AF93" s="12" t="s">
        <v>24</v>
      </c>
      <c r="AG93" s="12" t="s">
        <v>20</v>
      </c>
      <c r="AH93" s="12" t="s">
        <v>25</v>
      </c>
      <c r="AI93" s="7" t="s">
        <v>26</v>
      </c>
      <c r="AJ93" s="16"/>
      <c r="AK93" s="12" t="s">
        <v>27</v>
      </c>
      <c r="AL93" s="12" t="s">
        <v>28</v>
      </c>
      <c r="AM93" s="9" t="s">
        <v>29</v>
      </c>
      <c r="AN93" s="10" t="s">
        <v>30</v>
      </c>
      <c r="AO93" s="16"/>
      <c r="AP93" s="17"/>
      <c r="AQ93" s="1" t="s">
        <v>15</v>
      </c>
      <c r="AR93" s="1" t="s">
        <v>16</v>
      </c>
      <c r="AS93" s="1" t="s">
        <v>17</v>
      </c>
      <c r="AT93" s="1" t="s">
        <v>18</v>
      </c>
      <c r="AU93" s="1" t="s">
        <v>19</v>
      </c>
      <c r="AV93" s="12" t="s">
        <v>20</v>
      </c>
      <c r="AW93" s="12" t="s">
        <v>21</v>
      </c>
      <c r="AX93" s="13" t="s">
        <v>22</v>
      </c>
      <c r="AY93" s="14" t="s">
        <v>23</v>
      </c>
      <c r="AZ93" s="15" t="s">
        <v>8</v>
      </c>
      <c r="BA93" s="12" t="s">
        <v>24</v>
      </c>
      <c r="BB93" s="12" t="s">
        <v>20</v>
      </c>
      <c r="BC93" s="12" t="s">
        <v>25</v>
      </c>
      <c r="BD93" s="7" t="s">
        <v>26</v>
      </c>
      <c r="BE93" s="16"/>
      <c r="BF93" s="12" t="s">
        <v>27</v>
      </c>
      <c r="BG93" s="12" t="s">
        <v>28</v>
      </c>
      <c r="BH93" s="9" t="s">
        <v>29</v>
      </c>
      <c r="BI93" s="10" t="s">
        <v>30</v>
      </c>
      <c r="BJ93" s="16"/>
      <c r="BK93" s="17"/>
      <c r="BL93" s="1" t="s">
        <v>15</v>
      </c>
      <c r="BM93" s="1" t="s">
        <v>16</v>
      </c>
      <c r="BN93" s="1" t="s">
        <v>17</v>
      </c>
      <c r="BO93" s="1" t="s">
        <v>18</v>
      </c>
      <c r="BP93" s="1" t="s">
        <v>19</v>
      </c>
      <c r="BQ93" s="12" t="s">
        <v>20</v>
      </c>
      <c r="BR93" s="12" t="s">
        <v>21</v>
      </c>
      <c r="BS93" s="13" t="s">
        <v>22</v>
      </c>
      <c r="BT93" s="14" t="s">
        <v>23</v>
      </c>
      <c r="BU93" s="15" t="s">
        <v>8</v>
      </c>
      <c r="BV93" s="12" t="s">
        <v>24</v>
      </c>
      <c r="BW93" s="12" t="s">
        <v>20</v>
      </c>
      <c r="BX93" s="12" t="s">
        <v>25</v>
      </c>
      <c r="BY93" s="7" t="s">
        <v>26</v>
      </c>
      <c r="BZ93" s="16"/>
      <c r="CA93" s="12" t="s">
        <v>27</v>
      </c>
      <c r="CB93" s="12" t="s">
        <v>28</v>
      </c>
      <c r="CC93" s="9" t="s">
        <v>29</v>
      </c>
      <c r="CD93" s="10" t="s">
        <v>30</v>
      </c>
      <c r="CE93" s="16"/>
      <c r="CF93" s="17"/>
      <c r="CG93" s="1" t="s">
        <v>15</v>
      </c>
      <c r="CH93" s="1" t="s">
        <v>16</v>
      </c>
      <c r="CI93" s="1" t="s">
        <v>17</v>
      </c>
      <c r="CJ93" s="1" t="s">
        <v>18</v>
      </c>
      <c r="CK93" s="1" t="s">
        <v>19</v>
      </c>
      <c r="CL93" s="12" t="s">
        <v>20</v>
      </c>
      <c r="CM93" s="12" t="s">
        <v>21</v>
      </c>
      <c r="CN93" s="13" t="s">
        <v>22</v>
      </c>
      <c r="CO93" s="14" t="s">
        <v>23</v>
      </c>
      <c r="CP93" s="15" t="s">
        <v>8</v>
      </c>
      <c r="CQ93" s="12" t="s">
        <v>24</v>
      </c>
      <c r="CR93" s="12" t="s">
        <v>20</v>
      </c>
      <c r="CS93" s="12" t="s">
        <v>25</v>
      </c>
      <c r="CT93" s="7" t="s">
        <v>26</v>
      </c>
      <c r="CU93" s="16"/>
      <c r="CV93" s="12" t="s">
        <v>27</v>
      </c>
      <c r="CW93" s="12" t="s">
        <v>28</v>
      </c>
      <c r="CX93" s="9" t="s">
        <v>29</v>
      </c>
      <c r="CY93" s="10" t="s">
        <v>30</v>
      </c>
      <c r="CZ93" s="16"/>
      <c r="DA93" s="17"/>
      <c r="DB93" s="1" t="s">
        <v>15</v>
      </c>
      <c r="DC93" s="1" t="s">
        <v>16</v>
      </c>
      <c r="DD93" s="1" t="s">
        <v>17</v>
      </c>
      <c r="DE93" s="1" t="s">
        <v>18</v>
      </c>
      <c r="DF93" s="1" t="s">
        <v>19</v>
      </c>
      <c r="DG93" s="12" t="s">
        <v>20</v>
      </c>
      <c r="DH93" s="12" t="s">
        <v>21</v>
      </c>
      <c r="DI93" s="13" t="s">
        <v>22</v>
      </c>
      <c r="DJ93" s="14" t="s">
        <v>23</v>
      </c>
      <c r="DK93" s="15" t="s">
        <v>8</v>
      </c>
      <c r="DL93" s="12" t="s">
        <v>24</v>
      </c>
      <c r="DM93" s="12" t="s">
        <v>20</v>
      </c>
      <c r="DN93" s="12" t="s">
        <v>25</v>
      </c>
      <c r="DO93" s="7" t="s">
        <v>26</v>
      </c>
      <c r="DP93" s="16"/>
      <c r="DQ93" s="12" t="s">
        <v>27</v>
      </c>
      <c r="DR93" s="12" t="s">
        <v>28</v>
      </c>
      <c r="DS93" s="9" t="s">
        <v>29</v>
      </c>
      <c r="DT93" s="10" t="s">
        <v>30</v>
      </c>
      <c r="DU93" s="16"/>
      <c r="DV93" s="17"/>
      <c r="DW93" s="1" t="s">
        <v>15</v>
      </c>
      <c r="DX93" s="1" t="s">
        <v>16</v>
      </c>
      <c r="DY93" s="1" t="s">
        <v>17</v>
      </c>
      <c r="DZ93" s="1" t="s">
        <v>18</v>
      </c>
      <c r="EA93" s="1" t="s">
        <v>19</v>
      </c>
      <c r="EB93" s="12" t="s">
        <v>20</v>
      </c>
      <c r="EC93" s="12" t="s">
        <v>21</v>
      </c>
      <c r="ED93" s="13" t="s">
        <v>22</v>
      </c>
      <c r="EE93" s="14" t="s">
        <v>23</v>
      </c>
      <c r="EF93" s="15" t="s">
        <v>8</v>
      </c>
      <c r="EG93" s="12" t="s">
        <v>24</v>
      </c>
      <c r="EH93" s="12" t="s">
        <v>20</v>
      </c>
      <c r="EI93" s="12" t="s">
        <v>25</v>
      </c>
      <c r="EJ93" s="7" t="s">
        <v>26</v>
      </c>
      <c r="EK93" s="16"/>
      <c r="EL93" s="12" t="s">
        <v>27</v>
      </c>
      <c r="EM93" s="12" t="s">
        <v>28</v>
      </c>
      <c r="EN93" s="9" t="s">
        <v>29</v>
      </c>
      <c r="EO93" s="10" t="s">
        <v>30</v>
      </c>
      <c r="EP93" s="16"/>
      <c r="EQ93" s="17"/>
    </row>
    <row r="94" s="1" customFormat="1" customHeight="1" spans="1:147">
      <c r="A94" s="18">
        <f>N112</f>
        <v>2467638.72440951</v>
      </c>
      <c r="B94" s="18">
        <f>K161</f>
        <v>221270.85628704</v>
      </c>
      <c r="C94" s="18">
        <f>N142</f>
        <v>531353.598944371</v>
      </c>
      <c r="D94" s="18">
        <f>M177</f>
        <v>91641.79763424</v>
      </c>
      <c r="E94" s="18">
        <v>18</v>
      </c>
      <c r="F94" s="12">
        <v>1344</v>
      </c>
      <c r="G94" s="12">
        <f t="shared" ref="G94:G98" si="108">1.728+0.6</f>
        <v>2.328</v>
      </c>
      <c r="H94" s="13">
        <v>1.35</v>
      </c>
      <c r="I94" s="14">
        <v>1.24</v>
      </c>
      <c r="J94" s="15">
        <f t="shared" ref="J94:J111" si="109">F94*G94*H94*I94</f>
        <v>5237.664768</v>
      </c>
      <c r="K94" s="12">
        <v>1</v>
      </c>
      <c r="L94" s="12">
        <v>1344</v>
      </c>
      <c r="M94" s="12">
        <v>0.83</v>
      </c>
      <c r="N94" s="19">
        <f t="shared" ref="N94:N111" si="110">1+6*L94/(L94+2000)+M94</f>
        <v>4.24148325358852</v>
      </c>
      <c r="O94" s="20">
        <v>5936</v>
      </c>
      <c r="P94" s="12">
        <v>0.99</v>
      </c>
      <c r="Q94" s="12">
        <v>2.76</v>
      </c>
      <c r="R94" s="9">
        <f t="shared" ref="R94:R111" si="111">1+P94*Q94</f>
        <v>3.7324</v>
      </c>
      <c r="S94" s="10">
        <v>1.225</v>
      </c>
      <c r="T94" s="20">
        <v>1</v>
      </c>
      <c r="U94" s="21">
        <f t="shared" ref="U94:U111" si="112">((J94*K94*N94)+O94)*R94*S94*T94</f>
        <v>128713.857737927</v>
      </c>
      <c r="V94" s="18">
        <f>AI112</f>
        <v>2504653.30527566</v>
      </c>
      <c r="W94" s="18">
        <f>AF161</f>
        <v>221270.85628704</v>
      </c>
      <c r="X94" s="18">
        <f>AI142</f>
        <v>675401.994888449</v>
      </c>
      <c r="Y94" s="18">
        <f>AH177</f>
        <v>91641.79763424</v>
      </c>
      <c r="Z94" s="18">
        <v>18</v>
      </c>
      <c r="AA94" s="12">
        <v>1344</v>
      </c>
      <c r="AB94" s="12">
        <f t="shared" ref="AB94:AB98" si="113">1.728+0.6</f>
        <v>2.328</v>
      </c>
      <c r="AC94" s="13">
        <v>1.35</v>
      </c>
      <c r="AD94" s="14">
        <v>1.24</v>
      </c>
      <c r="AE94" s="15">
        <f t="shared" ref="AE94:AE111" si="114">AA94*AB94*AC94*AD94</f>
        <v>5237.664768</v>
      </c>
      <c r="AF94" s="12">
        <v>1</v>
      </c>
      <c r="AG94" s="12">
        <v>1344</v>
      </c>
      <c r="AH94" s="12">
        <v>0.83</v>
      </c>
      <c r="AI94" s="19">
        <f t="shared" ref="AI94:AI111" si="115">1+6*AG94/(AG94+2000)+AH94</f>
        <v>4.24148325358852</v>
      </c>
      <c r="AJ94" s="20">
        <v>5936</v>
      </c>
      <c r="AK94" s="12">
        <v>0.99</v>
      </c>
      <c r="AL94" s="12">
        <v>2.76</v>
      </c>
      <c r="AM94" s="9">
        <f t="shared" ref="AM94:AM111" si="116">1+AK94*AL94</f>
        <v>3.7324</v>
      </c>
      <c r="AN94" s="10">
        <v>1.225</v>
      </c>
      <c r="AO94" s="22">
        <v>1.015</v>
      </c>
      <c r="AP94" s="21">
        <f t="shared" ref="AP94:AP111" si="117">((AE94*AF94*AI94)+AJ94)*AM94*AN94*AO94</f>
        <v>130644.565603996</v>
      </c>
      <c r="AQ94" s="18">
        <f>BD112</f>
        <v>2467638.72440951</v>
      </c>
      <c r="AR94" s="18">
        <f>BA161</f>
        <v>221270.85628704</v>
      </c>
      <c r="AS94" s="18">
        <f>BD142</f>
        <v>740143.385954708</v>
      </c>
      <c r="AT94" s="18">
        <f>BC177</f>
        <v>110094.5172096</v>
      </c>
      <c r="AU94" s="18">
        <v>18</v>
      </c>
      <c r="AV94" s="12">
        <v>1344</v>
      </c>
      <c r="AW94" s="12">
        <f t="shared" ref="AW94:AW98" si="118">1.728+0.6</f>
        <v>2.328</v>
      </c>
      <c r="AX94" s="13">
        <v>1.35</v>
      </c>
      <c r="AY94" s="14">
        <v>1.24</v>
      </c>
      <c r="AZ94" s="15">
        <f t="shared" ref="AZ94:AZ111" si="119">AV94*AW94*AX94*AY94</f>
        <v>5237.664768</v>
      </c>
      <c r="BA94" s="12">
        <v>1</v>
      </c>
      <c r="BB94" s="12">
        <v>1344</v>
      </c>
      <c r="BC94" s="12">
        <v>0.83</v>
      </c>
      <c r="BD94" s="19">
        <f t="shared" ref="BD94:BD111" si="120">1+6*BB94/(BB94+2000)+BC94</f>
        <v>4.24148325358852</v>
      </c>
      <c r="BE94" s="20">
        <v>5936</v>
      </c>
      <c r="BF94" s="12">
        <v>0.99</v>
      </c>
      <c r="BG94" s="12">
        <v>2.76</v>
      </c>
      <c r="BH94" s="9">
        <f t="shared" ref="BH94:BH111" si="121">1+BF94*BG94</f>
        <v>3.7324</v>
      </c>
      <c r="BI94" s="10">
        <v>1.225</v>
      </c>
      <c r="BJ94" s="20">
        <v>1</v>
      </c>
      <c r="BK94" s="21">
        <f t="shared" ref="BK94:BK111" si="122">((AZ94*BA94*BD94)+BE94)*BH94*BI94*BJ94</f>
        <v>128713.857737927</v>
      </c>
      <c r="BL94" s="18">
        <f>BY112</f>
        <v>2504653.30527566</v>
      </c>
      <c r="BM94" s="18">
        <f>BV161</f>
        <v>221270.85628704</v>
      </c>
      <c r="BN94" s="18">
        <f>BY142</f>
        <v>940991.575378704</v>
      </c>
      <c r="BO94" s="18">
        <f>BX177</f>
        <v>110094.5172096</v>
      </c>
      <c r="BP94" s="18">
        <v>18</v>
      </c>
      <c r="BQ94" s="12">
        <v>1344</v>
      </c>
      <c r="BR94" s="12">
        <f t="shared" ref="BR94:BR98" si="123">1.728+0.6</f>
        <v>2.328</v>
      </c>
      <c r="BS94" s="13">
        <v>1.35</v>
      </c>
      <c r="BT94" s="14">
        <v>1.24</v>
      </c>
      <c r="BU94" s="15">
        <f t="shared" ref="BU94:BU111" si="124">BQ94*BR94*BS94*BT94</f>
        <v>5237.664768</v>
      </c>
      <c r="BV94" s="12">
        <v>1</v>
      </c>
      <c r="BW94" s="12">
        <v>1344</v>
      </c>
      <c r="BX94" s="12">
        <v>0.83</v>
      </c>
      <c r="BY94" s="19">
        <f t="shared" ref="BY94:BY111" si="125">1+6*BW94/(BW94+2000)+BX94</f>
        <v>4.24148325358852</v>
      </c>
      <c r="BZ94" s="20">
        <v>5936</v>
      </c>
      <c r="CA94" s="12">
        <v>0.99</v>
      </c>
      <c r="CB94" s="12">
        <v>2.76</v>
      </c>
      <c r="CC94" s="9">
        <f t="shared" ref="CC94:CC111" si="126">1+CA94*CB94</f>
        <v>3.7324</v>
      </c>
      <c r="CD94" s="10">
        <v>1.225</v>
      </c>
      <c r="CE94" s="22">
        <v>1.015</v>
      </c>
      <c r="CF94" s="21">
        <f t="shared" ref="CF94:CF111" si="127">((BU94*BV94*BY94)+BZ94)*CC94*CD94*CE94</f>
        <v>130644.565603996</v>
      </c>
      <c r="CG94" s="18">
        <f>CT112</f>
        <v>2992705.90211083</v>
      </c>
      <c r="CH94" s="18">
        <f>CQ161</f>
        <v>237786.78062664</v>
      </c>
      <c r="CI94" s="18">
        <f>CT142</f>
        <v>859916.103735949</v>
      </c>
      <c r="CJ94" s="18">
        <f>CS177</f>
        <v>106843.87717632</v>
      </c>
      <c r="CK94" s="18">
        <v>18</v>
      </c>
      <c r="CL94" s="12">
        <f t="shared" ref="CL94:CL111" si="128">1344+145</f>
        <v>1489</v>
      </c>
      <c r="CM94" s="12">
        <f t="shared" ref="CM94:CM98" si="129">1.728+0.6</f>
        <v>2.328</v>
      </c>
      <c r="CN94" s="13">
        <v>1.35</v>
      </c>
      <c r="CO94" s="14">
        <v>1.24</v>
      </c>
      <c r="CP94" s="15">
        <f t="shared" ref="CP94:CP111" si="130">CL94*CM94*CN94*CO94</f>
        <v>5802.740208</v>
      </c>
      <c r="CQ94" s="12">
        <v>1</v>
      </c>
      <c r="CR94" s="12">
        <f t="shared" ref="CR94:CR111" si="131">1344+145</f>
        <v>1489</v>
      </c>
      <c r="CS94" s="12">
        <v>0.83</v>
      </c>
      <c r="CT94" s="19">
        <f t="shared" ref="CT94:CT111" si="132">1+6*CR94/(CR94+2000)+CS94</f>
        <v>4.39061908856406</v>
      </c>
      <c r="CU94" s="20">
        <v>5936</v>
      </c>
      <c r="CV94" s="12">
        <v>0.99</v>
      </c>
      <c r="CW94" s="12">
        <v>2.76</v>
      </c>
      <c r="CX94" s="9">
        <f t="shared" ref="CX94:CX111" si="133">1+CV94*CW94</f>
        <v>3.7324</v>
      </c>
      <c r="CY94" s="10">
        <v>1.225</v>
      </c>
      <c r="CZ94" s="22">
        <v>1.085</v>
      </c>
      <c r="DA94" s="21">
        <f t="shared" ref="DA94:DA111" si="134">((CP94*CQ94*CT94)+CU94)*CX94*CY94*CZ94</f>
        <v>155837.517102938</v>
      </c>
      <c r="DB94" s="18">
        <f>DO112</f>
        <v>2992705.90211083</v>
      </c>
      <c r="DC94" s="18">
        <f>DL161</f>
        <v>237786.78062664</v>
      </c>
      <c r="DD94" s="18">
        <f>DO142</f>
        <v>1198267.31854107</v>
      </c>
      <c r="DE94" s="18">
        <f>DN177</f>
        <v>128207.3578992</v>
      </c>
      <c r="DF94" s="18">
        <v>18</v>
      </c>
      <c r="DG94" s="12">
        <f t="shared" ref="DG94:DG111" si="135">1344+145</f>
        <v>1489</v>
      </c>
      <c r="DH94" s="12">
        <f t="shared" ref="DH94:DH98" si="136">1.728+0.6</f>
        <v>2.328</v>
      </c>
      <c r="DI94" s="13">
        <v>1.35</v>
      </c>
      <c r="DJ94" s="14">
        <v>1.24</v>
      </c>
      <c r="DK94" s="15">
        <f t="shared" ref="DK94:DK111" si="137">DG94*DH94*DI94*DJ94</f>
        <v>5802.740208</v>
      </c>
      <c r="DL94" s="12">
        <v>1</v>
      </c>
      <c r="DM94" s="12">
        <f t="shared" ref="DM94:DM111" si="138">1344+145</f>
        <v>1489</v>
      </c>
      <c r="DN94" s="12">
        <v>0.83</v>
      </c>
      <c r="DO94" s="19">
        <f t="shared" ref="DO94:DO111" si="139">1+6*DM94/(DM94+2000)+DN94</f>
        <v>4.39061908856406</v>
      </c>
      <c r="DP94" s="20">
        <v>5936</v>
      </c>
      <c r="DQ94" s="12">
        <v>0.99</v>
      </c>
      <c r="DR94" s="12">
        <v>2.76</v>
      </c>
      <c r="DS94" s="9">
        <f t="shared" ref="DS94:DS111" si="140">1+DQ94*DR94</f>
        <v>3.7324</v>
      </c>
      <c r="DT94" s="10">
        <v>1.225</v>
      </c>
      <c r="DU94" s="22">
        <v>1.085</v>
      </c>
      <c r="DV94" s="21">
        <f t="shared" ref="DV94:DV111" si="141">((DK94*DL94*DO94)+DP94)*DS94*DT94*DU94</f>
        <v>155837.517102938</v>
      </c>
      <c r="DW94" s="18">
        <f>EJ112</f>
        <v>4079930.92420576</v>
      </c>
      <c r="DX94" s="18">
        <f>EG161</f>
        <v>289429.10243184</v>
      </c>
      <c r="DY94" s="18">
        <f>EJ142</f>
        <v>1796347.40865262</v>
      </c>
      <c r="DZ94" s="18">
        <f>EI177</f>
        <v>158187.6429552</v>
      </c>
      <c r="EA94" s="18">
        <v>18</v>
      </c>
      <c r="EB94" s="12">
        <f t="shared" ref="EB94:EB111" si="142">1344+145</f>
        <v>1489</v>
      </c>
      <c r="EC94" s="12">
        <f t="shared" ref="EC94:EC98" si="143">1.728+0.6</f>
        <v>2.328</v>
      </c>
      <c r="ED94" s="13">
        <v>1.35</v>
      </c>
      <c r="EE94" s="14">
        <v>1.24</v>
      </c>
      <c r="EF94" s="15">
        <f t="shared" ref="EF94:EF111" si="144">EB94*EC94*ED94*EE94</f>
        <v>5802.740208</v>
      </c>
      <c r="EG94" s="12">
        <v>1</v>
      </c>
      <c r="EH94" s="12">
        <f t="shared" ref="EH94:EH111" si="145">1344+145</f>
        <v>1489</v>
      </c>
      <c r="EI94" s="12">
        <v>0.92</v>
      </c>
      <c r="EJ94" s="19">
        <f t="shared" ref="EJ94:EJ111" si="146">1+6*EH94/(EH94+2000)+EI94</f>
        <v>4.48061908856406</v>
      </c>
      <c r="EK94" s="20">
        <v>5936</v>
      </c>
      <c r="EL94" s="12">
        <v>0.99</v>
      </c>
      <c r="EM94" s="12">
        <v>3.56</v>
      </c>
      <c r="EN94" s="9">
        <f t="shared" ref="EN94:EN111" si="147">1+EL94*EM94</f>
        <v>4.5244</v>
      </c>
      <c r="EO94" s="10">
        <v>1.225</v>
      </c>
      <c r="EP94" s="22">
        <v>1.2</v>
      </c>
      <c r="EQ94" s="21">
        <f t="shared" ref="EQ94:EQ111" si="148">((EF94*EG94*EJ94)+EK94)*EN94*EO94*EP94</f>
        <v>212401.246137815</v>
      </c>
    </row>
    <row r="95" s="1" customFormat="1" customHeight="1" spans="1:147">
      <c r="A95" s="23" t="s">
        <v>31</v>
      </c>
      <c r="B95" s="23"/>
      <c r="C95" s="23"/>
      <c r="D95" s="24" t="s">
        <v>32</v>
      </c>
      <c r="E95" s="24"/>
      <c r="F95" s="12">
        <v>1344</v>
      </c>
      <c r="G95" s="12">
        <f t="shared" si="108"/>
        <v>2.328</v>
      </c>
      <c r="H95" s="13">
        <v>1.35</v>
      </c>
      <c r="I95" s="14">
        <v>1.24</v>
      </c>
      <c r="J95" s="15">
        <f t="shared" si="109"/>
        <v>5237.664768</v>
      </c>
      <c r="K95" s="12">
        <v>1</v>
      </c>
      <c r="L95" s="12">
        <v>1344</v>
      </c>
      <c r="M95" s="12">
        <v>0.83</v>
      </c>
      <c r="N95" s="19">
        <f t="shared" si="110"/>
        <v>4.24148325358852</v>
      </c>
      <c r="O95" s="20">
        <v>5936</v>
      </c>
      <c r="P95" s="12">
        <v>0.99</v>
      </c>
      <c r="Q95" s="12">
        <v>2.76</v>
      </c>
      <c r="R95" s="9">
        <f t="shared" si="111"/>
        <v>3.7324</v>
      </c>
      <c r="S95" s="10">
        <v>1.225</v>
      </c>
      <c r="T95" s="20">
        <v>1</v>
      </c>
      <c r="U95" s="21">
        <f t="shared" si="112"/>
        <v>128713.857737927</v>
      </c>
      <c r="V95" s="23" t="s">
        <v>31</v>
      </c>
      <c r="W95" s="23"/>
      <c r="X95" s="23"/>
      <c r="Y95" s="24" t="s">
        <v>32</v>
      </c>
      <c r="Z95" s="24"/>
      <c r="AA95" s="12">
        <v>1344</v>
      </c>
      <c r="AB95" s="12">
        <f t="shared" si="113"/>
        <v>2.328</v>
      </c>
      <c r="AC95" s="13">
        <v>1.35</v>
      </c>
      <c r="AD95" s="14">
        <v>1.24</v>
      </c>
      <c r="AE95" s="15">
        <f t="shared" si="114"/>
        <v>5237.664768</v>
      </c>
      <c r="AF95" s="12">
        <v>1</v>
      </c>
      <c r="AG95" s="12">
        <v>1344</v>
      </c>
      <c r="AH95" s="12">
        <v>0.83</v>
      </c>
      <c r="AI95" s="19">
        <f t="shared" si="115"/>
        <v>4.24148325358852</v>
      </c>
      <c r="AJ95" s="20">
        <v>5936</v>
      </c>
      <c r="AK95" s="12">
        <v>0.99</v>
      </c>
      <c r="AL95" s="12">
        <v>2.76</v>
      </c>
      <c r="AM95" s="9">
        <f t="shared" si="116"/>
        <v>3.7324</v>
      </c>
      <c r="AN95" s="10">
        <v>1.225</v>
      </c>
      <c r="AO95" s="22">
        <v>1.015</v>
      </c>
      <c r="AP95" s="21">
        <f t="shared" si="117"/>
        <v>130644.565603996</v>
      </c>
      <c r="AQ95" s="23" t="s">
        <v>31</v>
      </c>
      <c r="AR95" s="23"/>
      <c r="AS95" s="23"/>
      <c r="AT95" s="24" t="s">
        <v>32</v>
      </c>
      <c r="AU95" s="24"/>
      <c r="AV95" s="12">
        <v>1344</v>
      </c>
      <c r="AW95" s="12">
        <f t="shared" si="118"/>
        <v>2.328</v>
      </c>
      <c r="AX95" s="13">
        <v>1.35</v>
      </c>
      <c r="AY95" s="14">
        <v>1.24</v>
      </c>
      <c r="AZ95" s="15">
        <f t="shared" si="119"/>
        <v>5237.664768</v>
      </c>
      <c r="BA95" s="12">
        <v>1</v>
      </c>
      <c r="BB95" s="12">
        <v>1344</v>
      </c>
      <c r="BC95" s="12">
        <v>0.83</v>
      </c>
      <c r="BD95" s="19">
        <f t="shared" si="120"/>
        <v>4.24148325358852</v>
      </c>
      <c r="BE95" s="20">
        <v>5936</v>
      </c>
      <c r="BF95" s="12">
        <v>0.99</v>
      </c>
      <c r="BG95" s="12">
        <v>2.76</v>
      </c>
      <c r="BH95" s="9">
        <f t="shared" si="121"/>
        <v>3.7324</v>
      </c>
      <c r="BI95" s="10">
        <v>1.225</v>
      </c>
      <c r="BJ95" s="20">
        <v>1</v>
      </c>
      <c r="BK95" s="21">
        <f t="shared" si="122"/>
        <v>128713.857737927</v>
      </c>
      <c r="BL95" s="23" t="s">
        <v>31</v>
      </c>
      <c r="BM95" s="23"/>
      <c r="BN95" s="23"/>
      <c r="BO95" s="24" t="s">
        <v>32</v>
      </c>
      <c r="BP95" s="24"/>
      <c r="BQ95" s="12">
        <v>1344</v>
      </c>
      <c r="BR95" s="12">
        <f t="shared" si="123"/>
        <v>2.328</v>
      </c>
      <c r="BS95" s="13">
        <v>1.35</v>
      </c>
      <c r="BT95" s="14">
        <v>1.24</v>
      </c>
      <c r="BU95" s="15">
        <f t="shared" si="124"/>
        <v>5237.664768</v>
      </c>
      <c r="BV95" s="12">
        <v>1</v>
      </c>
      <c r="BW95" s="12">
        <v>1344</v>
      </c>
      <c r="BX95" s="12">
        <v>0.83</v>
      </c>
      <c r="BY95" s="19">
        <f t="shared" si="125"/>
        <v>4.24148325358852</v>
      </c>
      <c r="BZ95" s="20">
        <v>5936</v>
      </c>
      <c r="CA95" s="12">
        <v>0.99</v>
      </c>
      <c r="CB95" s="12">
        <v>2.76</v>
      </c>
      <c r="CC95" s="9">
        <f t="shared" si="126"/>
        <v>3.7324</v>
      </c>
      <c r="CD95" s="10">
        <v>1.225</v>
      </c>
      <c r="CE95" s="22">
        <v>1.015</v>
      </c>
      <c r="CF95" s="21">
        <f t="shared" si="127"/>
        <v>130644.565603996</v>
      </c>
      <c r="CG95" s="23" t="s">
        <v>31</v>
      </c>
      <c r="CH95" s="23"/>
      <c r="CI95" s="23"/>
      <c r="CJ95" s="24" t="s">
        <v>32</v>
      </c>
      <c r="CK95" s="24"/>
      <c r="CL95" s="12">
        <f t="shared" si="128"/>
        <v>1489</v>
      </c>
      <c r="CM95" s="12">
        <f t="shared" si="129"/>
        <v>2.328</v>
      </c>
      <c r="CN95" s="13">
        <v>1.35</v>
      </c>
      <c r="CO95" s="14">
        <v>1.24</v>
      </c>
      <c r="CP95" s="15">
        <f t="shared" si="130"/>
        <v>5802.740208</v>
      </c>
      <c r="CQ95" s="12">
        <v>1</v>
      </c>
      <c r="CR95" s="12">
        <f t="shared" si="131"/>
        <v>1489</v>
      </c>
      <c r="CS95" s="12">
        <v>0.83</v>
      </c>
      <c r="CT95" s="19">
        <f t="shared" si="132"/>
        <v>4.39061908856406</v>
      </c>
      <c r="CU95" s="20">
        <v>5936</v>
      </c>
      <c r="CV95" s="12">
        <v>0.99</v>
      </c>
      <c r="CW95" s="12">
        <v>2.76</v>
      </c>
      <c r="CX95" s="9">
        <f t="shared" si="133"/>
        <v>3.7324</v>
      </c>
      <c r="CY95" s="10">
        <v>1.225</v>
      </c>
      <c r="CZ95" s="22">
        <v>1.085</v>
      </c>
      <c r="DA95" s="21">
        <f t="shared" si="134"/>
        <v>155837.517102938</v>
      </c>
      <c r="DB95" s="23" t="s">
        <v>31</v>
      </c>
      <c r="DC95" s="23"/>
      <c r="DD95" s="23"/>
      <c r="DE95" s="24" t="s">
        <v>32</v>
      </c>
      <c r="DF95" s="24"/>
      <c r="DG95" s="12">
        <f t="shared" si="135"/>
        <v>1489</v>
      </c>
      <c r="DH95" s="12">
        <f t="shared" si="136"/>
        <v>2.328</v>
      </c>
      <c r="DI95" s="13">
        <v>1.35</v>
      </c>
      <c r="DJ95" s="14">
        <v>1.24</v>
      </c>
      <c r="DK95" s="15">
        <f t="shared" si="137"/>
        <v>5802.740208</v>
      </c>
      <c r="DL95" s="12">
        <v>1</v>
      </c>
      <c r="DM95" s="12">
        <f t="shared" si="138"/>
        <v>1489</v>
      </c>
      <c r="DN95" s="12">
        <v>0.83</v>
      </c>
      <c r="DO95" s="19">
        <f t="shared" si="139"/>
        <v>4.39061908856406</v>
      </c>
      <c r="DP95" s="20">
        <v>5936</v>
      </c>
      <c r="DQ95" s="12">
        <v>0.99</v>
      </c>
      <c r="DR95" s="12">
        <v>2.76</v>
      </c>
      <c r="DS95" s="9">
        <f t="shared" si="140"/>
        <v>3.7324</v>
      </c>
      <c r="DT95" s="10">
        <v>1.225</v>
      </c>
      <c r="DU95" s="22">
        <v>1.085</v>
      </c>
      <c r="DV95" s="21">
        <f t="shared" si="141"/>
        <v>155837.517102938</v>
      </c>
      <c r="DW95" s="23" t="s">
        <v>31</v>
      </c>
      <c r="DX95" s="23"/>
      <c r="DY95" s="23"/>
      <c r="DZ95" s="24" t="s">
        <v>32</v>
      </c>
      <c r="EA95" s="24"/>
      <c r="EB95" s="12">
        <f t="shared" si="142"/>
        <v>1489</v>
      </c>
      <c r="EC95" s="12">
        <f t="shared" si="143"/>
        <v>2.328</v>
      </c>
      <c r="ED95" s="13">
        <v>1.35</v>
      </c>
      <c r="EE95" s="14">
        <v>1.24</v>
      </c>
      <c r="EF95" s="15">
        <f t="shared" si="144"/>
        <v>5802.740208</v>
      </c>
      <c r="EG95" s="12">
        <v>1</v>
      </c>
      <c r="EH95" s="12">
        <f t="shared" si="145"/>
        <v>1489</v>
      </c>
      <c r="EI95" s="12">
        <v>0.92</v>
      </c>
      <c r="EJ95" s="19">
        <f t="shared" si="146"/>
        <v>4.48061908856406</v>
      </c>
      <c r="EK95" s="20">
        <v>5936</v>
      </c>
      <c r="EL95" s="12">
        <v>0.99</v>
      </c>
      <c r="EM95" s="12">
        <v>3.56</v>
      </c>
      <c r="EN95" s="9">
        <f t="shared" si="147"/>
        <v>4.5244</v>
      </c>
      <c r="EO95" s="10">
        <v>1.225</v>
      </c>
      <c r="EP95" s="22">
        <v>1.2</v>
      </c>
      <c r="EQ95" s="21">
        <f t="shared" si="148"/>
        <v>212401.246137815</v>
      </c>
    </row>
    <row r="96" s="1" customFormat="1" customHeight="1" spans="1:147">
      <c r="A96" s="23"/>
      <c r="B96" s="23"/>
      <c r="C96" s="23"/>
      <c r="D96" s="24"/>
      <c r="E96" s="24"/>
      <c r="F96" s="12">
        <v>1344</v>
      </c>
      <c r="G96" s="12">
        <f>2.304+0.6</f>
        <v>2.904</v>
      </c>
      <c r="H96" s="13">
        <v>1.35</v>
      </c>
      <c r="I96" s="14">
        <v>1.24</v>
      </c>
      <c r="J96" s="15">
        <f t="shared" si="109"/>
        <v>6533.581824</v>
      </c>
      <c r="K96" s="12">
        <v>1</v>
      </c>
      <c r="L96" s="12">
        <v>1344</v>
      </c>
      <c r="M96" s="12">
        <v>0.83</v>
      </c>
      <c r="N96" s="19">
        <f t="shared" si="110"/>
        <v>4.24148325358852</v>
      </c>
      <c r="O96" s="20">
        <v>5936</v>
      </c>
      <c r="P96" s="12">
        <v>0.99</v>
      </c>
      <c r="Q96" s="12">
        <v>2.76</v>
      </c>
      <c r="R96" s="9">
        <f t="shared" si="111"/>
        <v>3.7324</v>
      </c>
      <c r="S96" s="10">
        <v>1.225</v>
      </c>
      <c r="T96" s="20">
        <v>1</v>
      </c>
      <c r="U96" s="21">
        <f t="shared" si="112"/>
        <v>153845.405259064</v>
      </c>
      <c r="V96" s="23"/>
      <c r="W96" s="23"/>
      <c r="X96" s="23"/>
      <c r="Y96" s="24"/>
      <c r="Z96" s="24"/>
      <c r="AA96" s="12">
        <v>1344</v>
      </c>
      <c r="AB96" s="12">
        <f>2.304+0.6</f>
        <v>2.904</v>
      </c>
      <c r="AC96" s="13">
        <v>1.35</v>
      </c>
      <c r="AD96" s="14">
        <v>1.24</v>
      </c>
      <c r="AE96" s="15">
        <f t="shared" si="114"/>
        <v>6533.581824</v>
      </c>
      <c r="AF96" s="12">
        <v>1</v>
      </c>
      <c r="AG96" s="12">
        <v>1344</v>
      </c>
      <c r="AH96" s="12">
        <v>0.83</v>
      </c>
      <c r="AI96" s="19">
        <f t="shared" si="115"/>
        <v>4.24148325358852</v>
      </c>
      <c r="AJ96" s="20">
        <v>5936</v>
      </c>
      <c r="AK96" s="12">
        <v>0.99</v>
      </c>
      <c r="AL96" s="12">
        <v>2.76</v>
      </c>
      <c r="AM96" s="9">
        <f t="shared" si="116"/>
        <v>3.7324</v>
      </c>
      <c r="AN96" s="10">
        <v>1.225</v>
      </c>
      <c r="AO96" s="22">
        <v>1.015</v>
      </c>
      <c r="AP96" s="21">
        <f t="shared" si="117"/>
        <v>156153.08633795</v>
      </c>
      <c r="AQ96" s="23"/>
      <c r="AR96" s="23"/>
      <c r="AS96" s="23"/>
      <c r="AT96" s="24"/>
      <c r="AU96" s="24"/>
      <c r="AV96" s="12">
        <v>1344</v>
      </c>
      <c r="AW96" s="12">
        <f>2.304+0.6</f>
        <v>2.904</v>
      </c>
      <c r="AX96" s="13">
        <v>1.35</v>
      </c>
      <c r="AY96" s="14">
        <v>1.24</v>
      </c>
      <c r="AZ96" s="15">
        <f t="shared" si="119"/>
        <v>6533.581824</v>
      </c>
      <c r="BA96" s="12">
        <v>1</v>
      </c>
      <c r="BB96" s="12">
        <v>1344</v>
      </c>
      <c r="BC96" s="12">
        <v>0.83</v>
      </c>
      <c r="BD96" s="19">
        <f t="shared" si="120"/>
        <v>4.24148325358852</v>
      </c>
      <c r="BE96" s="20">
        <v>5936</v>
      </c>
      <c r="BF96" s="12">
        <v>0.99</v>
      </c>
      <c r="BG96" s="12">
        <v>2.76</v>
      </c>
      <c r="BH96" s="9">
        <f t="shared" si="121"/>
        <v>3.7324</v>
      </c>
      <c r="BI96" s="10">
        <v>1.225</v>
      </c>
      <c r="BJ96" s="20">
        <v>1</v>
      </c>
      <c r="BK96" s="21">
        <f t="shared" si="122"/>
        <v>153845.405259064</v>
      </c>
      <c r="BL96" s="23"/>
      <c r="BM96" s="23"/>
      <c r="BN96" s="23"/>
      <c r="BO96" s="24"/>
      <c r="BP96" s="24"/>
      <c r="BQ96" s="12">
        <v>1344</v>
      </c>
      <c r="BR96" s="12">
        <f>2.304+0.6</f>
        <v>2.904</v>
      </c>
      <c r="BS96" s="13">
        <v>1.35</v>
      </c>
      <c r="BT96" s="14">
        <v>1.24</v>
      </c>
      <c r="BU96" s="15">
        <f t="shared" si="124"/>
        <v>6533.581824</v>
      </c>
      <c r="BV96" s="12">
        <v>1</v>
      </c>
      <c r="BW96" s="12">
        <v>1344</v>
      </c>
      <c r="BX96" s="12">
        <v>0.83</v>
      </c>
      <c r="BY96" s="19">
        <f t="shared" si="125"/>
        <v>4.24148325358852</v>
      </c>
      <c r="BZ96" s="20">
        <v>5936</v>
      </c>
      <c r="CA96" s="12">
        <v>0.99</v>
      </c>
      <c r="CB96" s="12">
        <v>2.76</v>
      </c>
      <c r="CC96" s="9">
        <f t="shared" si="126"/>
        <v>3.7324</v>
      </c>
      <c r="CD96" s="10">
        <v>1.225</v>
      </c>
      <c r="CE96" s="22">
        <v>1.015</v>
      </c>
      <c r="CF96" s="21">
        <f t="shared" si="127"/>
        <v>156153.08633795</v>
      </c>
      <c r="CG96" s="23"/>
      <c r="CH96" s="23"/>
      <c r="CI96" s="23"/>
      <c r="CJ96" s="24"/>
      <c r="CK96" s="24"/>
      <c r="CL96" s="12">
        <f t="shared" si="128"/>
        <v>1489</v>
      </c>
      <c r="CM96" s="12">
        <f>2.304+0.6</f>
        <v>2.904</v>
      </c>
      <c r="CN96" s="13">
        <v>1.35</v>
      </c>
      <c r="CO96" s="14">
        <v>1.24</v>
      </c>
      <c r="CP96" s="15">
        <f t="shared" si="130"/>
        <v>7238.469744</v>
      </c>
      <c r="CQ96" s="12">
        <v>1</v>
      </c>
      <c r="CR96" s="12">
        <f t="shared" si="131"/>
        <v>1489</v>
      </c>
      <c r="CS96" s="12">
        <v>0.83</v>
      </c>
      <c r="CT96" s="19">
        <f t="shared" si="132"/>
        <v>4.39061908856406</v>
      </c>
      <c r="CU96" s="20">
        <v>5936</v>
      </c>
      <c r="CV96" s="12">
        <v>0.99</v>
      </c>
      <c r="CW96" s="12">
        <v>2.76</v>
      </c>
      <c r="CX96" s="9">
        <f t="shared" si="133"/>
        <v>3.7324</v>
      </c>
      <c r="CY96" s="10">
        <v>1.225</v>
      </c>
      <c r="CZ96" s="22">
        <v>1.085</v>
      </c>
      <c r="DA96" s="21">
        <f t="shared" si="134"/>
        <v>187109.282812597</v>
      </c>
      <c r="DB96" s="23"/>
      <c r="DC96" s="23"/>
      <c r="DD96" s="23"/>
      <c r="DE96" s="24"/>
      <c r="DF96" s="24"/>
      <c r="DG96" s="12">
        <f t="shared" si="135"/>
        <v>1489</v>
      </c>
      <c r="DH96" s="12">
        <f>2.304+0.6</f>
        <v>2.904</v>
      </c>
      <c r="DI96" s="13">
        <v>1.35</v>
      </c>
      <c r="DJ96" s="14">
        <v>1.24</v>
      </c>
      <c r="DK96" s="15">
        <f t="shared" si="137"/>
        <v>7238.469744</v>
      </c>
      <c r="DL96" s="12">
        <v>1</v>
      </c>
      <c r="DM96" s="12">
        <f t="shared" si="138"/>
        <v>1489</v>
      </c>
      <c r="DN96" s="12">
        <v>0.83</v>
      </c>
      <c r="DO96" s="19">
        <f t="shared" si="139"/>
        <v>4.39061908856406</v>
      </c>
      <c r="DP96" s="20">
        <v>5936</v>
      </c>
      <c r="DQ96" s="12">
        <v>0.99</v>
      </c>
      <c r="DR96" s="12">
        <v>2.76</v>
      </c>
      <c r="DS96" s="9">
        <f t="shared" si="140"/>
        <v>3.7324</v>
      </c>
      <c r="DT96" s="10">
        <v>1.225</v>
      </c>
      <c r="DU96" s="22">
        <v>1.085</v>
      </c>
      <c r="DV96" s="21">
        <f t="shared" si="141"/>
        <v>187109.282812597</v>
      </c>
      <c r="DW96" s="23"/>
      <c r="DX96" s="23"/>
      <c r="DY96" s="23"/>
      <c r="DZ96" s="24"/>
      <c r="EA96" s="24"/>
      <c r="EB96" s="12">
        <f t="shared" si="142"/>
        <v>1489</v>
      </c>
      <c r="EC96" s="12">
        <f>2.304+0.6</f>
        <v>2.904</v>
      </c>
      <c r="ED96" s="13">
        <v>1.35</v>
      </c>
      <c r="EE96" s="14">
        <v>1.24</v>
      </c>
      <c r="EF96" s="15">
        <f t="shared" si="144"/>
        <v>7238.469744</v>
      </c>
      <c r="EG96" s="12">
        <v>1</v>
      </c>
      <c r="EH96" s="12">
        <f t="shared" si="145"/>
        <v>1489</v>
      </c>
      <c r="EI96" s="12">
        <v>0.92</v>
      </c>
      <c r="EJ96" s="19">
        <f t="shared" si="146"/>
        <v>4.48061908856406</v>
      </c>
      <c r="EK96" s="20">
        <v>5936</v>
      </c>
      <c r="EL96" s="12">
        <v>0.99</v>
      </c>
      <c r="EM96" s="12">
        <v>3.56</v>
      </c>
      <c r="EN96" s="9">
        <f t="shared" si="147"/>
        <v>4.5244</v>
      </c>
      <c r="EO96" s="10">
        <v>1.225</v>
      </c>
      <c r="EP96" s="22">
        <v>1.2</v>
      </c>
      <c r="EQ96" s="21">
        <f t="shared" si="148"/>
        <v>255185.995091996</v>
      </c>
    </row>
    <row r="97" s="1" customFormat="1" customHeight="1" spans="1:147">
      <c r="A97" s="25">
        <f>SUM(A94:D94)</f>
        <v>3311904.97727516</v>
      </c>
      <c r="B97" s="25"/>
      <c r="C97" s="25"/>
      <c r="D97" s="26">
        <f>A97/E94</f>
        <v>183994.720959731</v>
      </c>
      <c r="E97" s="26"/>
      <c r="F97" s="12">
        <v>1344</v>
      </c>
      <c r="G97" s="12">
        <f t="shared" si="108"/>
        <v>2.328</v>
      </c>
      <c r="H97" s="13">
        <v>1.35</v>
      </c>
      <c r="I97" s="14">
        <v>1.24</v>
      </c>
      <c r="J97" s="15">
        <f t="shared" si="109"/>
        <v>5237.664768</v>
      </c>
      <c r="K97" s="12">
        <v>1</v>
      </c>
      <c r="L97" s="12">
        <v>1344</v>
      </c>
      <c r="M97" s="12">
        <v>0.83</v>
      </c>
      <c r="N97" s="19">
        <f t="shared" si="110"/>
        <v>4.24148325358852</v>
      </c>
      <c r="O97" s="20">
        <v>5936</v>
      </c>
      <c r="P97" s="12">
        <v>0.99</v>
      </c>
      <c r="Q97" s="12">
        <v>2.76</v>
      </c>
      <c r="R97" s="9">
        <f t="shared" si="111"/>
        <v>3.7324</v>
      </c>
      <c r="S97" s="10">
        <v>1.225</v>
      </c>
      <c r="T97" s="20">
        <v>1</v>
      </c>
      <c r="U97" s="21">
        <f t="shared" si="112"/>
        <v>128713.857737927</v>
      </c>
      <c r="V97" s="25">
        <f>SUM(V94:Y94)</f>
        <v>3492967.95408539</v>
      </c>
      <c r="W97" s="25"/>
      <c r="X97" s="25"/>
      <c r="Y97" s="26">
        <f>V97/Z94</f>
        <v>194053.775226966</v>
      </c>
      <c r="Z97" s="26"/>
      <c r="AA97" s="12">
        <v>1344</v>
      </c>
      <c r="AB97" s="12">
        <f t="shared" si="113"/>
        <v>2.328</v>
      </c>
      <c r="AC97" s="13">
        <v>1.35</v>
      </c>
      <c r="AD97" s="14">
        <v>1.24</v>
      </c>
      <c r="AE97" s="15">
        <f t="shared" si="114"/>
        <v>5237.664768</v>
      </c>
      <c r="AF97" s="12">
        <v>1</v>
      </c>
      <c r="AG97" s="12">
        <v>1344</v>
      </c>
      <c r="AH97" s="12">
        <v>0.83</v>
      </c>
      <c r="AI97" s="19">
        <f t="shared" si="115"/>
        <v>4.24148325358852</v>
      </c>
      <c r="AJ97" s="20">
        <v>5936</v>
      </c>
      <c r="AK97" s="12">
        <v>0.99</v>
      </c>
      <c r="AL97" s="12">
        <v>2.76</v>
      </c>
      <c r="AM97" s="9">
        <f t="shared" si="116"/>
        <v>3.7324</v>
      </c>
      <c r="AN97" s="10">
        <v>1.225</v>
      </c>
      <c r="AO97" s="22">
        <v>1.015</v>
      </c>
      <c r="AP97" s="21">
        <f t="shared" si="117"/>
        <v>130644.565603996</v>
      </c>
      <c r="AQ97" s="25">
        <f>SUM(AQ94:AT94)</f>
        <v>3539147.48386086</v>
      </c>
      <c r="AR97" s="25"/>
      <c r="AS97" s="25"/>
      <c r="AT97" s="26">
        <f>AQ97/AU94</f>
        <v>196619.304658937</v>
      </c>
      <c r="AU97" s="26"/>
      <c r="AV97" s="12">
        <v>1344</v>
      </c>
      <c r="AW97" s="12">
        <f t="shared" si="118"/>
        <v>2.328</v>
      </c>
      <c r="AX97" s="13">
        <v>1.35</v>
      </c>
      <c r="AY97" s="14">
        <v>1.24</v>
      </c>
      <c r="AZ97" s="15">
        <f t="shared" si="119"/>
        <v>5237.664768</v>
      </c>
      <c r="BA97" s="12">
        <v>1</v>
      </c>
      <c r="BB97" s="12">
        <v>1344</v>
      </c>
      <c r="BC97" s="12">
        <v>0.83</v>
      </c>
      <c r="BD97" s="19">
        <f t="shared" si="120"/>
        <v>4.24148325358852</v>
      </c>
      <c r="BE97" s="20">
        <v>5936</v>
      </c>
      <c r="BF97" s="12">
        <v>0.99</v>
      </c>
      <c r="BG97" s="12">
        <v>2.76</v>
      </c>
      <c r="BH97" s="9">
        <f t="shared" si="121"/>
        <v>3.7324</v>
      </c>
      <c r="BI97" s="10">
        <v>1.225</v>
      </c>
      <c r="BJ97" s="20">
        <v>1</v>
      </c>
      <c r="BK97" s="21">
        <f t="shared" si="122"/>
        <v>128713.857737927</v>
      </c>
      <c r="BL97" s="25">
        <f>SUM(BL94:BO94)</f>
        <v>3777010.254151</v>
      </c>
      <c r="BM97" s="25"/>
      <c r="BN97" s="25"/>
      <c r="BO97" s="26">
        <f>BL97/BP94</f>
        <v>209833.903008389</v>
      </c>
      <c r="BP97" s="26"/>
      <c r="BQ97" s="12">
        <v>1344</v>
      </c>
      <c r="BR97" s="12">
        <f t="shared" si="123"/>
        <v>2.328</v>
      </c>
      <c r="BS97" s="13">
        <v>1.35</v>
      </c>
      <c r="BT97" s="14">
        <v>1.24</v>
      </c>
      <c r="BU97" s="15">
        <f t="shared" si="124"/>
        <v>5237.664768</v>
      </c>
      <c r="BV97" s="12">
        <v>1</v>
      </c>
      <c r="BW97" s="12">
        <v>1344</v>
      </c>
      <c r="BX97" s="12">
        <v>0.83</v>
      </c>
      <c r="BY97" s="19">
        <f t="shared" si="125"/>
        <v>4.24148325358852</v>
      </c>
      <c r="BZ97" s="20">
        <v>5936</v>
      </c>
      <c r="CA97" s="12">
        <v>0.99</v>
      </c>
      <c r="CB97" s="12">
        <v>2.76</v>
      </c>
      <c r="CC97" s="9">
        <f t="shared" si="126"/>
        <v>3.7324</v>
      </c>
      <c r="CD97" s="10">
        <v>1.225</v>
      </c>
      <c r="CE97" s="22">
        <v>1.015</v>
      </c>
      <c r="CF97" s="21">
        <f t="shared" si="127"/>
        <v>130644.565603996</v>
      </c>
      <c r="CG97" s="25">
        <f>SUM(CG94:CJ94)</f>
        <v>4197252.66364974</v>
      </c>
      <c r="CH97" s="25"/>
      <c r="CI97" s="25"/>
      <c r="CJ97" s="26">
        <f>CG97/CK94</f>
        <v>233180.703536097</v>
      </c>
      <c r="CK97" s="26"/>
      <c r="CL97" s="12">
        <f t="shared" si="128"/>
        <v>1489</v>
      </c>
      <c r="CM97" s="12">
        <f t="shared" si="129"/>
        <v>2.328</v>
      </c>
      <c r="CN97" s="13">
        <v>1.35</v>
      </c>
      <c r="CO97" s="14">
        <v>1.24</v>
      </c>
      <c r="CP97" s="15">
        <f t="shared" si="130"/>
        <v>5802.740208</v>
      </c>
      <c r="CQ97" s="12">
        <v>1</v>
      </c>
      <c r="CR97" s="12">
        <f t="shared" si="131"/>
        <v>1489</v>
      </c>
      <c r="CS97" s="12">
        <v>0.83</v>
      </c>
      <c r="CT97" s="19">
        <f t="shared" si="132"/>
        <v>4.39061908856406</v>
      </c>
      <c r="CU97" s="20">
        <v>5936</v>
      </c>
      <c r="CV97" s="12">
        <v>0.99</v>
      </c>
      <c r="CW97" s="12">
        <v>2.76</v>
      </c>
      <c r="CX97" s="9">
        <f t="shared" si="133"/>
        <v>3.7324</v>
      </c>
      <c r="CY97" s="10">
        <v>1.225</v>
      </c>
      <c r="CZ97" s="22">
        <v>1.085</v>
      </c>
      <c r="DA97" s="21">
        <f t="shared" si="134"/>
        <v>155837.517102938</v>
      </c>
      <c r="DB97" s="25">
        <f>SUM(DB94:DE94)</f>
        <v>4556967.35917774</v>
      </c>
      <c r="DC97" s="25"/>
      <c r="DD97" s="25"/>
      <c r="DE97" s="26">
        <f>DB97/DF94</f>
        <v>253164.853287652</v>
      </c>
      <c r="DF97" s="26"/>
      <c r="DG97" s="12">
        <f t="shared" si="135"/>
        <v>1489</v>
      </c>
      <c r="DH97" s="12">
        <f t="shared" si="136"/>
        <v>2.328</v>
      </c>
      <c r="DI97" s="13">
        <v>1.35</v>
      </c>
      <c r="DJ97" s="14">
        <v>1.24</v>
      </c>
      <c r="DK97" s="15">
        <f t="shared" si="137"/>
        <v>5802.740208</v>
      </c>
      <c r="DL97" s="12">
        <v>1</v>
      </c>
      <c r="DM97" s="12">
        <f t="shared" si="138"/>
        <v>1489</v>
      </c>
      <c r="DN97" s="12">
        <v>0.83</v>
      </c>
      <c r="DO97" s="19">
        <f t="shared" si="139"/>
        <v>4.39061908856406</v>
      </c>
      <c r="DP97" s="20">
        <v>5936</v>
      </c>
      <c r="DQ97" s="12">
        <v>0.99</v>
      </c>
      <c r="DR97" s="12">
        <v>2.76</v>
      </c>
      <c r="DS97" s="9">
        <f t="shared" si="140"/>
        <v>3.7324</v>
      </c>
      <c r="DT97" s="10">
        <v>1.225</v>
      </c>
      <c r="DU97" s="22">
        <v>1.085</v>
      </c>
      <c r="DV97" s="21">
        <f t="shared" si="141"/>
        <v>155837.517102938</v>
      </c>
      <c r="DW97" s="25">
        <f>SUM(DW94:DZ94)</f>
        <v>6323895.07824542</v>
      </c>
      <c r="DX97" s="25"/>
      <c r="DY97" s="25"/>
      <c r="DZ97" s="26">
        <f>DW97/EA94</f>
        <v>351327.504346968</v>
      </c>
      <c r="EA97" s="26"/>
      <c r="EB97" s="12">
        <f t="shared" si="142"/>
        <v>1489</v>
      </c>
      <c r="EC97" s="12">
        <f t="shared" si="143"/>
        <v>2.328</v>
      </c>
      <c r="ED97" s="13">
        <v>1.35</v>
      </c>
      <c r="EE97" s="14">
        <v>1.24</v>
      </c>
      <c r="EF97" s="15">
        <f t="shared" si="144"/>
        <v>5802.740208</v>
      </c>
      <c r="EG97" s="12">
        <v>1</v>
      </c>
      <c r="EH97" s="12">
        <f t="shared" si="145"/>
        <v>1489</v>
      </c>
      <c r="EI97" s="12">
        <v>0.92</v>
      </c>
      <c r="EJ97" s="19">
        <f t="shared" si="146"/>
        <v>4.48061908856406</v>
      </c>
      <c r="EK97" s="20">
        <v>5936</v>
      </c>
      <c r="EL97" s="12">
        <v>0.99</v>
      </c>
      <c r="EM97" s="12">
        <v>3.56</v>
      </c>
      <c r="EN97" s="9">
        <f t="shared" si="147"/>
        <v>4.5244</v>
      </c>
      <c r="EO97" s="10">
        <v>1.225</v>
      </c>
      <c r="EP97" s="22">
        <v>1.2</v>
      </c>
      <c r="EQ97" s="21">
        <f t="shared" si="148"/>
        <v>212401.246137815</v>
      </c>
    </row>
    <row r="98" s="1" customFormat="1" customHeight="1" spans="1:147">
      <c r="A98" s="25"/>
      <c r="B98" s="25"/>
      <c r="C98" s="25"/>
      <c r="D98" s="26"/>
      <c r="E98" s="26"/>
      <c r="F98" s="12">
        <v>1344</v>
      </c>
      <c r="G98" s="12">
        <f t="shared" si="108"/>
        <v>2.328</v>
      </c>
      <c r="H98" s="13">
        <v>1.35</v>
      </c>
      <c r="I98" s="14">
        <v>1.24</v>
      </c>
      <c r="J98" s="15">
        <f t="shared" si="109"/>
        <v>5237.664768</v>
      </c>
      <c r="K98" s="12">
        <v>1</v>
      </c>
      <c r="L98" s="12">
        <v>1344</v>
      </c>
      <c r="M98" s="12">
        <v>0.83</v>
      </c>
      <c r="N98" s="19">
        <f t="shared" si="110"/>
        <v>4.24148325358852</v>
      </c>
      <c r="O98" s="20">
        <v>5936</v>
      </c>
      <c r="P98" s="12">
        <v>0.99</v>
      </c>
      <c r="Q98" s="12">
        <v>2.76</v>
      </c>
      <c r="R98" s="9">
        <f t="shared" si="111"/>
        <v>3.7324</v>
      </c>
      <c r="S98" s="10">
        <v>1.225</v>
      </c>
      <c r="T98" s="20">
        <v>1</v>
      </c>
      <c r="U98" s="21">
        <f t="shared" si="112"/>
        <v>128713.857737927</v>
      </c>
      <c r="V98" s="25"/>
      <c r="W98" s="25"/>
      <c r="X98" s="25"/>
      <c r="Y98" s="26"/>
      <c r="Z98" s="26"/>
      <c r="AA98" s="12">
        <v>1344</v>
      </c>
      <c r="AB98" s="12">
        <f t="shared" si="113"/>
        <v>2.328</v>
      </c>
      <c r="AC98" s="13">
        <v>1.35</v>
      </c>
      <c r="AD98" s="14">
        <v>1.24</v>
      </c>
      <c r="AE98" s="15">
        <f t="shared" si="114"/>
        <v>5237.664768</v>
      </c>
      <c r="AF98" s="12">
        <v>1</v>
      </c>
      <c r="AG98" s="12">
        <v>1344</v>
      </c>
      <c r="AH98" s="12">
        <v>0.83</v>
      </c>
      <c r="AI98" s="19">
        <f t="shared" si="115"/>
        <v>4.24148325358852</v>
      </c>
      <c r="AJ98" s="20">
        <v>5936</v>
      </c>
      <c r="AK98" s="12">
        <v>0.99</v>
      </c>
      <c r="AL98" s="12">
        <v>2.76</v>
      </c>
      <c r="AM98" s="9">
        <f t="shared" si="116"/>
        <v>3.7324</v>
      </c>
      <c r="AN98" s="10">
        <v>1.225</v>
      </c>
      <c r="AO98" s="22">
        <v>1.015</v>
      </c>
      <c r="AP98" s="21">
        <f t="shared" si="117"/>
        <v>130644.565603996</v>
      </c>
      <c r="AQ98" s="25"/>
      <c r="AR98" s="25"/>
      <c r="AS98" s="25"/>
      <c r="AT98" s="26"/>
      <c r="AU98" s="26"/>
      <c r="AV98" s="12">
        <v>1344</v>
      </c>
      <c r="AW98" s="12">
        <f t="shared" si="118"/>
        <v>2.328</v>
      </c>
      <c r="AX98" s="13">
        <v>1.35</v>
      </c>
      <c r="AY98" s="14">
        <v>1.24</v>
      </c>
      <c r="AZ98" s="15">
        <f t="shared" si="119"/>
        <v>5237.664768</v>
      </c>
      <c r="BA98" s="12">
        <v>1</v>
      </c>
      <c r="BB98" s="12">
        <v>1344</v>
      </c>
      <c r="BC98" s="12">
        <v>0.83</v>
      </c>
      <c r="BD98" s="19">
        <f t="shared" si="120"/>
        <v>4.24148325358852</v>
      </c>
      <c r="BE98" s="20">
        <v>5936</v>
      </c>
      <c r="BF98" s="12">
        <v>0.99</v>
      </c>
      <c r="BG98" s="12">
        <v>2.76</v>
      </c>
      <c r="BH98" s="9">
        <f t="shared" si="121"/>
        <v>3.7324</v>
      </c>
      <c r="BI98" s="10">
        <v>1.225</v>
      </c>
      <c r="BJ98" s="20">
        <v>1</v>
      </c>
      <c r="BK98" s="21">
        <f t="shared" si="122"/>
        <v>128713.857737927</v>
      </c>
      <c r="BL98" s="25"/>
      <c r="BM98" s="25"/>
      <c r="BN98" s="25"/>
      <c r="BO98" s="26"/>
      <c r="BP98" s="26"/>
      <c r="BQ98" s="12">
        <v>1344</v>
      </c>
      <c r="BR98" s="12">
        <f t="shared" si="123"/>
        <v>2.328</v>
      </c>
      <c r="BS98" s="13">
        <v>1.35</v>
      </c>
      <c r="BT98" s="14">
        <v>1.24</v>
      </c>
      <c r="BU98" s="15">
        <f t="shared" si="124"/>
        <v>5237.664768</v>
      </c>
      <c r="BV98" s="12">
        <v>1</v>
      </c>
      <c r="BW98" s="12">
        <v>1344</v>
      </c>
      <c r="BX98" s="12">
        <v>0.83</v>
      </c>
      <c r="BY98" s="19">
        <f t="shared" si="125"/>
        <v>4.24148325358852</v>
      </c>
      <c r="BZ98" s="20">
        <v>5936</v>
      </c>
      <c r="CA98" s="12">
        <v>0.99</v>
      </c>
      <c r="CB98" s="12">
        <v>2.76</v>
      </c>
      <c r="CC98" s="9">
        <f t="shared" si="126"/>
        <v>3.7324</v>
      </c>
      <c r="CD98" s="10">
        <v>1.225</v>
      </c>
      <c r="CE98" s="22">
        <v>1.015</v>
      </c>
      <c r="CF98" s="21">
        <f t="shared" si="127"/>
        <v>130644.565603996</v>
      </c>
      <c r="CG98" s="25"/>
      <c r="CH98" s="25"/>
      <c r="CI98" s="25"/>
      <c r="CJ98" s="26"/>
      <c r="CK98" s="26"/>
      <c r="CL98" s="12">
        <f t="shared" si="128"/>
        <v>1489</v>
      </c>
      <c r="CM98" s="12">
        <f t="shared" si="129"/>
        <v>2.328</v>
      </c>
      <c r="CN98" s="13">
        <v>1.35</v>
      </c>
      <c r="CO98" s="14">
        <v>1.24</v>
      </c>
      <c r="CP98" s="15">
        <f t="shared" si="130"/>
        <v>5802.740208</v>
      </c>
      <c r="CQ98" s="12">
        <v>1</v>
      </c>
      <c r="CR98" s="12">
        <f t="shared" si="131"/>
        <v>1489</v>
      </c>
      <c r="CS98" s="12">
        <v>0.83</v>
      </c>
      <c r="CT98" s="19">
        <f t="shared" si="132"/>
        <v>4.39061908856406</v>
      </c>
      <c r="CU98" s="20">
        <v>5936</v>
      </c>
      <c r="CV98" s="12">
        <v>0.99</v>
      </c>
      <c r="CW98" s="12">
        <v>2.76</v>
      </c>
      <c r="CX98" s="9">
        <f t="shared" si="133"/>
        <v>3.7324</v>
      </c>
      <c r="CY98" s="10">
        <v>1.225</v>
      </c>
      <c r="CZ98" s="22">
        <v>1.085</v>
      </c>
      <c r="DA98" s="21">
        <f t="shared" si="134"/>
        <v>155837.517102938</v>
      </c>
      <c r="DB98" s="25"/>
      <c r="DC98" s="25"/>
      <c r="DD98" s="25"/>
      <c r="DE98" s="26"/>
      <c r="DF98" s="26"/>
      <c r="DG98" s="12">
        <f t="shared" si="135"/>
        <v>1489</v>
      </c>
      <c r="DH98" s="12">
        <f t="shared" si="136"/>
        <v>2.328</v>
      </c>
      <c r="DI98" s="13">
        <v>1.35</v>
      </c>
      <c r="DJ98" s="14">
        <v>1.24</v>
      </c>
      <c r="DK98" s="15">
        <f t="shared" si="137"/>
        <v>5802.740208</v>
      </c>
      <c r="DL98" s="12">
        <v>1</v>
      </c>
      <c r="DM98" s="12">
        <f t="shared" si="138"/>
        <v>1489</v>
      </c>
      <c r="DN98" s="12">
        <v>0.83</v>
      </c>
      <c r="DO98" s="19">
        <f t="shared" si="139"/>
        <v>4.39061908856406</v>
      </c>
      <c r="DP98" s="20">
        <v>5936</v>
      </c>
      <c r="DQ98" s="12">
        <v>0.99</v>
      </c>
      <c r="DR98" s="12">
        <v>2.76</v>
      </c>
      <c r="DS98" s="9">
        <f t="shared" si="140"/>
        <v>3.7324</v>
      </c>
      <c r="DT98" s="10">
        <v>1.225</v>
      </c>
      <c r="DU98" s="22">
        <v>1.085</v>
      </c>
      <c r="DV98" s="21">
        <f t="shared" si="141"/>
        <v>155837.517102938</v>
      </c>
      <c r="DW98" s="25"/>
      <c r="DX98" s="25"/>
      <c r="DY98" s="25"/>
      <c r="DZ98" s="26"/>
      <c r="EA98" s="26"/>
      <c r="EB98" s="12">
        <f t="shared" si="142"/>
        <v>1489</v>
      </c>
      <c r="EC98" s="12">
        <f t="shared" si="143"/>
        <v>2.328</v>
      </c>
      <c r="ED98" s="13">
        <v>1.35</v>
      </c>
      <c r="EE98" s="14">
        <v>1.24</v>
      </c>
      <c r="EF98" s="15">
        <f t="shared" si="144"/>
        <v>5802.740208</v>
      </c>
      <c r="EG98" s="12">
        <v>1</v>
      </c>
      <c r="EH98" s="12">
        <f t="shared" si="145"/>
        <v>1489</v>
      </c>
      <c r="EI98" s="12">
        <v>0.92</v>
      </c>
      <c r="EJ98" s="19">
        <f t="shared" si="146"/>
        <v>4.48061908856406</v>
      </c>
      <c r="EK98" s="20">
        <v>5936</v>
      </c>
      <c r="EL98" s="12">
        <v>0.99</v>
      </c>
      <c r="EM98" s="12">
        <v>3.56</v>
      </c>
      <c r="EN98" s="9">
        <f t="shared" si="147"/>
        <v>4.5244</v>
      </c>
      <c r="EO98" s="10">
        <v>1.225</v>
      </c>
      <c r="EP98" s="22">
        <v>1.2</v>
      </c>
      <c r="EQ98" s="21">
        <f t="shared" si="148"/>
        <v>212401.246137815</v>
      </c>
    </row>
    <row r="99" s="1" customFormat="1" customHeight="1" spans="1:147">
      <c r="A99" s="27"/>
      <c r="B99" s="27"/>
      <c r="C99" s="27"/>
      <c r="D99" s="27"/>
      <c r="E99" s="27"/>
      <c r="F99" s="12">
        <v>1344</v>
      </c>
      <c r="G99" s="12">
        <f>2.304+0.6</f>
        <v>2.904</v>
      </c>
      <c r="H99" s="13">
        <v>1.35</v>
      </c>
      <c r="I99" s="14">
        <v>1.24</v>
      </c>
      <c r="J99" s="15">
        <f t="shared" si="109"/>
        <v>6533.581824</v>
      </c>
      <c r="K99" s="12">
        <v>1</v>
      </c>
      <c r="L99" s="12">
        <v>1344</v>
      </c>
      <c r="M99" s="12">
        <v>0.83</v>
      </c>
      <c r="N99" s="19">
        <f t="shared" si="110"/>
        <v>4.24148325358852</v>
      </c>
      <c r="O99" s="20">
        <v>5936</v>
      </c>
      <c r="P99" s="12">
        <v>0.99</v>
      </c>
      <c r="Q99" s="12">
        <v>2.76</v>
      </c>
      <c r="R99" s="9">
        <f t="shared" si="111"/>
        <v>3.7324</v>
      </c>
      <c r="S99" s="10">
        <v>1.225</v>
      </c>
      <c r="T99" s="20">
        <v>1</v>
      </c>
      <c r="U99" s="21">
        <f t="shared" si="112"/>
        <v>153845.405259064</v>
      </c>
      <c r="V99" s="27"/>
      <c r="W99" s="27"/>
      <c r="X99" s="27"/>
      <c r="Y99" s="27"/>
      <c r="Z99" s="27"/>
      <c r="AA99" s="12">
        <v>1344</v>
      </c>
      <c r="AB99" s="12">
        <f>2.304+0.6</f>
        <v>2.904</v>
      </c>
      <c r="AC99" s="13">
        <v>1.35</v>
      </c>
      <c r="AD99" s="14">
        <v>1.24</v>
      </c>
      <c r="AE99" s="15">
        <f t="shared" si="114"/>
        <v>6533.581824</v>
      </c>
      <c r="AF99" s="12">
        <v>1</v>
      </c>
      <c r="AG99" s="12">
        <v>1344</v>
      </c>
      <c r="AH99" s="12">
        <v>0.83</v>
      </c>
      <c r="AI99" s="19">
        <f t="shared" si="115"/>
        <v>4.24148325358852</v>
      </c>
      <c r="AJ99" s="20">
        <v>5936</v>
      </c>
      <c r="AK99" s="12">
        <v>0.99</v>
      </c>
      <c r="AL99" s="12">
        <v>2.76</v>
      </c>
      <c r="AM99" s="9">
        <f t="shared" si="116"/>
        <v>3.7324</v>
      </c>
      <c r="AN99" s="10">
        <v>1.225</v>
      </c>
      <c r="AO99" s="22">
        <v>1.015</v>
      </c>
      <c r="AP99" s="21">
        <f t="shared" si="117"/>
        <v>156153.08633795</v>
      </c>
      <c r="AQ99" s="27"/>
      <c r="AR99" s="27"/>
      <c r="AS99" s="27"/>
      <c r="AT99" s="27"/>
      <c r="AU99" s="27"/>
      <c r="AV99" s="12">
        <v>1344</v>
      </c>
      <c r="AW99" s="12">
        <f>2.304+0.6</f>
        <v>2.904</v>
      </c>
      <c r="AX99" s="13">
        <v>1.35</v>
      </c>
      <c r="AY99" s="14">
        <v>1.24</v>
      </c>
      <c r="AZ99" s="15">
        <f t="shared" si="119"/>
        <v>6533.581824</v>
      </c>
      <c r="BA99" s="12">
        <v>1</v>
      </c>
      <c r="BB99" s="12">
        <v>1344</v>
      </c>
      <c r="BC99" s="12">
        <v>0.83</v>
      </c>
      <c r="BD99" s="19">
        <f t="shared" si="120"/>
        <v>4.24148325358852</v>
      </c>
      <c r="BE99" s="20">
        <v>5936</v>
      </c>
      <c r="BF99" s="12">
        <v>0.99</v>
      </c>
      <c r="BG99" s="12">
        <v>2.76</v>
      </c>
      <c r="BH99" s="9">
        <f t="shared" si="121"/>
        <v>3.7324</v>
      </c>
      <c r="BI99" s="10">
        <v>1.225</v>
      </c>
      <c r="BJ99" s="20">
        <v>1</v>
      </c>
      <c r="BK99" s="21">
        <f t="shared" si="122"/>
        <v>153845.405259064</v>
      </c>
      <c r="BL99" s="27"/>
      <c r="BM99" s="27"/>
      <c r="BN99" s="27"/>
      <c r="BO99" s="27"/>
      <c r="BP99" s="27"/>
      <c r="BQ99" s="12">
        <v>1344</v>
      </c>
      <c r="BR99" s="12">
        <f>2.304+0.6</f>
        <v>2.904</v>
      </c>
      <c r="BS99" s="13">
        <v>1.35</v>
      </c>
      <c r="BT99" s="14">
        <v>1.24</v>
      </c>
      <c r="BU99" s="15">
        <f t="shared" si="124"/>
        <v>6533.581824</v>
      </c>
      <c r="BV99" s="12">
        <v>1</v>
      </c>
      <c r="BW99" s="12">
        <v>1344</v>
      </c>
      <c r="BX99" s="12">
        <v>0.83</v>
      </c>
      <c r="BY99" s="19">
        <f t="shared" si="125"/>
        <v>4.24148325358852</v>
      </c>
      <c r="BZ99" s="20">
        <v>5936</v>
      </c>
      <c r="CA99" s="12">
        <v>0.99</v>
      </c>
      <c r="CB99" s="12">
        <v>2.76</v>
      </c>
      <c r="CC99" s="9">
        <f t="shared" si="126"/>
        <v>3.7324</v>
      </c>
      <c r="CD99" s="10">
        <v>1.225</v>
      </c>
      <c r="CE99" s="22">
        <v>1.015</v>
      </c>
      <c r="CF99" s="21">
        <f t="shared" si="127"/>
        <v>156153.08633795</v>
      </c>
      <c r="CG99" s="27"/>
      <c r="CH99" s="27"/>
      <c r="CI99" s="27"/>
      <c r="CJ99" s="27"/>
      <c r="CK99" s="27"/>
      <c r="CL99" s="12">
        <f t="shared" si="128"/>
        <v>1489</v>
      </c>
      <c r="CM99" s="12">
        <f>2.304+0.6</f>
        <v>2.904</v>
      </c>
      <c r="CN99" s="13">
        <v>1.35</v>
      </c>
      <c r="CO99" s="14">
        <v>1.24</v>
      </c>
      <c r="CP99" s="15">
        <f t="shared" si="130"/>
        <v>7238.469744</v>
      </c>
      <c r="CQ99" s="12">
        <v>1</v>
      </c>
      <c r="CR99" s="12">
        <f t="shared" si="131"/>
        <v>1489</v>
      </c>
      <c r="CS99" s="12">
        <v>0.83</v>
      </c>
      <c r="CT99" s="19">
        <f t="shared" si="132"/>
        <v>4.39061908856406</v>
      </c>
      <c r="CU99" s="20">
        <v>5936</v>
      </c>
      <c r="CV99" s="12">
        <v>0.99</v>
      </c>
      <c r="CW99" s="12">
        <v>2.76</v>
      </c>
      <c r="CX99" s="9">
        <f t="shared" si="133"/>
        <v>3.7324</v>
      </c>
      <c r="CY99" s="10">
        <v>1.225</v>
      </c>
      <c r="CZ99" s="22">
        <v>1.085</v>
      </c>
      <c r="DA99" s="21">
        <f t="shared" si="134"/>
        <v>187109.282812597</v>
      </c>
      <c r="DB99" s="27"/>
      <c r="DC99" s="27"/>
      <c r="DD99" s="27"/>
      <c r="DE99" s="27"/>
      <c r="DF99" s="27"/>
      <c r="DG99" s="12">
        <f t="shared" si="135"/>
        <v>1489</v>
      </c>
      <c r="DH99" s="12">
        <f>2.304+0.6</f>
        <v>2.904</v>
      </c>
      <c r="DI99" s="13">
        <v>1.35</v>
      </c>
      <c r="DJ99" s="14">
        <v>1.24</v>
      </c>
      <c r="DK99" s="15">
        <f t="shared" si="137"/>
        <v>7238.469744</v>
      </c>
      <c r="DL99" s="12">
        <v>1</v>
      </c>
      <c r="DM99" s="12">
        <f t="shared" si="138"/>
        <v>1489</v>
      </c>
      <c r="DN99" s="12">
        <v>0.83</v>
      </c>
      <c r="DO99" s="19">
        <f t="shared" si="139"/>
        <v>4.39061908856406</v>
      </c>
      <c r="DP99" s="20">
        <v>5936</v>
      </c>
      <c r="DQ99" s="12">
        <v>0.99</v>
      </c>
      <c r="DR99" s="12">
        <v>2.76</v>
      </c>
      <c r="DS99" s="9">
        <f t="shared" si="140"/>
        <v>3.7324</v>
      </c>
      <c r="DT99" s="10">
        <v>1.225</v>
      </c>
      <c r="DU99" s="22">
        <v>1.085</v>
      </c>
      <c r="DV99" s="21">
        <f t="shared" si="141"/>
        <v>187109.282812597</v>
      </c>
      <c r="DW99" s="27"/>
      <c r="DX99" s="27"/>
      <c r="DY99" s="27"/>
      <c r="DZ99" s="27"/>
      <c r="EA99" s="27"/>
      <c r="EB99" s="12">
        <f t="shared" si="142"/>
        <v>1489</v>
      </c>
      <c r="EC99" s="12">
        <f>2.304+0.6</f>
        <v>2.904</v>
      </c>
      <c r="ED99" s="13">
        <v>1.35</v>
      </c>
      <c r="EE99" s="14">
        <v>1.24</v>
      </c>
      <c r="EF99" s="15">
        <f t="shared" si="144"/>
        <v>7238.469744</v>
      </c>
      <c r="EG99" s="12">
        <v>1</v>
      </c>
      <c r="EH99" s="12">
        <f t="shared" si="145"/>
        <v>1489</v>
      </c>
      <c r="EI99" s="12">
        <v>0.92</v>
      </c>
      <c r="EJ99" s="19">
        <f t="shared" si="146"/>
        <v>4.48061908856406</v>
      </c>
      <c r="EK99" s="20">
        <v>5936</v>
      </c>
      <c r="EL99" s="12">
        <v>0.99</v>
      </c>
      <c r="EM99" s="12">
        <v>3.56</v>
      </c>
      <c r="EN99" s="9">
        <f t="shared" si="147"/>
        <v>4.5244</v>
      </c>
      <c r="EO99" s="10">
        <v>1.225</v>
      </c>
      <c r="EP99" s="22">
        <v>1.2</v>
      </c>
      <c r="EQ99" s="21">
        <f t="shared" si="148"/>
        <v>255185.995091996</v>
      </c>
    </row>
    <row r="100" s="1" customFormat="1" customHeight="1" spans="1:147">
      <c r="A100" s="27"/>
      <c r="B100" s="27"/>
      <c r="C100" s="27"/>
      <c r="D100" s="27"/>
      <c r="E100" s="27"/>
      <c r="F100" s="12">
        <v>1344</v>
      </c>
      <c r="G100" s="12">
        <f t="shared" ref="G100:G104" si="149">1.728+0.6</f>
        <v>2.328</v>
      </c>
      <c r="H100" s="13">
        <v>1.35</v>
      </c>
      <c r="I100" s="14">
        <v>1.24</v>
      </c>
      <c r="J100" s="15">
        <f t="shared" si="109"/>
        <v>5237.664768</v>
      </c>
      <c r="K100" s="12">
        <v>1</v>
      </c>
      <c r="L100" s="12">
        <v>1344</v>
      </c>
      <c r="M100" s="12">
        <v>0.83</v>
      </c>
      <c r="N100" s="19">
        <f t="shared" si="110"/>
        <v>4.24148325358852</v>
      </c>
      <c r="O100" s="20">
        <v>5936</v>
      </c>
      <c r="P100" s="12">
        <v>0.99</v>
      </c>
      <c r="Q100" s="12">
        <v>2.76</v>
      </c>
      <c r="R100" s="9">
        <f t="shared" si="111"/>
        <v>3.7324</v>
      </c>
      <c r="S100" s="10">
        <v>1.225</v>
      </c>
      <c r="T100" s="20">
        <v>1</v>
      </c>
      <c r="U100" s="21">
        <f t="shared" si="112"/>
        <v>128713.857737927</v>
      </c>
      <c r="V100" s="27"/>
      <c r="W100" s="27"/>
      <c r="X100" s="27"/>
      <c r="Y100" s="27"/>
      <c r="Z100" s="27"/>
      <c r="AA100" s="12">
        <v>1344</v>
      </c>
      <c r="AB100" s="12">
        <f t="shared" ref="AB100:AB104" si="150">1.728+0.6</f>
        <v>2.328</v>
      </c>
      <c r="AC100" s="13">
        <v>1.35</v>
      </c>
      <c r="AD100" s="14">
        <v>1.24</v>
      </c>
      <c r="AE100" s="15">
        <f t="shared" si="114"/>
        <v>5237.664768</v>
      </c>
      <c r="AF100" s="12">
        <v>1</v>
      </c>
      <c r="AG100" s="12">
        <v>1344</v>
      </c>
      <c r="AH100" s="12">
        <v>0.83</v>
      </c>
      <c r="AI100" s="19">
        <f t="shared" si="115"/>
        <v>4.24148325358852</v>
      </c>
      <c r="AJ100" s="20">
        <v>5936</v>
      </c>
      <c r="AK100" s="12">
        <v>0.99</v>
      </c>
      <c r="AL100" s="12">
        <v>2.76</v>
      </c>
      <c r="AM100" s="9">
        <f t="shared" si="116"/>
        <v>3.7324</v>
      </c>
      <c r="AN100" s="10">
        <v>1.225</v>
      </c>
      <c r="AO100" s="22">
        <v>1.015</v>
      </c>
      <c r="AP100" s="21">
        <f t="shared" si="117"/>
        <v>130644.565603996</v>
      </c>
      <c r="AQ100" s="27"/>
      <c r="AR100" s="27"/>
      <c r="AS100" s="27"/>
      <c r="AT100" s="27"/>
      <c r="AU100" s="27"/>
      <c r="AV100" s="12">
        <v>1344</v>
      </c>
      <c r="AW100" s="12">
        <f t="shared" ref="AW100:AW104" si="151">1.728+0.6</f>
        <v>2.328</v>
      </c>
      <c r="AX100" s="13">
        <v>1.35</v>
      </c>
      <c r="AY100" s="14">
        <v>1.24</v>
      </c>
      <c r="AZ100" s="15">
        <f t="shared" si="119"/>
        <v>5237.664768</v>
      </c>
      <c r="BA100" s="12">
        <v>1</v>
      </c>
      <c r="BB100" s="12">
        <v>1344</v>
      </c>
      <c r="BC100" s="12">
        <v>0.83</v>
      </c>
      <c r="BD100" s="19">
        <f t="shared" si="120"/>
        <v>4.24148325358852</v>
      </c>
      <c r="BE100" s="20">
        <v>5936</v>
      </c>
      <c r="BF100" s="12">
        <v>0.99</v>
      </c>
      <c r="BG100" s="12">
        <v>2.76</v>
      </c>
      <c r="BH100" s="9">
        <f t="shared" si="121"/>
        <v>3.7324</v>
      </c>
      <c r="BI100" s="10">
        <v>1.225</v>
      </c>
      <c r="BJ100" s="20">
        <v>1</v>
      </c>
      <c r="BK100" s="21">
        <f t="shared" si="122"/>
        <v>128713.857737927</v>
      </c>
      <c r="BL100" s="27"/>
      <c r="BM100" s="27"/>
      <c r="BN100" s="27"/>
      <c r="BO100" s="27"/>
      <c r="BP100" s="27"/>
      <c r="BQ100" s="12">
        <v>1344</v>
      </c>
      <c r="BR100" s="12">
        <f t="shared" ref="BR100:BR104" si="152">1.728+0.6</f>
        <v>2.328</v>
      </c>
      <c r="BS100" s="13">
        <v>1.35</v>
      </c>
      <c r="BT100" s="14">
        <v>1.24</v>
      </c>
      <c r="BU100" s="15">
        <f t="shared" si="124"/>
        <v>5237.664768</v>
      </c>
      <c r="BV100" s="12">
        <v>1</v>
      </c>
      <c r="BW100" s="12">
        <v>1344</v>
      </c>
      <c r="BX100" s="12">
        <v>0.83</v>
      </c>
      <c r="BY100" s="19">
        <f t="shared" si="125"/>
        <v>4.24148325358852</v>
      </c>
      <c r="BZ100" s="20">
        <v>5936</v>
      </c>
      <c r="CA100" s="12">
        <v>0.99</v>
      </c>
      <c r="CB100" s="12">
        <v>2.76</v>
      </c>
      <c r="CC100" s="9">
        <f t="shared" si="126"/>
        <v>3.7324</v>
      </c>
      <c r="CD100" s="10">
        <v>1.225</v>
      </c>
      <c r="CE100" s="22">
        <v>1.015</v>
      </c>
      <c r="CF100" s="21">
        <f t="shared" si="127"/>
        <v>130644.565603996</v>
      </c>
      <c r="CG100" s="27"/>
      <c r="CH100" s="27"/>
      <c r="CI100" s="27"/>
      <c r="CJ100" s="27"/>
      <c r="CK100" s="27"/>
      <c r="CL100" s="12">
        <f t="shared" si="128"/>
        <v>1489</v>
      </c>
      <c r="CM100" s="12">
        <f t="shared" ref="CM100:CM104" si="153">1.728+0.6</f>
        <v>2.328</v>
      </c>
      <c r="CN100" s="13">
        <v>1.35</v>
      </c>
      <c r="CO100" s="14">
        <v>1.24</v>
      </c>
      <c r="CP100" s="15">
        <f t="shared" si="130"/>
        <v>5802.740208</v>
      </c>
      <c r="CQ100" s="12">
        <v>1</v>
      </c>
      <c r="CR100" s="12">
        <f t="shared" si="131"/>
        <v>1489</v>
      </c>
      <c r="CS100" s="12">
        <v>0.83</v>
      </c>
      <c r="CT100" s="19">
        <f t="shared" si="132"/>
        <v>4.39061908856406</v>
      </c>
      <c r="CU100" s="20">
        <v>5936</v>
      </c>
      <c r="CV100" s="12">
        <v>0.99</v>
      </c>
      <c r="CW100" s="12">
        <v>2.76</v>
      </c>
      <c r="CX100" s="9">
        <f t="shared" si="133"/>
        <v>3.7324</v>
      </c>
      <c r="CY100" s="10">
        <v>1.225</v>
      </c>
      <c r="CZ100" s="22">
        <v>1.085</v>
      </c>
      <c r="DA100" s="21">
        <f t="shared" si="134"/>
        <v>155837.517102938</v>
      </c>
      <c r="DB100" s="27"/>
      <c r="DC100" s="27"/>
      <c r="DD100" s="27"/>
      <c r="DE100" s="27"/>
      <c r="DF100" s="27"/>
      <c r="DG100" s="12">
        <f t="shared" si="135"/>
        <v>1489</v>
      </c>
      <c r="DH100" s="12">
        <f t="shared" ref="DH100:DH104" si="154">1.728+0.6</f>
        <v>2.328</v>
      </c>
      <c r="DI100" s="13">
        <v>1.35</v>
      </c>
      <c r="DJ100" s="14">
        <v>1.24</v>
      </c>
      <c r="DK100" s="15">
        <f t="shared" si="137"/>
        <v>5802.740208</v>
      </c>
      <c r="DL100" s="12">
        <v>1</v>
      </c>
      <c r="DM100" s="12">
        <f t="shared" si="138"/>
        <v>1489</v>
      </c>
      <c r="DN100" s="12">
        <v>0.83</v>
      </c>
      <c r="DO100" s="19">
        <f t="shared" si="139"/>
        <v>4.39061908856406</v>
      </c>
      <c r="DP100" s="20">
        <v>5936</v>
      </c>
      <c r="DQ100" s="12">
        <v>0.99</v>
      </c>
      <c r="DR100" s="12">
        <v>2.76</v>
      </c>
      <c r="DS100" s="9">
        <f t="shared" si="140"/>
        <v>3.7324</v>
      </c>
      <c r="DT100" s="10">
        <v>1.225</v>
      </c>
      <c r="DU100" s="22">
        <v>1.085</v>
      </c>
      <c r="DV100" s="21">
        <f t="shared" si="141"/>
        <v>155837.517102938</v>
      </c>
      <c r="DW100" s="27"/>
      <c r="DX100" s="27"/>
      <c r="DY100" s="27"/>
      <c r="DZ100" s="27"/>
      <c r="EA100" s="27"/>
      <c r="EB100" s="12">
        <f t="shared" si="142"/>
        <v>1489</v>
      </c>
      <c r="EC100" s="12">
        <f t="shared" ref="EC100:EC104" si="155">1.728+0.6</f>
        <v>2.328</v>
      </c>
      <c r="ED100" s="13">
        <v>1.35</v>
      </c>
      <c r="EE100" s="14">
        <v>1.24</v>
      </c>
      <c r="EF100" s="15">
        <f t="shared" si="144"/>
        <v>5802.740208</v>
      </c>
      <c r="EG100" s="12">
        <v>1</v>
      </c>
      <c r="EH100" s="12">
        <f t="shared" si="145"/>
        <v>1489</v>
      </c>
      <c r="EI100" s="12">
        <v>0.92</v>
      </c>
      <c r="EJ100" s="19">
        <f t="shared" si="146"/>
        <v>4.48061908856406</v>
      </c>
      <c r="EK100" s="20">
        <v>5936</v>
      </c>
      <c r="EL100" s="12">
        <v>0.99</v>
      </c>
      <c r="EM100" s="12">
        <v>3.56</v>
      </c>
      <c r="EN100" s="9">
        <f t="shared" si="147"/>
        <v>4.5244</v>
      </c>
      <c r="EO100" s="10">
        <v>1.225</v>
      </c>
      <c r="EP100" s="22">
        <v>1.2</v>
      </c>
      <c r="EQ100" s="21">
        <f t="shared" si="148"/>
        <v>212401.246137815</v>
      </c>
    </row>
    <row r="101" s="1" customFormat="1" customHeight="1" spans="1:147">
      <c r="F101" s="12">
        <v>1344</v>
      </c>
      <c r="G101" s="12">
        <f t="shared" si="149"/>
        <v>2.328</v>
      </c>
      <c r="H101" s="13">
        <v>1.35</v>
      </c>
      <c r="I101" s="14">
        <v>1.24</v>
      </c>
      <c r="J101" s="15">
        <f t="shared" si="109"/>
        <v>5237.664768</v>
      </c>
      <c r="K101" s="12">
        <v>1</v>
      </c>
      <c r="L101" s="12">
        <v>1344</v>
      </c>
      <c r="M101" s="12">
        <v>0.83</v>
      </c>
      <c r="N101" s="19">
        <f t="shared" si="110"/>
        <v>4.24148325358852</v>
      </c>
      <c r="O101" s="20">
        <v>5936</v>
      </c>
      <c r="P101" s="12">
        <v>0.99</v>
      </c>
      <c r="Q101" s="12">
        <v>2.76</v>
      </c>
      <c r="R101" s="9">
        <f t="shared" si="111"/>
        <v>3.7324</v>
      </c>
      <c r="S101" s="10">
        <v>1.225</v>
      </c>
      <c r="T101" s="20">
        <v>1</v>
      </c>
      <c r="U101" s="21">
        <f t="shared" si="112"/>
        <v>128713.857737927</v>
      </c>
      <c r="AA101" s="12">
        <v>1344</v>
      </c>
      <c r="AB101" s="12">
        <f t="shared" si="150"/>
        <v>2.328</v>
      </c>
      <c r="AC101" s="13">
        <v>1.35</v>
      </c>
      <c r="AD101" s="14">
        <v>1.24</v>
      </c>
      <c r="AE101" s="15">
        <f t="shared" si="114"/>
        <v>5237.664768</v>
      </c>
      <c r="AF101" s="12">
        <v>1</v>
      </c>
      <c r="AG101" s="12">
        <v>1344</v>
      </c>
      <c r="AH101" s="12">
        <v>0.83</v>
      </c>
      <c r="AI101" s="19">
        <f t="shared" si="115"/>
        <v>4.24148325358852</v>
      </c>
      <c r="AJ101" s="20">
        <v>5936</v>
      </c>
      <c r="AK101" s="12">
        <v>0.99</v>
      </c>
      <c r="AL101" s="12">
        <v>2.76</v>
      </c>
      <c r="AM101" s="9">
        <f t="shared" si="116"/>
        <v>3.7324</v>
      </c>
      <c r="AN101" s="10">
        <v>1.225</v>
      </c>
      <c r="AO101" s="22">
        <v>1.015</v>
      </c>
      <c r="AP101" s="21">
        <f t="shared" si="117"/>
        <v>130644.565603996</v>
      </c>
      <c r="AV101" s="12">
        <v>1344</v>
      </c>
      <c r="AW101" s="12">
        <f t="shared" si="151"/>
        <v>2.328</v>
      </c>
      <c r="AX101" s="13">
        <v>1.35</v>
      </c>
      <c r="AY101" s="14">
        <v>1.24</v>
      </c>
      <c r="AZ101" s="15">
        <f t="shared" si="119"/>
        <v>5237.664768</v>
      </c>
      <c r="BA101" s="12">
        <v>1</v>
      </c>
      <c r="BB101" s="12">
        <v>1344</v>
      </c>
      <c r="BC101" s="12">
        <v>0.83</v>
      </c>
      <c r="BD101" s="19">
        <f t="shared" si="120"/>
        <v>4.24148325358852</v>
      </c>
      <c r="BE101" s="20">
        <v>5936</v>
      </c>
      <c r="BF101" s="12">
        <v>0.99</v>
      </c>
      <c r="BG101" s="12">
        <v>2.76</v>
      </c>
      <c r="BH101" s="9">
        <f t="shared" si="121"/>
        <v>3.7324</v>
      </c>
      <c r="BI101" s="10">
        <v>1.225</v>
      </c>
      <c r="BJ101" s="20">
        <v>1</v>
      </c>
      <c r="BK101" s="21">
        <f t="shared" si="122"/>
        <v>128713.857737927</v>
      </c>
      <c r="BQ101" s="12">
        <v>1344</v>
      </c>
      <c r="BR101" s="12">
        <f t="shared" si="152"/>
        <v>2.328</v>
      </c>
      <c r="BS101" s="13">
        <v>1.35</v>
      </c>
      <c r="BT101" s="14">
        <v>1.24</v>
      </c>
      <c r="BU101" s="15">
        <f t="shared" si="124"/>
        <v>5237.664768</v>
      </c>
      <c r="BV101" s="12">
        <v>1</v>
      </c>
      <c r="BW101" s="12">
        <v>1344</v>
      </c>
      <c r="BX101" s="12">
        <v>0.83</v>
      </c>
      <c r="BY101" s="19">
        <f t="shared" si="125"/>
        <v>4.24148325358852</v>
      </c>
      <c r="BZ101" s="20">
        <v>5936</v>
      </c>
      <c r="CA101" s="12">
        <v>0.99</v>
      </c>
      <c r="CB101" s="12">
        <v>2.76</v>
      </c>
      <c r="CC101" s="9">
        <f t="shared" si="126"/>
        <v>3.7324</v>
      </c>
      <c r="CD101" s="10">
        <v>1.225</v>
      </c>
      <c r="CE101" s="22">
        <v>1.015</v>
      </c>
      <c r="CF101" s="21">
        <f t="shared" si="127"/>
        <v>130644.565603996</v>
      </c>
      <c r="CL101" s="12">
        <f t="shared" si="128"/>
        <v>1489</v>
      </c>
      <c r="CM101" s="12">
        <f t="shared" si="153"/>
        <v>2.328</v>
      </c>
      <c r="CN101" s="13">
        <v>1.35</v>
      </c>
      <c r="CO101" s="14">
        <v>1.24</v>
      </c>
      <c r="CP101" s="15">
        <f t="shared" si="130"/>
        <v>5802.740208</v>
      </c>
      <c r="CQ101" s="12">
        <v>1</v>
      </c>
      <c r="CR101" s="12">
        <f t="shared" si="131"/>
        <v>1489</v>
      </c>
      <c r="CS101" s="12">
        <v>0.83</v>
      </c>
      <c r="CT101" s="19">
        <f t="shared" si="132"/>
        <v>4.39061908856406</v>
      </c>
      <c r="CU101" s="20">
        <v>5936</v>
      </c>
      <c r="CV101" s="12">
        <v>0.99</v>
      </c>
      <c r="CW101" s="12">
        <v>2.76</v>
      </c>
      <c r="CX101" s="9">
        <f t="shared" si="133"/>
        <v>3.7324</v>
      </c>
      <c r="CY101" s="10">
        <v>1.225</v>
      </c>
      <c r="CZ101" s="22">
        <v>1.085</v>
      </c>
      <c r="DA101" s="21">
        <f t="shared" si="134"/>
        <v>155837.517102938</v>
      </c>
      <c r="DG101" s="12">
        <f t="shared" si="135"/>
        <v>1489</v>
      </c>
      <c r="DH101" s="12">
        <f t="shared" si="154"/>
        <v>2.328</v>
      </c>
      <c r="DI101" s="13">
        <v>1.35</v>
      </c>
      <c r="DJ101" s="14">
        <v>1.24</v>
      </c>
      <c r="DK101" s="15">
        <f t="shared" si="137"/>
        <v>5802.740208</v>
      </c>
      <c r="DL101" s="12">
        <v>1</v>
      </c>
      <c r="DM101" s="12">
        <f t="shared" si="138"/>
        <v>1489</v>
      </c>
      <c r="DN101" s="12">
        <v>0.83</v>
      </c>
      <c r="DO101" s="19">
        <f t="shared" si="139"/>
        <v>4.39061908856406</v>
      </c>
      <c r="DP101" s="20">
        <v>5936</v>
      </c>
      <c r="DQ101" s="12">
        <v>0.99</v>
      </c>
      <c r="DR101" s="12">
        <v>2.76</v>
      </c>
      <c r="DS101" s="9">
        <f t="shared" si="140"/>
        <v>3.7324</v>
      </c>
      <c r="DT101" s="10">
        <v>1.225</v>
      </c>
      <c r="DU101" s="22">
        <v>1.085</v>
      </c>
      <c r="DV101" s="21">
        <f t="shared" si="141"/>
        <v>155837.517102938</v>
      </c>
      <c r="EB101" s="12">
        <f t="shared" si="142"/>
        <v>1489</v>
      </c>
      <c r="EC101" s="12">
        <f t="shared" si="155"/>
        <v>2.328</v>
      </c>
      <c r="ED101" s="13">
        <v>1.35</v>
      </c>
      <c r="EE101" s="14">
        <v>1.24</v>
      </c>
      <c r="EF101" s="15">
        <f t="shared" si="144"/>
        <v>5802.740208</v>
      </c>
      <c r="EG101" s="12">
        <v>1</v>
      </c>
      <c r="EH101" s="12">
        <f t="shared" si="145"/>
        <v>1489</v>
      </c>
      <c r="EI101" s="12">
        <v>0.92</v>
      </c>
      <c r="EJ101" s="19">
        <f t="shared" si="146"/>
        <v>4.48061908856406</v>
      </c>
      <c r="EK101" s="20">
        <v>5936</v>
      </c>
      <c r="EL101" s="12">
        <v>0.99</v>
      </c>
      <c r="EM101" s="12">
        <v>3.56</v>
      </c>
      <c r="EN101" s="9">
        <f t="shared" si="147"/>
        <v>4.5244</v>
      </c>
      <c r="EO101" s="10">
        <v>1.225</v>
      </c>
      <c r="EP101" s="22">
        <v>1.2</v>
      </c>
      <c r="EQ101" s="21">
        <f t="shared" si="148"/>
        <v>212401.246137815</v>
      </c>
    </row>
    <row r="102" s="1" customFormat="1" customHeight="1" spans="1:147">
      <c r="F102" s="12">
        <v>1344</v>
      </c>
      <c r="G102" s="12">
        <f>2.304+0.6</f>
        <v>2.904</v>
      </c>
      <c r="H102" s="13">
        <v>1.35</v>
      </c>
      <c r="I102" s="14">
        <v>1.24</v>
      </c>
      <c r="J102" s="15">
        <f t="shared" si="109"/>
        <v>6533.581824</v>
      </c>
      <c r="K102" s="12">
        <v>1</v>
      </c>
      <c r="L102" s="12">
        <v>1344</v>
      </c>
      <c r="M102" s="12">
        <v>0.83</v>
      </c>
      <c r="N102" s="19">
        <f t="shared" si="110"/>
        <v>4.24148325358852</v>
      </c>
      <c r="O102" s="20">
        <v>5936</v>
      </c>
      <c r="P102" s="12">
        <v>0.99</v>
      </c>
      <c r="Q102" s="12">
        <v>2.76</v>
      </c>
      <c r="R102" s="9">
        <f t="shared" si="111"/>
        <v>3.7324</v>
      </c>
      <c r="S102" s="10">
        <v>1.225</v>
      </c>
      <c r="T102" s="20">
        <v>1</v>
      </c>
      <c r="U102" s="21">
        <f t="shared" si="112"/>
        <v>153845.405259064</v>
      </c>
      <c r="AA102" s="12">
        <v>1344</v>
      </c>
      <c r="AB102" s="12">
        <f>2.304+0.6</f>
        <v>2.904</v>
      </c>
      <c r="AC102" s="13">
        <v>1.35</v>
      </c>
      <c r="AD102" s="14">
        <v>1.24</v>
      </c>
      <c r="AE102" s="15">
        <f t="shared" si="114"/>
        <v>6533.581824</v>
      </c>
      <c r="AF102" s="12">
        <v>1</v>
      </c>
      <c r="AG102" s="12">
        <v>1344</v>
      </c>
      <c r="AH102" s="12">
        <v>0.83</v>
      </c>
      <c r="AI102" s="19">
        <f t="shared" si="115"/>
        <v>4.24148325358852</v>
      </c>
      <c r="AJ102" s="20">
        <v>5936</v>
      </c>
      <c r="AK102" s="12">
        <v>0.99</v>
      </c>
      <c r="AL102" s="12">
        <v>2.76</v>
      </c>
      <c r="AM102" s="9">
        <f t="shared" si="116"/>
        <v>3.7324</v>
      </c>
      <c r="AN102" s="10">
        <v>1.225</v>
      </c>
      <c r="AO102" s="22">
        <v>1.015</v>
      </c>
      <c r="AP102" s="21">
        <f t="shared" si="117"/>
        <v>156153.08633795</v>
      </c>
      <c r="AV102" s="12">
        <v>1344</v>
      </c>
      <c r="AW102" s="12">
        <f>2.304+0.6</f>
        <v>2.904</v>
      </c>
      <c r="AX102" s="13">
        <v>1.35</v>
      </c>
      <c r="AY102" s="14">
        <v>1.24</v>
      </c>
      <c r="AZ102" s="15">
        <f t="shared" si="119"/>
        <v>6533.581824</v>
      </c>
      <c r="BA102" s="12">
        <v>1</v>
      </c>
      <c r="BB102" s="12">
        <v>1344</v>
      </c>
      <c r="BC102" s="12">
        <v>0.83</v>
      </c>
      <c r="BD102" s="19">
        <f t="shared" si="120"/>
        <v>4.24148325358852</v>
      </c>
      <c r="BE102" s="20">
        <v>5936</v>
      </c>
      <c r="BF102" s="12">
        <v>0.99</v>
      </c>
      <c r="BG102" s="12">
        <v>2.76</v>
      </c>
      <c r="BH102" s="9">
        <f t="shared" si="121"/>
        <v>3.7324</v>
      </c>
      <c r="BI102" s="10">
        <v>1.225</v>
      </c>
      <c r="BJ102" s="20">
        <v>1</v>
      </c>
      <c r="BK102" s="21">
        <f t="shared" si="122"/>
        <v>153845.405259064</v>
      </c>
      <c r="BQ102" s="12">
        <v>1344</v>
      </c>
      <c r="BR102" s="12">
        <f>2.304+0.6</f>
        <v>2.904</v>
      </c>
      <c r="BS102" s="13">
        <v>1.35</v>
      </c>
      <c r="BT102" s="14">
        <v>1.24</v>
      </c>
      <c r="BU102" s="15">
        <f t="shared" si="124"/>
        <v>6533.581824</v>
      </c>
      <c r="BV102" s="12">
        <v>1</v>
      </c>
      <c r="BW102" s="12">
        <v>1344</v>
      </c>
      <c r="BX102" s="12">
        <v>0.83</v>
      </c>
      <c r="BY102" s="19">
        <f t="shared" si="125"/>
        <v>4.24148325358852</v>
      </c>
      <c r="BZ102" s="20">
        <v>5936</v>
      </c>
      <c r="CA102" s="12">
        <v>0.99</v>
      </c>
      <c r="CB102" s="12">
        <v>2.76</v>
      </c>
      <c r="CC102" s="9">
        <f t="shared" si="126"/>
        <v>3.7324</v>
      </c>
      <c r="CD102" s="10">
        <v>1.225</v>
      </c>
      <c r="CE102" s="22">
        <v>1.015</v>
      </c>
      <c r="CF102" s="21">
        <f t="shared" si="127"/>
        <v>156153.08633795</v>
      </c>
      <c r="CL102" s="12">
        <f t="shared" si="128"/>
        <v>1489</v>
      </c>
      <c r="CM102" s="12">
        <f>2.304+0.6</f>
        <v>2.904</v>
      </c>
      <c r="CN102" s="13">
        <v>1.35</v>
      </c>
      <c r="CO102" s="14">
        <v>1.24</v>
      </c>
      <c r="CP102" s="15">
        <f t="shared" si="130"/>
        <v>7238.469744</v>
      </c>
      <c r="CQ102" s="12">
        <v>1</v>
      </c>
      <c r="CR102" s="12">
        <f t="shared" si="131"/>
        <v>1489</v>
      </c>
      <c r="CS102" s="12">
        <v>0.83</v>
      </c>
      <c r="CT102" s="19">
        <f t="shared" si="132"/>
        <v>4.39061908856406</v>
      </c>
      <c r="CU102" s="20">
        <v>5936</v>
      </c>
      <c r="CV102" s="12">
        <v>0.99</v>
      </c>
      <c r="CW102" s="12">
        <v>2.76</v>
      </c>
      <c r="CX102" s="9">
        <f t="shared" si="133"/>
        <v>3.7324</v>
      </c>
      <c r="CY102" s="10">
        <v>1.225</v>
      </c>
      <c r="CZ102" s="22">
        <v>1.085</v>
      </c>
      <c r="DA102" s="21">
        <f t="shared" si="134"/>
        <v>187109.282812597</v>
      </c>
      <c r="DG102" s="12">
        <f t="shared" si="135"/>
        <v>1489</v>
      </c>
      <c r="DH102" s="12">
        <f>2.304+0.6</f>
        <v>2.904</v>
      </c>
      <c r="DI102" s="13">
        <v>1.35</v>
      </c>
      <c r="DJ102" s="14">
        <v>1.24</v>
      </c>
      <c r="DK102" s="15">
        <f t="shared" si="137"/>
        <v>7238.469744</v>
      </c>
      <c r="DL102" s="12">
        <v>1</v>
      </c>
      <c r="DM102" s="12">
        <f t="shared" si="138"/>
        <v>1489</v>
      </c>
      <c r="DN102" s="12">
        <v>0.83</v>
      </c>
      <c r="DO102" s="19">
        <f t="shared" si="139"/>
        <v>4.39061908856406</v>
      </c>
      <c r="DP102" s="20">
        <v>5936</v>
      </c>
      <c r="DQ102" s="12">
        <v>0.99</v>
      </c>
      <c r="DR102" s="12">
        <v>2.76</v>
      </c>
      <c r="DS102" s="9">
        <f t="shared" si="140"/>
        <v>3.7324</v>
      </c>
      <c r="DT102" s="10">
        <v>1.225</v>
      </c>
      <c r="DU102" s="22">
        <v>1.085</v>
      </c>
      <c r="DV102" s="21">
        <f t="shared" si="141"/>
        <v>187109.282812597</v>
      </c>
      <c r="EB102" s="12">
        <f t="shared" si="142"/>
        <v>1489</v>
      </c>
      <c r="EC102" s="12">
        <f>2.304+0.6</f>
        <v>2.904</v>
      </c>
      <c r="ED102" s="13">
        <v>1.35</v>
      </c>
      <c r="EE102" s="14">
        <v>1.24</v>
      </c>
      <c r="EF102" s="15">
        <f t="shared" si="144"/>
        <v>7238.469744</v>
      </c>
      <c r="EG102" s="12">
        <v>1</v>
      </c>
      <c r="EH102" s="12">
        <f t="shared" si="145"/>
        <v>1489</v>
      </c>
      <c r="EI102" s="12">
        <v>0.92</v>
      </c>
      <c r="EJ102" s="19">
        <f t="shared" si="146"/>
        <v>4.48061908856406</v>
      </c>
      <c r="EK102" s="20">
        <v>5936</v>
      </c>
      <c r="EL102" s="12">
        <v>0.99</v>
      </c>
      <c r="EM102" s="12">
        <v>3.56</v>
      </c>
      <c r="EN102" s="9">
        <f t="shared" si="147"/>
        <v>4.5244</v>
      </c>
      <c r="EO102" s="10">
        <v>1.225</v>
      </c>
      <c r="EP102" s="22">
        <v>1.2</v>
      </c>
      <c r="EQ102" s="21">
        <f t="shared" si="148"/>
        <v>255185.995091996</v>
      </c>
    </row>
    <row r="103" s="1" customFormat="1" customHeight="1" spans="1:147">
      <c r="F103" s="12">
        <v>1344</v>
      </c>
      <c r="G103" s="12">
        <f t="shared" si="149"/>
        <v>2.328</v>
      </c>
      <c r="H103" s="13">
        <v>1.35</v>
      </c>
      <c r="I103" s="14">
        <v>1.24</v>
      </c>
      <c r="J103" s="15">
        <f t="shared" si="109"/>
        <v>5237.664768</v>
      </c>
      <c r="K103" s="12">
        <v>1</v>
      </c>
      <c r="L103" s="12">
        <v>1344</v>
      </c>
      <c r="M103" s="12">
        <v>0.83</v>
      </c>
      <c r="N103" s="19">
        <f t="shared" si="110"/>
        <v>4.24148325358852</v>
      </c>
      <c r="O103" s="20">
        <v>5936</v>
      </c>
      <c r="P103" s="12">
        <v>0.99</v>
      </c>
      <c r="Q103" s="12">
        <v>2.76</v>
      </c>
      <c r="R103" s="9">
        <f t="shared" si="111"/>
        <v>3.7324</v>
      </c>
      <c r="S103" s="10">
        <v>1.225</v>
      </c>
      <c r="T103" s="20">
        <v>1</v>
      </c>
      <c r="U103" s="21">
        <f t="shared" si="112"/>
        <v>128713.857737927</v>
      </c>
      <c r="AA103" s="12">
        <v>1344</v>
      </c>
      <c r="AB103" s="12">
        <f t="shared" si="150"/>
        <v>2.328</v>
      </c>
      <c r="AC103" s="13">
        <v>1.35</v>
      </c>
      <c r="AD103" s="14">
        <v>1.24</v>
      </c>
      <c r="AE103" s="15">
        <f t="shared" si="114"/>
        <v>5237.664768</v>
      </c>
      <c r="AF103" s="12">
        <v>1</v>
      </c>
      <c r="AG103" s="12">
        <v>1344</v>
      </c>
      <c r="AH103" s="12">
        <v>0.83</v>
      </c>
      <c r="AI103" s="19">
        <f t="shared" si="115"/>
        <v>4.24148325358852</v>
      </c>
      <c r="AJ103" s="20">
        <v>5936</v>
      </c>
      <c r="AK103" s="12">
        <v>0.99</v>
      </c>
      <c r="AL103" s="12">
        <v>2.76</v>
      </c>
      <c r="AM103" s="9">
        <f t="shared" si="116"/>
        <v>3.7324</v>
      </c>
      <c r="AN103" s="10">
        <v>1.225</v>
      </c>
      <c r="AO103" s="22">
        <v>1.015</v>
      </c>
      <c r="AP103" s="21">
        <f t="shared" si="117"/>
        <v>130644.565603996</v>
      </c>
      <c r="AV103" s="12">
        <v>1344</v>
      </c>
      <c r="AW103" s="12">
        <f t="shared" si="151"/>
        <v>2.328</v>
      </c>
      <c r="AX103" s="13">
        <v>1.35</v>
      </c>
      <c r="AY103" s="14">
        <v>1.24</v>
      </c>
      <c r="AZ103" s="15">
        <f t="shared" si="119"/>
        <v>5237.664768</v>
      </c>
      <c r="BA103" s="12">
        <v>1</v>
      </c>
      <c r="BB103" s="12">
        <v>1344</v>
      </c>
      <c r="BC103" s="12">
        <v>0.83</v>
      </c>
      <c r="BD103" s="19">
        <f t="shared" si="120"/>
        <v>4.24148325358852</v>
      </c>
      <c r="BE103" s="20">
        <v>5936</v>
      </c>
      <c r="BF103" s="12">
        <v>0.99</v>
      </c>
      <c r="BG103" s="12">
        <v>2.76</v>
      </c>
      <c r="BH103" s="9">
        <f t="shared" si="121"/>
        <v>3.7324</v>
      </c>
      <c r="BI103" s="10">
        <v>1.225</v>
      </c>
      <c r="BJ103" s="20">
        <v>1</v>
      </c>
      <c r="BK103" s="21">
        <f t="shared" si="122"/>
        <v>128713.857737927</v>
      </c>
      <c r="BQ103" s="12">
        <v>1344</v>
      </c>
      <c r="BR103" s="12">
        <f t="shared" si="152"/>
        <v>2.328</v>
      </c>
      <c r="BS103" s="13">
        <v>1.35</v>
      </c>
      <c r="BT103" s="14">
        <v>1.24</v>
      </c>
      <c r="BU103" s="15">
        <f t="shared" si="124"/>
        <v>5237.664768</v>
      </c>
      <c r="BV103" s="12">
        <v>1</v>
      </c>
      <c r="BW103" s="12">
        <v>1344</v>
      </c>
      <c r="BX103" s="12">
        <v>0.83</v>
      </c>
      <c r="BY103" s="19">
        <f t="shared" si="125"/>
        <v>4.24148325358852</v>
      </c>
      <c r="BZ103" s="20">
        <v>5936</v>
      </c>
      <c r="CA103" s="12">
        <v>0.99</v>
      </c>
      <c r="CB103" s="12">
        <v>2.76</v>
      </c>
      <c r="CC103" s="9">
        <f t="shared" si="126"/>
        <v>3.7324</v>
      </c>
      <c r="CD103" s="10">
        <v>1.225</v>
      </c>
      <c r="CE103" s="22">
        <v>1.015</v>
      </c>
      <c r="CF103" s="21">
        <f t="shared" si="127"/>
        <v>130644.565603996</v>
      </c>
      <c r="CL103" s="12">
        <f t="shared" si="128"/>
        <v>1489</v>
      </c>
      <c r="CM103" s="12">
        <f t="shared" si="153"/>
        <v>2.328</v>
      </c>
      <c r="CN103" s="13">
        <v>1.35</v>
      </c>
      <c r="CO103" s="14">
        <v>1.24</v>
      </c>
      <c r="CP103" s="15">
        <f t="shared" si="130"/>
        <v>5802.740208</v>
      </c>
      <c r="CQ103" s="12">
        <v>1</v>
      </c>
      <c r="CR103" s="12">
        <f t="shared" si="131"/>
        <v>1489</v>
      </c>
      <c r="CS103" s="12">
        <v>0.83</v>
      </c>
      <c r="CT103" s="19">
        <f t="shared" si="132"/>
        <v>4.39061908856406</v>
      </c>
      <c r="CU103" s="20">
        <v>5936</v>
      </c>
      <c r="CV103" s="12">
        <v>0.99</v>
      </c>
      <c r="CW103" s="12">
        <v>2.76</v>
      </c>
      <c r="CX103" s="9">
        <f t="shared" si="133"/>
        <v>3.7324</v>
      </c>
      <c r="CY103" s="10">
        <v>1.225</v>
      </c>
      <c r="CZ103" s="22">
        <v>1.085</v>
      </c>
      <c r="DA103" s="21">
        <f t="shared" si="134"/>
        <v>155837.517102938</v>
      </c>
      <c r="DG103" s="12">
        <f t="shared" si="135"/>
        <v>1489</v>
      </c>
      <c r="DH103" s="12">
        <f t="shared" si="154"/>
        <v>2.328</v>
      </c>
      <c r="DI103" s="13">
        <v>1.35</v>
      </c>
      <c r="DJ103" s="14">
        <v>1.24</v>
      </c>
      <c r="DK103" s="15">
        <f t="shared" si="137"/>
        <v>5802.740208</v>
      </c>
      <c r="DL103" s="12">
        <v>1</v>
      </c>
      <c r="DM103" s="12">
        <f t="shared" si="138"/>
        <v>1489</v>
      </c>
      <c r="DN103" s="12">
        <v>0.83</v>
      </c>
      <c r="DO103" s="19">
        <f t="shared" si="139"/>
        <v>4.39061908856406</v>
      </c>
      <c r="DP103" s="20">
        <v>5936</v>
      </c>
      <c r="DQ103" s="12">
        <v>0.99</v>
      </c>
      <c r="DR103" s="12">
        <v>2.76</v>
      </c>
      <c r="DS103" s="9">
        <f t="shared" si="140"/>
        <v>3.7324</v>
      </c>
      <c r="DT103" s="10">
        <v>1.225</v>
      </c>
      <c r="DU103" s="22">
        <v>1.085</v>
      </c>
      <c r="DV103" s="21">
        <f t="shared" si="141"/>
        <v>155837.517102938</v>
      </c>
      <c r="EB103" s="12">
        <f t="shared" si="142"/>
        <v>1489</v>
      </c>
      <c r="EC103" s="12">
        <f t="shared" si="155"/>
        <v>2.328</v>
      </c>
      <c r="ED103" s="13">
        <v>1.35</v>
      </c>
      <c r="EE103" s="14">
        <v>1.24</v>
      </c>
      <c r="EF103" s="15">
        <f t="shared" si="144"/>
        <v>5802.740208</v>
      </c>
      <c r="EG103" s="12">
        <v>1</v>
      </c>
      <c r="EH103" s="12">
        <f t="shared" si="145"/>
        <v>1489</v>
      </c>
      <c r="EI103" s="12">
        <v>0.92</v>
      </c>
      <c r="EJ103" s="19">
        <f t="shared" si="146"/>
        <v>4.48061908856406</v>
      </c>
      <c r="EK103" s="20">
        <v>5936</v>
      </c>
      <c r="EL103" s="12">
        <v>0.99</v>
      </c>
      <c r="EM103" s="12">
        <v>3.56</v>
      </c>
      <c r="EN103" s="9">
        <f t="shared" si="147"/>
        <v>4.5244</v>
      </c>
      <c r="EO103" s="10">
        <v>1.225</v>
      </c>
      <c r="EP103" s="22">
        <v>1.2</v>
      </c>
      <c r="EQ103" s="21">
        <f t="shared" si="148"/>
        <v>212401.246137815</v>
      </c>
    </row>
    <row r="104" s="1" customFormat="1" customHeight="1" spans="1:147">
      <c r="F104" s="12">
        <v>1344</v>
      </c>
      <c r="G104" s="12">
        <f t="shared" si="149"/>
        <v>2.328</v>
      </c>
      <c r="H104" s="13">
        <v>1.35</v>
      </c>
      <c r="I104" s="14">
        <v>1.24</v>
      </c>
      <c r="J104" s="15">
        <f t="shared" si="109"/>
        <v>5237.664768</v>
      </c>
      <c r="K104" s="12">
        <v>1</v>
      </c>
      <c r="L104" s="12">
        <v>1344</v>
      </c>
      <c r="M104" s="12">
        <v>0.83</v>
      </c>
      <c r="N104" s="19">
        <f t="shared" si="110"/>
        <v>4.24148325358852</v>
      </c>
      <c r="O104" s="20">
        <v>5936</v>
      </c>
      <c r="P104" s="12">
        <v>0.99</v>
      </c>
      <c r="Q104" s="12">
        <v>2.76</v>
      </c>
      <c r="R104" s="9">
        <f t="shared" si="111"/>
        <v>3.7324</v>
      </c>
      <c r="S104" s="10">
        <v>1.225</v>
      </c>
      <c r="T104" s="20">
        <v>1</v>
      </c>
      <c r="U104" s="21">
        <f t="shared" si="112"/>
        <v>128713.857737927</v>
      </c>
      <c r="AA104" s="12">
        <v>1344</v>
      </c>
      <c r="AB104" s="12">
        <f t="shared" si="150"/>
        <v>2.328</v>
      </c>
      <c r="AC104" s="13">
        <v>1.35</v>
      </c>
      <c r="AD104" s="14">
        <v>1.24</v>
      </c>
      <c r="AE104" s="15">
        <f t="shared" si="114"/>
        <v>5237.664768</v>
      </c>
      <c r="AF104" s="12">
        <v>1</v>
      </c>
      <c r="AG104" s="12">
        <v>1344</v>
      </c>
      <c r="AH104" s="12">
        <v>0.83</v>
      </c>
      <c r="AI104" s="19">
        <f t="shared" si="115"/>
        <v>4.24148325358852</v>
      </c>
      <c r="AJ104" s="20">
        <v>5936</v>
      </c>
      <c r="AK104" s="12">
        <v>0.99</v>
      </c>
      <c r="AL104" s="12">
        <v>2.76</v>
      </c>
      <c r="AM104" s="9">
        <f t="shared" si="116"/>
        <v>3.7324</v>
      </c>
      <c r="AN104" s="10">
        <v>1.225</v>
      </c>
      <c r="AO104" s="22">
        <v>1.015</v>
      </c>
      <c r="AP104" s="21">
        <f t="shared" si="117"/>
        <v>130644.565603996</v>
      </c>
      <c r="AV104" s="12">
        <v>1344</v>
      </c>
      <c r="AW104" s="12">
        <f t="shared" si="151"/>
        <v>2.328</v>
      </c>
      <c r="AX104" s="13">
        <v>1.35</v>
      </c>
      <c r="AY104" s="14">
        <v>1.24</v>
      </c>
      <c r="AZ104" s="15">
        <f t="shared" si="119"/>
        <v>5237.664768</v>
      </c>
      <c r="BA104" s="12">
        <v>1</v>
      </c>
      <c r="BB104" s="12">
        <v>1344</v>
      </c>
      <c r="BC104" s="12">
        <v>0.83</v>
      </c>
      <c r="BD104" s="19">
        <f t="shared" si="120"/>
        <v>4.24148325358852</v>
      </c>
      <c r="BE104" s="20">
        <v>5936</v>
      </c>
      <c r="BF104" s="12">
        <v>0.99</v>
      </c>
      <c r="BG104" s="12">
        <v>2.76</v>
      </c>
      <c r="BH104" s="9">
        <f t="shared" si="121"/>
        <v>3.7324</v>
      </c>
      <c r="BI104" s="10">
        <v>1.225</v>
      </c>
      <c r="BJ104" s="20">
        <v>1</v>
      </c>
      <c r="BK104" s="21">
        <f t="shared" si="122"/>
        <v>128713.857737927</v>
      </c>
      <c r="BQ104" s="12">
        <v>1344</v>
      </c>
      <c r="BR104" s="12">
        <f t="shared" si="152"/>
        <v>2.328</v>
      </c>
      <c r="BS104" s="13">
        <v>1.35</v>
      </c>
      <c r="BT104" s="14">
        <v>1.24</v>
      </c>
      <c r="BU104" s="15">
        <f t="shared" si="124"/>
        <v>5237.664768</v>
      </c>
      <c r="BV104" s="12">
        <v>1</v>
      </c>
      <c r="BW104" s="12">
        <v>1344</v>
      </c>
      <c r="BX104" s="12">
        <v>0.83</v>
      </c>
      <c r="BY104" s="19">
        <f t="shared" si="125"/>
        <v>4.24148325358852</v>
      </c>
      <c r="BZ104" s="20">
        <v>5936</v>
      </c>
      <c r="CA104" s="12">
        <v>0.99</v>
      </c>
      <c r="CB104" s="12">
        <v>2.76</v>
      </c>
      <c r="CC104" s="9">
        <f t="shared" si="126"/>
        <v>3.7324</v>
      </c>
      <c r="CD104" s="10">
        <v>1.225</v>
      </c>
      <c r="CE104" s="22">
        <v>1.015</v>
      </c>
      <c r="CF104" s="21">
        <f t="shared" si="127"/>
        <v>130644.565603996</v>
      </c>
      <c r="CL104" s="12">
        <f t="shared" si="128"/>
        <v>1489</v>
      </c>
      <c r="CM104" s="12">
        <f t="shared" si="153"/>
        <v>2.328</v>
      </c>
      <c r="CN104" s="13">
        <v>1.35</v>
      </c>
      <c r="CO104" s="14">
        <v>1.24</v>
      </c>
      <c r="CP104" s="15">
        <f t="shared" si="130"/>
        <v>5802.740208</v>
      </c>
      <c r="CQ104" s="12">
        <v>1</v>
      </c>
      <c r="CR104" s="12">
        <f t="shared" si="131"/>
        <v>1489</v>
      </c>
      <c r="CS104" s="12">
        <v>0.83</v>
      </c>
      <c r="CT104" s="19">
        <f t="shared" si="132"/>
        <v>4.39061908856406</v>
      </c>
      <c r="CU104" s="20">
        <v>5936</v>
      </c>
      <c r="CV104" s="12">
        <v>0.99</v>
      </c>
      <c r="CW104" s="12">
        <v>2.76</v>
      </c>
      <c r="CX104" s="9">
        <f t="shared" si="133"/>
        <v>3.7324</v>
      </c>
      <c r="CY104" s="10">
        <v>1.225</v>
      </c>
      <c r="CZ104" s="22">
        <v>1.085</v>
      </c>
      <c r="DA104" s="21">
        <f t="shared" si="134"/>
        <v>155837.517102938</v>
      </c>
      <c r="DG104" s="12">
        <f t="shared" si="135"/>
        <v>1489</v>
      </c>
      <c r="DH104" s="12">
        <f t="shared" si="154"/>
        <v>2.328</v>
      </c>
      <c r="DI104" s="13">
        <v>1.35</v>
      </c>
      <c r="DJ104" s="14">
        <v>1.24</v>
      </c>
      <c r="DK104" s="15">
        <f t="shared" si="137"/>
        <v>5802.740208</v>
      </c>
      <c r="DL104" s="12">
        <v>1</v>
      </c>
      <c r="DM104" s="12">
        <f t="shared" si="138"/>
        <v>1489</v>
      </c>
      <c r="DN104" s="12">
        <v>0.83</v>
      </c>
      <c r="DO104" s="19">
        <f t="shared" si="139"/>
        <v>4.39061908856406</v>
      </c>
      <c r="DP104" s="20">
        <v>5936</v>
      </c>
      <c r="DQ104" s="12">
        <v>0.99</v>
      </c>
      <c r="DR104" s="12">
        <v>2.76</v>
      </c>
      <c r="DS104" s="9">
        <f t="shared" si="140"/>
        <v>3.7324</v>
      </c>
      <c r="DT104" s="10">
        <v>1.225</v>
      </c>
      <c r="DU104" s="22">
        <v>1.085</v>
      </c>
      <c r="DV104" s="21">
        <f t="shared" si="141"/>
        <v>155837.517102938</v>
      </c>
      <c r="EB104" s="12">
        <f t="shared" si="142"/>
        <v>1489</v>
      </c>
      <c r="EC104" s="12">
        <f t="shared" si="155"/>
        <v>2.328</v>
      </c>
      <c r="ED104" s="13">
        <v>1.35</v>
      </c>
      <c r="EE104" s="14">
        <v>1.24</v>
      </c>
      <c r="EF104" s="15">
        <f t="shared" si="144"/>
        <v>5802.740208</v>
      </c>
      <c r="EG104" s="12">
        <v>1</v>
      </c>
      <c r="EH104" s="12">
        <f t="shared" si="145"/>
        <v>1489</v>
      </c>
      <c r="EI104" s="12">
        <v>0.92</v>
      </c>
      <c r="EJ104" s="19">
        <f t="shared" si="146"/>
        <v>4.48061908856406</v>
      </c>
      <c r="EK104" s="20">
        <v>5936</v>
      </c>
      <c r="EL104" s="12">
        <v>0.99</v>
      </c>
      <c r="EM104" s="12">
        <v>3.56</v>
      </c>
      <c r="EN104" s="9">
        <f t="shared" si="147"/>
        <v>4.5244</v>
      </c>
      <c r="EO104" s="10">
        <v>1.225</v>
      </c>
      <c r="EP104" s="22">
        <v>1.2</v>
      </c>
      <c r="EQ104" s="21">
        <f t="shared" si="148"/>
        <v>212401.246137815</v>
      </c>
    </row>
    <row r="105" s="1" customFormat="1" customHeight="1" spans="1:147">
      <c r="F105" s="12">
        <v>1344</v>
      </c>
      <c r="G105" s="12">
        <f>2.304+0.6</f>
        <v>2.904</v>
      </c>
      <c r="H105" s="13">
        <v>1.35</v>
      </c>
      <c r="I105" s="14">
        <v>1.24</v>
      </c>
      <c r="J105" s="15">
        <f t="shared" si="109"/>
        <v>6533.581824</v>
      </c>
      <c r="K105" s="12">
        <v>1</v>
      </c>
      <c r="L105" s="12">
        <v>1344</v>
      </c>
      <c r="M105" s="12">
        <v>0.83</v>
      </c>
      <c r="N105" s="19">
        <f t="shared" si="110"/>
        <v>4.24148325358852</v>
      </c>
      <c r="O105" s="20">
        <v>5936</v>
      </c>
      <c r="P105" s="12">
        <v>0.99</v>
      </c>
      <c r="Q105" s="12">
        <v>2.76</v>
      </c>
      <c r="R105" s="9">
        <f t="shared" si="111"/>
        <v>3.7324</v>
      </c>
      <c r="S105" s="10">
        <v>1.225</v>
      </c>
      <c r="T105" s="20">
        <v>1</v>
      </c>
      <c r="U105" s="21">
        <f t="shared" si="112"/>
        <v>153845.405259064</v>
      </c>
      <c r="AA105" s="12">
        <v>1344</v>
      </c>
      <c r="AB105" s="12">
        <f>2.304+0.6</f>
        <v>2.904</v>
      </c>
      <c r="AC105" s="13">
        <v>1.35</v>
      </c>
      <c r="AD105" s="14">
        <v>1.24</v>
      </c>
      <c r="AE105" s="15">
        <f t="shared" si="114"/>
        <v>6533.581824</v>
      </c>
      <c r="AF105" s="12">
        <v>1</v>
      </c>
      <c r="AG105" s="12">
        <v>1344</v>
      </c>
      <c r="AH105" s="12">
        <v>0.83</v>
      </c>
      <c r="AI105" s="19">
        <f t="shared" si="115"/>
        <v>4.24148325358852</v>
      </c>
      <c r="AJ105" s="20">
        <v>5936</v>
      </c>
      <c r="AK105" s="12">
        <v>0.99</v>
      </c>
      <c r="AL105" s="12">
        <v>2.76</v>
      </c>
      <c r="AM105" s="9">
        <f t="shared" si="116"/>
        <v>3.7324</v>
      </c>
      <c r="AN105" s="10">
        <v>1.225</v>
      </c>
      <c r="AO105" s="22">
        <v>1.015</v>
      </c>
      <c r="AP105" s="21">
        <f t="shared" si="117"/>
        <v>156153.08633795</v>
      </c>
      <c r="AV105" s="12">
        <v>1344</v>
      </c>
      <c r="AW105" s="12">
        <f>2.304+0.6</f>
        <v>2.904</v>
      </c>
      <c r="AX105" s="13">
        <v>1.35</v>
      </c>
      <c r="AY105" s="14">
        <v>1.24</v>
      </c>
      <c r="AZ105" s="15">
        <f t="shared" si="119"/>
        <v>6533.581824</v>
      </c>
      <c r="BA105" s="12">
        <v>1</v>
      </c>
      <c r="BB105" s="12">
        <v>1344</v>
      </c>
      <c r="BC105" s="12">
        <v>0.83</v>
      </c>
      <c r="BD105" s="19">
        <f t="shared" si="120"/>
        <v>4.24148325358852</v>
      </c>
      <c r="BE105" s="20">
        <v>5936</v>
      </c>
      <c r="BF105" s="12">
        <v>0.99</v>
      </c>
      <c r="BG105" s="12">
        <v>2.76</v>
      </c>
      <c r="BH105" s="9">
        <f t="shared" si="121"/>
        <v>3.7324</v>
      </c>
      <c r="BI105" s="10">
        <v>1.225</v>
      </c>
      <c r="BJ105" s="20">
        <v>1</v>
      </c>
      <c r="BK105" s="21">
        <f t="shared" si="122"/>
        <v>153845.405259064</v>
      </c>
      <c r="BQ105" s="12">
        <v>1344</v>
      </c>
      <c r="BR105" s="12">
        <f>2.304+0.6</f>
        <v>2.904</v>
      </c>
      <c r="BS105" s="13">
        <v>1.35</v>
      </c>
      <c r="BT105" s="14">
        <v>1.24</v>
      </c>
      <c r="BU105" s="15">
        <f t="shared" si="124"/>
        <v>6533.581824</v>
      </c>
      <c r="BV105" s="12">
        <v>1</v>
      </c>
      <c r="BW105" s="12">
        <v>1344</v>
      </c>
      <c r="BX105" s="12">
        <v>0.83</v>
      </c>
      <c r="BY105" s="19">
        <f t="shared" si="125"/>
        <v>4.24148325358852</v>
      </c>
      <c r="BZ105" s="20">
        <v>5936</v>
      </c>
      <c r="CA105" s="12">
        <v>0.99</v>
      </c>
      <c r="CB105" s="12">
        <v>2.76</v>
      </c>
      <c r="CC105" s="9">
        <f t="shared" si="126"/>
        <v>3.7324</v>
      </c>
      <c r="CD105" s="10">
        <v>1.225</v>
      </c>
      <c r="CE105" s="22">
        <v>1.015</v>
      </c>
      <c r="CF105" s="21">
        <f t="shared" si="127"/>
        <v>156153.08633795</v>
      </c>
      <c r="CL105" s="12">
        <f t="shared" si="128"/>
        <v>1489</v>
      </c>
      <c r="CM105" s="12">
        <f>2.304+0.6</f>
        <v>2.904</v>
      </c>
      <c r="CN105" s="13">
        <v>1.35</v>
      </c>
      <c r="CO105" s="14">
        <v>1.24</v>
      </c>
      <c r="CP105" s="15">
        <f t="shared" si="130"/>
        <v>7238.469744</v>
      </c>
      <c r="CQ105" s="12">
        <v>1</v>
      </c>
      <c r="CR105" s="12">
        <f t="shared" si="131"/>
        <v>1489</v>
      </c>
      <c r="CS105" s="12">
        <v>0.83</v>
      </c>
      <c r="CT105" s="19">
        <f t="shared" si="132"/>
        <v>4.39061908856406</v>
      </c>
      <c r="CU105" s="20">
        <v>5936</v>
      </c>
      <c r="CV105" s="12">
        <v>0.99</v>
      </c>
      <c r="CW105" s="12">
        <v>2.76</v>
      </c>
      <c r="CX105" s="9">
        <f t="shared" si="133"/>
        <v>3.7324</v>
      </c>
      <c r="CY105" s="10">
        <v>1.225</v>
      </c>
      <c r="CZ105" s="22">
        <v>1.085</v>
      </c>
      <c r="DA105" s="21">
        <f t="shared" si="134"/>
        <v>187109.282812597</v>
      </c>
      <c r="DG105" s="12">
        <f t="shared" si="135"/>
        <v>1489</v>
      </c>
      <c r="DH105" s="12">
        <f>2.304+0.6</f>
        <v>2.904</v>
      </c>
      <c r="DI105" s="13">
        <v>1.35</v>
      </c>
      <c r="DJ105" s="14">
        <v>1.24</v>
      </c>
      <c r="DK105" s="15">
        <f t="shared" si="137"/>
        <v>7238.469744</v>
      </c>
      <c r="DL105" s="12">
        <v>1</v>
      </c>
      <c r="DM105" s="12">
        <f t="shared" si="138"/>
        <v>1489</v>
      </c>
      <c r="DN105" s="12">
        <v>0.83</v>
      </c>
      <c r="DO105" s="19">
        <f t="shared" si="139"/>
        <v>4.39061908856406</v>
      </c>
      <c r="DP105" s="20">
        <v>5936</v>
      </c>
      <c r="DQ105" s="12">
        <v>0.99</v>
      </c>
      <c r="DR105" s="12">
        <v>2.76</v>
      </c>
      <c r="DS105" s="9">
        <f t="shared" si="140"/>
        <v>3.7324</v>
      </c>
      <c r="DT105" s="10">
        <v>1.225</v>
      </c>
      <c r="DU105" s="22">
        <v>1.085</v>
      </c>
      <c r="DV105" s="21">
        <f t="shared" si="141"/>
        <v>187109.282812597</v>
      </c>
      <c r="EB105" s="12">
        <f t="shared" si="142"/>
        <v>1489</v>
      </c>
      <c r="EC105" s="12">
        <f>2.304+0.6</f>
        <v>2.904</v>
      </c>
      <c r="ED105" s="13">
        <v>1.35</v>
      </c>
      <c r="EE105" s="14">
        <v>1.24</v>
      </c>
      <c r="EF105" s="15">
        <f t="shared" si="144"/>
        <v>7238.469744</v>
      </c>
      <c r="EG105" s="12">
        <v>1</v>
      </c>
      <c r="EH105" s="12">
        <f t="shared" si="145"/>
        <v>1489</v>
      </c>
      <c r="EI105" s="12">
        <v>0.92</v>
      </c>
      <c r="EJ105" s="19">
        <f t="shared" si="146"/>
        <v>4.48061908856406</v>
      </c>
      <c r="EK105" s="20">
        <v>5936</v>
      </c>
      <c r="EL105" s="12">
        <v>0.99</v>
      </c>
      <c r="EM105" s="12">
        <v>3.56</v>
      </c>
      <c r="EN105" s="9">
        <f t="shared" si="147"/>
        <v>4.5244</v>
      </c>
      <c r="EO105" s="10">
        <v>1.225</v>
      </c>
      <c r="EP105" s="22">
        <v>1.2</v>
      </c>
      <c r="EQ105" s="21">
        <f t="shared" si="148"/>
        <v>255185.995091996</v>
      </c>
    </row>
    <row r="106" s="1" customFormat="1" customHeight="1" spans="1:147">
      <c r="F106" s="12">
        <v>1344</v>
      </c>
      <c r="G106" s="12">
        <f t="shared" ref="G106:G110" si="156">1.728+0.6</f>
        <v>2.328</v>
      </c>
      <c r="H106" s="13">
        <v>1.35</v>
      </c>
      <c r="I106" s="14">
        <v>1.24</v>
      </c>
      <c r="J106" s="15">
        <f t="shared" si="109"/>
        <v>5237.664768</v>
      </c>
      <c r="K106" s="12">
        <v>1</v>
      </c>
      <c r="L106" s="12">
        <v>1344</v>
      </c>
      <c r="M106" s="12">
        <v>0.83</v>
      </c>
      <c r="N106" s="19">
        <f t="shared" si="110"/>
        <v>4.24148325358852</v>
      </c>
      <c r="O106" s="20">
        <v>5936</v>
      </c>
      <c r="P106" s="12">
        <v>0.99</v>
      </c>
      <c r="Q106" s="12">
        <v>2.76</v>
      </c>
      <c r="R106" s="9">
        <f t="shared" si="111"/>
        <v>3.7324</v>
      </c>
      <c r="S106" s="10">
        <v>1.225</v>
      </c>
      <c r="T106" s="20">
        <v>1</v>
      </c>
      <c r="U106" s="21">
        <f t="shared" si="112"/>
        <v>128713.857737927</v>
      </c>
      <c r="AA106" s="12">
        <v>1344</v>
      </c>
      <c r="AB106" s="12">
        <f t="shared" ref="AB106:AB110" si="157">1.728+0.6</f>
        <v>2.328</v>
      </c>
      <c r="AC106" s="13">
        <v>1.35</v>
      </c>
      <c r="AD106" s="14">
        <v>1.24</v>
      </c>
      <c r="AE106" s="15">
        <f t="shared" si="114"/>
        <v>5237.664768</v>
      </c>
      <c r="AF106" s="12">
        <v>1</v>
      </c>
      <c r="AG106" s="12">
        <v>1344</v>
      </c>
      <c r="AH106" s="12">
        <v>0.83</v>
      </c>
      <c r="AI106" s="19">
        <f t="shared" si="115"/>
        <v>4.24148325358852</v>
      </c>
      <c r="AJ106" s="20">
        <v>5936</v>
      </c>
      <c r="AK106" s="12">
        <v>0.99</v>
      </c>
      <c r="AL106" s="12">
        <v>2.76</v>
      </c>
      <c r="AM106" s="9">
        <f t="shared" si="116"/>
        <v>3.7324</v>
      </c>
      <c r="AN106" s="10">
        <v>1.225</v>
      </c>
      <c r="AO106" s="22">
        <v>1.015</v>
      </c>
      <c r="AP106" s="21">
        <f t="shared" si="117"/>
        <v>130644.565603996</v>
      </c>
      <c r="AV106" s="12">
        <v>1344</v>
      </c>
      <c r="AW106" s="12">
        <f t="shared" ref="AW106:AW110" si="158">1.728+0.6</f>
        <v>2.328</v>
      </c>
      <c r="AX106" s="13">
        <v>1.35</v>
      </c>
      <c r="AY106" s="14">
        <v>1.24</v>
      </c>
      <c r="AZ106" s="15">
        <f t="shared" si="119"/>
        <v>5237.664768</v>
      </c>
      <c r="BA106" s="12">
        <v>1</v>
      </c>
      <c r="BB106" s="12">
        <v>1344</v>
      </c>
      <c r="BC106" s="12">
        <v>0.83</v>
      </c>
      <c r="BD106" s="19">
        <f t="shared" si="120"/>
        <v>4.24148325358852</v>
      </c>
      <c r="BE106" s="20">
        <v>5936</v>
      </c>
      <c r="BF106" s="12">
        <v>0.99</v>
      </c>
      <c r="BG106" s="12">
        <v>2.76</v>
      </c>
      <c r="BH106" s="9">
        <f t="shared" si="121"/>
        <v>3.7324</v>
      </c>
      <c r="BI106" s="10">
        <v>1.225</v>
      </c>
      <c r="BJ106" s="20">
        <v>1</v>
      </c>
      <c r="BK106" s="21">
        <f t="shared" si="122"/>
        <v>128713.857737927</v>
      </c>
      <c r="BQ106" s="12">
        <v>1344</v>
      </c>
      <c r="BR106" s="12">
        <f t="shared" ref="BR106:BR110" si="159">1.728+0.6</f>
        <v>2.328</v>
      </c>
      <c r="BS106" s="13">
        <v>1.35</v>
      </c>
      <c r="BT106" s="14">
        <v>1.24</v>
      </c>
      <c r="BU106" s="15">
        <f t="shared" si="124"/>
        <v>5237.664768</v>
      </c>
      <c r="BV106" s="12">
        <v>1</v>
      </c>
      <c r="BW106" s="12">
        <v>1344</v>
      </c>
      <c r="BX106" s="12">
        <v>0.83</v>
      </c>
      <c r="BY106" s="19">
        <f t="shared" si="125"/>
        <v>4.24148325358852</v>
      </c>
      <c r="BZ106" s="20">
        <v>5936</v>
      </c>
      <c r="CA106" s="12">
        <v>0.99</v>
      </c>
      <c r="CB106" s="12">
        <v>2.76</v>
      </c>
      <c r="CC106" s="9">
        <f t="shared" si="126"/>
        <v>3.7324</v>
      </c>
      <c r="CD106" s="10">
        <v>1.225</v>
      </c>
      <c r="CE106" s="22">
        <v>1.015</v>
      </c>
      <c r="CF106" s="21">
        <f t="shared" si="127"/>
        <v>130644.565603996</v>
      </c>
      <c r="CL106" s="12">
        <f t="shared" si="128"/>
        <v>1489</v>
      </c>
      <c r="CM106" s="12">
        <f t="shared" ref="CM106:CM110" si="160">1.728+0.6</f>
        <v>2.328</v>
      </c>
      <c r="CN106" s="13">
        <v>1.35</v>
      </c>
      <c r="CO106" s="14">
        <v>1.24</v>
      </c>
      <c r="CP106" s="15">
        <f t="shared" si="130"/>
        <v>5802.740208</v>
      </c>
      <c r="CQ106" s="12">
        <v>1</v>
      </c>
      <c r="CR106" s="12">
        <f t="shared" si="131"/>
        <v>1489</v>
      </c>
      <c r="CS106" s="12">
        <v>0.83</v>
      </c>
      <c r="CT106" s="19">
        <f t="shared" si="132"/>
        <v>4.39061908856406</v>
      </c>
      <c r="CU106" s="20">
        <v>5936</v>
      </c>
      <c r="CV106" s="12">
        <v>0.99</v>
      </c>
      <c r="CW106" s="12">
        <v>2.76</v>
      </c>
      <c r="CX106" s="9">
        <f t="shared" si="133"/>
        <v>3.7324</v>
      </c>
      <c r="CY106" s="10">
        <v>1.225</v>
      </c>
      <c r="CZ106" s="22">
        <v>1.085</v>
      </c>
      <c r="DA106" s="21">
        <f t="shared" si="134"/>
        <v>155837.517102938</v>
      </c>
      <c r="DG106" s="12">
        <f t="shared" si="135"/>
        <v>1489</v>
      </c>
      <c r="DH106" s="12">
        <f t="shared" ref="DH106:DH110" si="161">1.728+0.6</f>
        <v>2.328</v>
      </c>
      <c r="DI106" s="13">
        <v>1.35</v>
      </c>
      <c r="DJ106" s="14">
        <v>1.24</v>
      </c>
      <c r="DK106" s="15">
        <f t="shared" si="137"/>
        <v>5802.740208</v>
      </c>
      <c r="DL106" s="12">
        <v>1</v>
      </c>
      <c r="DM106" s="12">
        <f t="shared" si="138"/>
        <v>1489</v>
      </c>
      <c r="DN106" s="12">
        <v>0.83</v>
      </c>
      <c r="DO106" s="19">
        <f t="shared" si="139"/>
        <v>4.39061908856406</v>
      </c>
      <c r="DP106" s="20">
        <v>5936</v>
      </c>
      <c r="DQ106" s="12">
        <v>0.99</v>
      </c>
      <c r="DR106" s="12">
        <v>2.76</v>
      </c>
      <c r="DS106" s="9">
        <f t="shared" si="140"/>
        <v>3.7324</v>
      </c>
      <c r="DT106" s="10">
        <v>1.225</v>
      </c>
      <c r="DU106" s="22">
        <v>1.085</v>
      </c>
      <c r="DV106" s="21">
        <f t="shared" si="141"/>
        <v>155837.517102938</v>
      </c>
      <c r="EB106" s="12">
        <f t="shared" si="142"/>
        <v>1489</v>
      </c>
      <c r="EC106" s="12">
        <f t="shared" ref="EC106:EC110" si="162">1.728+0.6</f>
        <v>2.328</v>
      </c>
      <c r="ED106" s="13">
        <v>1.35</v>
      </c>
      <c r="EE106" s="14">
        <v>1.24</v>
      </c>
      <c r="EF106" s="15">
        <f t="shared" si="144"/>
        <v>5802.740208</v>
      </c>
      <c r="EG106" s="12">
        <v>1</v>
      </c>
      <c r="EH106" s="12">
        <f t="shared" si="145"/>
        <v>1489</v>
      </c>
      <c r="EI106" s="12">
        <v>0.92</v>
      </c>
      <c r="EJ106" s="19">
        <f t="shared" si="146"/>
        <v>4.48061908856406</v>
      </c>
      <c r="EK106" s="20">
        <v>5936</v>
      </c>
      <c r="EL106" s="12">
        <v>0.99</v>
      </c>
      <c r="EM106" s="12">
        <v>3.56</v>
      </c>
      <c r="EN106" s="9">
        <f t="shared" si="147"/>
        <v>4.5244</v>
      </c>
      <c r="EO106" s="10">
        <v>1.225</v>
      </c>
      <c r="EP106" s="22">
        <v>1.2</v>
      </c>
      <c r="EQ106" s="21">
        <f t="shared" si="148"/>
        <v>212401.246137815</v>
      </c>
    </row>
    <row r="107" s="1" customFormat="1" customHeight="1" spans="1:147">
      <c r="F107" s="12">
        <v>1344</v>
      </c>
      <c r="G107" s="12">
        <f t="shared" si="156"/>
        <v>2.328</v>
      </c>
      <c r="H107" s="13">
        <v>1.35</v>
      </c>
      <c r="I107" s="14">
        <v>1.24</v>
      </c>
      <c r="J107" s="15">
        <f t="shared" si="109"/>
        <v>5237.664768</v>
      </c>
      <c r="K107" s="12">
        <v>1</v>
      </c>
      <c r="L107" s="12">
        <v>1344</v>
      </c>
      <c r="M107" s="12">
        <v>0.83</v>
      </c>
      <c r="N107" s="19">
        <f t="shared" si="110"/>
        <v>4.24148325358852</v>
      </c>
      <c r="O107" s="20">
        <v>5936</v>
      </c>
      <c r="P107" s="12">
        <v>0.99</v>
      </c>
      <c r="Q107" s="12">
        <v>2.76</v>
      </c>
      <c r="R107" s="9">
        <f t="shared" si="111"/>
        <v>3.7324</v>
      </c>
      <c r="S107" s="10">
        <v>1.225</v>
      </c>
      <c r="T107" s="20">
        <v>1</v>
      </c>
      <c r="U107" s="21">
        <f t="shared" si="112"/>
        <v>128713.857737927</v>
      </c>
      <c r="AA107" s="12">
        <v>1344</v>
      </c>
      <c r="AB107" s="12">
        <f t="shared" si="157"/>
        <v>2.328</v>
      </c>
      <c r="AC107" s="13">
        <v>1.35</v>
      </c>
      <c r="AD107" s="14">
        <v>1.24</v>
      </c>
      <c r="AE107" s="15">
        <f t="shared" si="114"/>
        <v>5237.664768</v>
      </c>
      <c r="AF107" s="12">
        <v>1</v>
      </c>
      <c r="AG107" s="12">
        <v>1344</v>
      </c>
      <c r="AH107" s="12">
        <v>0.83</v>
      </c>
      <c r="AI107" s="19">
        <f t="shared" si="115"/>
        <v>4.24148325358852</v>
      </c>
      <c r="AJ107" s="20">
        <v>5936</v>
      </c>
      <c r="AK107" s="12">
        <v>0.99</v>
      </c>
      <c r="AL107" s="12">
        <v>2.76</v>
      </c>
      <c r="AM107" s="9">
        <f t="shared" si="116"/>
        <v>3.7324</v>
      </c>
      <c r="AN107" s="10">
        <v>1.225</v>
      </c>
      <c r="AO107" s="22">
        <v>1.015</v>
      </c>
      <c r="AP107" s="21">
        <f t="shared" si="117"/>
        <v>130644.565603996</v>
      </c>
      <c r="AV107" s="12">
        <v>1344</v>
      </c>
      <c r="AW107" s="12">
        <f t="shared" si="158"/>
        <v>2.328</v>
      </c>
      <c r="AX107" s="13">
        <v>1.35</v>
      </c>
      <c r="AY107" s="14">
        <v>1.24</v>
      </c>
      <c r="AZ107" s="15">
        <f t="shared" si="119"/>
        <v>5237.664768</v>
      </c>
      <c r="BA107" s="12">
        <v>1</v>
      </c>
      <c r="BB107" s="12">
        <v>1344</v>
      </c>
      <c r="BC107" s="12">
        <v>0.83</v>
      </c>
      <c r="BD107" s="19">
        <f t="shared" si="120"/>
        <v>4.24148325358852</v>
      </c>
      <c r="BE107" s="20">
        <v>5936</v>
      </c>
      <c r="BF107" s="12">
        <v>0.99</v>
      </c>
      <c r="BG107" s="12">
        <v>2.76</v>
      </c>
      <c r="BH107" s="9">
        <f t="shared" si="121"/>
        <v>3.7324</v>
      </c>
      <c r="BI107" s="10">
        <v>1.225</v>
      </c>
      <c r="BJ107" s="20">
        <v>1</v>
      </c>
      <c r="BK107" s="21">
        <f t="shared" si="122"/>
        <v>128713.857737927</v>
      </c>
      <c r="BQ107" s="12">
        <v>1344</v>
      </c>
      <c r="BR107" s="12">
        <f t="shared" si="159"/>
        <v>2.328</v>
      </c>
      <c r="BS107" s="13">
        <v>1.35</v>
      </c>
      <c r="BT107" s="14">
        <v>1.24</v>
      </c>
      <c r="BU107" s="15">
        <f t="shared" si="124"/>
        <v>5237.664768</v>
      </c>
      <c r="BV107" s="12">
        <v>1</v>
      </c>
      <c r="BW107" s="12">
        <v>1344</v>
      </c>
      <c r="BX107" s="12">
        <v>0.83</v>
      </c>
      <c r="BY107" s="19">
        <f t="shared" si="125"/>
        <v>4.24148325358852</v>
      </c>
      <c r="BZ107" s="20">
        <v>5936</v>
      </c>
      <c r="CA107" s="12">
        <v>0.99</v>
      </c>
      <c r="CB107" s="12">
        <v>2.76</v>
      </c>
      <c r="CC107" s="9">
        <f t="shared" si="126"/>
        <v>3.7324</v>
      </c>
      <c r="CD107" s="10">
        <v>1.225</v>
      </c>
      <c r="CE107" s="22">
        <v>1.015</v>
      </c>
      <c r="CF107" s="21">
        <f t="shared" si="127"/>
        <v>130644.565603996</v>
      </c>
      <c r="CL107" s="12">
        <f t="shared" si="128"/>
        <v>1489</v>
      </c>
      <c r="CM107" s="12">
        <f t="shared" si="160"/>
        <v>2.328</v>
      </c>
      <c r="CN107" s="13">
        <v>1.35</v>
      </c>
      <c r="CO107" s="14">
        <v>1.24</v>
      </c>
      <c r="CP107" s="15">
        <f t="shared" si="130"/>
        <v>5802.740208</v>
      </c>
      <c r="CQ107" s="12">
        <v>1</v>
      </c>
      <c r="CR107" s="12">
        <f t="shared" si="131"/>
        <v>1489</v>
      </c>
      <c r="CS107" s="12">
        <v>0.83</v>
      </c>
      <c r="CT107" s="19">
        <f t="shared" si="132"/>
        <v>4.39061908856406</v>
      </c>
      <c r="CU107" s="20">
        <v>5936</v>
      </c>
      <c r="CV107" s="12">
        <v>0.99</v>
      </c>
      <c r="CW107" s="12">
        <v>2.76</v>
      </c>
      <c r="CX107" s="9">
        <f t="shared" si="133"/>
        <v>3.7324</v>
      </c>
      <c r="CY107" s="10">
        <v>1.225</v>
      </c>
      <c r="CZ107" s="22">
        <v>1.085</v>
      </c>
      <c r="DA107" s="21">
        <f t="shared" si="134"/>
        <v>155837.517102938</v>
      </c>
      <c r="DG107" s="12">
        <f t="shared" si="135"/>
        <v>1489</v>
      </c>
      <c r="DH107" s="12">
        <f t="shared" si="161"/>
        <v>2.328</v>
      </c>
      <c r="DI107" s="13">
        <v>1.35</v>
      </c>
      <c r="DJ107" s="14">
        <v>1.24</v>
      </c>
      <c r="DK107" s="15">
        <f t="shared" si="137"/>
        <v>5802.740208</v>
      </c>
      <c r="DL107" s="12">
        <v>1</v>
      </c>
      <c r="DM107" s="12">
        <f t="shared" si="138"/>
        <v>1489</v>
      </c>
      <c r="DN107" s="12">
        <v>0.83</v>
      </c>
      <c r="DO107" s="19">
        <f t="shared" si="139"/>
        <v>4.39061908856406</v>
      </c>
      <c r="DP107" s="20">
        <v>5936</v>
      </c>
      <c r="DQ107" s="12">
        <v>0.99</v>
      </c>
      <c r="DR107" s="12">
        <v>2.76</v>
      </c>
      <c r="DS107" s="9">
        <f t="shared" si="140"/>
        <v>3.7324</v>
      </c>
      <c r="DT107" s="10">
        <v>1.225</v>
      </c>
      <c r="DU107" s="22">
        <v>1.085</v>
      </c>
      <c r="DV107" s="21">
        <f t="shared" si="141"/>
        <v>155837.517102938</v>
      </c>
      <c r="EB107" s="12">
        <f t="shared" si="142"/>
        <v>1489</v>
      </c>
      <c r="EC107" s="12">
        <f t="shared" si="162"/>
        <v>2.328</v>
      </c>
      <c r="ED107" s="13">
        <v>1.35</v>
      </c>
      <c r="EE107" s="14">
        <v>1.24</v>
      </c>
      <c r="EF107" s="15">
        <f t="shared" si="144"/>
        <v>5802.740208</v>
      </c>
      <c r="EG107" s="12">
        <v>1</v>
      </c>
      <c r="EH107" s="12">
        <f t="shared" si="145"/>
        <v>1489</v>
      </c>
      <c r="EI107" s="12">
        <v>0.92</v>
      </c>
      <c r="EJ107" s="19">
        <f t="shared" si="146"/>
        <v>4.48061908856406</v>
      </c>
      <c r="EK107" s="20">
        <v>5936</v>
      </c>
      <c r="EL107" s="12">
        <v>0.99</v>
      </c>
      <c r="EM107" s="12">
        <v>3.56</v>
      </c>
      <c r="EN107" s="9">
        <f t="shared" si="147"/>
        <v>4.5244</v>
      </c>
      <c r="EO107" s="10">
        <v>1.225</v>
      </c>
      <c r="EP107" s="22">
        <v>1.2</v>
      </c>
      <c r="EQ107" s="21">
        <f t="shared" si="148"/>
        <v>212401.246137815</v>
      </c>
    </row>
    <row r="108" s="1" customFormat="1" customHeight="1" spans="1:147">
      <c r="F108" s="12">
        <v>1344</v>
      </c>
      <c r="G108" s="12">
        <f>2.304+0.6</f>
        <v>2.904</v>
      </c>
      <c r="H108" s="13">
        <v>1.35</v>
      </c>
      <c r="I108" s="14">
        <v>1.24</v>
      </c>
      <c r="J108" s="15">
        <f t="shared" si="109"/>
        <v>6533.581824</v>
      </c>
      <c r="K108" s="12">
        <v>1</v>
      </c>
      <c r="L108" s="12">
        <v>1344</v>
      </c>
      <c r="M108" s="12">
        <v>0.83</v>
      </c>
      <c r="N108" s="19">
        <f t="shared" si="110"/>
        <v>4.24148325358852</v>
      </c>
      <c r="O108" s="20">
        <v>5936</v>
      </c>
      <c r="P108" s="12">
        <v>0.99</v>
      </c>
      <c r="Q108" s="12">
        <v>2.76</v>
      </c>
      <c r="R108" s="9">
        <f t="shared" si="111"/>
        <v>3.7324</v>
      </c>
      <c r="S108" s="10">
        <v>1.225</v>
      </c>
      <c r="T108" s="20">
        <v>1</v>
      </c>
      <c r="U108" s="21">
        <f t="shared" si="112"/>
        <v>153845.405259064</v>
      </c>
      <c r="AA108" s="12">
        <v>1344</v>
      </c>
      <c r="AB108" s="12">
        <f>2.304+0.6</f>
        <v>2.904</v>
      </c>
      <c r="AC108" s="13">
        <v>1.35</v>
      </c>
      <c r="AD108" s="14">
        <v>1.24</v>
      </c>
      <c r="AE108" s="15">
        <f t="shared" si="114"/>
        <v>6533.581824</v>
      </c>
      <c r="AF108" s="12">
        <v>1</v>
      </c>
      <c r="AG108" s="12">
        <v>1344</v>
      </c>
      <c r="AH108" s="12">
        <v>0.83</v>
      </c>
      <c r="AI108" s="19">
        <f t="shared" si="115"/>
        <v>4.24148325358852</v>
      </c>
      <c r="AJ108" s="20">
        <v>5936</v>
      </c>
      <c r="AK108" s="12">
        <v>0.99</v>
      </c>
      <c r="AL108" s="12">
        <v>2.76</v>
      </c>
      <c r="AM108" s="9">
        <f t="shared" si="116"/>
        <v>3.7324</v>
      </c>
      <c r="AN108" s="10">
        <v>1.225</v>
      </c>
      <c r="AO108" s="22">
        <v>1.015</v>
      </c>
      <c r="AP108" s="21">
        <f t="shared" si="117"/>
        <v>156153.08633795</v>
      </c>
      <c r="AV108" s="12">
        <v>1344</v>
      </c>
      <c r="AW108" s="12">
        <f>2.304+0.6</f>
        <v>2.904</v>
      </c>
      <c r="AX108" s="13">
        <v>1.35</v>
      </c>
      <c r="AY108" s="14">
        <v>1.24</v>
      </c>
      <c r="AZ108" s="15">
        <f t="shared" si="119"/>
        <v>6533.581824</v>
      </c>
      <c r="BA108" s="12">
        <v>1</v>
      </c>
      <c r="BB108" s="12">
        <v>1344</v>
      </c>
      <c r="BC108" s="12">
        <v>0.83</v>
      </c>
      <c r="BD108" s="19">
        <f t="shared" si="120"/>
        <v>4.24148325358852</v>
      </c>
      <c r="BE108" s="20">
        <v>5936</v>
      </c>
      <c r="BF108" s="12">
        <v>0.99</v>
      </c>
      <c r="BG108" s="12">
        <v>2.76</v>
      </c>
      <c r="BH108" s="9">
        <f t="shared" si="121"/>
        <v>3.7324</v>
      </c>
      <c r="BI108" s="10">
        <v>1.225</v>
      </c>
      <c r="BJ108" s="20">
        <v>1</v>
      </c>
      <c r="BK108" s="21">
        <f t="shared" si="122"/>
        <v>153845.405259064</v>
      </c>
      <c r="BQ108" s="12">
        <v>1344</v>
      </c>
      <c r="BR108" s="12">
        <f>2.304+0.6</f>
        <v>2.904</v>
      </c>
      <c r="BS108" s="13">
        <v>1.35</v>
      </c>
      <c r="BT108" s="14">
        <v>1.24</v>
      </c>
      <c r="BU108" s="15">
        <f t="shared" si="124"/>
        <v>6533.581824</v>
      </c>
      <c r="BV108" s="12">
        <v>1</v>
      </c>
      <c r="BW108" s="12">
        <v>1344</v>
      </c>
      <c r="BX108" s="12">
        <v>0.83</v>
      </c>
      <c r="BY108" s="19">
        <f t="shared" si="125"/>
        <v>4.24148325358852</v>
      </c>
      <c r="BZ108" s="20">
        <v>5936</v>
      </c>
      <c r="CA108" s="12">
        <v>0.99</v>
      </c>
      <c r="CB108" s="12">
        <v>2.76</v>
      </c>
      <c r="CC108" s="9">
        <f t="shared" si="126"/>
        <v>3.7324</v>
      </c>
      <c r="CD108" s="10">
        <v>1.225</v>
      </c>
      <c r="CE108" s="22">
        <v>1.015</v>
      </c>
      <c r="CF108" s="21">
        <f t="shared" si="127"/>
        <v>156153.08633795</v>
      </c>
      <c r="CL108" s="12">
        <f t="shared" si="128"/>
        <v>1489</v>
      </c>
      <c r="CM108" s="12">
        <f>2.304+0.6</f>
        <v>2.904</v>
      </c>
      <c r="CN108" s="13">
        <v>1.35</v>
      </c>
      <c r="CO108" s="14">
        <v>1.24</v>
      </c>
      <c r="CP108" s="15">
        <f t="shared" si="130"/>
        <v>7238.469744</v>
      </c>
      <c r="CQ108" s="12">
        <v>1</v>
      </c>
      <c r="CR108" s="12">
        <f t="shared" si="131"/>
        <v>1489</v>
      </c>
      <c r="CS108" s="12">
        <v>0.83</v>
      </c>
      <c r="CT108" s="19">
        <f t="shared" si="132"/>
        <v>4.39061908856406</v>
      </c>
      <c r="CU108" s="20">
        <v>5936</v>
      </c>
      <c r="CV108" s="12">
        <v>0.99</v>
      </c>
      <c r="CW108" s="12">
        <v>2.76</v>
      </c>
      <c r="CX108" s="9">
        <f t="shared" si="133"/>
        <v>3.7324</v>
      </c>
      <c r="CY108" s="10">
        <v>1.225</v>
      </c>
      <c r="CZ108" s="22">
        <v>1.085</v>
      </c>
      <c r="DA108" s="21">
        <f t="shared" si="134"/>
        <v>187109.282812597</v>
      </c>
      <c r="DG108" s="12">
        <f t="shared" si="135"/>
        <v>1489</v>
      </c>
      <c r="DH108" s="12">
        <f>2.304+0.6</f>
        <v>2.904</v>
      </c>
      <c r="DI108" s="13">
        <v>1.35</v>
      </c>
      <c r="DJ108" s="14">
        <v>1.24</v>
      </c>
      <c r="DK108" s="15">
        <f t="shared" si="137"/>
        <v>7238.469744</v>
      </c>
      <c r="DL108" s="12">
        <v>1</v>
      </c>
      <c r="DM108" s="12">
        <f t="shared" si="138"/>
        <v>1489</v>
      </c>
      <c r="DN108" s="12">
        <v>0.83</v>
      </c>
      <c r="DO108" s="19">
        <f t="shared" si="139"/>
        <v>4.39061908856406</v>
      </c>
      <c r="DP108" s="20">
        <v>5936</v>
      </c>
      <c r="DQ108" s="12">
        <v>0.99</v>
      </c>
      <c r="DR108" s="12">
        <v>2.76</v>
      </c>
      <c r="DS108" s="9">
        <f t="shared" si="140"/>
        <v>3.7324</v>
      </c>
      <c r="DT108" s="10">
        <v>1.225</v>
      </c>
      <c r="DU108" s="22">
        <v>1.085</v>
      </c>
      <c r="DV108" s="21">
        <f t="shared" si="141"/>
        <v>187109.282812597</v>
      </c>
      <c r="EB108" s="12">
        <f t="shared" si="142"/>
        <v>1489</v>
      </c>
      <c r="EC108" s="12">
        <f>2.304+0.6</f>
        <v>2.904</v>
      </c>
      <c r="ED108" s="13">
        <v>1.35</v>
      </c>
      <c r="EE108" s="14">
        <v>1.24</v>
      </c>
      <c r="EF108" s="15">
        <f t="shared" si="144"/>
        <v>7238.469744</v>
      </c>
      <c r="EG108" s="12">
        <v>1</v>
      </c>
      <c r="EH108" s="12">
        <f t="shared" si="145"/>
        <v>1489</v>
      </c>
      <c r="EI108" s="12">
        <v>0.92</v>
      </c>
      <c r="EJ108" s="19">
        <f t="shared" si="146"/>
        <v>4.48061908856406</v>
      </c>
      <c r="EK108" s="20">
        <v>5936</v>
      </c>
      <c r="EL108" s="12">
        <v>0.99</v>
      </c>
      <c r="EM108" s="12">
        <v>3.56</v>
      </c>
      <c r="EN108" s="9">
        <f t="shared" si="147"/>
        <v>4.5244</v>
      </c>
      <c r="EO108" s="10">
        <v>1.225</v>
      </c>
      <c r="EP108" s="22">
        <v>1.2</v>
      </c>
      <c r="EQ108" s="21">
        <f t="shared" si="148"/>
        <v>255185.995091996</v>
      </c>
    </row>
    <row r="109" s="1" customFormat="1" customHeight="1" spans="1:147">
      <c r="F109" s="12">
        <v>1344</v>
      </c>
      <c r="G109" s="12">
        <f t="shared" si="156"/>
        <v>2.328</v>
      </c>
      <c r="H109" s="13">
        <v>1.35</v>
      </c>
      <c r="I109" s="14">
        <v>1.24</v>
      </c>
      <c r="J109" s="15">
        <f t="shared" si="109"/>
        <v>5237.664768</v>
      </c>
      <c r="K109" s="12">
        <v>1</v>
      </c>
      <c r="L109" s="12">
        <v>1344</v>
      </c>
      <c r="M109" s="12">
        <v>0.83</v>
      </c>
      <c r="N109" s="19">
        <f t="shared" si="110"/>
        <v>4.24148325358852</v>
      </c>
      <c r="O109" s="20">
        <v>5936</v>
      </c>
      <c r="P109" s="12">
        <v>0.99</v>
      </c>
      <c r="Q109" s="12">
        <v>2.76</v>
      </c>
      <c r="R109" s="9">
        <f t="shared" si="111"/>
        <v>3.7324</v>
      </c>
      <c r="S109" s="10">
        <v>1.225</v>
      </c>
      <c r="T109" s="20">
        <v>1</v>
      </c>
      <c r="U109" s="21">
        <f t="shared" si="112"/>
        <v>128713.857737927</v>
      </c>
      <c r="AA109" s="12">
        <v>1344</v>
      </c>
      <c r="AB109" s="12">
        <f t="shared" si="157"/>
        <v>2.328</v>
      </c>
      <c r="AC109" s="13">
        <v>1.35</v>
      </c>
      <c r="AD109" s="14">
        <v>1.24</v>
      </c>
      <c r="AE109" s="15">
        <f t="shared" si="114"/>
        <v>5237.664768</v>
      </c>
      <c r="AF109" s="12">
        <v>1</v>
      </c>
      <c r="AG109" s="12">
        <v>1344</v>
      </c>
      <c r="AH109" s="12">
        <v>0.83</v>
      </c>
      <c r="AI109" s="19">
        <f t="shared" si="115"/>
        <v>4.24148325358852</v>
      </c>
      <c r="AJ109" s="20">
        <v>5936</v>
      </c>
      <c r="AK109" s="12">
        <v>0.99</v>
      </c>
      <c r="AL109" s="12">
        <v>2.76</v>
      </c>
      <c r="AM109" s="9">
        <f t="shared" si="116"/>
        <v>3.7324</v>
      </c>
      <c r="AN109" s="10">
        <v>1.225</v>
      </c>
      <c r="AO109" s="22">
        <v>1.015</v>
      </c>
      <c r="AP109" s="21">
        <f t="shared" si="117"/>
        <v>130644.565603996</v>
      </c>
      <c r="AV109" s="12">
        <v>1344</v>
      </c>
      <c r="AW109" s="12">
        <f t="shared" si="158"/>
        <v>2.328</v>
      </c>
      <c r="AX109" s="13">
        <v>1.35</v>
      </c>
      <c r="AY109" s="14">
        <v>1.24</v>
      </c>
      <c r="AZ109" s="15">
        <f t="shared" si="119"/>
        <v>5237.664768</v>
      </c>
      <c r="BA109" s="12">
        <v>1</v>
      </c>
      <c r="BB109" s="12">
        <v>1344</v>
      </c>
      <c r="BC109" s="12">
        <v>0.83</v>
      </c>
      <c r="BD109" s="19">
        <f t="shared" si="120"/>
        <v>4.24148325358852</v>
      </c>
      <c r="BE109" s="20">
        <v>5936</v>
      </c>
      <c r="BF109" s="12">
        <v>0.99</v>
      </c>
      <c r="BG109" s="12">
        <v>2.76</v>
      </c>
      <c r="BH109" s="9">
        <f t="shared" si="121"/>
        <v>3.7324</v>
      </c>
      <c r="BI109" s="10">
        <v>1.225</v>
      </c>
      <c r="BJ109" s="20">
        <v>1</v>
      </c>
      <c r="BK109" s="21">
        <f t="shared" si="122"/>
        <v>128713.857737927</v>
      </c>
      <c r="BQ109" s="12">
        <v>1344</v>
      </c>
      <c r="BR109" s="12">
        <f t="shared" si="159"/>
        <v>2.328</v>
      </c>
      <c r="BS109" s="13">
        <v>1.35</v>
      </c>
      <c r="BT109" s="14">
        <v>1.24</v>
      </c>
      <c r="BU109" s="15">
        <f t="shared" si="124"/>
        <v>5237.664768</v>
      </c>
      <c r="BV109" s="12">
        <v>1</v>
      </c>
      <c r="BW109" s="12">
        <v>1344</v>
      </c>
      <c r="BX109" s="12">
        <v>0.83</v>
      </c>
      <c r="BY109" s="19">
        <f t="shared" si="125"/>
        <v>4.24148325358852</v>
      </c>
      <c r="BZ109" s="20">
        <v>5936</v>
      </c>
      <c r="CA109" s="12">
        <v>0.99</v>
      </c>
      <c r="CB109" s="12">
        <v>2.76</v>
      </c>
      <c r="CC109" s="9">
        <f t="shared" si="126"/>
        <v>3.7324</v>
      </c>
      <c r="CD109" s="10">
        <v>1.225</v>
      </c>
      <c r="CE109" s="22">
        <v>1.015</v>
      </c>
      <c r="CF109" s="21">
        <f t="shared" si="127"/>
        <v>130644.565603996</v>
      </c>
      <c r="CL109" s="12">
        <f t="shared" si="128"/>
        <v>1489</v>
      </c>
      <c r="CM109" s="12">
        <f t="shared" si="160"/>
        <v>2.328</v>
      </c>
      <c r="CN109" s="13">
        <v>1.35</v>
      </c>
      <c r="CO109" s="14">
        <v>1.24</v>
      </c>
      <c r="CP109" s="15">
        <f t="shared" si="130"/>
        <v>5802.740208</v>
      </c>
      <c r="CQ109" s="12">
        <v>1</v>
      </c>
      <c r="CR109" s="12">
        <f t="shared" si="131"/>
        <v>1489</v>
      </c>
      <c r="CS109" s="12">
        <v>0.83</v>
      </c>
      <c r="CT109" s="19">
        <f t="shared" si="132"/>
        <v>4.39061908856406</v>
      </c>
      <c r="CU109" s="20">
        <v>5936</v>
      </c>
      <c r="CV109" s="12">
        <v>0.99</v>
      </c>
      <c r="CW109" s="12">
        <v>2.76</v>
      </c>
      <c r="CX109" s="9">
        <f t="shared" si="133"/>
        <v>3.7324</v>
      </c>
      <c r="CY109" s="10">
        <v>1.225</v>
      </c>
      <c r="CZ109" s="22">
        <v>1.085</v>
      </c>
      <c r="DA109" s="21">
        <f t="shared" si="134"/>
        <v>155837.517102938</v>
      </c>
      <c r="DG109" s="12">
        <f t="shared" si="135"/>
        <v>1489</v>
      </c>
      <c r="DH109" s="12">
        <f t="shared" si="161"/>
        <v>2.328</v>
      </c>
      <c r="DI109" s="13">
        <v>1.35</v>
      </c>
      <c r="DJ109" s="14">
        <v>1.24</v>
      </c>
      <c r="DK109" s="15">
        <f t="shared" si="137"/>
        <v>5802.740208</v>
      </c>
      <c r="DL109" s="12">
        <v>1</v>
      </c>
      <c r="DM109" s="12">
        <f t="shared" si="138"/>
        <v>1489</v>
      </c>
      <c r="DN109" s="12">
        <v>0.83</v>
      </c>
      <c r="DO109" s="19">
        <f t="shared" si="139"/>
        <v>4.39061908856406</v>
      </c>
      <c r="DP109" s="20">
        <v>5936</v>
      </c>
      <c r="DQ109" s="12">
        <v>0.99</v>
      </c>
      <c r="DR109" s="12">
        <v>2.76</v>
      </c>
      <c r="DS109" s="9">
        <f t="shared" si="140"/>
        <v>3.7324</v>
      </c>
      <c r="DT109" s="10">
        <v>1.225</v>
      </c>
      <c r="DU109" s="22">
        <v>1.085</v>
      </c>
      <c r="DV109" s="21">
        <f t="shared" si="141"/>
        <v>155837.517102938</v>
      </c>
      <c r="EB109" s="12">
        <f t="shared" si="142"/>
        <v>1489</v>
      </c>
      <c r="EC109" s="12">
        <f t="shared" si="162"/>
        <v>2.328</v>
      </c>
      <c r="ED109" s="13">
        <v>1.35</v>
      </c>
      <c r="EE109" s="14">
        <v>1.24</v>
      </c>
      <c r="EF109" s="15">
        <f t="shared" si="144"/>
        <v>5802.740208</v>
      </c>
      <c r="EG109" s="12">
        <v>1</v>
      </c>
      <c r="EH109" s="12">
        <f t="shared" si="145"/>
        <v>1489</v>
      </c>
      <c r="EI109" s="12">
        <v>0.92</v>
      </c>
      <c r="EJ109" s="19">
        <f t="shared" si="146"/>
        <v>4.48061908856406</v>
      </c>
      <c r="EK109" s="20">
        <v>5936</v>
      </c>
      <c r="EL109" s="12">
        <v>0.99</v>
      </c>
      <c r="EM109" s="12">
        <v>3.56</v>
      </c>
      <c r="EN109" s="9">
        <f t="shared" si="147"/>
        <v>4.5244</v>
      </c>
      <c r="EO109" s="10">
        <v>1.225</v>
      </c>
      <c r="EP109" s="22">
        <v>1.2</v>
      </c>
      <c r="EQ109" s="21">
        <f t="shared" si="148"/>
        <v>212401.246137815</v>
      </c>
    </row>
    <row r="110" s="1" customFormat="1" customHeight="1" spans="1:147">
      <c r="F110" s="12">
        <v>1344</v>
      </c>
      <c r="G110" s="12">
        <f t="shared" si="156"/>
        <v>2.328</v>
      </c>
      <c r="H110" s="13">
        <v>1.35</v>
      </c>
      <c r="I110" s="14">
        <v>1.24</v>
      </c>
      <c r="J110" s="15">
        <f t="shared" si="109"/>
        <v>5237.664768</v>
      </c>
      <c r="K110" s="12">
        <v>1</v>
      </c>
      <c r="L110" s="12">
        <v>1344</v>
      </c>
      <c r="M110" s="12">
        <v>0.83</v>
      </c>
      <c r="N110" s="19">
        <f t="shared" si="110"/>
        <v>4.24148325358852</v>
      </c>
      <c r="O110" s="20">
        <v>5936</v>
      </c>
      <c r="P110" s="12">
        <v>0.99</v>
      </c>
      <c r="Q110" s="12">
        <v>2.76</v>
      </c>
      <c r="R110" s="9">
        <f t="shared" si="111"/>
        <v>3.7324</v>
      </c>
      <c r="S110" s="10">
        <v>1.225</v>
      </c>
      <c r="T110" s="20">
        <v>1</v>
      </c>
      <c r="U110" s="21">
        <f t="shared" si="112"/>
        <v>128713.857737927</v>
      </c>
      <c r="AA110" s="12">
        <v>1344</v>
      </c>
      <c r="AB110" s="12">
        <f t="shared" si="157"/>
        <v>2.328</v>
      </c>
      <c r="AC110" s="13">
        <v>1.35</v>
      </c>
      <c r="AD110" s="14">
        <v>1.24</v>
      </c>
      <c r="AE110" s="15">
        <f t="shared" si="114"/>
        <v>5237.664768</v>
      </c>
      <c r="AF110" s="12">
        <v>1</v>
      </c>
      <c r="AG110" s="12">
        <v>1344</v>
      </c>
      <c r="AH110" s="12">
        <v>0.83</v>
      </c>
      <c r="AI110" s="19">
        <f t="shared" si="115"/>
        <v>4.24148325358852</v>
      </c>
      <c r="AJ110" s="20">
        <v>5936</v>
      </c>
      <c r="AK110" s="12">
        <v>0.99</v>
      </c>
      <c r="AL110" s="12">
        <v>2.76</v>
      </c>
      <c r="AM110" s="9">
        <f t="shared" si="116"/>
        <v>3.7324</v>
      </c>
      <c r="AN110" s="10">
        <v>1.225</v>
      </c>
      <c r="AO110" s="22">
        <v>1.015</v>
      </c>
      <c r="AP110" s="21">
        <f t="shared" si="117"/>
        <v>130644.565603996</v>
      </c>
      <c r="AV110" s="12">
        <v>1344</v>
      </c>
      <c r="AW110" s="12">
        <f t="shared" si="158"/>
        <v>2.328</v>
      </c>
      <c r="AX110" s="13">
        <v>1.35</v>
      </c>
      <c r="AY110" s="14">
        <v>1.24</v>
      </c>
      <c r="AZ110" s="15">
        <f t="shared" si="119"/>
        <v>5237.664768</v>
      </c>
      <c r="BA110" s="12">
        <v>1</v>
      </c>
      <c r="BB110" s="12">
        <v>1344</v>
      </c>
      <c r="BC110" s="12">
        <v>0.83</v>
      </c>
      <c r="BD110" s="19">
        <f t="shared" si="120"/>
        <v>4.24148325358852</v>
      </c>
      <c r="BE110" s="20">
        <v>5936</v>
      </c>
      <c r="BF110" s="12">
        <v>0.99</v>
      </c>
      <c r="BG110" s="12">
        <v>2.76</v>
      </c>
      <c r="BH110" s="9">
        <f t="shared" si="121"/>
        <v>3.7324</v>
      </c>
      <c r="BI110" s="10">
        <v>1.225</v>
      </c>
      <c r="BJ110" s="20">
        <v>1</v>
      </c>
      <c r="BK110" s="21">
        <f t="shared" si="122"/>
        <v>128713.857737927</v>
      </c>
      <c r="BQ110" s="12">
        <v>1344</v>
      </c>
      <c r="BR110" s="12">
        <f t="shared" si="159"/>
        <v>2.328</v>
      </c>
      <c r="BS110" s="13">
        <v>1.35</v>
      </c>
      <c r="BT110" s="14">
        <v>1.24</v>
      </c>
      <c r="BU110" s="15">
        <f t="shared" si="124"/>
        <v>5237.664768</v>
      </c>
      <c r="BV110" s="12">
        <v>1</v>
      </c>
      <c r="BW110" s="12">
        <v>1344</v>
      </c>
      <c r="BX110" s="12">
        <v>0.83</v>
      </c>
      <c r="BY110" s="19">
        <f t="shared" si="125"/>
        <v>4.24148325358852</v>
      </c>
      <c r="BZ110" s="20">
        <v>5936</v>
      </c>
      <c r="CA110" s="12">
        <v>0.99</v>
      </c>
      <c r="CB110" s="12">
        <v>2.76</v>
      </c>
      <c r="CC110" s="9">
        <f t="shared" si="126"/>
        <v>3.7324</v>
      </c>
      <c r="CD110" s="10">
        <v>1.225</v>
      </c>
      <c r="CE110" s="22">
        <v>1.015</v>
      </c>
      <c r="CF110" s="21">
        <f t="shared" si="127"/>
        <v>130644.565603996</v>
      </c>
      <c r="CL110" s="12">
        <f t="shared" si="128"/>
        <v>1489</v>
      </c>
      <c r="CM110" s="12">
        <f t="shared" si="160"/>
        <v>2.328</v>
      </c>
      <c r="CN110" s="13">
        <v>1.35</v>
      </c>
      <c r="CO110" s="14">
        <v>1.24</v>
      </c>
      <c r="CP110" s="15">
        <f t="shared" si="130"/>
        <v>5802.740208</v>
      </c>
      <c r="CQ110" s="12">
        <v>1</v>
      </c>
      <c r="CR110" s="12">
        <f t="shared" si="131"/>
        <v>1489</v>
      </c>
      <c r="CS110" s="12">
        <v>0.83</v>
      </c>
      <c r="CT110" s="19">
        <f t="shared" si="132"/>
        <v>4.39061908856406</v>
      </c>
      <c r="CU110" s="20">
        <v>5936</v>
      </c>
      <c r="CV110" s="12">
        <v>0.99</v>
      </c>
      <c r="CW110" s="12">
        <v>2.76</v>
      </c>
      <c r="CX110" s="9">
        <f t="shared" si="133"/>
        <v>3.7324</v>
      </c>
      <c r="CY110" s="10">
        <v>1.225</v>
      </c>
      <c r="CZ110" s="22">
        <v>1.085</v>
      </c>
      <c r="DA110" s="21">
        <f t="shared" si="134"/>
        <v>155837.517102938</v>
      </c>
      <c r="DG110" s="12">
        <f t="shared" si="135"/>
        <v>1489</v>
      </c>
      <c r="DH110" s="12">
        <f t="shared" si="161"/>
        <v>2.328</v>
      </c>
      <c r="DI110" s="13">
        <v>1.35</v>
      </c>
      <c r="DJ110" s="14">
        <v>1.24</v>
      </c>
      <c r="DK110" s="15">
        <f t="shared" si="137"/>
        <v>5802.740208</v>
      </c>
      <c r="DL110" s="12">
        <v>1</v>
      </c>
      <c r="DM110" s="12">
        <f t="shared" si="138"/>
        <v>1489</v>
      </c>
      <c r="DN110" s="12">
        <v>0.83</v>
      </c>
      <c r="DO110" s="19">
        <f t="shared" si="139"/>
        <v>4.39061908856406</v>
      </c>
      <c r="DP110" s="20">
        <v>5936</v>
      </c>
      <c r="DQ110" s="12">
        <v>0.99</v>
      </c>
      <c r="DR110" s="12">
        <v>2.76</v>
      </c>
      <c r="DS110" s="9">
        <f t="shared" si="140"/>
        <v>3.7324</v>
      </c>
      <c r="DT110" s="10">
        <v>1.225</v>
      </c>
      <c r="DU110" s="22">
        <v>1.085</v>
      </c>
      <c r="DV110" s="21">
        <f t="shared" si="141"/>
        <v>155837.517102938</v>
      </c>
      <c r="EB110" s="12">
        <f t="shared" si="142"/>
        <v>1489</v>
      </c>
      <c r="EC110" s="12">
        <f t="shared" si="162"/>
        <v>2.328</v>
      </c>
      <c r="ED110" s="13">
        <v>1.35</v>
      </c>
      <c r="EE110" s="14">
        <v>1.24</v>
      </c>
      <c r="EF110" s="15">
        <f t="shared" si="144"/>
        <v>5802.740208</v>
      </c>
      <c r="EG110" s="12">
        <v>1</v>
      </c>
      <c r="EH110" s="12">
        <f t="shared" si="145"/>
        <v>1489</v>
      </c>
      <c r="EI110" s="12">
        <v>0.92</v>
      </c>
      <c r="EJ110" s="19">
        <f t="shared" si="146"/>
        <v>4.48061908856406</v>
      </c>
      <c r="EK110" s="20">
        <v>5936</v>
      </c>
      <c r="EL110" s="12">
        <v>0.99</v>
      </c>
      <c r="EM110" s="12">
        <v>3.56</v>
      </c>
      <c r="EN110" s="9">
        <f t="shared" si="147"/>
        <v>4.5244</v>
      </c>
      <c r="EO110" s="10">
        <v>1.225</v>
      </c>
      <c r="EP110" s="22">
        <v>1.2</v>
      </c>
      <c r="EQ110" s="21">
        <f t="shared" si="148"/>
        <v>212401.246137815</v>
      </c>
    </row>
    <row r="111" s="1" customFormat="1" customHeight="1" spans="1:147">
      <c r="F111" s="12">
        <v>1344</v>
      </c>
      <c r="G111" s="12">
        <f>2.304+0.6</f>
        <v>2.904</v>
      </c>
      <c r="H111" s="13">
        <v>1.35</v>
      </c>
      <c r="I111" s="14">
        <v>1.24</v>
      </c>
      <c r="J111" s="15">
        <f t="shared" si="109"/>
        <v>6533.581824</v>
      </c>
      <c r="K111" s="12">
        <v>1</v>
      </c>
      <c r="L111" s="12">
        <v>1344</v>
      </c>
      <c r="M111" s="12">
        <v>0.83</v>
      </c>
      <c r="N111" s="19">
        <f t="shared" si="110"/>
        <v>4.24148325358852</v>
      </c>
      <c r="O111" s="20">
        <v>5936</v>
      </c>
      <c r="P111" s="12">
        <v>0.99</v>
      </c>
      <c r="Q111" s="12">
        <v>2.76</v>
      </c>
      <c r="R111" s="9">
        <f t="shared" si="111"/>
        <v>3.7324</v>
      </c>
      <c r="S111" s="10">
        <v>1.225</v>
      </c>
      <c r="T111" s="20">
        <v>1</v>
      </c>
      <c r="U111" s="21">
        <f t="shared" si="112"/>
        <v>153845.405259064</v>
      </c>
      <c r="AA111" s="12">
        <v>1344</v>
      </c>
      <c r="AB111" s="12">
        <f>2.304+0.6</f>
        <v>2.904</v>
      </c>
      <c r="AC111" s="13">
        <v>1.35</v>
      </c>
      <c r="AD111" s="14">
        <v>1.24</v>
      </c>
      <c r="AE111" s="15">
        <f t="shared" si="114"/>
        <v>6533.581824</v>
      </c>
      <c r="AF111" s="12">
        <v>1</v>
      </c>
      <c r="AG111" s="12">
        <v>1344</v>
      </c>
      <c r="AH111" s="12">
        <v>0.83</v>
      </c>
      <c r="AI111" s="19">
        <f t="shared" si="115"/>
        <v>4.24148325358852</v>
      </c>
      <c r="AJ111" s="20">
        <v>5936</v>
      </c>
      <c r="AK111" s="12">
        <v>0.99</v>
      </c>
      <c r="AL111" s="12">
        <v>2.76</v>
      </c>
      <c r="AM111" s="9">
        <f t="shared" si="116"/>
        <v>3.7324</v>
      </c>
      <c r="AN111" s="10">
        <v>1.225</v>
      </c>
      <c r="AO111" s="22">
        <v>1.015</v>
      </c>
      <c r="AP111" s="21">
        <f t="shared" si="117"/>
        <v>156153.08633795</v>
      </c>
      <c r="AV111" s="12">
        <v>1344</v>
      </c>
      <c r="AW111" s="12">
        <f>2.304+0.6</f>
        <v>2.904</v>
      </c>
      <c r="AX111" s="13">
        <v>1.35</v>
      </c>
      <c r="AY111" s="14">
        <v>1.24</v>
      </c>
      <c r="AZ111" s="15">
        <f t="shared" si="119"/>
        <v>6533.581824</v>
      </c>
      <c r="BA111" s="12">
        <v>1</v>
      </c>
      <c r="BB111" s="12">
        <v>1344</v>
      </c>
      <c r="BC111" s="12">
        <v>0.83</v>
      </c>
      <c r="BD111" s="19">
        <f t="shared" si="120"/>
        <v>4.24148325358852</v>
      </c>
      <c r="BE111" s="20">
        <v>5936</v>
      </c>
      <c r="BF111" s="12">
        <v>0.99</v>
      </c>
      <c r="BG111" s="12">
        <v>2.76</v>
      </c>
      <c r="BH111" s="9">
        <f t="shared" si="121"/>
        <v>3.7324</v>
      </c>
      <c r="BI111" s="10">
        <v>1.225</v>
      </c>
      <c r="BJ111" s="20">
        <v>1</v>
      </c>
      <c r="BK111" s="21">
        <f t="shared" si="122"/>
        <v>153845.405259064</v>
      </c>
      <c r="BQ111" s="12">
        <v>1344</v>
      </c>
      <c r="BR111" s="12">
        <f>2.304+0.6</f>
        <v>2.904</v>
      </c>
      <c r="BS111" s="13">
        <v>1.35</v>
      </c>
      <c r="BT111" s="14">
        <v>1.24</v>
      </c>
      <c r="BU111" s="15">
        <f t="shared" si="124"/>
        <v>6533.581824</v>
      </c>
      <c r="BV111" s="12">
        <v>1</v>
      </c>
      <c r="BW111" s="12">
        <v>1344</v>
      </c>
      <c r="BX111" s="12">
        <v>0.83</v>
      </c>
      <c r="BY111" s="19">
        <f t="shared" si="125"/>
        <v>4.24148325358852</v>
      </c>
      <c r="BZ111" s="20">
        <v>5936</v>
      </c>
      <c r="CA111" s="12">
        <v>0.99</v>
      </c>
      <c r="CB111" s="12">
        <v>2.76</v>
      </c>
      <c r="CC111" s="9">
        <f t="shared" si="126"/>
        <v>3.7324</v>
      </c>
      <c r="CD111" s="10">
        <v>1.225</v>
      </c>
      <c r="CE111" s="22">
        <v>1.015</v>
      </c>
      <c r="CF111" s="21">
        <f t="shared" si="127"/>
        <v>156153.08633795</v>
      </c>
      <c r="CL111" s="12">
        <f t="shared" si="128"/>
        <v>1489</v>
      </c>
      <c r="CM111" s="12">
        <f>2.304+0.6</f>
        <v>2.904</v>
      </c>
      <c r="CN111" s="13">
        <v>1.35</v>
      </c>
      <c r="CO111" s="14">
        <v>1.24</v>
      </c>
      <c r="CP111" s="15">
        <f t="shared" si="130"/>
        <v>7238.469744</v>
      </c>
      <c r="CQ111" s="12">
        <v>1</v>
      </c>
      <c r="CR111" s="12">
        <f t="shared" si="131"/>
        <v>1489</v>
      </c>
      <c r="CS111" s="12">
        <v>0.83</v>
      </c>
      <c r="CT111" s="19">
        <f t="shared" si="132"/>
        <v>4.39061908856406</v>
      </c>
      <c r="CU111" s="20">
        <v>5936</v>
      </c>
      <c r="CV111" s="12">
        <v>0.99</v>
      </c>
      <c r="CW111" s="12">
        <v>2.76</v>
      </c>
      <c r="CX111" s="9">
        <f t="shared" si="133"/>
        <v>3.7324</v>
      </c>
      <c r="CY111" s="10">
        <v>1.225</v>
      </c>
      <c r="CZ111" s="22">
        <v>1.085</v>
      </c>
      <c r="DA111" s="21">
        <f t="shared" si="134"/>
        <v>187109.282812597</v>
      </c>
      <c r="DG111" s="12">
        <f t="shared" si="135"/>
        <v>1489</v>
      </c>
      <c r="DH111" s="12">
        <f>2.304+0.6</f>
        <v>2.904</v>
      </c>
      <c r="DI111" s="13">
        <v>1.35</v>
      </c>
      <c r="DJ111" s="14">
        <v>1.24</v>
      </c>
      <c r="DK111" s="15">
        <f t="shared" si="137"/>
        <v>7238.469744</v>
      </c>
      <c r="DL111" s="12">
        <v>1</v>
      </c>
      <c r="DM111" s="12">
        <f t="shared" si="138"/>
        <v>1489</v>
      </c>
      <c r="DN111" s="12">
        <v>0.83</v>
      </c>
      <c r="DO111" s="19">
        <f t="shared" si="139"/>
        <v>4.39061908856406</v>
      </c>
      <c r="DP111" s="20">
        <v>5936</v>
      </c>
      <c r="DQ111" s="12">
        <v>0.99</v>
      </c>
      <c r="DR111" s="12">
        <v>2.76</v>
      </c>
      <c r="DS111" s="9">
        <f t="shared" si="140"/>
        <v>3.7324</v>
      </c>
      <c r="DT111" s="10">
        <v>1.225</v>
      </c>
      <c r="DU111" s="22">
        <v>1.085</v>
      </c>
      <c r="DV111" s="21">
        <f t="shared" si="141"/>
        <v>187109.282812597</v>
      </c>
      <c r="EB111" s="12">
        <f t="shared" si="142"/>
        <v>1489</v>
      </c>
      <c r="EC111" s="12">
        <f>2.304+0.6</f>
        <v>2.904</v>
      </c>
      <c r="ED111" s="13">
        <v>1.35</v>
      </c>
      <c r="EE111" s="14">
        <v>1.24</v>
      </c>
      <c r="EF111" s="15">
        <f t="shared" si="144"/>
        <v>7238.469744</v>
      </c>
      <c r="EG111" s="12">
        <v>1</v>
      </c>
      <c r="EH111" s="12">
        <f t="shared" si="145"/>
        <v>1489</v>
      </c>
      <c r="EI111" s="12">
        <v>0.92</v>
      </c>
      <c r="EJ111" s="19">
        <f t="shared" si="146"/>
        <v>4.48061908856406</v>
      </c>
      <c r="EK111" s="20">
        <v>5936</v>
      </c>
      <c r="EL111" s="12">
        <v>0.99</v>
      </c>
      <c r="EM111" s="12">
        <v>3.56</v>
      </c>
      <c r="EN111" s="9">
        <f t="shared" si="147"/>
        <v>4.5244</v>
      </c>
      <c r="EO111" s="10">
        <v>1.225</v>
      </c>
      <c r="EP111" s="22">
        <v>1.2</v>
      </c>
      <c r="EQ111" s="21">
        <f t="shared" si="148"/>
        <v>255185.995091996</v>
      </c>
    </row>
    <row r="112" s="1" customFormat="1" customHeight="1" spans="1:147">
      <c r="F112" s="28" t="s">
        <v>1</v>
      </c>
      <c r="G112" s="29"/>
      <c r="H112" s="29"/>
      <c r="I112" s="29"/>
      <c r="J112" s="29"/>
      <c r="K112" s="29"/>
      <c r="L112" s="29"/>
      <c r="M112" s="29"/>
      <c r="N112" s="30">
        <f>SUM(U94:U111)</f>
        <v>2467638.72440951</v>
      </c>
      <c r="O112" s="30"/>
      <c r="P112" s="30"/>
      <c r="Q112" s="30"/>
      <c r="R112" s="30"/>
      <c r="S112" s="30"/>
      <c r="T112" s="30"/>
      <c r="U112" s="30"/>
      <c r="V112" s="1"/>
      <c r="W112" s="1"/>
      <c r="X112" s="1"/>
      <c r="Y112" s="1"/>
      <c r="Z112" s="1"/>
      <c r="AA112" s="28" t="s">
        <v>1</v>
      </c>
      <c r="AB112" s="29"/>
      <c r="AC112" s="29"/>
      <c r="AD112" s="29"/>
      <c r="AE112" s="29"/>
      <c r="AF112" s="29"/>
      <c r="AG112" s="29"/>
      <c r="AH112" s="29"/>
      <c r="AI112" s="30">
        <f>SUM(AP94:AP111)</f>
        <v>2504653.30527566</v>
      </c>
      <c r="AJ112" s="30"/>
      <c r="AK112" s="30"/>
      <c r="AL112" s="30"/>
      <c r="AM112" s="30"/>
      <c r="AN112" s="30"/>
      <c r="AO112" s="30"/>
      <c r="AP112" s="30"/>
      <c r="AQ112" s="1"/>
      <c r="AR112" s="1"/>
      <c r="AS112" s="1"/>
      <c r="AT112" s="1"/>
      <c r="AU112" s="1"/>
      <c r="AV112" s="28" t="s">
        <v>1</v>
      </c>
      <c r="AW112" s="29"/>
      <c r="AX112" s="29"/>
      <c r="AY112" s="29"/>
      <c r="AZ112" s="29"/>
      <c r="BA112" s="29"/>
      <c r="BB112" s="29"/>
      <c r="BC112" s="29"/>
      <c r="BD112" s="30">
        <f>SUM(BK94:BK111)</f>
        <v>2467638.72440951</v>
      </c>
      <c r="BE112" s="30"/>
      <c r="BF112" s="30"/>
      <c r="BG112" s="30"/>
      <c r="BH112" s="30"/>
      <c r="BI112" s="30"/>
      <c r="BJ112" s="30"/>
      <c r="BK112" s="30"/>
      <c r="BL112" s="1"/>
      <c r="BM112" s="1"/>
      <c r="BN112" s="1"/>
      <c r="BO112" s="1"/>
      <c r="BP112" s="1"/>
      <c r="BQ112" s="28" t="s">
        <v>1</v>
      </c>
      <c r="BR112" s="29"/>
      <c r="BS112" s="29"/>
      <c r="BT112" s="29"/>
      <c r="BU112" s="29"/>
      <c r="BV112" s="29"/>
      <c r="BW112" s="29"/>
      <c r="BX112" s="29"/>
      <c r="BY112" s="30">
        <f>SUM(CF94:CF111)</f>
        <v>2504653.30527566</v>
      </c>
      <c r="BZ112" s="30"/>
      <c r="CA112" s="30"/>
      <c r="CB112" s="30"/>
      <c r="CC112" s="30"/>
      <c r="CD112" s="30"/>
      <c r="CE112" s="30"/>
      <c r="CF112" s="30"/>
      <c r="CG112" s="1"/>
      <c r="CH112" s="1"/>
      <c r="CI112" s="1"/>
      <c r="CJ112" s="1"/>
      <c r="CK112" s="1"/>
      <c r="CL112" s="28" t="s">
        <v>1</v>
      </c>
      <c r="CM112" s="29"/>
      <c r="CN112" s="29"/>
      <c r="CO112" s="29"/>
      <c r="CP112" s="29"/>
      <c r="CQ112" s="29"/>
      <c r="CR112" s="29"/>
      <c r="CS112" s="29"/>
      <c r="CT112" s="30">
        <f>SUM(DA94:DA111)</f>
        <v>2992705.90211083</v>
      </c>
      <c r="CU112" s="30"/>
      <c r="CV112" s="30"/>
      <c r="CW112" s="30"/>
      <c r="CX112" s="30"/>
      <c r="CY112" s="30"/>
      <c r="CZ112" s="30"/>
      <c r="DA112" s="30"/>
      <c r="DB112" s="1"/>
      <c r="DC112" s="1"/>
      <c r="DD112" s="1"/>
      <c r="DE112" s="1"/>
      <c r="DF112" s="1"/>
      <c r="DG112" s="28" t="s">
        <v>1</v>
      </c>
      <c r="DH112" s="29"/>
      <c r="DI112" s="29"/>
      <c r="DJ112" s="29"/>
      <c r="DK112" s="29"/>
      <c r="DL112" s="29"/>
      <c r="DM112" s="29"/>
      <c r="DN112" s="29"/>
      <c r="DO112" s="30">
        <f>SUM(DV94:DV111)</f>
        <v>2992705.90211083</v>
      </c>
      <c r="DP112" s="30"/>
      <c r="DQ112" s="30"/>
      <c r="DR112" s="30"/>
      <c r="DS112" s="30"/>
      <c r="DT112" s="30"/>
      <c r="DU112" s="30"/>
      <c r="DV112" s="30"/>
      <c r="DW112" s="1"/>
      <c r="DX112" s="1"/>
      <c r="DY112" s="1"/>
      <c r="DZ112" s="1"/>
      <c r="EA112" s="1"/>
      <c r="EB112" s="28" t="s">
        <v>1</v>
      </c>
      <c r="EC112" s="29"/>
      <c r="ED112" s="29"/>
      <c r="EE112" s="29"/>
      <c r="EF112" s="29"/>
      <c r="EG112" s="29"/>
      <c r="EH112" s="29"/>
      <c r="EI112" s="29"/>
      <c r="EJ112" s="30">
        <f>SUM(EQ94:EQ111)</f>
        <v>4079930.92420576</v>
      </c>
      <c r="EK112" s="30"/>
      <c r="EL112" s="30"/>
      <c r="EM112" s="30"/>
      <c r="EN112" s="30"/>
      <c r="EO112" s="30"/>
      <c r="EP112" s="30"/>
      <c r="EQ112" s="30"/>
    </row>
    <row r="113" s="1" customFormat="1" customHeight="1" spans="6:147">
      <c r="F113" s="29"/>
      <c r="G113" s="29"/>
      <c r="H113" s="29"/>
      <c r="I113" s="29"/>
      <c r="J113" s="29"/>
      <c r="K113" s="29"/>
      <c r="L113" s="29"/>
      <c r="M113" s="29"/>
      <c r="N113" s="30"/>
      <c r="O113" s="30"/>
      <c r="P113" s="30"/>
      <c r="Q113" s="30"/>
      <c r="R113" s="30"/>
      <c r="S113" s="30"/>
      <c r="T113" s="30"/>
      <c r="U113" s="30"/>
      <c r="V113" s="1"/>
      <c r="W113" s="1"/>
      <c r="X113" s="1"/>
      <c r="Y113" s="1"/>
      <c r="Z113" s="1"/>
      <c r="AA113" s="29"/>
      <c r="AB113" s="29"/>
      <c r="AC113" s="29"/>
      <c r="AD113" s="29"/>
      <c r="AE113" s="29"/>
      <c r="AF113" s="29"/>
      <c r="AG113" s="29"/>
      <c r="AH113" s="29"/>
      <c r="AI113" s="30"/>
      <c r="AJ113" s="30"/>
      <c r="AK113" s="30"/>
      <c r="AL113" s="30"/>
      <c r="AM113" s="30"/>
      <c r="AN113" s="30"/>
      <c r="AO113" s="30"/>
      <c r="AP113" s="30"/>
      <c r="AQ113" s="1"/>
      <c r="AR113" s="1"/>
      <c r="AS113" s="1"/>
      <c r="AT113" s="1"/>
      <c r="AU113" s="1"/>
      <c r="AV113" s="29"/>
      <c r="AW113" s="29"/>
      <c r="AX113" s="29"/>
      <c r="AY113" s="29"/>
      <c r="AZ113" s="29"/>
      <c r="BA113" s="29"/>
      <c r="BB113" s="29"/>
      <c r="BC113" s="29"/>
      <c r="BD113" s="30"/>
      <c r="BE113" s="30"/>
      <c r="BF113" s="30"/>
      <c r="BG113" s="30"/>
      <c r="BH113" s="30"/>
      <c r="BI113" s="30"/>
      <c r="BJ113" s="30"/>
      <c r="BK113" s="30"/>
      <c r="BL113" s="1"/>
      <c r="BM113" s="1"/>
      <c r="BN113" s="1"/>
      <c r="BO113" s="1"/>
      <c r="BP113" s="1"/>
      <c r="BQ113" s="29"/>
      <c r="BR113" s="29"/>
      <c r="BS113" s="29"/>
      <c r="BT113" s="29"/>
      <c r="BU113" s="29"/>
      <c r="BV113" s="29"/>
      <c r="BW113" s="29"/>
      <c r="BX113" s="29"/>
      <c r="BY113" s="30"/>
      <c r="BZ113" s="30"/>
      <c r="CA113" s="30"/>
      <c r="CB113" s="30"/>
      <c r="CC113" s="30"/>
      <c r="CD113" s="30"/>
      <c r="CE113" s="30"/>
      <c r="CF113" s="30"/>
      <c r="CG113" s="1"/>
      <c r="CH113" s="1"/>
      <c r="CI113" s="1"/>
      <c r="CJ113" s="1"/>
      <c r="CK113" s="1"/>
      <c r="CL113" s="29"/>
      <c r="CM113" s="29"/>
      <c r="CN113" s="29"/>
      <c r="CO113" s="29"/>
      <c r="CP113" s="29"/>
      <c r="CQ113" s="29"/>
      <c r="CR113" s="29"/>
      <c r="CS113" s="29"/>
      <c r="CT113" s="30"/>
      <c r="CU113" s="30"/>
      <c r="CV113" s="30"/>
      <c r="CW113" s="30"/>
      <c r="CX113" s="30"/>
      <c r="CY113" s="30"/>
      <c r="CZ113" s="30"/>
      <c r="DA113" s="30"/>
      <c r="DB113" s="1"/>
      <c r="DC113" s="1"/>
      <c r="DD113" s="1"/>
      <c r="DE113" s="1"/>
      <c r="DF113" s="1"/>
      <c r="DG113" s="29"/>
      <c r="DH113" s="29"/>
      <c r="DI113" s="29"/>
      <c r="DJ113" s="29"/>
      <c r="DK113" s="29"/>
      <c r="DL113" s="29"/>
      <c r="DM113" s="29"/>
      <c r="DN113" s="29"/>
      <c r="DO113" s="30"/>
      <c r="DP113" s="30"/>
      <c r="DQ113" s="30"/>
      <c r="DR113" s="30"/>
      <c r="DS113" s="30"/>
      <c r="DT113" s="30"/>
      <c r="DU113" s="30"/>
      <c r="DV113" s="30"/>
      <c r="DW113" s="1"/>
      <c r="DX113" s="1"/>
      <c r="DY113" s="1"/>
      <c r="DZ113" s="1"/>
      <c r="EA113" s="1"/>
      <c r="EB113" s="29"/>
      <c r="EC113" s="29"/>
      <c r="ED113" s="29"/>
      <c r="EE113" s="29"/>
      <c r="EF113" s="29"/>
      <c r="EG113" s="29"/>
      <c r="EH113" s="29"/>
      <c r="EI113" s="29"/>
      <c r="EJ113" s="30"/>
      <c r="EK113" s="30"/>
      <c r="EL113" s="30"/>
      <c r="EM113" s="30"/>
      <c r="EN113" s="30"/>
      <c r="EO113" s="30"/>
      <c r="EP113" s="30"/>
      <c r="EQ113" s="30"/>
    </row>
    <row r="114" s="1" customFormat="1" customHeight="1" spans="6:147">
      <c r="F114" s="3" t="s">
        <v>33</v>
      </c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1"/>
      <c r="W114" s="1"/>
      <c r="X114" s="1"/>
      <c r="Y114" s="1"/>
      <c r="Z114" s="1"/>
      <c r="AA114" s="3" t="s">
        <v>33</v>
      </c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1"/>
      <c r="AR114" s="1"/>
      <c r="AS114" s="1"/>
      <c r="AT114" s="1"/>
      <c r="AU114" s="1"/>
      <c r="AV114" s="3" t="s">
        <v>33</v>
      </c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1"/>
      <c r="BM114" s="1"/>
      <c r="BN114" s="1"/>
      <c r="BO114" s="1"/>
      <c r="BP114" s="1"/>
      <c r="BQ114" s="3" t="s">
        <v>33</v>
      </c>
      <c r="BR114" s="3"/>
      <c r="BS114" s="3"/>
      <c r="BT114" s="3"/>
      <c r="BU114" s="3"/>
      <c r="BV114" s="3"/>
      <c r="BW114" s="3"/>
      <c r="BX114" s="3"/>
      <c r="BY114" s="3"/>
      <c r="BZ114" s="3"/>
      <c r="CA114" s="3"/>
      <c r="CB114" s="3"/>
      <c r="CC114" s="3"/>
      <c r="CD114" s="3"/>
      <c r="CE114" s="3"/>
      <c r="CF114" s="3"/>
      <c r="CG114" s="1"/>
      <c r="CH114" s="1"/>
      <c r="CI114" s="1"/>
      <c r="CJ114" s="1"/>
      <c r="CK114" s="1"/>
      <c r="CL114" s="3" t="s">
        <v>33</v>
      </c>
      <c r="CM114" s="3"/>
      <c r="CN114" s="3"/>
      <c r="CO114" s="3"/>
      <c r="CP114" s="3"/>
      <c r="CQ114" s="3"/>
      <c r="CR114" s="3"/>
      <c r="CS114" s="3"/>
      <c r="CT114" s="3"/>
      <c r="CU114" s="3"/>
      <c r="CV114" s="3"/>
      <c r="CW114" s="3"/>
      <c r="CX114" s="3"/>
      <c r="CY114" s="3"/>
      <c r="CZ114" s="3"/>
      <c r="DA114" s="3"/>
      <c r="DB114" s="1"/>
      <c r="DC114" s="1"/>
      <c r="DD114" s="1"/>
      <c r="DE114" s="1"/>
      <c r="DF114" s="1"/>
      <c r="DG114" s="3" t="s">
        <v>33</v>
      </c>
      <c r="DH114" s="3"/>
      <c r="DI114" s="3"/>
      <c r="DJ114" s="3"/>
      <c r="DK114" s="3"/>
      <c r="DL114" s="3"/>
      <c r="DM114" s="3"/>
      <c r="DN114" s="3"/>
      <c r="DO114" s="3"/>
      <c r="DP114" s="3"/>
      <c r="DQ114" s="3"/>
      <c r="DR114" s="3"/>
      <c r="DS114" s="3"/>
      <c r="DT114" s="3"/>
      <c r="DU114" s="3"/>
      <c r="DV114" s="3"/>
      <c r="DW114" s="1"/>
      <c r="DX114" s="1"/>
      <c r="DY114" s="1"/>
      <c r="DZ114" s="1"/>
      <c r="EA114" s="1"/>
      <c r="EB114" s="3" t="s">
        <v>33</v>
      </c>
      <c r="EC114" s="3"/>
      <c r="ED114" s="3"/>
      <c r="EE114" s="3"/>
      <c r="EF114" s="3"/>
      <c r="EG114" s="3"/>
      <c r="EH114" s="3"/>
      <c r="EI114" s="3"/>
      <c r="EJ114" s="3"/>
      <c r="EK114" s="3"/>
      <c r="EL114" s="3"/>
      <c r="EM114" s="3"/>
      <c r="EN114" s="3"/>
      <c r="EO114" s="3"/>
      <c r="EP114" s="3"/>
      <c r="EQ114" s="3"/>
    </row>
    <row r="115" s="1" customFormat="1" customHeight="1" spans="6:147">
      <c r="F115" s="4" t="s">
        <v>8</v>
      </c>
      <c r="G115" s="5"/>
      <c r="H115" s="5"/>
      <c r="I115" s="5"/>
      <c r="J115" s="6"/>
      <c r="K115" s="7" t="s">
        <v>9</v>
      </c>
      <c r="L115" s="7"/>
      <c r="M115" s="7"/>
      <c r="N115" s="7"/>
      <c r="O115" s="8" t="s">
        <v>10</v>
      </c>
      <c r="P115" s="9" t="s">
        <v>11</v>
      </c>
      <c r="Q115" s="9"/>
      <c r="R115" s="9"/>
      <c r="S115" s="10" t="s">
        <v>12</v>
      </c>
      <c r="T115" s="8" t="s">
        <v>13</v>
      </c>
      <c r="U115" s="11" t="s">
        <v>14</v>
      </c>
      <c r="AA115" s="4" t="s">
        <v>8</v>
      </c>
      <c r="AB115" s="5"/>
      <c r="AC115" s="5"/>
      <c r="AD115" s="5"/>
      <c r="AE115" s="6"/>
      <c r="AF115" s="7" t="s">
        <v>9</v>
      </c>
      <c r="AG115" s="7"/>
      <c r="AH115" s="7"/>
      <c r="AI115" s="7"/>
      <c r="AJ115" s="8" t="s">
        <v>10</v>
      </c>
      <c r="AK115" s="9" t="s">
        <v>11</v>
      </c>
      <c r="AL115" s="9"/>
      <c r="AM115" s="9"/>
      <c r="AN115" s="10" t="s">
        <v>12</v>
      </c>
      <c r="AO115" s="8" t="s">
        <v>13</v>
      </c>
      <c r="AP115" s="11" t="s">
        <v>14</v>
      </c>
      <c r="AV115" s="4" t="s">
        <v>8</v>
      </c>
      <c r="AW115" s="5"/>
      <c r="AX115" s="5"/>
      <c r="AY115" s="5"/>
      <c r="AZ115" s="6"/>
      <c r="BA115" s="7" t="s">
        <v>9</v>
      </c>
      <c r="BB115" s="7"/>
      <c r="BC115" s="7"/>
      <c r="BD115" s="7"/>
      <c r="BE115" s="8" t="s">
        <v>10</v>
      </c>
      <c r="BF115" s="9" t="s">
        <v>11</v>
      </c>
      <c r="BG115" s="9"/>
      <c r="BH115" s="9"/>
      <c r="BI115" s="10" t="s">
        <v>12</v>
      </c>
      <c r="BJ115" s="8" t="s">
        <v>13</v>
      </c>
      <c r="BK115" s="11" t="s">
        <v>14</v>
      </c>
      <c r="BQ115" s="4" t="s">
        <v>8</v>
      </c>
      <c r="BR115" s="5"/>
      <c r="BS115" s="5"/>
      <c r="BT115" s="5"/>
      <c r="BU115" s="6"/>
      <c r="BV115" s="7" t="s">
        <v>9</v>
      </c>
      <c r="BW115" s="7"/>
      <c r="BX115" s="7"/>
      <c r="BY115" s="7"/>
      <c r="BZ115" s="8" t="s">
        <v>10</v>
      </c>
      <c r="CA115" s="9" t="s">
        <v>11</v>
      </c>
      <c r="CB115" s="9"/>
      <c r="CC115" s="9"/>
      <c r="CD115" s="10" t="s">
        <v>12</v>
      </c>
      <c r="CE115" s="8" t="s">
        <v>13</v>
      </c>
      <c r="CF115" s="11" t="s">
        <v>14</v>
      </c>
      <c r="CL115" s="4" t="s">
        <v>8</v>
      </c>
      <c r="CM115" s="5"/>
      <c r="CN115" s="5"/>
      <c r="CO115" s="5"/>
      <c r="CP115" s="6"/>
      <c r="CQ115" s="7" t="s">
        <v>9</v>
      </c>
      <c r="CR115" s="7"/>
      <c r="CS115" s="7"/>
      <c r="CT115" s="7"/>
      <c r="CU115" s="8" t="s">
        <v>10</v>
      </c>
      <c r="CV115" s="9" t="s">
        <v>11</v>
      </c>
      <c r="CW115" s="9"/>
      <c r="CX115" s="9"/>
      <c r="CY115" s="10" t="s">
        <v>12</v>
      </c>
      <c r="CZ115" s="8" t="s">
        <v>13</v>
      </c>
      <c r="DA115" s="11" t="s">
        <v>14</v>
      </c>
      <c r="DG115" s="4" t="s">
        <v>8</v>
      </c>
      <c r="DH115" s="5"/>
      <c r="DI115" s="5"/>
      <c r="DJ115" s="5"/>
      <c r="DK115" s="6"/>
      <c r="DL115" s="7" t="s">
        <v>9</v>
      </c>
      <c r="DM115" s="7"/>
      <c r="DN115" s="7"/>
      <c r="DO115" s="7"/>
      <c r="DP115" s="8" t="s">
        <v>10</v>
      </c>
      <c r="DQ115" s="9" t="s">
        <v>11</v>
      </c>
      <c r="DR115" s="9"/>
      <c r="DS115" s="9"/>
      <c r="DT115" s="10" t="s">
        <v>12</v>
      </c>
      <c r="DU115" s="8" t="s">
        <v>13</v>
      </c>
      <c r="DV115" s="11" t="s">
        <v>14</v>
      </c>
      <c r="EB115" s="4" t="s">
        <v>8</v>
      </c>
      <c r="EC115" s="5"/>
      <c r="ED115" s="5"/>
      <c r="EE115" s="5"/>
      <c r="EF115" s="6"/>
      <c r="EG115" s="7" t="s">
        <v>9</v>
      </c>
      <c r="EH115" s="7"/>
      <c r="EI115" s="7"/>
      <c r="EJ115" s="7"/>
      <c r="EK115" s="8" t="s">
        <v>10</v>
      </c>
      <c r="EL115" s="9" t="s">
        <v>11</v>
      </c>
      <c r="EM115" s="9"/>
      <c r="EN115" s="9"/>
      <c r="EO115" s="10" t="s">
        <v>12</v>
      </c>
      <c r="EP115" s="8" t="s">
        <v>13</v>
      </c>
      <c r="EQ115" s="11" t="s">
        <v>14</v>
      </c>
    </row>
    <row r="116" s="1" customFormat="1" customHeight="1" spans="6:147">
      <c r="F116" s="12" t="s">
        <v>34</v>
      </c>
      <c r="G116" s="12" t="s">
        <v>21</v>
      </c>
      <c r="H116" s="13" t="s">
        <v>22</v>
      </c>
      <c r="I116" s="14" t="s">
        <v>23</v>
      </c>
      <c r="J116" s="15" t="s">
        <v>8</v>
      </c>
      <c r="K116" s="12" t="s">
        <v>24</v>
      </c>
      <c r="L116" s="12" t="s">
        <v>20</v>
      </c>
      <c r="M116" s="12" t="s">
        <v>25</v>
      </c>
      <c r="N116" s="7" t="s">
        <v>26</v>
      </c>
      <c r="O116" s="16"/>
      <c r="P116" s="12" t="s">
        <v>27</v>
      </c>
      <c r="Q116" s="12" t="s">
        <v>28</v>
      </c>
      <c r="R116" s="9" t="s">
        <v>29</v>
      </c>
      <c r="S116" s="10" t="s">
        <v>30</v>
      </c>
      <c r="T116" s="16"/>
      <c r="U116" s="17"/>
      <c r="V116" s="1"/>
      <c r="W116" s="1"/>
      <c r="X116" s="1"/>
      <c r="Y116" s="1"/>
      <c r="Z116" s="1"/>
      <c r="AA116" s="12" t="s">
        <v>34</v>
      </c>
      <c r="AB116" s="12" t="s">
        <v>21</v>
      </c>
      <c r="AC116" s="13" t="s">
        <v>22</v>
      </c>
      <c r="AD116" s="14" t="s">
        <v>23</v>
      </c>
      <c r="AE116" s="15" t="s">
        <v>8</v>
      </c>
      <c r="AF116" s="12" t="s">
        <v>24</v>
      </c>
      <c r="AG116" s="12" t="s">
        <v>20</v>
      </c>
      <c r="AH116" s="12" t="s">
        <v>25</v>
      </c>
      <c r="AI116" s="7" t="s">
        <v>26</v>
      </c>
      <c r="AJ116" s="16"/>
      <c r="AK116" s="12" t="s">
        <v>27</v>
      </c>
      <c r="AL116" s="12" t="s">
        <v>28</v>
      </c>
      <c r="AM116" s="9" t="s">
        <v>29</v>
      </c>
      <c r="AN116" s="10" t="s">
        <v>30</v>
      </c>
      <c r="AO116" s="16"/>
      <c r="AP116" s="17"/>
      <c r="AQ116" s="1"/>
      <c r="AR116" s="1"/>
      <c r="AS116" s="1"/>
      <c r="AT116" s="1"/>
      <c r="AU116" s="1"/>
      <c r="AV116" s="12" t="s">
        <v>34</v>
      </c>
      <c r="AW116" s="12" t="s">
        <v>21</v>
      </c>
      <c r="AX116" s="13" t="s">
        <v>22</v>
      </c>
      <c r="AY116" s="14" t="s">
        <v>23</v>
      </c>
      <c r="AZ116" s="15" t="s">
        <v>8</v>
      </c>
      <c r="BA116" s="12" t="s">
        <v>24</v>
      </c>
      <c r="BB116" s="12" t="s">
        <v>20</v>
      </c>
      <c r="BC116" s="12" t="s">
        <v>25</v>
      </c>
      <c r="BD116" s="7" t="s">
        <v>26</v>
      </c>
      <c r="BE116" s="16"/>
      <c r="BF116" s="12" t="s">
        <v>27</v>
      </c>
      <c r="BG116" s="12" t="s">
        <v>28</v>
      </c>
      <c r="BH116" s="9" t="s">
        <v>29</v>
      </c>
      <c r="BI116" s="10" t="s">
        <v>30</v>
      </c>
      <c r="BJ116" s="16"/>
      <c r="BK116" s="17"/>
      <c r="BL116" s="1"/>
      <c r="BM116" s="1"/>
      <c r="BN116" s="1"/>
      <c r="BO116" s="1"/>
      <c r="BP116" s="1"/>
      <c r="BQ116" s="12" t="s">
        <v>34</v>
      </c>
      <c r="BR116" s="12" t="s">
        <v>21</v>
      </c>
      <c r="BS116" s="13" t="s">
        <v>22</v>
      </c>
      <c r="BT116" s="14" t="s">
        <v>23</v>
      </c>
      <c r="BU116" s="15" t="s">
        <v>8</v>
      </c>
      <c r="BV116" s="12" t="s">
        <v>24</v>
      </c>
      <c r="BW116" s="12" t="s">
        <v>20</v>
      </c>
      <c r="BX116" s="12" t="s">
        <v>25</v>
      </c>
      <c r="BY116" s="7" t="s">
        <v>26</v>
      </c>
      <c r="BZ116" s="16"/>
      <c r="CA116" s="12" t="s">
        <v>27</v>
      </c>
      <c r="CB116" s="12" t="s">
        <v>28</v>
      </c>
      <c r="CC116" s="9" t="s">
        <v>29</v>
      </c>
      <c r="CD116" s="10" t="s">
        <v>30</v>
      </c>
      <c r="CE116" s="16"/>
      <c r="CF116" s="17"/>
      <c r="CG116" s="1"/>
      <c r="CH116" s="1"/>
      <c r="CI116" s="1"/>
      <c r="CJ116" s="1"/>
      <c r="CK116" s="1"/>
      <c r="CL116" s="12" t="s">
        <v>34</v>
      </c>
      <c r="CM116" s="12" t="s">
        <v>21</v>
      </c>
      <c r="CN116" s="13" t="s">
        <v>22</v>
      </c>
      <c r="CO116" s="14" t="s">
        <v>23</v>
      </c>
      <c r="CP116" s="15" t="s">
        <v>8</v>
      </c>
      <c r="CQ116" s="12" t="s">
        <v>24</v>
      </c>
      <c r="CR116" s="12" t="s">
        <v>20</v>
      </c>
      <c r="CS116" s="12" t="s">
        <v>25</v>
      </c>
      <c r="CT116" s="7" t="s">
        <v>26</v>
      </c>
      <c r="CU116" s="16"/>
      <c r="CV116" s="12" t="s">
        <v>27</v>
      </c>
      <c r="CW116" s="12" t="s">
        <v>28</v>
      </c>
      <c r="CX116" s="9" t="s">
        <v>29</v>
      </c>
      <c r="CY116" s="10" t="s">
        <v>30</v>
      </c>
      <c r="CZ116" s="16"/>
      <c r="DA116" s="17"/>
      <c r="DB116" s="1"/>
      <c r="DC116" s="1"/>
      <c r="DD116" s="1"/>
      <c r="DE116" s="1"/>
      <c r="DF116" s="1"/>
      <c r="DG116" s="12" t="s">
        <v>34</v>
      </c>
      <c r="DH116" s="12" t="s">
        <v>21</v>
      </c>
      <c r="DI116" s="13" t="s">
        <v>22</v>
      </c>
      <c r="DJ116" s="14" t="s">
        <v>23</v>
      </c>
      <c r="DK116" s="15" t="s">
        <v>8</v>
      </c>
      <c r="DL116" s="12" t="s">
        <v>24</v>
      </c>
      <c r="DM116" s="12" t="s">
        <v>20</v>
      </c>
      <c r="DN116" s="12" t="s">
        <v>25</v>
      </c>
      <c r="DO116" s="7" t="s">
        <v>26</v>
      </c>
      <c r="DP116" s="16"/>
      <c r="DQ116" s="12" t="s">
        <v>27</v>
      </c>
      <c r="DR116" s="12" t="s">
        <v>28</v>
      </c>
      <c r="DS116" s="9" t="s">
        <v>29</v>
      </c>
      <c r="DT116" s="10" t="s">
        <v>30</v>
      </c>
      <c r="DU116" s="16"/>
      <c r="DV116" s="17"/>
      <c r="DW116" s="1"/>
      <c r="DX116" s="1"/>
      <c r="DY116" s="1"/>
      <c r="DZ116" s="1"/>
      <c r="EA116" s="1"/>
      <c r="EB116" s="12" t="s">
        <v>34</v>
      </c>
      <c r="EC116" s="12" t="s">
        <v>21</v>
      </c>
      <c r="ED116" s="13" t="s">
        <v>22</v>
      </c>
      <c r="EE116" s="14" t="s">
        <v>23</v>
      </c>
      <c r="EF116" s="15" t="s">
        <v>8</v>
      </c>
      <c r="EG116" s="12" t="s">
        <v>24</v>
      </c>
      <c r="EH116" s="12" t="s">
        <v>20</v>
      </c>
      <c r="EI116" s="12" t="s">
        <v>25</v>
      </c>
      <c r="EJ116" s="7" t="s">
        <v>26</v>
      </c>
      <c r="EK116" s="16"/>
      <c r="EL116" s="12" t="s">
        <v>27</v>
      </c>
      <c r="EM116" s="12" t="s">
        <v>28</v>
      </c>
      <c r="EN116" s="9" t="s">
        <v>29</v>
      </c>
      <c r="EO116" s="10" t="s">
        <v>30</v>
      </c>
      <c r="EP116" s="16"/>
      <c r="EQ116" s="17"/>
    </row>
    <row r="117" s="1" customFormat="1" customHeight="1" spans="6:147">
      <c r="F117" s="12">
        <v>35434</v>
      </c>
      <c r="G117" s="12">
        <v>0.0253</v>
      </c>
      <c r="H117" s="13">
        <v>1.35</v>
      </c>
      <c r="I117" s="14">
        <v>1</v>
      </c>
      <c r="J117" s="15">
        <f t="shared" ref="J117:J141" si="163">F117*G117*H117*I117</f>
        <v>1210.24827</v>
      </c>
      <c r="K117" s="12">
        <v>1</v>
      </c>
      <c r="L117" s="12">
        <v>280</v>
      </c>
      <c r="M117" s="12">
        <v>1.43</v>
      </c>
      <c r="N117" s="19">
        <f t="shared" ref="N117:N141" si="164">1+6*L117/(L117+2000)+M117</f>
        <v>3.16684210526316</v>
      </c>
      <c r="O117" s="20">
        <v>5936</v>
      </c>
      <c r="P117" s="12">
        <v>0.99</v>
      </c>
      <c r="Q117" s="12">
        <v>1.98</v>
      </c>
      <c r="R117" s="9">
        <f t="shared" ref="R117:R141" si="165">1+P117*Q117</f>
        <v>2.9602</v>
      </c>
      <c r="S117" s="10">
        <v>1.225</v>
      </c>
      <c r="T117" s="20">
        <v>1</v>
      </c>
      <c r="U117" s="21">
        <f t="shared" ref="U117:U141" si="166">((J117*K117*N117)+O117)*R117*S117*T117</f>
        <v>35423.5732629581</v>
      </c>
      <c r="AA117" s="12">
        <v>35434</v>
      </c>
      <c r="AB117" s="12">
        <v>0.0253</v>
      </c>
      <c r="AC117" s="13">
        <v>1.35</v>
      </c>
      <c r="AD117" s="14">
        <v>1</v>
      </c>
      <c r="AE117" s="15">
        <f t="shared" ref="AE117:AE141" si="167">AA117*AB117*AC117*AD117</f>
        <v>1210.24827</v>
      </c>
      <c r="AF117" s="12">
        <v>1</v>
      </c>
      <c r="AG117" s="12">
        <v>280</v>
      </c>
      <c r="AH117" s="12">
        <v>1.43</v>
      </c>
      <c r="AI117" s="19">
        <f t="shared" ref="AI117:AI141" si="168">1+6*AG117/(AG117+2000)+AH117</f>
        <v>3.16684210526316</v>
      </c>
      <c r="AJ117" s="20">
        <v>5936</v>
      </c>
      <c r="AK117" s="12">
        <v>0.99</v>
      </c>
      <c r="AL117" s="12">
        <v>1.98</v>
      </c>
      <c r="AM117" s="9">
        <f t="shared" ref="AM117:AM141" si="169">1+AK117*AL117</f>
        <v>2.9602</v>
      </c>
      <c r="AN117" s="10">
        <v>1.225</v>
      </c>
      <c r="AO117" s="22">
        <v>1.015</v>
      </c>
      <c r="AP117" s="21">
        <f t="shared" ref="AP117:AP141" si="170">((AE117*AF117*AI117)+AJ117)*AM117*AN117*AO117</f>
        <v>35954.9268619024</v>
      </c>
      <c r="AV117" s="12">
        <v>35728</v>
      </c>
      <c r="AW117" s="12">
        <v>0.0253</v>
      </c>
      <c r="AX117" s="13">
        <v>1.35</v>
      </c>
      <c r="AY117" s="14">
        <v>1</v>
      </c>
      <c r="AZ117" s="15">
        <f t="shared" ref="AZ117:AZ141" si="171">AV117*AW117*AX117*AY117</f>
        <v>1220.28984</v>
      </c>
      <c r="BA117" s="12">
        <v>1</v>
      </c>
      <c r="BB117" s="12">
        <v>280</v>
      </c>
      <c r="BC117" s="12">
        <v>1.43</v>
      </c>
      <c r="BD117" s="19">
        <f t="shared" ref="BD117:BD141" si="172">1+6*BB117/(BB117+2000)+BC117</f>
        <v>3.16684210526316</v>
      </c>
      <c r="BE117" s="20">
        <v>5936</v>
      </c>
      <c r="BF117" s="12">
        <v>1</v>
      </c>
      <c r="BG117" s="12">
        <v>3.11</v>
      </c>
      <c r="BH117" s="9">
        <f t="shared" ref="BH117:BH141" si="173">1+BF117*BG117</f>
        <v>4.11</v>
      </c>
      <c r="BI117" s="10">
        <v>1.225</v>
      </c>
      <c r="BJ117" s="20">
        <v>1</v>
      </c>
      <c r="BK117" s="21">
        <f t="shared" ref="BK117:BK141" si="174">((AZ117*BA117*BD117)+BE117)*BH117*BI117*BJ117</f>
        <v>49342.8923969805</v>
      </c>
      <c r="BQ117" s="12">
        <v>35728</v>
      </c>
      <c r="BR117" s="12">
        <v>0.0253</v>
      </c>
      <c r="BS117" s="13">
        <v>1.35</v>
      </c>
      <c r="BT117" s="14">
        <v>1</v>
      </c>
      <c r="BU117" s="15">
        <f t="shared" ref="BU117:BU141" si="175">BQ117*BR117*BS117*BT117</f>
        <v>1220.28984</v>
      </c>
      <c r="BV117" s="12">
        <v>1</v>
      </c>
      <c r="BW117" s="12">
        <v>280</v>
      </c>
      <c r="BX117" s="12">
        <v>1.43</v>
      </c>
      <c r="BY117" s="19">
        <f t="shared" ref="BY117:BY141" si="176">1+6*BW117/(BW117+2000)+BX117</f>
        <v>3.16684210526316</v>
      </c>
      <c r="BZ117" s="20">
        <v>5936</v>
      </c>
      <c r="CA117" s="12">
        <v>1</v>
      </c>
      <c r="CB117" s="12">
        <v>3.11</v>
      </c>
      <c r="CC117" s="9">
        <f t="shared" ref="CC117:CC141" si="177">1+CA117*CB117</f>
        <v>4.11</v>
      </c>
      <c r="CD117" s="10">
        <v>1.225</v>
      </c>
      <c r="CE117" s="22">
        <v>1.015</v>
      </c>
      <c r="CF117" s="21">
        <f t="shared" ref="CF117:CF141" si="178">((BU117*BV117*BY117)+BZ117)*CC117*CD117*CE117</f>
        <v>50083.0357829352</v>
      </c>
      <c r="CL117" s="12">
        <v>41312</v>
      </c>
      <c r="CM117" s="12">
        <v>0.0253</v>
      </c>
      <c r="CN117" s="13">
        <v>1.35</v>
      </c>
      <c r="CO117" s="14">
        <v>1</v>
      </c>
      <c r="CP117" s="15">
        <f t="shared" ref="CP117:CP141" si="179">CL117*CM117*CN117*CO117</f>
        <v>1411.01136</v>
      </c>
      <c r="CQ117" s="12">
        <v>1</v>
      </c>
      <c r="CR117" s="12">
        <v>280</v>
      </c>
      <c r="CS117" s="12">
        <v>1.43</v>
      </c>
      <c r="CT117" s="19">
        <f t="shared" ref="CT117:CT141" si="180">1+6*CR117/(CR117+2000)+CS117</f>
        <v>3.16684210526316</v>
      </c>
      <c r="CU117" s="20">
        <v>5936</v>
      </c>
      <c r="CV117" s="12">
        <v>0.99</v>
      </c>
      <c r="CW117" s="12">
        <v>1.98</v>
      </c>
      <c r="CX117" s="9">
        <f t="shared" ref="CX117:CX141" si="181">1+CV117*CW117</f>
        <v>2.9602</v>
      </c>
      <c r="CY117" s="10">
        <v>1.225</v>
      </c>
      <c r="CZ117" s="22">
        <v>1.085</v>
      </c>
      <c r="DA117" s="21">
        <f t="shared" ref="DA117:DA141" si="182">((CP117*CQ117*CT117)+CU117)*CX117*CY117*CZ117</f>
        <v>40936.0577286539</v>
      </c>
      <c r="DG117" s="12">
        <v>41606</v>
      </c>
      <c r="DH117" s="12">
        <v>0.0253</v>
      </c>
      <c r="DI117" s="13">
        <v>1.35</v>
      </c>
      <c r="DJ117" s="14">
        <v>1</v>
      </c>
      <c r="DK117" s="15">
        <f t="shared" ref="DK117:DK141" si="183">DG117*DH117*DI117*DJ117</f>
        <v>1421.05293</v>
      </c>
      <c r="DL117" s="12">
        <v>1</v>
      </c>
      <c r="DM117" s="12">
        <v>280</v>
      </c>
      <c r="DN117" s="12">
        <v>1.43</v>
      </c>
      <c r="DO117" s="19">
        <f t="shared" ref="DO117:DO141" si="184">1+6*DM117/(DM117+2000)+DN117</f>
        <v>3.16684210526316</v>
      </c>
      <c r="DP117" s="20">
        <v>5936</v>
      </c>
      <c r="DQ117" s="12">
        <v>1</v>
      </c>
      <c r="DR117" s="12">
        <v>3.11</v>
      </c>
      <c r="DS117" s="9">
        <f t="shared" ref="DS117:DS141" si="185">1+DQ117*DR117</f>
        <v>4.11</v>
      </c>
      <c r="DT117" s="10">
        <v>1.225</v>
      </c>
      <c r="DU117" s="22">
        <v>1.085</v>
      </c>
      <c r="DV117" s="21">
        <f t="shared" ref="DV117:DV141" si="186">((DK117*DL117*DO117)+DP117)*DS117*DT117*DU117</f>
        <v>57010.1433904427</v>
      </c>
      <c r="EB117" s="12">
        <v>41606</v>
      </c>
      <c r="EC117" s="12">
        <v>0.02992</v>
      </c>
      <c r="ED117" s="13">
        <v>1.35</v>
      </c>
      <c r="EE117" s="14">
        <v>1</v>
      </c>
      <c r="EF117" s="15">
        <f t="shared" ref="EF117:EF141" si="187">EB117*EC117*ED117*EE117</f>
        <v>1680.549552</v>
      </c>
      <c r="EG117" s="12">
        <v>1</v>
      </c>
      <c r="EH117" s="12">
        <v>280</v>
      </c>
      <c r="EI117" s="12">
        <v>1.52</v>
      </c>
      <c r="EJ117" s="19">
        <f t="shared" ref="EJ117:EJ141" si="188">1+6*EH117/(EH117+2000)+EI117</f>
        <v>3.25684210526316</v>
      </c>
      <c r="EK117" s="20">
        <f t="shared" ref="EK117:EK121" si="189">5936+EB117*0.025</f>
        <v>6976.15</v>
      </c>
      <c r="EL117" s="12">
        <v>1</v>
      </c>
      <c r="EM117" s="12">
        <v>3.91</v>
      </c>
      <c r="EN117" s="9">
        <f t="shared" ref="EN117:EN141" si="190">1+EL117*EM117</f>
        <v>4.91</v>
      </c>
      <c r="EO117" s="10">
        <v>1.225</v>
      </c>
      <c r="EP117" s="22">
        <v>1.2</v>
      </c>
      <c r="EQ117" s="21">
        <f t="shared" ref="EQ117:EQ141" si="191">((EF117*EG117*EJ117)+EK117)*EN117*EO117*EP117</f>
        <v>89856.2836861047</v>
      </c>
    </row>
    <row r="118" s="1" customFormat="1" customHeight="1" spans="6:147">
      <c r="F118" s="12">
        <v>35434</v>
      </c>
      <c r="G118" s="12">
        <v>0.0253</v>
      </c>
      <c r="H118" s="13">
        <v>1.35</v>
      </c>
      <c r="I118" s="14">
        <v>1</v>
      </c>
      <c r="J118" s="15">
        <f t="shared" si="163"/>
        <v>1210.24827</v>
      </c>
      <c r="K118" s="12">
        <v>1</v>
      </c>
      <c r="L118" s="12">
        <v>280</v>
      </c>
      <c r="M118" s="12">
        <v>1.43</v>
      </c>
      <c r="N118" s="19">
        <f t="shared" si="164"/>
        <v>3.16684210526316</v>
      </c>
      <c r="O118" s="20">
        <v>5936</v>
      </c>
      <c r="P118" s="12">
        <v>0.99</v>
      </c>
      <c r="Q118" s="12">
        <v>1.98</v>
      </c>
      <c r="R118" s="9">
        <f t="shared" si="165"/>
        <v>2.9602</v>
      </c>
      <c r="S118" s="10">
        <v>1.225</v>
      </c>
      <c r="T118" s="20">
        <v>1</v>
      </c>
      <c r="U118" s="21">
        <f t="shared" si="166"/>
        <v>35423.5732629581</v>
      </c>
      <c r="AA118" s="12">
        <v>35434</v>
      </c>
      <c r="AB118" s="12">
        <v>0.0253</v>
      </c>
      <c r="AC118" s="13">
        <v>1.35</v>
      </c>
      <c r="AD118" s="14">
        <v>1</v>
      </c>
      <c r="AE118" s="15">
        <f t="shared" si="167"/>
        <v>1210.24827</v>
      </c>
      <c r="AF118" s="12">
        <v>1</v>
      </c>
      <c r="AG118" s="12">
        <v>280</v>
      </c>
      <c r="AH118" s="12">
        <v>1.43</v>
      </c>
      <c r="AI118" s="19">
        <f t="shared" si="168"/>
        <v>3.16684210526316</v>
      </c>
      <c r="AJ118" s="20">
        <v>5936</v>
      </c>
      <c r="AK118" s="12">
        <v>0.99</v>
      </c>
      <c r="AL118" s="12">
        <v>1.98</v>
      </c>
      <c r="AM118" s="9">
        <f t="shared" si="169"/>
        <v>2.9602</v>
      </c>
      <c r="AN118" s="10">
        <v>1.225</v>
      </c>
      <c r="AO118" s="22">
        <v>1.015</v>
      </c>
      <c r="AP118" s="21">
        <f t="shared" si="170"/>
        <v>35954.9268619024</v>
      </c>
      <c r="AV118" s="12">
        <v>35728</v>
      </c>
      <c r="AW118" s="12">
        <v>0.0253</v>
      </c>
      <c r="AX118" s="13">
        <v>1.35</v>
      </c>
      <c r="AY118" s="14">
        <v>1</v>
      </c>
      <c r="AZ118" s="15">
        <f t="shared" si="171"/>
        <v>1220.28984</v>
      </c>
      <c r="BA118" s="12">
        <v>1</v>
      </c>
      <c r="BB118" s="12">
        <v>280</v>
      </c>
      <c r="BC118" s="12">
        <v>1.43</v>
      </c>
      <c r="BD118" s="19">
        <f t="shared" si="172"/>
        <v>3.16684210526316</v>
      </c>
      <c r="BE118" s="20">
        <v>5936</v>
      </c>
      <c r="BF118" s="12">
        <v>1</v>
      </c>
      <c r="BG118" s="12">
        <v>3.11</v>
      </c>
      <c r="BH118" s="9">
        <f t="shared" si="173"/>
        <v>4.11</v>
      </c>
      <c r="BI118" s="10">
        <v>1.225</v>
      </c>
      <c r="BJ118" s="20">
        <v>1</v>
      </c>
      <c r="BK118" s="21">
        <f t="shared" si="174"/>
        <v>49342.8923969805</v>
      </c>
      <c r="BQ118" s="12">
        <v>35728</v>
      </c>
      <c r="BR118" s="12">
        <v>0.0253</v>
      </c>
      <c r="BS118" s="13">
        <v>1.35</v>
      </c>
      <c r="BT118" s="14">
        <v>1</v>
      </c>
      <c r="BU118" s="15">
        <f t="shared" si="175"/>
        <v>1220.28984</v>
      </c>
      <c r="BV118" s="12">
        <v>1</v>
      </c>
      <c r="BW118" s="12">
        <v>280</v>
      </c>
      <c r="BX118" s="12">
        <v>1.43</v>
      </c>
      <c r="BY118" s="19">
        <f t="shared" si="176"/>
        <v>3.16684210526316</v>
      </c>
      <c r="BZ118" s="20">
        <v>5936</v>
      </c>
      <c r="CA118" s="12">
        <v>1</v>
      </c>
      <c r="CB118" s="12">
        <v>3.11</v>
      </c>
      <c r="CC118" s="9">
        <f t="shared" si="177"/>
        <v>4.11</v>
      </c>
      <c r="CD118" s="10">
        <v>1.225</v>
      </c>
      <c r="CE118" s="22">
        <v>1.015</v>
      </c>
      <c r="CF118" s="21">
        <f t="shared" si="178"/>
        <v>50083.0357829352</v>
      </c>
      <c r="CL118" s="12">
        <v>41312</v>
      </c>
      <c r="CM118" s="12">
        <v>0.0253</v>
      </c>
      <c r="CN118" s="13">
        <v>1.35</v>
      </c>
      <c r="CO118" s="14">
        <v>1</v>
      </c>
      <c r="CP118" s="15">
        <f t="shared" si="179"/>
        <v>1411.01136</v>
      </c>
      <c r="CQ118" s="12">
        <v>1</v>
      </c>
      <c r="CR118" s="12">
        <v>280</v>
      </c>
      <c r="CS118" s="12">
        <v>1.43</v>
      </c>
      <c r="CT118" s="19">
        <f t="shared" si="180"/>
        <v>3.16684210526316</v>
      </c>
      <c r="CU118" s="20">
        <v>5936</v>
      </c>
      <c r="CV118" s="12">
        <v>0.99</v>
      </c>
      <c r="CW118" s="12">
        <v>1.98</v>
      </c>
      <c r="CX118" s="9">
        <f t="shared" si="181"/>
        <v>2.9602</v>
      </c>
      <c r="CY118" s="10">
        <v>1.225</v>
      </c>
      <c r="CZ118" s="22">
        <v>1.085</v>
      </c>
      <c r="DA118" s="21">
        <f t="shared" si="182"/>
        <v>40936.0577286539</v>
      </c>
      <c r="DG118" s="12">
        <v>41606</v>
      </c>
      <c r="DH118" s="12">
        <v>0.0253</v>
      </c>
      <c r="DI118" s="13">
        <v>1.35</v>
      </c>
      <c r="DJ118" s="14">
        <v>1</v>
      </c>
      <c r="DK118" s="15">
        <f t="shared" si="183"/>
        <v>1421.05293</v>
      </c>
      <c r="DL118" s="12">
        <v>1</v>
      </c>
      <c r="DM118" s="12">
        <v>280</v>
      </c>
      <c r="DN118" s="12">
        <v>1.43</v>
      </c>
      <c r="DO118" s="19">
        <f t="shared" si="184"/>
        <v>3.16684210526316</v>
      </c>
      <c r="DP118" s="20">
        <v>5936</v>
      </c>
      <c r="DQ118" s="12">
        <v>1</v>
      </c>
      <c r="DR118" s="12">
        <v>3.11</v>
      </c>
      <c r="DS118" s="9">
        <f t="shared" si="185"/>
        <v>4.11</v>
      </c>
      <c r="DT118" s="10">
        <v>1.225</v>
      </c>
      <c r="DU118" s="22">
        <v>1.085</v>
      </c>
      <c r="DV118" s="21">
        <f t="shared" si="186"/>
        <v>57010.1433904427</v>
      </c>
      <c r="EB118" s="12">
        <v>41606</v>
      </c>
      <c r="EC118" s="12">
        <v>0.02992</v>
      </c>
      <c r="ED118" s="13">
        <v>1.35</v>
      </c>
      <c r="EE118" s="14">
        <v>1</v>
      </c>
      <c r="EF118" s="15">
        <f t="shared" si="187"/>
        <v>1680.549552</v>
      </c>
      <c r="EG118" s="12">
        <v>1</v>
      </c>
      <c r="EH118" s="12">
        <v>280</v>
      </c>
      <c r="EI118" s="12">
        <v>1.52</v>
      </c>
      <c r="EJ118" s="19">
        <f t="shared" si="188"/>
        <v>3.25684210526316</v>
      </c>
      <c r="EK118" s="20">
        <f t="shared" si="189"/>
        <v>6976.15</v>
      </c>
      <c r="EL118" s="12">
        <v>1</v>
      </c>
      <c r="EM118" s="12">
        <v>3.91</v>
      </c>
      <c r="EN118" s="9">
        <f t="shared" si="190"/>
        <v>4.91</v>
      </c>
      <c r="EO118" s="10">
        <v>1.225</v>
      </c>
      <c r="EP118" s="22">
        <v>1.2</v>
      </c>
      <c r="EQ118" s="21">
        <f t="shared" si="191"/>
        <v>89856.2836861047</v>
      </c>
    </row>
    <row r="119" s="1" customFormat="1" customHeight="1" spans="6:147">
      <c r="F119" s="12">
        <v>35434</v>
      </c>
      <c r="G119" s="12">
        <v>0.0253</v>
      </c>
      <c r="H119" s="13">
        <v>1.35</v>
      </c>
      <c r="I119" s="14">
        <v>1</v>
      </c>
      <c r="J119" s="15">
        <f t="shared" si="163"/>
        <v>1210.24827</v>
      </c>
      <c r="K119" s="12">
        <v>1</v>
      </c>
      <c r="L119" s="12">
        <v>280</v>
      </c>
      <c r="M119" s="12">
        <v>1.43</v>
      </c>
      <c r="N119" s="19">
        <f t="shared" si="164"/>
        <v>3.16684210526316</v>
      </c>
      <c r="O119" s="20">
        <v>5936</v>
      </c>
      <c r="P119" s="12">
        <v>0.99</v>
      </c>
      <c r="Q119" s="12">
        <v>1.98</v>
      </c>
      <c r="R119" s="9">
        <f t="shared" si="165"/>
        <v>2.9602</v>
      </c>
      <c r="S119" s="10">
        <v>1.225</v>
      </c>
      <c r="T119" s="20">
        <v>1</v>
      </c>
      <c r="U119" s="21">
        <f t="shared" si="166"/>
        <v>35423.5732629581</v>
      </c>
      <c r="AA119" s="12">
        <v>35434</v>
      </c>
      <c r="AB119" s="12">
        <v>0.0253</v>
      </c>
      <c r="AC119" s="13">
        <v>1.35</v>
      </c>
      <c r="AD119" s="14">
        <v>1</v>
      </c>
      <c r="AE119" s="15">
        <f t="shared" si="167"/>
        <v>1210.24827</v>
      </c>
      <c r="AF119" s="12">
        <v>1</v>
      </c>
      <c r="AG119" s="12">
        <v>280</v>
      </c>
      <c r="AH119" s="12">
        <v>1.43</v>
      </c>
      <c r="AI119" s="19">
        <f t="shared" si="168"/>
        <v>3.16684210526316</v>
      </c>
      <c r="AJ119" s="20">
        <v>5936</v>
      </c>
      <c r="AK119" s="12">
        <v>0.99</v>
      </c>
      <c r="AL119" s="12">
        <v>1.98</v>
      </c>
      <c r="AM119" s="9">
        <f t="shared" si="169"/>
        <v>2.9602</v>
      </c>
      <c r="AN119" s="10">
        <v>1.225</v>
      </c>
      <c r="AO119" s="22">
        <v>1.015</v>
      </c>
      <c r="AP119" s="21">
        <f t="shared" si="170"/>
        <v>35954.9268619024</v>
      </c>
      <c r="AV119" s="12">
        <v>35728</v>
      </c>
      <c r="AW119" s="12">
        <v>0.0253</v>
      </c>
      <c r="AX119" s="13">
        <v>1.35</v>
      </c>
      <c r="AY119" s="14">
        <v>1</v>
      </c>
      <c r="AZ119" s="15">
        <f t="shared" si="171"/>
        <v>1220.28984</v>
      </c>
      <c r="BA119" s="12">
        <v>1</v>
      </c>
      <c r="BB119" s="12">
        <v>280</v>
      </c>
      <c r="BC119" s="12">
        <v>1.43</v>
      </c>
      <c r="BD119" s="19">
        <f t="shared" si="172"/>
        <v>3.16684210526316</v>
      </c>
      <c r="BE119" s="20">
        <v>5936</v>
      </c>
      <c r="BF119" s="12">
        <v>1</v>
      </c>
      <c r="BG119" s="12">
        <v>3.11</v>
      </c>
      <c r="BH119" s="9">
        <f t="shared" si="173"/>
        <v>4.11</v>
      </c>
      <c r="BI119" s="10">
        <v>1.225</v>
      </c>
      <c r="BJ119" s="20">
        <v>1</v>
      </c>
      <c r="BK119" s="21">
        <f t="shared" si="174"/>
        <v>49342.8923969805</v>
      </c>
      <c r="BQ119" s="12">
        <v>35728</v>
      </c>
      <c r="BR119" s="12">
        <v>0.0253</v>
      </c>
      <c r="BS119" s="13">
        <v>1.35</v>
      </c>
      <c r="BT119" s="14">
        <v>1</v>
      </c>
      <c r="BU119" s="15">
        <f t="shared" si="175"/>
        <v>1220.28984</v>
      </c>
      <c r="BV119" s="12">
        <v>1</v>
      </c>
      <c r="BW119" s="12">
        <v>280</v>
      </c>
      <c r="BX119" s="12">
        <v>1.43</v>
      </c>
      <c r="BY119" s="19">
        <f t="shared" si="176"/>
        <v>3.16684210526316</v>
      </c>
      <c r="BZ119" s="20">
        <v>5936</v>
      </c>
      <c r="CA119" s="12">
        <v>1</v>
      </c>
      <c r="CB119" s="12">
        <v>3.11</v>
      </c>
      <c r="CC119" s="9">
        <f t="shared" si="177"/>
        <v>4.11</v>
      </c>
      <c r="CD119" s="10">
        <v>1.225</v>
      </c>
      <c r="CE119" s="22">
        <v>1.015</v>
      </c>
      <c r="CF119" s="21">
        <f t="shared" si="178"/>
        <v>50083.0357829352</v>
      </c>
      <c r="CL119" s="12">
        <v>41312</v>
      </c>
      <c r="CM119" s="12">
        <v>0.0253</v>
      </c>
      <c r="CN119" s="13">
        <v>1.35</v>
      </c>
      <c r="CO119" s="14">
        <v>1</v>
      </c>
      <c r="CP119" s="15">
        <f t="shared" si="179"/>
        <v>1411.01136</v>
      </c>
      <c r="CQ119" s="12">
        <v>1</v>
      </c>
      <c r="CR119" s="12">
        <v>280</v>
      </c>
      <c r="CS119" s="12">
        <v>1.43</v>
      </c>
      <c r="CT119" s="19">
        <f t="shared" si="180"/>
        <v>3.16684210526316</v>
      </c>
      <c r="CU119" s="20">
        <v>5936</v>
      </c>
      <c r="CV119" s="12">
        <v>0.99</v>
      </c>
      <c r="CW119" s="12">
        <v>1.98</v>
      </c>
      <c r="CX119" s="9">
        <f t="shared" si="181"/>
        <v>2.9602</v>
      </c>
      <c r="CY119" s="10">
        <v>1.225</v>
      </c>
      <c r="CZ119" s="22">
        <v>1.085</v>
      </c>
      <c r="DA119" s="21">
        <f t="shared" si="182"/>
        <v>40936.0577286539</v>
      </c>
      <c r="DG119" s="12">
        <v>41606</v>
      </c>
      <c r="DH119" s="12">
        <v>0.0253</v>
      </c>
      <c r="DI119" s="13">
        <v>1.35</v>
      </c>
      <c r="DJ119" s="14">
        <v>1</v>
      </c>
      <c r="DK119" s="15">
        <f t="shared" si="183"/>
        <v>1421.05293</v>
      </c>
      <c r="DL119" s="12">
        <v>1</v>
      </c>
      <c r="DM119" s="12">
        <v>280</v>
      </c>
      <c r="DN119" s="12">
        <v>1.43</v>
      </c>
      <c r="DO119" s="19">
        <f t="shared" si="184"/>
        <v>3.16684210526316</v>
      </c>
      <c r="DP119" s="20">
        <v>5936</v>
      </c>
      <c r="DQ119" s="12">
        <v>1</v>
      </c>
      <c r="DR119" s="12">
        <v>3.11</v>
      </c>
      <c r="DS119" s="9">
        <f t="shared" si="185"/>
        <v>4.11</v>
      </c>
      <c r="DT119" s="10">
        <v>1.225</v>
      </c>
      <c r="DU119" s="22">
        <v>1.085</v>
      </c>
      <c r="DV119" s="21">
        <f t="shared" si="186"/>
        <v>57010.1433904427</v>
      </c>
      <c r="EB119" s="12">
        <v>41606</v>
      </c>
      <c r="EC119" s="12">
        <v>0.02992</v>
      </c>
      <c r="ED119" s="13">
        <v>1.35</v>
      </c>
      <c r="EE119" s="14">
        <v>1</v>
      </c>
      <c r="EF119" s="15">
        <f t="shared" si="187"/>
        <v>1680.549552</v>
      </c>
      <c r="EG119" s="12">
        <v>1</v>
      </c>
      <c r="EH119" s="12">
        <v>280</v>
      </c>
      <c r="EI119" s="12">
        <v>1.52</v>
      </c>
      <c r="EJ119" s="19">
        <f t="shared" si="188"/>
        <v>3.25684210526316</v>
      </c>
      <c r="EK119" s="20">
        <f t="shared" si="189"/>
        <v>6976.15</v>
      </c>
      <c r="EL119" s="12">
        <v>1</v>
      </c>
      <c r="EM119" s="12">
        <v>3.91</v>
      </c>
      <c r="EN119" s="9">
        <f t="shared" si="190"/>
        <v>4.91</v>
      </c>
      <c r="EO119" s="10">
        <v>1.225</v>
      </c>
      <c r="EP119" s="22">
        <v>1.2</v>
      </c>
      <c r="EQ119" s="21">
        <f t="shared" si="191"/>
        <v>89856.2836861047</v>
      </c>
    </row>
    <row r="120" s="1" customFormat="1" customHeight="1" spans="6:147">
      <c r="F120" s="12">
        <v>35434</v>
      </c>
      <c r="G120" s="12">
        <v>0.0253</v>
      </c>
      <c r="H120" s="13">
        <v>1.35</v>
      </c>
      <c r="I120" s="14">
        <v>1</v>
      </c>
      <c r="J120" s="15">
        <f t="shared" si="163"/>
        <v>1210.24827</v>
      </c>
      <c r="K120" s="12">
        <v>1</v>
      </c>
      <c r="L120" s="12">
        <v>280</v>
      </c>
      <c r="M120" s="12">
        <v>1.43</v>
      </c>
      <c r="N120" s="19">
        <f t="shared" si="164"/>
        <v>3.16684210526316</v>
      </c>
      <c r="O120" s="20">
        <v>5936</v>
      </c>
      <c r="P120" s="12">
        <v>0.99</v>
      </c>
      <c r="Q120" s="12">
        <v>1.98</v>
      </c>
      <c r="R120" s="9">
        <f t="shared" si="165"/>
        <v>2.9602</v>
      </c>
      <c r="S120" s="10">
        <v>1.225</v>
      </c>
      <c r="T120" s="20">
        <v>1</v>
      </c>
      <c r="U120" s="21">
        <f t="shared" si="166"/>
        <v>35423.5732629581</v>
      </c>
      <c r="AA120" s="12">
        <v>35434</v>
      </c>
      <c r="AB120" s="12">
        <v>0.0253</v>
      </c>
      <c r="AC120" s="13">
        <v>1.35</v>
      </c>
      <c r="AD120" s="14">
        <v>1</v>
      </c>
      <c r="AE120" s="15">
        <f t="shared" si="167"/>
        <v>1210.24827</v>
      </c>
      <c r="AF120" s="12">
        <v>1</v>
      </c>
      <c r="AG120" s="12">
        <v>280</v>
      </c>
      <c r="AH120" s="12">
        <v>1.43</v>
      </c>
      <c r="AI120" s="19">
        <f t="shared" si="168"/>
        <v>3.16684210526316</v>
      </c>
      <c r="AJ120" s="20">
        <v>5936</v>
      </c>
      <c r="AK120" s="12">
        <v>0.99</v>
      </c>
      <c r="AL120" s="12">
        <v>1.98</v>
      </c>
      <c r="AM120" s="9">
        <f t="shared" si="169"/>
        <v>2.9602</v>
      </c>
      <c r="AN120" s="10">
        <v>1.225</v>
      </c>
      <c r="AO120" s="22">
        <v>1.015</v>
      </c>
      <c r="AP120" s="21">
        <f t="shared" si="170"/>
        <v>35954.9268619024</v>
      </c>
      <c r="AV120" s="12">
        <v>35728</v>
      </c>
      <c r="AW120" s="12">
        <v>0.0253</v>
      </c>
      <c r="AX120" s="13">
        <v>1.35</v>
      </c>
      <c r="AY120" s="14">
        <v>1</v>
      </c>
      <c r="AZ120" s="15">
        <f t="shared" si="171"/>
        <v>1220.28984</v>
      </c>
      <c r="BA120" s="12">
        <v>1</v>
      </c>
      <c r="BB120" s="12">
        <v>280</v>
      </c>
      <c r="BC120" s="12">
        <v>1.43</v>
      </c>
      <c r="BD120" s="19">
        <f t="shared" si="172"/>
        <v>3.16684210526316</v>
      </c>
      <c r="BE120" s="20">
        <v>5936</v>
      </c>
      <c r="BF120" s="12">
        <v>1</v>
      </c>
      <c r="BG120" s="12">
        <v>3.11</v>
      </c>
      <c r="BH120" s="9">
        <f t="shared" si="173"/>
        <v>4.11</v>
      </c>
      <c r="BI120" s="10">
        <v>1.225</v>
      </c>
      <c r="BJ120" s="20">
        <v>1</v>
      </c>
      <c r="BK120" s="21">
        <f t="shared" si="174"/>
        <v>49342.8923969805</v>
      </c>
      <c r="BQ120" s="12">
        <v>35728</v>
      </c>
      <c r="BR120" s="12">
        <v>0.0253</v>
      </c>
      <c r="BS120" s="13">
        <v>1.35</v>
      </c>
      <c r="BT120" s="14">
        <v>1</v>
      </c>
      <c r="BU120" s="15">
        <f t="shared" si="175"/>
        <v>1220.28984</v>
      </c>
      <c r="BV120" s="12">
        <v>1</v>
      </c>
      <c r="BW120" s="12">
        <v>280</v>
      </c>
      <c r="BX120" s="12">
        <v>1.43</v>
      </c>
      <c r="BY120" s="19">
        <f t="shared" si="176"/>
        <v>3.16684210526316</v>
      </c>
      <c r="BZ120" s="20">
        <v>5936</v>
      </c>
      <c r="CA120" s="12">
        <v>1</v>
      </c>
      <c r="CB120" s="12">
        <v>3.11</v>
      </c>
      <c r="CC120" s="9">
        <f t="shared" si="177"/>
        <v>4.11</v>
      </c>
      <c r="CD120" s="10">
        <v>1.225</v>
      </c>
      <c r="CE120" s="22">
        <v>1.015</v>
      </c>
      <c r="CF120" s="21">
        <f t="shared" si="178"/>
        <v>50083.0357829352</v>
      </c>
      <c r="CL120" s="12">
        <v>41312</v>
      </c>
      <c r="CM120" s="12">
        <v>0.0253</v>
      </c>
      <c r="CN120" s="13">
        <v>1.35</v>
      </c>
      <c r="CO120" s="14">
        <v>1</v>
      </c>
      <c r="CP120" s="15">
        <f t="shared" si="179"/>
        <v>1411.01136</v>
      </c>
      <c r="CQ120" s="12">
        <v>1</v>
      </c>
      <c r="CR120" s="12">
        <v>280</v>
      </c>
      <c r="CS120" s="12">
        <v>1.43</v>
      </c>
      <c r="CT120" s="19">
        <f t="shared" si="180"/>
        <v>3.16684210526316</v>
      </c>
      <c r="CU120" s="20">
        <v>5936</v>
      </c>
      <c r="CV120" s="12">
        <v>0.99</v>
      </c>
      <c r="CW120" s="12">
        <v>1.98</v>
      </c>
      <c r="CX120" s="9">
        <f t="shared" si="181"/>
        <v>2.9602</v>
      </c>
      <c r="CY120" s="10">
        <v>1.225</v>
      </c>
      <c r="CZ120" s="22">
        <v>1.085</v>
      </c>
      <c r="DA120" s="21">
        <f t="shared" si="182"/>
        <v>40936.0577286539</v>
      </c>
      <c r="DG120" s="12">
        <v>41606</v>
      </c>
      <c r="DH120" s="12">
        <v>0.0253</v>
      </c>
      <c r="DI120" s="13">
        <v>1.35</v>
      </c>
      <c r="DJ120" s="14">
        <v>1</v>
      </c>
      <c r="DK120" s="15">
        <f t="shared" si="183"/>
        <v>1421.05293</v>
      </c>
      <c r="DL120" s="12">
        <v>1</v>
      </c>
      <c r="DM120" s="12">
        <v>280</v>
      </c>
      <c r="DN120" s="12">
        <v>1.43</v>
      </c>
      <c r="DO120" s="19">
        <f t="shared" si="184"/>
        <v>3.16684210526316</v>
      </c>
      <c r="DP120" s="20">
        <v>5936</v>
      </c>
      <c r="DQ120" s="12">
        <v>1</v>
      </c>
      <c r="DR120" s="12">
        <v>3.11</v>
      </c>
      <c r="DS120" s="9">
        <f t="shared" si="185"/>
        <v>4.11</v>
      </c>
      <c r="DT120" s="10">
        <v>1.225</v>
      </c>
      <c r="DU120" s="22">
        <v>1.085</v>
      </c>
      <c r="DV120" s="21">
        <f t="shared" si="186"/>
        <v>57010.1433904427</v>
      </c>
      <c r="EB120" s="12">
        <v>41606</v>
      </c>
      <c r="EC120" s="12">
        <v>0.02992</v>
      </c>
      <c r="ED120" s="13">
        <v>1.35</v>
      </c>
      <c r="EE120" s="14">
        <v>1</v>
      </c>
      <c r="EF120" s="15">
        <f t="shared" si="187"/>
        <v>1680.549552</v>
      </c>
      <c r="EG120" s="12">
        <v>1</v>
      </c>
      <c r="EH120" s="12">
        <v>280</v>
      </c>
      <c r="EI120" s="12">
        <v>1.52</v>
      </c>
      <c r="EJ120" s="19">
        <f t="shared" si="188"/>
        <v>3.25684210526316</v>
      </c>
      <c r="EK120" s="20">
        <f t="shared" si="189"/>
        <v>6976.15</v>
      </c>
      <c r="EL120" s="12">
        <v>1</v>
      </c>
      <c r="EM120" s="12">
        <v>3.91</v>
      </c>
      <c r="EN120" s="9">
        <f t="shared" si="190"/>
        <v>4.91</v>
      </c>
      <c r="EO120" s="10">
        <v>1.225</v>
      </c>
      <c r="EP120" s="22">
        <v>1.2</v>
      </c>
      <c r="EQ120" s="21">
        <f t="shared" si="191"/>
        <v>89856.2836861047</v>
      </c>
    </row>
    <row r="121" s="1" customFormat="1" customHeight="1" spans="6:147">
      <c r="F121" s="12">
        <v>35434</v>
      </c>
      <c r="G121" s="12">
        <v>0.0253</v>
      </c>
      <c r="H121" s="13">
        <v>1.35</v>
      </c>
      <c r="I121" s="14">
        <v>1</v>
      </c>
      <c r="J121" s="15">
        <f t="shared" si="163"/>
        <v>1210.24827</v>
      </c>
      <c r="K121" s="12">
        <v>1</v>
      </c>
      <c r="L121" s="12">
        <v>280</v>
      </c>
      <c r="M121" s="12">
        <v>1.43</v>
      </c>
      <c r="N121" s="19">
        <f t="shared" si="164"/>
        <v>3.16684210526316</v>
      </c>
      <c r="O121" s="20">
        <v>5936</v>
      </c>
      <c r="P121" s="12">
        <v>0.99</v>
      </c>
      <c r="Q121" s="12">
        <v>1.98</v>
      </c>
      <c r="R121" s="9">
        <f t="shared" si="165"/>
        <v>2.9602</v>
      </c>
      <c r="S121" s="10">
        <v>1.225</v>
      </c>
      <c r="T121" s="20">
        <v>1</v>
      </c>
      <c r="U121" s="21">
        <f t="shared" si="166"/>
        <v>35423.5732629581</v>
      </c>
      <c r="AA121" s="12">
        <v>35434</v>
      </c>
      <c r="AB121" s="12">
        <v>0.0253</v>
      </c>
      <c r="AC121" s="13">
        <v>1.35</v>
      </c>
      <c r="AD121" s="14">
        <v>1</v>
      </c>
      <c r="AE121" s="15">
        <f t="shared" si="167"/>
        <v>1210.24827</v>
      </c>
      <c r="AF121" s="12">
        <v>1</v>
      </c>
      <c r="AG121" s="12">
        <v>280</v>
      </c>
      <c r="AH121" s="12">
        <v>1.43</v>
      </c>
      <c r="AI121" s="19">
        <f t="shared" si="168"/>
        <v>3.16684210526316</v>
      </c>
      <c r="AJ121" s="20">
        <v>5936</v>
      </c>
      <c r="AK121" s="12">
        <v>0.99</v>
      </c>
      <c r="AL121" s="12">
        <v>1.98</v>
      </c>
      <c r="AM121" s="9">
        <f t="shared" si="169"/>
        <v>2.9602</v>
      </c>
      <c r="AN121" s="10">
        <v>1.225</v>
      </c>
      <c r="AO121" s="22">
        <v>1.015</v>
      </c>
      <c r="AP121" s="21">
        <f t="shared" si="170"/>
        <v>35954.9268619024</v>
      </c>
      <c r="AV121" s="12">
        <v>35728</v>
      </c>
      <c r="AW121" s="12">
        <v>0.0253</v>
      </c>
      <c r="AX121" s="13">
        <v>1.35</v>
      </c>
      <c r="AY121" s="14">
        <v>1</v>
      </c>
      <c r="AZ121" s="15">
        <f t="shared" si="171"/>
        <v>1220.28984</v>
      </c>
      <c r="BA121" s="12">
        <v>1</v>
      </c>
      <c r="BB121" s="12">
        <v>280</v>
      </c>
      <c r="BC121" s="12">
        <v>1.43</v>
      </c>
      <c r="BD121" s="19">
        <f t="shared" si="172"/>
        <v>3.16684210526316</v>
      </c>
      <c r="BE121" s="20">
        <v>5936</v>
      </c>
      <c r="BF121" s="12">
        <v>1</v>
      </c>
      <c r="BG121" s="12">
        <v>3.11</v>
      </c>
      <c r="BH121" s="9">
        <f t="shared" si="173"/>
        <v>4.11</v>
      </c>
      <c r="BI121" s="10">
        <v>1.225</v>
      </c>
      <c r="BJ121" s="20">
        <v>1</v>
      </c>
      <c r="BK121" s="21">
        <f t="shared" si="174"/>
        <v>49342.8923969805</v>
      </c>
      <c r="BQ121" s="12">
        <v>35728</v>
      </c>
      <c r="BR121" s="12">
        <v>0.0253</v>
      </c>
      <c r="BS121" s="13">
        <v>1.35</v>
      </c>
      <c r="BT121" s="14">
        <v>1</v>
      </c>
      <c r="BU121" s="15">
        <f t="shared" si="175"/>
        <v>1220.28984</v>
      </c>
      <c r="BV121" s="12">
        <v>1</v>
      </c>
      <c r="BW121" s="12">
        <v>280</v>
      </c>
      <c r="BX121" s="12">
        <v>1.43</v>
      </c>
      <c r="BY121" s="19">
        <f t="shared" si="176"/>
        <v>3.16684210526316</v>
      </c>
      <c r="BZ121" s="20">
        <v>5936</v>
      </c>
      <c r="CA121" s="12">
        <v>1</v>
      </c>
      <c r="CB121" s="12">
        <v>3.11</v>
      </c>
      <c r="CC121" s="9">
        <f t="shared" si="177"/>
        <v>4.11</v>
      </c>
      <c r="CD121" s="10">
        <v>1.225</v>
      </c>
      <c r="CE121" s="22">
        <v>1.015</v>
      </c>
      <c r="CF121" s="21">
        <f t="shared" si="178"/>
        <v>50083.0357829352</v>
      </c>
      <c r="CL121" s="12">
        <v>41312</v>
      </c>
      <c r="CM121" s="12">
        <v>0.0253</v>
      </c>
      <c r="CN121" s="13">
        <v>1.35</v>
      </c>
      <c r="CO121" s="14">
        <v>1</v>
      </c>
      <c r="CP121" s="15">
        <f t="shared" si="179"/>
        <v>1411.01136</v>
      </c>
      <c r="CQ121" s="12">
        <v>1</v>
      </c>
      <c r="CR121" s="12">
        <v>280</v>
      </c>
      <c r="CS121" s="12">
        <v>1.43</v>
      </c>
      <c r="CT121" s="19">
        <f t="shared" si="180"/>
        <v>3.16684210526316</v>
      </c>
      <c r="CU121" s="20">
        <v>5936</v>
      </c>
      <c r="CV121" s="12">
        <v>0.99</v>
      </c>
      <c r="CW121" s="12">
        <v>1.98</v>
      </c>
      <c r="CX121" s="9">
        <f t="shared" si="181"/>
        <v>2.9602</v>
      </c>
      <c r="CY121" s="10">
        <v>1.225</v>
      </c>
      <c r="CZ121" s="22">
        <v>1.085</v>
      </c>
      <c r="DA121" s="21">
        <f t="shared" si="182"/>
        <v>40936.0577286539</v>
      </c>
      <c r="DG121" s="12">
        <v>41606</v>
      </c>
      <c r="DH121" s="12">
        <v>0.0253</v>
      </c>
      <c r="DI121" s="13">
        <v>1.35</v>
      </c>
      <c r="DJ121" s="14">
        <v>1</v>
      </c>
      <c r="DK121" s="15">
        <f t="shared" si="183"/>
        <v>1421.05293</v>
      </c>
      <c r="DL121" s="12">
        <v>1</v>
      </c>
      <c r="DM121" s="12">
        <v>280</v>
      </c>
      <c r="DN121" s="12">
        <v>1.43</v>
      </c>
      <c r="DO121" s="19">
        <f t="shared" si="184"/>
        <v>3.16684210526316</v>
      </c>
      <c r="DP121" s="20">
        <v>5936</v>
      </c>
      <c r="DQ121" s="12">
        <v>1</v>
      </c>
      <c r="DR121" s="12">
        <v>3.11</v>
      </c>
      <c r="DS121" s="9">
        <f t="shared" si="185"/>
        <v>4.11</v>
      </c>
      <c r="DT121" s="10">
        <v>1.225</v>
      </c>
      <c r="DU121" s="22">
        <v>1.085</v>
      </c>
      <c r="DV121" s="21">
        <f t="shared" si="186"/>
        <v>57010.1433904427</v>
      </c>
      <c r="EB121" s="12">
        <v>41606</v>
      </c>
      <c r="EC121" s="12">
        <v>0.02992</v>
      </c>
      <c r="ED121" s="13">
        <v>1.35</v>
      </c>
      <c r="EE121" s="14">
        <v>1</v>
      </c>
      <c r="EF121" s="15">
        <f t="shared" si="187"/>
        <v>1680.549552</v>
      </c>
      <c r="EG121" s="12">
        <v>1</v>
      </c>
      <c r="EH121" s="12">
        <v>280</v>
      </c>
      <c r="EI121" s="12">
        <v>1.52</v>
      </c>
      <c r="EJ121" s="19">
        <f t="shared" si="188"/>
        <v>3.25684210526316</v>
      </c>
      <c r="EK121" s="20">
        <f t="shared" si="189"/>
        <v>6976.15</v>
      </c>
      <c r="EL121" s="12">
        <v>1</v>
      </c>
      <c r="EM121" s="12">
        <v>3.91</v>
      </c>
      <c r="EN121" s="9">
        <f t="shared" si="190"/>
        <v>4.91</v>
      </c>
      <c r="EO121" s="10">
        <v>1.225</v>
      </c>
      <c r="EP121" s="22">
        <v>1.2</v>
      </c>
      <c r="EQ121" s="21">
        <f t="shared" si="191"/>
        <v>89856.2836861047</v>
      </c>
    </row>
    <row r="122" s="1" customFormat="1" customHeight="1" spans="6:147">
      <c r="F122" s="12">
        <v>35434</v>
      </c>
      <c r="G122" s="12">
        <v>0.0253</v>
      </c>
      <c r="H122" s="13">
        <v>1.35</v>
      </c>
      <c r="I122" s="14">
        <v>1</v>
      </c>
      <c r="J122" s="15">
        <f t="shared" si="163"/>
        <v>1210.24827</v>
      </c>
      <c r="K122" s="12">
        <v>1</v>
      </c>
      <c r="L122" s="12">
        <v>280</v>
      </c>
      <c r="M122" s="12">
        <v>1.43</v>
      </c>
      <c r="N122" s="19">
        <f t="shared" si="164"/>
        <v>3.16684210526316</v>
      </c>
      <c r="O122" s="20">
        <v>5936</v>
      </c>
      <c r="P122" s="12">
        <v>0.99</v>
      </c>
      <c r="Q122" s="12">
        <v>1.98</v>
      </c>
      <c r="R122" s="9">
        <f t="shared" si="165"/>
        <v>2.9602</v>
      </c>
      <c r="S122" s="10">
        <v>1.225</v>
      </c>
      <c r="T122" s="20">
        <v>1</v>
      </c>
      <c r="U122" s="21">
        <f t="shared" si="166"/>
        <v>35423.5732629581</v>
      </c>
      <c r="AA122" s="12">
        <v>35434</v>
      </c>
      <c r="AB122" s="12">
        <v>0.0253</v>
      </c>
      <c r="AC122" s="13">
        <v>1.35</v>
      </c>
      <c r="AD122" s="14">
        <v>1</v>
      </c>
      <c r="AE122" s="15">
        <f t="shared" si="167"/>
        <v>1210.24827</v>
      </c>
      <c r="AF122" s="12">
        <v>1</v>
      </c>
      <c r="AG122" s="12">
        <v>280</v>
      </c>
      <c r="AH122" s="12">
        <v>1.43</v>
      </c>
      <c r="AI122" s="19">
        <f t="shared" si="168"/>
        <v>3.16684210526316</v>
      </c>
      <c r="AJ122" s="20">
        <v>5936</v>
      </c>
      <c r="AK122" s="12">
        <v>0.99</v>
      </c>
      <c r="AL122" s="12">
        <v>1.98</v>
      </c>
      <c r="AM122" s="9">
        <f t="shared" si="169"/>
        <v>2.9602</v>
      </c>
      <c r="AN122" s="10">
        <v>1.225</v>
      </c>
      <c r="AO122" s="22">
        <v>1.015</v>
      </c>
      <c r="AP122" s="21">
        <f t="shared" si="170"/>
        <v>35954.9268619024</v>
      </c>
      <c r="AV122" s="12">
        <v>35728</v>
      </c>
      <c r="AW122" s="12">
        <v>0.0253</v>
      </c>
      <c r="AX122" s="13">
        <v>1.35</v>
      </c>
      <c r="AY122" s="14">
        <v>1</v>
      </c>
      <c r="AZ122" s="15">
        <f t="shared" si="171"/>
        <v>1220.28984</v>
      </c>
      <c r="BA122" s="12">
        <v>1</v>
      </c>
      <c r="BB122" s="12">
        <v>280</v>
      </c>
      <c r="BC122" s="12">
        <v>1.43</v>
      </c>
      <c r="BD122" s="19">
        <f t="shared" si="172"/>
        <v>3.16684210526316</v>
      </c>
      <c r="BE122" s="20">
        <v>5936</v>
      </c>
      <c r="BF122" s="12">
        <v>1</v>
      </c>
      <c r="BG122" s="12">
        <v>3.11</v>
      </c>
      <c r="BH122" s="9">
        <f t="shared" si="173"/>
        <v>4.11</v>
      </c>
      <c r="BI122" s="10">
        <v>1.225</v>
      </c>
      <c r="BJ122" s="20">
        <v>1</v>
      </c>
      <c r="BK122" s="21">
        <f t="shared" si="174"/>
        <v>49342.8923969805</v>
      </c>
      <c r="BQ122" s="12">
        <v>35728</v>
      </c>
      <c r="BR122" s="12">
        <v>0.0253</v>
      </c>
      <c r="BS122" s="13">
        <v>1.35</v>
      </c>
      <c r="BT122" s="14">
        <v>1</v>
      </c>
      <c r="BU122" s="15">
        <f t="shared" si="175"/>
        <v>1220.28984</v>
      </c>
      <c r="BV122" s="12">
        <v>1</v>
      </c>
      <c r="BW122" s="12">
        <v>280</v>
      </c>
      <c r="BX122" s="12">
        <v>1.43</v>
      </c>
      <c r="BY122" s="19">
        <f t="shared" si="176"/>
        <v>3.16684210526316</v>
      </c>
      <c r="BZ122" s="20">
        <v>5936</v>
      </c>
      <c r="CA122" s="12">
        <v>1</v>
      </c>
      <c r="CB122" s="12">
        <v>3.11</v>
      </c>
      <c r="CC122" s="9">
        <f t="shared" si="177"/>
        <v>4.11</v>
      </c>
      <c r="CD122" s="10">
        <v>1.225</v>
      </c>
      <c r="CE122" s="22">
        <v>1.015</v>
      </c>
      <c r="CF122" s="21">
        <f t="shared" si="178"/>
        <v>50083.0357829352</v>
      </c>
      <c r="CL122" s="12">
        <v>41312</v>
      </c>
      <c r="CM122" s="12">
        <v>0.0253</v>
      </c>
      <c r="CN122" s="13">
        <v>1.35</v>
      </c>
      <c r="CO122" s="14">
        <v>1</v>
      </c>
      <c r="CP122" s="15">
        <f t="shared" si="179"/>
        <v>1411.01136</v>
      </c>
      <c r="CQ122" s="12">
        <v>1</v>
      </c>
      <c r="CR122" s="12">
        <v>280</v>
      </c>
      <c r="CS122" s="12">
        <v>1.43</v>
      </c>
      <c r="CT122" s="19">
        <f t="shared" si="180"/>
        <v>3.16684210526316</v>
      </c>
      <c r="CU122" s="20">
        <v>5936</v>
      </c>
      <c r="CV122" s="12">
        <v>0.99</v>
      </c>
      <c r="CW122" s="12">
        <v>1.98</v>
      </c>
      <c r="CX122" s="9">
        <f t="shared" si="181"/>
        <v>2.9602</v>
      </c>
      <c r="CY122" s="10">
        <v>1.225</v>
      </c>
      <c r="CZ122" s="22">
        <v>1.085</v>
      </c>
      <c r="DA122" s="21">
        <f t="shared" si="182"/>
        <v>40936.0577286539</v>
      </c>
      <c r="DG122" s="12">
        <v>41606</v>
      </c>
      <c r="DH122" s="12">
        <v>0.0253</v>
      </c>
      <c r="DI122" s="13">
        <v>1.35</v>
      </c>
      <c r="DJ122" s="14">
        <v>1</v>
      </c>
      <c r="DK122" s="15">
        <f t="shared" si="183"/>
        <v>1421.05293</v>
      </c>
      <c r="DL122" s="12">
        <v>1</v>
      </c>
      <c r="DM122" s="12">
        <v>280</v>
      </c>
      <c r="DN122" s="12">
        <v>1.43</v>
      </c>
      <c r="DO122" s="19">
        <f t="shared" si="184"/>
        <v>3.16684210526316</v>
      </c>
      <c r="DP122" s="20">
        <v>5936</v>
      </c>
      <c r="DQ122" s="12">
        <v>1</v>
      </c>
      <c r="DR122" s="12">
        <v>3.11</v>
      </c>
      <c r="DS122" s="9">
        <f t="shared" si="185"/>
        <v>4.11</v>
      </c>
      <c r="DT122" s="10">
        <v>1.225</v>
      </c>
      <c r="DU122" s="22">
        <v>1.085</v>
      </c>
      <c r="DV122" s="21">
        <f t="shared" si="186"/>
        <v>57010.1433904427</v>
      </c>
      <c r="EB122" s="12">
        <v>41606</v>
      </c>
      <c r="EC122" s="12">
        <v>0.02992</v>
      </c>
      <c r="ED122" s="13">
        <v>1.35</v>
      </c>
      <c r="EE122" s="14">
        <v>1</v>
      </c>
      <c r="EF122" s="15">
        <f t="shared" si="187"/>
        <v>1680.549552</v>
      </c>
      <c r="EG122" s="12">
        <v>1</v>
      </c>
      <c r="EH122" s="12">
        <v>280</v>
      </c>
      <c r="EI122" s="12">
        <v>1.52</v>
      </c>
      <c r="EJ122" s="19">
        <f t="shared" si="188"/>
        <v>3.25684210526316</v>
      </c>
      <c r="EK122" s="20">
        <v>5936</v>
      </c>
      <c r="EL122" s="12">
        <v>1</v>
      </c>
      <c r="EM122" s="12">
        <v>3.91</v>
      </c>
      <c r="EN122" s="9">
        <f t="shared" si="190"/>
        <v>4.91</v>
      </c>
      <c r="EO122" s="10">
        <v>1.225</v>
      </c>
      <c r="EP122" s="22">
        <v>1.2</v>
      </c>
      <c r="EQ122" s="21">
        <f t="shared" si="191"/>
        <v>82348.7930311047</v>
      </c>
    </row>
    <row r="123" s="1" customFormat="1" customHeight="1" spans="6:147">
      <c r="F123" s="12">
        <v>35434</v>
      </c>
      <c r="G123" s="12">
        <v>0.0253</v>
      </c>
      <c r="H123" s="13">
        <v>1.35</v>
      </c>
      <c r="I123" s="14">
        <v>1</v>
      </c>
      <c r="J123" s="15">
        <f t="shared" si="163"/>
        <v>1210.24827</v>
      </c>
      <c r="K123" s="12">
        <v>1</v>
      </c>
      <c r="L123" s="12">
        <v>280</v>
      </c>
      <c r="M123" s="12">
        <v>1.43</v>
      </c>
      <c r="N123" s="19">
        <f t="shared" si="164"/>
        <v>3.16684210526316</v>
      </c>
      <c r="O123" s="20">
        <v>5936</v>
      </c>
      <c r="P123" s="12">
        <v>0.99</v>
      </c>
      <c r="Q123" s="12">
        <v>1.98</v>
      </c>
      <c r="R123" s="9">
        <f t="shared" si="165"/>
        <v>2.9602</v>
      </c>
      <c r="S123" s="10">
        <v>1.225</v>
      </c>
      <c r="T123" s="20">
        <v>1</v>
      </c>
      <c r="U123" s="21">
        <f t="shared" si="166"/>
        <v>35423.5732629581</v>
      </c>
      <c r="AA123" s="12">
        <v>35434</v>
      </c>
      <c r="AB123" s="12">
        <v>0.0253</v>
      </c>
      <c r="AC123" s="13">
        <v>1.35</v>
      </c>
      <c r="AD123" s="14">
        <v>1</v>
      </c>
      <c r="AE123" s="15">
        <f t="shared" si="167"/>
        <v>1210.24827</v>
      </c>
      <c r="AF123" s="12">
        <v>1</v>
      </c>
      <c r="AG123" s="12">
        <v>280</v>
      </c>
      <c r="AH123" s="12">
        <v>1.43</v>
      </c>
      <c r="AI123" s="19">
        <f t="shared" si="168"/>
        <v>3.16684210526316</v>
      </c>
      <c r="AJ123" s="20">
        <v>5936</v>
      </c>
      <c r="AK123" s="12">
        <v>0.99</v>
      </c>
      <c r="AL123" s="12">
        <v>1.98</v>
      </c>
      <c r="AM123" s="9">
        <f t="shared" si="169"/>
        <v>2.9602</v>
      </c>
      <c r="AN123" s="10">
        <v>1.225</v>
      </c>
      <c r="AO123" s="22">
        <v>1.015</v>
      </c>
      <c r="AP123" s="21">
        <f t="shared" si="170"/>
        <v>35954.9268619024</v>
      </c>
      <c r="AV123" s="12">
        <v>35728</v>
      </c>
      <c r="AW123" s="12">
        <v>0.0253</v>
      </c>
      <c r="AX123" s="13">
        <v>1.35</v>
      </c>
      <c r="AY123" s="14">
        <v>1</v>
      </c>
      <c r="AZ123" s="15">
        <f t="shared" si="171"/>
        <v>1220.28984</v>
      </c>
      <c r="BA123" s="12">
        <v>1</v>
      </c>
      <c r="BB123" s="12">
        <v>280</v>
      </c>
      <c r="BC123" s="12">
        <v>1.43</v>
      </c>
      <c r="BD123" s="19">
        <f t="shared" si="172"/>
        <v>3.16684210526316</v>
      </c>
      <c r="BE123" s="20">
        <v>5936</v>
      </c>
      <c r="BF123" s="12">
        <v>1</v>
      </c>
      <c r="BG123" s="12">
        <v>3.11</v>
      </c>
      <c r="BH123" s="9">
        <f t="shared" si="173"/>
        <v>4.11</v>
      </c>
      <c r="BI123" s="10">
        <v>1.225</v>
      </c>
      <c r="BJ123" s="20">
        <v>1</v>
      </c>
      <c r="BK123" s="21">
        <f t="shared" si="174"/>
        <v>49342.8923969805</v>
      </c>
      <c r="BQ123" s="12">
        <v>35728</v>
      </c>
      <c r="BR123" s="12">
        <v>0.0253</v>
      </c>
      <c r="BS123" s="13">
        <v>1.35</v>
      </c>
      <c r="BT123" s="14">
        <v>1</v>
      </c>
      <c r="BU123" s="15">
        <f t="shared" si="175"/>
        <v>1220.28984</v>
      </c>
      <c r="BV123" s="12">
        <v>1</v>
      </c>
      <c r="BW123" s="12">
        <v>280</v>
      </c>
      <c r="BX123" s="12">
        <v>1.43</v>
      </c>
      <c r="BY123" s="19">
        <f t="shared" si="176"/>
        <v>3.16684210526316</v>
      </c>
      <c r="BZ123" s="20">
        <v>5936</v>
      </c>
      <c r="CA123" s="12">
        <v>1</v>
      </c>
      <c r="CB123" s="12">
        <v>3.11</v>
      </c>
      <c r="CC123" s="9">
        <f t="shared" si="177"/>
        <v>4.11</v>
      </c>
      <c r="CD123" s="10">
        <v>1.225</v>
      </c>
      <c r="CE123" s="22">
        <v>1.015</v>
      </c>
      <c r="CF123" s="21">
        <f t="shared" si="178"/>
        <v>50083.0357829352</v>
      </c>
      <c r="CL123" s="12">
        <v>41312</v>
      </c>
      <c r="CM123" s="12">
        <v>0.0253</v>
      </c>
      <c r="CN123" s="13">
        <v>1.35</v>
      </c>
      <c r="CO123" s="14">
        <v>1</v>
      </c>
      <c r="CP123" s="15">
        <f t="shared" si="179"/>
        <v>1411.01136</v>
      </c>
      <c r="CQ123" s="12">
        <v>1</v>
      </c>
      <c r="CR123" s="12">
        <v>280</v>
      </c>
      <c r="CS123" s="12">
        <v>1.43</v>
      </c>
      <c r="CT123" s="19">
        <f t="shared" si="180"/>
        <v>3.16684210526316</v>
      </c>
      <c r="CU123" s="20">
        <v>5936</v>
      </c>
      <c r="CV123" s="12">
        <v>0.99</v>
      </c>
      <c r="CW123" s="12">
        <v>1.98</v>
      </c>
      <c r="CX123" s="9">
        <f t="shared" si="181"/>
        <v>2.9602</v>
      </c>
      <c r="CY123" s="10">
        <v>1.225</v>
      </c>
      <c r="CZ123" s="22">
        <v>1.085</v>
      </c>
      <c r="DA123" s="21">
        <f t="shared" si="182"/>
        <v>40936.0577286539</v>
      </c>
      <c r="DG123" s="12">
        <v>41606</v>
      </c>
      <c r="DH123" s="12">
        <v>0.0253</v>
      </c>
      <c r="DI123" s="13">
        <v>1.35</v>
      </c>
      <c r="DJ123" s="14">
        <v>1</v>
      </c>
      <c r="DK123" s="15">
        <f t="shared" si="183"/>
        <v>1421.05293</v>
      </c>
      <c r="DL123" s="12">
        <v>1</v>
      </c>
      <c r="DM123" s="12">
        <v>280</v>
      </c>
      <c r="DN123" s="12">
        <v>1.43</v>
      </c>
      <c r="DO123" s="19">
        <f t="shared" si="184"/>
        <v>3.16684210526316</v>
      </c>
      <c r="DP123" s="20">
        <v>5936</v>
      </c>
      <c r="DQ123" s="12">
        <v>1</v>
      </c>
      <c r="DR123" s="12">
        <v>3.11</v>
      </c>
      <c r="DS123" s="9">
        <f t="shared" si="185"/>
        <v>4.11</v>
      </c>
      <c r="DT123" s="10">
        <v>1.225</v>
      </c>
      <c r="DU123" s="22">
        <v>1.085</v>
      </c>
      <c r="DV123" s="21">
        <f t="shared" si="186"/>
        <v>57010.1433904427</v>
      </c>
      <c r="EB123" s="12">
        <v>41606</v>
      </c>
      <c r="EC123" s="12">
        <v>0.02992</v>
      </c>
      <c r="ED123" s="13">
        <v>1.35</v>
      </c>
      <c r="EE123" s="14">
        <v>1</v>
      </c>
      <c r="EF123" s="15">
        <f t="shared" si="187"/>
        <v>1680.549552</v>
      </c>
      <c r="EG123" s="12">
        <v>1</v>
      </c>
      <c r="EH123" s="12">
        <v>280</v>
      </c>
      <c r="EI123" s="12">
        <v>1.52</v>
      </c>
      <c r="EJ123" s="19">
        <f t="shared" si="188"/>
        <v>3.25684210526316</v>
      </c>
      <c r="EK123" s="20">
        <v>5936</v>
      </c>
      <c r="EL123" s="12">
        <v>1</v>
      </c>
      <c r="EM123" s="12">
        <v>3.91</v>
      </c>
      <c r="EN123" s="9">
        <f t="shared" si="190"/>
        <v>4.91</v>
      </c>
      <c r="EO123" s="10">
        <v>1.225</v>
      </c>
      <c r="EP123" s="22">
        <v>1.2</v>
      </c>
      <c r="EQ123" s="21">
        <f t="shared" si="191"/>
        <v>82348.7930311047</v>
      </c>
    </row>
    <row r="124" s="1" customFormat="1" customHeight="1" spans="6:147">
      <c r="F124" s="12">
        <v>35434</v>
      </c>
      <c r="G124" s="12">
        <v>0.0253</v>
      </c>
      <c r="H124" s="13">
        <v>1.35</v>
      </c>
      <c r="I124" s="14">
        <v>1</v>
      </c>
      <c r="J124" s="15">
        <f t="shared" si="163"/>
        <v>1210.24827</v>
      </c>
      <c r="K124" s="12">
        <v>1</v>
      </c>
      <c r="L124" s="12">
        <v>280</v>
      </c>
      <c r="M124" s="12">
        <v>1.43</v>
      </c>
      <c r="N124" s="19">
        <f t="shared" si="164"/>
        <v>3.16684210526316</v>
      </c>
      <c r="O124" s="20">
        <v>5936</v>
      </c>
      <c r="P124" s="12">
        <v>0.99</v>
      </c>
      <c r="Q124" s="12">
        <v>1.98</v>
      </c>
      <c r="R124" s="9">
        <f t="shared" si="165"/>
        <v>2.9602</v>
      </c>
      <c r="S124" s="10">
        <v>1.225</v>
      </c>
      <c r="T124" s="20">
        <v>1</v>
      </c>
      <c r="U124" s="21">
        <f t="shared" si="166"/>
        <v>35423.5732629581</v>
      </c>
      <c r="AA124" s="12">
        <v>35434</v>
      </c>
      <c r="AB124" s="12">
        <v>0.0253</v>
      </c>
      <c r="AC124" s="13">
        <v>1.35</v>
      </c>
      <c r="AD124" s="14">
        <v>1</v>
      </c>
      <c r="AE124" s="15">
        <f t="shared" si="167"/>
        <v>1210.24827</v>
      </c>
      <c r="AF124" s="12">
        <v>1</v>
      </c>
      <c r="AG124" s="12">
        <v>280</v>
      </c>
      <c r="AH124" s="12">
        <v>1.43</v>
      </c>
      <c r="AI124" s="19">
        <f t="shared" si="168"/>
        <v>3.16684210526316</v>
      </c>
      <c r="AJ124" s="20">
        <v>5936</v>
      </c>
      <c r="AK124" s="12">
        <v>0.99</v>
      </c>
      <c r="AL124" s="12">
        <v>1.98</v>
      </c>
      <c r="AM124" s="9">
        <f t="shared" si="169"/>
        <v>2.9602</v>
      </c>
      <c r="AN124" s="10">
        <v>1.225</v>
      </c>
      <c r="AO124" s="22">
        <v>1.015</v>
      </c>
      <c r="AP124" s="21">
        <f t="shared" si="170"/>
        <v>35954.9268619024</v>
      </c>
      <c r="AV124" s="12">
        <v>35728</v>
      </c>
      <c r="AW124" s="12">
        <v>0.0253</v>
      </c>
      <c r="AX124" s="13">
        <v>1.35</v>
      </c>
      <c r="AY124" s="14">
        <v>1</v>
      </c>
      <c r="AZ124" s="15">
        <f t="shared" si="171"/>
        <v>1220.28984</v>
      </c>
      <c r="BA124" s="12">
        <v>1</v>
      </c>
      <c r="BB124" s="12">
        <v>280</v>
      </c>
      <c r="BC124" s="12">
        <v>1.43</v>
      </c>
      <c r="BD124" s="19">
        <f t="shared" si="172"/>
        <v>3.16684210526316</v>
      </c>
      <c r="BE124" s="20">
        <v>5936</v>
      </c>
      <c r="BF124" s="12">
        <v>1</v>
      </c>
      <c r="BG124" s="12">
        <v>3.11</v>
      </c>
      <c r="BH124" s="9">
        <f t="shared" si="173"/>
        <v>4.11</v>
      </c>
      <c r="BI124" s="10">
        <v>1.225</v>
      </c>
      <c r="BJ124" s="20">
        <v>1</v>
      </c>
      <c r="BK124" s="21">
        <f t="shared" si="174"/>
        <v>49342.8923969805</v>
      </c>
      <c r="BQ124" s="12">
        <v>35728</v>
      </c>
      <c r="BR124" s="12">
        <v>0.0253</v>
      </c>
      <c r="BS124" s="13">
        <v>1.35</v>
      </c>
      <c r="BT124" s="14">
        <v>1</v>
      </c>
      <c r="BU124" s="15">
        <f t="shared" si="175"/>
        <v>1220.28984</v>
      </c>
      <c r="BV124" s="12">
        <v>1</v>
      </c>
      <c r="BW124" s="12">
        <v>280</v>
      </c>
      <c r="BX124" s="12">
        <v>1.43</v>
      </c>
      <c r="BY124" s="19">
        <f t="shared" si="176"/>
        <v>3.16684210526316</v>
      </c>
      <c r="BZ124" s="20">
        <v>5936</v>
      </c>
      <c r="CA124" s="12">
        <v>1</v>
      </c>
      <c r="CB124" s="12">
        <v>3.11</v>
      </c>
      <c r="CC124" s="9">
        <f t="shared" si="177"/>
        <v>4.11</v>
      </c>
      <c r="CD124" s="10">
        <v>1.225</v>
      </c>
      <c r="CE124" s="22">
        <v>1.015</v>
      </c>
      <c r="CF124" s="21">
        <f t="shared" si="178"/>
        <v>50083.0357829352</v>
      </c>
      <c r="CL124" s="12">
        <v>41312</v>
      </c>
      <c r="CM124" s="12">
        <v>0.0253</v>
      </c>
      <c r="CN124" s="13">
        <v>1.35</v>
      </c>
      <c r="CO124" s="14">
        <v>1</v>
      </c>
      <c r="CP124" s="15">
        <f t="shared" si="179"/>
        <v>1411.01136</v>
      </c>
      <c r="CQ124" s="12">
        <v>1</v>
      </c>
      <c r="CR124" s="12">
        <v>280</v>
      </c>
      <c r="CS124" s="12">
        <v>1.43</v>
      </c>
      <c r="CT124" s="19">
        <f t="shared" si="180"/>
        <v>3.16684210526316</v>
      </c>
      <c r="CU124" s="20">
        <v>5936</v>
      </c>
      <c r="CV124" s="12">
        <v>0.99</v>
      </c>
      <c r="CW124" s="12">
        <v>1.98</v>
      </c>
      <c r="CX124" s="9">
        <f t="shared" si="181"/>
        <v>2.9602</v>
      </c>
      <c r="CY124" s="10">
        <v>1.225</v>
      </c>
      <c r="CZ124" s="22">
        <v>1.085</v>
      </c>
      <c r="DA124" s="21">
        <f t="shared" si="182"/>
        <v>40936.0577286539</v>
      </c>
      <c r="DG124" s="12">
        <v>41606</v>
      </c>
      <c r="DH124" s="12">
        <v>0.0253</v>
      </c>
      <c r="DI124" s="13">
        <v>1.35</v>
      </c>
      <c r="DJ124" s="14">
        <v>1</v>
      </c>
      <c r="DK124" s="15">
        <f t="shared" si="183"/>
        <v>1421.05293</v>
      </c>
      <c r="DL124" s="12">
        <v>1</v>
      </c>
      <c r="DM124" s="12">
        <v>280</v>
      </c>
      <c r="DN124" s="12">
        <v>1.43</v>
      </c>
      <c r="DO124" s="19">
        <f t="shared" si="184"/>
        <v>3.16684210526316</v>
      </c>
      <c r="DP124" s="20">
        <v>5936</v>
      </c>
      <c r="DQ124" s="12">
        <v>1</v>
      </c>
      <c r="DR124" s="12">
        <v>3.11</v>
      </c>
      <c r="DS124" s="9">
        <f t="shared" si="185"/>
        <v>4.11</v>
      </c>
      <c r="DT124" s="10">
        <v>1.225</v>
      </c>
      <c r="DU124" s="22">
        <v>1.085</v>
      </c>
      <c r="DV124" s="21">
        <f t="shared" si="186"/>
        <v>57010.1433904427</v>
      </c>
      <c r="EB124" s="12">
        <v>41606</v>
      </c>
      <c r="EC124" s="12">
        <v>0.02992</v>
      </c>
      <c r="ED124" s="13">
        <v>1.35</v>
      </c>
      <c r="EE124" s="14">
        <v>1</v>
      </c>
      <c r="EF124" s="15">
        <f t="shared" si="187"/>
        <v>1680.549552</v>
      </c>
      <c r="EG124" s="12">
        <v>1</v>
      </c>
      <c r="EH124" s="12">
        <v>280</v>
      </c>
      <c r="EI124" s="12">
        <v>1.52</v>
      </c>
      <c r="EJ124" s="19">
        <f t="shared" si="188"/>
        <v>3.25684210526316</v>
      </c>
      <c r="EK124" s="20">
        <v>5936</v>
      </c>
      <c r="EL124" s="12">
        <v>1</v>
      </c>
      <c r="EM124" s="12">
        <v>3.91</v>
      </c>
      <c r="EN124" s="9">
        <f t="shared" si="190"/>
        <v>4.91</v>
      </c>
      <c r="EO124" s="10">
        <v>1.225</v>
      </c>
      <c r="EP124" s="22">
        <v>1.2</v>
      </c>
      <c r="EQ124" s="21">
        <f t="shared" si="191"/>
        <v>82348.7930311047</v>
      </c>
    </row>
    <row r="125" s="1" customFormat="1" customHeight="1" spans="6:147">
      <c r="F125" s="12">
        <v>35434</v>
      </c>
      <c r="G125" s="12">
        <v>0.0253</v>
      </c>
      <c r="H125" s="13">
        <v>1.35</v>
      </c>
      <c r="I125" s="14">
        <v>1</v>
      </c>
      <c r="J125" s="15">
        <f t="shared" si="163"/>
        <v>1210.24827</v>
      </c>
      <c r="K125" s="12">
        <v>1</v>
      </c>
      <c r="L125" s="12">
        <v>280</v>
      </c>
      <c r="M125" s="12">
        <v>1.43</v>
      </c>
      <c r="N125" s="19">
        <f t="shared" si="164"/>
        <v>3.16684210526316</v>
      </c>
      <c r="O125" s="20">
        <v>5936</v>
      </c>
      <c r="P125" s="12">
        <v>0.99</v>
      </c>
      <c r="Q125" s="12">
        <v>1.98</v>
      </c>
      <c r="R125" s="9">
        <f t="shared" si="165"/>
        <v>2.9602</v>
      </c>
      <c r="S125" s="10">
        <v>1.225</v>
      </c>
      <c r="T125" s="20">
        <v>1</v>
      </c>
      <c r="U125" s="21">
        <f t="shared" si="166"/>
        <v>35423.5732629581</v>
      </c>
      <c r="AA125" s="12">
        <v>35434</v>
      </c>
      <c r="AB125" s="12">
        <v>0.0253</v>
      </c>
      <c r="AC125" s="13">
        <v>1.35</v>
      </c>
      <c r="AD125" s="14">
        <v>1</v>
      </c>
      <c r="AE125" s="15">
        <f t="shared" si="167"/>
        <v>1210.24827</v>
      </c>
      <c r="AF125" s="12">
        <v>1</v>
      </c>
      <c r="AG125" s="12">
        <v>280</v>
      </c>
      <c r="AH125" s="12">
        <v>1.43</v>
      </c>
      <c r="AI125" s="19">
        <f t="shared" si="168"/>
        <v>3.16684210526316</v>
      </c>
      <c r="AJ125" s="20">
        <v>5936</v>
      </c>
      <c r="AK125" s="12">
        <v>0.99</v>
      </c>
      <c r="AL125" s="12">
        <v>1.98</v>
      </c>
      <c r="AM125" s="9">
        <f t="shared" si="169"/>
        <v>2.9602</v>
      </c>
      <c r="AN125" s="10">
        <v>1.225</v>
      </c>
      <c r="AO125" s="22">
        <v>1.015</v>
      </c>
      <c r="AP125" s="21">
        <f t="shared" si="170"/>
        <v>35954.9268619024</v>
      </c>
      <c r="AV125" s="12">
        <v>35728</v>
      </c>
      <c r="AW125" s="12">
        <v>0.0253</v>
      </c>
      <c r="AX125" s="13">
        <v>1.35</v>
      </c>
      <c r="AY125" s="14">
        <v>1</v>
      </c>
      <c r="AZ125" s="15">
        <f t="shared" si="171"/>
        <v>1220.28984</v>
      </c>
      <c r="BA125" s="12">
        <v>1</v>
      </c>
      <c r="BB125" s="12">
        <v>280</v>
      </c>
      <c r="BC125" s="12">
        <v>1.43</v>
      </c>
      <c r="BD125" s="19">
        <f t="shared" si="172"/>
        <v>3.16684210526316</v>
      </c>
      <c r="BE125" s="20">
        <v>5936</v>
      </c>
      <c r="BF125" s="12">
        <v>1</v>
      </c>
      <c r="BG125" s="12">
        <v>3.11</v>
      </c>
      <c r="BH125" s="9">
        <f t="shared" si="173"/>
        <v>4.11</v>
      </c>
      <c r="BI125" s="10">
        <v>1.225</v>
      </c>
      <c r="BJ125" s="20">
        <v>1</v>
      </c>
      <c r="BK125" s="21">
        <f t="shared" si="174"/>
        <v>49342.8923969805</v>
      </c>
      <c r="BQ125" s="12">
        <v>35728</v>
      </c>
      <c r="BR125" s="12">
        <v>0.0253</v>
      </c>
      <c r="BS125" s="13">
        <v>1.35</v>
      </c>
      <c r="BT125" s="14">
        <v>1</v>
      </c>
      <c r="BU125" s="15">
        <f t="shared" si="175"/>
        <v>1220.28984</v>
      </c>
      <c r="BV125" s="12">
        <v>1</v>
      </c>
      <c r="BW125" s="12">
        <v>280</v>
      </c>
      <c r="BX125" s="12">
        <v>1.43</v>
      </c>
      <c r="BY125" s="19">
        <f t="shared" si="176"/>
        <v>3.16684210526316</v>
      </c>
      <c r="BZ125" s="20">
        <v>5936</v>
      </c>
      <c r="CA125" s="12">
        <v>1</v>
      </c>
      <c r="CB125" s="12">
        <v>3.11</v>
      </c>
      <c r="CC125" s="9">
        <f t="shared" si="177"/>
        <v>4.11</v>
      </c>
      <c r="CD125" s="10">
        <v>1.225</v>
      </c>
      <c r="CE125" s="22">
        <v>1.015</v>
      </c>
      <c r="CF125" s="21">
        <f t="shared" si="178"/>
        <v>50083.0357829352</v>
      </c>
      <c r="CL125" s="12">
        <v>41312</v>
      </c>
      <c r="CM125" s="12">
        <v>0.0253</v>
      </c>
      <c r="CN125" s="13">
        <v>1.35</v>
      </c>
      <c r="CO125" s="14">
        <v>1</v>
      </c>
      <c r="CP125" s="15">
        <f t="shared" si="179"/>
        <v>1411.01136</v>
      </c>
      <c r="CQ125" s="12">
        <v>1</v>
      </c>
      <c r="CR125" s="12">
        <v>280</v>
      </c>
      <c r="CS125" s="12">
        <v>1.43</v>
      </c>
      <c r="CT125" s="19">
        <f t="shared" si="180"/>
        <v>3.16684210526316</v>
      </c>
      <c r="CU125" s="20">
        <v>5936</v>
      </c>
      <c r="CV125" s="12">
        <v>0.99</v>
      </c>
      <c r="CW125" s="12">
        <v>1.98</v>
      </c>
      <c r="CX125" s="9">
        <f t="shared" si="181"/>
        <v>2.9602</v>
      </c>
      <c r="CY125" s="10">
        <v>1.225</v>
      </c>
      <c r="CZ125" s="22">
        <v>1.085</v>
      </c>
      <c r="DA125" s="21">
        <f t="shared" si="182"/>
        <v>40936.0577286539</v>
      </c>
      <c r="DG125" s="12">
        <v>41606</v>
      </c>
      <c r="DH125" s="12">
        <v>0.0253</v>
      </c>
      <c r="DI125" s="13">
        <v>1.35</v>
      </c>
      <c r="DJ125" s="14">
        <v>1</v>
      </c>
      <c r="DK125" s="15">
        <f t="shared" si="183"/>
        <v>1421.05293</v>
      </c>
      <c r="DL125" s="12">
        <v>1</v>
      </c>
      <c r="DM125" s="12">
        <v>280</v>
      </c>
      <c r="DN125" s="12">
        <v>1.43</v>
      </c>
      <c r="DO125" s="19">
        <f t="shared" si="184"/>
        <v>3.16684210526316</v>
      </c>
      <c r="DP125" s="20">
        <v>5936</v>
      </c>
      <c r="DQ125" s="12">
        <v>1</v>
      </c>
      <c r="DR125" s="12">
        <v>3.11</v>
      </c>
      <c r="DS125" s="9">
        <f t="shared" si="185"/>
        <v>4.11</v>
      </c>
      <c r="DT125" s="10">
        <v>1.225</v>
      </c>
      <c r="DU125" s="22">
        <v>1.085</v>
      </c>
      <c r="DV125" s="21">
        <f t="shared" si="186"/>
        <v>57010.1433904427</v>
      </c>
      <c r="EB125" s="12">
        <v>41606</v>
      </c>
      <c r="EC125" s="12">
        <v>0.02992</v>
      </c>
      <c r="ED125" s="13">
        <v>1.35</v>
      </c>
      <c r="EE125" s="14">
        <v>1</v>
      </c>
      <c r="EF125" s="15">
        <f t="shared" si="187"/>
        <v>1680.549552</v>
      </c>
      <c r="EG125" s="12">
        <v>1</v>
      </c>
      <c r="EH125" s="12">
        <v>280</v>
      </c>
      <c r="EI125" s="12">
        <v>1.52</v>
      </c>
      <c r="EJ125" s="19">
        <f t="shared" si="188"/>
        <v>3.25684210526316</v>
      </c>
      <c r="EK125" s="20">
        <v>5936</v>
      </c>
      <c r="EL125" s="12">
        <v>1</v>
      </c>
      <c r="EM125" s="12">
        <v>3.91</v>
      </c>
      <c r="EN125" s="9">
        <f t="shared" si="190"/>
        <v>4.91</v>
      </c>
      <c r="EO125" s="10">
        <v>1.225</v>
      </c>
      <c r="EP125" s="22">
        <v>1.2</v>
      </c>
      <c r="EQ125" s="21">
        <f t="shared" si="191"/>
        <v>82348.7930311047</v>
      </c>
    </row>
    <row r="126" s="1" customFormat="1" customHeight="1" spans="6:147">
      <c r="F126" s="12">
        <v>35434</v>
      </c>
      <c r="G126" s="12">
        <v>0.0253</v>
      </c>
      <c r="H126" s="13">
        <v>1.35</v>
      </c>
      <c r="I126" s="14">
        <v>1</v>
      </c>
      <c r="J126" s="15">
        <f t="shared" si="163"/>
        <v>1210.24827</v>
      </c>
      <c r="K126" s="12">
        <v>1</v>
      </c>
      <c r="L126" s="12">
        <v>280</v>
      </c>
      <c r="M126" s="12">
        <v>1.43</v>
      </c>
      <c r="N126" s="19">
        <f t="shared" si="164"/>
        <v>3.16684210526316</v>
      </c>
      <c r="O126" s="20">
        <v>5936</v>
      </c>
      <c r="P126" s="12">
        <v>0.99</v>
      </c>
      <c r="Q126" s="12">
        <v>1.98</v>
      </c>
      <c r="R126" s="9">
        <f t="shared" si="165"/>
        <v>2.9602</v>
      </c>
      <c r="S126" s="10">
        <v>1.225</v>
      </c>
      <c r="T126" s="20">
        <v>1</v>
      </c>
      <c r="U126" s="21">
        <f t="shared" si="166"/>
        <v>35423.5732629581</v>
      </c>
      <c r="AA126" s="12">
        <v>35434</v>
      </c>
      <c r="AB126" s="12">
        <v>0.0253</v>
      </c>
      <c r="AC126" s="13">
        <v>1.35</v>
      </c>
      <c r="AD126" s="14">
        <v>1</v>
      </c>
      <c r="AE126" s="15">
        <f t="shared" si="167"/>
        <v>1210.24827</v>
      </c>
      <c r="AF126" s="12">
        <v>1</v>
      </c>
      <c r="AG126" s="12">
        <v>280</v>
      </c>
      <c r="AH126" s="12">
        <v>1.43</v>
      </c>
      <c r="AI126" s="19">
        <f t="shared" si="168"/>
        <v>3.16684210526316</v>
      </c>
      <c r="AJ126" s="20">
        <v>5936</v>
      </c>
      <c r="AK126" s="12">
        <v>0.99</v>
      </c>
      <c r="AL126" s="12">
        <v>1.98</v>
      </c>
      <c r="AM126" s="9">
        <f t="shared" si="169"/>
        <v>2.9602</v>
      </c>
      <c r="AN126" s="10">
        <v>1.225</v>
      </c>
      <c r="AO126" s="22">
        <v>1.015</v>
      </c>
      <c r="AP126" s="21">
        <f t="shared" si="170"/>
        <v>35954.9268619024</v>
      </c>
      <c r="AV126" s="12">
        <v>35728</v>
      </c>
      <c r="AW126" s="12">
        <v>0.0253</v>
      </c>
      <c r="AX126" s="13">
        <v>1.35</v>
      </c>
      <c r="AY126" s="14">
        <v>1</v>
      </c>
      <c r="AZ126" s="15">
        <f t="shared" si="171"/>
        <v>1220.28984</v>
      </c>
      <c r="BA126" s="12">
        <v>1</v>
      </c>
      <c r="BB126" s="12">
        <v>280</v>
      </c>
      <c r="BC126" s="12">
        <v>1.43</v>
      </c>
      <c r="BD126" s="19">
        <f t="shared" si="172"/>
        <v>3.16684210526316</v>
      </c>
      <c r="BE126" s="20">
        <v>5936</v>
      </c>
      <c r="BF126" s="12">
        <v>1</v>
      </c>
      <c r="BG126" s="12">
        <v>3.11</v>
      </c>
      <c r="BH126" s="9">
        <f t="shared" si="173"/>
        <v>4.11</v>
      </c>
      <c r="BI126" s="10">
        <v>1.225</v>
      </c>
      <c r="BJ126" s="20">
        <v>1</v>
      </c>
      <c r="BK126" s="21">
        <f t="shared" si="174"/>
        <v>49342.8923969805</v>
      </c>
      <c r="BQ126" s="12">
        <v>35728</v>
      </c>
      <c r="BR126" s="12">
        <v>0.0253</v>
      </c>
      <c r="BS126" s="13">
        <v>1.35</v>
      </c>
      <c r="BT126" s="14">
        <v>1</v>
      </c>
      <c r="BU126" s="15">
        <f t="shared" si="175"/>
        <v>1220.28984</v>
      </c>
      <c r="BV126" s="12">
        <v>1</v>
      </c>
      <c r="BW126" s="12">
        <v>280</v>
      </c>
      <c r="BX126" s="12">
        <v>1.43</v>
      </c>
      <c r="BY126" s="19">
        <f t="shared" si="176"/>
        <v>3.16684210526316</v>
      </c>
      <c r="BZ126" s="20">
        <v>5936</v>
      </c>
      <c r="CA126" s="12">
        <v>1</v>
      </c>
      <c r="CB126" s="12">
        <v>3.11</v>
      </c>
      <c r="CC126" s="9">
        <f t="shared" si="177"/>
        <v>4.11</v>
      </c>
      <c r="CD126" s="10">
        <v>1.225</v>
      </c>
      <c r="CE126" s="22">
        <v>1.015</v>
      </c>
      <c r="CF126" s="21">
        <f t="shared" si="178"/>
        <v>50083.0357829352</v>
      </c>
      <c r="CL126" s="12">
        <v>41312</v>
      </c>
      <c r="CM126" s="12">
        <v>0.0253</v>
      </c>
      <c r="CN126" s="13">
        <v>1.35</v>
      </c>
      <c r="CO126" s="14">
        <v>1</v>
      </c>
      <c r="CP126" s="15">
        <f t="shared" si="179"/>
        <v>1411.01136</v>
      </c>
      <c r="CQ126" s="12">
        <v>1</v>
      </c>
      <c r="CR126" s="12">
        <v>280</v>
      </c>
      <c r="CS126" s="12">
        <v>1.43</v>
      </c>
      <c r="CT126" s="19">
        <f t="shared" si="180"/>
        <v>3.16684210526316</v>
      </c>
      <c r="CU126" s="20">
        <v>5936</v>
      </c>
      <c r="CV126" s="12">
        <v>0.99</v>
      </c>
      <c r="CW126" s="12">
        <v>1.98</v>
      </c>
      <c r="CX126" s="9">
        <f t="shared" si="181"/>
        <v>2.9602</v>
      </c>
      <c r="CY126" s="10">
        <v>1.225</v>
      </c>
      <c r="CZ126" s="22">
        <v>1.085</v>
      </c>
      <c r="DA126" s="21">
        <f t="shared" si="182"/>
        <v>40936.0577286539</v>
      </c>
      <c r="DG126" s="12">
        <v>41606</v>
      </c>
      <c r="DH126" s="12">
        <v>0.0253</v>
      </c>
      <c r="DI126" s="13">
        <v>1.35</v>
      </c>
      <c r="DJ126" s="14">
        <v>1</v>
      </c>
      <c r="DK126" s="15">
        <f t="shared" si="183"/>
        <v>1421.05293</v>
      </c>
      <c r="DL126" s="12">
        <v>1</v>
      </c>
      <c r="DM126" s="12">
        <v>280</v>
      </c>
      <c r="DN126" s="12">
        <v>1.43</v>
      </c>
      <c r="DO126" s="19">
        <f t="shared" si="184"/>
        <v>3.16684210526316</v>
      </c>
      <c r="DP126" s="20">
        <v>5936</v>
      </c>
      <c r="DQ126" s="12">
        <v>1</v>
      </c>
      <c r="DR126" s="12">
        <v>3.11</v>
      </c>
      <c r="DS126" s="9">
        <f t="shared" si="185"/>
        <v>4.11</v>
      </c>
      <c r="DT126" s="10">
        <v>1.225</v>
      </c>
      <c r="DU126" s="22">
        <v>1.085</v>
      </c>
      <c r="DV126" s="21">
        <f t="shared" si="186"/>
        <v>57010.1433904427</v>
      </c>
      <c r="EB126" s="12">
        <v>41606</v>
      </c>
      <c r="EC126" s="12">
        <v>0.02992</v>
      </c>
      <c r="ED126" s="13">
        <v>1.35</v>
      </c>
      <c r="EE126" s="14">
        <v>1</v>
      </c>
      <c r="EF126" s="15">
        <f t="shared" si="187"/>
        <v>1680.549552</v>
      </c>
      <c r="EG126" s="12">
        <v>1</v>
      </c>
      <c r="EH126" s="12">
        <v>280</v>
      </c>
      <c r="EI126" s="12">
        <v>1.52</v>
      </c>
      <c r="EJ126" s="19">
        <f t="shared" si="188"/>
        <v>3.25684210526316</v>
      </c>
      <c r="EK126" s="20">
        <v>5936</v>
      </c>
      <c r="EL126" s="12">
        <v>1</v>
      </c>
      <c r="EM126" s="12">
        <v>3.91</v>
      </c>
      <c r="EN126" s="9">
        <f t="shared" si="190"/>
        <v>4.91</v>
      </c>
      <c r="EO126" s="10">
        <v>1.225</v>
      </c>
      <c r="EP126" s="22">
        <v>1.2</v>
      </c>
      <c r="EQ126" s="21">
        <f t="shared" si="191"/>
        <v>82348.7930311047</v>
      </c>
    </row>
    <row r="127" s="1" customFormat="1" customHeight="1" spans="6:147">
      <c r="F127" s="12">
        <v>35434</v>
      </c>
      <c r="G127" s="12">
        <v>0.0253</v>
      </c>
      <c r="H127" s="13">
        <v>1.35</v>
      </c>
      <c r="I127" s="14">
        <v>1</v>
      </c>
      <c r="J127" s="15">
        <f t="shared" si="163"/>
        <v>1210.24827</v>
      </c>
      <c r="K127" s="12">
        <v>1</v>
      </c>
      <c r="L127" s="12">
        <v>280</v>
      </c>
      <c r="M127" s="12">
        <v>1.43</v>
      </c>
      <c r="N127" s="19">
        <f t="shared" si="164"/>
        <v>3.16684210526316</v>
      </c>
      <c r="O127" s="20">
        <v>5936</v>
      </c>
      <c r="P127" s="12">
        <v>0.99</v>
      </c>
      <c r="Q127" s="12">
        <v>1.98</v>
      </c>
      <c r="R127" s="9">
        <f t="shared" si="165"/>
        <v>2.9602</v>
      </c>
      <c r="S127" s="10">
        <v>1.225</v>
      </c>
      <c r="T127" s="20">
        <v>1</v>
      </c>
      <c r="U127" s="21">
        <f t="shared" si="166"/>
        <v>35423.5732629581</v>
      </c>
      <c r="AA127" s="12">
        <v>35434</v>
      </c>
      <c r="AB127" s="12">
        <v>0.0253</v>
      </c>
      <c r="AC127" s="13">
        <v>1.35</v>
      </c>
      <c r="AD127" s="14">
        <v>1</v>
      </c>
      <c r="AE127" s="15">
        <f t="shared" si="167"/>
        <v>1210.24827</v>
      </c>
      <c r="AF127" s="12">
        <v>1</v>
      </c>
      <c r="AG127" s="12">
        <v>280</v>
      </c>
      <c r="AH127" s="12">
        <v>1.43</v>
      </c>
      <c r="AI127" s="19">
        <f t="shared" si="168"/>
        <v>3.16684210526316</v>
      </c>
      <c r="AJ127" s="20">
        <v>5936</v>
      </c>
      <c r="AK127" s="12">
        <v>0.99</v>
      </c>
      <c r="AL127" s="12">
        <v>1.98</v>
      </c>
      <c r="AM127" s="9">
        <f t="shared" si="169"/>
        <v>2.9602</v>
      </c>
      <c r="AN127" s="10">
        <v>1.225</v>
      </c>
      <c r="AO127" s="22">
        <v>1.015</v>
      </c>
      <c r="AP127" s="21">
        <f t="shared" si="170"/>
        <v>35954.9268619024</v>
      </c>
      <c r="AV127" s="12">
        <v>35728</v>
      </c>
      <c r="AW127" s="12">
        <v>0.0253</v>
      </c>
      <c r="AX127" s="13">
        <v>1.35</v>
      </c>
      <c r="AY127" s="14">
        <v>1</v>
      </c>
      <c r="AZ127" s="15">
        <f t="shared" si="171"/>
        <v>1220.28984</v>
      </c>
      <c r="BA127" s="12">
        <v>1</v>
      </c>
      <c r="BB127" s="12">
        <v>280</v>
      </c>
      <c r="BC127" s="12">
        <v>1.43</v>
      </c>
      <c r="BD127" s="19">
        <f t="shared" si="172"/>
        <v>3.16684210526316</v>
      </c>
      <c r="BE127" s="20">
        <v>5936</v>
      </c>
      <c r="BF127" s="12">
        <v>1</v>
      </c>
      <c r="BG127" s="12">
        <v>3.11</v>
      </c>
      <c r="BH127" s="9">
        <f t="shared" si="173"/>
        <v>4.11</v>
      </c>
      <c r="BI127" s="10">
        <v>1.225</v>
      </c>
      <c r="BJ127" s="20">
        <v>1</v>
      </c>
      <c r="BK127" s="21">
        <f t="shared" si="174"/>
        <v>49342.8923969805</v>
      </c>
      <c r="BQ127" s="12">
        <v>35728</v>
      </c>
      <c r="BR127" s="12">
        <v>0.0253</v>
      </c>
      <c r="BS127" s="13">
        <v>1.35</v>
      </c>
      <c r="BT127" s="14">
        <v>1</v>
      </c>
      <c r="BU127" s="15">
        <f t="shared" si="175"/>
        <v>1220.28984</v>
      </c>
      <c r="BV127" s="12">
        <v>1</v>
      </c>
      <c r="BW127" s="12">
        <v>280</v>
      </c>
      <c r="BX127" s="12">
        <v>1.43</v>
      </c>
      <c r="BY127" s="19">
        <f t="shared" si="176"/>
        <v>3.16684210526316</v>
      </c>
      <c r="BZ127" s="20">
        <v>5936</v>
      </c>
      <c r="CA127" s="12">
        <v>1</v>
      </c>
      <c r="CB127" s="12">
        <v>3.11</v>
      </c>
      <c r="CC127" s="9">
        <f t="shared" si="177"/>
        <v>4.11</v>
      </c>
      <c r="CD127" s="10">
        <v>1.225</v>
      </c>
      <c r="CE127" s="22">
        <v>1.015</v>
      </c>
      <c r="CF127" s="21">
        <f t="shared" si="178"/>
        <v>50083.0357829352</v>
      </c>
      <c r="CL127" s="12">
        <v>41312</v>
      </c>
      <c r="CM127" s="12">
        <v>0.0253</v>
      </c>
      <c r="CN127" s="13">
        <v>1.35</v>
      </c>
      <c r="CO127" s="14">
        <v>1</v>
      </c>
      <c r="CP127" s="15">
        <f t="shared" si="179"/>
        <v>1411.01136</v>
      </c>
      <c r="CQ127" s="12">
        <v>1</v>
      </c>
      <c r="CR127" s="12">
        <v>280</v>
      </c>
      <c r="CS127" s="12">
        <v>1.43</v>
      </c>
      <c r="CT127" s="19">
        <f t="shared" si="180"/>
        <v>3.16684210526316</v>
      </c>
      <c r="CU127" s="20">
        <v>5936</v>
      </c>
      <c r="CV127" s="12">
        <v>0.99</v>
      </c>
      <c r="CW127" s="12">
        <v>1.98</v>
      </c>
      <c r="CX127" s="9">
        <f t="shared" si="181"/>
        <v>2.9602</v>
      </c>
      <c r="CY127" s="10">
        <v>1.225</v>
      </c>
      <c r="CZ127" s="22">
        <v>1.085</v>
      </c>
      <c r="DA127" s="21">
        <f t="shared" si="182"/>
        <v>40936.0577286539</v>
      </c>
      <c r="DG127" s="12">
        <v>41606</v>
      </c>
      <c r="DH127" s="12">
        <v>0.0253</v>
      </c>
      <c r="DI127" s="13">
        <v>1.35</v>
      </c>
      <c r="DJ127" s="14">
        <v>1</v>
      </c>
      <c r="DK127" s="15">
        <f t="shared" si="183"/>
        <v>1421.05293</v>
      </c>
      <c r="DL127" s="12">
        <v>1</v>
      </c>
      <c r="DM127" s="12">
        <v>280</v>
      </c>
      <c r="DN127" s="12">
        <v>1.43</v>
      </c>
      <c r="DO127" s="19">
        <f t="shared" si="184"/>
        <v>3.16684210526316</v>
      </c>
      <c r="DP127" s="20">
        <v>5936</v>
      </c>
      <c r="DQ127" s="12">
        <v>1</v>
      </c>
      <c r="DR127" s="12">
        <v>3.11</v>
      </c>
      <c r="DS127" s="9">
        <f t="shared" si="185"/>
        <v>4.11</v>
      </c>
      <c r="DT127" s="10">
        <v>1.225</v>
      </c>
      <c r="DU127" s="22">
        <v>1.085</v>
      </c>
      <c r="DV127" s="21">
        <f t="shared" si="186"/>
        <v>57010.1433904427</v>
      </c>
      <c r="EB127" s="12">
        <v>41606</v>
      </c>
      <c r="EC127" s="12">
        <v>0.02992</v>
      </c>
      <c r="ED127" s="13">
        <v>1.35</v>
      </c>
      <c r="EE127" s="14">
        <v>1</v>
      </c>
      <c r="EF127" s="15">
        <f t="shared" si="187"/>
        <v>1680.549552</v>
      </c>
      <c r="EG127" s="12">
        <v>1</v>
      </c>
      <c r="EH127" s="12">
        <v>280</v>
      </c>
      <c r="EI127" s="12">
        <v>1.52</v>
      </c>
      <c r="EJ127" s="19">
        <f t="shared" si="188"/>
        <v>3.25684210526316</v>
      </c>
      <c r="EK127" s="20">
        <v>5936</v>
      </c>
      <c r="EL127" s="12">
        <v>1</v>
      </c>
      <c r="EM127" s="12">
        <v>3.91</v>
      </c>
      <c r="EN127" s="9">
        <f t="shared" si="190"/>
        <v>4.91</v>
      </c>
      <c r="EO127" s="10">
        <v>1.225</v>
      </c>
      <c r="EP127" s="22">
        <v>1.2</v>
      </c>
      <c r="EQ127" s="21">
        <f t="shared" si="191"/>
        <v>82348.7930311047</v>
      </c>
    </row>
    <row r="128" s="1" customFormat="1" customHeight="1" spans="6:147">
      <c r="F128" s="12">
        <v>35434</v>
      </c>
      <c r="G128" s="12">
        <v>0.0253</v>
      </c>
      <c r="H128" s="13">
        <v>1.35</v>
      </c>
      <c r="I128" s="14">
        <v>1</v>
      </c>
      <c r="J128" s="15">
        <f t="shared" si="163"/>
        <v>1210.24827</v>
      </c>
      <c r="K128" s="12">
        <v>1</v>
      </c>
      <c r="L128" s="12">
        <v>280</v>
      </c>
      <c r="M128" s="12">
        <v>1.43</v>
      </c>
      <c r="N128" s="19">
        <f t="shared" si="164"/>
        <v>3.16684210526316</v>
      </c>
      <c r="O128" s="20">
        <v>5936</v>
      </c>
      <c r="P128" s="12">
        <v>0.99</v>
      </c>
      <c r="Q128" s="12">
        <v>1.98</v>
      </c>
      <c r="R128" s="9">
        <f t="shared" si="165"/>
        <v>2.9602</v>
      </c>
      <c r="S128" s="10">
        <v>1.225</v>
      </c>
      <c r="T128" s="20">
        <v>1</v>
      </c>
      <c r="U128" s="21">
        <f t="shared" si="166"/>
        <v>35423.5732629581</v>
      </c>
      <c r="AA128" s="12">
        <v>35434</v>
      </c>
      <c r="AB128" s="12">
        <v>0.0253</v>
      </c>
      <c r="AC128" s="13">
        <v>1.35</v>
      </c>
      <c r="AD128" s="14">
        <v>1</v>
      </c>
      <c r="AE128" s="15">
        <f t="shared" si="167"/>
        <v>1210.24827</v>
      </c>
      <c r="AF128" s="12">
        <v>1</v>
      </c>
      <c r="AG128" s="12">
        <v>280</v>
      </c>
      <c r="AH128" s="12">
        <v>1.43</v>
      </c>
      <c r="AI128" s="19">
        <f t="shared" si="168"/>
        <v>3.16684210526316</v>
      </c>
      <c r="AJ128" s="20">
        <v>5936</v>
      </c>
      <c r="AK128" s="12">
        <v>0.99</v>
      </c>
      <c r="AL128" s="12">
        <v>1.98</v>
      </c>
      <c r="AM128" s="9">
        <f t="shared" si="169"/>
        <v>2.9602</v>
      </c>
      <c r="AN128" s="10">
        <v>1.225</v>
      </c>
      <c r="AO128" s="22">
        <v>1.015</v>
      </c>
      <c r="AP128" s="21">
        <f t="shared" si="170"/>
        <v>35954.9268619024</v>
      </c>
      <c r="AV128" s="12">
        <v>35728</v>
      </c>
      <c r="AW128" s="12">
        <v>0.0253</v>
      </c>
      <c r="AX128" s="13">
        <v>1.35</v>
      </c>
      <c r="AY128" s="14">
        <v>1</v>
      </c>
      <c r="AZ128" s="15">
        <f t="shared" si="171"/>
        <v>1220.28984</v>
      </c>
      <c r="BA128" s="12">
        <v>1</v>
      </c>
      <c r="BB128" s="12">
        <v>280</v>
      </c>
      <c r="BC128" s="12">
        <v>1.43</v>
      </c>
      <c r="BD128" s="19">
        <f t="shared" si="172"/>
        <v>3.16684210526316</v>
      </c>
      <c r="BE128" s="20">
        <v>5936</v>
      </c>
      <c r="BF128" s="12">
        <v>1</v>
      </c>
      <c r="BG128" s="12">
        <v>3.11</v>
      </c>
      <c r="BH128" s="9">
        <f t="shared" si="173"/>
        <v>4.11</v>
      </c>
      <c r="BI128" s="10">
        <v>1.225</v>
      </c>
      <c r="BJ128" s="20">
        <v>1</v>
      </c>
      <c r="BK128" s="21">
        <f t="shared" si="174"/>
        <v>49342.8923969805</v>
      </c>
      <c r="BQ128" s="12">
        <v>35728</v>
      </c>
      <c r="BR128" s="12">
        <v>0.0253</v>
      </c>
      <c r="BS128" s="13">
        <v>1.35</v>
      </c>
      <c r="BT128" s="14">
        <v>1</v>
      </c>
      <c r="BU128" s="15">
        <f t="shared" si="175"/>
        <v>1220.28984</v>
      </c>
      <c r="BV128" s="12">
        <v>1</v>
      </c>
      <c r="BW128" s="12">
        <v>280</v>
      </c>
      <c r="BX128" s="12">
        <v>1.43</v>
      </c>
      <c r="BY128" s="19">
        <f t="shared" si="176"/>
        <v>3.16684210526316</v>
      </c>
      <c r="BZ128" s="20">
        <v>5936</v>
      </c>
      <c r="CA128" s="12">
        <v>1</v>
      </c>
      <c r="CB128" s="12">
        <v>3.11</v>
      </c>
      <c r="CC128" s="9">
        <f t="shared" si="177"/>
        <v>4.11</v>
      </c>
      <c r="CD128" s="10">
        <v>1.225</v>
      </c>
      <c r="CE128" s="22">
        <v>1.015</v>
      </c>
      <c r="CF128" s="21">
        <f t="shared" si="178"/>
        <v>50083.0357829352</v>
      </c>
      <c r="CL128" s="12">
        <v>41312</v>
      </c>
      <c r="CM128" s="12">
        <v>0.0253</v>
      </c>
      <c r="CN128" s="13">
        <v>1.35</v>
      </c>
      <c r="CO128" s="14">
        <v>1</v>
      </c>
      <c r="CP128" s="15">
        <f t="shared" si="179"/>
        <v>1411.01136</v>
      </c>
      <c r="CQ128" s="12">
        <v>1</v>
      </c>
      <c r="CR128" s="12">
        <v>280</v>
      </c>
      <c r="CS128" s="12">
        <v>1.43</v>
      </c>
      <c r="CT128" s="19">
        <f t="shared" si="180"/>
        <v>3.16684210526316</v>
      </c>
      <c r="CU128" s="20">
        <v>5936</v>
      </c>
      <c r="CV128" s="12">
        <v>0.99</v>
      </c>
      <c r="CW128" s="12">
        <v>1.98</v>
      </c>
      <c r="CX128" s="9">
        <f t="shared" si="181"/>
        <v>2.9602</v>
      </c>
      <c r="CY128" s="10">
        <v>1.225</v>
      </c>
      <c r="CZ128" s="22">
        <v>1.085</v>
      </c>
      <c r="DA128" s="21">
        <f t="shared" si="182"/>
        <v>40936.0577286539</v>
      </c>
      <c r="DG128" s="12">
        <v>41606</v>
      </c>
      <c r="DH128" s="12">
        <v>0.0253</v>
      </c>
      <c r="DI128" s="13">
        <v>1.35</v>
      </c>
      <c r="DJ128" s="14">
        <v>1</v>
      </c>
      <c r="DK128" s="15">
        <f t="shared" si="183"/>
        <v>1421.05293</v>
      </c>
      <c r="DL128" s="12">
        <v>1</v>
      </c>
      <c r="DM128" s="12">
        <v>280</v>
      </c>
      <c r="DN128" s="12">
        <v>1.43</v>
      </c>
      <c r="DO128" s="19">
        <f t="shared" si="184"/>
        <v>3.16684210526316</v>
      </c>
      <c r="DP128" s="20">
        <v>5936</v>
      </c>
      <c r="DQ128" s="12">
        <v>1</v>
      </c>
      <c r="DR128" s="12">
        <v>3.11</v>
      </c>
      <c r="DS128" s="9">
        <f t="shared" si="185"/>
        <v>4.11</v>
      </c>
      <c r="DT128" s="10">
        <v>1.225</v>
      </c>
      <c r="DU128" s="22">
        <v>1.085</v>
      </c>
      <c r="DV128" s="21">
        <f t="shared" si="186"/>
        <v>57010.1433904427</v>
      </c>
      <c r="EB128" s="12">
        <v>41606</v>
      </c>
      <c r="EC128" s="12">
        <v>0.02992</v>
      </c>
      <c r="ED128" s="13">
        <v>1.35</v>
      </c>
      <c r="EE128" s="14">
        <v>1</v>
      </c>
      <c r="EF128" s="15">
        <f t="shared" si="187"/>
        <v>1680.549552</v>
      </c>
      <c r="EG128" s="12">
        <v>1</v>
      </c>
      <c r="EH128" s="12">
        <v>280</v>
      </c>
      <c r="EI128" s="12">
        <v>1.52</v>
      </c>
      <c r="EJ128" s="19">
        <f t="shared" si="188"/>
        <v>3.25684210526316</v>
      </c>
      <c r="EK128" s="20">
        <v>5936</v>
      </c>
      <c r="EL128" s="12">
        <v>1</v>
      </c>
      <c r="EM128" s="12">
        <v>3.91</v>
      </c>
      <c r="EN128" s="9">
        <f t="shared" si="190"/>
        <v>4.91</v>
      </c>
      <c r="EO128" s="10">
        <v>1.225</v>
      </c>
      <c r="EP128" s="22">
        <v>1.2</v>
      </c>
      <c r="EQ128" s="21">
        <f t="shared" si="191"/>
        <v>82348.7930311047</v>
      </c>
    </row>
    <row r="129" s="1" customFormat="1" customHeight="1" spans="6:147">
      <c r="F129" s="12">
        <v>35434</v>
      </c>
      <c r="G129" s="12">
        <v>0.0253</v>
      </c>
      <c r="H129" s="13">
        <v>1.35</v>
      </c>
      <c r="I129" s="14">
        <v>1</v>
      </c>
      <c r="J129" s="15">
        <f t="shared" si="163"/>
        <v>1210.24827</v>
      </c>
      <c r="K129" s="12">
        <v>1</v>
      </c>
      <c r="L129" s="12">
        <v>280</v>
      </c>
      <c r="M129" s="12">
        <v>1.43</v>
      </c>
      <c r="N129" s="19">
        <f t="shared" si="164"/>
        <v>3.16684210526316</v>
      </c>
      <c r="O129" s="20">
        <v>5936</v>
      </c>
      <c r="P129" s="12">
        <v>0.99</v>
      </c>
      <c r="Q129" s="12">
        <v>1.98</v>
      </c>
      <c r="R129" s="9">
        <f t="shared" si="165"/>
        <v>2.9602</v>
      </c>
      <c r="S129" s="10">
        <v>1.225</v>
      </c>
      <c r="T129" s="20">
        <v>1</v>
      </c>
      <c r="U129" s="21">
        <f t="shared" si="166"/>
        <v>35423.5732629581</v>
      </c>
      <c r="AA129" s="12">
        <v>35434</v>
      </c>
      <c r="AB129" s="12">
        <v>0.0253</v>
      </c>
      <c r="AC129" s="13">
        <v>1.35</v>
      </c>
      <c r="AD129" s="14">
        <v>1</v>
      </c>
      <c r="AE129" s="15">
        <f t="shared" si="167"/>
        <v>1210.24827</v>
      </c>
      <c r="AF129" s="12">
        <v>1</v>
      </c>
      <c r="AG129" s="12">
        <v>280</v>
      </c>
      <c r="AH129" s="12">
        <v>1.43</v>
      </c>
      <c r="AI129" s="19">
        <f t="shared" si="168"/>
        <v>3.16684210526316</v>
      </c>
      <c r="AJ129" s="20">
        <v>5936</v>
      </c>
      <c r="AK129" s="12">
        <v>0.99</v>
      </c>
      <c r="AL129" s="12">
        <v>1.98</v>
      </c>
      <c r="AM129" s="9">
        <f t="shared" si="169"/>
        <v>2.9602</v>
      </c>
      <c r="AN129" s="10">
        <v>1.225</v>
      </c>
      <c r="AO129" s="22">
        <v>1.015</v>
      </c>
      <c r="AP129" s="21">
        <f t="shared" si="170"/>
        <v>35954.9268619024</v>
      </c>
      <c r="AV129" s="12">
        <v>35728</v>
      </c>
      <c r="AW129" s="12">
        <v>0.0253</v>
      </c>
      <c r="AX129" s="13">
        <v>1.35</v>
      </c>
      <c r="AY129" s="14">
        <v>1</v>
      </c>
      <c r="AZ129" s="15">
        <f t="shared" si="171"/>
        <v>1220.28984</v>
      </c>
      <c r="BA129" s="12">
        <v>1</v>
      </c>
      <c r="BB129" s="12">
        <v>280</v>
      </c>
      <c r="BC129" s="12">
        <v>1.43</v>
      </c>
      <c r="BD129" s="19">
        <f t="shared" si="172"/>
        <v>3.16684210526316</v>
      </c>
      <c r="BE129" s="20">
        <v>5936</v>
      </c>
      <c r="BF129" s="12">
        <v>1</v>
      </c>
      <c r="BG129" s="12">
        <v>3.11</v>
      </c>
      <c r="BH129" s="9">
        <f t="shared" si="173"/>
        <v>4.11</v>
      </c>
      <c r="BI129" s="10">
        <v>1.225</v>
      </c>
      <c r="BJ129" s="20">
        <v>1</v>
      </c>
      <c r="BK129" s="21">
        <f t="shared" si="174"/>
        <v>49342.8923969805</v>
      </c>
      <c r="BQ129" s="12">
        <v>35728</v>
      </c>
      <c r="BR129" s="12">
        <v>0.0253</v>
      </c>
      <c r="BS129" s="13">
        <v>1.35</v>
      </c>
      <c r="BT129" s="14">
        <v>1</v>
      </c>
      <c r="BU129" s="15">
        <f t="shared" si="175"/>
        <v>1220.28984</v>
      </c>
      <c r="BV129" s="12">
        <v>1</v>
      </c>
      <c r="BW129" s="12">
        <v>280</v>
      </c>
      <c r="BX129" s="12">
        <v>1.43</v>
      </c>
      <c r="BY129" s="19">
        <f t="shared" si="176"/>
        <v>3.16684210526316</v>
      </c>
      <c r="BZ129" s="20">
        <v>5936</v>
      </c>
      <c r="CA129" s="12">
        <v>1</v>
      </c>
      <c r="CB129" s="12">
        <v>3.11</v>
      </c>
      <c r="CC129" s="9">
        <f t="shared" si="177"/>
        <v>4.11</v>
      </c>
      <c r="CD129" s="10">
        <v>1.225</v>
      </c>
      <c r="CE129" s="22">
        <v>1.015</v>
      </c>
      <c r="CF129" s="21">
        <f t="shared" si="178"/>
        <v>50083.0357829352</v>
      </c>
      <c r="CL129" s="12">
        <v>41312</v>
      </c>
      <c r="CM129" s="12">
        <v>0.0253</v>
      </c>
      <c r="CN129" s="13">
        <v>1.35</v>
      </c>
      <c r="CO129" s="14">
        <v>1</v>
      </c>
      <c r="CP129" s="15">
        <f t="shared" si="179"/>
        <v>1411.01136</v>
      </c>
      <c r="CQ129" s="12">
        <v>1</v>
      </c>
      <c r="CR129" s="12">
        <v>280</v>
      </c>
      <c r="CS129" s="12">
        <v>1.43</v>
      </c>
      <c r="CT129" s="19">
        <f t="shared" si="180"/>
        <v>3.16684210526316</v>
      </c>
      <c r="CU129" s="20">
        <v>5936</v>
      </c>
      <c r="CV129" s="12">
        <v>0.99</v>
      </c>
      <c r="CW129" s="12">
        <v>1.98</v>
      </c>
      <c r="CX129" s="9">
        <f t="shared" si="181"/>
        <v>2.9602</v>
      </c>
      <c r="CY129" s="10">
        <v>1.225</v>
      </c>
      <c r="CZ129" s="22">
        <v>1.085</v>
      </c>
      <c r="DA129" s="21">
        <f t="shared" si="182"/>
        <v>40936.0577286539</v>
      </c>
      <c r="DG129" s="12">
        <v>41606</v>
      </c>
      <c r="DH129" s="12">
        <v>0.0253</v>
      </c>
      <c r="DI129" s="13">
        <v>1.35</v>
      </c>
      <c r="DJ129" s="14">
        <v>1</v>
      </c>
      <c r="DK129" s="15">
        <f t="shared" si="183"/>
        <v>1421.05293</v>
      </c>
      <c r="DL129" s="12">
        <v>1</v>
      </c>
      <c r="DM129" s="12">
        <v>280</v>
      </c>
      <c r="DN129" s="12">
        <v>1.43</v>
      </c>
      <c r="DO129" s="19">
        <f t="shared" si="184"/>
        <v>3.16684210526316</v>
      </c>
      <c r="DP129" s="20">
        <v>5936</v>
      </c>
      <c r="DQ129" s="12">
        <v>1</v>
      </c>
      <c r="DR129" s="12">
        <v>3.11</v>
      </c>
      <c r="DS129" s="9">
        <f t="shared" si="185"/>
        <v>4.11</v>
      </c>
      <c r="DT129" s="10">
        <v>1.225</v>
      </c>
      <c r="DU129" s="22">
        <v>1.085</v>
      </c>
      <c r="DV129" s="21">
        <f t="shared" si="186"/>
        <v>57010.1433904427</v>
      </c>
      <c r="EB129" s="12">
        <v>41606</v>
      </c>
      <c r="EC129" s="12">
        <v>0.02992</v>
      </c>
      <c r="ED129" s="13">
        <v>1.35</v>
      </c>
      <c r="EE129" s="14">
        <v>1</v>
      </c>
      <c r="EF129" s="15">
        <f t="shared" si="187"/>
        <v>1680.549552</v>
      </c>
      <c r="EG129" s="12">
        <v>1</v>
      </c>
      <c r="EH129" s="12">
        <v>280</v>
      </c>
      <c r="EI129" s="12">
        <v>1.52</v>
      </c>
      <c r="EJ129" s="19">
        <f t="shared" si="188"/>
        <v>3.25684210526316</v>
      </c>
      <c r="EK129" s="20">
        <v>5936</v>
      </c>
      <c r="EL129" s="12">
        <v>1</v>
      </c>
      <c r="EM129" s="12">
        <v>3.91</v>
      </c>
      <c r="EN129" s="9">
        <f t="shared" si="190"/>
        <v>4.91</v>
      </c>
      <c r="EO129" s="10">
        <v>1.225</v>
      </c>
      <c r="EP129" s="22">
        <v>1.2</v>
      </c>
      <c r="EQ129" s="21">
        <f t="shared" si="191"/>
        <v>82348.7930311047</v>
      </c>
    </row>
    <row r="130" s="1" customFormat="1" customHeight="1" spans="6:147">
      <c r="F130" s="12">
        <v>35434</v>
      </c>
      <c r="G130" s="12">
        <v>0.0253</v>
      </c>
      <c r="H130" s="13">
        <v>1.35</v>
      </c>
      <c r="I130" s="14">
        <v>1</v>
      </c>
      <c r="J130" s="15">
        <f t="shared" si="163"/>
        <v>1210.24827</v>
      </c>
      <c r="K130" s="12">
        <v>1</v>
      </c>
      <c r="L130" s="12">
        <v>280</v>
      </c>
      <c r="M130" s="12">
        <v>1.43</v>
      </c>
      <c r="N130" s="19">
        <f t="shared" si="164"/>
        <v>3.16684210526316</v>
      </c>
      <c r="O130" s="20">
        <v>5936</v>
      </c>
      <c r="P130" s="12">
        <v>0.99</v>
      </c>
      <c r="Q130" s="12">
        <v>1.98</v>
      </c>
      <c r="R130" s="9">
        <f t="shared" si="165"/>
        <v>2.9602</v>
      </c>
      <c r="S130" s="10">
        <v>1.225</v>
      </c>
      <c r="T130" s="20">
        <v>1</v>
      </c>
      <c r="U130" s="21">
        <f t="shared" si="166"/>
        <v>35423.5732629581</v>
      </c>
      <c r="AA130" s="12">
        <v>35434</v>
      </c>
      <c r="AB130" s="12">
        <v>0.0253</v>
      </c>
      <c r="AC130" s="13">
        <v>1.35</v>
      </c>
      <c r="AD130" s="14">
        <v>1</v>
      </c>
      <c r="AE130" s="15">
        <f t="shared" si="167"/>
        <v>1210.24827</v>
      </c>
      <c r="AF130" s="12">
        <v>1</v>
      </c>
      <c r="AG130" s="12">
        <v>280</v>
      </c>
      <c r="AH130" s="12">
        <v>1.43</v>
      </c>
      <c r="AI130" s="19">
        <f t="shared" si="168"/>
        <v>3.16684210526316</v>
      </c>
      <c r="AJ130" s="20">
        <v>5936</v>
      </c>
      <c r="AK130" s="12">
        <v>0.99</v>
      </c>
      <c r="AL130" s="12">
        <v>1.98</v>
      </c>
      <c r="AM130" s="9">
        <f t="shared" si="169"/>
        <v>2.9602</v>
      </c>
      <c r="AN130" s="10">
        <v>1.225</v>
      </c>
      <c r="AO130" s="22">
        <v>1.015</v>
      </c>
      <c r="AP130" s="21">
        <f t="shared" si="170"/>
        <v>35954.9268619024</v>
      </c>
      <c r="AV130" s="12">
        <v>35728</v>
      </c>
      <c r="AW130" s="12">
        <v>0.0253</v>
      </c>
      <c r="AX130" s="13">
        <v>1.35</v>
      </c>
      <c r="AY130" s="14">
        <v>1</v>
      </c>
      <c r="AZ130" s="15">
        <f t="shared" si="171"/>
        <v>1220.28984</v>
      </c>
      <c r="BA130" s="12">
        <v>1</v>
      </c>
      <c r="BB130" s="12">
        <v>280</v>
      </c>
      <c r="BC130" s="12">
        <v>1.43</v>
      </c>
      <c r="BD130" s="19">
        <f t="shared" si="172"/>
        <v>3.16684210526316</v>
      </c>
      <c r="BE130" s="20">
        <v>5936</v>
      </c>
      <c r="BF130" s="12">
        <v>1</v>
      </c>
      <c r="BG130" s="12">
        <v>3.11</v>
      </c>
      <c r="BH130" s="9">
        <f t="shared" si="173"/>
        <v>4.11</v>
      </c>
      <c r="BI130" s="10">
        <v>1.225</v>
      </c>
      <c r="BJ130" s="20">
        <v>1</v>
      </c>
      <c r="BK130" s="21">
        <f t="shared" si="174"/>
        <v>49342.8923969805</v>
      </c>
      <c r="BQ130" s="12">
        <v>35728</v>
      </c>
      <c r="BR130" s="12">
        <v>0.0253</v>
      </c>
      <c r="BS130" s="13">
        <v>1.35</v>
      </c>
      <c r="BT130" s="14">
        <v>1</v>
      </c>
      <c r="BU130" s="15">
        <f t="shared" si="175"/>
        <v>1220.28984</v>
      </c>
      <c r="BV130" s="12">
        <v>1</v>
      </c>
      <c r="BW130" s="12">
        <v>280</v>
      </c>
      <c r="BX130" s="12">
        <v>1.43</v>
      </c>
      <c r="BY130" s="19">
        <f t="shared" si="176"/>
        <v>3.16684210526316</v>
      </c>
      <c r="BZ130" s="20">
        <v>5936</v>
      </c>
      <c r="CA130" s="12">
        <v>1</v>
      </c>
      <c r="CB130" s="12">
        <v>3.11</v>
      </c>
      <c r="CC130" s="9">
        <f t="shared" si="177"/>
        <v>4.11</v>
      </c>
      <c r="CD130" s="10">
        <v>1.225</v>
      </c>
      <c r="CE130" s="22">
        <v>1.015</v>
      </c>
      <c r="CF130" s="21">
        <f t="shared" si="178"/>
        <v>50083.0357829352</v>
      </c>
      <c r="CL130" s="12">
        <v>41312</v>
      </c>
      <c r="CM130" s="12">
        <v>0.0253</v>
      </c>
      <c r="CN130" s="13">
        <v>1.35</v>
      </c>
      <c r="CO130" s="14">
        <v>1</v>
      </c>
      <c r="CP130" s="15">
        <f t="shared" si="179"/>
        <v>1411.01136</v>
      </c>
      <c r="CQ130" s="12">
        <v>1</v>
      </c>
      <c r="CR130" s="12">
        <v>280</v>
      </c>
      <c r="CS130" s="12">
        <v>1.43</v>
      </c>
      <c r="CT130" s="19">
        <f t="shared" si="180"/>
        <v>3.16684210526316</v>
      </c>
      <c r="CU130" s="20">
        <v>5936</v>
      </c>
      <c r="CV130" s="12">
        <v>0.99</v>
      </c>
      <c r="CW130" s="12">
        <v>1.98</v>
      </c>
      <c r="CX130" s="9">
        <f t="shared" si="181"/>
        <v>2.9602</v>
      </c>
      <c r="CY130" s="10">
        <v>1.225</v>
      </c>
      <c r="CZ130" s="22">
        <v>1.085</v>
      </c>
      <c r="DA130" s="21">
        <f t="shared" si="182"/>
        <v>40936.0577286539</v>
      </c>
      <c r="DG130" s="12">
        <v>41606</v>
      </c>
      <c r="DH130" s="12">
        <v>0.0253</v>
      </c>
      <c r="DI130" s="13">
        <v>1.35</v>
      </c>
      <c r="DJ130" s="14">
        <v>1</v>
      </c>
      <c r="DK130" s="15">
        <f t="shared" si="183"/>
        <v>1421.05293</v>
      </c>
      <c r="DL130" s="12">
        <v>1</v>
      </c>
      <c r="DM130" s="12">
        <v>280</v>
      </c>
      <c r="DN130" s="12">
        <v>1.43</v>
      </c>
      <c r="DO130" s="19">
        <f t="shared" si="184"/>
        <v>3.16684210526316</v>
      </c>
      <c r="DP130" s="20">
        <v>5936</v>
      </c>
      <c r="DQ130" s="12">
        <v>1</v>
      </c>
      <c r="DR130" s="12">
        <v>3.11</v>
      </c>
      <c r="DS130" s="9">
        <f t="shared" si="185"/>
        <v>4.11</v>
      </c>
      <c r="DT130" s="10">
        <v>1.225</v>
      </c>
      <c r="DU130" s="22">
        <v>1.085</v>
      </c>
      <c r="DV130" s="21">
        <f t="shared" si="186"/>
        <v>57010.1433904427</v>
      </c>
      <c r="EB130" s="12">
        <v>41606</v>
      </c>
      <c r="EC130" s="12">
        <v>0.02992</v>
      </c>
      <c r="ED130" s="13">
        <v>1.35</v>
      </c>
      <c r="EE130" s="14">
        <v>1</v>
      </c>
      <c r="EF130" s="15">
        <f t="shared" si="187"/>
        <v>1680.549552</v>
      </c>
      <c r="EG130" s="12">
        <v>1</v>
      </c>
      <c r="EH130" s="12">
        <v>280</v>
      </c>
      <c r="EI130" s="12">
        <v>1.52</v>
      </c>
      <c r="EJ130" s="19">
        <f t="shared" si="188"/>
        <v>3.25684210526316</v>
      </c>
      <c r="EK130" s="20">
        <v>5936</v>
      </c>
      <c r="EL130" s="12">
        <v>1</v>
      </c>
      <c r="EM130" s="12">
        <v>3.91</v>
      </c>
      <c r="EN130" s="9">
        <f t="shared" si="190"/>
        <v>4.91</v>
      </c>
      <c r="EO130" s="10">
        <v>1.225</v>
      </c>
      <c r="EP130" s="22">
        <v>1.2</v>
      </c>
      <c r="EQ130" s="21">
        <f t="shared" si="191"/>
        <v>82348.7930311047</v>
      </c>
    </row>
    <row r="131" s="1" customFormat="1" customHeight="1" spans="6:147">
      <c r="F131" s="12">
        <v>35434</v>
      </c>
      <c r="G131" s="12">
        <v>0.0253</v>
      </c>
      <c r="H131" s="13">
        <v>1.35</v>
      </c>
      <c r="I131" s="14">
        <v>1</v>
      </c>
      <c r="J131" s="15">
        <f t="shared" si="163"/>
        <v>1210.24827</v>
      </c>
      <c r="K131" s="12">
        <v>1</v>
      </c>
      <c r="L131" s="12">
        <v>280</v>
      </c>
      <c r="M131" s="12">
        <v>1.43</v>
      </c>
      <c r="N131" s="19">
        <f t="shared" si="164"/>
        <v>3.16684210526316</v>
      </c>
      <c r="O131" s="20">
        <v>5936</v>
      </c>
      <c r="P131" s="12">
        <v>0.99</v>
      </c>
      <c r="Q131" s="12">
        <v>1.98</v>
      </c>
      <c r="R131" s="9">
        <f t="shared" si="165"/>
        <v>2.9602</v>
      </c>
      <c r="S131" s="10">
        <v>1.225</v>
      </c>
      <c r="T131" s="20">
        <v>1</v>
      </c>
      <c r="U131" s="21">
        <f t="shared" si="166"/>
        <v>35423.5732629581</v>
      </c>
      <c r="AA131" s="12">
        <v>35434</v>
      </c>
      <c r="AB131" s="12">
        <v>0.0253</v>
      </c>
      <c r="AC131" s="13">
        <v>1.35</v>
      </c>
      <c r="AD131" s="14">
        <v>1</v>
      </c>
      <c r="AE131" s="15">
        <f t="shared" si="167"/>
        <v>1210.24827</v>
      </c>
      <c r="AF131" s="12">
        <v>1</v>
      </c>
      <c r="AG131" s="12">
        <v>280</v>
      </c>
      <c r="AH131" s="12">
        <v>1.43</v>
      </c>
      <c r="AI131" s="19">
        <f t="shared" si="168"/>
        <v>3.16684210526316</v>
      </c>
      <c r="AJ131" s="20">
        <v>5936</v>
      </c>
      <c r="AK131" s="12">
        <v>0.99</v>
      </c>
      <c r="AL131" s="12">
        <v>1.98</v>
      </c>
      <c r="AM131" s="9">
        <f t="shared" si="169"/>
        <v>2.9602</v>
      </c>
      <c r="AN131" s="10">
        <v>1.225</v>
      </c>
      <c r="AO131" s="22">
        <v>1.015</v>
      </c>
      <c r="AP131" s="21">
        <f t="shared" si="170"/>
        <v>35954.9268619024</v>
      </c>
      <c r="AV131" s="12">
        <v>35728</v>
      </c>
      <c r="AW131" s="12">
        <v>0.0253</v>
      </c>
      <c r="AX131" s="13">
        <v>1.35</v>
      </c>
      <c r="AY131" s="14">
        <v>1</v>
      </c>
      <c r="AZ131" s="15">
        <f t="shared" si="171"/>
        <v>1220.28984</v>
      </c>
      <c r="BA131" s="12">
        <v>1</v>
      </c>
      <c r="BB131" s="12">
        <v>280</v>
      </c>
      <c r="BC131" s="12">
        <v>1.43</v>
      </c>
      <c r="BD131" s="19">
        <f t="shared" si="172"/>
        <v>3.16684210526316</v>
      </c>
      <c r="BE131" s="20">
        <v>5936</v>
      </c>
      <c r="BF131" s="12">
        <v>1</v>
      </c>
      <c r="BG131" s="12">
        <v>3.11</v>
      </c>
      <c r="BH131" s="9">
        <f t="shared" si="173"/>
        <v>4.11</v>
      </c>
      <c r="BI131" s="10">
        <v>1.225</v>
      </c>
      <c r="BJ131" s="20">
        <v>1</v>
      </c>
      <c r="BK131" s="21">
        <f t="shared" si="174"/>
        <v>49342.8923969805</v>
      </c>
      <c r="BQ131" s="12">
        <v>35728</v>
      </c>
      <c r="BR131" s="12">
        <v>0.0253</v>
      </c>
      <c r="BS131" s="13">
        <v>1.35</v>
      </c>
      <c r="BT131" s="14">
        <v>1</v>
      </c>
      <c r="BU131" s="15">
        <f t="shared" si="175"/>
        <v>1220.28984</v>
      </c>
      <c r="BV131" s="12">
        <v>1</v>
      </c>
      <c r="BW131" s="12">
        <v>280</v>
      </c>
      <c r="BX131" s="12">
        <v>1.43</v>
      </c>
      <c r="BY131" s="19">
        <f t="shared" si="176"/>
        <v>3.16684210526316</v>
      </c>
      <c r="BZ131" s="20">
        <v>5936</v>
      </c>
      <c r="CA131" s="12">
        <v>1</v>
      </c>
      <c r="CB131" s="12">
        <v>3.11</v>
      </c>
      <c r="CC131" s="9">
        <f t="shared" si="177"/>
        <v>4.11</v>
      </c>
      <c r="CD131" s="10">
        <v>1.225</v>
      </c>
      <c r="CE131" s="22">
        <v>1.015</v>
      </c>
      <c r="CF131" s="21">
        <f t="shared" si="178"/>
        <v>50083.0357829352</v>
      </c>
      <c r="CL131" s="12">
        <v>41312</v>
      </c>
      <c r="CM131" s="12">
        <v>0.0253</v>
      </c>
      <c r="CN131" s="13">
        <v>1.35</v>
      </c>
      <c r="CO131" s="14">
        <v>1</v>
      </c>
      <c r="CP131" s="15">
        <f t="shared" si="179"/>
        <v>1411.01136</v>
      </c>
      <c r="CQ131" s="12">
        <v>1</v>
      </c>
      <c r="CR131" s="12">
        <v>280</v>
      </c>
      <c r="CS131" s="12">
        <v>1.43</v>
      </c>
      <c r="CT131" s="19">
        <f t="shared" si="180"/>
        <v>3.16684210526316</v>
      </c>
      <c r="CU131" s="20">
        <v>5936</v>
      </c>
      <c r="CV131" s="12">
        <v>0.99</v>
      </c>
      <c r="CW131" s="12">
        <v>1.98</v>
      </c>
      <c r="CX131" s="9">
        <f t="shared" si="181"/>
        <v>2.9602</v>
      </c>
      <c r="CY131" s="10">
        <v>1.225</v>
      </c>
      <c r="CZ131" s="22">
        <v>1.085</v>
      </c>
      <c r="DA131" s="21">
        <f t="shared" si="182"/>
        <v>40936.0577286539</v>
      </c>
      <c r="DG131" s="12">
        <v>41606</v>
      </c>
      <c r="DH131" s="12">
        <v>0.0253</v>
      </c>
      <c r="DI131" s="13">
        <v>1.35</v>
      </c>
      <c r="DJ131" s="14">
        <v>1</v>
      </c>
      <c r="DK131" s="15">
        <f t="shared" si="183"/>
        <v>1421.05293</v>
      </c>
      <c r="DL131" s="12">
        <v>1</v>
      </c>
      <c r="DM131" s="12">
        <v>280</v>
      </c>
      <c r="DN131" s="12">
        <v>1.43</v>
      </c>
      <c r="DO131" s="19">
        <f t="shared" si="184"/>
        <v>3.16684210526316</v>
      </c>
      <c r="DP131" s="20">
        <v>5936</v>
      </c>
      <c r="DQ131" s="12">
        <v>1</v>
      </c>
      <c r="DR131" s="12">
        <v>3.11</v>
      </c>
      <c r="DS131" s="9">
        <f t="shared" si="185"/>
        <v>4.11</v>
      </c>
      <c r="DT131" s="10">
        <v>1.225</v>
      </c>
      <c r="DU131" s="22">
        <v>1.085</v>
      </c>
      <c r="DV131" s="21">
        <f t="shared" si="186"/>
        <v>57010.1433904427</v>
      </c>
      <c r="EB131" s="12">
        <v>41606</v>
      </c>
      <c r="EC131" s="12">
        <v>0.02992</v>
      </c>
      <c r="ED131" s="13">
        <v>1.35</v>
      </c>
      <c r="EE131" s="14">
        <v>1</v>
      </c>
      <c r="EF131" s="15">
        <f t="shared" si="187"/>
        <v>1680.549552</v>
      </c>
      <c r="EG131" s="12">
        <v>1</v>
      </c>
      <c r="EH131" s="12">
        <v>280</v>
      </c>
      <c r="EI131" s="12">
        <v>1.52</v>
      </c>
      <c r="EJ131" s="19">
        <f t="shared" si="188"/>
        <v>3.25684210526316</v>
      </c>
      <c r="EK131" s="20">
        <v>5936</v>
      </c>
      <c r="EL131" s="12">
        <v>1</v>
      </c>
      <c r="EM131" s="12">
        <v>3.91</v>
      </c>
      <c r="EN131" s="9">
        <f t="shared" si="190"/>
        <v>4.91</v>
      </c>
      <c r="EO131" s="10">
        <v>1.225</v>
      </c>
      <c r="EP131" s="22">
        <v>1.2</v>
      </c>
      <c r="EQ131" s="21">
        <f t="shared" si="191"/>
        <v>82348.7930311047</v>
      </c>
    </row>
    <row r="132" s="1" customFormat="1" customHeight="1" spans="6:147">
      <c r="F132" s="12">
        <v>35434</v>
      </c>
      <c r="G132" s="12">
        <v>0</v>
      </c>
      <c r="H132" s="13">
        <v>1.35</v>
      </c>
      <c r="I132" s="14">
        <v>1</v>
      </c>
      <c r="J132" s="15">
        <f t="shared" si="163"/>
        <v>0</v>
      </c>
      <c r="K132" s="12">
        <v>1</v>
      </c>
      <c r="L132" s="12">
        <v>280</v>
      </c>
      <c r="M132" s="12">
        <v>1.43</v>
      </c>
      <c r="N132" s="19">
        <f t="shared" si="164"/>
        <v>3.16684210526316</v>
      </c>
      <c r="O132" s="20">
        <v>0</v>
      </c>
      <c r="P132" s="12">
        <v>0.99</v>
      </c>
      <c r="Q132" s="12">
        <v>1.98</v>
      </c>
      <c r="R132" s="9">
        <f t="shared" si="165"/>
        <v>2.9602</v>
      </c>
      <c r="S132" s="10">
        <v>1.225</v>
      </c>
      <c r="T132" s="20">
        <v>1</v>
      </c>
      <c r="U132" s="21">
        <f t="shared" si="166"/>
        <v>0</v>
      </c>
      <c r="AA132" s="12">
        <v>35434</v>
      </c>
      <c r="AB132" s="12">
        <v>0.0253</v>
      </c>
      <c r="AC132" s="13">
        <v>1.35</v>
      </c>
      <c r="AD132" s="14">
        <v>1</v>
      </c>
      <c r="AE132" s="15">
        <f t="shared" si="167"/>
        <v>1210.24827</v>
      </c>
      <c r="AF132" s="12">
        <v>1</v>
      </c>
      <c r="AG132" s="12">
        <v>280</v>
      </c>
      <c r="AH132" s="12">
        <v>1.43</v>
      </c>
      <c r="AI132" s="19">
        <f t="shared" si="168"/>
        <v>3.16684210526316</v>
      </c>
      <c r="AJ132" s="20">
        <v>5936</v>
      </c>
      <c r="AK132" s="12">
        <v>0.99</v>
      </c>
      <c r="AL132" s="12">
        <v>1.98</v>
      </c>
      <c r="AM132" s="9">
        <f t="shared" si="169"/>
        <v>2.9602</v>
      </c>
      <c r="AN132" s="10">
        <v>1.225</v>
      </c>
      <c r="AO132" s="22">
        <v>1.015</v>
      </c>
      <c r="AP132" s="21">
        <f t="shared" si="170"/>
        <v>35954.9268619024</v>
      </c>
      <c r="AV132" s="12">
        <v>35728</v>
      </c>
      <c r="AW132" s="12">
        <v>0</v>
      </c>
      <c r="AX132" s="13">
        <v>1.35</v>
      </c>
      <c r="AY132" s="14">
        <v>1</v>
      </c>
      <c r="AZ132" s="15">
        <f t="shared" si="171"/>
        <v>0</v>
      </c>
      <c r="BA132" s="12">
        <v>1</v>
      </c>
      <c r="BB132" s="12">
        <v>280</v>
      </c>
      <c r="BC132" s="12">
        <v>1.43</v>
      </c>
      <c r="BD132" s="19">
        <f t="shared" si="172"/>
        <v>3.16684210526316</v>
      </c>
      <c r="BE132" s="20">
        <v>0</v>
      </c>
      <c r="BF132" s="12">
        <v>1</v>
      </c>
      <c r="BG132" s="12">
        <v>3.11</v>
      </c>
      <c r="BH132" s="9">
        <f t="shared" si="173"/>
        <v>4.11</v>
      </c>
      <c r="BI132" s="10">
        <v>1.225</v>
      </c>
      <c r="BJ132" s="20">
        <v>1</v>
      </c>
      <c r="BK132" s="21">
        <f t="shared" si="174"/>
        <v>0</v>
      </c>
      <c r="BQ132" s="12">
        <v>35728</v>
      </c>
      <c r="BR132" s="12">
        <v>0.0253</v>
      </c>
      <c r="BS132" s="13">
        <v>1.35</v>
      </c>
      <c r="BT132" s="14">
        <v>1</v>
      </c>
      <c r="BU132" s="15">
        <f t="shared" si="175"/>
        <v>1220.28984</v>
      </c>
      <c r="BV132" s="12">
        <v>1</v>
      </c>
      <c r="BW132" s="12">
        <v>280</v>
      </c>
      <c r="BX132" s="12">
        <v>1.43</v>
      </c>
      <c r="BY132" s="19">
        <f t="shared" si="176"/>
        <v>3.16684210526316</v>
      </c>
      <c r="BZ132" s="20">
        <v>5936</v>
      </c>
      <c r="CA132" s="12">
        <v>1</v>
      </c>
      <c r="CB132" s="12">
        <v>3.11</v>
      </c>
      <c r="CC132" s="9">
        <f t="shared" si="177"/>
        <v>4.11</v>
      </c>
      <c r="CD132" s="10">
        <v>1.225</v>
      </c>
      <c r="CE132" s="22">
        <v>1.015</v>
      </c>
      <c r="CF132" s="21">
        <f t="shared" si="178"/>
        <v>50083.0357829352</v>
      </c>
      <c r="CL132" s="12">
        <v>41312</v>
      </c>
      <c r="CM132" s="12">
        <v>0.0253</v>
      </c>
      <c r="CN132" s="13">
        <v>1.35</v>
      </c>
      <c r="CO132" s="14">
        <v>1</v>
      </c>
      <c r="CP132" s="15">
        <f t="shared" si="179"/>
        <v>1411.01136</v>
      </c>
      <c r="CQ132" s="12">
        <v>1</v>
      </c>
      <c r="CR132" s="12">
        <v>280</v>
      </c>
      <c r="CS132" s="12">
        <v>1.43</v>
      </c>
      <c r="CT132" s="19">
        <f t="shared" si="180"/>
        <v>3.16684210526316</v>
      </c>
      <c r="CU132" s="20">
        <v>5936</v>
      </c>
      <c r="CV132" s="12">
        <v>0.99</v>
      </c>
      <c r="CW132" s="12">
        <v>1.98</v>
      </c>
      <c r="CX132" s="9">
        <f t="shared" si="181"/>
        <v>2.9602</v>
      </c>
      <c r="CY132" s="10">
        <v>1.225</v>
      </c>
      <c r="CZ132" s="22">
        <v>1.085</v>
      </c>
      <c r="DA132" s="21">
        <f t="shared" si="182"/>
        <v>40936.0577286539</v>
      </c>
      <c r="DG132" s="12">
        <v>41606</v>
      </c>
      <c r="DH132" s="12">
        <v>0.0253</v>
      </c>
      <c r="DI132" s="13">
        <v>1.35</v>
      </c>
      <c r="DJ132" s="14">
        <v>1</v>
      </c>
      <c r="DK132" s="15">
        <f t="shared" si="183"/>
        <v>1421.05293</v>
      </c>
      <c r="DL132" s="12">
        <v>1</v>
      </c>
      <c r="DM132" s="12">
        <v>280</v>
      </c>
      <c r="DN132" s="12">
        <v>1.43</v>
      </c>
      <c r="DO132" s="19">
        <f t="shared" si="184"/>
        <v>3.16684210526316</v>
      </c>
      <c r="DP132" s="20">
        <v>5936</v>
      </c>
      <c r="DQ132" s="12">
        <v>1</v>
      </c>
      <c r="DR132" s="12">
        <v>3.11</v>
      </c>
      <c r="DS132" s="9">
        <f t="shared" si="185"/>
        <v>4.11</v>
      </c>
      <c r="DT132" s="10">
        <v>1.225</v>
      </c>
      <c r="DU132" s="22">
        <v>1.085</v>
      </c>
      <c r="DV132" s="21">
        <f t="shared" si="186"/>
        <v>57010.1433904427</v>
      </c>
      <c r="EB132" s="12">
        <v>41606</v>
      </c>
      <c r="EC132" s="12">
        <v>0.02992</v>
      </c>
      <c r="ED132" s="13">
        <v>1.35</v>
      </c>
      <c r="EE132" s="14">
        <v>1</v>
      </c>
      <c r="EF132" s="15">
        <f t="shared" si="187"/>
        <v>1680.549552</v>
      </c>
      <c r="EG132" s="12">
        <v>1</v>
      </c>
      <c r="EH132" s="12">
        <v>280</v>
      </c>
      <c r="EI132" s="12">
        <v>1.52</v>
      </c>
      <c r="EJ132" s="19">
        <f t="shared" si="188"/>
        <v>3.25684210526316</v>
      </c>
      <c r="EK132" s="20">
        <v>5936</v>
      </c>
      <c r="EL132" s="12">
        <v>1</v>
      </c>
      <c r="EM132" s="12">
        <v>3.91</v>
      </c>
      <c r="EN132" s="9">
        <f t="shared" si="190"/>
        <v>4.91</v>
      </c>
      <c r="EO132" s="10">
        <v>1.225</v>
      </c>
      <c r="EP132" s="22">
        <v>1.2</v>
      </c>
      <c r="EQ132" s="21">
        <f t="shared" si="191"/>
        <v>82348.7930311047</v>
      </c>
    </row>
    <row r="133" s="1" customFormat="1" customHeight="1" spans="6:147">
      <c r="F133" s="12">
        <v>35434</v>
      </c>
      <c r="G133" s="12">
        <v>0</v>
      </c>
      <c r="H133" s="13">
        <v>1.35</v>
      </c>
      <c r="I133" s="14">
        <v>1</v>
      </c>
      <c r="J133" s="15">
        <f t="shared" si="163"/>
        <v>0</v>
      </c>
      <c r="K133" s="12">
        <v>1</v>
      </c>
      <c r="L133" s="12">
        <v>280</v>
      </c>
      <c r="M133" s="12">
        <v>1.43</v>
      </c>
      <c r="N133" s="19">
        <f t="shared" si="164"/>
        <v>3.16684210526316</v>
      </c>
      <c r="O133" s="20">
        <v>0</v>
      </c>
      <c r="P133" s="12">
        <v>0.99</v>
      </c>
      <c r="Q133" s="12">
        <v>1.98</v>
      </c>
      <c r="R133" s="9">
        <f t="shared" si="165"/>
        <v>2.9602</v>
      </c>
      <c r="S133" s="10">
        <v>1.225</v>
      </c>
      <c r="T133" s="20">
        <v>1</v>
      </c>
      <c r="U133" s="21">
        <f t="shared" si="166"/>
        <v>0</v>
      </c>
      <c r="AA133" s="12">
        <v>35434</v>
      </c>
      <c r="AB133" s="12">
        <v>0.0253</v>
      </c>
      <c r="AC133" s="13">
        <v>1.35</v>
      </c>
      <c r="AD133" s="14">
        <v>1</v>
      </c>
      <c r="AE133" s="15">
        <f t="shared" si="167"/>
        <v>1210.24827</v>
      </c>
      <c r="AF133" s="12">
        <v>1</v>
      </c>
      <c r="AG133" s="12">
        <v>280</v>
      </c>
      <c r="AH133" s="12">
        <v>1.43</v>
      </c>
      <c r="AI133" s="19">
        <f t="shared" si="168"/>
        <v>3.16684210526316</v>
      </c>
      <c r="AJ133" s="20">
        <v>5936</v>
      </c>
      <c r="AK133" s="12">
        <v>0.99</v>
      </c>
      <c r="AL133" s="12">
        <v>1.98</v>
      </c>
      <c r="AM133" s="9">
        <f t="shared" si="169"/>
        <v>2.9602</v>
      </c>
      <c r="AN133" s="10">
        <v>1.225</v>
      </c>
      <c r="AO133" s="22">
        <v>1.015</v>
      </c>
      <c r="AP133" s="21">
        <f t="shared" si="170"/>
        <v>35954.9268619024</v>
      </c>
      <c r="AV133" s="12">
        <v>35728</v>
      </c>
      <c r="AW133" s="12">
        <v>0</v>
      </c>
      <c r="AX133" s="13">
        <v>1.35</v>
      </c>
      <c r="AY133" s="14">
        <v>1</v>
      </c>
      <c r="AZ133" s="15">
        <f t="shared" si="171"/>
        <v>0</v>
      </c>
      <c r="BA133" s="12">
        <v>1</v>
      </c>
      <c r="BB133" s="12">
        <v>280</v>
      </c>
      <c r="BC133" s="12">
        <v>1.43</v>
      </c>
      <c r="BD133" s="19">
        <f t="shared" si="172"/>
        <v>3.16684210526316</v>
      </c>
      <c r="BE133" s="20">
        <v>0</v>
      </c>
      <c r="BF133" s="12">
        <v>1</v>
      </c>
      <c r="BG133" s="12">
        <v>3.11</v>
      </c>
      <c r="BH133" s="9">
        <f t="shared" si="173"/>
        <v>4.11</v>
      </c>
      <c r="BI133" s="10">
        <v>1.225</v>
      </c>
      <c r="BJ133" s="20">
        <v>1</v>
      </c>
      <c r="BK133" s="21">
        <f t="shared" si="174"/>
        <v>0</v>
      </c>
      <c r="BQ133" s="12">
        <v>35728</v>
      </c>
      <c r="BR133" s="12">
        <v>0.0253</v>
      </c>
      <c r="BS133" s="13">
        <v>1.35</v>
      </c>
      <c r="BT133" s="14">
        <v>1</v>
      </c>
      <c r="BU133" s="15">
        <f t="shared" si="175"/>
        <v>1220.28984</v>
      </c>
      <c r="BV133" s="12">
        <v>1</v>
      </c>
      <c r="BW133" s="12">
        <v>280</v>
      </c>
      <c r="BX133" s="12">
        <v>1.43</v>
      </c>
      <c r="BY133" s="19">
        <f t="shared" si="176"/>
        <v>3.16684210526316</v>
      </c>
      <c r="BZ133" s="20">
        <v>5936</v>
      </c>
      <c r="CA133" s="12">
        <v>1</v>
      </c>
      <c r="CB133" s="12">
        <v>3.11</v>
      </c>
      <c r="CC133" s="9">
        <f t="shared" si="177"/>
        <v>4.11</v>
      </c>
      <c r="CD133" s="10">
        <v>1.225</v>
      </c>
      <c r="CE133" s="22">
        <v>1.015</v>
      </c>
      <c r="CF133" s="21">
        <f t="shared" si="178"/>
        <v>50083.0357829352</v>
      </c>
      <c r="CL133" s="12">
        <v>41312</v>
      </c>
      <c r="CM133" s="12">
        <v>0.0253</v>
      </c>
      <c r="CN133" s="13">
        <v>1.35</v>
      </c>
      <c r="CO133" s="14">
        <v>1</v>
      </c>
      <c r="CP133" s="15">
        <f t="shared" si="179"/>
        <v>1411.01136</v>
      </c>
      <c r="CQ133" s="12">
        <v>1</v>
      </c>
      <c r="CR133" s="12">
        <v>280</v>
      </c>
      <c r="CS133" s="12">
        <v>1.43</v>
      </c>
      <c r="CT133" s="19">
        <f t="shared" si="180"/>
        <v>3.16684210526316</v>
      </c>
      <c r="CU133" s="20">
        <v>5936</v>
      </c>
      <c r="CV133" s="12">
        <v>0.99</v>
      </c>
      <c r="CW133" s="12">
        <v>1.98</v>
      </c>
      <c r="CX133" s="9">
        <f t="shared" si="181"/>
        <v>2.9602</v>
      </c>
      <c r="CY133" s="10">
        <v>1.225</v>
      </c>
      <c r="CZ133" s="22">
        <v>1.085</v>
      </c>
      <c r="DA133" s="21">
        <f t="shared" si="182"/>
        <v>40936.0577286539</v>
      </c>
      <c r="DG133" s="12">
        <v>41606</v>
      </c>
      <c r="DH133" s="12">
        <v>0.0253</v>
      </c>
      <c r="DI133" s="13">
        <v>1.35</v>
      </c>
      <c r="DJ133" s="14">
        <v>1</v>
      </c>
      <c r="DK133" s="15">
        <f t="shared" si="183"/>
        <v>1421.05293</v>
      </c>
      <c r="DL133" s="12">
        <v>1</v>
      </c>
      <c r="DM133" s="12">
        <v>280</v>
      </c>
      <c r="DN133" s="12">
        <v>1.43</v>
      </c>
      <c r="DO133" s="19">
        <f t="shared" si="184"/>
        <v>3.16684210526316</v>
      </c>
      <c r="DP133" s="20">
        <v>5936</v>
      </c>
      <c r="DQ133" s="12">
        <v>1</v>
      </c>
      <c r="DR133" s="12">
        <v>3.11</v>
      </c>
      <c r="DS133" s="9">
        <f t="shared" si="185"/>
        <v>4.11</v>
      </c>
      <c r="DT133" s="10">
        <v>1.225</v>
      </c>
      <c r="DU133" s="22">
        <v>1.085</v>
      </c>
      <c r="DV133" s="21">
        <f t="shared" si="186"/>
        <v>57010.1433904427</v>
      </c>
      <c r="EB133" s="12">
        <v>41606</v>
      </c>
      <c r="EC133" s="12">
        <v>0.02992</v>
      </c>
      <c r="ED133" s="13">
        <v>1.35</v>
      </c>
      <c r="EE133" s="14">
        <v>1</v>
      </c>
      <c r="EF133" s="15">
        <f t="shared" si="187"/>
        <v>1680.549552</v>
      </c>
      <c r="EG133" s="12">
        <v>1</v>
      </c>
      <c r="EH133" s="12">
        <v>280</v>
      </c>
      <c r="EI133" s="12">
        <v>1.52</v>
      </c>
      <c r="EJ133" s="19">
        <f t="shared" si="188"/>
        <v>3.25684210526316</v>
      </c>
      <c r="EK133" s="20">
        <v>5936</v>
      </c>
      <c r="EL133" s="12">
        <v>1</v>
      </c>
      <c r="EM133" s="12">
        <v>3.91</v>
      </c>
      <c r="EN133" s="9">
        <f t="shared" si="190"/>
        <v>4.91</v>
      </c>
      <c r="EO133" s="10">
        <v>1.225</v>
      </c>
      <c r="EP133" s="22">
        <v>1.2</v>
      </c>
      <c r="EQ133" s="21">
        <f t="shared" si="191"/>
        <v>82348.7930311047</v>
      </c>
    </row>
    <row r="134" s="1" customFormat="1" customHeight="1" spans="6:147">
      <c r="F134" s="12">
        <v>35434</v>
      </c>
      <c r="G134" s="12">
        <v>0</v>
      </c>
      <c r="H134" s="13">
        <v>1.35</v>
      </c>
      <c r="I134" s="14">
        <v>1</v>
      </c>
      <c r="J134" s="15">
        <f t="shared" si="163"/>
        <v>0</v>
      </c>
      <c r="K134" s="12">
        <v>1</v>
      </c>
      <c r="L134" s="12">
        <v>280</v>
      </c>
      <c r="M134" s="12">
        <v>1.43</v>
      </c>
      <c r="N134" s="19">
        <f t="shared" si="164"/>
        <v>3.16684210526316</v>
      </c>
      <c r="O134" s="20">
        <v>0</v>
      </c>
      <c r="P134" s="12">
        <v>0.99</v>
      </c>
      <c r="Q134" s="12">
        <v>1.98</v>
      </c>
      <c r="R134" s="9">
        <f t="shared" si="165"/>
        <v>2.9602</v>
      </c>
      <c r="S134" s="10">
        <v>1.225</v>
      </c>
      <c r="T134" s="20">
        <v>1</v>
      </c>
      <c r="U134" s="21">
        <f t="shared" si="166"/>
        <v>0</v>
      </c>
      <c r="AA134" s="12">
        <v>35434</v>
      </c>
      <c r="AB134" s="12">
        <v>0.0253</v>
      </c>
      <c r="AC134" s="13">
        <v>1.35</v>
      </c>
      <c r="AD134" s="14">
        <v>1</v>
      </c>
      <c r="AE134" s="15">
        <f t="shared" si="167"/>
        <v>1210.24827</v>
      </c>
      <c r="AF134" s="12">
        <v>1</v>
      </c>
      <c r="AG134" s="12">
        <v>280</v>
      </c>
      <c r="AH134" s="12">
        <v>1.43</v>
      </c>
      <c r="AI134" s="19">
        <f t="shared" si="168"/>
        <v>3.16684210526316</v>
      </c>
      <c r="AJ134" s="20">
        <v>5936</v>
      </c>
      <c r="AK134" s="12">
        <v>0.99</v>
      </c>
      <c r="AL134" s="12">
        <v>1.98</v>
      </c>
      <c r="AM134" s="9">
        <f t="shared" si="169"/>
        <v>2.9602</v>
      </c>
      <c r="AN134" s="10">
        <v>1.225</v>
      </c>
      <c r="AO134" s="22">
        <v>1.015</v>
      </c>
      <c r="AP134" s="21">
        <f t="shared" si="170"/>
        <v>35954.9268619024</v>
      </c>
      <c r="AV134" s="12">
        <v>35728</v>
      </c>
      <c r="AW134" s="12">
        <v>0</v>
      </c>
      <c r="AX134" s="13">
        <v>1.35</v>
      </c>
      <c r="AY134" s="14">
        <v>1</v>
      </c>
      <c r="AZ134" s="15">
        <f t="shared" si="171"/>
        <v>0</v>
      </c>
      <c r="BA134" s="12">
        <v>1</v>
      </c>
      <c r="BB134" s="12">
        <v>280</v>
      </c>
      <c r="BC134" s="12">
        <v>1.43</v>
      </c>
      <c r="BD134" s="19">
        <f t="shared" si="172"/>
        <v>3.16684210526316</v>
      </c>
      <c r="BE134" s="20">
        <v>0</v>
      </c>
      <c r="BF134" s="12">
        <v>1</v>
      </c>
      <c r="BG134" s="12">
        <v>3.11</v>
      </c>
      <c r="BH134" s="9">
        <f t="shared" si="173"/>
        <v>4.11</v>
      </c>
      <c r="BI134" s="10">
        <v>1.225</v>
      </c>
      <c r="BJ134" s="20">
        <v>1</v>
      </c>
      <c r="BK134" s="21">
        <f t="shared" si="174"/>
        <v>0</v>
      </c>
      <c r="BQ134" s="12">
        <v>35728</v>
      </c>
      <c r="BR134" s="12">
        <v>0.0253</v>
      </c>
      <c r="BS134" s="13">
        <v>1.35</v>
      </c>
      <c r="BT134" s="14">
        <v>1</v>
      </c>
      <c r="BU134" s="15">
        <f t="shared" si="175"/>
        <v>1220.28984</v>
      </c>
      <c r="BV134" s="12">
        <v>1</v>
      </c>
      <c r="BW134" s="12">
        <v>280</v>
      </c>
      <c r="BX134" s="12">
        <v>1.43</v>
      </c>
      <c r="BY134" s="19">
        <f t="shared" si="176"/>
        <v>3.16684210526316</v>
      </c>
      <c r="BZ134" s="20">
        <v>5936</v>
      </c>
      <c r="CA134" s="12">
        <v>1</v>
      </c>
      <c r="CB134" s="12">
        <v>3.11</v>
      </c>
      <c r="CC134" s="9">
        <f t="shared" si="177"/>
        <v>4.11</v>
      </c>
      <c r="CD134" s="10">
        <v>1.225</v>
      </c>
      <c r="CE134" s="22">
        <v>1.015</v>
      </c>
      <c r="CF134" s="21">
        <f t="shared" si="178"/>
        <v>50083.0357829352</v>
      </c>
      <c r="CL134" s="12">
        <v>41312</v>
      </c>
      <c r="CM134" s="12">
        <v>0.0253</v>
      </c>
      <c r="CN134" s="13">
        <v>1.35</v>
      </c>
      <c r="CO134" s="14">
        <v>1</v>
      </c>
      <c r="CP134" s="15">
        <f t="shared" si="179"/>
        <v>1411.01136</v>
      </c>
      <c r="CQ134" s="12">
        <v>1</v>
      </c>
      <c r="CR134" s="12">
        <v>280</v>
      </c>
      <c r="CS134" s="12">
        <v>1.43</v>
      </c>
      <c r="CT134" s="19">
        <f t="shared" si="180"/>
        <v>3.16684210526316</v>
      </c>
      <c r="CU134" s="20">
        <v>5936</v>
      </c>
      <c r="CV134" s="12">
        <v>0.99</v>
      </c>
      <c r="CW134" s="12">
        <v>1.98</v>
      </c>
      <c r="CX134" s="9">
        <f t="shared" si="181"/>
        <v>2.9602</v>
      </c>
      <c r="CY134" s="10">
        <v>1.225</v>
      </c>
      <c r="CZ134" s="22">
        <v>1.085</v>
      </c>
      <c r="DA134" s="21">
        <f t="shared" si="182"/>
        <v>40936.0577286539</v>
      </c>
      <c r="DG134" s="12">
        <v>41606</v>
      </c>
      <c r="DH134" s="12">
        <v>0.0253</v>
      </c>
      <c r="DI134" s="13">
        <v>1.35</v>
      </c>
      <c r="DJ134" s="14">
        <v>1</v>
      </c>
      <c r="DK134" s="15">
        <f t="shared" si="183"/>
        <v>1421.05293</v>
      </c>
      <c r="DL134" s="12">
        <v>1</v>
      </c>
      <c r="DM134" s="12">
        <v>280</v>
      </c>
      <c r="DN134" s="12">
        <v>1.43</v>
      </c>
      <c r="DO134" s="19">
        <f t="shared" si="184"/>
        <v>3.16684210526316</v>
      </c>
      <c r="DP134" s="20">
        <v>5936</v>
      </c>
      <c r="DQ134" s="12">
        <v>1</v>
      </c>
      <c r="DR134" s="12">
        <v>3.11</v>
      </c>
      <c r="DS134" s="9">
        <f t="shared" si="185"/>
        <v>4.11</v>
      </c>
      <c r="DT134" s="10">
        <v>1.225</v>
      </c>
      <c r="DU134" s="22">
        <v>1.085</v>
      </c>
      <c r="DV134" s="21">
        <f t="shared" si="186"/>
        <v>57010.1433904427</v>
      </c>
      <c r="EB134" s="12">
        <v>41606</v>
      </c>
      <c r="EC134" s="12">
        <v>0.02992</v>
      </c>
      <c r="ED134" s="13">
        <v>1.35</v>
      </c>
      <c r="EE134" s="14">
        <v>1</v>
      </c>
      <c r="EF134" s="15">
        <f t="shared" si="187"/>
        <v>1680.549552</v>
      </c>
      <c r="EG134" s="12">
        <v>1</v>
      </c>
      <c r="EH134" s="12">
        <v>280</v>
      </c>
      <c r="EI134" s="12">
        <v>1.52</v>
      </c>
      <c r="EJ134" s="19">
        <f t="shared" si="188"/>
        <v>3.25684210526316</v>
      </c>
      <c r="EK134" s="20">
        <v>5936</v>
      </c>
      <c r="EL134" s="12">
        <v>1</v>
      </c>
      <c r="EM134" s="12">
        <v>3.91</v>
      </c>
      <c r="EN134" s="9">
        <f t="shared" si="190"/>
        <v>4.91</v>
      </c>
      <c r="EO134" s="10">
        <v>1.225</v>
      </c>
      <c r="EP134" s="22">
        <v>1.2</v>
      </c>
      <c r="EQ134" s="21">
        <f t="shared" si="191"/>
        <v>82348.7930311047</v>
      </c>
    </row>
    <row r="135" s="1" customFormat="1" customHeight="1" spans="6:147">
      <c r="F135" s="12">
        <v>35434</v>
      </c>
      <c r="G135" s="12">
        <v>0</v>
      </c>
      <c r="H135" s="13">
        <v>1.35</v>
      </c>
      <c r="I135" s="14">
        <v>1</v>
      </c>
      <c r="J135" s="15">
        <f t="shared" si="163"/>
        <v>0</v>
      </c>
      <c r="K135" s="12">
        <v>1</v>
      </c>
      <c r="L135" s="12">
        <v>280</v>
      </c>
      <c r="M135" s="12">
        <v>1.43</v>
      </c>
      <c r="N135" s="19">
        <f t="shared" si="164"/>
        <v>3.16684210526316</v>
      </c>
      <c r="O135" s="20">
        <v>0</v>
      </c>
      <c r="P135" s="12">
        <v>0.99</v>
      </c>
      <c r="Q135" s="12">
        <v>1.98</v>
      </c>
      <c r="R135" s="9">
        <f t="shared" si="165"/>
        <v>2.9602</v>
      </c>
      <c r="S135" s="10">
        <v>1.225</v>
      </c>
      <c r="T135" s="20">
        <v>1</v>
      </c>
      <c r="U135" s="21">
        <f t="shared" si="166"/>
        <v>0</v>
      </c>
      <c r="AA135" s="12">
        <v>35434</v>
      </c>
      <c r="AB135" s="12">
        <v>0.0253</v>
      </c>
      <c r="AC135" s="13">
        <v>1.35</v>
      </c>
      <c r="AD135" s="14">
        <v>1</v>
      </c>
      <c r="AE135" s="15">
        <f t="shared" si="167"/>
        <v>1210.24827</v>
      </c>
      <c r="AF135" s="12">
        <v>1</v>
      </c>
      <c r="AG135" s="12">
        <v>280</v>
      </c>
      <c r="AH135" s="12">
        <v>1.43</v>
      </c>
      <c r="AI135" s="19">
        <f t="shared" si="168"/>
        <v>3.16684210526316</v>
      </c>
      <c r="AJ135" s="20">
        <v>0</v>
      </c>
      <c r="AK135" s="12">
        <v>0.99</v>
      </c>
      <c r="AL135" s="12">
        <v>1.98</v>
      </c>
      <c r="AM135" s="9">
        <f t="shared" si="169"/>
        <v>2.9602</v>
      </c>
      <c r="AN135" s="10">
        <v>1.225</v>
      </c>
      <c r="AO135" s="22">
        <v>1.015</v>
      </c>
      <c r="AP135" s="21">
        <f t="shared" si="170"/>
        <v>14106.6556871024</v>
      </c>
      <c r="AV135" s="12">
        <v>35728</v>
      </c>
      <c r="AW135" s="12">
        <v>0</v>
      </c>
      <c r="AX135" s="13">
        <v>1.35</v>
      </c>
      <c r="AY135" s="14">
        <v>1</v>
      </c>
      <c r="AZ135" s="15">
        <f t="shared" si="171"/>
        <v>0</v>
      </c>
      <c r="BA135" s="12">
        <v>1</v>
      </c>
      <c r="BB135" s="12">
        <v>280</v>
      </c>
      <c r="BC135" s="12">
        <v>1.43</v>
      </c>
      <c r="BD135" s="19">
        <f t="shared" si="172"/>
        <v>3.16684210526316</v>
      </c>
      <c r="BE135" s="20">
        <v>0</v>
      </c>
      <c r="BF135" s="12">
        <v>1</v>
      </c>
      <c r="BG135" s="12">
        <v>3.11</v>
      </c>
      <c r="BH135" s="9">
        <f t="shared" si="173"/>
        <v>4.11</v>
      </c>
      <c r="BI135" s="10">
        <v>1.225</v>
      </c>
      <c r="BJ135" s="20">
        <v>1</v>
      </c>
      <c r="BK135" s="21">
        <f t="shared" si="174"/>
        <v>0</v>
      </c>
      <c r="BQ135" s="12">
        <v>35728</v>
      </c>
      <c r="BR135" s="12">
        <v>0.0253</v>
      </c>
      <c r="BS135" s="13">
        <v>1.35</v>
      </c>
      <c r="BT135" s="14">
        <v>1</v>
      </c>
      <c r="BU135" s="15">
        <f t="shared" si="175"/>
        <v>1220.28984</v>
      </c>
      <c r="BV135" s="12">
        <v>1</v>
      </c>
      <c r="BW135" s="12">
        <v>280</v>
      </c>
      <c r="BX135" s="12">
        <v>1.43</v>
      </c>
      <c r="BY135" s="19">
        <f t="shared" si="176"/>
        <v>3.16684210526316</v>
      </c>
      <c r="BZ135" s="20">
        <v>0</v>
      </c>
      <c r="CA135" s="12">
        <v>1</v>
      </c>
      <c r="CB135" s="12">
        <v>3.11</v>
      </c>
      <c r="CC135" s="9">
        <f t="shared" si="177"/>
        <v>4.11</v>
      </c>
      <c r="CD135" s="10">
        <v>1.225</v>
      </c>
      <c r="CE135" s="22">
        <v>1.015</v>
      </c>
      <c r="CF135" s="21">
        <f t="shared" si="178"/>
        <v>19748.4656429352</v>
      </c>
      <c r="CL135" s="12">
        <v>41312</v>
      </c>
      <c r="CM135" s="12">
        <v>0.0253</v>
      </c>
      <c r="CN135" s="13">
        <v>1.35</v>
      </c>
      <c r="CO135" s="14">
        <v>1</v>
      </c>
      <c r="CP135" s="15">
        <f t="shared" si="179"/>
        <v>1411.01136</v>
      </c>
      <c r="CQ135" s="12">
        <v>1</v>
      </c>
      <c r="CR135" s="12">
        <v>280</v>
      </c>
      <c r="CS135" s="12">
        <v>1.43</v>
      </c>
      <c r="CT135" s="19">
        <f t="shared" si="180"/>
        <v>3.16684210526316</v>
      </c>
      <c r="CU135" s="20">
        <v>0</v>
      </c>
      <c r="CV135" s="12">
        <v>0.99</v>
      </c>
      <c r="CW135" s="12">
        <v>1.98</v>
      </c>
      <c r="CX135" s="9">
        <f t="shared" si="181"/>
        <v>2.9602</v>
      </c>
      <c r="CY135" s="10">
        <v>1.225</v>
      </c>
      <c r="CZ135" s="22">
        <v>1.085</v>
      </c>
      <c r="DA135" s="21">
        <f t="shared" si="182"/>
        <v>17581.0092314539</v>
      </c>
      <c r="DG135" s="12">
        <v>41606</v>
      </c>
      <c r="DH135" s="12">
        <v>0.0253</v>
      </c>
      <c r="DI135" s="13">
        <v>1.35</v>
      </c>
      <c r="DJ135" s="14">
        <v>1</v>
      </c>
      <c r="DK135" s="15">
        <f t="shared" si="183"/>
        <v>1421.05293</v>
      </c>
      <c r="DL135" s="12">
        <v>1</v>
      </c>
      <c r="DM135" s="12">
        <v>280</v>
      </c>
      <c r="DN135" s="12">
        <v>1.43</v>
      </c>
      <c r="DO135" s="19">
        <f t="shared" si="184"/>
        <v>3.16684210526316</v>
      </c>
      <c r="DP135" s="20">
        <v>0</v>
      </c>
      <c r="DQ135" s="12">
        <v>1</v>
      </c>
      <c r="DR135" s="12">
        <v>3.11</v>
      </c>
      <c r="DS135" s="9">
        <f t="shared" si="185"/>
        <v>4.11</v>
      </c>
      <c r="DT135" s="10">
        <v>1.225</v>
      </c>
      <c r="DU135" s="22">
        <v>1.085</v>
      </c>
      <c r="DV135" s="21">
        <f t="shared" si="186"/>
        <v>24583.5339304427</v>
      </c>
      <c r="EB135" s="12">
        <v>41606</v>
      </c>
      <c r="EC135" s="12">
        <v>0.02992</v>
      </c>
      <c r="ED135" s="13">
        <v>1.35</v>
      </c>
      <c r="EE135" s="14">
        <v>1</v>
      </c>
      <c r="EF135" s="15">
        <f t="shared" si="187"/>
        <v>1680.549552</v>
      </c>
      <c r="EG135" s="12">
        <v>1</v>
      </c>
      <c r="EH135" s="12">
        <v>280</v>
      </c>
      <c r="EI135" s="12">
        <v>1.52</v>
      </c>
      <c r="EJ135" s="19">
        <f t="shared" si="188"/>
        <v>3.25684210526316</v>
      </c>
      <c r="EK135" s="20">
        <v>0</v>
      </c>
      <c r="EL135" s="12">
        <v>1</v>
      </c>
      <c r="EM135" s="12">
        <v>3.91</v>
      </c>
      <c r="EN135" s="9">
        <f t="shared" si="190"/>
        <v>4.91</v>
      </c>
      <c r="EO135" s="10">
        <v>1.225</v>
      </c>
      <c r="EP135" s="22">
        <v>1.2</v>
      </c>
      <c r="EQ135" s="21">
        <f t="shared" si="191"/>
        <v>39504.5258311046</v>
      </c>
    </row>
    <row r="136" s="1" customFormat="1" customHeight="1" spans="6:147">
      <c r="F136" s="12">
        <v>35434</v>
      </c>
      <c r="G136" s="12">
        <v>0</v>
      </c>
      <c r="H136" s="13">
        <v>1.35</v>
      </c>
      <c r="I136" s="14">
        <v>1</v>
      </c>
      <c r="J136" s="15">
        <f t="shared" si="163"/>
        <v>0</v>
      </c>
      <c r="K136" s="12">
        <v>1</v>
      </c>
      <c r="L136" s="12">
        <v>280</v>
      </c>
      <c r="M136" s="12">
        <v>1.43</v>
      </c>
      <c r="N136" s="19">
        <f t="shared" si="164"/>
        <v>3.16684210526316</v>
      </c>
      <c r="O136" s="20">
        <v>0</v>
      </c>
      <c r="P136" s="12">
        <v>0.99</v>
      </c>
      <c r="Q136" s="12">
        <v>1.98</v>
      </c>
      <c r="R136" s="9">
        <f t="shared" si="165"/>
        <v>2.9602</v>
      </c>
      <c r="S136" s="10">
        <v>1.225</v>
      </c>
      <c r="T136" s="20">
        <v>1</v>
      </c>
      <c r="U136" s="21">
        <f t="shared" si="166"/>
        <v>0</v>
      </c>
      <c r="AA136" s="12">
        <v>35434</v>
      </c>
      <c r="AB136" s="12">
        <v>0.0253</v>
      </c>
      <c r="AC136" s="13">
        <v>1.35</v>
      </c>
      <c r="AD136" s="14">
        <v>1</v>
      </c>
      <c r="AE136" s="15">
        <f t="shared" si="167"/>
        <v>1210.24827</v>
      </c>
      <c r="AF136" s="12">
        <v>1</v>
      </c>
      <c r="AG136" s="12">
        <v>280</v>
      </c>
      <c r="AH136" s="12">
        <v>1.43</v>
      </c>
      <c r="AI136" s="19">
        <f t="shared" si="168"/>
        <v>3.16684210526316</v>
      </c>
      <c r="AJ136" s="20">
        <v>0</v>
      </c>
      <c r="AK136" s="12">
        <v>0.99</v>
      </c>
      <c r="AL136" s="12">
        <v>1.98</v>
      </c>
      <c r="AM136" s="9">
        <f t="shared" si="169"/>
        <v>2.9602</v>
      </c>
      <c r="AN136" s="10">
        <v>1.225</v>
      </c>
      <c r="AO136" s="22">
        <v>1.015</v>
      </c>
      <c r="AP136" s="21">
        <f t="shared" si="170"/>
        <v>14106.6556871024</v>
      </c>
      <c r="AV136" s="12">
        <v>35728</v>
      </c>
      <c r="AW136" s="12">
        <v>0</v>
      </c>
      <c r="AX136" s="13">
        <v>1.35</v>
      </c>
      <c r="AY136" s="14">
        <v>1</v>
      </c>
      <c r="AZ136" s="15">
        <f t="shared" si="171"/>
        <v>0</v>
      </c>
      <c r="BA136" s="12">
        <v>1</v>
      </c>
      <c r="BB136" s="12">
        <v>280</v>
      </c>
      <c r="BC136" s="12">
        <v>1.43</v>
      </c>
      <c r="BD136" s="19">
        <f t="shared" si="172"/>
        <v>3.16684210526316</v>
      </c>
      <c r="BE136" s="20">
        <v>0</v>
      </c>
      <c r="BF136" s="12">
        <v>1</v>
      </c>
      <c r="BG136" s="12">
        <v>3.11</v>
      </c>
      <c r="BH136" s="9">
        <f t="shared" si="173"/>
        <v>4.11</v>
      </c>
      <c r="BI136" s="10">
        <v>1.225</v>
      </c>
      <c r="BJ136" s="20">
        <v>1</v>
      </c>
      <c r="BK136" s="21">
        <f t="shared" si="174"/>
        <v>0</v>
      </c>
      <c r="BQ136" s="12">
        <v>35728</v>
      </c>
      <c r="BR136" s="12">
        <v>0.0253</v>
      </c>
      <c r="BS136" s="13">
        <v>1.35</v>
      </c>
      <c r="BT136" s="14">
        <v>1</v>
      </c>
      <c r="BU136" s="15">
        <f t="shared" si="175"/>
        <v>1220.28984</v>
      </c>
      <c r="BV136" s="12">
        <v>1</v>
      </c>
      <c r="BW136" s="12">
        <v>280</v>
      </c>
      <c r="BX136" s="12">
        <v>1.43</v>
      </c>
      <c r="BY136" s="19">
        <f t="shared" si="176"/>
        <v>3.16684210526316</v>
      </c>
      <c r="BZ136" s="20">
        <v>0</v>
      </c>
      <c r="CA136" s="12">
        <v>1</v>
      </c>
      <c r="CB136" s="12">
        <v>3.11</v>
      </c>
      <c r="CC136" s="9">
        <f t="shared" si="177"/>
        <v>4.11</v>
      </c>
      <c r="CD136" s="10">
        <v>1.225</v>
      </c>
      <c r="CE136" s="22">
        <v>1.015</v>
      </c>
      <c r="CF136" s="21">
        <f t="shared" si="178"/>
        <v>19748.4656429352</v>
      </c>
      <c r="CL136" s="12">
        <v>41312</v>
      </c>
      <c r="CM136" s="12">
        <v>0.0253</v>
      </c>
      <c r="CN136" s="13">
        <v>1.35</v>
      </c>
      <c r="CO136" s="14">
        <v>1</v>
      </c>
      <c r="CP136" s="15">
        <f t="shared" si="179"/>
        <v>1411.01136</v>
      </c>
      <c r="CQ136" s="12">
        <v>1</v>
      </c>
      <c r="CR136" s="12">
        <v>280</v>
      </c>
      <c r="CS136" s="12">
        <v>1.43</v>
      </c>
      <c r="CT136" s="19">
        <f t="shared" si="180"/>
        <v>3.16684210526316</v>
      </c>
      <c r="CU136" s="20">
        <v>0</v>
      </c>
      <c r="CV136" s="12">
        <v>0.99</v>
      </c>
      <c r="CW136" s="12">
        <v>1.98</v>
      </c>
      <c r="CX136" s="9">
        <f t="shared" si="181"/>
        <v>2.9602</v>
      </c>
      <c r="CY136" s="10">
        <v>1.225</v>
      </c>
      <c r="CZ136" s="22">
        <v>1.085</v>
      </c>
      <c r="DA136" s="21">
        <f t="shared" si="182"/>
        <v>17581.0092314539</v>
      </c>
      <c r="DG136" s="12">
        <v>41606</v>
      </c>
      <c r="DH136" s="12">
        <v>0.0253</v>
      </c>
      <c r="DI136" s="13">
        <v>1.35</v>
      </c>
      <c r="DJ136" s="14">
        <v>1</v>
      </c>
      <c r="DK136" s="15">
        <f t="shared" si="183"/>
        <v>1421.05293</v>
      </c>
      <c r="DL136" s="12">
        <v>1</v>
      </c>
      <c r="DM136" s="12">
        <v>280</v>
      </c>
      <c r="DN136" s="12">
        <v>1.43</v>
      </c>
      <c r="DO136" s="19">
        <f t="shared" si="184"/>
        <v>3.16684210526316</v>
      </c>
      <c r="DP136" s="20">
        <v>0</v>
      </c>
      <c r="DQ136" s="12">
        <v>1</v>
      </c>
      <c r="DR136" s="12">
        <v>3.11</v>
      </c>
      <c r="DS136" s="9">
        <f t="shared" si="185"/>
        <v>4.11</v>
      </c>
      <c r="DT136" s="10">
        <v>1.225</v>
      </c>
      <c r="DU136" s="22">
        <v>1.085</v>
      </c>
      <c r="DV136" s="21">
        <f t="shared" si="186"/>
        <v>24583.5339304427</v>
      </c>
      <c r="EB136" s="12">
        <v>41606</v>
      </c>
      <c r="EC136" s="12">
        <v>0.02992</v>
      </c>
      <c r="ED136" s="13">
        <v>1.35</v>
      </c>
      <c r="EE136" s="14">
        <v>1</v>
      </c>
      <c r="EF136" s="15">
        <f t="shared" si="187"/>
        <v>1680.549552</v>
      </c>
      <c r="EG136" s="12">
        <v>1</v>
      </c>
      <c r="EH136" s="12">
        <v>280</v>
      </c>
      <c r="EI136" s="12">
        <v>1.52</v>
      </c>
      <c r="EJ136" s="19">
        <f t="shared" si="188"/>
        <v>3.25684210526316</v>
      </c>
      <c r="EK136" s="20">
        <v>0</v>
      </c>
      <c r="EL136" s="12">
        <v>1</v>
      </c>
      <c r="EM136" s="12">
        <v>3.91</v>
      </c>
      <c r="EN136" s="9">
        <f t="shared" si="190"/>
        <v>4.91</v>
      </c>
      <c r="EO136" s="10">
        <v>1.225</v>
      </c>
      <c r="EP136" s="22">
        <v>1.2</v>
      </c>
      <c r="EQ136" s="21">
        <f t="shared" si="191"/>
        <v>39504.5258311046</v>
      </c>
    </row>
    <row r="137" s="1" customFormat="1" customHeight="1" spans="6:147">
      <c r="F137" s="12">
        <v>35434</v>
      </c>
      <c r="G137" s="12">
        <v>0</v>
      </c>
      <c r="H137" s="13">
        <v>1.35</v>
      </c>
      <c r="I137" s="14">
        <v>1</v>
      </c>
      <c r="J137" s="15">
        <f t="shared" si="163"/>
        <v>0</v>
      </c>
      <c r="K137" s="12">
        <v>1</v>
      </c>
      <c r="L137" s="12">
        <v>280</v>
      </c>
      <c r="M137" s="12">
        <v>1.43</v>
      </c>
      <c r="N137" s="19">
        <f t="shared" si="164"/>
        <v>3.16684210526316</v>
      </c>
      <c r="O137" s="20">
        <v>0</v>
      </c>
      <c r="P137" s="12">
        <v>0.99</v>
      </c>
      <c r="Q137" s="12">
        <v>1.98</v>
      </c>
      <c r="R137" s="9">
        <f t="shared" si="165"/>
        <v>2.9602</v>
      </c>
      <c r="S137" s="10">
        <v>1.225</v>
      </c>
      <c r="T137" s="20">
        <v>1</v>
      </c>
      <c r="U137" s="21">
        <f t="shared" si="166"/>
        <v>0</v>
      </c>
      <c r="AA137" s="12">
        <v>35434</v>
      </c>
      <c r="AB137" s="12">
        <v>0</v>
      </c>
      <c r="AC137" s="13">
        <v>1.35</v>
      </c>
      <c r="AD137" s="14">
        <v>1</v>
      </c>
      <c r="AE137" s="15">
        <f t="shared" si="167"/>
        <v>0</v>
      </c>
      <c r="AF137" s="12">
        <v>1</v>
      </c>
      <c r="AG137" s="12">
        <v>280</v>
      </c>
      <c r="AH137" s="12">
        <v>1.43</v>
      </c>
      <c r="AI137" s="19">
        <f t="shared" si="168"/>
        <v>3.16684210526316</v>
      </c>
      <c r="AJ137" s="20">
        <v>0</v>
      </c>
      <c r="AK137" s="12">
        <v>0.99</v>
      </c>
      <c r="AL137" s="12">
        <v>1.98</v>
      </c>
      <c r="AM137" s="9">
        <f t="shared" si="169"/>
        <v>2.9602</v>
      </c>
      <c r="AN137" s="10">
        <v>1.225</v>
      </c>
      <c r="AO137" s="22">
        <v>1.015</v>
      </c>
      <c r="AP137" s="21">
        <f t="shared" si="170"/>
        <v>0</v>
      </c>
      <c r="AV137" s="12">
        <v>35728</v>
      </c>
      <c r="AW137" s="12">
        <v>0</v>
      </c>
      <c r="AX137" s="13">
        <v>1.35</v>
      </c>
      <c r="AY137" s="14">
        <v>1</v>
      </c>
      <c r="AZ137" s="15">
        <f t="shared" si="171"/>
        <v>0</v>
      </c>
      <c r="BA137" s="12">
        <v>1</v>
      </c>
      <c r="BB137" s="12">
        <v>280</v>
      </c>
      <c r="BC137" s="12">
        <v>1.43</v>
      </c>
      <c r="BD137" s="19">
        <f t="shared" si="172"/>
        <v>3.16684210526316</v>
      </c>
      <c r="BE137" s="20">
        <v>0</v>
      </c>
      <c r="BF137" s="12">
        <v>1</v>
      </c>
      <c r="BG137" s="12">
        <v>3.11</v>
      </c>
      <c r="BH137" s="9">
        <f t="shared" si="173"/>
        <v>4.11</v>
      </c>
      <c r="BI137" s="10">
        <v>1.225</v>
      </c>
      <c r="BJ137" s="20">
        <v>1</v>
      </c>
      <c r="BK137" s="21">
        <f t="shared" si="174"/>
        <v>0</v>
      </c>
      <c r="BQ137" s="12">
        <v>35728</v>
      </c>
      <c r="BR137" s="12">
        <v>0</v>
      </c>
      <c r="BS137" s="13">
        <v>1.35</v>
      </c>
      <c r="BT137" s="14">
        <v>1</v>
      </c>
      <c r="BU137" s="15">
        <f t="shared" si="175"/>
        <v>0</v>
      </c>
      <c r="BV137" s="12">
        <v>1</v>
      </c>
      <c r="BW137" s="12">
        <v>280</v>
      </c>
      <c r="BX137" s="12">
        <v>1.43</v>
      </c>
      <c r="BY137" s="19">
        <f t="shared" si="176"/>
        <v>3.16684210526316</v>
      </c>
      <c r="BZ137" s="20">
        <v>0</v>
      </c>
      <c r="CA137" s="12">
        <v>1</v>
      </c>
      <c r="CB137" s="12">
        <v>3.11</v>
      </c>
      <c r="CC137" s="9">
        <f t="shared" si="177"/>
        <v>4.11</v>
      </c>
      <c r="CD137" s="10">
        <v>1.225</v>
      </c>
      <c r="CE137" s="22">
        <v>1.015</v>
      </c>
      <c r="CF137" s="21">
        <f t="shared" si="178"/>
        <v>0</v>
      </c>
      <c r="CL137" s="12">
        <v>41312</v>
      </c>
      <c r="CM137" s="12">
        <v>0.0253</v>
      </c>
      <c r="CN137" s="13">
        <v>1.35</v>
      </c>
      <c r="CO137" s="14">
        <v>1</v>
      </c>
      <c r="CP137" s="15">
        <f t="shared" si="179"/>
        <v>1411.01136</v>
      </c>
      <c r="CQ137" s="12">
        <v>1</v>
      </c>
      <c r="CR137" s="12">
        <v>280</v>
      </c>
      <c r="CS137" s="12">
        <v>1.43</v>
      </c>
      <c r="CT137" s="19">
        <f t="shared" si="180"/>
        <v>3.16684210526316</v>
      </c>
      <c r="CU137" s="20">
        <v>0</v>
      </c>
      <c r="CV137" s="12">
        <v>0.99</v>
      </c>
      <c r="CW137" s="12">
        <v>1.98</v>
      </c>
      <c r="CX137" s="9">
        <f t="shared" si="181"/>
        <v>2.9602</v>
      </c>
      <c r="CY137" s="10">
        <v>1.225</v>
      </c>
      <c r="CZ137" s="22">
        <v>1.085</v>
      </c>
      <c r="DA137" s="21">
        <f t="shared" si="182"/>
        <v>17581.0092314539</v>
      </c>
      <c r="DG137" s="12">
        <v>41606</v>
      </c>
      <c r="DH137" s="12">
        <v>0.0253</v>
      </c>
      <c r="DI137" s="13">
        <v>1.35</v>
      </c>
      <c r="DJ137" s="14">
        <v>1</v>
      </c>
      <c r="DK137" s="15">
        <f t="shared" si="183"/>
        <v>1421.05293</v>
      </c>
      <c r="DL137" s="12">
        <v>1</v>
      </c>
      <c r="DM137" s="12">
        <v>280</v>
      </c>
      <c r="DN137" s="12">
        <v>1.43</v>
      </c>
      <c r="DO137" s="19">
        <f t="shared" si="184"/>
        <v>3.16684210526316</v>
      </c>
      <c r="DP137" s="20">
        <v>0</v>
      </c>
      <c r="DQ137" s="12">
        <v>1</v>
      </c>
      <c r="DR137" s="12">
        <v>3.11</v>
      </c>
      <c r="DS137" s="9">
        <f t="shared" si="185"/>
        <v>4.11</v>
      </c>
      <c r="DT137" s="10">
        <v>1.225</v>
      </c>
      <c r="DU137" s="22">
        <v>1.085</v>
      </c>
      <c r="DV137" s="21">
        <f t="shared" si="186"/>
        <v>24583.5339304427</v>
      </c>
      <c r="EB137" s="12">
        <v>41606</v>
      </c>
      <c r="EC137" s="12">
        <v>0.02992</v>
      </c>
      <c r="ED137" s="13">
        <v>1.35</v>
      </c>
      <c r="EE137" s="14">
        <v>1</v>
      </c>
      <c r="EF137" s="15">
        <f t="shared" si="187"/>
        <v>1680.549552</v>
      </c>
      <c r="EG137" s="12">
        <v>1</v>
      </c>
      <c r="EH137" s="12">
        <v>280</v>
      </c>
      <c r="EI137" s="12">
        <v>1.52</v>
      </c>
      <c r="EJ137" s="19">
        <f t="shared" si="188"/>
        <v>3.25684210526316</v>
      </c>
      <c r="EK137" s="20">
        <v>0</v>
      </c>
      <c r="EL137" s="12">
        <v>1</v>
      </c>
      <c r="EM137" s="12">
        <v>3.91</v>
      </c>
      <c r="EN137" s="9">
        <f t="shared" si="190"/>
        <v>4.91</v>
      </c>
      <c r="EO137" s="10">
        <v>1.225</v>
      </c>
      <c r="EP137" s="22">
        <v>1.2</v>
      </c>
      <c r="EQ137" s="21">
        <f t="shared" si="191"/>
        <v>39504.5258311046</v>
      </c>
    </row>
    <row r="138" s="1" customFormat="1" customHeight="1" spans="6:147">
      <c r="F138" s="12">
        <v>35434</v>
      </c>
      <c r="G138" s="12">
        <v>0</v>
      </c>
      <c r="H138" s="13">
        <v>1.35</v>
      </c>
      <c r="I138" s="14">
        <v>1</v>
      </c>
      <c r="J138" s="15">
        <f t="shared" si="163"/>
        <v>0</v>
      </c>
      <c r="K138" s="12">
        <v>1</v>
      </c>
      <c r="L138" s="12">
        <v>280</v>
      </c>
      <c r="M138" s="12">
        <v>1.43</v>
      </c>
      <c r="N138" s="19">
        <f t="shared" si="164"/>
        <v>3.16684210526316</v>
      </c>
      <c r="O138" s="20">
        <v>0</v>
      </c>
      <c r="P138" s="12">
        <v>0.99</v>
      </c>
      <c r="Q138" s="12">
        <v>1.98</v>
      </c>
      <c r="R138" s="9">
        <f t="shared" si="165"/>
        <v>2.9602</v>
      </c>
      <c r="S138" s="10">
        <v>1.225</v>
      </c>
      <c r="T138" s="20">
        <v>1</v>
      </c>
      <c r="U138" s="21">
        <f t="shared" si="166"/>
        <v>0</v>
      </c>
      <c r="AA138" s="12">
        <v>35434</v>
      </c>
      <c r="AB138" s="12">
        <v>0</v>
      </c>
      <c r="AC138" s="13">
        <v>1.35</v>
      </c>
      <c r="AD138" s="14">
        <v>1</v>
      </c>
      <c r="AE138" s="15">
        <f t="shared" si="167"/>
        <v>0</v>
      </c>
      <c r="AF138" s="12">
        <v>1</v>
      </c>
      <c r="AG138" s="12">
        <v>280</v>
      </c>
      <c r="AH138" s="12">
        <v>1.43</v>
      </c>
      <c r="AI138" s="19">
        <f t="shared" si="168"/>
        <v>3.16684210526316</v>
      </c>
      <c r="AJ138" s="20">
        <v>0</v>
      </c>
      <c r="AK138" s="12">
        <v>0.99</v>
      </c>
      <c r="AL138" s="12">
        <v>1.98</v>
      </c>
      <c r="AM138" s="9">
        <f t="shared" si="169"/>
        <v>2.9602</v>
      </c>
      <c r="AN138" s="10">
        <v>1.225</v>
      </c>
      <c r="AO138" s="22">
        <v>1.015</v>
      </c>
      <c r="AP138" s="21">
        <f t="shared" si="170"/>
        <v>0</v>
      </c>
      <c r="AV138" s="12">
        <v>35728</v>
      </c>
      <c r="AW138" s="12">
        <v>0</v>
      </c>
      <c r="AX138" s="13">
        <v>1.35</v>
      </c>
      <c r="AY138" s="14">
        <v>1</v>
      </c>
      <c r="AZ138" s="15">
        <f t="shared" si="171"/>
        <v>0</v>
      </c>
      <c r="BA138" s="12">
        <v>1</v>
      </c>
      <c r="BB138" s="12">
        <v>280</v>
      </c>
      <c r="BC138" s="12">
        <v>1.43</v>
      </c>
      <c r="BD138" s="19">
        <f t="shared" si="172"/>
        <v>3.16684210526316</v>
      </c>
      <c r="BE138" s="20">
        <v>0</v>
      </c>
      <c r="BF138" s="12">
        <v>1</v>
      </c>
      <c r="BG138" s="12">
        <v>3.11</v>
      </c>
      <c r="BH138" s="9">
        <f t="shared" si="173"/>
        <v>4.11</v>
      </c>
      <c r="BI138" s="10">
        <v>1.225</v>
      </c>
      <c r="BJ138" s="20">
        <v>1</v>
      </c>
      <c r="BK138" s="21">
        <f t="shared" si="174"/>
        <v>0</v>
      </c>
      <c r="BQ138" s="12">
        <v>35728</v>
      </c>
      <c r="BR138" s="12">
        <v>0</v>
      </c>
      <c r="BS138" s="13">
        <v>1.35</v>
      </c>
      <c r="BT138" s="14">
        <v>1</v>
      </c>
      <c r="BU138" s="15">
        <f t="shared" si="175"/>
        <v>0</v>
      </c>
      <c r="BV138" s="12">
        <v>1</v>
      </c>
      <c r="BW138" s="12">
        <v>280</v>
      </c>
      <c r="BX138" s="12">
        <v>1.43</v>
      </c>
      <c r="BY138" s="19">
        <f t="shared" si="176"/>
        <v>3.16684210526316</v>
      </c>
      <c r="BZ138" s="20">
        <v>0</v>
      </c>
      <c r="CA138" s="12">
        <v>1</v>
      </c>
      <c r="CB138" s="12">
        <v>3.11</v>
      </c>
      <c r="CC138" s="9">
        <f t="shared" si="177"/>
        <v>4.11</v>
      </c>
      <c r="CD138" s="10">
        <v>1.225</v>
      </c>
      <c r="CE138" s="22">
        <v>1.015</v>
      </c>
      <c r="CF138" s="21">
        <f t="shared" si="178"/>
        <v>0</v>
      </c>
      <c r="CL138" s="12">
        <v>41312</v>
      </c>
      <c r="CM138" s="12">
        <v>0.0253</v>
      </c>
      <c r="CN138" s="13">
        <v>1.35</v>
      </c>
      <c r="CO138" s="14">
        <v>1</v>
      </c>
      <c r="CP138" s="15">
        <f t="shared" si="179"/>
        <v>1411.01136</v>
      </c>
      <c r="CQ138" s="12">
        <v>1</v>
      </c>
      <c r="CR138" s="12">
        <v>280</v>
      </c>
      <c r="CS138" s="12">
        <v>1.43</v>
      </c>
      <c r="CT138" s="19">
        <f t="shared" si="180"/>
        <v>3.16684210526316</v>
      </c>
      <c r="CU138" s="20">
        <v>0</v>
      </c>
      <c r="CV138" s="12">
        <v>0.99</v>
      </c>
      <c r="CW138" s="12">
        <v>1.98</v>
      </c>
      <c r="CX138" s="9">
        <f t="shared" si="181"/>
        <v>2.9602</v>
      </c>
      <c r="CY138" s="10">
        <v>1.225</v>
      </c>
      <c r="CZ138" s="22">
        <v>1.085</v>
      </c>
      <c r="DA138" s="21">
        <f t="shared" si="182"/>
        <v>17581.0092314539</v>
      </c>
      <c r="DG138" s="12">
        <v>41606</v>
      </c>
      <c r="DH138" s="12">
        <v>0.0253</v>
      </c>
      <c r="DI138" s="13">
        <v>1.35</v>
      </c>
      <c r="DJ138" s="14">
        <v>1</v>
      </c>
      <c r="DK138" s="15">
        <f t="shared" si="183"/>
        <v>1421.05293</v>
      </c>
      <c r="DL138" s="12">
        <v>1</v>
      </c>
      <c r="DM138" s="12">
        <v>280</v>
      </c>
      <c r="DN138" s="12">
        <v>1.43</v>
      </c>
      <c r="DO138" s="19">
        <f t="shared" si="184"/>
        <v>3.16684210526316</v>
      </c>
      <c r="DP138" s="20">
        <v>0</v>
      </c>
      <c r="DQ138" s="12">
        <v>1</v>
      </c>
      <c r="DR138" s="12">
        <v>3.11</v>
      </c>
      <c r="DS138" s="9">
        <f t="shared" si="185"/>
        <v>4.11</v>
      </c>
      <c r="DT138" s="10">
        <v>1.225</v>
      </c>
      <c r="DU138" s="22">
        <v>1.085</v>
      </c>
      <c r="DV138" s="21">
        <f t="shared" si="186"/>
        <v>24583.5339304427</v>
      </c>
      <c r="EB138" s="12">
        <v>41606</v>
      </c>
      <c r="EC138" s="12">
        <v>0.02992</v>
      </c>
      <c r="ED138" s="13">
        <v>1.35</v>
      </c>
      <c r="EE138" s="14">
        <v>1</v>
      </c>
      <c r="EF138" s="15">
        <f t="shared" si="187"/>
        <v>1680.549552</v>
      </c>
      <c r="EG138" s="12">
        <v>1</v>
      </c>
      <c r="EH138" s="12">
        <v>280</v>
      </c>
      <c r="EI138" s="12">
        <v>1.52</v>
      </c>
      <c r="EJ138" s="19">
        <f t="shared" si="188"/>
        <v>3.25684210526316</v>
      </c>
      <c r="EK138" s="20">
        <v>0</v>
      </c>
      <c r="EL138" s="12">
        <v>1</v>
      </c>
      <c r="EM138" s="12">
        <v>3.91</v>
      </c>
      <c r="EN138" s="9">
        <f t="shared" si="190"/>
        <v>4.91</v>
      </c>
      <c r="EO138" s="10">
        <v>1.225</v>
      </c>
      <c r="EP138" s="22">
        <v>1.2</v>
      </c>
      <c r="EQ138" s="21">
        <f t="shared" si="191"/>
        <v>39504.5258311046</v>
      </c>
    </row>
    <row r="139" s="1" customFormat="1" customHeight="1" spans="6:147">
      <c r="F139" s="12">
        <v>35434</v>
      </c>
      <c r="G139" s="12">
        <v>0</v>
      </c>
      <c r="H139" s="13">
        <v>1.35</v>
      </c>
      <c r="I139" s="14">
        <v>1</v>
      </c>
      <c r="J139" s="15">
        <f t="shared" si="163"/>
        <v>0</v>
      </c>
      <c r="K139" s="12">
        <v>1</v>
      </c>
      <c r="L139" s="12">
        <v>280</v>
      </c>
      <c r="M139" s="12">
        <v>1.43</v>
      </c>
      <c r="N139" s="19">
        <f t="shared" si="164"/>
        <v>3.16684210526316</v>
      </c>
      <c r="O139" s="20">
        <v>0</v>
      </c>
      <c r="P139" s="12">
        <v>0.99</v>
      </c>
      <c r="Q139" s="12">
        <v>1.98</v>
      </c>
      <c r="R139" s="9">
        <f t="shared" si="165"/>
        <v>2.9602</v>
      </c>
      <c r="S139" s="10">
        <v>1.225</v>
      </c>
      <c r="T139" s="20">
        <v>1</v>
      </c>
      <c r="U139" s="21">
        <f t="shared" si="166"/>
        <v>0</v>
      </c>
      <c r="AA139" s="12">
        <v>35434</v>
      </c>
      <c r="AB139" s="12">
        <v>0</v>
      </c>
      <c r="AC139" s="13">
        <v>1.35</v>
      </c>
      <c r="AD139" s="14">
        <v>1</v>
      </c>
      <c r="AE139" s="15">
        <f t="shared" si="167"/>
        <v>0</v>
      </c>
      <c r="AF139" s="12">
        <v>1</v>
      </c>
      <c r="AG139" s="12">
        <v>280</v>
      </c>
      <c r="AH139" s="12">
        <v>1.43</v>
      </c>
      <c r="AI139" s="19">
        <f t="shared" si="168"/>
        <v>3.16684210526316</v>
      </c>
      <c r="AJ139" s="20">
        <v>0</v>
      </c>
      <c r="AK139" s="12">
        <v>0.99</v>
      </c>
      <c r="AL139" s="12">
        <v>1.98</v>
      </c>
      <c r="AM139" s="9">
        <f t="shared" si="169"/>
        <v>2.9602</v>
      </c>
      <c r="AN139" s="10">
        <v>1.225</v>
      </c>
      <c r="AO139" s="22">
        <v>1.015</v>
      </c>
      <c r="AP139" s="21">
        <f t="shared" si="170"/>
        <v>0</v>
      </c>
      <c r="AV139" s="12">
        <v>35728</v>
      </c>
      <c r="AW139" s="12">
        <v>0</v>
      </c>
      <c r="AX139" s="13">
        <v>1.35</v>
      </c>
      <c r="AY139" s="14">
        <v>1</v>
      </c>
      <c r="AZ139" s="15">
        <f t="shared" si="171"/>
        <v>0</v>
      </c>
      <c r="BA139" s="12">
        <v>1</v>
      </c>
      <c r="BB139" s="12">
        <v>280</v>
      </c>
      <c r="BC139" s="12">
        <v>1.43</v>
      </c>
      <c r="BD139" s="19">
        <f t="shared" si="172"/>
        <v>3.16684210526316</v>
      </c>
      <c r="BE139" s="20">
        <v>0</v>
      </c>
      <c r="BF139" s="12">
        <v>1</v>
      </c>
      <c r="BG139" s="12">
        <v>3.11</v>
      </c>
      <c r="BH139" s="9">
        <f t="shared" si="173"/>
        <v>4.11</v>
      </c>
      <c r="BI139" s="10">
        <v>1.225</v>
      </c>
      <c r="BJ139" s="20">
        <v>1</v>
      </c>
      <c r="BK139" s="21">
        <f t="shared" si="174"/>
        <v>0</v>
      </c>
      <c r="BQ139" s="12">
        <v>35728</v>
      </c>
      <c r="BR139" s="12">
        <v>0</v>
      </c>
      <c r="BS139" s="13">
        <v>1.35</v>
      </c>
      <c r="BT139" s="14">
        <v>1</v>
      </c>
      <c r="BU139" s="15">
        <f t="shared" si="175"/>
        <v>0</v>
      </c>
      <c r="BV139" s="12">
        <v>1</v>
      </c>
      <c r="BW139" s="12">
        <v>280</v>
      </c>
      <c r="BX139" s="12">
        <v>1.43</v>
      </c>
      <c r="BY139" s="19">
        <f t="shared" si="176"/>
        <v>3.16684210526316</v>
      </c>
      <c r="BZ139" s="20">
        <v>0</v>
      </c>
      <c r="CA139" s="12">
        <v>1</v>
      </c>
      <c r="CB139" s="12">
        <v>3.11</v>
      </c>
      <c r="CC139" s="9">
        <f t="shared" si="177"/>
        <v>4.11</v>
      </c>
      <c r="CD139" s="10">
        <v>1.225</v>
      </c>
      <c r="CE139" s="22">
        <v>1.015</v>
      </c>
      <c r="CF139" s="21">
        <f t="shared" si="178"/>
        <v>0</v>
      </c>
      <c r="CL139" s="12">
        <v>41312</v>
      </c>
      <c r="CM139" s="12">
        <v>0.0253</v>
      </c>
      <c r="CN139" s="13">
        <v>1.35</v>
      </c>
      <c r="CO139" s="14">
        <v>1</v>
      </c>
      <c r="CP139" s="15">
        <f t="shared" si="179"/>
        <v>1411.01136</v>
      </c>
      <c r="CQ139" s="12">
        <v>1</v>
      </c>
      <c r="CR139" s="12">
        <v>280</v>
      </c>
      <c r="CS139" s="12">
        <v>1.43</v>
      </c>
      <c r="CT139" s="19">
        <f t="shared" si="180"/>
        <v>3.16684210526316</v>
      </c>
      <c r="CU139" s="20">
        <v>0</v>
      </c>
      <c r="CV139" s="12">
        <v>0.99</v>
      </c>
      <c r="CW139" s="12">
        <v>1.98</v>
      </c>
      <c r="CX139" s="9">
        <f t="shared" si="181"/>
        <v>2.9602</v>
      </c>
      <c r="CY139" s="10">
        <v>1.225</v>
      </c>
      <c r="CZ139" s="22">
        <v>1.085</v>
      </c>
      <c r="DA139" s="21">
        <f t="shared" si="182"/>
        <v>17581.0092314539</v>
      </c>
      <c r="DG139" s="12">
        <v>41606</v>
      </c>
      <c r="DH139" s="12">
        <v>0.0253</v>
      </c>
      <c r="DI139" s="13">
        <v>1.35</v>
      </c>
      <c r="DJ139" s="14">
        <v>1</v>
      </c>
      <c r="DK139" s="15">
        <f t="shared" si="183"/>
        <v>1421.05293</v>
      </c>
      <c r="DL139" s="12">
        <v>1</v>
      </c>
      <c r="DM139" s="12">
        <v>280</v>
      </c>
      <c r="DN139" s="12">
        <v>1.43</v>
      </c>
      <c r="DO139" s="19">
        <f t="shared" si="184"/>
        <v>3.16684210526316</v>
      </c>
      <c r="DP139" s="20">
        <v>0</v>
      </c>
      <c r="DQ139" s="12">
        <v>1</v>
      </c>
      <c r="DR139" s="12">
        <v>3.11</v>
      </c>
      <c r="DS139" s="9">
        <f t="shared" si="185"/>
        <v>4.11</v>
      </c>
      <c r="DT139" s="10">
        <v>1.225</v>
      </c>
      <c r="DU139" s="22">
        <v>1.085</v>
      </c>
      <c r="DV139" s="21">
        <f t="shared" si="186"/>
        <v>24583.5339304427</v>
      </c>
      <c r="EB139" s="12">
        <v>41606</v>
      </c>
      <c r="EC139" s="12">
        <v>0.02992</v>
      </c>
      <c r="ED139" s="13">
        <v>1.35</v>
      </c>
      <c r="EE139" s="14">
        <v>1</v>
      </c>
      <c r="EF139" s="15">
        <f t="shared" si="187"/>
        <v>1680.549552</v>
      </c>
      <c r="EG139" s="12">
        <v>1</v>
      </c>
      <c r="EH139" s="12">
        <v>280</v>
      </c>
      <c r="EI139" s="12">
        <v>1.52</v>
      </c>
      <c r="EJ139" s="19">
        <f t="shared" si="188"/>
        <v>3.25684210526316</v>
      </c>
      <c r="EK139" s="20">
        <v>0</v>
      </c>
      <c r="EL139" s="12">
        <v>1</v>
      </c>
      <c r="EM139" s="12">
        <v>3.91</v>
      </c>
      <c r="EN139" s="9">
        <f t="shared" si="190"/>
        <v>4.91</v>
      </c>
      <c r="EO139" s="10">
        <v>1.225</v>
      </c>
      <c r="EP139" s="22">
        <v>1.2</v>
      </c>
      <c r="EQ139" s="21">
        <f t="shared" si="191"/>
        <v>39504.5258311046</v>
      </c>
    </row>
    <row r="140" s="1" customFormat="1" customHeight="1" spans="6:147">
      <c r="F140" s="12">
        <v>35434</v>
      </c>
      <c r="G140" s="12">
        <v>0</v>
      </c>
      <c r="H140" s="13">
        <v>1.35</v>
      </c>
      <c r="I140" s="14">
        <v>1</v>
      </c>
      <c r="J140" s="15">
        <f t="shared" si="163"/>
        <v>0</v>
      </c>
      <c r="K140" s="12">
        <v>1</v>
      </c>
      <c r="L140" s="12">
        <v>280</v>
      </c>
      <c r="M140" s="12">
        <v>1.43</v>
      </c>
      <c r="N140" s="19">
        <f t="shared" si="164"/>
        <v>3.16684210526316</v>
      </c>
      <c r="O140" s="20">
        <v>0</v>
      </c>
      <c r="P140" s="12">
        <v>0.99</v>
      </c>
      <c r="Q140" s="12">
        <v>1.98</v>
      </c>
      <c r="R140" s="9">
        <f t="shared" si="165"/>
        <v>2.9602</v>
      </c>
      <c r="S140" s="10">
        <v>1.225</v>
      </c>
      <c r="T140" s="20">
        <v>1</v>
      </c>
      <c r="U140" s="21">
        <f t="shared" si="166"/>
        <v>0</v>
      </c>
      <c r="AA140" s="12">
        <v>35434</v>
      </c>
      <c r="AB140" s="12">
        <v>0</v>
      </c>
      <c r="AC140" s="13">
        <v>1.35</v>
      </c>
      <c r="AD140" s="14">
        <v>1</v>
      </c>
      <c r="AE140" s="15">
        <f t="shared" si="167"/>
        <v>0</v>
      </c>
      <c r="AF140" s="12">
        <v>1</v>
      </c>
      <c r="AG140" s="12">
        <v>280</v>
      </c>
      <c r="AH140" s="12">
        <v>1.43</v>
      </c>
      <c r="AI140" s="19">
        <f t="shared" si="168"/>
        <v>3.16684210526316</v>
      </c>
      <c r="AJ140" s="20">
        <v>0</v>
      </c>
      <c r="AK140" s="12">
        <v>0.99</v>
      </c>
      <c r="AL140" s="12">
        <v>1.98</v>
      </c>
      <c r="AM140" s="9">
        <f t="shared" si="169"/>
        <v>2.9602</v>
      </c>
      <c r="AN140" s="10">
        <v>1.225</v>
      </c>
      <c r="AO140" s="22">
        <v>1.015</v>
      </c>
      <c r="AP140" s="21">
        <f t="shared" si="170"/>
        <v>0</v>
      </c>
      <c r="AV140" s="12">
        <v>35728</v>
      </c>
      <c r="AW140" s="12">
        <v>0</v>
      </c>
      <c r="AX140" s="13">
        <v>1.35</v>
      </c>
      <c r="AY140" s="14">
        <v>1</v>
      </c>
      <c r="AZ140" s="15">
        <f t="shared" si="171"/>
        <v>0</v>
      </c>
      <c r="BA140" s="12">
        <v>1</v>
      </c>
      <c r="BB140" s="12">
        <v>280</v>
      </c>
      <c r="BC140" s="12">
        <v>1.43</v>
      </c>
      <c r="BD140" s="19">
        <f t="shared" si="172"/>
        <v>3.16684210526316</v>
      </c>
      <c r="BE140" s="20">
        <v>0</v>
      </c>
      <c r="BF140" s="12">
        <v>1</v>
      </c>
      <c r="BG140" s="12">
        <v>3.11</v>
      </c>
      <c r="BH140" s="9">
        <f t="shared" si="173"/>
        <v>4.11</v>
      </c>
      <c r="BI140" s="10">
        <v>1.225</v>
      </c>
      <c r="BJ140" s="20">
        <v>1</v>
      </c>
      <c r="BK140" s="21">
        <f t="shared" si="174"/>
        <v>0</v>
      </c>
      <c r="BQ140" s="12">
        <v>35728</v>
      </c>
      <c r="BR140" s="12">
        <v>0</v>
      </c>
      <c r="BS140" s="13">
        <v>1.35</v>
      </c>
      <c r="BT140" s="14">
        <v>1</v>
      </c>
      <c r="BU140" s="15">
        <f t="shared" si="175"/>
        <v>0</v>
      </c>
      <c r="BV140" s="12">
        <v>1</v>
      </c>
      <c r="BW140" s="12">
        <v>280</v>
      </c>
      <c r="BX140" s="12">
        <v>1.43</v>
      </c>
      <c r="BY140" s="19">
        <f t="shared" si="176"/>
        <v>3.16684210526316</v>
      </c>
      <c r="BZ140" s="20">
        <v>0</v>
      </c>
      <c r="CA140" s="12">
        <v>1</v>
      </c>
      <c r="CB140" s="12">
        <v>3.11</v>
      </c>
      <c r="CC140" s="9">
        <f t="shared" si="177"/>
        <v>4.11</v>
      </c>
      <c r="CD140" s="10">
        <v>1.225</v>
      </c>
      <c r="CE140" s="22">
        <v>1.015</v>
      </c>
      <c r="CF140" s="21">
        <f t="shared" si="178"/>
        <v>0</v>
      </c>
      <c r="CL140" s="12">
        <v>41312</v>
      </c>
      <c r="CM140" s="12">
        <v>0.0253</v>
      </c>
      <c r="CN140" s="13">
        <v>1.35</v>
      </c>
      <c r="CO140" s="14">
        <v>1</v>
      </c>
      <c r="CP140" s="15">
        <f t="shared" si="179"/>
        <v>1411.01136</v>
      </c>
      <c r="CQ140" s="12">
        <v>1</v>
      </c>
      <c r="CR140" s="12">
        <v>280</v>
      </c>
      <c r="CS140" s="12">
        <v>1.43</v>
      </c>
      <c r="CT140" s="19">
        <f t="shared" si="180"/>
        <v>3.16684210526316</v>
      </c>
      <c r="CU140" s="20">
        <v>0</v>
      </c>
      <c r="CV140" s="12">
        <v>0.99</v>
      </c>
      <c r="CW140" s="12">
        <v>1.98</v>
      </c>
      <c r="CX140" s="9">
        <f t="shared" si="181"/>
        <v>2.9602</v>
      </c>
      <c r="CY140" s="10">
        <v>1.225</v>
      </c>
      <c r="CZ140" s="22">
        <v>1.085</v>
      </c>
      <c r="DA140" s="21">
        <f t="shared" si="182"/>
        <v>17581.0092314539</v>
      </c>
      <c r="DG140" s="12">
        <v>41606</v>
      </c>
      <c r="DH140" s="12">
        <v>0.0253</v>
      </c>
      <c r="DI140" s="13">
        <v>1.35</v>
      </c>
      <c r="DJ140" s="14">
        <v>1</v>
      </c>
      <c r="DK140" s="15">
        <f t="shared" si="183"/>
        <v>1421.05293</v>
      </c>
      <c r="DL140" s="12">
        <v>1</v>
      </c>
      <c r="DM140" s="12">
        <v>280</v>
      </c>
      <c r="DN140" s="12">
        <v>1.43</v>
      </c>
      <c r="DO140" s="19">
        <f t="shared" si="184"/>
        <v>3.16684210526316</v>
      </c>
      <c r="DP140" s="20">
        <v>0</v>
      </c>
      <c r="DQ140" s="12">
        <v>1</v>
      </c>
      <c r="DR140" s="12">
        <v>3.11</v>
      </c>
      <c r="DS140" s="9">
        <f t="shared" si="185"/>
        <v>4.11</v>
      </c>
      <c r="DT140" s="10">
        <v>1.225</v>
      </c>
      <c r="DU140" s="22">
        <v>1.085</v>
      </c>
      <c r="DV140" s="21">
        <f t="shared" si="186"/>
        <v>24583.5339304427</v>
      </c>
      <c r="EB140" s="12">
        <v>41606</v>
      </c>
      <c r="EC140" s="12">
        <v>0.02992</v>
      </c>
      <c r="ED140" s="13">
        <v>1.35</v>
      </c>
      <c r="EE140" s="14">
        <v>1</v>
      </c>
      <c r="EF140" s="15">
        <f t="shared" si="187"/>
        <v>1680.549552</v>
      </c>
      <c r="EG140" s="12">
        <v>1</v>
      </c>
      <c r="EH140" s="12">
        <v>280</v>
      </c>
      <c r="EI140" s="12">
        <v>1.52</v>
      </c>
      <c r="EJ140" s="19">
        <f t="shared" si="188"/>
        <v>3.25684210526316</v>
      </c>
      <c r="EK140" s="20">
        <v>0</v>
      </c>
      <c r="EL140" s="12">
        <v>1</v>
      </c>
      <c r="EM140" s="12">
        <v>3.91</v>
      </c>
      <c r="EN140" s="9">
        <f t="shared" si="190"/>
        <v>4.91</v>
      </c>
      <c r="EO140" s="10">
        <v>1.225</v>
      </c>
      <c r="EP140" s="22">
        <v>1.2</v>
      </c>
      <c r="EQ140" s="21">
        <f t="shared" si="191"/>
        <v>39504.5258311046</v>
      </c>
    </row>
    <row r="141" s="1" customFormat="1" customHeight="1" spans="6:147">
      <c r="F141" s="12">
        <v>35434</v>
      </c>
      <c r="G141" s="12">
        <v>0</v>
      </c>
      <c r="H141" s="13">
        <v>1.35</v>
      </c>
      <c r="I141" s="14">
        <v>1</v>
      </c>
      <c r="J141" s="15">
        <f t="shared" si="163"/>
        <v>0</v>
      </c>
      <c r="K141" s="12">
        <v>1</v>
      </c>
      <c r="L141" s="12">
        <v>280</v>
      </c>
      <c r="M141" s="12">
        <v>1.43</v>
      </c>
      <c r="N141" s="19">
        <f t="shared" si="164"/>
        <v>3.16684210526316</v>
      </c>
      <c r="O141" s="20">
        <v>0</v>
      </c>
      <c r="P141" s="12">
        <v>0.99</v>
      </c>
      <c r="Q141" s="12">
        <v>1.98</v>
      </c>
      <c r="R141" s="9">
        <f t="shared" si="165"/>
        <v>2.9602</v>
      </c>
      <c r="S141" s="10">
        <v>1.225</v>
      </c>
      <c r="T141" s="20">
        <v>1</v>
      </c>
      <c r="U141" s="21">
        <f t="shared" si="166"/>
        <v>0</v>
      </c>
      <c r="AA141" s="12">
        <v>35434</v>
      </c>
      <c r="AB141" s="12">
        <v>0</v>
      </c>
      <c r="AC141" s="13">
        <v>1.35</v>
      </c>
      <c r="AD141" s="14">
        <v>1</v>
      </c>
      <c r="AE141" s="15">
        <f t="shared" si="167"/>
        <v>0</v>
      </c>
      <c r="AF141" s="12">
        <v>1</v>
      </c>
      <c r="AG141" s="12">
        <v>280</v>
      </c>
      <c r="AH141" s="12">
        <v>1.43</v>
      </c>
      <c r="AI141" s="19">
        <f t="shared" si="168"/>
        <v>3.16684210526316</v>
      </c>
      <c r="AJ141" s="20">
        <v>0</v>
      </c>
      <c r="AK141" s="12">
        <v>0.99</v>
      </c>
      <c r="AL141" s="12">
        <v>1.98</v>
      </c>
      <c r="AM141" s="9">
        <f t="shared" si="169"/>
        <v>2.9602</v>
      </c>
      <c r="AN141" s="10">
        <v>1.225</v>
      </c>
      <c r="AO141" s="22">
        <v>1.015</v>
      </c>
      <c r="AP141" s="21">
        <f t="shared" si="170"/>
        <v>0</v>
      </c>
      <c r="AV141" s="12">
        <v>35728</v>
      </c>
      <c r="AW141" s="12">
        <v>0</v>
      </c>
      <c r="AX141" s="13">
        <v>1.35</v>
      </c>
      <c r="AY141" s="14">
        <v>1</v>
      </c>
      <c r="AZ141" s="15">
        <f t="shared" si="171"/>
        <v>0</v>
      </c>
      <c r="BA141" s="12">
        <v>1</v>
      </c>
      <c r="BB141" s="12">
        <v>280</v>
      </c>
      <c r="BC141" s="12">
        <v>1.43</v>
      </c>
      <c r="BD141" s="19">
        <f t="shared" si="172"/>
        <v>3.16684210526316</v>
      </c>
      <c r="BE141" s="20">
        <v>0</v>
      </c>
      <c r="BF141" s="12">
        <v>1</v>
      </c>
      <c r="BG141" s="12">
        <v>3.11</v>
      </c>
      <c r="BH141" s="9">
        <f t="shared" si="173"/>
        <v>4.11</v>
      </c>
      <c r="BI141" s="10">
        <v>1.225</v>
      </c>
      <c r="BJ141" s="20">
        <v>1</v>
      </c>
      <c r="BK141" s="21">
        <f t="shared" si="174"/>
        <v>0</v>
      </c>
      <c r="BQ141" s="12">
        <v>35728</v>
      </c>
      <c r="BR141" s="12">
        <v>0</v>
      </c>
      <c r="BS141" s="13">
        <v>1.35</v>
      </c>
      <c r="BT141" s="14">
        <v>1</v>
      </c>
      <c r="BU141" s="15">
        <f t="shared" si="175"/>
        <v>0</v>
      </c>
      <c r="BV141" s="12">
        <v>1</v>
      </c>
      <c r="BW141" s="12">
        <v>280</v>
      </c>
      <c r="BX141" s="12">
        <v>1.43</v>
      </c>
      <c r="BY141" s="19">
        <f t="shared" si="176"/>
        <v>3.16684210526316</v>
      </c>
      <c r="BZ141" s="20">
        <v>0</v>
      </c>
      <c r="CA141" s="12">
        <v>1</v>
      </c>
      <c r="CB141" s="12">
        <v>3.11</v>
      </c>
      <c r="CC141" s="9">
        <f t="shared" si="177"/>
        <v>4.11</v>
      </c>
      <c r="CD141" s="10">
        <v>1.225</v>
      </c>
      <c r="CE141" s="22">
        <v>1.015</v>
      </c>
      <c r="CF141" s="21">
        <f t="shared" si="178"/>
        <v>0</v>
      </c>
      <c r="CL141" s="12">
        <v>41312</v>
      </c>
      <c r="CM141" s="12">
        <v>0.0253</v>
      </c>
      <c r="CN141" s="13">
        <v>1.35</v>
      </c>
      <c r="CO141" s="14">
        <v>1</v>
      </c>
      <c r="CP141" s="15">
        <f t="shared" si="179"/>
        <v>1411.01136</v>
      </c>
      <c r="CQ141" s="12">
        <v>1</v>
      </c>
      <c r="CR141" s="12">
        <v>280</v>
      </c>
      <c r="CS141" s="12">
        <v>1.43</v>
      </c>
      <c r="CT141" s="19">
        <f t="shared" si="180"/>
        <v>3.16684210526316</v>
      </c>
      <c r="CU141" s="20">
        <v>0</v>
      </c>
      <c r="CV141" s="12">
        <v>0.99</v>
      </c>
      <c r="CW141" s="12">
        <v>1.98</v>
      </c>
      <c r="CX141" s="9">
        <f t="shared" si="181"/>
        <v>2.9602</v>
      </c>
      <c r="CY141" s="10">
        <v>1.225</v>
      </c>
      <c r="CZ141" s="22">
        <v>1.085</v>
      </c>
      <c r="DA141" s="21">
        <f t="shared" si="182"/>
        <v>17581.0092314539</v>
      </c>
      <c r="DG141" s="12">
        <v>41606</v>
      </c>
      <c r="DH141" s="12">
        <v>0.0253</v>
      </c>
      <c r="DI141" s="13">
        <v>1.35</v>
      </c>
      <c r="DJ141" s="14">
        <v>1</v>
      </c>
      <c r="DK141" s="15">
        <f t="shared" si="183"/>
        <v>1421.05293</v>
      </c>
      <c r="DL141" s="12">
        <v>1</v>
      </c>
      <c r="DM141" s="12">
        <v>280</v>
      </c>
      <c r="DN141" s="12">
        <v>1.43</v>
      </c>
      <c r="DO141" s="19">
        <f t="shared" si="184"/>
        <v>3.16684210526316</v>
      </c>
      <c r="DP141" s="20">
        <v>0</v>
      </c>
      <c r="DQ141" s="12">
        <v>1</v>
      </c>
      <c r="DR141" s="12">
        <v>3.11</v>
      </c>
      <c r="DS141" s="9">
        <f t="shared" si="185"/>
        <v>4.11</v>
      </c>
      <c r="DT141" s="10">
        <v>1.225</v>
      </c>
      <c r="DU141" s="22">
        <v>1.085</v>
      </c>
      <c r="DV141" s="21">
        <f t="shared" si="186"/>
        <v>24583.5339304427</v>
      </c>
      <c r="EB141" s="12">
        <v>41606</v>
      </c>
      <c r="EC141" s="12">
        <v>0.02992</v>
      </c>
      <c r="ED141" s="13">
        <v>1.35</v>
      </c>
      <c r="EE141" s="14">
        <v>1</v>
      </c>
      <c r="EF141" s="15">
        <f t="shared" si="187"/>
        <v>1680.549552</v>
      </c>
      <c r="EG141" s="12">
        <v>1</v>
      </c>
      <c r="EH141" s="12">
        <v>280</v>
      </c>
      <c r="EI141" s="12">
        <v>1.52</v>
      </c>
      <c r="EJ141" s="19">
        <f t="shared" si="188"/>
        <v>3.25684210526316</v>
      </c>
      <c r="EK141" s="20">
        <v>0</v>
      </c>
      <c r="EL141" s="12">
        <v>1</v>
      </c>
      <c r="EM141" s="12">
        <v>3.91</v>
      </c>
      <c r="EN141" s="9">
        <f t="shared" si="190"/>
        <v>4.91</v>
      </c>
      <c r="EO141" s="10">
        <v>1.225</v>
      </c>
      <c r="EP141" s="22">
        <v>1.2</v>
      </c>
      <c r="EQ141" s="21">
        <f t="shared" si="191"/>
        <v>39504.5258311046</v>
      </c>
    </row>
    <row r="142" s="1" customFormat="1" customHeight="1" spans="6:147">
      <c r="F142" s="28" t="s">
        <v>33</v>
      </c>
      <c r="G142" s="29"/>
      <c r="H142" s="29"/>
      <c r="I142" s="29"/>
      <c r="J142" s="29"/>
      <c r="K142" s="29"/>
      <c r="L142" s="29"/>
      <c r="M142" s="29"/>
      <c r="N142" s="30">
        <f>SUM(U117:U141)</f>
        <v>531353.598944371</v>
      </c>
      <c r="O142" s="30"/>
      <c r="P142" s="30"/>
      <c r="Q142" s="30"/>
      <c r="R142" s="30"/>
      <c r="S142" s="30"/>
      <c r="T142" s="30"/>
      <c r="U142" s="30"/>
      <c r="V142" s="1"/>
      <c r="W142" s="1"/>
      <c r="X142" s="1"/>
      <c r="Y142" s="1"/>
      <c r="Z142" s="1"/>
      <c r="AA142" s="28" t="s">
        <v>33</v>
      </c>
      <c r="AB142" s="29"/>
      <c r="AC142" s="29"/>
      <c r="AD142" s="29"/>
      <c r="AE142" s="29"/>
      <c r="AF142" s="29"/>
      <c r="AG142" s="29"/>
      <c r="AH142" s="29"/>
      <c r="AI142" s="30">
        <f>SUM(AP117:AP141)</f>
        <v>675401.994888449</v>
      </c>
      <c r="AJ142" s="30"/>
      <c r="AK142" s="30"/>
      <c r="AL142" s="30"/>
      <c r="AM142" s="30"/>
      <c r="AN142" s="30"/>
      <c r="AO142" s="30"/>
      <c r="AP142" s="30"/>
      <c r="AQ142" s="1"/>
      <c r="AR142" s="1"/>
      <c r="AS142" s="1"/>
      <c r="AT142" s="1"/>
      <c r="AU142" s="1"/>
      <c r="AV142" s="28" t="s">
        <v>33</v>
      </c>
      <c r="AW142" s="29"/>
      <c r="AX142" s="29"/>
      <c r="AY142" s="29"/>
      <c r="AZ142" s="29"/>
      <c r="BA142" s="29"/>
      <c r="BB142" s="29"/>
      <c r="BC142" s="29"/>
      <c r="BD142" s="30">
        <f>SUM(BK117:BK141)</f>
        <v>740143.385954708</v>
      </c>
      <c r="BE142" s="30"/>
      <c r="BF142" s="30"/>
      <c r="BG142" s="30"/>
      <c r="BH142" s="30"/>
      <c r="BI142" s="30"/>
      <c r="BJ142" s="30"/>
      <c r="BK142" s="30"/>
      <c r="BL142" s="1"/>
      <c r="BM142" s="1"/>
      <c r="BN142" s="1"/>
      <c r="BO142" s="1"/>
      <c r="BP142" s="1"/>
      <c r="BQ142" s="28" t="s">
        <v>33</v>
      </c>
      <c r="BR142" s="29"/>
      <c r="BS142" s="29"/>
      <c r="BT142" s="29"/>
      <c r="BU142" s="29"/>
      <c r="BV142" s="29"/>
      <c r="BW142" s="29"/>
      <c r="BX142" s="29"/>
      <c r="BY142" s="30">
        <f>SUM(CF117:CF141)</f>
        <v>940991.575378704</v>
      </c>
      <c r="BZ142" s="30"/>
      <c r="CA142" s="30"/>
      <c r="CB142" s="30"/>
      <c r="CC142" s="30"/>
      <c r="CD142" s="30"/>
      <c r="CE142" s="30"/>
      <c r="CF142" s="30"/>
      <c r="CG142" s="1"/>
      <c r="CH142" s="1"/>
      <c r="CI142" s="1"/>
      <c r="CJ142" s="1"/>
      <c r="CK142" s="1"/>
      <c r="CL142" s="28" t="s">
        <v>33</v>
      </c>
      <c r="CM142" s="29"/>
      <c r="CN142" s="29"/>
      <c r="CO142" s="29"/>
      <c r="CP142" s="29"/>
      <c r="CQ142" s="29"/>
      <c r="CR142" s="29"/>
      <c r="CS142" s="29"/>
      <c r="CT142" s="30">
        <f>SUM(DA117:DA141)</f>
        <v>859916.103735949</v>
      </c>
      <c r="CU142" s="30"/>
      <c r="CV142" s="30"/>
      <c r="CW142" s="30"/>
      <c r="CX142" s="30"/>
      <c r="CY142" s="30"/>
      <c r="CZ142" s="30"/>
      <c r="DA142" s="30"/>
      <c r="DB142" s="1"/>
      <c r="DC142" s="1"/>
      <c r="DD142" s="1"/>
      <c r="DE142" s="1"/>
      <c r="DF142" s="1"/>
      <c r="DG142" s="28" t="s">
        <v>33</v>
      </c>
      <c r="DH142" s="29"/>
      <c r="DI142" s="29"/>
      <c r="DJ142" s="29"/>
      <c r="DK142" s="29"/>
      <c r="DL142" s="29"/>
      <c r="DM142" s="29"/>
      <c r="DN142" s="29"/>
      <c r="DO142" s="30">
        <f>SUM(DV117:DV141)</f>
        <v>1198267.31854107</v>
      </c>
      <c r="DP142" s="30"/>
      <c r="DQ142" s="30"/>
      <c r="DR142" s="30"/>
      <c r="DS142" s="30"/>
      <c r="DT142" s="30"/>
      <c r="DU142" s="30"/>
      <c r="DV142" s="30"/>
      <c r="DW142" s="1"/>
      <c r="DX142" s="1"/>
      <c r="DY142" s="1"/>
      <c r="DZ142" s="1"/>
      <c r="EA142" s="1"/>
      <c r="EB142" s="28" t="s">
        <v>33</v>
      </c>
      <c r="EC142" s="29"/>
      <c r="ED142" s="29"/>
      <c r="EE142" s="29"/>
      <c r="EF142" s="29"/>
      <c r="EG142" s="29"/>
      <c r="EH142" s="29"/>
      <c r="EI142" s="29"/>
      <c r="EJ142" s="30">
        <f>SUM(EQ117:EQ141)</f>
        <v>1796347.40865262</v>
      </c>
      <c r="EK142" s="30"/>
      <c r="EL142" s="30"/>
      <c r="EM142" s="30"/>
      <c r="EN142" s="30"/>
      <c r="EO142" s="30"/>
      <c r="EP142" s="30"/>
      <c r="EQ142" s="30"/>
    </row>
    <row r="143" s="1" customFormat="1" customHeight="1" spans="6:147">
      <c r="F143" s="29"/>
      <c r="G143" s="29"/>
      <c r="H143" s="29"/>
      <c r="I143" s="29"/>
      <c r="J143" s="29"/>
      <c r="K143" s="29"/>
      <c r="L143" s="29"/>
      <c r="M143" s="29"/>
      <c r="N143" s="30"/>
      <c r="O143" s="30"/>
      <c r="P143" s="30"/>
      <c r="Q143" s="30"/>
      <c r="R143" s="30"/>
      <c r="S143" s="30"/>
      <c r="T143" s="30"/>
      <c r="U143" s="30"/>
      <c r="V143" s="1"/>
      <c r="W143" s="1"/>
      <c r="X143" s="1"/>
      <c r="Y143" s="1"/>
      <c r="Z143" s="1"/>
      <c r="AA143" s="29"/>
      <c r="AB143" s="29"/>
      <c r="AC143" s="29"/>
      <c r="AD143" s="29"/>
      <c r="AE143" s="29"/>
      <c r="AF143" s="29"/>
      <c r="AG143" s="29"/>
      <c r="AH143" s="29"/>
      <c r="AI143" s="30"/>
      <c r="AJ143" s="30"/>
      <c r="AK143" s="30"/>
      <c r="AL143" s="30"/>
      <c r="AM143" s="30"/>
      <c r="AN143" s="30"/>
      <c r="AO143" s="30"/>
      <c r="AP143" s="30"/>
      <c r="AQ143" s="1"/>
      <c r="AR143" s="1"/>
      <c r="AS143" s="1"/>
      <c r="AT143" s="1"/>
      <c r="AU143" s="1"/>
      <c r="AV143" s="29"/>
      <c r="AW143" s="29"/>
      <c r="AX143" s="29"/>
      <c r="AY143" s="29"/>
      <c r="AZ143" s="29"/>
      <c r="BA143" s="29"/>
      <c r="BB143" s="29"/>
      <c r="BC143" s="29"/>
      <c r="BD143" s="30"/>
      <c r="BE143" s="30"/>
      <c r="BF143" s="30"/>
      <c r="BG143" s="30"/>
      <c r="BH143" s="30"/>
      <c r="BI143" s="30"/>
      <c r="BJ143" s="30"/>
      <c r="BK143" s="30"/>
      <c r="BL143" s="1"/>
      <c r="BM143" s="1"/>
      <c r="BN143" s="1"/>
      <c r="BO143" s="1"/>
      <c r="BP143" s="1"/>
      <c r="BQ143" s="29"/>
      <c r="BR143" s="29"/>
      <c r="BS143" s="29"/>
      <c r="BT143" s="29"/>
      <c r="BU143" s="29"/>
      <c r="BV143" s="29"/>
      <c r="BW143" s="29"/>
      <c r="BX143" s="29"/>
      <c r="BY143" s="30"/>
      <c r="BZ143" s="30"/>
      <c r="CA143" s="30"/>
      <c r="CB143" s="30"/>
      <c r="CC143" s="30"/>
      <c r="CD143" s="30"/>
      <c r="CE143" s="30"/>
      <c r="CF143" s="30"/>
      <c r="CG143" s="1"/>
      <c r="CH143" s="1"/>
      <c r="CI143" s="1"/>
      <c r="CJ143" s="1"/>
      <c r="CK143" s="1"/>
      <c r="CL143" s="29"/>
      <c r="CM143" s="29"/>
      <c r="CN143" s="29"/>
      <c r="CO143" s="29"/>
      <c r="CP143" s="29"/>
      <c r="CQ143" s="29"/>
      <c r="CR143" s="29"/>
      <c r="CS143" s="29"/>
      <c r="CT143" s="30"/>
      <c r="CU143" s="30"/>
      <c r="CV143" s="30"/>
      <c r="CW143" s="30"/>
      <c r="CX143" s="30"/>
      <c r="CY143" s="30"/>
      <c r="CZ143" s="30"/>
      <c r="DA143" s="30"/>
      <c r="DB143" s="1"/>
      <c r="DC143" s="1"/>
      <c r="DD143" s="1"/>
      <c r="DE143" s="1"/>
      <c r="DF143" s="1"/>
      <c r="DG143" s="29"/>
      <c r="DH143" s="29"/>
      <c r="DI143" s="29"/>
      <c r="DJ143" s="29"/>
      <c r="DK143" s="29"/>
      <c r="DL143" s="29"/>
      <c r="DM143" s="29"/>
      <c r="DN143" s="29"/>
      <c r="DO143" s="30"/>
      <c r="DP143" s="30"/>
      <c r="DQ143" s="30"/>
      <c r="DR143" s="30"/>
      <c r="DS143" s="30"/>
      <c r="DT143" s="30"/>
      <c r="DU143" s="30"/>
      <c r="DV143" s="30"/>
      <c r="DW143" s="1"/>
      <c r="DX143" s="1"/>
      <c r="DY143" s="1"/>
      <c r="DZ143" s="1"/>
      <c r="EA143" s="1"/>
      <c r="EB143" s="29"/>
      <c r="EC143" s="29"/>
      <c r="ED143" s="29"/>
      <c r="EE143" s="29"/>
      <c r="EF143" s="29"/>
      <c r="EG143" s="29"/>
      <c r="EH143" s="29"/>
      <c r="EI143" s="29"/>
      <c r="EJ143" s="30"/>
      <c r="EK143" s="30"/>
      <c r="EL143" s="30"/>
      <c r="EM143" s="30"/>
      <c r="EN143" s="30"/>
      <c r="EO143" s="30"/>
      <c r="EP143" s="30"/>
      <c r="EQ143" s="30"/>
    </row>
    <row r="144" s="1" customFormat="1" customHeight="1" spans="6:147">
      <c r="F144" s="7"/>
      <c r="G144" s="7"/>
      <c r="H144" s="7"/>
      <c r="I144" s="7"/>
      <c r="J144" s="7"/>
      <c r="K144" s="7"/>
      <c r="L144" s="7"/>
      <c r="M144" s="7"/>
      <c r="N144" s="7"/>
      <c r="O144" s="7"/>
      <c r="P144" s="7"/>
      <c r="Q144" s="7"/>
      <c r="R144" s="1"/>
      <c r="S144" s="1"/>
      <c r="T144" s="1"/>
      <c r="U144" s="1"/>
      <c r="V144" s="1"/>
      <c r="W144" s="1"/>
      <c r="X144" s="1"/>
      <c r="Y144" s="1"/>
      <c r="Z144" s="1"/>
      <c r="AA144" s="7"/>
      <c r="AB144" s="7"/>
      <c r="AC144" s="7"/>
      <c r="AD144" s="7"/>
      <c r="AE144" s="7"/>
      <c r="AF144" s="7"/>
      <c r="AG144" s="7"/>
      <c r="AH144" s="7"/>
      <c r="AI144" s="7"/>
      <c r="AJ144" s="7"/>
      <c r="AK144" s="7"/>
      <c r="AL144" s="7"/>
      <c r="AM144" s="1"/>
      <c r="AN144" s="1"/>
      <c r="AO144" s="1"/>
      <c r="AP144" s="1"/>
      <c r="AQ144" s="1"/>
      <c r="AR144" s="1"/>
      <c r="AS144" s="1"/>
      <c r="AT144" s="1"/>
      <c r="AU144" s="1"/>
      <c r="AV144" s="7"/>
      <c r="AW144" s="7"/>
      <c r="AX144" s="7"/>
      <c r="AY144" s="7"/>
      <c r="AZ144" s="7"/>
      <c r="BA144" s="7"/>
      <c r="BB144" s="7"/>
      <c r="BC144" s="7"/>
      <c r="BD144" s="7"/>
      <c r="BE144" s="7"/>
      <c r="BF144" s="7"/>
      <c r="BG144" s="7"/>
      <c r="BH144" s="1"/>
      <c r="BI144" s="1"/>
      <c r="BJ144" s="1"/>
      <c r="BK144" s="1"/>
      <c r="BL144" s="1"/>
      <c r="BM144" s="1"/>
      <c r="BN144" s="1"/>
      <c r="BO144" s="1"/>
      <c r="BP144" s="1"/>
      <c r="BQ144" s="7"/>
      <c r="BR144" s="7"/>
      <c r="BS144" s="7"/>
      <c r="BT144" s="7"/>
      <c r="BU144" s="7"/>
      <c r="BV144" s="7"/>
      <c r="BW144" s="7"/>
      <c r="BX144" s="7"/>
      <c r="BY144" s="7"/>
      <c r="BZ144" s="7"/>
      <c r="CA144" s="7"/>
      <c r="CB144" s="7"/>
      <c r="CC144" s="1"/>
      <c r="CD144" s="1"/>
      <c r="CE144" s="1"/>
      <c r="CF144" s="1"/>
      <c r="CG144" s="1"/>
      <c r="CH144" s="1"/>
      <c r="CI144" s="1"/>
      <c r="CJ144" s="1"/>
      <c r="CK144" s="1"/>
      <c r="CL144" s="7"/>
      <c r="CM144" s="7"/>
      <c r="CN144" s="7"/>
      <c r="CO144" s="7"/>
      <c r="CP144" s="7"/>
      <c r="CQ144" s="7"/>
      <c r="CR144" s="7"/>
      <c r="CS144" s="7"/>
      <c r="CT144" s="7"/>
      <c r="CU144" s="7"/>
      <c r="CV144" s="7"/>
      <c r="CW144" s="7"/>
      <c r="CX144" s="1"/>
      <c r="CY144" s="1"/>
      <c r="CZ144" s="1"/>
      <c r="DA144" s="1"/>
      <c r="DB144" s="1"/>
      <c r="DC144" s="1"/>
      <c r="DD144" s="1"/>
      <c r="DE144" s="1"/>
      <c r="DF144" s="1"/>
      <c r="DG144" s="7"/>
      <c r="DH144" s="7"/>
      <c r="DI144" s="7"/>
      <c r="DJ144" s="7"/>
      <c r="DK144" s="7"/>
      <c r="DL144" s="7"/>
      <c r="DM144" s="7"/>
      <c r="DN144" s="7"/>
      <c r="DO144" s="7"/>
      <c r="DP144" s="7"/>
      <c r="DQ144" s="7"/>
      <c r="DR144" s="7"/>
      <c r="DS144" s="1"/>
      <c r="DT144" s="1"/>
      <c r="DU144" s="1"/>
      <c r="DV144" s="1"/>
      <c r="DW144" s="1"/>
      <c r="DX144" s="1"/>
      <c r="DY144" s="1"/>
      <c r="DZ144" s="1"/>
      <c r="EA144" s="1"/>
      <c r="EB144" s="7"/>
      <c r="EC144" s="7"/>
      <c r="ED144" s="7"/>
      <c r="EE144" s="7"/>
      <c r="EF144" s="7"/>
      <c r="EG144" s="7"/>
      <c r="EH144" s="7"/>
      <c r="EI144" s="7"/>
      <c r="EJ144" s="7"/>
      <c r="EK144" s="7"/>
      <c r="EL144" s="7"/>
      <c r="EM144" s="7"/>
    </row>
    <row r="145" s="1" customFormat="1" customHeight="1" spans="6:147">
      <c r="F145" s="15" t="s">
        <v>8</v>
      </c>
      <c r="G145" s="15"/>
      <c r="H145" s="15"/>
      <c r="I145" s="15"/>
      <c r="J145" s="15"/>
      <c r="K145" s="9" t="s">
        <v>35</v>
      </c>
      <c r="L145" s="9"/>
      <c r="M145" s="9"/>
      <c r="N145" s="9"/>
      <c r="O145" s="10" t="s">
        <v>36</v>
      </c>
      <c r="P145" s="10"/>
      <c r="Q145" s="31" t="s">
        <v>14</v>
      </c>
      <c r="R145"/>
      <c r="S145"/>
      <c r="T145"/>
      <c r="U145"/>
      <c r="V145" s="1"/>
      <c r="W145" s="1"/>
      <c r="X145" s="1"/>
      <c r="Y145" s="1"/>
      <c r="Z145" s="1"/>
      <c r="AA145" s="15" t="s">
        <v>8</v>
      </c>
      <c r="AB145" s="15"/>
      <c r="AC145" s="15"/>
      <c r="AD145" s="15"/>
      <c r="AE145" s="15"/>
      <c r="AF145" s="9" t="s">
        <v>35</v>
      </c>
      <c r="AG145" s="9"/>
      <c r="AH145" s="9"/>
      <c r="AI145" s="9"/>
      <c r="AJ145" s="10" t="s">
        <v>36</v>
      </c>
      <c r="AK145" s="10"/>
      <c r="AL145" s="31" t="s">
        <v>14</v>
      </c>
      <c r="AM145"/>
      <c r="AN145"/>
      <c r="AO145"/>
      <c r="AP145"/>
      <c r="AQ145" s="1"/>
      <c r="AR145" s="1"/>
      <c r="AS145" s="1"/>
      <c r="AT145" s="1"/>
      <c r="AU145" s="1"/>
      <c r="AV145" s="15" t="s">
        <v>8</v>
      </c>
      <c r="AW145" s="15"/>
      <c r="AX145" s="15"/>
      <c r="AY145" s="15"/>
      <c r="AZ145" s="15"/>
      <c r="BA145" s="9" t="s">
        <v>35</v>
      </c>
      <c r="BB145" s="9"/>
      <c r="BC145" s="9"/>
      <c r="BD145" s="9"/>
      <c r="BE145" s="10" t="s">
        <v>36</v>
      </c>
      <c r="BF145" s="10"/>
      <c r="BG145" s="31" t="s">
        <v>14</v>
      </c>
      <c r="BH145"/>
      <c r="BI145"/>
      <c r="BJ145"/>
      <c r="BK145"/>
      <c r="BL145" s="1"/>
      <c r="BM145" s="1"/>
      <c r="BN145" s="1"/>
      <c r="BO145" s="1"/>
      <c r="BP145" s="1"/>
      <c r="BQ145" s="15" t="s">
        <v>8</v>
      </c>
      <c r="BR145" s="15"/>
      <c r="BS145" s="15"/>
      <c r="BT145" s="15"/>
      <c r="BU145" s="15"/>
      <c r="BV145" s="9" t="s">
        <v>35</v>
      </c>
      <c r="BW145" s="9"/>
      <c r="BX145" s="9"/>
      <c r="BY145" s="9"/>
      <c r="BZ145" s="10" t="s">
        <v>36</v>
      </c>
      <c r="CA145" s="10"/>
      <c r="CB145" s="31" t="s">
        <v>14</v>
      </c>
      <c r="CC145"/>
      <c r="CD145"/>
      <c r="CE145"/>
      <c r="CF145"/>
      <c r="CG145" s="1"/>
      <c r="CH145" s="1"/>
      <c r="CI145" s="1"/>
      <c r="CJ145" s="1"/>
      <c r="CK145" s="1"/>
      <c r="CL145" s="15" t="s">
        <v>8</v>
      </c>
      <c r="CM145" s="15"/>
      <c r="CN145" s="15"/>
      <c r="CO145" s="15"/>
      <c r="CP145" s="15"/>
      <c r="CQ145" s="9" t="s">
        <v>35</v>
      </c>
      <c r="CR145" s="9"/>
      <c r="CS145" s="9"/>
      <c r="CT145" s="9"/>
      <c r="CU145" s="10" t="s">
        <v>36</v>
      </c>
      <c r="CV145" s="10"/>
      <c r="CW145" s="31" t="s">
        <v>14</v>
      </c>
      <c r="CX145"/>
      <c r="CY145"/>
      <c r="CZ145"/>
      <c r="DA145"/>
      <c r="DB145" s="1"/>
      <c r="DC145" s="1"/>
      <c r="DD145" s="1"/>
      <c r="DE145" s="1"/>
      <c r="DF145" s="1"/>
      <c r="DG145" s="15" t="s">
        <v>8</v>
      </c>
      <c r="DH145" s="15"/>
      <c r="DI145" s="15"/>
      <c r="DJ145" s="15"/>
      <c r="DK145" s="15"/>
      <c r="DL145" s="9" t="s">
        <v>35</v>
      </c>
      <c r="DM145" s="9"/>
      <c r="DN145" s="9"/>
      <c r="DO145" s="9"/>
      <c r="DP145" s="10" t="s">
        <v>36</v>
      </c>
      <c r="DQ145" s="10"/>
      <c r="DR145" s="31" t="s">
        <v>14</v>
      </c>
      <c r="DS145"/>
      <c r="DT145"/>
      <c r="DU145"/>
      <c r="DV145"/>
      <c r="DW145" s="1"/>
      <c r="DX145" s="1"/>
      <c r="DY145" s="1"/>
      <c r="DZ145" s="1"/>
      <c r="EA145" s="1"/>
      <c r="EB145" s="15" t="s">
        <v>8</v>
      </c>
      <c r="EC145" s="15"/>
      <c r="ED145" s="15"/>
      <c r="EE145" s="15"/>
      <c r="EF145" s="15"/>
      <c r="EG145" s="9" t="s">
        <v>35</v>
      </c>
      <c r="EH145" s="9"/>
      <c r="EI145" s="9"/>
      <c r="EJ145" s="9"/>
      <c r="EK145" s="10" t="s">
        <v>36</v>
      </c>
      <c r="EL145" s="10"/>
      <c r="EM145" s="31" t="s">
        <v>14</v>
      </c>
      <c r="EN145"/>
      <c r="EO145"/>
      <c r="EP145"/>
      <c r="EQ145"/>
    </row>
    <row r="146" s="1" customFormat="1" customHeight="1" spans="6:147">
      <c r="F146" s="12" t="s">
        <v>37</v>
      </c>
      <c r="G146" s="12" t="s">
        <v>20</v>
      </c>
      <c r="H146" s="32" t="s">
        <v>38</v>
      </c>
      <c r="I146" s="33" t="s">
        <v>39</v>
      </c>
      <c r="J146" s="15" t="s">
        <v>8</v>
      </c>
      <c r="K146" s="12" t="s">
        <v>40</v>
      </c>
      <c r="L146" s="12" t="s">
        <v>27</v>
      </c>
      <c r="M146" s="12" t="s">
        <v>28</v>
      </c>
      <c r="N146" s="9" t="s">
        <v>41</v>
      </c>
      <c r="O146" s="12" t="s">
        <v>30</v>
      </c>
      <c r="P146" s="12" t="s">
        <v>42</v>
      </c>
      <c r="Q146" s="31"/>
      <c r="R146"/>
      <c r="S146"/>
      <c r="T146"/>
      <c r="U146"/>
      <c r="V146" s="1"/>
      <c r="W146" s="1"/>
      <c r="X146" s="1"/>
      <c r="Y146" s="1"/>
      <c r="Z146" s="1"/>
      <c r="AA146" s="12" t="s">
        <v>37</v>
      </c>
      <c r="AB146" s="12" t="s">
        <v>20</v>
      </c>
      <c r="AC146" s="32" t="s">
        <v>38</v>
      </c>
      <c r="AD146" s="33" t="s">
        <v>39</v>
      </c>
      <c r="AE146" s="15" t="s">
        <v>8</v>
      </c>
      <c r="AF146" s="12" t="s">
        <v>40</v>
      </c>
      <c r="AG146" s="12" t="s">
        <v>27</v>
      </c>
      <c r="AH146" s="12" t="s">
        <v>28</v>
      </c>
      <c r="AI146" s="9" t="s">
        <v>41</v>
      </c>
      <c r="AJ146" s="12" t="s">
        <v>30</v>
      </c>
      <c r="AK146" s="12" t="s">
        <v>42</v>
      </c>
      <c r="AL146" s="31"/>
      <c r="AM146"/>
      <c r="AN146"/>
      <c r="AO146"/>
      <c r="AP146"/>
      <c r="AQ146" s="1"/>
      <c r="AR146" s="1"/>
      <c r="AS146" s="1"/>
      <c r="AT146" s="1"/>
      <c r="AU146" s="1"/>
      <c r="AV146" s="12" t="s">
        <v>37</v>
      </c>
      <c r="AW146" s="12" t="s">
        <v>20</v>
      </c>
      <c r="AX146" s="32" t="s">
        <v>38</v>
      </c>
      <c r="AY146" s="33" t="s">
        <v>39</v>
      </c>
      <c r="AZ146" s="15" t="s">
        <v>8</v>
      </c>
      <c r="BA146" s="12" t="s">
        <v>40</v>
      </c>
      <c r="BB146" s="12" t="s">
        <v>27</v>
      </c>
      <c r="BC146" s="12" t="s">
        <v>28</v>
      </c>
      <c r="BD146" s="9" t="s">
        <v>41</v>
      </c>
      <c r="BE146" s="12" t="s">
        <v>30</v>
      </c>
      <c r="BF146" s="12" t="s">
        <v>42</v>
      </c>
      <c r="BG146" s="31"/>
      <c r="BH146"/>
      <c r="BI146"/>
      <c r="BJ146"/>
      <c r="BK146"/>
      <c r="BL146" s="1"/>
      <c r="BM146" s="1"/>
      <c r="BN146" s="1"/>
      <c r="BO146" s="1"/>
      <c r="BP146" s="1"/>
      <c r="BQ146" s="12" t="s">
        <v>37</v>
      </c>
      <c r="BR146" s="12" t="s">
        <v>20</v>
      </c>
      <c r="BS146" s="32" t="s">
        <v>38</v>
      </c>
      <c r="BT146" s="33" t="s">
        <v>39</v>
      </c>
      <c r="BU146" s="15" t="s">
        <v>8</v>
      </c>
      <c r="BV146" s="12" t="s">
        <v>40</v>
      </c>
      <c r="BW146" s="12" t="s">
        <v>27</v>
      </c>
      <c r="BX146" s="12" t="s">
        <v>28</v>
      </c>
      <c r="BY146" s="9" t="s">
        <v>41</v>
      </c>
      <c r="BZ146" s="12" t="s">
        <v>30</v>
      </c>
      <c r="CA146" s="12" t="s">
        <v>42</v>
      </c>
      <c r="CB146" s="31"/>
      <c r="CC146"/>
      <c r="CD146"/>
      <c r="CE146"/>
      <c r="CF146"/>
      <c r="CG146" s="1"/>
      <c r="CH146" s="1"/>
      <c r="CI146" s="1"/>
      <c r="CJ146" s="1"/>
      <c r="CK146" s="1"/>
      <c r="CL146" s="12" t="s">
        <v>37</v>
      </c>
      <c r="CM146" s="12" t="s">
        <v>20</v>
      </c>
      <c r="CN146" s="32" t="s">
        <v>38</v>
      </c>
      <c r="CO146" s="33" t="s">
        <v>39</v>
      </c>
      <c r="CP146" s="15" t="s">
        <v>8</v>
      </c>
      <c r="CQ146" s="12" t="s">
        <v>40</v>
      </c>
      <c r="CR146" s="12" t="s">
        <v>27</v>
      </c>
      <c r="CS146" s="12" t="s">
        <v>28</v>
      </c>
      <c r="CT146" s="9" t="s">
        <v>41</v>
      </c>
      <c r="CU146" s="12" t="s">
        <v>30</v>
      </c>
      <c r="CV146" s="12" t="s">
        <v>42</v>
      </c>
      <c r="CW146" s="31"/>
      <c r="CX146"/>
      <c r="CY146"/>
      <c r="CZ146"/>
      <c r="DA146"/>
      <c r="DB146" s="1"/>
      <c r="DC146" s="1"/>
      <c r="DD146" s="1"/>
      <c r="DE146" s="1"/>
      <c r="DF146" s="1"/>
      <c r="DG146" s="12" t="s">
        <v>37</v>
      </c>
      <c r="DH146" s="12" t="s">
        <v>20</v>
      </c>
      <c r="DI146" s="32" t="s">
        <v>38</v>
      </c>
      <c r="DJ146" s="33" t="s">
        <v>39</v>
      </c>
      <c r="DK146" s="15" t="s">
        <v>8</v>
      </c>
      <c r="DL146" s="12" t="s">
        <v>40</v>
      </c>
      <c r="DM146" s="12" t="s">
        <v>27</v>
      </c>
      <c r="DN146" s="12" t="s">
        <v>28</v>
      </c>
      <c r="DO146" s="9" t="s">
        <v>41</v>
      </c>
      <c r="DP146" s="12" t="s">
        <v>30</v>
      </c>
      <c r="DQ146" s="12" t="s">
        <v>42</v>
      </c>
      <c r="DR146" s="31"/>
      <c r="DS146"/>
      <c r="DT146"/>
      <c r="DU146"/>
      <c r="DV146"/>
      <c r="DW146" s="1"/>
      <c r="DX146" s="1"/>
      <c r="DY146" s="1"/>
      <c r="DZ146" s="1"/>
      <c r="EA146" s="1"/>
      <c r="EB146" s="12" t="s">
        <v>37</v>
      </c>
      <c r="EC146" s="12" t="s">
        <v>20</v>
      </c>
      <c r="ED146" s="32" t="s">
        <v>38</v>
      </c>
      <c r="EE146" s="33" t="s">
        <v>39</v>
      </c>
      <c r="EF146" s="15" t="s">
        <v>8</v>
      </c>
      <c r="EG146" s="12" t="s">
        <v>40</v>
      </c>
      <c r="EH146" s="12" t="s">
        <v>27</v>
      </c>
      <c r="EI146" s="12" t="s">
        <v>28</v>
      </c>
      <c r="EJ146" s="9" t="s">
        <v>41</v>
      </c>
      <c r="EK146" s="12" t="s">
        <v>30</v>
      </c>
      <c r="EL146" s="12" t="s">
        <v>42</v>
      </c>
      <c r="EM146" s="31"/>
      <c r="EN146"/>
      <c r="EO146"/>
      <c r="EP146"/>
      <c r="EQ146"/>
    </row>
    <row r="147" s="1" customFormat="1" customHeight="1" spans="6:147">
      <c r="F147" s="12">
        <v>1197</v>
      </c>
      <c r="G147" s="12">
        <v>1344</v>
      </c>
      <c r="H147" s="32">
        <v>0.444</v>
      </c>
      <c r="I147" s="33">
        <v>0.887</v>
      </c>
      <c r="J147" s="34">
        <f t="shared" ref="J147:J160" si="192">F147*H147+G147*I147</f>
        <v>1723.596</v>
      </c>
      <c r="K147" s="12">
        <v>1</v>
      </c>
      <c r="L147" s="12">
        <v>0.89</v>
      </c>
      <c r="M147" s="12">
        <v>2.56</v>
      </c>
      <c r="N147" s="35">
        <f t="shared" ref="N147:N160" si="193">1+L147*M147</f>
        <v>3.2784</v>
      </c>
      <c r="O147" s="12">
        <v>1.225</v>
      </c>
      <c r="P147" s="12">
        <v>0.5</v>
      </c>
      <c r="Q147" s="36">
        <f t="shared" ref="Q147:Q160" si="194">J147*K147*N147*O147*P147</f>
        <v>3461.01523992</v>
      </c>
      <c r="R147"/>
      <c r="S147"/>
      <c r="T147"/>
      <c r="U147"/>
      <c r="V147" s="1"/>
      <c r="W147" s="1"/>
      <c r="X147" s="1"/>
      <c r="Y147" s="1"/>
      <c r="Z147" s="1"/>
      <c r="AA147" s="12">
        <v>1197</v>
      </c>
      <c r="AB147" s="12">
        <v>1344</v>
      </c>
      <c r="AC147" s="32">
        <v>0.444</v>
      </c>
      <c r="AD147" s="33">
        <v>0.887</v>
      </c>
      <c r="AE147" s="34">
        <f t="shared" ref="AE147:AE160" si="195">AA147*AC147+AB147*AD147</f>
        <v>1723.596</v>
      </c>
      <c r="AF147" s="12">
        <v>1</v>
      </c>
      <c r="AG147" s="12">
        <v>0.89</v>
      </c>
      <c r="AH147" s="12">
        <v>2.56</v>
      </c>
      <c r="AI147" s="35">
        <f t="shared" ref="AI147:AI160" si="196">1+AG147*AH147</f>
        <v>3.2784</v>
      </c>
      <c r="AJ147" s="12">
        <v>1.225</v>
      </c>
      <c r="AK147" s="12">
        <v>0.5</v>
      </c>
      <c r="AL147" s="36">
        <f t="shared" ref="AL147:AL160" si="197">AE147*AF147*AI147*AJ147*AK147</f>
        <v>3461.01523992</v>
      </c>
      <c r="AM147"/>
      <c r="AN147"/>
      <c r="AO147"/>
      <c r="AP147"/>
      <c r="AQ147" s="1"/>
      <c r="AR147" s="1"/>
      <c r="AS147" s="1"/>
      <c r="AT147" s="1"/>
      <c r="AU147" s="1"/>
      <c r="AV147" s="12">
        <v>1197</v>
      </c>
      <c r="AW147" s="12">
        <v>1344</v>
      </c>
      <c r="AX147" s="32">
        <v>0.444</v>
      </c>
      <c r="AY147" s="33">
        <v>0.887</v>
      </c>
      <c r="AZ147" s="34">
        <f t="shared" ref="AZ147:AZ160" si="198">AV147*AX147+AW147*AY147</f>
        <v>1723.596</v>
      </c>
      <c r="BA147" s="12">
        <v>1</v>
      </c>
      <c r="BB147" s="12">
        <v>0.89</v>
      </c>
      <c r="BC147" s="12">
        <v>2.56</v>
      </c>
      <c r="BD147" s="35">
        <f t="shared" ref="BD147:BD160" si="199">1+BB147*BC147</f>
        <v>3.2784</v>
      </c>
      <c r="BE147" s="12">
        <v>1.225</v>
      </c>
      <c r="BF147" s="12">
        <v>0.5</v>
      </c>
      <c r="BG147" s="36">
        <f t="shared" ref="BG147:BG160" si="200">AZ147*BA147*BD147*BE147*BF147</f>
        <v>3461.01523992</v>
      </c>
      <c r="BH147"/>
      <c r="BI147"/>
      <c r="BJ147"/>
      <c r="BK147"/>
      <c r="BL147" s="1"/>
      <c r="BM147" s="1"/>
      <c r="BN147" s="1"/>
      <c r="BO147" s="1"/>
      <c r="BP147" s="1"/>
      <c r="BQ147" s="12">
        <v>1197</v>
      </c>
      <c r="BR147" s="12">
        <v>1344</v>
      </c>
      <c r="BS147" s="32">
        <v>0.444</v>
      </c>
      <c r="BT147" s="33">
        <v>0.887</v>
      </c>
      <c r="BU147" s="34">
        <f t="shared" ref="BU147:BU160" si="201">BQ147*BS147+BR147*BT147</f>
        <v>1723.596</v>
      </c>
      <c r="BV147" s="12">
        <v>1</v>
      </c>
      <c r="BW147" s="12">
        <v>0.89</v>
      </c>
      <c r="BX147" s="12">
        <v>2.56</v>
      </c>
      <c r="BY147" s="35">
        <f t="shared" ref="BY147:BY160" si="202">1+BW147*BX147</f>
        <v>3.2784</v>
      </c>
      <c r="BZ147" s="12">
        <v>1.225</v>
      </c>
      <c r="CA147" s="12">
        <v>0.5</v>
      </c>
      <c r="CB147" s="36">
        <f t="shared" ref="CB147:CB160" si="203">BU147*BV147*BY147*BZ147*CA147</f>
        <v>3461.01523992</v>
      </c>
      <c r="CC147"/>
      <c r="CD147"/>
      <c r="CE147"/>
      <c r="CF147"/>
      <c r="CG147" s="1"/>
      <c r="CH147" s="1"/>
      <c r="CI147" s="1"/>
      <c r="CJ147" s="1"/>
      <c r="CK147" s="1"/>
      <c r="CL147" s="12">
        <v>1197</v>
      </c>
      <c r="CM147" s="12">
        <f t="shared" ref="CM147:CM160" si="204">1344+145</f>
        <v>1489</v>
      </c>
      <c r="CN147" s="32">
        <v>0.444</v>
      </c>
      <c r="CO147" s="33">
        <v>0.887</v>
      </c>
      <c r="CP147" s="34">
        <f t="shared" ref="CP147:CP160" si="205">CL147*CN147+CM147*CO147</f>
        <v>1852.211</v>
      </c>
      <c r="CQ147" s="12">
        <v>1</v>
      </c>
      <c r="CR147" s="12">
        <v>0.89</v>
      </c>
      <c r="CS147" s="12">
        <v>2.56</v>
      </c>
      <c r="CT147" s="35">
        <f t="shared" ref="CT147:CT160" si="206">1+CR147*CS147</f>
        <v>3.2784</v>
      </c>
      <c r="CU147" s="12">
        <v>1.225</v>
      </c>
      <c r="CV147" s="12">
        <v>0.5</v>
      </c>
      <c r="CW147" s="36">
        <f t="shared" ref="CW147:CW160" si="207">CP147*CQ147*CT147*CU147*CV147</f>
        <v>3719.27673222</v>
      </c>
      <c r="CX147"/>
      <c r="CY147"/>
      <c r="CZ147"/>
      <c r="DA147"/>
      <c r="DB147" s="1"/>
      <c r="DC147" s="1"/>
      <c r="DD147" s="1"/>
      <c r="DE147" s="1"/>
      <c r="DF147" s="1"/>
      <c r="DG147" s="12">
        <v>1197</v>
      </c>
      <c r="DH147" s="12">
        <f t="shared" ref="DH147:DH160" si="208">1344+145</f>
        <v>1489</v>
      </c>
      <c r="DI147" s="32">
        <v>0.444</v>
      </c>
      <c r="DJ147" s="33">
        <v>0.887</v>
      </c>
      <c r="DK147" s="34">
        <f t="shared" ref="DK147:DK160" si="209">DG147*DI147+DH147*DJ147</f>
        <v>1852.211</v>
      </c>
      <c r="DL147" s="12">
        <v>1</v>
      </c>
      <c r="DM147" s="12">
        <v>0.89</v>
      </c>
      <c r="DN147" s="12">
        <v>2.56</v>
      </c>
      <c r="DO147" s="35">
        <f t="shared" ref="DO147:DO160" si="210">1+DM147*DN147</f>
        <v>3.2784</v>
      </c>
      <c r="DP147" s="12">
        <v>1.225</v>
      </c>
      <c r="DQ147" s="12">
        <v>0.5</v>
      </c>
      <c r="DR147" s="36">
        <f t="shared" ref="DR147:DR160" si="211">DK147*DL147*DO147*DP147*DQ147</f>
        <v>3719.27673222</v>
      </c>
      <c r="DS147"/>
      <c r="DT147"/>
      <c r="DU147"/>
      <c r="DV147"/>
      <c r="DW147" s="1"/>
      <c r="DX147" s="1"/>
      <c r="DY147" s="1"/>
      <c r="DZ147" s="1"/>
      <c r="EA147" s="1"/>
      <c r="EB147" s="12">
        <v>1197</v>
      </c>
      <c r="EC147" s="12">
        <f t="shared" ref="EC147:EC160" si="212">1344+145</f>
        <v>1489</v>
      </c>
      <c r="ED147" s="32">
        <v>0.444</v>
      </c>
      <c r="EE147" s="33">
        <v>0.887</v>
      </c>
      <c r="EF147" s="34">
        <f t="shared" ref="EF147:EF160" si="213">EB147*ED147+EC147*EE147</f>
        <v>1852.211</v>
      </c>
      <c r="EG147" s="12">
        <v>1</v>
      </c>
      <c r="EH147" s="12">
        <v>0.89</v>
      </c>
      <c r="EI147" s="12">
        <v>3.36</v>
      </c>
      <c r="EJ147" s="35">
        <f t="shared" ref="EJ147:EJ160" si="214">1+EH147*EI147</f>
        <v>3.9904</v>
      </c>
      <c r="EK147" s="12">
        <v>1.225</v>
      </c>
      <c r="EL147" s="12">
        <v>0.5</v>
      </c>
      <c r="EM147" s="36">
        <f t="shared" ref="EM147:EM160" si="215">EF147*EG147*EJ147*EK147*EL147</f>
        <v>4527.02594932</v>
      </c>
      <c r="EN147"/>
      <c r="EO147"/>
      <c r="EP147"/>
      <c r="EQ147"/>
    </row>
    <row r="148" s="1" customFormat="1" customHeight="1" spans="6:147">
      <c r="F148" s="12">
        <v>1197</v>
      </c>
      <c r="G148" s="12">
        <v>1344</v>
      </c>
      <c r="H148" s="32">
        <v>0.577</v>
      </c>
      <c r="I148" s="33">
        <v>1.153</v>
      </c>
      <c r="J148" s="34">
        <f t="shared" si="192"/>
        <v>2240.301</v>
      </c>
      <c r="K148" s="12">
        <v>1</v>
      </c>
      <c r="L148" s="12">
        <v>0.89</v>
      </c>
      <c r="M148" s="12">
        <v>2.56</v>
      </c>
      <c r="N148" s="35">
        <f t="shared" si="193"/>
        <v>3.2784</v>
      </c>
      <c r="O148" s="12">
        <v>1.225</v>
      </c>
      <c r="P148" s="12">
        <v>0.5</v>
      </c>
      <c r="Q148" s="36">
        <f t="shared" si="194"/>
        <v>4498.56921402</v>
      </c>
      <c r="R148"/>
      <c r="S148"/>
      <c r="T148"/>
      <c r="U148"/>
      <c r="V148" s="1"/>
      <c r="W148" s="1"/>
      <c r="X148" s="1"/>
      <c r="Y148" s="1"/>
      <c r="Z148" s="1"/>
      <c r="AA148" s="12">
        <v>1197</v>
      </c>
      <c r="AB148" s="12">
        <v>1344</v>
      </c>
      <c r="AC148" s="32">
        <v>0.577</v>
      </c>
      <c r="AD148" s="33">
        <v>1.153</v>
      </c>
      <c r="AE148" s="34">
        <f t="shared" si="195"/>
        <v>2240.301</v>
      </c>
      <c r="AF148" s="12">
        <v>1</v>
      </c>
      <c r="AG148" s="12">
        <v>0.89</v>
      </c>
      <c r="AH148" s="12">
        <v>2.56</v>
      </c>
      <c r="AI148" s="35">
        <f t="shared" si="196"/>
        <v>3.2784</v>
      </c>
      <c r="AJ148" s="12">
        <v>1.225</v>
      </c>
      <c r="AK148" s="12">
        <v>0.5</v>
      </c>
      <c r="AL148" s="36">
        <f t="shared" si="197"/>
        <v>4498.56921402</v>
      </c>
      <c r="AM148"/>
      <c r="AN148"/>
      <c r="AO148"/>
      <c r="AP148"/>
      <c r="AQ148" s="1"/>
      <c r="AR148" s="1"/>
      <c r="AS148" s="1"/>
      <c r="AT148" s="1"/>
      <c r="AU148" s="1"/>
      <c r="AV148" s="12">
        <v>1197</v>
      </c>
      <c r="AW148" s="12">
        <v>1344</v>
      </c>
      <c r="AX148" s="32">
        <v>0.577</v>
      </c>
      <c r="AY148" s="33">
        <v>1.153</v>
      </c>
      <c r="AZ148" s="34">
        <f t="shared" si="198"/>
        <v>2240.301</v>
      </c>
      <c r="BA148" s="12">
        <v>1</v>
      </c>
      <c r="BB148" s="12">
        <v>0.89</v>
      </c>
      <c r="BC148" s="12">
        <v>2.56</v>
      </c>
      <c r="BD148" s="35">
        <f t="shared" si="199"/>
        <v>3.2784</v>
      </c>
      <c r="BE148" s="12">
        <v>1.225</v>
      </c>
      <c r="BF148" s="12">
        <v>0.5</v>
      </c>
      <c r="BG148" s="36">
        <f t="shared" si="200"/>
        <v>4498.56921402</v>
      </c>
      <c r="BH148"/>
      <c r="BI148"/>
      <c r="BJ148"/>
      <c r="BK148"/>
      <c r="BL148" s="1"/>
      <c r="BM148" s="1"/>
      <c r="BN148" s="1"/>
      <c r="BO148" s="1"/>
      <c r="BP148" s="1"/>
      <c r="BQ148" s="12">
        <v>1197</v>
      </c>
      <c r="BR148" s="12">
        <v>1344</v>
      </c>
      <c r="BS148" s="32">
        <v>0.577</v>
      </c>
      <c r="BT148" s="33">
        <v>1.153</v>
      </c>
      <c r="BU148" s="34">
        <f t="shared" si="201"/>
        <v>2240.301</v>
      </c>
      <c r="BV148" s="12">
        <v>1</v>
      </c>
      <c r="BW148" s="12">
        <v>0.89</v>
      </c>
      <c r="BX148" s="12">
        <v>2.56</v>
      </c>
      <c r="BY148" s="35">
        <f t="shared" si="202"/>
        <v>3.2784</v>
      </c>
      <c r="BZ148" s="12">
        <v>1.225</v>
      </c>
      <c r="CA148" s="12">
        <v>0.5</v>
      </c>
      <c r="CB148" s="36">
        <f t="shared" si="203"/>
        <v>4498.56921402</v>
      </c>
      <c r="CC148"/>
      <c r="CD148"/>
      <c r="CE148"/>
      <c r="CF148"/>
      <c r="CG148" s="1"/>
      <c r="CH148" s="1"/>
      <c r="CI148" s="1"/>
      <c r="CJ148" s="1"/>
      <c r="CK148" s="1"/>
      <c r="CL148" s="12">
        <v>1197</v>
      </c>
      <c r="CM148" s="12">
        <f t="shared" si="204"/>
        <v>1489</v>
      </c>
      <c r="CN148" s="32">
        <v>0.577</v>
      </c>
      <c r="CO148" s="33">
        <v>1.153</v>
      </c>
      <c r="CP148" s="34">
        <f t="shared" si="205"/>
        <v>2407.486</v>
      </c>
      <c r="CQ148" s="12">
        <v>1</v>
      </c>
      <c r="CR148" s="12">
        <v>0.89</v>
      </c>
      <c r="CS148" s="12">
        <v>2.56</v>
      </c>
      <c r="CT148" s="35">
        <f t="shared" si="206"/>
        <v>3.2784</v>
      </c>
      <c r="CU148" s="12">
        <v>1.225</v>
      </c>
      <c r="CV148" s="12">
        <v>0.5</v>
      </c>
      <c r="CW148" s="36">
        <f t="shared" si="207"/>
        <v>4834.28003772</v>
      </c>
      <c r="CX148"/>
      <c r="CY148"/>
      <c r="CZ148"/>
      <c r="DA148"/>
      <c r="DB148" s="1"/>
      <c r="DC148" s="1"/>
      <c r="DD148" s="1"/>
      <c r="DE148" s="1"/>
      <c r="DF148" s="1"/>
      <c r="DG148" s="12">
        <v>1197</v>
      </c>
      <c r="DH148" s="12">
        <f t="shared" si="208"/>
        <v>1489</v>
      </c>
      <c r="DI148" s="32">
        <v>0.577</v>
      </c>
      <c r="DJ148" s="33">
        <v>1.153</v>
      </c>
      <c r="DK148" s="34">
        <f t="shared" si="209"/>
        <v>2407.486</v>
      </c>
      <c r="DL148" s="12">
        <v>1</v>
      </c>
      <c r="DM148" s="12">
        <v>0.89</v>
      </c>
      <c r="DN148" s="12">
        <v>2.56</v>
      </c>
      <c r="DO148" s="35">
        <f t="shared" si="210"/>
        <v>3.2784</v>
      </c>
      <c r="DP148" s="12">
        <v>1.225</v>
      </c>
      <c r="DQ148" s="12">
        <v>0.5</v>
      </c>
      <c r="DR148" s="36">
        <f t="shared" si="211"/>
        <v>4834.28003772</v>
      </c>
      <c r="DS148"/>
      <c r="DT148"/>
      <c r="DU148"/>
      <c r="DV148"/>
      <c r="DW148" s="1"/>
      <c r="DX148" s="1"/>
      <c r="DY148" s="1"/>
      <c r="DZ148" s="1"/>
      <c r="EA148" s="1"/>
      <c r="EB148" s="12">
        <v>1197</v>
      </c>
      <c r="EC148" s="12">
        <f t="shared" si="212"/>
        <v>1489</v>
      </c>
      <c r="ED148" s="32">
        <v>0.577</v>
      </c>
      <c r="EE148" s="33">
        <v>1.153</v>
      </c>
      <c r="EF148" s="34">
        <f t="shared" si="213"/>
        <v>2407.486</v>
      </c>
      <c r="EG148" s="12">
        <v>1</v>
      </c>
      <c r="EH148" s="12">
        <v>0.89</v>
      </c>
      <c r="EI148" s="12">
        <v>3.36</v>
      </c>
      <c r="EJ148" s="35">
        <f t="shared" si="214"/>
        <v>3.9904</v>
      </c>
      <c r="EK148" s="12">
        <v>1.225</v>
      </c>
      <c r="EL148" s="12">
        <v>0.5</v>
      </c>
      <c r="EM148" s="36">
        <f t="shared" si="215"/>
        <v>5884.18468232</v>
      </c>
      <c r="EN148"/>
      <c r="EO148"/>
      <c r="EP148"/>
      <c r="EQ148"/>
    </row>
    <row r="149" s="1" customFormat="1" customHeight="1" spans="6:147">
      <c r="F149" s="12">
        <v>1197</v>
      </c>
      <c r="G149" s="12">
        <v>1344</v>
      </c>
      <c r="H149" s="32">
        <v>0.444</v>
      </c>
      <c r="I149" s="33">
        <v>0.887</v>
      </c>
      <c r="J149" s="34">
        <f t="shared" si="192"/>
        <v>1723.596</v>
      </c>
      <c r="K149" s="12">
        <v>1</v>
      </c>
      <c r="L149" s="12">
        <v>0.89</v>
      </c>
      <c r="M149" s="12">
        <v>2.56</v>
      </c>
      <c r="N149" s="35">
        <f t="shared" si="193"/>
        <v>3.2784</v>
      </c>
      <c r="O149" s="12">
        <v>1.225</v>
      </c>
      <c r="P149" s="12">
        <v>0.5</v>
      </c>
      <c r="Q149" s="36">
        <f t="shared" si="194"/>
        <v>3461.01523992</v>
      </c>
      <c r="R149"/>
      <c r="S149"/>
      <c r="T149"/>
      <c r="U149"/>
      <c r="V149" s="1"/>
      <c r="W149" s="1"/>
      <c r="X149" s="1"/>
      <c r="Y149" s="1"/>
      <c r="Z149" s="1"/>
      <c r="AA149" s="12">
        <v>1197</v>
      </c>
      <c r="AB149" s="12">
        <v>1344</v>
      </c>
      <c r="AC149" s="32">
        <v>0.444</v>
      </c>
      <c r="AD149" s="33">
        <v>0.887</v>
      </c>
      <c r="AE149" s="34">
        <f t="shared" si="195"/>
        <v>1723.596</v>
      </c>
      <c r="AF149" s="12">
        <v>1</v>
      </c>
      <c r="AG149" s="12">
        <v>0.89</v>
      </c>
      <c r="AH149" s="12">
        <v>2.56</v>
      </c>
      <c r="AI149" s="35">
        <f t="shared" si="196"/>
        <v>3.2784</v>
      </c>
      <c r="AJ149" s="12">
        <v>1.225</v>
      </c>
      <c r="AK149" s="12">
        <v>0.5</v>
      </c>
      <c r="AL149" s="36">
        <f t="shared" si="197"/>
        <v>3461.01523992</v>
      </c>
      <c r="AM149"/>
      <c r="AN149"/>
      <c r="AO149"/>
      <c r="AP149"/>
      <c r="AQ149" s="1"/>
      <c r="AR149" s="1"/>
      <c r="AS149" s="1"/>
      <c r="AT149" s="1"/>
      <c r="AU149" s="1"/>
      <c r="AV149" s="12">
        <v>1197</v>
      </c>
      <c r="AW149" s="12">
        <v>1344</v>
      </c>
      <c r="AX149" s="32">
        <v>0.444</v>
      </c>
      <c r="AY149" s="33">
        <v>0.887</v>
      </c>
      <c r="AZ149" s="34">
        <f t="shared" si="198"/>
        <v>1723.596</v>
      </c>
      <c r="BA149" s="12">
        <v>1</v>
      </c>
      <c r="BB149" s="12">
        <v>0.89</v>
      </c>
      <c r="BC149" s="12">
        <v>2.56</v>
      </c>
      <c r="BD149" s="35">
        <f t="shared" si="199"/>
        <v>3.2784</v>
      </c>
      <c r="BE149" s="12">
        <v>1.225</v>
      </c>
      <c r="BF149" s="12">
        <v>0.5</v>
      </c>
      <c r="BG149" s="36">
        <f t="shared" si="200"/>
        <v>3461.01523992</v>
      </c>
      <c r="BH149"/>
      <c r="BI149"/>
      <c r="BJ149"/>
      <c r="BK149"/>
      <c r="BL149" s="1"/>
      <c r="BM149" s="1"/>
      <c r="BN149" s="1"/>
      <c r="BO149" s="1"/>
      <c r="BP149" s="1"/>
      <c r="BQ149" s="12">
        <v>1197</v>
      </c>
      <c r="BR149" s="12">
        <v>1344</v>
      </c>
      <c r="BS149" s="32">
        <v>0.444</v>
      </c>
      <c r="BT149" s="33">
        <v>0.887</v>
      </c>
      <c r="BU149" s="34">
        <f t="shared" si="201"/>
        <v>1723.596</v>
      </c>
      <c r="BV149" s="12">
        <v>1</v>
      </c>
      <c r="BW149" s="12">
        <v>0.89</v>
      </c>
      <c r="BX149" s="12">
        <v>2.56</v>
      </c>
      <c r="BY149" s="35">
        <f t="shared" si="202"/>
        <v>3.2784</v>
      </c>
      <c r="BZ149" s="12">
        <v>1.225</v>
      </c>
      <c r="CA149" s="12">
        <v>0.5</v>
      </c>
      <c r="CB149" s="36">
        <f t="shared" si="203"/>
        <v>3461.01523992</v>
      </c>
      <c r="CC149"/>
      <c r="CD149"/>
      <c r="CE149"/>
      <c r="CF149"/>
      <c r="CG149" s="1"/>
      <c r="CH149" s="1"/>
      <c r="CI149" s="1"/>
      <c r="CJ149" s="1"/>
      <c r="CK149" s="1"/>
      <c r="CL149" s="12">
        <v>1197</v>
      </c>
      <c r="CM149" s="12">
        <f t="shared" si="204"/>
        <v>1489</v>
      </c>
      <c r="CN149" s="32">
        <v>0.444</v>
      </c>
      <c r="CO149" s="33">
        <v>0.887</v>
      </c>
      <c r="CP149" s="34">
        <f t="shared" si="205"/>
        <v>1852.211</v>
      </c>
      <c r="CQ149" s="12">
        <v>1</v>
      </c>
      <c r="CR149" s="12">
        <v>0.89</v>
      </c>
      <c r="CS149" s="12">
        <v>2.56</v>
      </c>
      <c r="CT149" s="35">
        <f t="shared" si="206"/>
        <v>3.2784</v>
      </c>
      <c r="CU149" s="12">
        <v>1.225</v>
      </c>
      <c r="CV149" s="12">
        <v>0.5</v>
      </c>
      <c r="CW149" s="36">
        <f t="shared" si="207"/>
        <v>3719.27673222</v>
      </c>
      <c r="CX149"/>
      <c r="CY149"/>
      <c r="CZ149"/>
      <c r="DA149"/>
      <c r="DB149" s="1"/>
      <c r="DC149" s="1"/>
      <c r="DD149" s="1"/>
      <c r="DE149" s="1"/>
      <c r="DF149" s="1"/>
      <c r="DG149" s="12">
        <v>1197</v>
      </c>
      <c r="DH149" s="12">
        <f t="shared" si="208"/>
        <v>1489</v>
      </c>
      <c r="DI149" s="32">
        <v>0.444</v>
      </c>
      <c r="DJ149" s="33">
        <v>0.887</v>
      </c>
      <c r="DK149" s="34">
        <f t="shared" si="209"/>
        <v>1852.211</v>
      </c>
      <c r="DL149" s="12">
        <v>1</v>
      </c>
      <c r="DM149" s="12">
        <v>0.89</v>
      </c>
      <c r="DN149" s="12">
        <v>2.56</v>
      </c>
      <c r="DO149" s="35">
        <f t="shared" si="210"/>
        <v>3.2784</v>
      </c>
      <c r="DP149" s="12">
        <v>1.225</v>
      </c>
      <c r="DQ149" s="12">
        <v>0.5</v>
      </c>
      <c r="DR149" s="36">
        <f t="shared" si="211"/>
        <v>3719.27673222</v>
      </c>
      <c r="DS149"/>
      <c r="DT149"/>
      <c r="DU149"/>
      <c r="DV149"/>
      <c r="DW149" s="1"/>
      <c r="DX149" s="1"/>
      <c r="DY149" s="1"/>
      <c r="DZ149" s="1"/>
      <c r="EA149" s="1"/>
      <c r="EB149" s="12">
        <v>1197</v>
      </c>
      <c r="EC149" s="12">
        <f t="shared" si="212"/>
        <v>1489</v>
      </c>
      <c r="ED149" s="32">
        <v>0.444</v>
      </c>
      <c r="EE149" s="33">
        <v>0.887</v>
      </c>
      <c r="EF149" s="34">
        <f t="shared" si="213"/>
        <v>1852.211</v>
      </c>
      <c r="EG149" s="12">
        <v>1</v>
      </c>
      <c r="EH149" s="12">
        <v>0.89</v>
      </c>
      <c r="EI149" s="12">
        <v>3.36</v>
      </c>
      <c r="EJ149" s="35">
        <f t="shared" si="214"/>
        <v>3.9904</v>
      </c>
      <c r="EK149" s="12">
        <v>1.225</v>
      </c>
      <c r="EL149" s="12">
        <v>0.5</v>
      </c>
      <c r="EM149" s="36">
        <f t="shared" si="215"/>
        <v>4527.02594932</v>
      </c>
      <c r="EN149"/>
      <c r="EO149"/>
      <c r="EP149"/>
      <c r="EQ149"/>
    </row>
    <row r="150" s="1" customFormat="1" customHeight="1" spans="6:147">
      <c r="F150" s="12">
        <v>1197</v>
      </c>
      <c r="G150" s="12">
        <v>1344</v>
      </c>
      <c r="H150" s="32">
        <v>0.577</v>
      </c>
      <c r="I150" s="33">
        <v>1.153</v>
      </c>
      <c r="J150" s="34">
        <f t="shared" si="192"/>
        <v>2240.301</v>
      </c>
      <c r="K150" s="12">
        <v>1</v>
      </c>
      <c r="L150" s="12">
        <v>0.89</v>
      </c>
      <c r="M150" s="12">
        <v>2.56</v>
      </c>
      <c r="N150" s="35">
        <f t="shared" si="193"/>
        <v>3.2784</v>
      </c>
      <c r="O150" s="12">
        <v>1.225</v>
      </c>
      <c r="P150" s="12">
        <v>0.5</v>
      </c>
      <c r="Q150" s="36">
        <f t="shared" si="194"/>
        <v>4498.56921402</v>
      </c>
      <c r="R150"/>
      <c r="S150"/>
      <c r="T150"/>
      <c r="U150"/>
      <c r="V150" s="1"/>
      <c r="W150" s="1"/>
      <c r="X150" s="1"/>
      <c r="Y150" s="1"/>
      <c r="Z150" s="1"/>
      <c r="AA150" s="12">
        <v>1197</v>
      </c>
      <c r="AB150" s="12">
        <v>1344</v>
      </c>
      <c r="AC150" s="32">
        <v>0.577</v>
      </c>
      <c r="AD150" s="33">
        <v>1.153</v>
      </c>
      <c r="AE150" s="34">
        <f t="shared" si="195"/>
        <v>2240.301</v>
      </c>
      <c r="AF150" s="12">
        <v>1</v>
      </c>
      <c r="AG150" s="12">
        <v>0.89</v>
      </c>
      <c r="AH150" s="12">
        <v>2.56</v>
      </c>
      <c r="AI150" s="35">
        <f t="shared" si="196"/>
        <v>3.2784</v>
      </c>
      <c r="AJ150" s="12">
        <v>1.225</v>
      </c>
      <c r="AK150" s="12">
        <v>0.5</v>
      </c>
      <c r="AL150" s="36">
        <f t="shared" si="197"/>
        <v>4498.56921402</v>
      </c>
      <c r="AM150"/>
      <c r="AN150"/>
      <c r="AO150"/>
      <c r="AP150"/>
      <c r="AQ150" s="1"/>
      <c r="AR150" s="1"/>
      <c r="AS150" s="1"/>
      <c r="AT150" s="1"/>
      <c r="AU150" s="1"/>
      <c r="AV150" s="12">
        <v>1197</v>
      </c>
      <c r="AW150" s="12">
        <v>1344</v>
      </c>
      <c r="AX150" s="32">
        <v>0.577</v>
      </c>
      <c r="AY150" s="33">
        <v>1.153</v>
      </c>
      <c r="AZ150" s="34">
        <f t="shared" si="198"/>
        <v>2240.301</v>
      </c>
      <c r="BA150" s="12">
        <v>1</v>
      </c>
      <c r="BB150" s="12">
        <v>0.89</v>
      </c>
      <c r="BC150" s="12">
        <v>2.56</v>
      </c>
      <c r="BD150" s="35">
        <f t="shared" si="199"/>
        <v>3.2784</v>
      </c>
      <c r="BE150" s="12">
        <v>1.225</v>
      </c>
      <c r="BF150" s="12">
        <v>0.5</v>
      </c>
      <c r="BG150" s="36">
        <f t="shared" si="200"/>
        <v>4498.56921402</v>
      </c>
      <c r="BH150"/>
      <c r="BI150"/>
      <c r="BJ150"/>
      <c r="BK150"/>
      <c r="BL150" s="1"/>
      <c r="BM150" s="1"/>
      <c r="BN150" s="1"/>
      <c r="BO150" s="1"/>
      <c r="BP150" s="1"/>
      <c r="BQ150" s="12">
        <v>1197</v>
      </c>
      <c r="BR150" s="12">
        <v>1344</v>
      </c>
      <c r="BS150" s="32">
        <v>0.577</v>
      </c>
      <c r="BT150" s="33">
        <v>1.153</v>
      </c>
      <c r="BU150" s="34">
        <f t="shared" si="201"/>
        <v>2240.301</v>
      </c>
      <c r="BV150" s="12">
        <v>1</v>
      </c>
      <c r="BW150" s="12">
        <v>0.89</v>
      </c>
      <c r="BX150" s="12">
        <v>2.56</v>
      </c>
      <c r="BY150" s="35">
        <f t="shared" si="202"/>
        <v>3.2784</v>
      </c>
      <c r="BZ150" s="12">
        <v>1.225</v>
      </c>
      <c r="CA150" s="12">
        <v>0.5</v>
      </c>
      <c r="CB150" s="36">
        <f t="shared" si="203"/>
        <v>4498.56921402</v>
      </c>
      <c r="CC150"/>
      <c r="CD150"/>
      <c r="CE150"/>
      <c r="CF150"/>
      <c r="CG150" s="1"/>
      <c r="CH150" s="1"/>
      <c r="CI150" s="1"/>
      <c r="CJ150" s="1"/>
      <c r="CK150" s="1"/>
      <c r="CL150" s="12">
        <v>1197</v>
      </c>
      <c r="CM150" s="12">
        <f t="shared" si="204"/>
        <v>1489</v>
      </c>
      <c r="CN150" s="32">
        <v>0.577</v>
      </c>
      <c r="CO150" s="33">
        <v>1.153</v>
      </c>
      <c r="CP150" s="34">
        <f t="shared" si="205"/>
        <v>2407.486</v>
      </c>
      <c r="CQ150" s="12">
        <v>1</v>
      </c>
      <c r="CR150" s="12">
        <v>0.89</v>
      </c>
      <c r="CS150" s="12">
        <v>2.56</v>
      </c>
      <c r="CT150" s="35">
        <f t="shared" si="206"/>
        <v>3.2784</v>
      </c>
      <c r="CU150" s="12">
        <v>1.225</v>
      </c>
      <c r="CV150" s="12">
        <v>0.5</v>
      </c>
      <c r="CW150" s="36">
        <f t="shared" si="207"/>
        <v>4834.28003772</v>
      </c>
      <c r="CX150"/>
      <c r="CY150"/>
      <c r="CZ150"/>
      <c r="DA150"/>
      <c r="DB150" s="1"/>
      <c r="DC150" s="1"/>
      <c r="DD150" s="1"/>
      <c r="DE150" s="1"/>
      <c r="DF150" s="1"/>
      <c r="DG150" s="12">
        <v>1197</v>
      </c>
      <c r="DH150" s="12">
        <f t="shared" si="208"/>
        <v>1489</v>
      </c>
      <c r="DI150" s="32">
        <v>0.577</v>
      </c>
      <c r="DJ150" s="33">
        <v>1.153</v>
      </c>
      <c r="DK150" s="34">
        <f t="shared" si="209"/>
        <v>2407.486</v>
      </c>
      <c r="DL150" s="12">
        <v>1</v>
      </c>
      <c r="DM150" s="12">
        <v>0.89</v>
      </c>
      <c r="DN150" s="12">
        <v>2.56</v>
      </c>
      <c r="DO150" s="35">
        <f t="shared" si="210"/>
        <v>3.2784</v>
      </c>
      <c r="DP150" s="12">
        <v>1.225</v>
      </c>
      <c r="DQ150" s="12">
        <v>0.5</v>
      </c>
      <c r="DR150" s="36">
        <f t="shared" si="211"/>
        <v>4834.28003772</v>
      </c>
      <c r="DS150"/>
      <c r="DT150"/>
      <c r="DU150"/>
      <c r="DV150"/>
      <c r="DW150" s="1"/>
      <c r="DX150" s="1"/>
      <c r="DY150" s="1"/>
      <c r="DZ150" s="1"/>
      <c r="EA150" s="1"/>
      <c r="EB150" s="12">
        <v>1197</v>
      </c>
      <c r="EC150" s="12">
        <f t="shared" si="212"/>
        <v>1489</v>
      </c>
      <c r="ED150" s="32">
        <v>0.577</v>
      </c>
      <c r="EE150" s="33">
        <v>1.153</v>
      </c>
      <c r="EF150" s="34">
        <f t="shared" si="213"/>
        <v>2407.486</v>
      </c>
      <c r="EG150" s="12">
        <v>1</v>
      </c>
      <c r="EH150" s="12">
        <v>0.89</v>
      </c>
      <c r="EI150" s="12">
        <v>3.36</v>
      </c>
      <c r="EJ150" s="35">
        <f t="shared" si="214"/>
        <v>3.9904</v>
      </c>
      <c r="EK150" s="12">
        <v>1.225</v>
      </c>
      <c r="EL150" s="12">
        <v>0.5</v>
      </c>
      <c r="EM150" s="36">
        <f t="shared" si="215"/>
        <v>5884.18468232</v>
      </c>
      <c r="EN150"/>
      <c r="EO150"/>
      <c r="EP150"/>
      <c r="EQ150"/>
    </row>
    <row r="151" s="1" customFormat="1" customHeight="1" spans="6:147">
      <c r="F151" s="12">
        <v>1197</v>
      </c>
      <c r="G151" s="12">
        <v>1344</v>
      </c>
      <c r="H151" s="32">
        <v>0.444</v>
      </c>
      <c r="I151" s="33">
        <v>0.887</v>
      </c>
      <c r="J151" s="34">
        <f t="shared" si="192"/>
        <v>1723.596</v>
      </c>
      <c r="K151" s="12">
        <v>1</v>
      </c>
      <c r="L151" s="12">
        <v>0.89</v>
      </c>
      <c r="M151" s="12">
        <v>2.56</v>
      </c>
      <c r="N151" s="35">
        <f t="shared" si="193"/>
        <v>3.2784</v>
      </c>
      <c r="O151" s="12">
        <v>1.225</v>
      </c>
      <c r="P151" s="12">
        <v>0.5</v>
      </c>
      <c r="Q151" s="36">
        <f t="shared" si="194"/>
        <v>3461.01523992</v>
      </c>
      <c r="R151"/>
      <c r="S151"/>
      <c r="T151"/>
      <c r="U151"/>
      <c r="V151" s="1"/>
      <c r="W151" s="1"/>
      <c r="X151" s="1"/>
      <c r="Y151" s="1"/>
      <c r="Z151" s="1"/>
      <c r="AA151" s="12">
        <v>1197</v>
      </c>
      <c r="AB151" s="12">
        <v>1344</v>
      </c>
      <c r="AC151" s="32">
        <v>0.444</v>
      </c>
      <c r="AD151" s="33">
        <v>0.887</v>
      </c>
      <c r="AE151" s="34">
        <f t="shared" si="195"/>
        <v>1723.596</v>
      </c>
      <c r="AF151" s="12">
        <v>1</v>
      </c>
      <c r="AG151" s="12">
        <v>0.89</v>
      </c>
      <c r="AH151" s="12">
        <v>2.56</v>
      </c>
      <c r="AI151" s="35">
        <f t="shared" si="196"/>
        <v>3.2784</v>
      </c>
      <c r="AJ151" s="12">
        <v>1.225</v>
      </c>
      <c r="AK151" s="12">
        <v>0.5</v>
      </c>
      <c r="AL151" s="36">
        <f t="shared" si="197"/>
        <v>3461.01523992</v>
      </c>
      <c r="AM151"/>
      <c r="AN151"/>
      <c r="AO151"/>
      <c r="AP151"/>
      <c r="AQ151" s="1"/>
      <c r="AR151" s="1"/>
      <c r="AS151" s="1"/>
      <c r="AT151" s="1"/>
      <c r="AU151" s="1"/>
      <c r="AV151" s="12">
        <v>1197</v>
      </c>
      <c r="AW151" s="12">
        <v>1344</v>
      </c>
      <c r="AX151" s="32">
        <v>0.444</v>
      </c>
      <c r="AY151" s="33">
        <v>0.887</v>
      </c>
      <c r="AZ151" s="34">
        <f t="shared" si="198"/>
        <v>1723.596</v>
      </c>
      <c r="BA151" s="12">
        <v>1</v>
      </c>
      <c r="BB151" s="12">
        <v>0.89</v>
      </c>
      <c r="BC151" s="12">
        <v>2.56</v>
      </c>
      <c r="BD151" s="35">
        <f t="shared" si="199"/>
        <v>3.2784</v>
      </c>
      <c r="BE151" s="12">
        <v>1.225</v>
      </c>
      <c r="BF151" s="12">
        <v>0.5</v>
      </c>
      <c r="BG151" s="36">
        <f t="shared" si="200"/>
        <v>3461.01523992</v>
      </c>
      <c r="BH151"/>
      <c r="BI151"/>
      <c r="BJ151"/>
      <c r="BK151"/>
      <c r="BL151" s="1"/>
      <c r="BM151" s="1"/>
      <c r="BN151" s="1"/>
      <c r="BO151" s="1"/>
      <c r="BP151" s="1"/>
      <c r="BQ151" s="12">
        <v>1197</v>
      </c>
      <c r="BR151" s="12">
        <v>1344</v>
      </c>
      <c r="BS151" s="32">
        <v>0.444</v>
      </c>
      <c r="BT151" s="33">
        <v>0.887</v>
      </c>
      <c r="BU151" s="34">
        <f t="shared" si="201"/>
        <v>1723.596</v>
      </c>
      <c r="BV151" s="12">
        <v>1</v>
      </c>
      <c r="BW151" s="12">
        <v>0.89</v>
      </c>
      <c r="BX151" s="12">
        <v>2.56</v>
      </c>
      <c r="BY151" s="35">
        <f t="shared" si="202"/>
        <v>3.2784</v>
      </c>
      <c r="BZ151" s="12">
        <v>1.225</v>
      </c>
      <c r="CA151" s="12">
        <v>0.5</v>
      </c>
      <c r="CB151" s="36">
        <f t="shared" si="203"/>
        <v>3461.01523992</v>
      </c>
      <c r="CC151"/>
      <c r="CD151"/>
      <c r="CE151"/>
      <c r="CF151"/>
      <c r="CG151" s="1"/>
      <c r="CH151" s="1"/>
      <c r="CI151" s="1"/>
      <c r="CJ151" s="1"/>
      <c r="CK151" s="1"/>
      <c r="CL151" s="12">
        <v>1197</v>
      </c>
      <c r="CM151" s="12">
        <f t="shared" si="204"/>
        <v>1489</v>
      </c>
      <c r="CN151" s="32">
        <v>0.444</v>
      </c>
      <c r="CO151" s="33">
        <v>0.887</v>
      </c>
      <c r="CP151" s="34">
        <f t="shared" si="205"/>
        <v>1852.211</v>
      </c>
      <c r="CQ151" s="12">
        <v>1</v>
      </c>
      <c r="CR151" s="12">
        <v>0.89</v>
      </c>
      <c r="CS151" s="12">
        <v>2.56</v>
      </c>
      <c r="CT151" s="35">
        <f t="shared" si="206"/>
        <v>3.2784</v>
      </c>
      <c r="CU151" s="12">
        <v>1.225</v>
      </c>
      <c r="CV151" s="12">
        <v>0.5</v>
      </c>
      <c r="CW151" s="36">
        <f t="shared" si="207"/>
        <v>3719.27673222</v>
      </c>
      <c r="CX151"/>
      <c r="CY151"/>
      <c r="CZ151"/>
      <c r="DA151"/>
      <c r="DB151" s="1"/>
      <c r="DC151" s="1"/>
      <c r="DD151" s="1"/>
      <c r="DE151" s="1"/>
      <c r="DF151" s="1"/>
      <c r="DG151" s="12">
        <v>1197</v>
      </c>
      <c r="DH151" s="12">
        <f t="shared" si="208"/>
        <v>1489</v>
      </c>
      <c r="DI151" s="32">
        <v>0.444</v>
      </c>
      <c r="DJ151" s="33">
        <v>0.887</v>
      </c>
      <c r="DK151" s="34">
        <f t="shared" si="209"/>
        <v>1852.211</v>
      </c>
      <c r="DL151" s="12">
        <v>1</v>
      </c>
      <c r="DM151" s="12">
        <v>0.89</v>
      </c>
      <c r="DN151" s="12">
        <v>2.56</v>
      </c>
      <c r="DO151" s="35">
        <f t="shared" si="210"/>
        <v>3.2784</v>
      </c>
      <c r="DP151" s="12">
        <v>1.225</v>
      </c>
      <c r="DQ151" s="12">
        <v>0.5</v>
      </c>
      <c r="DR151" s="36">
        <f t="shared" si="211"/>
        <v>3719.27673222</v>
      </c>
      <c r="DS151"/>
      <c r="DT151"/>
      <c r="DU151"/>
      <c r="DV151"/>
      <c r="DW151" s="1"/>
      <c r="DX151" s="1"/>
      <c r="DY151" s="1"/>
      <c r="DZ151" s="1"/>
      <c r="EA151" s="1"/>
      <c r="EB151" s="12">
        <v>1197</v>
      </c>
      <c r="EC151" s="12">
        <f t="shared" si="212"/>
        <v>1489</v>
      </c>
      <c r="ED151" s="32">
        <v>0.444</v>
      </c>
      <c r="EE151" s="33">
        <v>0.887</v>
      </c>
      <c r="EF151" s="34">
        <f t="shared" si="213"/>
        <v>1852.211</v>
      </c>
      <c r="EG151" s="12">
        <v>1</v>
      </c>
      <c r="EH151" s="12">
        <v>0.89</v>
      </c>
      <c r="EI151" s="12">
        <v>3.36</v>
      </c>
      <c r="EJ151" s="35">
        <f t="shared" si="214"/>
        <v>3.9904</v>
      </c>
      <c r="EK151" s="12">
        <v>1.225</v>
      </c>
      <c r="EL151" s="12">
        <v>0.5</v>
      </c>
      <c r="EM151" s="36">
        <f t="shared" si="215"/>
        <v>4527.02594932</v>
      </c>
      <c r="EN151"/>
      <c r="EO151"/>
      <c r="EP151"/>
      <c r="EQ151"/>
    </row>
    <row r="152" s="1" customFormat="1" customHeight="1" spans="6:147">
      <c r="F152" s="12">
        <v>1197</v>
      </c>
      <c r="G152" s="12">
        <v>1344</v>
      </c>
      <c r="H152" s="32">
        <v>0.577</v>
      </c>
      <c r="I152" s="33">
        <v>1.153</v>
      </c>
      <c r="J152" s="34">
        <f t="shared" si="192"/>
        <v>2240.301</v>
      </c>
      <c r="K152" s="12">
        <v>1</v>
      </c>
      <c r="L152" s="12">
        <v>0.89</v>
      </c>
      <c r="M152" s="12">
        <v>2.56</v>
      </c>
      <c r="N152" s="35">
        <f t="shared" si="193"/>
        <v>3.2784</v>
      </c>
      <c r="O152" s="12">
        <v>1.225</v>
      </c>
      <c r="P152" s="12">
        <v>0.5</v>
      </c>
      <c r="Q152" s="36">
        <f t="shared" si="194"/>
        <v>4498.56921402</v>
      </c>
      <c r="R152"/>
      <c r="S152"/>
      <c r="T152"/>
      <c r="U152"/>
      <c r="V152" s="1"/>
      <c r="W152" s="1"/>
      <c r="X152" s="1"/>
      <c r="Y152" s="1"/>
      <c r="Z152" s="1"/>
      <c r="AA152" s="12">
        <v>1197</v>
      </c>
      <c r="AB152" s="12">
        <v>1344</v>
      </c>
      <c r="AC152" s="32">
        <v>0.577</v>
      </c>
      <c r="AD152" s="33">
        <v>1.153</v>
      </c>
      <c r="AE152" s="34">
        <f t="shared" si="195"/>
        <v>2240.301</v>
      </c>
      <c r="AF152" s="12">
        <v>1</v>
      </c>
      <c r="AG152" s="12">
        <v>0.89</v>
      </c>
      <c r="AH152" s="12">
        <v>2.56</v>
      </c>
      <c r="AI152" s="35">
        <f t="shared" si="196"/>
        <v>3.2784</v>
      </c>
      <c r="AJ152" s="12">
        <v>1.225</v>
      </c>
      <c r="AK152" s="12">
        <v>0.5</v>
      </c>
      <c r="AL152" s="36">
        <f t="shared" si="197"/>
        <v>4498.56921402</v>
      </c>
      <c r="AM152"/>
      <c r="AN152"/>
      <c r="AO152"/>
      <c r="AP152"/>
      <c r="AQ152" s="1"/>
      <c r="AR152" s="1"/>
      <c r="AS152" s="1"/>
      <c r="AT152" s="1"/>
      <c r="AU152" s="1"/>
      <c r="AV152" s="12">
        <v>1197</v>
      </c>
      <c r="AW152" s="12">
        <v>1344</v>
      </c>
      <c r="AX152" s="32">
        <v>0.577</v>
      </c>
      <c r="AY152" s="33">
        <v>1.153</v>
      </c>
      <c r="AZ152" s="34">
        <f t="shared" si="198"/>
        <v>2240.301</v>
      </c>
      <c r="BA152" s="12">
        <v>1</v>
      </c>
      <c r="BB152" s="12">
        <v>0.89</v>
      </c>
      <c r="BC152" s="12">
        <v>2.56</v>
      </c>
      <c r="BD152" s="35">
        <f t="shared" si="199"/>
        <v>3.2784</v>
      </c>
      <c r="BE152" s="12">
        <v>1.225</v>
      </c>
      <c r="BF152" s="12">
        <v>0.5</v>
      </c>
      <c r="BG152" s="36">
        <f t="shared" si="200"/>
        <v>4498.56921402</v>
      </c>
      <c r="BH152"/>
      <c r="BI152"/>
      <c r="BJ152"/>
      <c r="BK152"/>
      <c r="BL152" s="1"/>
      <c r="BM152" s="1"/>
      <c r="BN152" s="1"/>
      <c r="BO152" s="1"/>
      <c r="BP152" s="1"/>
      <c r="BQ152" s="12">
        <v>1197</v>
      </c>
      <c r="BR152" s="12">
        <v>1344</v>
      </c>
      <c r="BS152" s="32">
        <v>0.577</v>
      </c>
      <c r="BT152" s="33">
        <v>1.153</v>
      </c>
      <c r="BU152" s="34">
        <f t="shared" si="201"/>
        <v>2240.301</v>
      </c>
      <c r="BV152" s="12">
        <v>1</v>
      </c>
      <c r="BW152" s="12">
        <v>0.89</v>
      </c>
      <c r="BX152" s="12">
        <v>2.56</v>
      </c>
      <c r="BY152" s="35">
        <f t="shared" si="202"/>
        <v>3.2784</v>
      </c>
      <c r="BZ152" s="12">
        <v>1.225</v>
      </c>
      <c r="CA152" s="12">
        <v>0.5</v>
      </c>
      <c r="CB152" s="36">
        <f t="shared" si="203"/>
        <v>4498.56921402</v>
      </c>
      <c r="CC152"/>
      <c r="CD152"/>
      <c r="CE152"/>
      <c r="CF152"/>
      <c r="CG152" s="1"/>
      <c r="CH152" s="1"/>
      <c r="CI152" s="1"/>
      <c r="CJ152" s="1"/>
      <c r="CK152" s="1"/>
      <c r="CL152" s="12">
        <v>1197</v>
      </c>
      <c r="CM152" s="12">
        <f t="shared" si="204"/>
        <v>1489</v>
      </c>
      <c r="CN152" s="32">
        <v>0.577</v>
      </c>
      <c r="CO152" s="33">
        <v>1.153</v>
      </c>
      <c r="CP152" s="34">
        <f t="shared" si="205"/>
        <v>2407.486</v>
      </c>
      <c r="CQ152" s="12">
        <v>1</v>
      </c>
      <c r="CR152" s="12">
        <v>0.89</v>
      </c>
      <c r="CS152" s="12">
        <v>2.56</v>
      </c>
      <c r="CT152" s="35">
        <f t="shared" si="206"/>
        <v>3.2784</v>
      </c>
      <c r="CU152" s="12">
        <v>1.225</v>
      </c>
      <c r="CV152" s="12">
        <v>0.5</v>
      </c>
      <c r="CW152" s="36">
        <f t="shared" si="207"/>
        <v>4834.28003772</v>
      </c>
      <c r="CX152"/>
      <c r="CY152"/>
      <c r="CZ152"/>
      <c r="DA152"/>
      <c r="DB152" s="1"/>
      <c r="DC152" s="1"/>
      <c r="DD152" s="1"/>
      <c r="DE152" s="1"/>
      <c r="DF152" s="1"/>
      <c r="DG152" s="12">
        <v>1197</v>
      </c>
      <c r="DH152" s="12">
        <f t="shared" si="208"/>
        <v>1489</v>
      </c>
      <c r="DI152" s="32">
        <v>0.577</v>
      </c>
      <c r="DJ152" s="33">
        <v>1.153</v>
      </c>
      <c r="DK152" s="34">
        <f t="shared" si="209"/>
        <v>2407.486</v>
      </c>
      <c r="DL152" s="12">
        <v>1</v>
      </c>
      <c r="DM152" s="12">
        <v>0.89</v>
      </c>
      <c r="DN152" s="12">
        <v>2.56</v>
      </c>
      <c r="DO152" s="35">
        <f t="shared" si="210"/>
        <v>3.2784</v>
      </c>
      <c r="DP152" s="12">
        <v>1.225</v>
      </c>
      <c r="DQ152" s="12">
        <v>0.5</v>
      </c>
      <c r="DR152" s="36">
        <f t="shared" si="211"/>
        <v>4834.28003772</v>
      </c>
      <c r="DS152"/>
      <c r="DT152"/>
      <c r="DU152"/>
      <c r="DV152"/>
      <c r="DW152" s="1"/>
      <c r="DX152" s="1"/>
      <c r="DY152" s="1"/>
      <c r="DZ152" s="1"/>
      <c r="EA152" s="1"/>
      <c r="EB152" s="12">
        <v>1197</v>
      </c>
      <c r="EC152" s="12">
        <f t="shared" si="212"/>
        <v>1489</v>
      </c>
      <c r="ED152" s="32">
        <v>0.577</v>
      </c>
      <c r="EE152" s="33">
        <v>1.153</v>
      </c>
      <c r="EF152" s="34">
        <f t="shared" si="213"/>
        <v>2407.486</v>
      </c>
      <c r="EG152" s="12">
        <v>1</v>
      </c>
      <c r="EH152" s="12">
        <v>0.89</v>
      </c>
      <c r="EI152" s="12">
        <v>3.36</v>
      </c>
      <c r="EJ152" s="35">
        <f t="shared" si="214"/>
        <v>3.9904</v>
      </c>
      <c r="EK152" s="12">
        <v>1.225</v>
      </c>
      <c r="EL152" s="12">
        <v>0.5</v>
      </c>
      <c r="EM152" s="36">
        <f t="shared" si="215"/>
        <v>5884.18468232</v>
      </c>
      <c r="EN152"/>
      <c r="EO152"/>
      <c r="EP152"/>
      <c r="EQ152"/>
    </row>
    <row r="153" s="1" customFormat="1" customHeight="1" spans="6:147">
      <c r="F153" s="12">
        <v>1197</v>
      </c>
      <c r="G153" s="12">
        <v>1344</v>
      </c>
      <c r="H153" s="32">
        <v>0.444</v>
      </c>
      <c r="I153" s="33">
        <v>0.887</v>
      </c>
      <c r="J153" s="34">
        <f t="shared" si="192"/>
        <v>1723.596</v>
      </c>
      <c r="K153" s="12">
        <v>1</v>
      </c>
      <c r="L153" s="12">
        <v>0.89</v>
      </c>
      <c r="M153" s="12">
        <v>2.56</v>
      </c>
      <c r="N153" s="35">
        <f t="shared" si="193"/>
        <v>3.2784</v>
      </c>
      <c r="O153" s="12">
        <v>1.225</v>
      </c>
      <c r="P153" s="12">
        <v>0.5</v>
      </c>
      <c r="Q153" s="36">
        <f t="shared" si="194"/>
        <v>3461.01523992</v>
      </c>
      <c r="R153"/>
      <c r="S153"/>
      <c r="T153"/>
      <c r="U153"/>
      <c r="V153" s="1"/>
      <c r="W153" s="1"/>
      <c r="X153" s="1"/>
      <c r="Y153" s="1"/>
      <c r="Z153" s="1"/>
      <c r="AA153" s="12">
        <v>1197</v>
      </c>
      <c r="AB153" s="12">
        <v>1344</v>
      </c>
      <c r="AC153" s="32">
        <v>0.444</v>
      </c>
      <c r="AD153" s="33">
        <v>0.887</v>
      </c>
      <c r="AE153" s="34">
        <f t="shared" si="195"/>
        <v>1723.596</v>
      </c>
      <c r="AF153" s="12">
        <v>1</v>
      </c>
      <c r="AG153" s="12">
        <v>0.89</v>
      </c>
      <c r="AH153" s="12">
        <v>2.56</v>
      </c>
      <c r="AI153" s="35">
        <f t="shared" si="196"/>
        <v>3.2784</v>
      </c>
      <c r="AJ153" s="12">
        <v>1.225</v>
      </c>
      <c r="AK153" s="12">
        <v>0.5</v>
      </c>
      <c r="AL153" s="36">
        <f t="shared" si="197"/>
        <v>3461.01523992</v>
      </c>
      <c r="AM153"/>
      <c r="AN153"/>
      <c r="AO153"/>
      <c r="AP153"/>
      <c r="AQ153" s="1"/>
      <c r="AR153" s="1"/>
      <c r="AS153" s="1"/>
      <c r="AT153" s="1"/>
      <c r="AU153" s="1"/>
      <c r="AV153" s="12">
        <v>1197</v>
      </c>
      <c r="AW153" s="12">
        <v>1344</v>
      </c>
      <c r="AX153" s="32">
        <v>0.444</v>
      </c>
      <c r="AY153" s="33">
        <v>0.887</v>
      </c>
      <c r="AZ153" s="34">
        <f t="shared" si="198"/>
        <v>1723.596</v>
      </c>
      <c r="BA153" s="12">
        <v>1</v>
      </c>
      <c r="BB153" s="12">
        <v>0.89</v>
      </c>
      <c r="BC153" s="12">
        <v>2.56</v>
      </c>
      <c r="BD153" s="35">
        <f t="shared" si="199"/>
        <v>3.2784</v>
      </c>
      <c r="BE153" s="12">
        <v>1.225</v>
      </c>
      <c r="BF153" s="12">
        <v>0.5</v>
      </c>
      <c r="BG153" s="36">
        <f t="shared" si="200"/>
        <v>3461.01523992</v>
      </c>
      <c r="BH153"/>
      <c r="BI153"/>
      <c r="BJ153"/>
      <c r="BK153"/>
      <c r="BL153" s="1"/>
      <c r="BM153" s="1"/>
      <c r="BN153" s="1"/>
      <c r="BO153" s="1"/>
      <c r="BP153" s="1"/>
      <c r="BQ153" s="12">
        <v>1197</v>
      </c>
      <c r="BR153" s="12">
        <v>1344</v>
      </c>
      <c r="BS153" s="32">
        <v>0.444</v>
      </c>
      <c r="BT153" s="33">
        <v>0.887</v>
      </c>
      <c r="BU153" s="34">
        <f t="shared" si="201"/>
        <v>1723.596</v>
      </c>
      <c r="BV153" s="12">
        <v>1</v>
      </c>
      <c r="BW153" s="12">
        <v>0.89</v>
      </c>
      <c r="BX153" s="12">
        <v>2.56</v>
      </c>
      <c r="BY153" s="35">
        <f t="shared" si="202"/>
        <v>3.2784</v>
      </c>
      <c r="BZ153" s="12">
        <v>1.225</v>
      </c>
      <c r="CA153" s="12">
        <v>0.5</v>
      </c>
      <c r="CB153" s="36">
        <f t="shared" si="203"/>
        <v>3461.01523992</v>
      </c>
      <c r="CC153"/>
      <c r="CD153"/>
      <c r="CE153"/>
      <c r="CF153"/>
      <c r="CG153" s="1"/>
      <c r="CH153" s="1"/>
      <c r="CI153" s="1"/>
      <c r="CJ153" s="1"/>
      <c r="CK153" s="1"/>
      <c r="CL153" s="12">
        <v>1197</v>
      </c>
      <c r="CM153" s="12">
        <f t="shared" si="204"/>
        <v>1489</v>
      </c>
      <c r="CN153" s="32">
        <v>0.444</v>
      </c>
      <c r="CO153" s="33">
        <v>0.887</v>
      </c>
      <c r="CP153" s="34">
        <f t="shared" si="205"/>
        <v>1852.211</v>
      </c>
      <c r="CQ153" s="12">
        <v>1</v>
      </c>
      <c r="CR153" s="12">
        <v>0.89</v>
      </c>
      <c r="CS153" s="12">
        <v>2.56</v>
      </c>
      <c r="CT153" s="35">
        <f t="shared" si="206"/>
        <v>3.2784</v>
      </c>
      <c r="CU153" s="12">
        <v>1.225</v>
      </c>
      <c r="CV153" s="12">
        <v>0.5</v>
      </c>
      <c r="CW153" s="36">
        <f t="shared" si="207"/>
        <v>3719.27673222</v>
      </c>
      <c r="CX153"/>
      <c r="CY153"/>
      <c r="CZ153"/>
      <c r="DA153"/>
      <c r="DB153" s="1"/>
      <c r="DC153" s="1"/>
      <c r="DD153" s="1"/>
      <c r="DE153" s="1"/>
      <c r="DF153" s="1"/>
      <c r="DG153" s="12">
        <v>1197</v>
      </c>
      <c r="DH153" s="12">
        <f t="shared" si="208"/>
        <v>1489</v>
      </c>
      <c r="DI153" s="32">
        <v>0.444</v>
      </c>
      <c r="DJ153" s="33">
        <v>0.887</v>
      </c>
      <c r="DK153" s="34">
        <f t="shared" si="209"/>
        <v>1852.211</v>
      </c>
      <c r="DL153" s="12">
        <v>1</v>
      </c>
      <c r="DM153" s="12">
        <v>0.89</v>
      </c>
      <c r="DN153" s="12">
        <v>2.56</v>
      </c>
      <c r="DO153" s="35">
        <f t="shared" si="210"/>
        <v>3.2784</v>
      </c>
      <c r="DP153" s="12">
        <v>1.225</v>
      </c>
      <c r="DQ153" s="12">
        <v>0.5</v>
      </c>
      <c r="DR153" s="36">
        <f t="shared" si="211"/>
        <v>3719.27673222</v>
      </c>
      <c r="DS153"/>
      <c r="DT153"/>
      <c r="DU153"/>
      <c r="DV153"/>
      <c r="DW153" s="1"/>
      <c r="DX153" s="1"/>
      <c r="DY153" s="1"/>
      <c r="DZ153" s="1"/>
      <c r="EA153" s="1"/>
      <c r="EB153" s="12">
        <v>1197</v>
      </c>
      <c r="EC153" s="12">
        <f t="shared" si="212"/>
        <v>1489</v>
      </c>
      <c r="ED153" s="32">
        <v>0.444</v>
      </c>
      <c r="EE153" s="33">
        <v>0.887</v>
      </c>
      <c r="EF153" s="34">
        <f t="shared" si="213"/>
        <v>1852.211</v>
      </c>
      <c r="EG153" s="12">
        <v>1</v>
      </c>
      <c r="EH153" s="12">
        <v>0.89</v>
      </c>
      <c r="EI153" s="12">
        <v>3.36</v>
      </c>
      <c r="EJ153" s="35">
        <f t="shared" si="214"/>
        <v>3.9904</v>
      </c>
      <c r="EK153" s="12">
        <v>1.225</v>
      </c>
      <c r="EL153" s="12">
        <v>0.5</v>
      </c>
      <c r="EM153" s="36">
        <f t="shared" si="215"/>
        <v>4527.02594932</v>
      </c>
      <c r="EN153"/>
      <c r="EO153"/>
      <c r="EP153"/>
      <c r="EQ153"/>
    </row>
    <row r="154" s="1" customFormat="1" customHeight="1" spans="6:147">
      <c r="F154" s="12">
        <v>1197</v>
      </c>
      <c r="G154" s="12">
        <v>1344</v>
      </c>
      <c r="H154" s="32">
        <v>0.577</v>
      </c>
      <c r="I154" s="33">
        <v>1.153</v>
      </c>
      <c r="J154" s="34">
        <f t="shared" si="192"/>
        <v>2240.301</v>
      </c>
      <c r="K154" s="12">
        <v>1</v>
      </c>
      <c r="L154" s="12">
        <v>0.89</v>
      </c>
      <c r="M154" s="12">
        <v>2.56</v>
      </c>
      <c r="N154" s="35">
        <f t="shared" si="193"/>
        <v>3.2784</v>
      </c>
      <c r="O154" s="12">
        <v>1.225</v>
      </c>
      <c r="P154" s="12">
        <v>0.5</v>
      </c>
      <c r="Q154" s="36">
        <f t="shared" si="194"/>
        <v>4498.56921402</v>
      </c>
      <c r="R154"/>
      <c r="S154"/>
      <c r="T154"/>
      <c r="U154"/>
      <c r="V154" s="1"/>
      <c r="W154" s="1"/>
      <c r="X154" s="1"/>
      <c r="Y154" s="1"/>
      <c r="Z154" s="1"/>
      <c r="AA154" s="12">
        <v>1197</v>
      </c>
      <c r="AB154" s="12">
        <v>1344</v>
      </c>
      <c r="AC154" s="32">
        <v>0.577</v>
      </c>
      <c r="AD154" s="33">
        <v>1.153</v>
      </c>
      <c r="AE154" s="34">
        <f t="shared" si="195"/>
        <v>2240.301</v>
      </c>
      <c r="AF154" s="12">
        <v>1</v>
      </c>
      <c r="AG154" s="12">
        <v>0.89</v>
      </c>
      <c r="AH154" s="12">
        <v>2.56</v>
      </c>
      <c r="AI154" s="35">
        <f t="shared" si="196"/>
        <v>3.2784</v>
      </c>
      <c r="AJ154" s="12">
        <v>1.225</v>
      </c>
      <c r="AK154" s="12">
        <v>0.5</v>
      </c>
      <c r="AL154" s="36">
        <f t="shared" si="197"/>
        <v>4498.56921402</v>
      </c>
      <c r="AM154"/>
      <c r="AN154"/>
      <c r="AO154"/>
      <c r="AP154"/>
      <c r="AQ154" s="1"/>
      <c r="AR154" s="1"/>
      <c r="AS154" s="1"/>
      <c r="AT154" s="1"/>
      <c r="AU154" s="1"/>
      <c r="AV154" s="12">
        <v>1197</v>
      </c>
      <c r="AW154" s="12">
        <v>1344</v>
      </c>
      <c r="AX154" s="32">
        <v>0.577</v>
      </c>
      <c r="AY154" s="33">
        <v>1.153</v>
      </c>
      <c r="AZ154" s="34">
        <f t="shared" si="198"/>
        <v>2240.301</v>
      </c>
      <c r="BA154" s="12">
        <v>1</v>
      </c>
      <c r="BB154" s="12">
        <v>0.89</v>
      </c>
      <c r="BC154" s="12">
        <v>2.56</v>
      </c>
      <c r="BD154" s="35">
        <f t="shared" si="199"/>
        <v>3.2784</v>
      </c>
      <c r="BE154" s="12">
        <v>1.225</v>
      </c>
      <c r="BF154" s="12">
        <v>0.5</v>
      </c>
      <c r="BG154" s="36">
        <f t="shared" si="200"/>
        <v>4498.56921402</v>
      </c>
      <c r="BH154"/>
      <c r="BI154"/>
      <c r="BJ154"/>
      <c r="BK154"/>
      <c r="BL154" s="1"/>
      <c r="BM154" s="1"/>
      <c r="BN154" s="1"/>
      <c r="BO154" s="1"/>
      <c r="BP154" s="1"/>
      <c r="BQ154" s="12">
        <v>1197</v>
      </c>
      <c r="BR154" s="12">
        <v>1344</v>
      </c>
      <c r="BS154" s="32">
        <v>0.577</v>
      </c>
      <c r="BT154" s="33">
        <v>1.153</v>
      </c>
      <c r="BU154" s="34">
        <f t="shared" si="201"/>
        <v>2240.301</v>
      </c>
      <c r="BV154" s="12">
        <v>1</v>
      </c>
      <c r="BW154" s="12">
        <v>0.89</v>
      </c>
      <c r="BX154" s="12">
        <v>2.56</v>
      </c>
      <c r="BY154" s="35">
        <f t="shared" si="202"/>
        <v>3.2784</v>
      </c>
      <c r="BZ154" s="12">
        <v>1.225</v>
      </c>
      <c r="CA154" s="12">
        <v>0.5</v>
      </c>
      <c r="CB154" s="36">
        <f t="shared" si="203"/>
        <v>4498.56921402</v>
      </c>
      <c r="CC154"/>
      <c r="CD154"/>
      <c r="CE154"/>
      <c r="CF154"/>
      <c r="CG154" s="1"/>
      <c r="CH154" s="1"/>
      <c r="CI154" s="1"/>
      <c r="CJ154" s="1"/>
      <c r="CK154" s="1"/>
      <c r="CL154" s="12">
        <v>1197</v>
      </c>
      <c r="CM154" s="12">
        <f t="shared" si="204"/>
        <v>1489</v>
      </c>
      <c r="CN154" s="32">
        <v>0.577</v>
      </c>
      <c r="CO154" s="33">
        <v>1.153</v>
      </c>
      <c r="CP154" s="34">
        <f t="shared" si="205"/>
        <v>2407.486</v>
      </c>
      <c r="CQ154" s="12">
        <v>1</v>
      </c>
      <c r="CR154" s="12">
        <v>0.89</v>
      </c>
      <c r="CS154" s="12">
        <v>2.56</v>
      </c>
      <c r="CT154" s="35">
        <f t="shared" si="206"/>
        <v>3.2784</v>
      </c>
      <c r="CU154" s="12">
        <v>1.225</v>
      </c>
      <c r="CV154" s="12">
        <v>0.5</v>
      </c>
      <c r="CW154" s="36">
        <f t="shared" si="207"/>
        <v>4834.28003772</v>
      </c>
      <c r="CX154"/>
      <c r="CY154"/>
      <c r="CZ154"/>
      <c r="DA154"/>
      <c r="DB154" s="1"/>
      <c r="DC154" s="1"/>
      <c r="DD154" s="1"/>
      <c r="DE154" s="1"/>
      <c r="DF154" s="1"/>
      <c r="DG154" s="12">
        <v>1197</v>
      </c>
      <c r="DH154" s="12">
        <f t="shared" si="208"/>
        <v>1489</v>
      </c>
      <c r="DI154" s="32">
        <v>0.577</v>
      </c>
      <c r="DJ154" s="33">
        <v>1.153</v>
      </c>
      <c r="DK154" s="34">
        <f t="shared" si="209"/>
        <v>2407.486</v>
      </c>
      <c r="DL154" s="12">
        <v>1</v>
      </c>
      <c r="DM154" s="12">
        <v>0.89</v>
      </c>
      <c r="DN154" s="12">
        <v>2.56</v>
      </c>
      <c r="DO154" s="35">
        <f t="shared" si="210"/>
        <v>3.2784</v>
      </c>
      <c r="DP154" s="12">
        <v>1.225</v>
      </c>
      <c r="DQ154" s="12">
        <v>0.5</v>
      </c>
      <c r="DR154" s="36">
        <f t="shared" si="211"/>
        <v>4834.28003772</v>
      </c>
      <c r="DS154"/>
      <c r="DT154"/>
      <c r="DU154"/>
      <c r="DV154"/>
      <c r="DW154" s="1"/>
      <c r="DX154" s="1"/>
      <c r="DY154" s="1"/>
      <c r="DZ154" s="1"/>
      <c r="EA154" s="1"/>
      <c r="EB154" s="12">
        <v>1197</v>
      </c>
      <c r="EC154" s="12">
        <f t="shared" si="212"/>
        <v>1489</v>
      </c>
      <c r="ED154" s="32">
        <v>0.577</v>
      </c>
      <c r="EE154" s="33">
        <v>1.153</v>
      </c>
      <c r="EF154" s="34">
        <f t="shared" si="213"/>
        <v>2407.486</v>
      </c>
      <c r="EG154" s="12">
        <v>1</v>
      </c>
      <c r="EH154" s="12">
        <v>0.89</v>
      </c>
      <c r="EI154" s="12">
        <v>3.36</v>
      </c>
      <c r="EJ154" s="35">
        <f t="shared" si="214"/>
        <v>3.9904</v>
      </c>
      <c r="EK154" s="12">
        <v>1.225</v>
      </c>
      <c r="EL154" s="12">
        <v>0.5</v>
      </c>
      <c r="EM154" s="36">
        <f t="shared" si="215"/>
        <v>5884.18468232</v>
      </c>
      <c r="EN154"/>
      <c r="EO154"/>
      <c r="EP154"/>
      <c r="EQ154"/>
    </row>
    <row r="155" s="1" customFormat="1" customHeight="1" spans="6:147">
      <c r="F155" s="12">
        <v>1197</v>
      </c>
      <c r="G155" s="12">
        <v>1344</v>
      </c>
      <c r="H155" s="32">
        <v>0.444</v>
      </c>
      <c r="I155" s="33">
        <v>0.887</v>
      </c>
      <c r="J155" s="34">
        <f t="shared" si="192"/>
        <v>1723.596</v>
      </c>
      <c r="K155" s="12">
        <v>1</v>
      </c>
      <c r="L155" s="12">
        <v>0.89</v>
      </c>
      <c r="M155" s="12">
        <v>2.56</v>
      </c>
      <c r="N155" s="35">
        <f t="shared" si="193"/>
        <v>3.2784</v>
      </c>
      <c r="O155" s="12">
        <v>1.225</v>
      </c>
      <c r="P155" s="12">
        <v>0.5</v>
      </c>
      <c r="Q155" s="36">
        <f t="shared" si="194"/>
        <v>3461.01523992</v>
      </c>
      <c r="R155"/>
      <c r="S155"/>
      <c r="T155"/>
      <c r="U155"/>
      <c r="V155" s="1"/>
      <c r="W155" s="1"/>
      <c r="X155" s="1"/>
      <c r="Y155" s="1"/>
      <c r="Z155" s="1"/>
      <c r="AA155" s="12">
        <v>1197</v>
      </c>
      <c r="AB155" s="12">
        <v>1344</v>
      </c>
      <c r="AC155" s="32">
        <v>0.444</v>
      </c>
      <c r="AD155" s="33">
        <v>0.887</v>
      </c>
      <c r="AE155" s="34">
        <f t="shared" si="195"/>
        <v>1723.596</v>
      </c>
      <c r="AF155" s="12">
        <v>1</v>
      </c>
      <c r="AG155" s="12">
        <v>0.89</v>
      </c>
      <c r="AH155" s="12">
        <v>2.56</v>
      </c>
      <c r="AI155" s="35">
        <f t="shared" si="196"/>
        <v>3.2784</v>
      </c>
      <c r="AJ155" s="12">
        <v>1.225</v>
      </c>
      <c r="AK155" s="12">
        <v>0.5</v>
      </c>
      <c r="AL155" s="36">
        <f t="shared" si="197"/>
        <v>3461.01523992</v>
      </c>
      <c r="AM155"/>
      <c r="AN155"/>
      <c r="AO155"/>
      <c r="AP155"/>
      <c r="AQ155" s="1"/>
      <c r="AR155" s="1"/>
      <c r="AS155" s="1"/>
      <c r="AT155" s="1"/>
      <c r="AU155" s="1"/>
      <c r="AV155" s="12">
        <v>1197</v>
      </c>
      <c r="AW155" s="12">
        <v>1344</v>
      </c>
      <c r="AX155" s="32">
        <v>0.444</v>
      </c>
      <c r="AY155" s="33">
        <v>0.887</v>
      </c>
      <c r="AZ155" s="34">
        <f t="shared" si="198"/>
        <v>1723.596</v>
      </c>
      <c r="BA155" s="12">
        <v>1</v>
      </c>
      <c r="BB155" s="12">
        <v>0.89</v>
      </c>
      <c r="BC155" s="12">
        <v>2.56</v>
      </c>
      <c r="BD155" s="35">
        <f t="shared" si="199"/>
        <v>3.2784</v>
      </c>
      <c r="BE155" s="12">
        <v>1.225</v>
      </c>
      <c r="BF155" s="12">
        <v>0.5</v>
      </c>
      <c r="BG155" s="36">
        <f t="shared" si="200"/>
        <v>3461.01523992</v>
      </c>
      <c r="BH155"/>
      <c r="BI155"/>
      <c r="BJ155"/>
      <c r="BK155"/>
      <c r="BL155" s="1"/>
      <c r="BM155" s="1"/>
      <c r="BN155" s="1"/>
      <c r="BO155" s="1"/>
      <c r="BP155" s="1"/>
      <c r="BQ155" s="12">
        <v>1197</v>
      </c>
      <c r="BR155" s="12">
        <v>1344</v>
      </c>
      <c r="BS155" s="32">
        <v>0.444</v>
      </c>
      <c r="BT155" s="33">
        <v>0.887</v>
      </c>
      <c r="BU155" s="34">
        <f t="shared" si="201"/>
        <v>1723.596</v>
      </c>
      <c r="BV155" s="12">
        <v>1</v>
      </c>
      <c r="BW155" s="12">
        <v>0.89</v>
      </c>
      <c r="BX155" s="12">
        <v>2.56</v>
      </c>
      <c r="BY155" s="35">
        <f t="shared" si="202"/>
        <v>3.2784</v>
      </c>
      <c r="BZ155" s="12">
        <v>1.225</v>
      </c>
      <c r="CA155" s="12">
        <v>0.5</v>
      </c>
      <c r="CB155" s="36">
        <f t="shared" si="203"/>
        <v>3461.01523992</v>
      </c>
      <c r="CC155"/>
      <c r="CD155"/>
      <c r="CE155"/>
      <c r="CF155"/>
      <c r="CG155" s="1"/>
      <c r="CH155" s="1"/>
      <c r="CI155" s="1"/>
      <c r="CJ155" s="1"/>
      <c r="CK155" s="1"/>
      <c r="CL155" s="12">
        <v>1197</v>
      </c>
      <c r="CM155" s="12">
        <f t="shared" si="204"/>
        <v>1489</v>
      </c>
      <c r="CN155" s="32">
        <v>0.444</v>
      </c>
      <c r="CO155" s="33">
        <v>0.887</v>
      </c>
      <c r="CP155" s="34">
        <f t="shared" si="205"/>
        <v>1852.211</v>
      </c>
      <c r="CQ155" s="12">
        <v>1</v>
      </c>
      <c r="CR155" s="12">
        <v>0.89</v>
      </c>
      <c r="CS155" s="12">
        <v>2.56</v>
      </c>
      <c r="CT155" s="35">
        <f t="shared" si="206"/>
        <v>3.2784</v>
      </c>
      <c r="CU155" s="12">
        <v>1.225</v>
      </c>
      <c r="CV155" s="12">
        <v>0.5</v>
      </c>
      <c r="CW155" s="36">
        <f t="shared" si="207"/>
        <v>3719.27673222</v>
      </c>
      <c r="CX155"/>
      <c r="CY155"/>
      <c r="CZ155"/>
      <c r="DA155"/>
      <c r="DB155" s="1"/>
      <c r="DC155" s="1"/>
      <c r="DD155" s="1"/>
      <c r="DE155" s="1"/>
      <c r="DF155" s="1"/>
      <c r="DG155" s="12">
        <v>1197</v>
      </c>
      <c r="DH155" s="12">
        <f t="shared" si="208"/>
        <v>1489</v>
      </c>
      <c r="DI155" s="32">
        <v>0.444</v>
      </c>
      <c r="DJ155" s="33">
        <v>0.887</v>
      </c>
      <c r="DK155" s="34">
        <f t="shared" si="209"/>
        <v>1852.211</v>
      </c>
      <c r="DL155" s="12">
        <v>1</v>
      </c>
      <c r="DM155" s="12">
        <v>0.89</v>
      </c>
      <c r="DN155" s="12">
        <v>2.56</v>
      </c>
      <c r="DO155" s="35">
        <f t="shared" si="210"/>
        <v>3.2784</v>
      </c>
      <c r="DP155" s="12">
        <v>1.225</v>
      </c>
      <c r="DQ155" s="12">
        <v>0.5</v>
      </c>
      <c r="DR155" s="36">
        <f t="shared" si="211"/>
        <v>3719.27673222</v>
      </c>
      <c r="DS155"/>
      <c r="DT155"/>
      <c r="DU155"/>
      <c r="DV155"/>
      <c r="DW155" s="1"/>
      <c r="DX155" s="1"/>
      <c r="DY155" s="1"/>
      <c r="DZ155" s="1"/>
      <c r="EA155" s="1"/>
      <c r="EB155" s="12">
        <v>1197</v>
      </c>
      <c r="EC155" s="12">
        <f t="shared" si="212"/>
        <v>1489</v>
      </c>
      <c r="ED155" s="32">
        <v>0.444</v>
      </c>
      <c r="EE155" s="33">
        <v>0.887</v>
      </c>
      <c r="EF155" s="34">
        <f t="shared" si="213"/>
        <v>1852.211</v>
      </c>
      <c r="EG155" s="12">
        <v>1</v>
      </c>
      <c r="EH155" s="12">
        <v>0.89</v>
      </c>
      <c r="EI155" s="12">
        <v>3.36</v>
      </c>
      <c r="EJ155" s="35">
        <f t="shared" si="214"/>
        <v>3.9904</v>
      </c>
      <c r="EK155" s="12">
        <v>1.225</v>
      </c>
      <c r="EL155" s="12">
        <v>0.5</v>
      </c>
      <c r="EM155" s="36">
        <f t="shared" si="215"/>
        <v>4527.02594932</v>
      </c>
      <c r="EN155"/>
      <c r="EO155"/>
      <c r="EP155"/>
      <c r="EQ155"/>
    </row>
    <row r="156" s="1" customFormat="1" customHeight="1" spans="6:147">
      <c r="F156" s="12">
        <v>1197</v>
      </c>
      <c r="G156" s="12">
        <v>1344</v>
      </c>
      <c r="H156" s="32">
        <v>0.577</v>
      </c>
      <c r="I156" s="33">
        <v>1.153</v>
      </c>
      <c r="J156" s="34">
        <f t="shared" si="192"/>
        <v>2240.301</v>
      </c>
      <c r="K156" s="12">
        <v>1</v>
      </c>
      <c r="L156" s="12">
        <v>0.89</v>
      </c>
      <c r="M156" s="12">
        <v>2.56</v>
      </c>
      <c r="N156" s="35">
        <f t="shared" si="193"/>
        <v>3.2784</v>
      </c>
      <c r="O156" s="12">
        <v>1.225</v>
      </c>
      <c r="P156" s="12">
        <v>0.5</v>
      </c>
      <c r="Q156" s="36">
        <f t="shared" si="194"/>
        <v>4498.56921402</v>
      </c>
      <c r="R156"/>
      <c r="S156"/>
      <c r="T156"/>
      <c r="U156"/>
      <c r="V156" s="1"/>
      <c r="W156" s="1"/>
      <c r="X156" s="1"/>
      <c r="Y156" s="1"/>
      <c r="Z156" s="1"/>
      <c r="AA156" s="12">
        <v>1197</v>
      </c>
      <c r="AB156" s="12">
        <v>1344</v>
      </c>
      <c r="AC156" s="32">
        <v>0.577</v>
      </c>
      <c r="AD156" s="33">
        <v>1.153</v>
      </c>
      <c r="AE156" s="34">
        <f t="shared" si="195"/>
        <v>2240.301</v>
      </c>
      <c r="AF156" s="12">
        <v>1</v>
      </c>
      <c r="AG156" s="12">
        <v>0.89</v>
      </c>
      <c r="AH156" s="12">
        <v>2.56</v>
      </c>
      <c r="AI156" s="35">
        <f t="shared" si="196"/>
        <v>3.2784</v>
      </c>
      <c r="AJ156" s="12">
        <v>1.225</v>
      </c>
      <c r="AK156" s="12">
        <v>0.5</v>
      </c>
      <c r="AL156" s="36">
        <f t="shared" si="197"/>
        <v>4498.56921402</v>
      </c>
      <c r="AM156"/>
      <c r="AN156"/>
      <c r="AO156"/>
      <c r="AP156"/>
      <c r="AQ156" s="1"/>
      <c r="AR156" s="1"/>
      <c r="AS156" s="1"/>
      <c r="AT156" s="1"/>
      <c r="AU156" s="1"/>
      <c r="AV156" s="12">
        <v>1197</v>
      </c>
      <c r="AW156" s="12">
        <v>1344</v>
      </c>
      <c r="AX156" s="32">
        <v>0.577</v>
      </c>
      <c r="AY156" s="33">
        <v>1.153</v>
      </c>
      <c r="AZ156" s="34">
        <f t="shared" si="198"/>
        <v>2240.301</v>
      </c>
      <c r="BA156" s="12">
        <v>1</v>
      </c>
      <c r="BB156" s="12">
        <v>0.89</v>
      </c>
      <c r="BC156" s="12">
        <v>2.56</v>
      </c>
      <c r="BD156" s="35">
        <f t="shared" si="199"/>
        <v>3.2784</v>
      </c>
      <c r="BE156" s="12">
        <v>1.225</v>
      </c>
      <c r="BF156" s="12">
        <v>0.5</v>
      </c>
      <c r="BG156" s="36">
        <f t="shared" si="200"/>
        <v>4498.56921402</v>
      </c>
      <c r="BH156"/>
      <c r="BI156"/>
      <c r="BJ156"/>
      <c r="BK156"/>
      <c r="BL156" s="1"/>
      <c r="BM156" s="1"/>
      <c r="BN156" s="1"/>
      <c r="BO156" s="1"/>
      <c r="BP156" s="1"/>
      <c r="BQ156" s="12">
        <v>1197</v>
      </c>
      <c r="BR156" s="12">
        <v>1344</v>
      </c>
      <c r="BS156" s="32">
        <v>0.577</v>
      </c>
      <c r="BT156" s="33">
        <v>1.153</v>
      </c>
      <c r="BU156" s="34">
        <f t="shared" si="201"/>
        <v>2240.301</v>
      </c>
      <c r="BV156" s="12">
        <v>1</v>
      </c>
      <c r="BW156" s="12">
        <v>0.89</v>
      </c>
      <c r="BX156" s="12">
        <v>2.56</v>
      </c>
      <c r="BY156" s="35">
        <f t="shared" si="202"/>
        <v>3.2784</v>
      </c>
      <c r="BZ156" s="12">
        <v>1.225</v>
      </c>
      <c r="CA156" s="12">
        <v>0.5</v>
      </c>
      <c r="CB156" s="36">
        <f t="shared" si="203"/>
        <v>4498.56921402</v>
      </c>
      <c r="CC156"/>
      <c r="CD156"/>
      <c r="CE156"/>
      <c r="CF156"/>
      <c r="CG156" s="1"/>
      <c r="CH156" s="1"/>
      <c r="CI156" s="1"/>
      <c r="CJ156" s="1"/>
      <c r="CK156" s="1"/>
      <c r="CL156" s="12">
        <v>1197</v>
      </c>
      <c r="CM156" s="12">
        <f t="shared" si="204"/>
        <v>1489</v>
      </c>
      <c r="CN156" s="32">
        <v>0.577</v>
      </c>
      <c r="CO156" s="33">
        <v>1.153</v>
      </c>
      <c r="CP156" s="34">
        <f t="shared" si="205"/>
        <v>2407.486</v>
      </c>
      <c r="CQ156" s="12">
        <v>1</v>
      </c>
      <c r="CR156" s="12">
        <v>0.89</v>
      </c>
      <c r="CS156" s="12">
        <v>2.56</v>
      </c>
      <c r="CT156" s="35">
        <f t="shared" si="206"/>
        <v>3.2784</v>
      </c>
      <c r="CU156" s="12">
        <v>1.225</v>
      </c>
      <c r="CV156" s="12">
        <v>0.5</v>
      </c>
      <c r="CW156" s="36">
        <f t="shared" si="207"/>
        <v>4834.28003772</v>
      </c>
      <c r="CX156"/>
      <c r="CY156"/>
      <c r="CZ156"/>
      <c r="DA156"/>
      <c r="DB156" s="1"/>
      <c r="DC156" s="1"/>
      <c r="DD156" s="1"/>
      <c r="DE156" s="1"/>
      <c r="DF156" s="1"/>
      <c r="DG156" s="12">
        <v>1197</v>
      </c>
      <c r="DH156" s="12">
        <f t="shared" si="208"/>
        <v>1489</v>
      </c>
      <c r="DI156" s="32">
        <v>0.577</v>
      </c>
      <c r="DJ156" s="33">
        <v>1.153</v>
      </c>
      <c r="DK156" s="34">
        <f t="shared" si="209"/>
        <v>2407.486</v>
      </c>
      <c r="DL156" s="12">
        <v>1</v>
      </c>
      <c r="DM156" s="12">
        <v>0.89</v>
      </c>
      <c r="DN156" s="12">
        <v>2.56</v>
      </c>
      <c r="DO156" s="35">
        <f t="shared" si="210"/>
        <v>3.2784</v>
      </c>
      <c r="DP156" s="12">
        <v>1.225</v>
      </c>
      <c r="DQ156" s="12">
        <v>0.5</v>
      </c>
      <c r="DR156" s="36">
        <f t="shared" si="211"/>
        <v>4834.28003772</v>
      </c>
      <c r="DS156"/>
      <c r="DT156"/>
      <c r="DU156"/>
      <c r="DV156"/>
      <c r="DW156" s="1"/>
      <c r="DX156" s="1"/>
      <c r="DY156" s="1"/>
      <c r="DZ156" s="1"/>
      <c r="EA156" s="1"/>
      <c r="EB156" s="12">
        <v>1197</v>
      </c>
      <c r="EC156" s="12">
        <f t="shared" si="212"/>
        <v>1489</v>
      </c>
      <c r="ED156" s="32">
        <v>0.577</v>
      </c>
      <c r="EE156" s="33">
        <v>1.153</v>
      </c>
      <c r="EF156" s="34">
        <f t="shared" si="213"/>
        <v>2407.486</v>
      </c>
      <c r="EG156" s="12">
        <v>1</v>
      </c>
      <c r="EH156" s="12">
        <v>0.89</v>
      </c>
      <c r="EI156" s="12">
        <v>3.36</v>
      </c>
      <c r="EJ156" s="35">
        <f t="shared" si="214"/>
        <v>3.9904</v>
      </c>
      <c r="EK156" s="12">
        <v>1.225</v>
      </c>
      <c r="EL156" s="12">
        <v>0.5</v>
      </c>
      <c r="EM156" s="36">
        <f t="shared" si="215"/>
        <v>5884.18468232</v>
      </c>
      <c r="EN156"/>
      <c r="EO156"/>
      <c r="EP156"/>
      <c r="EQ156"/>
    </row>
    <row r="157" s="1" customFormat="1" customHeight="1" spans="6:147">
      <c r="F157" s="12">
        <v>1197</v>
      </c>
      <c r="G157" s="12">
        <v>1344</v>
      </c>
      <c r="H157" s="32">
        <v>0.444</v>
      </c>
      <c r="I157" s="33">
        <v>0.887</v>
      </c>
      <c r="J157" s="34">
        <f t="shared" si="192"/>
        <v>1723.596</v>
      </c>
      <c r="K157" s="12">
        <v>1</v>
      </c>
      <c r="L157" s="12">
        <v>0.89</v>
      </c>
      <c r="M157" s="12">
        <v>2.56</v>
      </c>
      <c r="N157" s="35">
        <f t="shared" si="193"/>
        <v>3.2784</v>
      </c>
      <c r="O157" s="12">
        <v>1.225</v>
      </c>
      <c r="P157" s="12">
        <v>0.5</v>
      </c>
      <c r="Q157" s="36">
        <f t="shared" si="194"/>
        <v>3461.01523992</v>
      </c>
      <c r="R157"/>
      <c r="S157"/>
      <c r="T157"/>
      <c r="U157"/>
      <c r="V157" s="1"/>
      <c r="W157" s="1"/>
      <c r="X157" s="1"/>
      <c r="Y157" s="1"/>
      <c r="Z157" s="1"/>
      <c r="AA157" s="12">
        <v>1197</v>
      </c>
      <c r="AB157" s="12">
        <v>1344</v>
      </c>
      <c r="AC157" s="32">
        <v>0.444</v>
      </c>
      <c r="AD157" s="33">
        <v>0.887</v>
      </c>
      <c r="AE157" s="34">
        <f t="shared" si="195"/>
        <v>1723.596</v>
      </c>
      <c r="AF157" s="12">
        <v>1</v>
      </c>
      <c r="AG157" s="12">
        <v>0.89</v>
      </c>
      <c r="AH157" s="12">
        <v>2.56</v>
      </c>
      <c r="AI157" s="35">
        <f t="shared" si="196"/>
        <v>3.2784</v>
      </c>
      <c r="AJ157" s="12">
        <v>1.225</v>
      </c>
      <c r="AK157" s="12">
        <v>0.5</v>
      </c>
      <c r="AL157" s="36">
        <f t="shared" si="197"/>
        <v>3461.01523992</v>
      </c>
      <c r="AM157"/>
      <c r="AN157"/>
      <c r="AO157"/>
      <c r="AP157"/>
      <c r="AQ157" s="1"/>
      <c r="AR157" s="1"/>
      <c r="AS157" s="1"/>
      <c r="AT157" s="1"/>
      <c r="AU157" s="1"/>
      <c r="AV157" s="12">
        <v>1197</v>
      </c>
      <c r="AW157" s="12">
        <v>1344</v>
      </c>
      <c r="AX157" s="32">
        <v>0.444</v>
      </c>
      <c r="AY157" s="33">
        <v>0.887</v>
      </c>
      <c r="AZ157" s="34">
        <f t="shared" si="198"/>
        <v>1723.596</v>
      </c>
      <c r="BA157" s="12">
        <v>1</v>
      </c>
      <c r="BB157" s="12">
        <v>0.89</v>
      </c>
      <c r="BC157" s="12">
        <v>2.56</v>
      </c>
      <c r="BD157" s="35">
        <f t="shared" si="199"/>
        <v>3.2784</v>
      </c>
      <c r="BE157" s="12">
        <v>1.225</v>
      </c>
      <c r="BF157" s="12">
        <v>0.5</v>
      </c>
      <c r="BG157" s="36">
        <f t="shared" si="200"/>
        <v>3461.01523992</v>
      </c>
      <c r="BH157"/>
      <c r="BI157"/>
      <c r="BJ157"/>
      <c r="BK157"/>
      <c r="BL157" s="1"/>
      <c r="BM157" s="1"/>
      <c r="BN157" s="1"/>
      <c r="BO157" s="1"/>
      <c r="BP157" s="1"/>
      <c r="BQ157" s="12">
        <v>1197</v>
      </c>
      <c r="BR157" s="12">
        <v>1344</v>
      </c>
      <c r="BS157" s="32">
        <v>0.444</v>
      </c>
      <c r="BT157" s="33">
        <v>0.887</v>
      </c>
      <c r="BU157" s="34">
        <f t="shared" si="201"/>
        <v>1723.596</v>
      </c>
      <c r="BV157" s="12">
        <v>1</v>
      </c>
      <c r="BW157" s="12">
        <v>0.89</v>
      </c>
      <c r="BX157" s="12">
        <v>2.56</v>
      </c>
      <c r="BY157" s="35">
        <f t="shared" si="202"/>
        <v>3.2784</v>
      </c>
      <c r="BZ157" s="12">
        <v>1.225</v>
      </c>
      <c r="CA157" s="12">
        <v>0.5</v>
      </c>
      <c r="CB157" s="36">
        <f t="shared" si="203"/>
        <v>3461.01523992</v>
      </c>
      <c r="CC157"/>
      <c r="CD157"/>
      <c r="CE157"/>
      <c r="CF157"/>
      <c r="CG157" s="1"/>
      <c r="CH157" s="1"/>
      <c r="CI157" s="1"/>
      <c r="CJ157" s="1"/>
      <c r="CK157" s="1"/>
      <c r="CL157" s="12">
        <v>1197</v>
      </c>
      <c r="CM157" s="12">
        <f t="shared" si="204"/>
        <v>1489</v>
      </c>
      <c r="CN157" s="32">
        <v>0.444</v>
      </c>
      <c r="CO157" s="33">
        <v>0.887</v>
      </c>
      <c r="CP157" s="34">
        <f t="shared" si="205"/>
        <v>1852.211</v>
      </c>
      <c r="CQ157" s="12">
        <v>1</v>
      </c>
      <c r="CR157" s="12">
        <v>0.89</v>
      </c>
      <c r="CS157" s="12">
        <v>2.56</v>
      </c>
      <c r="CT157" s="35">
        <f t="shared" si="206"/>
        <v>3.2784</v>
      </c>
      <c r="CU157" s="12">
        <v>1.225</v>
      </c>
      <c r="CV157" s="12">
        <v>0.5</v>
      </c>
      <c r="CW157" s="36">
        <f t="shared" si="207"/>
        <v>3719.27673222</v>
      </c>
      <c r="CX157"/>
      <c r="CY157"/>
      <c r="CZ157"/>
      <c r="DA157"/>
      <c r="DB157" s="1"/>
      <c r="DC157" s="1"/>
      <c r="DD157" s="1"/>
      <c r="DE157" s="1"/>
      <c r="DF157" s="1"/>
      <c r="DG157" s="12">
        <v>1197</v>
      </c>
      <c r="DH157" s="12">
        <f t="shared" si="208"/>
        <v>1489</v>
      </c>
      <c r="DI157" s="32">
        <v>0.444</v>
      </c>
      <c r="DJ157" s="33">
        <v>0.887</v>
      </c>
      <c r="DK157" s="34">
        <f t="shared" si="209"/>
        <v>1852.211</v>
      </c>
      <c r="DL157" s="12">
        <v>1</v>
      </c>
      <c r="DM157" s="12">
        <v>0.89</v>
      </c>
      <c r="DN157" s="12">
        <v>2.56</v>
      </c>
      <c r="DO157" s="35">
        <f t="shared" si="210"/>
        <v>3.2784</v>
      </c>
      <c r="DP157" s="12">
        <v>1.225</v>
      </c>
      <c r="DQ157" s="12">
        <v>0.5</v>
      </c>
      <c r="DR157" s="36">
        <f t="shared" si="211"/>
        <v>3719.27673222</v>
      </c>
      <c r="DS157"/>
      <c r="DT157"/>
      <c r="DU157"/>
      <c r="DV157"/>
      <c r="DW157" s="1"/>
      <c r="DX157" s="1"/>
      <c r="DY157" s="1"/>
      <c r="DZ157" s="1"/>
      <c r="EA157" s="1"/>
      <c r="EB157" s="12">
        <v>1197</v>
      </c>
      <c r="EC157" s="12">
        <f t="shared" si="212"/>
        <v>1489</v>
      </c>
      <c r="ED157" s="32">
        <v>0.444</v>
      </c>
      <c r="EE157" s="33">
        <v>0.887</v>
      </c>
      <c r="EF157" s="34">
        <f t="shared" si="213"/>
        <v>1852.211</v>
      </c>
      <c r="EG157" s="12">
        <v>1</v>
      </c>
      <c r="EH157" s="12">
        <v>0.89</v>
      </c>
      <c r="EI157" s="12">
        <v>3.36</v>
      </c>
      <c r="EJ157" s="35">
        <f t="shared" si="214"/>
        <v>3.9904</v>
      </c>
      <c r="EK157" s="12">
        <v>1.225</v>
      </c>
      <c r="EL157" s="12">
        <v>0.5</v>
      </c>
      <c r="EM157" s="36">
        <f t="shared" si="215"/>
        <v>4527.02594932</v>
      </c>
      <c r="EN157"/>
      <c r="EO157"/>
      <c r="EP157"/>
      <c r="EQ157"/>
    </row>
    <row r="158" s="1" customFormat="1" customHeight="1" spans="6:147">
      <c r="F158" s="12">
        <v>1197</v>
      </c>
      <c r="G158" s="12">
        <v>1344</v>
      </c>
      <c r="H158" s="32">
        <v>0.577</v>
      </c>
      <c r="I158" s="33">
        <v>1.153</v>
      </c>
      <c r="J158" s="34">
        <f t="shared" si="192"/>
        <v>2240.301</v>
      </c>
      <c r="K158" s="12">
        <v>1</v>
      </c>
      <c r="L158" s="12">
        <v>0.89</v>
      </c>
      <c r="M158" s="12">
        <v>2.56</v>
      </c>
      <c r="N158" s="35">
        <f t="shared" si="193"/>
        <v>3.2784</v>
      </c>
      <c r="O158" s="12">
        <v>1.225</v>
      </c>
      <c r="P158" s="12">
        <v>0.5</v>
      </c>
      <c r="Q158" s="36">
        <f t="shared" si="194"/>
        <v>4498.56921402</v>
      </c>
      <c r="R158"/>
      <c r="S158"/>
      <c r="T158"/>
      <c r="U158"/>
      <c r="V158" s="1"/>
      <c r="W158" s="1"/>
      <c r="X158" s="1"/>
      <c r="Y158" s="1"/>
      <c r="Z158" s="1"/>
      <c r="AA158" s="12">
        <v>1197</v>
      </c>
      <c r="AB158" s="12">
        <v>1344</v>
      </c>
      <c r="AC158" s="32">
        <v>0.577</v>
      </c>
      <c r="AD158" s="33">
        <v>1.153</v>
      </c>
      <c r="AE158" s="34">
        <f t="shared" si="195"/>
        <v>2240.301</v>
      </c>
      <c r="AF158" s="12">
        <v>1</v>
      </c>
      <c r="AG158" s="12">
        <v>0.89</v>
      </c>
      <c r="AH158" s="12">
        <v>2.56</v>
      </c>
      <c r="AI158" s="35">
        <f t="shared" si="196"/>
        <v>3.2784</v>
      </c>
      <c r="AJ158" s="12">
        <v>1.225</v>
      </c>
      <c r="AK158" s="12">
        <v>0.5</v>
      </c>
      <c r="AL158" s="36">
        <f t="shared" si="197"/>
        <v>4498.56921402</v>
      </c>
      <c r="AM158"/>
      <c r="AN158"/>
      <c r="AO158"/>
      <c r="AP158"/>
      <c r="AQ158" s="1"/>
      <c r="AR158" s="1"/>
      <c r="AS158" s="1"/>
      <c r="AT158" s="1"/>
      <c r="AU158" s="1"/>
      <c r="AV158" s="12">
        <v>1197</v>
      </c>
      <c r="AW158" s="12">
        <v>1344</v>
      </c>
      <c r="AX158" s="32">
        <v>0.577</v>
      </c>
      <c r="AY158" s="33">
        <v>1.153</v>
      </c>
      <c r="AZ158" s="34">
        <f t="shared" si="198"/>
        <v>2240.301</v>
      </c>
      <c r="BA158" s="12">
        <v>1</v>
      </c>
      <c r="BB158" s="12">
        <v>0.89</v>
      </c>
      <c r="BC158" s="12">
        <v>2.56</v>
      </c>
      <c r="BD158" s="35">
        <f t="shared" si="199"/>
        <v>3.2784</v>
      </c>
      <c r="BE158" s="12">
        <v>1.225</v>
      </c>
      <c r="BF158" s="12">
        <v>0.5</v>
      </c>
      <c r="BG158" s="36">
        <f t="shared" si="200"/>
        <v>4498.56921402</v>
      </c>
      <c r="BH158"/>
      <c r="BI158"/>
      <c r="BJ158"/>
      <c r="BK158"/>
      <c r="BL158" s="1"/>
      <c r="BM158" s="1"/>
      <c r="BN158" s="1"/>
      <c r="BO158" s="1"/>
      <c r="BP158" s="1"/>
      <c r="BQ158" s="12">
        <v>1197</v>
      </c>
      <c r="BR158" s="12">
        <v>1344</v>
      </c>
      <c r="BS158" s="32">
        <v>0.577</v>
      </c>
      <c r="BT158" s="33">
        <v>1.153</v>
      </c>
      <c r="BU158" s="34">
        <f t="shared" si="201"/>
        <v>2240.301</v>
      </c>
      <c r="BV158" s="12">
        <v>1</v>
      </c>
      <c r="BW158" s="12">
        <v>0.89</v>
      </c>
      <c r="BX158" s="12">
        <v>2.56</v>
      </c>
      <c r="BY158" s="35">
        <f t="shared" si="202"/>
        <v>3.2784</v>
      </c>
      <c r="BZ158" s="12">
        <v>1.225</v>
      </c>
      <c r="CA158" s="12">
        <v>0.5</v>
      </c>
      <c r="CB158" s="36">
        <f t="shared" si="203"/>
        <v>4498.56921402</v>
      </c>
      <c r="CC158"/>
      <c r="CD158"/>
      <c r="CE158"/>
      <c r="CF158"/>
      <c r="CG158" s="1"/>
      <c r="CH158" s="1"/>
      <c r="CI158" s="1"/>
      <c r="CJ158" s="1"/>
      <c r="CK158" s="1"/>
      <c r="CL158" s="12">
        <v>1197</v>
      </c>
      <c r="CM158" s="12">
        <f t="shared" si="204"/>
        <v>1489</v>
      </c>
      <c r="CN158" s="32">
        <v>0.577</v>
      </c>
      <c r="CO158" s="33">
        <v>1.153</v>
      </c>
      <c r="CP158" s="34">
        <f t="shared" si="205"/>
        <v>2407.486</v>
      </c>
      <c r="CQ158" s="12">
        <v>1</v>
      </c>
      <c r="CR158" s="12">
        <v>0.89</v>
      </c>
      <c r="CS158" s="12">
        <v>2.56</v>
      </c>
      <c r="CT158" s="35">
        <f t="shared" si="206"/>
        <v>3.2784</v>
      </c>
      <c r="CU158" s="12">
        <v>1.225</v>
      </c>
      <c r="CV158" s="12">
        <v>0.5</v>
      </c>
      <c r="CW158" s="36">
        <f t="shared" si="207"/>
        <v>4834.28003772</v>
      </c>
      <c r="CX158"/>
      <c r="CY158"/>
      <c r="CZ158"/>
      <c r="DA158"/>
      <c r="DB158" s="1"/>
      <c r="DC158" s="1"/>
      <c r="DD158" s="1"/>
      <c r="DE158" s="1"/>
      <c r="DF158" s="1"/>
      <c r="DG158" s="12">
        <v>1197</v>
      </c>
      <c r="DH158" s="12">
        <f t="shared" si="208"/>
        <v>1489</v>
      </c>
      <c r="DI158" s="32">
        <v>0.577</v>
      </c>
      <c r="DJ158" s="33">
        <v>1.153</v>
      </c>
      <c r="DK158" s="34">
        <f t="shared" si="209"/>
        <v>2407.486</v>
      </c>
      <c r="DL158" s="12">
        <v>1</v>
      </c>
      <c r="DM158" s="12">
        <v>0.89</v>
      </c>
      <c r="DN158" s="12">
        <v>2.56</v>
      </c>
      <c r="DO158" s="35">
        <f t="shared" si="210"/>
        <v>3.2784</v>
      </c>
      <c r="DP158" s="12">
        <v>1.225</v>
      </c>
      <c r="DQ158" s="12">
        <v>0.5</v>
      </c>
      <c r="DR158" s="36">
        <f t="shared" si="211"/>
        <v>4834.28003772</v>
      </c>
      <c r="DS158"/>
      <c r="DT158"/>
      <c r="DU158"/>
      <c r="DV158"/>
      <c r="DW158" s="1"/>
      <c r="DX158" s="1"/>
      <c r="DY158" s="1"/>
      <c r="DZ158" s="1"/>
      <c r="EA158" s="1"/>
      <c r="EB158" s="12">
        <v>1197</v>
      </c>
      <c r="EC158" s="12">
        <f t="shared" si="212"/>
        <v>1489</v>
      </c>
      <c r="ED158" s="32">
        <v>0.577</v>
      </c>
      <c r="EE158" s="33">
        <v>1.153</v>
      </c>
      <c r="EF158" s="34">
        <f t="shared" si="213"/>
        <v>2407.486</v>
      </c>
      <c r="EG158" s="12">
        <v>1</v>
      </c>
      <c r="EH158" s="12">
        <v>0.89</v>
      </c>
      <c r="EI158" s="12">
        <v>3.36</v>
      </c>
      <c r="EJ158" s="35">
        <f t="shared" si="214"/>
        <v>3.9904</v>
      </c>
      <c r="EK158" s="12">
        <v>1.225</v>
      </c>
      <c r="EL158" s="12">
        <v>0.5</v>
      </c>
      <c r="EM158" s="36">
        <f t="shared" si="215"/>
        <v>5884.18468232</v>
      </c>
      <c r="EN158"/>
      <c r="EO158"/>
      <c r="EP158"/>
      <c r="EQ158"/>
    </row>
    <row r="159" s="1" customFormat="1" customHeight="1" spans="6:147">
      <c r="F159" s="12">
        <v>1197</v>
      </c>
      <c r="G159" s="12">
        <v>1344</v>
      </c>
      <c r="H159" s="32">
        <v>4.04</v>
      </c>
      <c r="I159" s="33">
        <v>8.09</v>
      </c>
      <c r="J159" s="34">
        <f t="shared" si="192"/>
        <v>15708.84</v>
      </c>
      <c r="K159" s="12">
        <v>2.2</v>
      </c>
      <c r="L159" s="12">
        <v>0.89</v>
      </c>
      <c r="M159" s="12">
        <v>2.56</v>
      </c>
      <c r="N159" s="35">
        <f t="shared" si="193"/>
        <v>3.2784</v>
      </c>
      <c r="O159" s="12">
        <v>1.225</v>
      </c>
      <c r="P159" s="12">
        <v>0.5</v>
      </c>
      <c r="Q159" s="36">
        <f t="shared" si="194"/>
        <v>69396.06277296</v>
      </c>
      <c r="R159"/>
      <c r="S159"/>
      <c r="T159"/>
      <c r="U159"/>
      <c r="V159" s="1"/>
      <c r="W159" s="1"/>
      <c r="X159" s="1"/>
      <c r="Y159" s="1"/>
      <c r="Z159" s="1"/>
      <c r="AA159" s="12">
        <v>1197</v>
      </c>
      <c r="AB159" s="12">
        <v>1344</v>
      </c>
      <c r="AC159" s="32">
        <v>4.04</v>
      </c>
      <c r="AD159" s="33">
        <v>8.09</v>
      </c>
      <c r="AE159" s="34">
        <f t="shared" si="195"/>
        <v>15708.84</v>
      </c>
      <c r="AF159" s="12">
        <v>2.2</v>
      </c>
      <c r="AG159" s="12">
        <v>0.89</v>
      </c>
      <c r="AH159" s="12">
        <v>2.56</v>
      </c>
      <c r="AI159" s="35">
        <f t="shared" si="196"/>
        <v>3.2784</v>
      </c>
      <c r="AJ159" s="12">
        <v>1.225</v>
      </c>
      <c r="AK159" s="12">
        <v>0.5</v>
      </c>
      <c r="AL159" s="36">
        <f t="shared" si="197"/>
        <v>69396.06277296</v>
      </c>
      <c r="AM159"/>
      <c r="AN159"/>
      <c r="AO159"/>
      <c r="AP159"/>
      <c r="AQ159" s="1"/>
      <c r="AR159" s="1"/>
      <c r="AS159" s="1"/>
      <c r="AT159" s="1"/>
      <c r="AU159" s="1"/>
      <c r="AV159" s="12">
        <v>1197</v>
      </c>
      <c r="AW159" s="12">
        <v>1344</v>
      </c>
      <c r="AX159" s="32">
        <v>4.04</v>
      </c>
      <c r="AY159" s="33">
        <v>8.09</v>
      </c>
      <c r="AZ159" s="34">
        <f t="shared" si="198"/>
        <v>15708.84</v>
      </c>
      <c r="BA159" s="12">
        <v>2.2</v>
      </c>
      <c r="BB159" s="12">
        <v>0.89</v>
      </c>
      <c r="BC159" s="12">
        <v>2.56</v>
      </c>
      <c r="BD159" s="35">
        <f t="shared" si="199"/>
        <v>3.2784</v>
      </c>
      <c r="BE159" s="12">
        <v>1.225</v>
      </c>
      <c r="BF159" s="12">
        <v>0.5</v>
      </c>
      <c r="BG159" s="36">
        <f t="shared" si="200"/>
        <v>69396.06277296</v>
      </c>
      <c r="BH159"/>
      <c r="BI159"/>
      <c r="BJ159"/>
      <c r="BK159"/>
      <c r="BL159" s="1"/>
      <c r="BM159" s="1"/>
      <c r="BN159" s="1"/>
      <c r="BO159" s="1"/>
      <c r="BP159" s="1"/>
      <c r="BQ159" s="12">
        <v>1197</v>
      </c>
      <c r="BR159" s="12">
        <v>1344</v>
      </c>
      <c r="BS159" s="32">
        <v>4.04</v>
      </c>
      <c r="BT159" s="33">
        <v>8.09</v>
      </c>
      <c r="BU159" s="34">
        <f t="shared" si="201"/>
        <v>15708.84</v>
      </c>
      <c r="BV159" s="12">
        <v>2.2</v>
      </c>
      <c r="BW159" s="12">
        <v>0.89</v>
      </c>
      <c r="BX159" s="12">
        <v>2.56</v>
      </c>
      <c r="BY159" s="35">
        <f t="shared" si="202"/>
        <v>3.2784</v>
      </c>
      <c r="BZ159" s="12">
        <v>1.225</v>
      </c>
      <c r="CA159" s="12">
        <v>0.5</v>
      </c>
      <c r="CB159" s="36">
        <f t="shared" si="203"/>
        <v>69396.06277296</v>
      </c>
      <c r="CC159"/>
      <c r="CD159"/>
      <c r="CE159"/>
      <c r="CF159"/>
      <c r="CG159" s="1"/>
      <c r="CH159" s="1"/>
      <c r="CI159" s="1"/>
      <c r="CJ159" s="1"/>
      <c r="CK159" s="1"/>
      <c r="CL159" s="12">
        <v>1197</v>
      </c>
      <c r="CM159" s="12">
        <f t="shared" si="204"/>
        <v>1489</v>
      </c>
      <c r="CN159" s="32">
        <v>4.04</v>
      </c>
      <c r="CO159" s="33">
        <v>8.09</v>
      </c>
      <c r="CP159" s="34">
        <f t="shared" si="205"/>
        <v>16881.89</v>
      </c>
      <c r="CQ159" s="12">
        <v>2.2</v>
      </c>
      <c r="CR159" s="12">
        <v>0.89</v>
      </c>
      <c r="CS159" s="12">
        <v>2.56</v>
      </c>
      <c r="CT159" s="35">
        <f t="shared" si="206"/>
        <v>3.2784</v>
      </c>
      <c r="CU159" s="12">
        <v>1.225</v>
      </c>
      <c r="CV159" s="12">
        <v>0.5</v>
      </c>
      <c r="CW159" s="36">
        <f t="shared" si="207"/>
        <v>74578.18006716</v>
      </c>
      <c r="CX159"/>
      <c r="CY159"/>
      <c r="CZ159"/>
      <c r="DA159"/>
      <c r="DB159" s="1"/>
      <c r="DC159" s="1"/>
      <c r="DD159" s="1"/>
      <c r="DE159" s="1"/>
      <c r="DF159" s="1"/>
      <c r="DG159" s="12">
        <v>1197</v>
      </c>
      <c r="DH159" s="12">
        <f t="shared" si="208"/>
        <v>1489</v>
      </c>
      <c r="DI159" s="32">
        <v>4.04</v>
      </c>
      <c r="DJ159" s="33">
        <v>8.09</v>
      </c>
      <c r="DK159" s="34">
        <f t="shared" si="209"/>
        <v>16881.89</v>
      </c>
      <c r="DL159" s="12">
        <v>2.2</v>
      </c>
      <c r="DM159" s="12">
        <v>0.89</v>
      </c>
      <c r="DN159" s="12">
        <v>2.56</v>
      </c>
      <c r="DO159" s="35">
        <f t="shared" si="210"/>
        <v>3.2784</v>
      </c>
      <c r="DP159" s="12">
        <v>1.225</v>
      </c>
      <c r="DQ159" s="12">
        <v>0.5</v>
      </c>
      <c r="DR159" s="36">
        <f t="shared" si="211"/>
        <v>74578.18006716</v>
      </c>
      <c r="DS159"/>
      <c r="DT159"/>
      <c r="DU159"/>
      <c r="DV159"/>
      <c r="DW159" s="1"/>
      <c r="DX159" s="1"/>
      <c r="DY159" s="1"/>
      <c r="DZ159" s="1"/>
      <c r="EA159" s="1"/>
      <c r="EB159" s="12">
        <v>1197</v>
      </c>
      <c r="EC159" s="12">
        <f t="shared" si="212"/>
        <v>1489</v>
      </c>
      <c r="ED159" s="32">
        <v>4.04</v>
      </c>
      <c r="EE159" s="33">
        <v>8.09</v>
      </c>
      <c r="EF159" s="34">
        <f t="shared" si="213"/>
        <v>16881.89</v>
      </c>
      <c r="EG159" s="12">
        <v>2.2</v>
      </c>
      <c r="EH159" s="12">
        <v>0.89</v>
      </c>
      <c r="EI159" s="12">
        <v>3.36</v>
      </c>
      <c r="EJ159" s="35">
        <f t="shared" si="214"/>
        <v>3.9904</v>
      </c>
      <c r="EK159" s="12">
        <v>1.225</v>
      </c>
      <c r="EL159" s="12">
        <v>0.5</v>
      </c>
      <c r="EM159" s="36">
        <f t="shared" si="215"/>
        <v>90775.00297096</v>
      </c>
      <c r="EN159"/>
      <c r="EO159"/>
      <c r="EP159"/>
      <c r="EQ159"/>
    </row>
    <row r="160" s="1" customFormat="1" customHeight="1" spans="6:147">
      <c r="F160" s="12">
        <v>1197</v>
      </c>
      <c r="G160" s="12">
        <v>1344</v>
      </c>
      <c r="H160" s="32">
        <v>6.07</v>
      </c>
      <c r="I160" s="33">
        <v>12.13</v>
      </c>
      <c r="J160" s="34">
        <f t="shared" si="192"/>
        <v>23568.51</v>
      </c>
      <c r="K160" s="12">
        <v>2.2</v>
      </c>
      <c r="L160" s="12">
        <v>0.89</v>
      </c>
      <c r="M160" s="12">
        <v>2.56</v>
      </c>
      <c r="N160" s="35">
        <f t="shared" si="193"/>
        <v>3.2784</v>
      </c>
      <c r="O160" s="12">
        <v>1.225</v>
      </c>
      <c r="P160" s="12">
        <v>0.5</v>
      </c>
      <c r="Q160" s="36">
        <f t="shared" si="194"/>
        <v>104117.28679044</v>
      </c>
      <c r="R160"/>
      <c r="S160"/>
      <c r="T160"/>
      <c r="U160"/>
      <c r="V160" s="1"/>
      <c r="W160" s="1"/>
      <c r="X160" s="1"/>
      <c r="Y160" s="1"/>
      <c r="Z160" s="1"/>
      <c r="AA160" s="12">
        <v>1197</v>
      </c>
      <c r="AB160" s="12">
        <v>1344</v>
      </c>
      <c r="AC160" s="32">
        <v>6.07</v>
      </c>
      <c r="AD160" s="33">
        <v>12.13</v>
      </c>
      <c r="AE160" s="34">
        <f t="shared" si="195"/>
        <v>23568.51</v>
      </c>
      <c r="AF160" s="12">
        <v>2.2</v>
      </c>
      <c r="AG160" s="12">
        <v>0.89</v>
      </c>
      <c r="AH160" s="12">
        <v>2.56</v>
      </c>
      <c r="AI160" s="35">
        <f t="shared" si="196"/>
        <v>3.2784</v>
      </c>
      <c r="AJ160" s="12">
        <v>1.225</v>
      </c>
      <c r="AK160" s="12">
        <v>0.5</v>
      </c>
      <c r="AL160" s="36">
        <f t="shared" si="197"/>
        <v>104117.28679044</v>
      </c>
      <c r="AM160"/>
      <c r="AN160"/>
      <c r="AO160"/>
      <c r="AP160"/>
      <c r="AQ160" s="1"/>
      <c r="AR160" s="1"/>
      <c r="AS160" s="1"/>
      <c r="AT160" s="1"/>
      <c r="AU160" s="1"/>
      <c r="AV160" s="12">
        <v>1197</v>
      </c>
      <c r="AW160" s="12">
        <v>1344</v>
      </c>
      <c r="AX160" s="32">
        <v>6.07</v>
      </c>
      <c r="AY160" s="33">
        <v>12.13</v>
      </c>
      <c r="AZ160" s="34">
        <f t="shared" si="198"/>
        <v>23568.51</v>
      </c>
      <c r="BA160" s="12">
        <v>2.2</v>
      </c>
      <c r="BB160" s="12">
        <v>0.89</v>
      </c>
      <c r="BC160" s="12">
        <v>2.56</v>
      </c>
      <c r="BD160" s="35">
        <f t="shared" si="199"/>
        <v>3.2784</v>
      </c>
      <c r="BE160" s="12">
        <v>1.225</v>
      </c>
      <c r="BF160" s="12">
        <v>0.5</v>
      </c>
      <c r="BG160" s="36">
        <f t="shared" si="200"/>
        <v>104117.28679044</v>
      </c>
      <c r="BH160"/>
      <c r="BI160"/>
      <c r="BJ160"/>
      <c r="BK160"/>
      <c r="BL160" s="1"/>
      <c r="BM160" s="1"/>
      <c r="BN160" s="1"/>
      <c r="BO160" s="1"/>
      <c r="BP160" s="1"/>
      <c r="BQ160" s="12">
        <v>1197</v>
      </c>
      <c r="BR160" s="12">
        <v>1344</v>
      </c>
      <c r="BS160" s="32">
        <v>6.07</v>
      </c>
      <c r="BT160" s="33">
        <v>12.13</v>
      </c>
      <c r="BU160" s="34">
        <f t="shared" si="201"/>
        <v>23568.51</v>
      </c>
      <c r="BV160" s="12">
        <v>2.2</v>
      </c>
      <c r="BW160" s="12">
        <v>0.89</v>
      </c>
      <c r="BX160" s="12">
        <v>2.56</v>
      </c>
      <c r="BY160" s="35">
        <f t="shared" si="202"/>
        <v>3.2784</v>
      </c>
      <c r="BZ160" s="12">
        <v>1.225</v>
      </c>
      <c r="CA160" s="12">
        <v>0.5</v>
      </c>
      <c r="CB160" s="36">
        <f t="shared" si="203"/>
        <v>104117.28679044</v>
      </c>
      <c r="CC160"/>
      <c r="CD160"/>
      <c r="CE160"/>
      <c r="CF160"/>
      <c r="CG160" s="1"/>
      <c r="CH160" s="1"/>
      <c r="CI160" s="1"/>
      <c r="CJ160" s="1"/>
      <c r="CK160" s="1"/>
      <c r="CL160" s="12">
        <v>1197</v>
      </c>
      <c r="CM160" s="12">
        <f t="shared" si="204"/>
        <v>1489</v>
      </c>
      <c r="CN160" s="32">
        <v>6.07</v>
      </c>
      <c r="CO160" s="33">
        <v>12.13</v>
      </c>
      <c r="CP160" s="34">
        <f t="shared" si="205"/>
        <v>25327.36</v>
      </c>
      <c r="CQ160" s="12">
        <v>2.2</v>
      </c>
      <c r="CR160" s="12">
        <v>0.89</v>
      </c>
      <c r="CS160" s="12">
        <v>2.56</v>
      </c>
      <c r="CT160" s="35">
        <f t="shared" si="206"/>
        <v>3.2784</v>
      </c>
      <c r="CU160" s="12">
        <v>1.225</v>
      </c>
      <c r="CV160" s="12">
        <v>0.5</v>
      </c>
      <c r="CW160" s="36">
        <f t="shared" si="207"/>
        <v>111887.25993984</v>
      </c>
      <c r="CX160"/>
      <c r="CY160"/>
      <c r="CZ160"/>
      <c r="DA160"/>
      <c r="DB160" s="1"/>
      <c r="DC160" s="1"/>
      <c r="DD160" s="1"/>
      <c r="DE160" s="1"/>
      <c r="DF160" s="1"/>
      <c r="DG160" s="12">
        <v>1197</v>
      </c>
      <c r="DH160" s="12">
        <f t="shared" si="208"/>
        <v>1489</v>
      </c>
      <c r="DI160" s="32">
        <v>6.07</v>
      </c>
      <c r="DJ160" s="33">
        <v>12.13</v>
      </c>
      <c r="DK160" s="34">
        <f t="shared" si="209"/>
        <v>25327.36</v>
      </c>
      <c r="DL160" s="12">
        <v>2.2</v>
      </c>
      <c r="DM160" s="12">
        <v>0.89</v>
      </c>
      <c r="DN160" s="12">
        <v>2.56</v>
      </c>
      <c r="DO160" s="35">
        <f t="shared" si="210"/>
        <v>3.2784</v>
      </c>
      <c r="DP160" s="12">
        <v>1.225</v>
      </c>
      <c r="DQ160" s="12">
        <v>0.5</v>
      </c>
      <c r="DR160" s="36">
        <f t="shared" si="211"/>
        <v>111887.25993984</v>
      </c>
      <c r="DS160"/>
      <c r="DT160"/>
      <c r="DU160"/>
      <c r="DV160"/>
      <c r="DW160" s="1"/>
      <c r="DX160" s="1"/>
      <c r="DY160" s="1"/>
      <c r="DZ160" s="1"/>
      <c r="EA160" s="1"/>
      <c r="EB160" s="12">
        <v>1197</v>
      </c>
      <c r="EC160" s="12">
        <f t="shared" si="212"/>
        <v>1489</v>
      </c>
      <c r="ED160" s="32">
        <v>6.07</v>
      </c>
      <c r="EE160" s="33">
        <v>12.13</v>
      </c>
      <c r="EF160" s="34">
        <f t="shared" si="213"/>
        <v>25327.36</v>
      </c>
      <c r="EG160" s="12">
        <v>2.2</v>
      </c>
      <c r="EH160" s="12">
        <v>0.89</v>
      </c>
      <c r="EI160" s="12">
        <v>3.36</v>
      </c>
      <c r="EJ160" s="35">
        <f t="shared" si="214"/>
        <v>3.9904</v>
      </c>
      <c r="EK160" s="12">
        <v>1.225</v>
      </c>
      <c r="EL160" s="12">
        <v>0.5</v>
      </c>
      <c r="EM160" s="36">
        <f t="shared" si="215"/>
        <v>136186.83567104</v>
      </c>
      <c r="EN160"/>
      <c r="EO160"/>
      <c r="EP160"/>
      <c r="EQ160"/>
    </row>
    <row r="161" s="1" customFormat="1" customHeight="1" spans="6:147">
      <c r="F161" s="37" t="s">
        <v>43</v>
      </c>
      <c r="G161" s="37"/>
      <c r="H161" s="37"/>
      <c r="I161" s="37"/>
      <c r="J161" s="37"/>
      <c r="K161" s="38">
        <f>SUM(Q147:Q160)</f>
        <v>221270.85628704</v>
      </c>
      <c r="L161" s="38"/>
      <c r="M161" s="38"/>
      <c r="N161" s="38"/>
      <c r="O161" s="38"/>
      <c r="P161" s="38"/>
      <c r="Q161" s="38"/>
      <c r="R161"/>
      <c r="S161"/>
      <c r="T161"/>
      <c r="U161"/>
      <c r="V161" s="1"/>
      <c r="W161" s="1"/>
      <c r="X161" s="1"/>
      <c r="Y161" s="1"/>
      <c r="Z161" s="1"/>
      <c r="AA161" s="37" t="s">
        <v>43</v>
      </c>
      <c r="AB161" s="37"/>
      <c r="AC161" s="37"/>
      <c r="AD161" s="37"/>
      <c r="AE161" s="37"/>
      <c r="AF161" s="38">
        <f>SUM(AL147:AL160)</f>
        <v>221270.85628704</v>
      </c>
      <c r="AG161" s="38"/>
      <c r="AH161" s="38"/>
      <c r="AI161" s="38"/>
      <c r="AJ161" s="38"/>
      <c r="AK161" s="38"/>
      <c r="AL161" s="38"/>
      <c r="AM161"/>
      <c r="AN161"/>
      <c r="AO161"/>
      <c r="AP161"/>
      <c r="AQ161" s="1"/>
      <c r="AR161" s="1"/>
      <c r="AS161" s="1"/>
      <c r="AT161" s="1"/>
      <c r="AU161" s="1"/>
      <c r="AV161" s="37" t="s">
        <v>43</v>
      </c>
      <c r="AW161" s="37"/>
      <c r="AX161" s="37"/>
      <c r="AY161" s="37"/>
      <c r="AZ161" s="37"/>
      <c r="BA161" s="38">
        <f>SUM(BG147:BG160)</f>
        <v>221270.85628704</v>
      </c>
      <c r="BB161" s="38"/>
      <c r="BC161" s="38"/>
      <c r="BD161" s="38"/>
      <c r="BE161" s="38"/>
      <c r="BF161" s="38"/>
      <c r="BG161" s="38"/>
      <c r="BH161"/>
      <c r="BI161"/>
      <c r="BJ161"/>
      <c r="BK161"/>
      <c r="BL161" s="1"/>
      <c r="BM161" s="1"/>
      <c r="BN161" s="1"/>
      <c r="BO161" s="1"/>
      <c r="BP161" s="1"/>
      <c r="BQ161" s="37" t="s">
        <v>43</v>
      </c>
      <c r="BR161" s="37"/>
      <c r="BS161" s="37"/>
      <c r="BT161" s="37"/>
      <c r="BU161" s="37"/>
      <c r="BV161" s="38">
        <f>SUM(CB147:CB160)</f>
        <v>221270.85628704</v>
      </c>
      <c r="BW161" s="38"/>
      <c r="BX161" s="38"/>
      <c r="BY161" s="38"/>
      <c r="BZ161" s="38"/>
      <c r="CA161" s="38"/>
      <c r="CB161" s="38"/>
      <c r="CC161"/>
      <c r="CD161"/>
      <c r="CE161"/>
      <c r="CF161"/>
      <c r="CG161" s="1"/>
      <c r="CH161" s="1"/>
      <c r="CI161" s="1"/>
      <c r="CJ161" s="1"/>
      <c r="CK161" s="1"/>
      <c r="CL161" s="37" t="s">
        <v>43</v>
      </c>
      <c r="CM161" s="37"/>
      <c r="CN161" s="37"/>
      <c r="CO161" s="37"/>
      <c r="CP161" s="37"/>
      <c r="CQ161" s="38">
        <f>SUM(CW147:CW160)</f>
        <v>237786.78062664</v>
      </c>
      <c r="CR161" s="38"/>
      <c r="CS161" s="38"/>
      <c r="CT161" s="38"/>
      <c r="CU161" s="38"/>
      <c r="CV161" s="38"/>
      <c r="CW161" s="38"/>
      <c r="CX161"/>
      <c r="CY161"/>
      <c r="CZ161"/>
      <c r="DA161"/>
      <c r="DB161" s="1"/>
      <c r="DC161" s="1"/>
      <c r="DD161" s="1"/>
      <c r="DE161" s="1"/>
      <c r="DF161" s="1"/>
      <c r="DG161" s="37" t="s">
        <v>43</v>
      </c>
      <c r="DH161" s="37"/>
      <c r="DI161" s="37"/>
      <c r="DJ161" s="37"/>
      <c r="DK161" s="37"/>
      <c r="DL161" s="38">
        <f>SUM(DR147:DR160)</f>
        <v>237786.78062664</v>
      </c>
      <c r="DM161" s="38"/>
      <c r="DN161" s="38"/>
      <c r="DO161" s="38"/>
      <c r="DP161" s="38"/>
      <c r="DQ161" s="38"/>
      <c r="DR161" s="38"/>
      <c r="DS161"/>
      <c r="DT161"/>
      <c r="DU161"/>
      <c r="DV161"/>
      <c r="DW161" s="1"/>
      <c r="DX161" s="1"/>
      <c r="DY161" s="1"/>
      <c r="DZ161" s="1"/>
      <c r="EA161" s="1"/>
      <c r="EB161" s="37" t="s">
        <v>43</v>
      </c>
      <c r="EC161" s="37"/>
      <c r="ED161" s="37"/>
      <c r="EE161" s="37"/>
      <c r="EF161" s="37"/>
      <c r="EG161" s="38">
        <f>SUM(EM147:EM160)</f>
        <v>289429.10243184</v>
      </c>
      <c r="EH161" s="38"/>
      <c r="EI161" s="38"/>
      <c r="EJ161" s="38"/>
      <c r="EK161" s="38"/>
      <c r="EL161" s="38"/>
      <c r="EM161" s="38"/>
      <c r="EN161"/>
      <c r="EO161"/>
      <c r="EP161"/>
      <c r="EQ161"/>
    </row>
    <row r="162" s="1" customFormat="1" customHeight="1" spans="6:147">
      <c r="F162" s="37"/>
      <c r="G162" s="37"/>
      <c r="H162" s="37"/>
      <c r="I162" s="37"/>
      <c r="J162" s="37"/>
      <c r="K162" s="38"/>
      <c r="L162" s="38"/>
      <c r="M162" s="38"/>
      <c r="N162" s="38"/>
      <c r="O162" s="38"/>
      <c r="P162" s="38"/>
      <c r="Q162" s="38"/>
      <c r="R162"/>
      <c r="S162"/>
      <c r="T162"/>
      <c r="U162"/>
      <c r="V162" s="1"/>
      <c r="W162" s="1"/>
      <c r="X162" s="1"/>
      <c r="Y162" s="1"/>
      <c r="Z162" s="1"/>
      <c r="AA162" s="37"/>
      <c r="AB162" s="37"/>
      <c r="AC162" s="37"/>
      <c r="AD162" s="37"/>
      <c r="AE162" s="37"/>
      <c r="AF162" s="38"/>
      <c r="AG162" s="38"/>
      <c r="AH162" s="38"/>
      <c r="AI162" s="38"/>
      <c r="AJ162" s="38"/>
      <c r="AK162" s="38"/>
      <c r="AL162" s="38"/>
      <c r="AM162"/>
      <c r="AN162"/>
      <c r="AO162"/>
      <c r="AP162"/>
      <c r="AQ162" s="1"/>
      <c r="AR162" s="1"/>
      <c r="AS162" s="1"/>
      <c r="AT162" s="1"/>
      <c r="AU162" s="1"/>
      <c r="AV162" s="37"/>
      <c r="AW162" s="37"/>
      <c r="AX162" s="37"/>
      <c r="AY162" s="37"/>
      <c r="AZ162" s="37"/>
      <c r="BA162" s="38"/>
      <c r="BB162" s="38"/>
      <c r="BC162" s="38"/>
      <c r="BD162" s="38"/>
      <c r="BE162" s="38"/>
      <c r="BF162" s="38"/>
      <c r="BG162" s="38"/>
      <c r="BH162"/>
      <c r="BI162"/>
      <c r="BJ162"/>
      <c r="BK162"/>
      <c r="BL162" s="1"/>
      <c r="BM162" s="1"/>
      <c r="BN162" s="1"/>
      <c r="BO162" s="1"/>
      <c r="BP162" s="1"/>
      <c r="BQ162" s="37"/>
      <c r="BR162" s="37"/>
      <c r="BS162" s="37"/>
      <c r="BT162" s="37"/>
      <c r="BU162" s="37"/>
      <c r="BV162" s="38"/>
      <c r="BW162" s="38"/>
      <c r="BX162" s="38"/>
      <c r="BY162" s="38"/>
      <c r="BZ162" s="38"/>
      <c r="CA162" s="38"/>
      <c r="CB162" s="38"/>
      <c r="CC162"/>
      <c r="CD162"/>
      <c r="CE162"/>
      <c r="CF162"/>
      <c r="CG162" s="1"/>
      <c r="CH162" s="1"/>
      <c r="CI162" s="1"/>
      <c r="CJ162" s="1"/>
      <c r="CK162" s="1"/>
      <c r="CL162" s="37"/>
      <c r="CM162" s="37"/>
      <c r="CN162" s="37"/>
      <c r="CO162" s="37"/>
      <c r="CP162" s="37"/>
      <c r="CQ162" s="38"/>
      <c r="CR162" s="38"/>
      <c r="CS162" s="38"/>
      <c r="CT162" s="38"/>
      <c r="CU162" s="38"/>
      <c r="CV162" s="38"/>
      <c r="CW162" s="38"/>
      <c r="CX162"/>
      <c r="CY162"/>
      <c r="CZ162"/>
      <c r="DA162"/>
      <c r="DB162" s="1"/>
      <c r="DC162" s="1"/>
      <c r="DD162" s="1"/>
      <c r="DE162" s="1"/>
      <c r="DF162" s="1"/>
      <c r="DG162" s="37"/>
      <c r="DH162" s="37"/>
      <c r="DI162" s="37"/>
      <c r="DJ162" s="37"/>
      <c r="DK162" s="37"/>
      <c r="DL162" s="38"/>
      <c r="DM162" s="38"/>
      <c r="DN162" s="38"/>
      <c r="DO162" s="38"/>
      <c r="DP162" s="38"/>
      <c r="DQ162" s="38"/>
      <c r="DR162" s="38"/>
      <c r="DS162"/>
      <c r="DT162"/>
      <c r="DU162"/>
      <c r="DV162"/>
      <c r="DW162" s="1"/>
      <c r="DX162" s="1"/>
      <c r="DY162" s="1"/>
      <c r="DZ162" s="1"/>
      <c r="EA162" s="1"/>
      <c r="EB162" s="37"/>
      <c r="EC162" s="37"/>
      <c r="ED162" s="37"/>
      <c r="EE162" s="37"/>
      <c r="EF162" s="37"/>
      <c r="EG162" s="38"/>
      <c r="EH162" s="38"/>
      <c r="EI162" s="38"/>
      <c r="EJ162" s="38"/>
      <c r="EK162" s="38"/>
      <c r="EL162" s="38"/>
      <c r="EM162" s="38"/>
      <c r="EN162"/>
      <c r="EO162"/>
      <c r="EP162"/>
      <c r="EQ162"/>
    </row>
    <row r="163" s="1" customFormat="1" customHeight="1" spans="6:147">
      <c r="F163" s="37"/>
      <c r="G163" s="37"/>
      <c r="H163" s="37"/>
      <c r="I163" s="37"/>
      <c r="J163" s="37"/>
      <c r="K163" s="38"/>
      <c r="L163" s="38"/>
      <c r="M163" s="38"/>
      <c r="N163" s="38"/>
      <c r="O163" s="38"/>
      <c r="P163" s="38"/>
      <c r="Q163" s="38"/>
      <c r="R163"/>
      <c r="S163"/>
      <c r="T163"/>
      <c r="U163"/>
      <c r="V163" s="1"/>
      <c r="W163" s="1"/>
      <c r="X163" s="1"/>
      <c r="Y163" s="1"/>
      <c r="Z163" s="1"/>
      <c r="AA163" s="37"/>
      <c r="AB163" s="37"/>
      <c r="AC163" s="37"/>
      <c r="AD163" s="37"/>
      <c r="AE163" s="37"/>
      <c r="AF163" s="38"/>
      <c r="AG163" s="38"/>
      <c r="AH163" s="38"/>
      <c r="AI163" s="38"/>
      <c r="AJ163" s="38"/>
      <c r="AK163" s="38"/>
      <c r="AL163" s="38"/>
      <c r="AM163"/>
      <c r="AN163"/>
      <c r="AO163"/>
      <c r="AP163"/>
      <c r="AQ163" s="1"/>
      <c r="AR163" s="1"/>
      <c r="AS163" s="1"/>
      <c r="AT163" s="1"/>
      <c r="AU163" s="1"/>
      <c r="AV163" s="37"/>
      <c r="AW163" s="37"/>
      <c r="AX163" s="37"/>
      <c r="AY163" s="37"/>
      <c r="AZ163" s="37"/>
      <c r="BA163" s="38"/>
      <c r="BB163" s="38"/>
      <c r="BC163" s="38"/>
      <c r="BD163" s="38"/>
      <c r="BE163" s="38"/>
      <c r="BF163" s="38"/>
      <c r="BG163" s="38"/>
      <c r="BH163"/>
      <c r="BI163"/>
      <c r="BJ163"/>
      <c r="BK163"/>
      <c r="BL163" s="1"/>
      <c r="BM163" s="1"/>
      <c r="BN163" s="1"/>
      <c r="BO163" s="1"/>
      <c r="BP163" s="1"/>
      <c r="BQ163" s="37"/>
      <c r="BR163" s="37"/>
      <c r="BS163" s="37"/>
      <c r="BT163" s="37"/>
      <c r="BU163" s="37"/>
      <c r="BV163" s="38"/>
      <c r="BW163" s="38"/>
      <c r="BX163" s="38"/>
      <c r="BY163" s="38"/>
      <c r="BZ163" s="38"/>
      <c r="CA163" s="38"/>
      <c r="CB163" s="38"/>
      <c r="CC163"/>
      <c r="CD163"/>
      <c r="CE163"/>
      <c r="CF163"/>
      <c r="CG163" s="1"/>
      <c r="CH163" s="1"/>
      <c r="CI163" s="1"/>
      <c r="CJ163" s="1"/>
      <c r="CK163" s="1"/>
      <c r="CL163" s="37"/>
      <c r="CM163" s="37"/>
      <c r="CN163" s="37"/>
      <c r="CO163" s="37"/>
      <c r="CP163" s="37"/>
      <c r="CQ163" s="38"/>
      <c r="CR163" s="38"/>
      <c r="CS163" s="38"/>
      <c r="CT163" s="38"/>
      <c r="CU163" s="38"/>
      <c r="CV163" s="38"/>
      <c r="CW163" s="38"/>
      <c r="CX163"/>
      <c r="CY163"/>
      <c r="CZ163"/>
      <c r="DA163"/>
      <c r="DB163" s="1"/>
      <c r="DC163" s="1"/>
      <c r="DD163" s="1"/>
      <c r="DE163" s="1"/>
      <c r="DF163" s="1"/>
      <c r="DG163" s="37"/>
      <c r="DH163" s="37"/>
      <c r="DI163" s="37"/>
      <c r="DJ163" s="37"/>
      <c r="DK163" s="37"/>
      <c r="DL163" s="38"/>
      <c r="DM163" s="38"/>
      <c r="DN163" s="38"/>
      <c r="DO163" s="38"/>
      <c r="DP163" s="38"/>
      <c r="DQ163" s="38"/>
      <c r="DR163" s="38"/>
      <c r="DS163"/>
      <c r="DT163"/>
      <c r="DU163"/>
      <c r="DV163"/>
      <c r="DW163" s="1"/>
      <c r="DX163" s="1"/>
      <c r="DY163" s="1"/>
      <c r="DZ163" s="1"/>
      <c r="EA163" s="1"/>
      <c r="EB163" s="37"/>
      <c r="EC163" s="37"/>
      <c r="ED163" s="37"/>
      <c r="EE163" s="37"/>
      <c r="EF163" s="37"/>
      <c r="EG163" s="38"/>
      <c r="EH163" s="38"/>
      <c r="EI163" s="38"/>
      <c r="EJ163" s="38"/>
      <c r="EK163" s="38"/>
      <c r="EL163" s="38"/>
      <c r="EM163" s="38"/>
      <c r="EN163"/>
      <c r="EO163"/>
      <c r="EP163"/>
      <c r="EQ163"/>
    </row>
    <row r="164" s="1" customFormat="1" customHeight="1" spans="6:147">
      <c r="F164" s="39" t="s">
        <v>18</v>
      </c>
      <c r="G164" s="39"/>
      <c r="H164" s="39"/>
      <c r="I164" s="39"/>
      <c r="J164" s="39"/>
      <c r="K164" s="39"/>
      <c r="L164" s="39"/>
      <c r="M164" s="39"/>
      <c r="N164" s="39"/>
      <c r="O164" s="39"/>
      <c r="P164" s="39"/>
      <c r="Q164" s="39"/>
      <c r="R164"/>
      <c r="S164"/>
      <c r="T164"/>
      <c r="U164"/>
      <c r="V164" s="1"/>
      <c r="W164" s="1"/>
      <c r="X164" s="1"/>
      <c r="Y164" s="1"/>
      <c r="Z164" s="1"/>
      <c r="AA164" s="39" t="s">
        <v>18</v>
      </c>
      <c r="AB164" s="39"/>
      <c r="AC164" s="39"/>
      <c r="AD164" s="39"/>
      <c r="AE164" s="39"/>
      <c r="AF164" s="39"/>
      <c r="AG164" s="39"/>
      <c r="AH164" s="39"/>
      <c r="AI164" s="39"/>
      <c r="AJ164" s="39"/>
      <c r="AK164" s="39"/>
      <c r="AL164" s="39"/>
      <c r="AM164"/>
      <c r="AN164"/>
      <c r="AO164"/>
      <c r="AP164"/>
      <c r="AQ164" s="1"/>
      <c r="AR164" s="1"/>
      <c r="AS164" s="1"/>
      <c r="AT164" s="1"/>
      <c r="AU164" s="1"/>
      <c r="AV164" s="39" t="s">
        <v>18</v>
      </c>
      <c r="AW164" s="39"/>
      <c r="AX164" s="39"/>
      <c r="AY164" s="39"/>
      <c r="AZ164" s="39"/>
      <c r="BA164" s="39"/>
      <c r="BB164" s="39"/>
      <c r="BC164" s="39"/>
      <c r="BD164" s="39"/>
      <c r="BE164" s="39"/>
      <c r="BF164" s="39"/>
      <c r="BG164" s="39"/>
      <c r="BH164"/>
      <c r="BI164"/>
      <c r="BJ164"/>
      <c r="BK164"/>
      <c r="BL164" s="1"/>
      <c r="BM164" s="1"/>
      <c r="BN164" s="1"/>
      <c r="BO164" s="1"/>
      <c r="BP164" s="1"/>
      <c r="BQ164" s="39" t="s">
        <v>18</v>
      </c>
      <c r="BR164" s="39"/>
      <c r="BS164" s="39"/>
      <c r="BT164" s="39"/>
      <c r="BU164" s="39"/>
      <c r="BV164" s="39"/>
      <c r="BW164" s="39"/>
      <c r="BX164" s="39"/>
      <c r="BY164" s="39"/>
      <c r="BZ164" s="39"/>
      <c r="CA164" s="39"/>
      <c r="CB164" s="39"/>
      <c r="CC164"/>
      <c r="CD164"/>
      <c r="CE164"/>
      <c r="CF164"/>
      <c r="CG164" s="1"/>
      <c r="CH164" s="1"/>
      <c r="CI164" s="1"/>
      <c r="CJ164" s="1"/>
      <c r="CK164" s="1"/>
      <c r="CL164" s="39" t="s">
        <v>18</v>
      </c>
      <c r="CM164" s="39"/>
      <c r="CN164" s="39"/>
      <c r="CO164" s="39"/>
      <c r="CP164" s="39"/>
      <c r="CQ164" s="39"/>
      <c r="CR164" s="39"/>
      <c r="CS164" s="39"/>
      <c r="CT164" s="39"/>
      <c r="CU164" s="39"/>
      <c r="CV164" s="39"/>
      <c r="CW164" s="39"/>
      <c r="CX164"/>
      <c r="CY164"/>
      <c r="CZ164"/>
      <c r="DA164"/>
      <c r="DB164" s="1"/>
      <c r="DC164" s="1"/>
      <c r="DD164" s="1"/>
      <c r="DE164" s="1"/>
      <c r="DF164" s="1"/>
      <c r="DG164" s="39" t="s">
        <v>18</v>
      </c>
      <c r="DH164" s="39"/>
      <c r="DI164" s="39"/>
      <c r="DJ164" s="39"/>
      <c r="DK164" s="39"/>
      <c r="DL164" s="39"/>
      <c r="DM164" s="39"/>
      <c r="DN164" s="39"/>
      <c r="DO164" s="39"/>
      <c r="DP164" s="39"/>
      <c r="DQ164" s="39"/>
      <c r="DR164" s="39"/>
      <c r="DS164"/>
      <c r="DT164"/>
      <c r="DU164"/>
      <c r="DV164"/>
      <c r="DW164" s="1"/>
      <c r="DX164" s="1"/>
      <c r="DY164" s="1"/>
      <c r="DZ164" s="1"/>
      <c r="EA164" s="1"/>
      <c r="EB164" s="39" t="s">
        <v>18</v>
      </c>
      <c r="EC164" s="39"/>
      <c r="ED164" s="39"/>
      <c r="EE164" s="39"/>
      <c r="EF164" s="39"/>
      <c r="EG164" s="39"/>
      <c r="EH164" s="39"/>
      <c r="EI164" s="39"/>
      <c r="EJ164" s="39"/>
      <c r="EK164" s="39"/>
      <c r="EL164" s="39"/>
      <c r="EM164" s="39"/>
      <c r="EN164"/>
      <c r="EO164"/>
      <c r="EP164"/>
      <c r="EQ164"/>
    </row>
    <row r="165" s="1" customFormat="1" customHeight="1" spans="6:147">
      <c r="F165" s="15" t="s">
        <v>8</v>
      </c>
      <c r="G165" s="15"/>
      <c r="H165" s="15"/>
      <c r="I165" s="15"/>
      <c r="J165" s="15"/>
      <c r="K165" s="9" t="s">
        <v>35</v>
      </c>
      <c r="L165" s="9"/>
      <c r="M165" s="9"/>
      <c r="N165" s="9"/>
      <c r="O165" s="10" t="s">
        <v>36</v>
      </c>
      <c r="P165" s="10"/>
      <c r="Q165" s="40" t="s">
        <v>14</v>
      </c>
      <c r="R165"/>
      <c r="S165"/>
      <c r="T165"/>
      <c r="U165"/>
      <c r="V165" s="1"/>
      <c r="W165" s="1"/>
      <c r="X165" s="1"/>
      <c r="Y165" s="1"/>
      <c r="Z165" s="1"/>
      <c r="AA165" s="15" t="s">
        <v>8</v>
      </c>
      <c r="AB165" s="15"/>
      <c r="AC165" s="15"/>
      <c r="AD165" s="15"/>
      <c r="AE165" s="15"/>
      <c r="AF165" s="9" t="s">
        <v>35</v>
      </c>
      <c r="AG165" s="9"/>
      <c r="AH165" s="9"/>
      <c r="AI165" s="9"/>
      <c r="AJ165" s="10" t="s">
        <v>36</v>
      </c>
      <c r="AK165" s="10"/>
      <c r="AL165" s="40" t="s">
        <v>14</v>
      </c>
      <c r="AM165"/>
      <c r="AN165"/>
      <c r="AO165"/>
      <c r="AP165"/>
      <c r="AQ165" s="1"/>
      <c r="AR165" s="1"/>
      <c r="AS165" s="1"/>
      <c r="AT165" s="1"/>
      <c r="AU165" s="1"/>
      <c r="AV165" s="15" t="s">
        <v>8</v>
      </c>
      <c r="AW165" s="15"/>
      <c r="AX165" s="15"/>
      <c r="AY165" s="15"/>
      <c r="AZ165" s="15"/>
      <c r="BA165" s="9" t="s">
        <v>35</v>
      </c>
      <c r="BB165" s="9"/>
      <c r="BC165" s="9"/>
      <c r="BD165" s="9"/>
      <c r="BE165" s="10" t="s">
        <v>36</v>
      </c>
      <c r="BF165" s="10"/>
      <c r="BG165" s="40" t="s">
        <v>14</v>
      </c>
      <c r="BH165"/>
      <c r="BI165"/>
      <c r="BJ165"/>
      <c r="BK165"/>
      <c r="BL165" s="1"/>
      <c r="BM165" s="1"/>
      <c r="BN165" s="1"/>
      <c r="BO165" s="1"/>
      <c r="BP165" s="1"/>
      <c r="BQ165" s="15" t="s">
        <v>8</v>
      </c>
      <c r="BR165" s="15"/>
      <c r="BS165" s="15"/>
      <c r="BT165" s="15"/>
      <c r="BU165" s="15"/>
      <c r="BV165" s="9" t="s">
        <v>35</v>
      </c>
      <c r="BW165" s="9"/>
      <c r="BX165" s="9"/>
      <c r="BY165" s="9"/>
      <c r="BZ165" s="10" t="s">
        <v>36</v>
      </c>
      <c r="CA165" s="10"/>
      <c r="CB165" s="40" t="s">
        <v>14</v>
      </c>
      <c r="CC165"/>
      <c r="CD165"/>
      <c r="CE165"/>
      <c r="CF165"/>
      <c r="CG165" s="1"/>
      <c r="CH165" s="1"/>
      <c r="CI165" s="1"/>
      <c r="CJ165" s="1"/>
      <c r="CK165" s="1"/>
      <c r="CL165" s="15" t="s">
        <v>8</v>
      </c>
      <c r="CM165" s="15"/>
      <c r="CN165" s="15"/>
      <c r="CO165" s="15"/>
      <c r="CP165" s="15"/>
      <c r="CQ165" s="9" t="s">
        <v>35</v>
      </c>
      <c r="CR165" s="9"/>
      <c r="CS165" s="9"/>
      <c r="CT165" s="9"/>
      <c r="CU165" s="10" t="s">
        <v>36</v>
      </c>
      <c r="CV165" s="10"/>
      <c r="CW165" s="40" t="s">
        <v>14</v>
      </c>
      <c r="CX165"/>
      <c r="CY165"/>
      <c r="CZ165"/>
      <c r="DA165"/>
      <c r="DB165" s="1"/>
      <c r="DC165" s="1"/>
      <c r="DD165" s="1"/>
      <c r="DE165" s="1"/>
      <c r="DF165" s="1"/>
      <c r="DG165" s="15" t="s">
        <v>8</v>
      </c>
      <c r="DH165" s="15"/>
      <c r="DI165" s="15"/>
      <c r="DJ165" s="15"/>
      <c r="DK165" s="15"/>
      <c r="DL165" s="9" t="s">
        <v>35</v>
      </c>
      <c r="DM165" s="9"/>
      <c r="DN165" s="9"/>
      <c r="DO165" s="9"/>
      <c r="DP165" s="10" t="s">
        <v>36</v>
      </c>
      <c r="DQ165" s="10"/>
      <c r="DR165" s="40" t="s">
        <v>14</v>
      </c>
      <c r="DS165"/>
      <c r="DT165"/>
      <c r="DU165"/>
      <c r="DV165"/>
      <c r="DW165" s="1"/>
      <c r="DX165" s="1"/>
      <c r="DY165" s="1"/>
      <c r="DZ165" s="1"/>
      <c r="EA165" s="1"/>
      <c r="EB165" s="15" t="s">
        <v>8</v>
      </c>
      <c r="EC165" s="15"/>
      <c r="ED165" s="15"/>
      <c r="EE165" s="15"/>
      <c r="EF165" s="15"/>
      <c r="EG165" s="9" t="s">
        <v>35</v>
      </c>
      <c r="EH165" s="9"/>
      <c r="EI165" s="9"/>
      <c r="EJ165" s="9"/>
      <c r="EK165" s="10" t="s">
        <v>36</v>
      </c>
      <c r="EL165" s="10"/>
      <c r="EM165" s="40" t="s">
        <v>14</v>
      </c>
      <c r="EN165"/>
      <c r="EO165"/>
      <c r="EP165"/>
      <c r="EQ165"/>
    </row>
    <row r="166" s="1" customFormat="1" customHeight="1" spans="6:147">
      <c r="F166" s="15" t="s">
        <v>44</v>
      </c>
      <c r="G166" s="15" t="s">
        <v>45</v>
      </c>
      <c r="H166" s="15" t="s">
        <v>46</v>
      </c>
      <c r="I166" s="15" t="s">
        <v>47</v>
      </c>
      <c r="J166" s="15" t="s">
        <v>8</v>
      </c>
      <c r="K166" s="9" t="s">
        <v>40</v>
      </c>
      <c r="L166" s="9" t="s">
        <v>27</v>
      </c>
      <c r="M166" s="9" t="s">
        <v>28</v>
      </c>
      <c r="N166" s="35" t="s">
        <v>29</v>
      </c>
      <c r="O166" s="10" t="s">
        <v>48</v>
      </c>
      <c r="P166" s="10" t="s">
        <v>49</v>
      </c>
      <c r="Q166" s="40"/>
      <c r="R166"/>
      <c r="S166"/>
      <c r="T166"/>
      <c r="U166"/>
      <c r="V166" s="1"/>
      <c r="W166" s="1"/>
      <c r="X166" s="1"/>
      <c r="Y166" s="1"/>
      <c r="Z166" s="1"/>
      <c r="AA166" s="15" t="s">
        <v>44</v>
      </c>
      <c r="AB166" s="15" t="s">
        <v>45</v>
      </c>
      <c r="AC166" s="15" t="s">
        <v>46</v>
      </c>
      <c r="AD166" s="15" t="s">
        <v>47</v>
      </c>
      <c r="AE166" s="15" t="s">
        <v>8</v>
      </c>
      <c r="AF166" s="9" t="s">
        <v>40</v>
      </c>
      <c r="AG166" s="9" t="s">
        <v>27</v>
      </c>
      <c r="AH166" s="9" t="s">
        <v>28</v>
      </c>
      <c r="AI166" s="35" t="s">
        <v>29</v>
      </c>
      <c r="AJ166" s="10" t="s">
        <v>48</v>
      </c>
      <c r="AK166" s="10" t="s">
        <v>49</v>
      </c>
      <c r="AL166" s="40"/>
      <c r="AM166"/>
      <c r="AN166"/>
      <c r="AO166"/>
      <c r="AP166"/>
      <c r="AQ166" s="1"/>
      <c r="AR166" s="1"/>
      <c r="AS166" s="1"/>
      <c r="AT166" s="1"/>
      <c r="AU166" s="1"/>
      <c r="AV166" s="15" t="s">
        <v>44</v>
      </c>
      <c r="AW166" s="15" t="s">
        <v>45</v>
      </c>
      <c r="AX166" s="15" t="s">
        <v>46</v>
      </c>
      <c r="AY166" s="15" t="s">
        <v>47</v>
      </c>
      <c r="AZ166" s="15" t="s">
        <v>8</v>
      </c>
      <c r="BA166" s="9" t="s">
        <v>40</v>
      </c>
      <c r="BB166" s="9" t="s">
        <v>27</v>
      </c>
      <c r="BC166" s="9" t="s">
        <v>28</v>
      </c>
      <c r="BD166" s="35" t="s">
        <v>29</v>
      </c>
      <c r="BE166" s="10" t="s">
        <v>48</v>
      </c>
      <c r="BF166" s="10" t="s">
        <v>49</v>
      </c>
      <c r="BG166" s="40"/>
      <c r="BH166"/>
      <c r="BI166"/>
      <c r="BJ166"/>
      <c r="BK166"/>
      <c r="BL166" s="1"/>
      <c r="BM166" s="1"/>
      <c r="BN166" s="1"/>
      <c r="BO166" s="1"/>
      <c r="BP166" s="1"/>
      <c r="BQ166" s="15" t="s">
        <v>44</v>
      </c>
      <c r="BR166" s="15" t="s">
        <v>45</v>
      </c>
      <c r="BS166" s="15" t="s">
        <v>46</v>
      </c>
      <c r="BT166" s="15" t="s">
        <v>47</v>
      </c>
      <c r="BU166" s="15" t="s">
        <v>8</v>
      </c>
      <c r="BV166" s="9" t="s">
        <v>40</v>
      </c>
      <c r="BW166" s="9" t="s">
        <v>27</v>
      </c>
      <c r="BX166" s="9" t="s">
        <v>28</v>
      </c>
      <c r="BY166" s="35" t="s">
        <v>29</v>
      </c>
      <c r="BZ166" s="10" t="s">
        <v>48</v>
      </c>
      <c r="CA166" s="10" t="s">
        <v>49</v>
      </c>
      <c r="CB166" s="40"/>
      <c r="CC166"/>
      <c r="CD166"/>
      <c r="CE166"/>
      <c r="CF166"/>
      <c r="CG166" s="1"/>
      <c r="CH166" s="1"/>
      <c r="CI166" s="1"/>
      <c r="CJ166" s="1"/>
      <c r="CK166" s="1"/>
      <c r="CL166" s="15" t="s">
        <v>44</v>
      </c>
      <c r="CM166" s="15" t="s">
        <v>45</v>
      </c>
      <c r="CN166" s="15" t="s">
        <v>46</v>
      </c>
      <c r="CO166" s="15" t="s">
        <v>47</v>
      </c>
      <c r="CP166" s="15" t="s">
        <v>8</v>
      </c>
      <c r="CQ166" s="9" t="s">
        <v>40</v>
      </c>
      <c r="CR166" s="9" t="s">
        <v>27</v>
      </c>
      <c r="CS166" s="9" t="s">
        <v>28</v>
      </c>
      <c r="CT166" s="35" t="s">
        <v>29</v>
      </c>
      <c r="CU166" s="10" t="s">
        <v>48</v>
      </c>
      <c r="CV166" s="10" t="s">
        <v>49</v>
      </c>
      <c r="CW166" s="40"/>
      <c r="CX166"/>
      <c r="CY166"/>
      <c r="CZ166"/>
      <c r="DA166"/>
      <c r="DB166" s="1"/>
      <c r="DC166" s="1"/>
      <c r="DD166" s="1"/>
      <c r="DE166" s="1"/>
      <c r="DF166" s="1"/>
      <c r="DG166" s="15" t="s">
        <v>44</v>
      </c>
      <c r="DH166" s="15" t="s">
        <v>45</v>
      </c>
      <c r="DI166" s="15" t="s">
        <v>46</v>
      </c>
      <c r="DJ166" s="15" t="s">
        <v>47</v>
      </c>
      <c r="DK166" s="15" t="s">
        <v>8</v>
      </c>
      <c r="DL166" s="9" t="s">
        <v>40</v>
      </c>
      <c r="DM166" s="9" t="s">
        <v>27</v>
      </c>
      <c r="DN166" s="9" t="s">
        <v>28</v>
      </c>
      <c r="DO166" s="35" t="s">
        <v>29</v>
      </c>
      <c r="DP166" s="10" t="s">
        <v>48</v>
      </c>
      <c r="DQ166" s="10" t="s">
        <v>49</v>
      </c>
      <c r="DR166" s="40"/>
      <c r="DS166"/>
      <c r="DT166"/>
      <c r="DU166"/>
      <c r="DV166"/>
      <c r="DW166" s="1"/>
      <c r="DX166" s="1"/>
      <c r="DY166" s="1"/>
      <c r="DZ166" s="1"/>
      <c r="EA166" s="1"/>
      <c r="EB166" s="15" t="s">
        <v>44</v>
      </c>
      <c r="EC166" s="15" t="s">
        <v>45</v>
      </c>
      <c r="ED166" s="15" t="s">
        <v>46</v>
      </c>
      <c r="EE166" s="15" t="s">
        <v>47</v>
      </c>
      <c r="EF166" s="15" t="s">
        <v>8</v>
      </c>
      <c r="EG166" s="9" t="s">
        <v>40</v>
      </c>
      <c r="EH166" s="9" t="s">
        <v>27</v>
      </c>
      <c r="EI166" s="9" t="s">
        <v>28</v>
      </c>
      <c r="EJ166" s="35" t="s">
        <v>29</v>
      </c>
      <c r="EK166" s="10" t="s">
        <v>48</v>
      </c>
      <c r="EL166" s="10" t="s">
        <v>49</v>
      </c>
      <c r="EM166" s="40"/>
      <c r="EN166"/>
      <c r="EO166"/>
      <c r="EP166"/>
      <c r="EQ166"/>
    </row>
    <row r="167" s="1" customFormat="1" customHeight="1" spans="6:147">
      <c r="F167" s="12">
        <v>35434</v>
      </c>
      <c r="G167" s="13">
        <v>0.168</v>
      </c>
      <c r="H167" s="12">
        <v>1</v>
      </c>
      <c r="I167" s="12">
        <v>0</v>
      </c>
      <c r="J167" s="15">
        <f t="shared" ref="J167:J176" si="216">F167*G167*H167+I167</f>
        <v>5952.912</v>
      </c>
      <c r="K167" s="12">
        <v>1</v>
      </c>
      <c r="L167" s="12">
        <v>0.89</v>
      </c>
      <c r="M167" s="12">
        <v>1.78</v>
      </c>
      <c r="N167" s="35">
        <f t="shared" ref="N167:N176" si="217">L167*M167+1</f>
        <v>2.5842</v>
      </c>
      <c r="O167" s="12">
        <v>0.9</v>
      </c>
      <c r="P167" s="10">
        <v>0.5</v>
      </c>
      <c r="Q167" s="41">
        <f t="shared" ref="Q167:Q176" si="218">J167*K167*N167*O167*P167</f>
        <v>6922.58183568</v>
      </c>
      <c r="R167"/>
      <c r="S167"/>
      <c r="T167"/>
      <c r="U167"/>
      <c r="V167" s="1"/>
      <c r="W167" s="1"/>
      <c r="X167" s="1"/>
      <c r="Y167" s="1"/>
      <c r="Z167" s="1"/>
      <c r="AA167" s="12">
        <v>35434</v>
      </c>
      <c r="AB167" s="13">
        <v>0.168</v>
      </c>
      <c r="AC167" s="12">
        <v>1</v>
      </c>
      <c r="AD167" s="12">
        <v>0</v>
      </c>
      <c r="AE167" s="15">
        <f t="shared" ref="AE167:AE176" si="219">AA167*AB167*AC167+AD167</f>
        <v>5952.912</v>
      </c>
      <c r="AF167" s="12">
        <v>1</v>
      </c>
      <c r="AG167" s="12">
        <v>0.89</v>
      </c>
      <c r="AH167" s="12">
        <v>1.78</v>
      </c>
      <c r="AI167" s="35">
        <f t="shared" ref="AI167:AI176" si="220">AG167*AH167+1</f>
        <v>2.5842</v>
      </c>
      <c r="AJ167" s="12">
        <v>0.9</v>
      </c>
      <c r="AK167" s="10">
        <v>0.5</v>
      </c>
      <c r="AL167" s="41">
        <f t="shared" ref="AL167:AL176" si="221">AE167*AF167*AI167*AJ167*AK167</f>
        <v>6922.58183568</v>
      </c>
      <c r="AM167"/>
      <c r="AN167"/>
      <c r="AO167"/>
      <c r="AP167"/>
      <c r="AQ167" s="1"/>
      <c r="AR167" s="1"/>
      <c r="AS167" s="1"/>
      <c r="AT167" s="1"/>
      <c r="AU167" s="1"/>
      <c r="AV167" s="12">
        <v>35728</v>
      </c>
      <c r="AW167" s="13">
        <v>0.168</v>
      </c>
      <c r="AX167" s="12">
        <v>1</v>
      </c>
      <c r="AY167" s="12">
        <v>0</v>
      </c>
      <c r="AZ167" s="15">
        <f t="shared" ref="AZ167:AZ176" si="222">AV167*AW167*AX167+AY167</f>
        <v>6002.304</v>
      </c>
      <c r="BA167" s="12">
        <v>1</v>
      </c>
      <c r="BB167" s="12">
        <v>0.9</v>
      </c>
      <c r="BC167" s="12">
        <v>2.31</v>
      </c>
      <c r="BD167" s="35">
        <f t="shared" ref="BD167:BD176" si="223">BB167*BC167+1</f>
        <v>3.079</v>
      </c>
      <c r="BE167" s="12">
        <v>0.9</v>
      </c>
      <c r="BF167" s="10">
        <v>0.5</v>
      </c>
      <c r="BG167" s="41">
        <f t="shared" ref="BG167:BG176" si="224">AZ167*BA167*BD167*BE167*BF167</f>
        <v>8316.4923072</v>
      </c>
      <c r="BH167"/>
      <c r="BI167"/>
      <c r="BJ167"/>
      <c r="BK167"/>
      <c r="BL167" s="1"/>
      <c r="BM167" s="1"/>
      <c r="BN167" s="1"/>
      <c r="BO167" s="1"/>
      <c r="BP167" s="1"/>
      <c r="BQ167" s="12">
        <v>35728</v>
      </c>
      <c r="BR167" s="13">
        <v>0.168</v>
      </c>
      <c r="BS167" s="12">
        <v>1</v>
      </c>
      <c r="BT167" s="12">
        <v>0</v>
      </c>
      <c r="BU167" s="15">
        <f t="shared" ref="BU167:BU176" si="225">BQ167*BR167*BS167+BT167</f>
        <v>6002.304</v>
      </c>
      <c r="BV167" s="12">
        <v>1</v>
      </c>
      <c r="BW167" s="12">
        <v>0.9</v>
      </c>
      <c r="BX167" s="12">
        <v>2.31</v>
      </c>
      <c r="BY167" s="35">
        <f t="shared" ref="BY167:BY176" si="226">BW167*BX167+1</f>
        <v>3.079</v>
      </c>
      <c r="BZ167" s="12">
        <v>0.9</v>
      </c>
      <c r="CA167" s="10">
        <v>0.5</v>
      </c>
      <c r="CB167" s="41">
        <f t="shared" ref="CB167:CB176" si="227">BU167*BV167*BY167*BZ167*CA167</f>
        <v>8316.4923072</v>
      </c>
      <c r="CC167"/>
      <c r="CD167"/>
      <c r="CE167"/>
      <c r="CF167"/>
      <c r="CG167" s="1"/>
      <c r="CH167" s="1"/>
      <c r="CI167" s="1"/>
      <c r="CJ167" s="1"/>
      <c r="CK167" s="1"/>
      <c r="CL167" s="12">
        <v>41312</v>
      </c>
      <c r="CM167" s="13">
        <v>0.168</v>
      </c>
      <c r="CN167" s="12">
        <v>1</v>
      </c>
      <c r="CO167" s="12">
        <v>0</v>
      </c>
      <c r="CP167" s="15">
        <f t="shared" ref="CP167:CP176" si="228">CL167*CM167*CN167+CO167</f>
        <v>6940.416</v>
      </c>
      <c r="CQ167" s="12">
        <v>1</v>
      </c>
      <c r="CR167" s="12">
        <v>0.89</v>
      </c>
      <c r="CS167" s="12">
        <v>1.78</v>
      </c>
      <c r="CT167" s="35">
        <f t="shared" ref="CT167:CT176" si="229">CR167*CS167+1</f>
        <v>2.5842</v>
      </c>
      <c r="CU167" s="12">
        <v>0.9</v>
      </c>
      <c r="CV167" s="10">
        <v>0.5</v>
      </c>
      <c r="CW167" s="41">
        <f t="shared" ref="CW167:CW176" si="230">CP167*CQ167*CT167*CU167*CV167</f>
        <v>8070.94036224</v>
      </c>
      <c r="CX167"/>
      <c r="CY167"/>
      <c r="CZ167"/>
      <c r="DA167"/>
      <c r="DB167" s="1"/>
      <c r="DC167" s="1"/>
      <c r="DD167" s="1"/>
      <c r="DE167" s="1"/>
      <c r="DF167" s="1"/>
      <c r="DG167" s="12">
        <v>41606</v>
      </c>
      <c r="DH167" s="13">
        <v>0.168</v>
      </c>
      <c r="DI167" s="12">
        <v>1</v>
      </c>
      <c r="DJ167" s="12">
        <v>0</v>
      </c>
      <c r="DK167" s="15">
        <f t="shared" ref="DK167:DK176" si="231">DG167*DH167*DI167+DJ167</f>
        <v>6989.808</v>
      </c>
      <c r="DL167" s="12">
        <v>1</v>
      </c>
      <c r="DM167" s="12">
        <v>0.9</v>
      </c>
      <c r="DN167" s="12">
        <v>2.31</v>
      </c>
      <c r="DO167" s="35">
        <f t="shared" ref="DO167:DO176" si="232">DM167*DN167+1</f>
        <v>3.079</v>
      </c>
      <c r="DP167" s="12">
        <v>0.9</v>
      </c>
      <c r="DQ167" s="10">
        <v>0.5</v>
      </c>
      <c r="DR167" s="41">
        <f t="shared" ref="DR167:DR176" si="233">DK167*DL167*DO167*DP167*DQ167</f>
        <v>9684.7284744</v>
      </c>
      <c r="DS167"/>
      <c r="DT167"/>
      <c r="DU167"/>
      <c r="DV167"/>
      <c r="DW167" s="1"/>
      <c r="DX167" s="1"/>
      <c r="DY167" s="1"/>
      <c r="DZ167" s="1"/>
      <c r="EA167" s="1"/>
      <c r="EB167" s="12">
        <v>41606</v>
      </c>
      <c r="EC167" s="13">
        <v>0.168</v>
      </c>
      <c r="ED167" s="12">
        <v>1</v>
      </c>
      <c r="EE167" s="12">
        <v>0</v>
      </c>
      <c r="EF167" s="15">
        <f t="shared" ref="EF167:EF176" si="234">EB167*EC167*ED167+EE167</f>
        <v>6989.808</v>
      </c>
      <c r="EG167" s="12">
        <v>1</v>
      </c>
      <c r="EH167" s="12">
        <v>0.9</v>
      </c>
      <c r="EI167" s="12">
        <v>3.11</v>
      </c>
      <c r="EJ167" s="35">
        <f t="shared" ref="EJ167:EJ176" si="235">EH167*EI167+1</f>
        <v>3.799</v>
      </c>
      <c r="EK167" s="12">
        <v>0.9</v>
      </c>
      <c r="EL167" s="10">
        <v>0.5</v>
      </c>
      <c r="EM167" s="41">
        <f t="shared" ref="EM167:EM176" si="236">EF167*EG167*EJ167*EK167*EL167</f>
        <v>11949.4262664</v>
      </c>
      <c r="EN167"/>
      <c r="EO167"/>
      <c r="EP167"/>
      <c r="EQ167"/>
    </row>
    <row r="168" s="1" customFormat="1" customHeight="1" spans="6:147">
      <c r="F168" s="12">
        <v>35434</v>
      </c>
      <c r="G168" s="13">
        <v>0.168</v>
      </c>
      <c r="H168" s="12">
        <v>1</v>
      </c>
      <c r="I168" s="12">
        <v>0</v>
      </c>
      <c r="J168" s="15">
        <f t="shared" si="216"/>
        <v>5952.912</v>
      </c>
      <c r="K168" s="12">
        <v>1</v>
      </c>
      <c r="L168" s="12">
        <v>0.89</v>
      </c>
      <c r="M168" s="12">
        <v>1.78</v>
      </c>
      <c r="N168" s="35">
        <f t="shared" si="217"/>
        <v>2.5842</v>
      </c>
      <c r="O168" s="12">
        <v>0.9</v>
      </c>
      <c r="P168" s="10">
        <v>0.5</v>
      </c>
      <c r="Q168" s="41">
        <f t="shared" si="218"/>
        <v>6922.58183568</v>
      </c>
      <c r="R168"/>
      <c r="S168"/>
      <c r="T168"/>
      <c r="U168"/>
      <c r="V168" s="1"/>
      <c r="W168" s="1"/>
      <c r="X168" s="1"/>
      <c r="Y168" s="1"/>
      <c r="Z168" s="1"/>
      <c r="AA168" s="12">
        <v>35434</v>
      </c>
      <c r="AB168" s="13">
        <v>0.168</v>
      </c>
      <c r="AC168" s="12">
        <v>1</v>
      </c>
      <c r="AD168" s="12">
        <v>0</v>
      </c>
      <c r="AE168" s="15">
        <f t="shared" si="219"/>
        <v>5952.912</v>
      </c>
      <c r="AF168" s="12">
        <v>1</v>
      </c>
      <c r="AG168" s="12">
        <v>0.89</v>
      </c>
      <c r="AH168" s="12">
        <v>1.78</v>
      </c>
      <c r="AI168" s="35">
        <f t="shared" si="220"/>
        <v>2.5842</v>
      </c>
      <c r="AJ168" s="12">
        <v>0.9</v>
      </c>
      <c r="AK168" s="10">
        <v>0.5</v>
      </c>
      <c r="AL168" s="41">
        <f t="shared" si="221"/>
        <v>6922.58183568</v>
      </c>
      <c r="AM168"/>
      <c r="AN168"/>
      <c r="AO168"/>
      <c r="AP168"/>
      <c r="AQ168" s="1"/>
      <c r="AR168" s="1"/>
      <c r="AS168" s="1"/>
      <c r="AT168" s="1"/>
      <c r="AU168" s="1"/>
      <c r="AV168" s="12">
        <v>35728</v>
      </c>
      <c r="AW168" s="13">
        <v>0.168</v>
      </c>
      <c r="AX168" s="12">
        <v>1</v>
      </c>
      <c r="AY168" s="12">
        <v>0</v>
      </c>
      <c r="AZ168" s="15">
        <f t="shared" si="222"/>
        <v>6002.304</v>
      </c>
      <c r="BA168" s="12">
        <v>1</v>
      </c>
      <c r="BB168" s="12">
        <v>0.9</v>
      </c>
      <c r="BC168" s="12">
        <v>2.31</v>
      </c>
      <c r="BD168" s="35">
        <f t="shared" si="223"/>
        <v>3.079</v>
      </c>
      <c r="BE168" s="12">
        <v>0.9</v>
      </c>
      <c r="BF168" s="10">
        <v>0.5</v>
      </c>
      <c r="BG168" s="41">
        <f t="shared" si="224"/>
        <v>8316.4923072</v>
      </c>
      <c r="BH168"/>
      <c r="BI168"/>
      <c r="BJ168"/>
      <c r="BK168"/>
      <c r="BL168" s="1"/>
      <c r="BM168" s="1"/>
      <c r="BN168" s="1"/>
      <c r="BO168" s="1"/>
      <c r="BP168" s="1"/>
      <c r="BQ168" s="12">
        <v>35728</v>
      </c>
      <c r="BR168" s="13">
        <v>0.168</v>
      </c>
      <c r="BS168" s="12">
        <v>1</v>
      </c>
      <c r="BT168" s="12">
        <v>0</v>
      </c>
      <c r="BU168" s="15">
        <f t="shared" si="225"/>
        <v>6002.304</v>
      </c>
      <c r="BV168" s="12">
        <v>1</v>
      </c>
      <c r="BW168" s="12">
        <v>0.9</v>
      </c>
      <c r="BX168" s="12">
        <v>2.31</v>
      </c>
      <c r="BY168" s="35">
        <f t="shared" si="226"/>
        <v>3.079</v>
      </c>
      <c r="BZ168" s="12">
        <v>0.9</v>
      </c>
      <c r="CA168" s="10">
        <v>0.5</v>
      </c>
      <c r="CB168" s="41">
        <f t="shared" si="227"/>
        <v>8316.4923072</v>
      </c>
      <c r="CC168"/>
      <c r="CD168"/>
      <c r="CE168"/>
      <c r="CF168"/>
      <c r="CG168" s="1"/>
      <c r="CH168" s="1"/>
      <c r="CI168" s="1"/>
      <c r="CJ168" s="1"/>
      <c r="CK168" s="1"/>
      <c r="CL168" s="12">
        <v>41312</v>
      </c>
      <c r="CM168" s="13">
        <v>0.168</v>
      </c>
      <c r="CN168" s="12">
        <v>1</v>
      </c>
      <c r="CO168" s="12">
        <v>0</v>
      </c>
      <c r="CP168" s="15">
        <f t="shared" si="228"/>
        <v>6940.416</v>
      </c>
      <c r="CQ168" s="12">
        <v>1</v>
      </c>
      <c r="CR168" s="12">
        <v>0.89</v>
      </c>
      <c r="CS168" s="12">
        <v>1.78</v>
      </c>
      <c r="CT168" s="35">
        <f t="shared" si="229"/>
        <v>2.5842</v>
      </c>
      <c r="CU168" s="12">
        <v>0.9</v>
      </c>
      <c r="CV168" s="10">
        <v>0.5</v>
      </c>
      <c r="CW168" s="41">
        <f t="shared" si="230"/>
        <v>8070.94036224</v>
      </c>
      <c r="CX168"/>
      <c r="CY168"/>
      <c r="CZ168"/>
      <c r="DA168"/>
      <c r="DB168" s="1"/>
      <c r="DC168" s="1"/>
      <c r="DD168" s="1"/>
      <c r="DE168" s="1"/>
      <c r="DF168" s="1"/>
      <c r="DG168" s="12">
        <v>41606</v>
      </c>
      <c r="DH168" s="13">
        <v>0.168</v>
      </c>
      <c r="DI168" s="12">
        <v>1</v>
      </c>
      <c r="DJ168" s="12">
        <v>0</v>
      </c>
      <c r="DK168" s="15">
        <f t="shared" si="231"/>
        <v>6989.808</v>
      </c>
      <c r="DL168" s="12">
        <v>1</v>
      </c>
      <c r="DM168" s="12">
        <v>0.9</v>
      </c>
      <c r="DN168" s="12">
        <v>2.31</v>
      </c>
      <c r="DO168" s="35">
        <f t="shared" si="232"/>
        <v>3.079</v>
      </c>
      <c r="DP168" s="12">
        <v>0.9</v>
      </c>
      <c r="DQ168" s="10">
        <v>0.5</v>
      </c>
      <c r="DR168" s="41">
        <f t="shared" si="233"/>
        <v>9684.7284744</v>
      </c>
      <c r="DS168"/>
      <c r="DT168"/>
      <c r="DU168"/>
      <c r="DV168"/>
      <c r="DW168" s="1"/>
      <c r="DX168" s="1"/>
      <c r="DY168" s="1"/>
      <c r="DZ168" s="1"/>
      <c r="EA168" s="1"/>
      <c r="EB168" s="12">
        <v>41606</v>
      </c>
      <c r="EC168" s="13">
        <v>0.168</v>
      </c>
      <c r="ED168" s="12">
        <v>1</v>
      </c>
      <c r="EE168" s="12">
        <v>0</v>
      </c>
      <c r="EF168" s="15">
        <f t="shared" si="234"/>
        <v>6989.808</v>
      </c>
      <c r="EG168" s="12">
        <v>1</v>
      </c>
      <c r="EH168" s="12">
        <v>0.9</v>
      </c>
      <c r="EI168" s="12">
        <v>3.11</v>
      </c>
      <c r="EJ168" s="35">
        <f t="shared" si="235"/>
        <v>3.799</v>
      </c>
      <c r="EK168" s="12">
        <v>0.9</v>
      </c>
      <c r="EL168" s="10">
        <v>0.5</v>
      </c>
      <c r="EM168" s="41">
        <f t="shared" si="236"/>
        <v>11949.4262664</v>
      </c>
      <c r="EN168"/>
      <c r="EO168"/>
      <c r="EP168"/>
      <c r="EQ168"/>
    </row>
    <row r="169" s="1" customFormat="1" customHeight="1" spans="6:147">
      <c r="F169" s="12">
        <v>35434</v>
      </c>
      <c r="G169" s="13">
        <v>0.168</v>
      </c>
      <c r="H169" s="12">
        <v>1</v>
      </c>
      <c r="I169" s="12">
        <v>0</v>
      </c>
      <c r="J169" s="15">
        <f t="shared" si="216"/>
        <v>5952.912</v>
      </c>
      <c r="K169" s="12">
        <v>1</v>
      </c>
      <c r="L169" s="12">
        <v>0.89</v>
      </c>
      <c r="M169" s="12">
        <v>1.78</v>
      </c>
      <c r="N169" s="35">
        <f t="shared" si="217"/>
        <v>2.5842</v>
      </c>
      <c r="O169" s="12">
        <v>0.9</v>
      </c>
      <c r="P169" s="10">
        <v>0.5</v>
      </c>
      <c r="Q169" s="41">
        <f t="shared" si="218"/>
        <v>6922.58183568</v>
      </c>
      <c r="AA169" s="12">
        <v>35434</v>
      </c>
      <c r="AB169" s="13">
        <v>0.168</v>
      </c>
      <c r="AC169" s="12">
        <v>1</v>
      </c>
      <c r="AD169" s="12">
        <v>0</v>
      </c>
      <c r="AE169" s="15">
        <f t="shared" si="219"/>
        <v>5952.912</v>
      </c>
      <c r="AF169" s="12">
        <v>1</v>
      </c>
      <c r="AG169" s="12">
        <v>0.89</v>
      </c>
      <c r="AH169" s="12">
        <v>1.78</v>
      </c>
      <c r="AI169" s="35">
        <f t="shared" si="220"/>
        <v>2.5842</v>
      </c>
      <c r="AJ169" s="12">
        <v>0.9</v>
      </c>
      <c r="AK169" s="10">
        <v>0.5</v>
      </c>
      <c r="AL169" s="41">
        <f t="shared" si="221"/>
        <v>6922.58183568</v>
      </c>
      <c r="AV169" s="12">
        <v>35728</v>
      </c>
      <c r="AW169" s="13">
        <v>0.168</v>
      </c>
      <c r="AX169" s="12">
        <v>1</v>
      </c>
      <c r="AY169" s="12">
        <v>0</v>
      </c>
      <c r="AZ169" s="15">
        <f t="shared" si="222"/>
        <v>6002.304</v>
      </c>
      <c r="BA169" s="12">
        <v>1</v>
      </c>
      <c r="BB169" s="12">
        <v>0.9</v>
      </c>
      <c r="BC169" s="12">
        <v>2.31</v>
      </c>
      <c r="BD169" s="35">
        <f t="shared" si="223"/>
        <v>3.079</v>
      </c>
      <c r="BE169" s="12">
        <v>0.9</v>
      </c>
      <c r="BF169" s="10">
        <v>0.5</v>
      </c>
      <c r="BG169" s="41">
        <f t="shared" si="224"/>
        <v>8316.4923072</v>
      </c>
      <c r="BQ169" s="12">
        <v>35728</v>
      </c>
      <c r="BR169" s="13">
        <v>0.168</v>
      </c>
      <c r="BS169" s="12">
        <v>1</v>
      </c>
      <c r="BT169" s="12">
        <v>0</v>
      </c>
      <c r="BU169" s="15">
        <f t="shared" si="225"/>
        <v>6002.304</v>
      </c>
      <c r="BV169" s="12">
        <v>1</v>
      </c>
      <c r="BW169" s="12">
        <v>0.9</v>
      </c>
      <c r="BX169" s="12">
        <v>2.31</v>
      </c>
      <c r="BY169" s="35">
        <f t="shared" si="226"/>
        <v>3.079</v>
      </c>
      <c r="BZ169" s="12">
        <v>0.9</v>
      </c>
      <c r="CA169" s="10">
        <v>0.5</v>
      </c>
      <c r="CB169" s="41">
        <f t="shared" si="227"/>
        <v>8316.4923072</v>
      </c>
      <c r="CL169" s="12">
        <v>41312</v>
      </c>
      <c r="CM169" s="13">
        <v>0.168</v>
      </c>
      <c r="CN169" s="12">
        <v>1</v>
      </c>
      <c r="CO169" s="12">
        <v>0</v>
      </c>
      <c r="CP169" s="15">
        <f t="shared" si="228"/>
        <v>6940.416</v>
      </c>
      <c r="CQ169" s="12">
        <v>1</v>
      </c>
      <c r="CR169" s="12">
        <v>0.89</v>
      </c>
      <c r="CS169" s="12">
        <v>1.78</v>
      </c>
      <c r="CT169" s="35">
        <f t="shared" si="229"/>
        <v>2.5842</v>
      </c>
      <c r="CU169" s="12">
        <v>0.9</v>
      </c>
      <c r="CV169" s="10">
        <v>0.5</v>
      </c>
      <c r="CW169" s="41">
        <f t="shared" si="230"/>
        <v>8070.94036224</v>
      </c>
      <c r="DG169" s="12">
        <v>41606</v>
      </c>
      <c r="DH169" s="13">
        <v>0.168</v>
      </c>
      <c r="DI169" s="12">
        <v>1</v>
      </c>
      <c r="DJ169" s="12">
        <v>0</v>
      </c>
      <c r="DK169" s="15">
        <f t="shared" si="231"/>
        <v>6989.808</v>
      </c>
      <c r="DL169" s="12">
        <v>1</v>
      </c>
      <c r="DM169" s="12">
        <v>0.9</v>
      </c>
      <c r="DN169" s="12">
        <v>2.31</v>
      </c>
      <c r="DO169" s="35">
        <f t="shared" si="232"/>
        <v>3.079</v>
      </c>
      <c r="DP169" s="12">
        <v>0.9</v>
      </c>
      <c r="DQ169" s="10">
        <v>0.5</v>
      </c>
      <c r="DR169" s="41">
        <f t="shared" si="233"/>
        <v>9684.7284744</v>
      </c>
      <c r="EB169" s="12">
        <v>41606</v>
      </c>
      <c r="EC169" s="13">
        <v>0.168</v>
      </c>
      <c r="ED169" s="12">
        <v>1</v>
      </c>
      <c r="EE169" s="12">
        <v>0</v>
      </c>
      <c r="EF169" s="15">
        <f t="shared" si="234"/>
        <v>6989.808</v>
      </c>
      <c r="EG169" s="12">
        <v>1</v>
      </c>
      <c r="EH169" s="12">
        <v>0.9</v>
      </c>
      <c r="EI169" s="12">
        <v>3.11</v>
      </c>
      <c r="EJ169" s="35">
        <f t="shared" si="235"/>
        <v>3.799</v>
      </c>
      <c r="EK169" s="12">
        <v>0.9</v>
      </c>
      <c r="EL169" s="10">
        <v>0.5</v>
      </c>
      <c r="EM169" s="41">
        <f t="shared" si="236"/>
        <v>11949.4262664</v>
      </c>
    </row>
    <row r="170" s="1" customFormat="1" customHeight="1" spans="6:147">
      <c r="F170" s="12">
        <v>35434</v>
      </c>
      <c r="G170" s="13">
        <v>0.168</v>
      </c>
      <c r="H170" s="12">
        <v>1</v>
      </c>
      <c r="I170" s="12">
        <v>0</v>
      </c>
      <c r="J170" s="15">
        <f t="shared" si="216"/>
        <v>5952.912</v>
      </c>
      <c r="K170" s="12">
        <v>1</v>
      </c>
      <c r="L170" s="12">
        <v>0.89</v>
      </c>
      <c r="M170" s="12">
        <v>1.78</v>
      </c>
      <c r="N170" s="35">
        <f t="shared" si="217"/>
        <v>2.5842</v>
      </c>
      <c r="O170" s="12">
        <v>0.9</v>
      </c>
      <c r="P170" s="10">
        <v>0.5</v>
      </c>
      <c r="Q170" s="41">
        <f t="shared" si="218"/>
        <v>6922.58183568</v>
      </c>
      <c r="AA170" s="12">
        <v>35434</v>
      </c>
      <c r="AB170" s="13">
        <v>0.168</v>
      </c>
      <c r="AC170" s="12">
        <v>1</v>
      </c>
      <c r="AD170" s="12">
        <v>0</v>
      </c>
      <c r="AE170" s="15">
        <f t="shared" si="219"/>
        <v>5952.912</v>
      </c>
      <c r="AF170" s="12">
        <v>1</v>
      </c>
      <c r="AG170" s="12">
        <v>0.89</v>
      </c>
      <c r="AH170" s="12">
        <v>1.78</v>
      </c>
      <c r="AI170" s="35">
        <f t="shared" si="220"/>
        <v>2.5842</v>
      </c>
      <c r="AJ170" s="12">
        <v>0.9</v>
      </c>
      <c r="AK170" s="10">
        <v>0.5</v>
      </c>
      <c r="AL170" s="41">
        <f t="shared" si="221"/>
        <v>6922.58183568</v>
      </c>
      <c r="AV170" s="12">
        <v>35728</v>
      </c>
      <c r="AW170" s="13">
        <v>0.168</v>
      </c>
      <c r="AX170" s="12">
        <v>1</v>
      </c>
      <c r="AY170" s="12">
        <v>0</v>
      </c>
      <c r="AZ170" s="15">
        <f t="shared" si="222"/>
        <v>6002.304</v>
      </c>
      <c r="BA170" s="12">
        <v>1</v>
      </c>
      <c r="BB170" s="12">
        <v>0.9</v>
      </c>
      <c r="BC170" s="12">
        <v>2.31</v>
      </c>
      <c r="BD170" s="35">
        <f t="shared" si="223"/>
        <v>3.079</v>
      </c>
      <c r="BE170" s="12">
        <v>0.9</v>
      </c>
      <c r="BF170" s="10">
        <v>0.5</v>
      </c>
      <c r="BG170" s="41">
        <f t="shared" si="224"/>
        <v>8316.4923072</v>
      </c>
      <c r="BQ170" s="12">
        <v>35728</v>
      </c>
      <c r="BR170" s="13">
        <v>0.168</v>
      </c>
      <c r="BS170" s="12">
        <v>1</v>
      </c>
      <c r="BT170" s="12">
        <v>0</v>
      </c>
      <c r="BU170" s="15">
        <f t="shared" si="225"/>
        <v>6002.304</v>
      </c>
      <c r="BV170" s="12">
        <v>1</v>
      </c>
      <c r="BW170" s="12">
        <v>0.9</v>
      </c>
      <c r="BX170" s="12">
        <v>2.31</v>
      </c>
      <c r="BY170" s="35">
        <f t="shared" si="226"/>
        <v>3.079</v>
      </c>
      <c r="BZ170" s="12">
        <v>0.9</v>
      </c>
      <c r="CA170" s="10">
        <v>0.5</v>
      </c>
      <c r="CB170" s="41">
        <f t="shared" si="227"/>
        <v>8316.4923072</v>
      </c>
      <c r="CL170" s="12">
        <v>41312</v>
      </c>
      <c r="CM170" s="13">
        <v>0.168</v>
      </c>
      <c r="CN170" s="12">
        <v>1</v>
      </c>
      <c r="CO170" s="12">
        <v>0</v>
      </c>
      <c r="CP170" s="15">
        <f t="shared" si="228"/>
        <v>6940.416</v>
      </c>
      <c r="CQ170" s="12">
        <v>1</v>
      </c>
      <c r="CR170" s="12">
        <v>0.89</v>
      </c>
      <c r="CS170" s="12">
        <v>1.78</v>
      </c>
      <c r="CT170" s="35">
        <f t="shared" si="229"/>
        <v>2.5842</v>
      </c>
      <c r="CU170" s="12">
        <v>0.9</v>
      </c>
      <c r="CV170" s="10">
        <v>0.5</v>
      </c>
      <c r="CW170" s="41">
        <f t="shared" si="230"/>
        <v>8070.94036224</v>
      </c>
      <c r="DG170" s="12">
        <v>41606</v>
      </c>
      <c r="DH170" s="13">
        <v>0.168</v>
      </c>
      <c r="DI170" s="12">
        <v>1</v>
      </c>
      <c r="DJ170" s="12">
        <v>0</v>
      </c>
      <c r="DK170" s="15">
        <f t="shared" si="231"/>
        <v>6989.808</v>
      </c>
      <c r="DL170" s="12">
        <v>1</v>
      </c>
      <c r="DM170" s="12">
        <v>0.9</v>
      </c>
      <c r="DN170" s="12">
        <v>2.31</v>
      </c>
      <c r="DO170" s="35">
        <f t="shared" si="232"/>
        <v>3.079</v>
      </c>
      <c r="DP170" s="12">
        <v>0.9</v>
      </c>
      <c r="DQ170" s="10">
        <v>0.5</v>
      </c>
      <c r="DR170" s="41">
        <f t="shared" si="233"/>
        <v>9684.7284744</v>
      </c>
      <c r="EB170" s="12">
        <v>41606</v>
      </c>
      <c r="EC170" s="13">
        <v>0.168</v>
      </c>
      <c r="ED170" s="12">
        <v>1</v>
      </c>
      <c r="EE170" s="12">
        <v>0</v>
      </c>
      <c r="EF170" s="15">
        <f t="shared" si="234"/>
        <v>6989.808</v>
      </c>
      <c r="EG170" s="12">
        <v>1</v>
      </c>
      <c r="EH170" s="12">
        <v>0.9</v>
      </c>
      <c r="EI170" s="12">
        <v>3.11</v>
      </c>
      <c r="EJ170" s="35">
        <f t="shared" si="235"/>
        <v>3.799</v>
      </c>
      <c r="EK170" s="12">
        <v>0.9</v>
      </c>
      <c r="EL170" s="10">
        <v>0.5</v>
      </c>
      <c r="EM170" s="41">
        <f t="shared" si="236"/>
        <v>11949.4262664</v>
      </c>
    </row>
    <row r="171" s="1" customFormat="1" customHeight="1" spans="6:147">
      <c r="F171" s="12">
        <v>35434</v>
      </c>
      <c r="G171" s="13">
        <v>0.168</v>
      </c>
      <c r="H171" s="12">
        <v>1</v>
      </c>
      <c r="I171" s="12">
        <v>0</v>
      </c>
      <c r="J171" s="15">
        <f t="shared" si="216"/>
        <v>5952.912</v>
      </c>
      <c r="K171" s="12">
        <v>1</v>
      </c>
      <c r="L171" s="12">
        <v>0.89</v>
      </c>
      <c r="M171" s="12">
        <v>1.78</v>
      </c>
      <c r="N171" s="35">
        <f t="shared" si="217"/>
        <v>2.5842</v>
      </c>
      <c r="O171" s="12">
        <v>0.9</v>
      </c>
      <c r="P171" s="10">
        <v>0.5</v>
      </c>
      <c r="Q171" s="41">
        <f t="shared" si="218"/>
        <v>6922.58183568</v>
      </c>
      <c r="AA171" s="12">
        <v>35434</v>
      </c>
      <c r="AB171" s="13">
        <v>0.168</v>
      </c>
      <c r="AC171" s="12">
        <v>1</v>
      </c>
      <c r="AD171" s="12">
        <v>0</v>
      </c>
      <c r="AE171" s="15">
        <f t="shared" si="219"/>
        <v>5952.912</v>
      </c>
      <c r="AF171" s="12">
        <v>1</v>
      </c>
      <c r="AG171" s="12">
        <v>0.89</v>
      </c>
      <c r="AH171" s="12">
        <v>1.78</v>
      </c>
      <c r="AI171" s="35">
        <f t="shared" si="220"/>
        <v>2.5842</v>
      </c>
      <c r="AJ171" s="12">
        <v>0.9</v>
      </c>
      <c r="AK171" s="10">
        <v>0.5</v>
      </c>
      <c r="AL171" s="41">
        <f t="shared" si="221"/>
        <v>6922.58183568</v>
      </c>
      <c r="AV171" s="12">
        <v>35728</v>
      </c>
      <c r="AW171" s="13">
        <v>0.168</v>
      </c>
      <c r="AX171" s="12">
        <v>1</v>
      </c>
      <c r="AY171" s="12">
        <v>0</v>
      </c>
      <c r="AZ171" s="15">
        <f t="shared" si="222"/>
        <v>6002.304</v>
      </c>
      <c r="BA171" s="12">
        <v>1</v>
      </c>
      <c r="BB171" s="12">
        <v>0.9</v>
      </c>
      <c r="BC171" s="12">
        <v>2.31</v>
      </c>
      <c r="BD171" s="35">
        <f t="shared" si="223"/>
        <v>3.079</v>
      </c>
      <c r="BE171" s="12">
        <v>0.9</v>
      </c>
      <c r="BF171" s="10">
        <v>0.5</v>
      </c>
      <c r="BG171" s="41">
        <f t="shared" si="224"/>
        <v>8316.4923072</v>
      </c>
      <c r="BQ171" s="12">
        <v>35728</v>
      </c>
      <c r="BR171" s="13">
        <v>0.168</v>
      </c>
      <c r="BS171" s="12">
        <v>1</v>
      </c>
      <c r="BT171" s="12">
        <v>0</v>
      </c>
      <c r="BU171" s="15">
        <f t="shared" si="225"/>
        <v>6002.304</v>
      </c>
      <c r="BV171" s="12">
        <v>1</v>
      </c>
      <c r="BW171" s="12">
        <v>0.9</v>
      </c>
      <c r="BX171" s="12">
        <v>2.31</v>
      </c>
      <c r="BY171" s="35">
        <f t="shared" si="226"/>
        <v>3.079</v>
      </c>
      <c r="BZ171" s="12">
        <v>0.9</v>
      </c>
      <c r="CA171" s="10">
        <v>0.5</v>
      </c>
      <c r="CB171" s="41">
        <f t="shared" si="227"/>
        <v>8316.4923072</v>
      </c>
      <c r="CL171" s="12">
        <v>41312</v>
      </c>
      <c r="CM171" s="13">
        <v>0.168</v>
      </c>
      <c r="CN171" s="12">
        <v>1</v>
      </c>
      <c r="CO171" s="12">
        <v>0</v>
      </c>
      <c r="CP171" s="15">
        <f t="shared" si="228"/>
        <v>6940.416</v>
      </c>
      <c r="CQ171" s="12">
        <v>1</v>
      </c>
      <c r="CR171" s="12">
        <v>0.89</v>
      </c>
      <c r="CS171" s="12">
        <v>1.78</v>
      </c>
      <c r="CT171" s="35">
        <f t="shared" si="229"/>
        <v>2.5842</v>
      </c>
      <c r="CU171" s="12">
        <v>0.9</v>
      </c>
      <c r="CV171" s="10">
        <v>0.5</v>
      </c>
      <c r="CW171" s="41">
        <f t="shared" si="230"/>
        <v>8070.94036224</v>
      </c>
      <c r="DG171" s="12">
        <v>41606</v>
      </c>
      <c r="DH171" s="13">
        <v>0.168</v>
      </c>
      <c r="DI171" s="12">
        <v>1</v>
      </c>
      <c r="DJ171" s="12">
        <v>0</v>
      </c>
      <c r="DK171" s="15">
        <f t="shared" si="231"/>
        <v>6989.808</v>
      </c>
      <c r="DL171" s="12">
        <v>1</v>
      </c>
      <c r="DM171" s="12">
        <v>0.9</v>
      </c>
      <c r="DN171" s="12">
        <v>2.31</v>
      </c>
      <c r="DO171" s="35">
        <f t="shared" si="232"/>
        <v>3.079</v>
      </c>
      <c r="DP171" s="12">
        <v>0.9</v>
      </c>
      <c r="DQ171" s="10">
        <v>0.5</v>
      </c>
      <c r="DR171" s="41">
        <f t="shared" si="233"/>
        <v>9684.7284744</v>
      </c>
      <c r="EB171" s="12">
        <v>41606</v>
      </c>
      <c r="EC171" s="13">
        <v>0.168</v>
      </c>
      <c r="ED171" s="12">
        <v>1</v>
      </c>
      <c r="EE171" s="12">
        <v>0</v>
      </c>
      <c r="EF171" s="15">
        <f t="shared" si="234"/>
        <v>6989.808</v>
      </c>
      <c r="EG171" s="12">
        <v>1</v>
      </c>
      <c r="EH171" s="12">
        <v>0.9</v>
      </c>
      <c r="EI171" s="12">
        <v>3.11</v>
      </c>
      <c r="EJ171" s="35">
        <f t="shared" si="235"/>
        <v>3.799</v>
      </c>
      <c r="EK171" s="12">
        <v>0.9</v>
      </c>
      <c r="EL171" s="10">
        <v>0.5</v>
      </c>
      <c r="EM171" s="41">
        <f t="shared" si="236"/>
        <v>11949.4262664</v>
      </c>
    </row>
    <row r="172" s="1" customFormat="1" customHeight="1" spans="6:147">
      <c r="F172" s="12">
        <v>35434</v>
      </c>
      <c r="G172" s="13">
        <v>0.168</v>
      </c>
      <c r="H172" s="12">
        <v>1</v>
      </c>
      <c r="I172" s="12">
        <v>0</v>
      </c>
      <c r="J172" s="15">
        <f t="shared" si="216"/>
        <v>5952.912</v>
      </c>
      <c r="K172" s="12">
        <v>1</v>
      </c>
      <c r="L172" s="12">
        <v>0.89</v>
      </c>
      <c r="M172" s="12">
        <v>1.78</v>
      </c>
      <c r="N172" s="35">
        <f t="shared" si="217"/>
        <v>2.5842</v>
      </c>
      <c r="O172" s="12">
        <v>0.9</v>
      </c>
      <c r="P172" s="10">
        <v>0.5</v>
      </c>
      <c r="Q172" s="41">
        <f t="shared" si="218"/>
        <v>6922.58183568</v>
      </c>
      <c r="AA172" s="12">
        <v>35434</v>
      </c>
      <c r="AB172" s="13">
        <v>0.168</v>
      </c>
      <c r="AC172" s="12">
        <v>1</v>
      </c>
      <c r="AD172" s="12">
        <v>0</v>
      </c>
      <c r="AE172" s="15">
        <f t="shared" si="219"/>
        <v>5952.912</v>
      </c>
      <c r="AF172" s="12">
        <v>1</v>
      </c>
      <c r="AG172" s="12">
        <v>0.89</v>
      </c>
      <c r="AH172" s="12">
        <v>1.78</v>
      </c>
      <c r="AI172" s="35">
        <f t="shared" si="220"/>
        <v>2.5842</v>
      </c>
      <c r="AJ172" s="12">
        <v>0.9</v>
      </c>
      <c r="AK172" s="10">
        <v>0.5</v>
      </c>
      <c r="AL172" s="41">
        <f t="shared" si="221"/>
        <v>6922.58183568</v>
      </c>
      <c r="AV172" s="12">
        <v>35728</v>
      </c>
      <c r="AW172" s="13">
        <v>0.168</v>
      </c>
      <c r="AX172" s="12">
        <v>1</v>
      </c>
      <c r="AY172" s="12">
        <v>0</v>
      </c>
      <c r="AZ172" s="15">
        <f t="shared" si="222"/>
        <v>6002.304</v>
      </c>
      <c r="BA172" s="12">
        <v>1</v>
      </c>
      <c r="BB172" s="12">
        <v>0.9</v>
      </c>
      <c r="BC172" s="12">
        <v>2.31</v>
      </c>
      <c r="BD172" s="35">
        <f t="shared" si="223"/>
        <v>3.079</v>
      </c>
      <c r="BE172" s="12">
        <v>0.9</v>
      </c>
      <c r="BF172" s="10">
        <v>0.5</v>
      </c>
      <c r="BG172" s="41">
        <f t="shared" si="224"/>
        <v>8316.4923072</v>
      </c>
      <c r="BQ172" s="12">
        <v>35728</v>
      </c>
      <c r="BR172" s="13">
        <v>0.168</v>
      </c>
      <c r="BS172" s="12">
        <v>1</v>
      </c>
      <c r="BT172" s="12">
        <v>0</v>
      </c>
      <c r="BU172" s="15">
        <f t="shared" si="225"/>
        <v>6002.304</v>
      </c>
      <c r="BV172" s="12">
        <v>1</v>
      </c>
      <c r="BW172" s="12">
        <v>0.9</v>
      </c>
      <c r="BX172" s="12">
        <v>2.31</v>
      </c>
      <c r="BY172" s="35">
        <f t="shared" si="226"/>
        <v>3.079</v>
      </c>
      <c r="BZ172" s="12">
        <v>0.9</v>
      </c>
      <c r="CA172" s="10">
        <v>0.5</v>
      </c>
      <c r="CB172" s="41">
        <f t="shared" si="227"/>
        <v>8316.4923072</v>
      </c>
      <c r="CL172" s="12">
        <v>41312</v>
      </c>
      <c r="CM172" s="13">
        <v>0.168</v>
      </c>
      <c r="CN172" s="12">
        <v>1</v>
      </c>
      <c r="CO172" s="12">
        <v>0</v>
      </c>
      <c r="CP172" s="15">
        <f t="shared" si="228"/>
        <v>6940.416</v>
      </c>
      <c r="CQ172" s="12">
        <v>1</v>
      </c>
      <c r="CR172" s="12">
        <v>0.89</v>
      </c>
      <c r="CS172" s="12">
        <v>1.78</v>
      </c>
      <c r="CT172" s="35">
        <f t="shared" si="229"/>
        <v>2.5842</v>
      </c>
      <c r="CU172" s="12">
        <v>0.9</v>
      </c>
      <c r="CV172" s="10">
        <v>0.5</v>
      </c>
      <c r="CW172" s="41">
        <f t="shared" si="230"/>
        <v>8070.94036224</v>
      </c>
      <c r="DG172" s="12">
        <v>41606</v>
      </c>
      <c r="DH172" s="13">
        <v>0.168</v>
      </c>
      <c r="DI172" s="12">
        <v>1</v>
      </c>
      <c r="DJ172" s="12">
        <v>0</v>
      </c>
      <c r="DK172" s="15">
        <f t="shared" si="231"/>
        <v>6989.808</v>
      </c>
      <c r="DL172" s="12">
        <v>1</v>
      </c>
      <c r="DM172" s="12">
        <v>0.9</v>
      </c>
      <c r="DN172" s="12">
        <v>2.31</v>
      </c>
      <c r="DO172" s="35">
        <f t="shared" si="232"/>
        <v>3.079</v>
      </c>
      <c r="DP172" s="12">
        <v>0.9</v>
      </c>
      <c r="DQ172" s="10">
        <v>0.5</v>
      </c>
      <c r="DR172" s="41">
        <f t="shared" si="233"/>
        <v>9684.7284744</v>
      </c>
      <c r="EB172" s="12">
        <v>41606</v>
      </c>
      <c r="EC172" s="13">
        <v>0.168</v>
      </c>
      <c r="ED172" s="12">
        <v>1</v>
      </c>
      <c r="EE172" s="12">
        <v>0</v>
      </c>
      <c r="EF172" s="15">
        <f t="shared" si="234"/>
        <v>6989.808</v>
      </c>
      <c r="EG172" s="12">
        <v>1</v>
      </c>
      <c r="EH172" s="12">
        <v>0.9</v>
      </c>
      <c r="EI172" s="12">
        <v>3.11</v>
      </c>
      <c r="EJ172" s="35">
        <f t="shared" si="235"/>
        <v>3.799</v>
      </c>
      <c r="EK172" s="12">
        <v>0.9</v>
      </c>
      <c r="EL172" s="10">
        <v>0.5</v>
      </c>
      <c r="EM172" s="41">
        <f t="shared" si="236"/>
        <v>11949.4262664</v>
      </c>
    </row>
    <row r="173" s="1" customFormat="1" customHeight="1" spans="6:147">
      <c r="F173" s="12">
        <v>35434</v>
      </c>
      <c r="G173" s="13">
        <v>0.168</v>
      </c>
      <c r="H173" s="12">
        <v>1</v>
      </c>
      <c r="I173" s="12">
        <v>0</v>
      </c>
      <c r="J173" s="15">
        <f t="shared" si="216"/>
        <v>5952.912</v>
      </c>
      <c r="K173" s="12">
        <v>1</v>
      </c>
      <c r="L173" s="12">
        <v>0.89</v>
      </c>
      <c r="M173" s="12">
        <v>1.78</v>
      </c>
      <c r="N173" s="35">
        <f t="shared" si="217"/>
        <v>2.5842</v>
      </c>
      <c r="O173" s="12">
        <v>0.9</v>
      </c>
      <c r="P173" s="10">
        <v>0.5</v>
      </c>
      <c r="Q173" s="41">
        <f t="shared" si="218"/>
        <v>6922.58183568</v>
      </c>
      <c r="AA173" s="12">
        <v>35434</v>
      </c>
      <c r="AB173" s="13">
        <v>0.168</v>
      </c>
      <c r="AC173" s="12">
        <v>1</v>
      </c>
      <c r="AD173" s="12">
        <v>0</v>
      </c>
      <c r="AE173" s="15">
        <f t="shared" si="219"/>
        <v>5952.912</v>
      </c>
      <c r="AF173" s="12">
        <v>1</v>
      </c>
      <c r="AG173" s="12">
        <v>0.89</v>
      </c>
      <c r="AH173" s="12">
        <v>1.78</v>
      </c>
      <c r="AI173" s="35">
        <f t="shared" si="220"/>
        <v>2.5842</v>
      </c>
      <c r="AJ173" s="12">
        <v>0.9</v>
      </c>
      <c r="AK173" s="10">
        <v>0.5</v>
      </c>
      <c r="AL173" s="41">
        <f t="shared" si="221"/>
        <v>6922.58183568</v>
      </c>
      <c r="AV173" s="12">
        <v>35728</v>
      </c>
      <c r="AW173" s="13">
        <v>0.168</v>
      </c>
      <c r="AX173" s="12">
        <v>1</v>
      </c>
      <c r="AY173" s="12">
        <v>0</v>
      </c>
      <c r="AZ173" s="15">
        <f t="shared" si="222"/>
        <v>6002.304</v>
      </c>
      <c r="BA173" s="12">
        <v>1</v>
      </c>
      <c r="BB173" s="12">
        <v>0.9</v>
      </c>
      <c r="BC173" s="12">
        <v>2.31</v>
      </c>
      <c r="BD173" s="35">
        <f t="shared" si="223"/>
        <v>3.079</v>
      </c>
      <c r="BE173" s="12">
        <v>0.9</v>
      </c>
      <c r="BF173" s="10">
        <v>0.5</v>
      </c>
      <c r="BG173" s="41">
        <f t="shared" si="224"/>
        <v>8316.4923072</v>
      </c>
      <c r="BQ173" s="12">
        <v>35728</v>
      </c>
      <c r="BR173" s="13">
        <v>0.168</v>
      </c>
      <c r="BS173" s="12">
        <v>1</v>
      </c>
      <c r="BT173" s="12">
        <v>0</v>
      </c>
      <c r="BU173" s="15">
        <f t="shared" si="225"/>
        <v>6002.304</v>
      </c>
      <c r="BV173" s="12">
        <v>1</v>
      </c>
      <c r="BW173" s="12">
        <v>0.9</v>
      </c>
      <c r="BX173" s="12">
        <v>2.31</v>
      </c>
      <c r="BY173" s="35">
        <f t="shared" si="226"/>
        <v>3.079</v>
      </c>
      <c r="BZ173" s="12">
        <v>0.9</v>
      </c>
      <c r="CA173" s="10">
        <v>0.5</v>
      </c>
      <c r="CB173" s="41">
        <f t="shared" si="227"/>
        <v>8316.4923072</v>
      </c>
      <c r="CL173" s="12">
        <v>41312</v>
      </c>
      <c r="CM173" s="13">
        <v>0.168</v>
      </c>
      <c r="CN173" s="12">
        <v>1</v>
      </c>
      <c r="CO173" s="12">
        <v>0</v>
      </c>
      <c r="CP173" s="15">
        <f t="shared" si="228"/>
        <v>6940.416</v>
      </c>
      <c r="CQ173" s="12">
        <v>1</v>
      </c>
      <c r="CR173" s="12">
        <v>0.89</v>
      </c>
      <c r="CS173" s="12">
        <v>1.78</v>
      </c>
      <c r="CT173" s="35">
        <f t="shared" si="229"/>
        <v>2.5842</v>
      </c>
      <c r="CU173" s="12">
        <v>0.9</v>
      </c>
      <c r="CV173" s="10">
        <v>0.5</v>
      </c>
      <c r="CW173" s="41">
        <f t="shared" si="230"/>
        <v>8070.94036224</v>
      </c>
      <c r="DG173" s="12">
        <v>41606</v>
      </c>
      <c r="DH173" s="13">
        <v>0.168</v>
      </c>
      <c r="DI173" s="12">
        <v>1</v>
      </c>
      <c r="DJ173" s="12">
        <v>0</v>
      </c>
      <c r="DK173" s="15">
        <f t="shared" si="231"/>
        <v>6989.808</v>
      </c>
      <c r="DL173" s="12">
        <v>1</v>
      </c>
      <c r="DM173" s="12">
        <v>0.9</v>
      </c>
      <c r="DN173" s="12">
        <v>2.31</v>
      </c>
      <c r="DO173" s="35">
        <f t="shared" si="232"/>
        <v>3.079</v>
      </c>
      <c r="DP173" s="12">
        <v>0.9</v>
      </c>
      <c r="DQ173" s="10">
        <v>0.5</v>
      </c>
      <c r="DR173" s="41">
        <f t="shared" si="233"/>
        <v>9684.7284744</v>
      </c>
      <c r="EB173" s="12">
        <v>41606</v>
      </c>
      <c r="EC173" s="13">
        <v>0.168</v>
      </c>
      <c r="ED173" s="12">
        <v>1</v>
      </c>
      <c r="EE173" s="12">
        <v>0</v>
      </c>
      <c r="EF173" s="15">
        <f t="shared" si="234"/>
        <v>6989.808</v>
      </c>
      <c r="EG173" s="12">
        <v>1</v>
      </c>
      <c r="EH173" s="12">
        <v>0.9</v>
      </c>
      <c r="EI173" s="12">
        <v>3.11</v>
      </c>
      <c r="EJ173" s="35">
        <f t="shared" si="235"/>
        <v>3.799</v>
      </c>
      <c r="EK173" s="12">
        <v>0.9</v>
      </c>
      <c r="EL173" s="10">
        <v>0.5</v>
      </c>
      <c r="EM173" s="41">
        <f t="shared" si="236"/>
        <v>11949.4262664</v>
      </c>
    </row>
    <row r="174" s="1" customFormat="1" customHeight="1" spans="6:147">
      <c r="F174" s="12">
        <v>35434</v>
      </c>
      <c r="G174" s="13">
        <v>0.168</v>
      </c>
      <c r="H174" s="12">
        <v>1</v>
      </c>
      <c r="I174" s="12">
        <v>0</v>
      </c>
      <c r="J174" s="15">
        <f t="shared" si="216"/>
        <v>5952.912</v>
      </c>
      <c r="K174" s="12">
        <v>1</v>
      </c>
      <c r="L174" s="12">
        <v>0.89</v>
      </c>
      <c r="M174" s="12">
        <v>1.78</v>
      </c>
      <c r="N174" s="35">
        <f t="shared" si="217"/>
        <v>2.5842</v>
      </c>
      <c r="O174" s="12">
        <v>0.9</v>
      </c>
      <c r="P174" s="10">
        <v>0.5</v>
      </c>
      <c r="Q174" s="41">
        <f t="shared" si="218"/>
        <v>6922.58183568</v>
      </c>
      <c r="AA174" s="12">
        <v>35434</v>
      </c>
      <c r="AB174" s="13">
        <v>0.168</v>
      </c>
      <c r="AC174" s="12">
        <v>1</v>
      </c>
      <c r="AD174" s="12">
        <v>0</v>
      </c>
      <c r="AE174" s="15">
        <f t="shared" si="219"/>
        <v>5952.912</v>
      </c>
      <c r="AF174" s="12">
        <v>1</v>
      </c>
      <c r="AG174" s="12">
        <v>0.89</v>
      </c>
      <c r="AH174" s="12">
        <v>1.78</v>
      </c>
      <c r="AI174" s="35">
        <f t="shared" si="220"/>
        <v>2.5842</v>
      </c>
      <c r="AJ174" s="12">
        <v>0.9</v>
      </c>
      <c r="AK174" s="10">
        <v>0.5</v>
      </c>
      <c r="AL174" s="41">
        <f t="shared" si="221"/>
        <v>6922.58183568</v>
      </c>
      <c r="AV174" s="12">
        <v>35728</v>
      </c>
      <c r="AW174" s="13">
        <v>0.168</v>
      </c>
      <c r="AX174" s="12">
        <v>1</v>
      </c>
      <c r="AY174" s="12">
        <v>0</v>
      </c>
      <c r="AZ174" s="15">
        <f t="shared" si="222"/>
        <v>6002.304</v>
      </c>
      <c r="BA174" s="12">
        <v>1</v>
      </c>
      <c r="BB174" s="12">
        <v>0.9</v>
      </c>
      <c r="BC174" s="12">
        <v>2.31</v>
      </c>
      <c r="BD174" s="35">
        <f t="shared" si="223"/>
        <v>3.079</v>
      </c>
      <c r="BE174" s="12">
        <v>0.9</v>
      </c>
      <c r="BF174" s="10">
        <v>0.5</v>
      </c>
      <c r="BG174" s="41">
        <f t="shared" si="224"/>
        <v>8316.4923072</v>
      </c>
      <c r="BQ174" s="12">
        <v>35728</v>
      </c>
      <c r="BR174" s="13">
        <v>0.168</v>
      </c>
      <c r="BS174" s="12">
        <v>1</v>
      </c>
      <c r="BT174" s="12">
        <v>0</v>
      </c>
      <c r="BU174" s="15">
        <f t="shared" si="225"/>
        <v>6002.304</v>
      </c>
      <c r="BV174" s="12">
        <v>1</v>
      </c>
      <c r="BW174" s="12">
        <v>0.9</v>
      </c>
      <c r="BX174" s="12">
        <v>2.31</v>
      </c>
      <c r="BY174" s="35">
        <f t="shared" si="226"/>
        <v>3.079</v>
      </c>
      <c r="BZ174" s="12">
        <v>0.9</v>
      </c>
      <c r="CA174" s="10">
        <v>0.5</v>
      </c>
      <c r="CB174" s="41">
        <f t="shared" si="227"/>
        <v>8316.4923072</v>
      </c>
      <c r="CL174" s="12">
        <v>41312</v>
      </c>
      <c r="CM174" s="13">
        <v>0.168</v>
      </c>
      <c r="CN174" s="12">
        <v>1</v>
      </c>
      <c r="CO174" s="12">
        <v>0</v>
      </c>
      <c r="CP174" s="15">
        <f t="shared" si="228"/>
        <v>6940.416</v>
      </c>
      <c r="CQ174" s="12">
        <v>1</v>
      </c>
      <c r="CR174" s="12">
        <v>0.89</v>
      </c>
      <c r="CS174" s="12">
        <v>1.78</v>
      </c>
      <c r="CT174" s="35">
        <f t="shared" si="229"/>
        <v>2.5842</v>
      </c>
      <c r="CU174" s="12">
        <v>0.9</v>
      </c>
      <c r="CV174" s="10">
        <v>0.5</v>
      </c>
      <c r="CW174" s="41">
        <f t="shared" si="230"/>
        <v>8070.94036224</v>
      </c>
      <c r="DG174" s="12">
        <v>41606</v>
      </c>
      <c r="DH174" s="13">
        <v>0.168</v>
      </c>
      <c r="DI174" s="12">
        <v>1</v>
      </c>
      <c r="DJ174" s="12">
        <v>0</v>
      </c>
      <c r="DK174" s="15">
        <f t="shared" si="231"/>
        <v>6989.808</v>
      </c>
      <c r="DL174" s="12">
        <v>1</v>
      </c>
      <c r="DM174" s="12">
        <v>0.9</v>
      </c>
      <c r="DN174" s="12">
        <v>2.31</v>
      </c>
      <c r="DO174" s="35">
        <f t="shared" si="232"/>
        <v>3.079</v>
      </c>
      <c r="DP174" s="12">
        <v>0.9</v>
      </c>
      <c r="DQ174" s="10">
        <v>0.5</v>
      </c>
      <c r="DR174" s="41">
        <f t="shared" si="233"/>
        <v>9684.7284744</v>
      </c>
      <c r="EB174" s="12">
        <v>41606</v>
      </c>
      <c r="EC174" s="13">
        <v>0.168</v>
      </c>
      <c r="ED174" s="12">
        <v>1</v>
      </c>
      <c r="EE174" s="12">
        <v>0</v>
      </c>
      <c r="EF174" s="15">
        <f t="shared" si="234"/>
        <v>6989.808</v>
      </c>
      <c r="EG174" s="12">
        <v>1</v>
      </c>
      <c r="EH174" s="12">
        <v>0.9</v>
      </c>
      <c r="EI174" s="12">
        <v>3.11</v>
      </c>
      <c r="EJ174" s="35">
        <f t="shared" si="235"/>
        <v>3.799</v>
      </c>
      <c r="EK174" s="12">
        <v>0.9</v>
      </c>
      <c r="EL174" s="10">
        <v>0.5</v>
      </c>
      <c r="EM174" s="41">
        <f t="shared" si="236"/>
        <v>11949.4262664</v>
      </c>
    </row>
    <row r="175" s="1" customFormat="1" customHeight="1" spans="6:147">
      <c r="F175" s="12">
        <v>35434</v>
      </c>
      <c r="G175" s="13">
        <v>0.3</v>
      </c>
      <c r="H175" s="12">
        <v>1</v>
      </c>
      <c r="I175" s="12">
        <v>0</v>
      </c>
      <c r="J175" s="15">
        <f t="shared" si="216"/>
        <v>10630.2</v>
      </c>
      <c r="K175" s="12">
        <v>1</v>
      </c>
      <c r="L175" s="12">
        <v>0.89</v>
      </c>
      <c r="M175" s="12">
        <v>1.78</v>
      </c>
      <c r="N175" s="35">
        <f t="shared" si="217"/>
        <v>2.5842</v>
      </c>
      <c r="O175" s="12">
        <v>0.9</v>
      </c>
      <c r="P175" s="10">
        <v>0.5</v>
      </c>
      <c r="Q175" s="41">
        <f t="shared" si="218"/>
        <v>12361.753278</v>
      </c>
      <c r="AA175" s="12">
        <v>35434</v>
      </c>
      <c r="AB175" s="13">
        <v>0.3</v>
      </c>
      <c r="AC175" s="12">
        <v>1</v>
      </c>
      <c r="AD175" s="12">
        <v>0</v>
      </c>
      <c r="AE175" s="15">
        <f t="shared" si="219"/>
        <v>10630.2</v>
      </c>
      <c r="AF175" s="12">
        <v>1</v>
      </c>
      <c r="AG175" s="12">
        <v>0.89</v>
      </c>
      <c r="AH175" s="12">
        <v>1.78</v>
      </c>
      <c r="AI175" s="35">
        <f t="shared" si="220"/>
        <v>2.5842</v>
      </c>
      <c r="AJ175" s="12">
        <v>0.9</v>
      </c>
      <c r="AK175" s="10">
        <v>0.5</v>
      </c>
      <c r="AL175" s="41">
        <f t="shared" si="221"/>
        <v>12361.753278</v>
      </c>
      <c r="AV175" s="12">
        <v>35728</v>
      </c>
      <c r="AW175" s="13">
        <v>0.3</v>
      </c>
      <c r="AX175" s="12">
        <v>1</v>
      </c>
      <c r="AY175" s="12">
        <v>0</v>
      </c>
      <c r="AZ175" s="15">
        <f t="shared" si="222"/>
        <v>10718.4</v>
      </c>
      <c r="BA175" s="12">
        <v>1</v>
      </c>
      <c r="BB175" s="12">
        <v>0.9</v>
      </c>
      <c r="BC175" s="12">
        <v>2.31</v>
      </c>
      <c r="BD175" s="35">
        <f t="shared" si="223"/>
        <v>3.079</v>
      </c>
      <c r="BE175" s="12">
        <v>0.9</v>
      </c>
      <c r="BF175" s="10">
        <v>0.5</v>
      </c>
      <c r="BG175" s="41">
        <f t="shared" si="224"/>
        <v>14850.87912</v>
      </c>
      <c r="BQ175" s="12">
        <v>35728</v>
      </c>
      <c r="BR175" s="13">
        <v>0.3</v>
      </c>
      <c r="BS175" s="12">
        <v>1</v>
      </c>
      <c r="BT175" s="12">
        <v>0</v>
      </c>
      <c r="BU175" s="15">
        <f t="shared" si="225"/>
        <v>10718.4</v>
      </c>
      <c r="BV175" s="12">
        <v>1</v>
      </c>
      <c r="BW175" s="12">
        <v>0.9</v>
      </c>
      <c r="BX175" s="12">
        <v>2.31</v>
      </c>
      <c r="BY175" s="35">
        <f t="shared" si="226"/>
        <v>3.079</v>
      </c>
      <c r="BZ175" s="12">
        <v>0.9</v>
      </c>
      <c r="CA175" s="10">
        <v>0.5</v>
      </c>
      <c r="CB175" s="41">
        <f t="shared" si="227"/>
        <v>14850.87912</v>
      </c>
      <c r="CL175" s="12">
        <v>41312</v>
      </c>
      <c r="CM175" s="13">
        <v>0.3</v>
      </c>
      <c r="CN175" s="12">
        <v>1</v>
      </c>
      <c r="CO175" s="12">
        <v>0</v>
      </c>
      <c r="CP175" s="15">
        <f t="shared" si="228"/>
        <v>12393.6</v>
      </c>
      <c r="CQ175" s="12">
        <v>1</v>
      </c>
      <c r="CR175" s="12">
        <v>0.89</v>
      </c>
      <c r="CS175" s="12">
        <v>1.78</v>
      </c>
      <c r="CT175" s="35">
        <f t="shared" si="229"/>
        <v>2.5842</v>
      </c>
      <c r="CU175" s="12">
        <v>0.9</v>
      </c>
      <c r="CV175" s="10">
        <v>0.5</v>
      </c>
      <c r="CW175" s="41">
        <f t="shared" si="230"/>
        <v>14412.393504</v>
      </c>
      <c r="DG175" s="12">
        <v>41606</v>
      </c>
      <c r="DH175" s="13">
        <v>0.3</v>
      </c>
      <c r="DI175" s="12">
        <v>1</v>
      </c>
      <c r="DJ175" s="12">
        <v>0</v>
      </c>
      <c r="DK175" s="15">
        <f t="shared" si="231"/>
        <v>12481.8</v>
      </c>
      <c r="DL175" s="12">
        <v>1</v>
      </c>
      <c r="DM175" s="12">
        <v>0.9</v>
      </c>
      <c r="DN175" s="12">
        <v>2.31</v>
      </c>
      <c r="DO175" s="35">
        <f t="shared" si="232"/>
        <v>3.079</v>
      </c>
      <c r="DP175" s="12">
        <v>0.9</v>
      </c>
      <c r="DQ175" s="10">
        <v>0.5</v>
      </c>
      <c r="DR175" s="41">
        <f t="shared" si="233"/>
        <v>17294.15799</v>
      </c>
      <c r="EB175" s="12">
        <v>41606</v>
      </c>
      <c r="EC175" s="13">
        <v>0.3</v>
      </c>
      <c r="ED175" s="12">
        <v>1</v>
      </c>
      <c r="EE175" s="12">
        <v>0</v>
      </c>
      <c r="EF175" s="15">
        <f t="shared" si="234"/>
        <v>12481.8</v>
      </c>
      <c r="EG175" s="12">
        <v>1</v>
      </c>
      <c r="EH175" s="12">
        <v>0.9</v>
      </c>
      <c r="EI175" s="12">
        <v>3.11</v>
      </c>
      <c r="EJ175" s="35">
        <f t="shared" si="235"/>
        <v>3.799</v>
      </c>
      <c r="EK175" s="12">
        <v>0.9</v>
      </c>
      <c r="EL175" s="10">
        <v>0.5</v>
      </c>
      <c r="EM175" s="41">
        <f t="shared" si="236"/>
        <v>21338.26119</v>
      </c>
    </row>
    <row r="176" s="1" customFormat="1" customHeight="1" spans="6:147">
      <c r="F176" s="12">
        <v>35434</v>
      </c>
      <c r="G176" s="13">
        <v>0.58</v>
      </c>
      <c r="H176" s="12">
        <v>1</v>
      </c>
      <c r="I176" s="12">
        <v>0</v>
      </c>
      <c r="J176" s="15">
        <f t="shared" si="216"/>
        <v>20551.72</v>
      </c>
      <c r="K176" s="12">
        <v>1</v>
      </c>
      <c r="L176" s="12">
        <v>0.89</v>
      </c>
      <c r="M176" s="12">
        <v>1.78</v>
      </c>
      <c r="N176" s="35">
        <f t="shared" si="217"/>
        <v>2.5842</v>
      </c>
      <c r="O176" s="12">
        <v>0.9</v>
      </c>
      <c r="P176" s="10">
        <v>0.5</v>
      </c>
      <c r="Q176" s="41">
        <f t="shared" si="218"/>
        <v>23899.3896708</v>
      </c>
      <c r="AA176" s="12">
        <v>35434</v>
      </c>
      <c r="AB176" s="13">
        <v>0.58</v>
      </c>
      <c r="AC176" s="12">
        <v>1</v>
      </c>
      <c r="AD176" s="12">
        <v>0</v>
      </c>
      <c r="AE176" s="15">
        <f t="shared" si="219"/>
        <v>20551.72</v>
      </c>
      <c r="AF176" s="12">
        <v>1</v>
      </c>
      <c r="AG176" s="12">
        <v>0.89</v>
      </c>
      <c r="AH176" s="12">
        <v>1.78</v>
      </c>
      <c r="AI176" s="35">
        <f t="shared" si="220"/>
        <v>2.5842</v>
      </c>
      <c r="AJ176" s="12">
        <v>0.9</v>
      </c>
      <c r="AK176" s="10">
        <v>0.5</v>
      </c>
      <c r="AL176" s="41">
        <f t="shared" si="221"/>
        <v>23899.3896708</v>
      </c>
      <c r="AV176" s="12">
        <v>35728</v>
      </c>
      <c r="AW176" s="13">
        <v>0.58</v>
      </c>
      <c r="AX176" s="12">
        <v>1</v>
      </c>
      <c r="AY176" s="12">
        <v>0</v>
      </c>
      <c r="AZ176" s="15">
        <f t="shared" si="222"/>
        <v>20722.24</v>
      </c>
      <c r="BA176" s="12">
        <v>1</v>
      </c>
      <c r="BB176" s="12">
        <v>0.9</v>
      </c>
      <c r="BC176" s="12">
        <v>2.31</v>
      </c>
      <c r="BD176" s="35">
        <f t="shared" si="223"/>
        <v>3.079</v>
      </c>
      <c r="BE176" s="12">
        <v>0.9</v>
      </c>
      <c r="BF176" s="10">
        <v>0.5</v>
      </c>
      <c r="BG176" s="41">
        <f t="shared" si="224"/>
        <v>28711.699632</v>
      </c>
      <c r="BQ176" s="12">
        <v>35728</v>
      </c>
      <c r="BR176" s="13">
        <v>0.58</v>
      </c>
      <c r="BS176" s="12">
        <v>1</v>
      </c>
      <c r="BT176" s="12">
        <v>0</v>
      </c>
      <c r="BU176" s="15">
        <f t="shared" si="225"/>
        <v>20722.24</v>
      </c>
      <c r="BV176" s="12">
        <v>1</v>
      </c>
      <c r="BW176" s="12">
        <v>0.9</v>
      </c>
      <c r="BX176" s="12">
        <v>2.31</v>
      </c>
      <c r="BY176" s="35">
        <f t="shared" si="226"/>
        <v>3.079</v>
      </c>
      <c r="BZ176" s="12">
        <v>0.9</v>
      </c>
      <c r="CA176" s="10">
        <v>0.5</v>
      </c>
      <c r="CB176" s="41">
        <f t="shared" si="227"/>
        <v>28711.699632</v>
      </c>
      <c r="CL176" s="12">
        <v>41312</v>
      </c>
      <c r="CM176" s="13">
        <v>0.58</v>
      </c>
      <c r="CN176" s="12">
        <v>1</v>
      </c>
      <c r="CO176" s="12">
        <v>0</v>
      </c>
      <c r="CP176" s="15">
        <f t="shared" si="228"/>
        <v>23960.96</v>
      </c>
      <c r="CQ176" s="12">
        <v>1</v>
      </c>
      <c r="CR176" s="12">
        <v>0.89</v>
      </c>
      <c r="CS176" s="12">
        <v>1.78</v>
      </c>
      <c r="CT176" s="35">
        <f t="shared" si="229"/>
        <v>2.5842</v>
      </c>
      <c r="CU176" s="12">
        <v>0.9</v>
      </c>
      <c r="CV176" s="10">
        <v>0.5</v>
      </c>
      <c r="CW176" s="41">
        <f t="shared" si="230"/>
        <v>27863.9607744</v>
      </c>
      <c r="DG176" s="12">
        <v>41606</v>
      </c>
      <c r="DH176" s="13">
        <v>0.58</v>
      </c>
      <c r="DI176" s="12">
        <v>1</v>
      </c>
      <c r="DJ176" s="12">
        <v>0</v>
      </c>
      <c r="DK176" s="15">
        <f t="shared" si="231"/>
        <v>24131.48</v>
      </c>
      <c r="DL176" s="12">
        <v>1</v>
      </c>
      <c r="DM176" s="12">
        <v>0.9</v>
      </c>
      <c r="DN176" s="12">
        <v>2.31</v>
      </c>
      <c r="DO176" s="35">
        <f t="shared" si="232"/>
        <v>3.079</v>
      </c>
      <c r="DP176" s="12">
        <v>0.9</v>
      </c>
      <c r="DQ176" s="10">
        <v>0.5</v>
      </c>
      <c r="DR176" s="41">
        <f t="shared" si="233"/>
        <v>33435.372114</v>
      </c>
      <c r="EB176" s="12">
        <v>41606</v>
      </c>
      <c r="EC176" s="13">
        <v>0.58</v>
      </c>
      <c r="ED176" s="12">
        <v>1</v>
      </c>
      <c r="EE176" s="12">
        <v>0</v>
      </c>
      <c r="EF176" s="15">
        <f t="shared" si="234"/>
        <v>24131.48</v>
      </c>
      <c r="EG176" s="12">
        <v>1</v>
      </c>
      <c r="EH176" s="12">
        <v>0.9</v>
      </c>
      <c r="EI176" s="12">
        <v>3.11</v>
      </c>
      <c r="EJ176" s="35">
        <f t="shared" si="235"/>
        <v>3.799</v>
      </c>
      <c r="EK176" s="12">
        <v>0.9</v>
      </c>
      <c r="EL176" s="10">
        <v>0.5</v>
      </c>
      <c r="EM176" s="41">
        <f t="shared" si="236"/>
        <v>41253.971634</v>
      </c>
    </row>
    <row r="177" s="1" customFormat="1" customHeight="1" spans="1:147">
      <c r="F177" s="42" t="s">
        <v>50</v>
      </c>
      <c r="G177" s="37"/>
      <c r="H177" s="37"/>
      <c r="I177" s="37"/>
      <c r="J177" s="37"/>
      <c r="K177" s="37"/>
      <c r="L177" s="37"/>
      <c r="M177" s="38">
        <f>SUM(Q167:Q176)</f>
        <v>91641.79763424</v>
      </c>
      <c r="N177" s="38"/>
      <c r="O177" s="38"/>
      <c r="P177" s="38"/>
      <c r="Q177" s="38"/>
      <c r="R177" s="1"/>
      <c r="S177" s="1"/>
      <c r="T177" s="1"/>
      <c r="U177" s="1"/>
      <c r="V177" s="1"/>
      <c r="W177" s="1"/>
      <c r="X177" s="1"/>
      <c r="Y177" s="1"/>
      <c r="Z177" s="1"/>
      <c r="AA177" s="42" t="s">
        <v>50</v>
      </c>
      <c r="AB177" s="37"/>
      <c r="AC177" s="37"/>
      <c r="AD177" s="37"/>
      <c r="AE177" s="37"/>
      <c r="AF177" s="37"/>
      <c r="AG177" s="37"/>
      <c r="AH177" s="38">
        <f>SUM(AL167:AL176)</f>
        <v>91641.79763424</v>
      </c>
      <c r="AI177" s="38"/>
      <c r="AJ177" s="38"/>
      <c r="AK177" s="38"/>
      <c r="AL177" s="38"/>
      <c r="AM177" s="1"/>
      <c r="AN177" s="1"/>
      <c r="AO177" s="1"/>
      <c r="AP177" s="1"/>
      <c r="AQ177" s="1"/>
      <c r="AR177" s="1"/>
      <c r="AS177" s="1"/>
      <c r="AT177" s="1"/>
      <c r="AU177" s="1"/>
      <c r="AV177" s="42" t="s">
        <v>50</v>
      </c>
      <c r="AW177" s="37"/>
      <c r="AX177" s="37"/>
      <c r="AY177" s="37"/>
      <c r="AZ177" s="37"/>
      <c r="BA177" s="37"/>
      <c r="BB177" s="37"/>
      <c r="BC177" s="38">
        <f>SUM(BG167:BG176)</f>
        <v>110094.5172096</v>
      </c>
      <c r="BD177" s="38"/>
      <c r="BE177" s="38"/>
      <c r="BF177" s="38"/>
      <c r="BG177" s="38"/>
      <c r="BH177" s="1"/>
      <c r="BI177" s="1"/>
      <c r="BJ177" s="1"/>
      <c r="BK177" s="1"/>
      <c r="BL177" s="1"/>
      <c r="BM177" s="1"/>
      <c r="BN177" s="1"/>
      <c r="BO177" s="1"/>
      <c r="BP177" s="1"/>
      <c r="BQ177" s="42" t="s">
        <v>50</v>
      </c>
      <c r="BR177" s="37"/>
      <c r="BS177" s="37"/>
      <c r="BT177" s="37"/>
      <c r="BU177" s="37"/>
      <c r="BV177" s="37"/>
      <c r="BW177" s="37"/>
      <c r="BX177" s="38">
        <f>SUM(CB167:CB176)</f>
        <v>110094.5172096</v>
      </c>
      <c r="BY177" s="38"/>
      <c r="BZ177" s="38"/>
      <c r="CA177" s="38"/>
      <c r="CB177" s="38"/>
      <c r="CC177" s="1"/>
      <c r="CD177" s="1"/>
      <c r="CE177" s="1"/>
      <c r="CF177" s="1"/>
      <c r="CG177" s="1"/>
      <c r="CH177" s="1"/>
      <c r="CI177" s="1"/>
      <c r="CJ177" s="1"/>
      <c r="CK177" s="1"/>
      <c r="CL177" s="42" t="s">
        <v>50</v>
      </c>
      <c r="CM177" s="37"/>
      <c r="CN177" s="37"/>
      <c r="CO177" s="37"/>
      <c r="CP177" s="37"/>
      <c r="CQ177" s="37"/>
      <c r="CR177" s="37"/>
      <c r="CS177" s="38">
        <f>SUM(CW167:CW176)</f>
        <v>106843.87717632</v>
      </c>
      <c r="CT177" s="38"/>
      <c r="CU177" s="38"/>
      <c r="CV177" s="38"/>
      <c r="CW177" s="38"/>
      <c r="CX177" s="1"/>
      <c r="CY177" s="1"/>
      <c r="CZ177" s="1"/>
      <c r="DA177" s="1"/>
      <c r="DB177" s="1"/>
      <c r="DC177" s="1"/>
      <c r="DD177" s="1"/>
      <c r="DE177" s="1"/>
      <c r="DF177" s="1"/>
      <c r="DG177" s="42" t="s">
        <v>50</v>
      </c>
      <c r="DH177" s="37"/>
      <c r="DI177" s="37"/>
      <c r="DJ177" s="37"/>
      <c r="DK177" s="37"/>
      <c r="DL177" s="37"/>
      <c r="DM177" s="37"/>
      <c r="DN177" s="38">
        <f>SUM(DR167:DR176)</f>
        <v>128207.3578992</v>
      </c>
      <c r="DO177" s="38"/>
      <c r="DP177" s="38"/>
      <c r="DQ177" s="38"/>
      <c r="DR177" s="38"/>
      <c r="DS177" s="1"/>
      <c r="DT177" s="1"/>
      <c r="DU177" s="1"/>
      <c r="DV177" s="1"/>
      <c r="DW177" s="1"/>
      <c r="DX177" s="1"/>
      <c r="DY177" s="1"/>
      <c r="DZ177" s="1"/>
      <c r="EA177" s="1"/>
      <c r="EB177" s="42" t="s">
        <v>50</v>
      </c>
      <c r="EC177" s="37"/>
      <c r="ED177" s="37"/>
      <c r="EE177" s="37"/>
      <c r="EF177" s="37"/>
      <c r="EG177" s="37"/>
      <c r="EH177" s="37"/>
      <c r="EI177" s="38">
        <f>SUM(EM167:EM176)</f>
        <v>158187.6429552</v>
      </c>
      <c r="EJ177" s="38"/>
      <c r="EK177" s="38"/>
      <c r="EL177" s="38"/>
      <c r="EM177" s="38"/>
    </row>
    <row r="178" s="1" customFormat="1" customHeight="1" spans="1:147">
      <c r="F178" s="37"/>
      <c r="G178" s="37"/>
      <c r="H178" s="37"/>
      <c r="I178" s="37"/>
      <c r="J178" s="37"/>
      <c r="K178" s="37"/>
      <c r="L178" s="37"/>
      <c r="M178" s="38"/>
      <c r="N178" s="38"/>
      <c r="O178" s="38"/>
      <c r="P178" s="38"/>
      <c r="Q178" s="38"/>
      <c r="R178" s="1"/>
      <c r="S178" s="1"/>
      <c r="T178" s="1"/>
      <c r="U178" s="1"/>
      <c r="V178" s="1"/>
      <c r="W178" s="1"/>
      <c r="X178" s="1"/>
      <c r="Y178" s="1"/>
      <c r="Z178" s="1"/>
      <c r="AA178" s="37"/>
      <c r="AB178" s="37"/>
      <c r="AC178" s="37"/>
      <c r="AD178" s="37"/>
      <c r="AE178" s="37"/>
      <c r="AF178" s="37"/>
      <c r="AG178" s="37"/>
      <c r="AH178" s="38"/>
      <c r="AI178" s="38"/>
      <c r="AJ178" s="38"/>
      <c r="AK178" s="38"/>
      <c r="AL178" s="38"/>
      <c r="AM178" s="1"/>
      <c r="AN178" s="1"/>
      <c r="AO178" s="1"/>
      <c r="AP178" s="1"/>
      <c r="AQ178" s="1"/>
      <c r="AR178" s="1"/>
      <c r="AS178" s="1"/>
      <c r="AT178" s="1"/>
      <c r="AU178" s="1"/>
      <c r="AV178" s="37"/>
      <c r="AW178" s="37"/>
      <c r="AX178" s="37"/>
      <c r="AY178" s="37"/>
      <c r="AZ178" s="37"/>
      <c r="BA178" s="37"/>
      <c r="BB178" s="37"/>
      <c r="BC178" s="38"/>
      <c r="BD178" s="38"/>
      <c r="BE178" s="38"/>
      <c r="BF178" s="38"/>
      <c r="BG178" s="38"/>
      <c r="BH178" s="1"/>
      <c r="BI178" s="1"/>
      <c r="BJ178" s="1"/>
      <c r="BK178" s="1"/>
      <c r="BL178" s="1"/>
      <c r="BM178" s="1"/>
      <c r="BN178" s="1"/>
      <c r="BO178" s="1"/>
      <c r="BP178" s="1"/>
      <c r="BQ178" s="37"/>
      <c r="BR178" s="37"/>
      <c r="BS178" s="37"/>
      <c r="BT178" s="37"/>
      <c r="BU178" s="37"/>
      <c r="BV178" s="37"/>
      <c r="BW178" s="37"/>
      <c r="BX178" s="38"/>
      <c r="BY178" s="38"/>
      <c r="BZ178" s="38"/>
      <c r="CA178" s="38"/>
      <c r="CB178" s="38"/>
      <c r="CC178" s="1"/>
      <c r="CD178" s="1"/>
      <c r="CE178" s="1"/>
      <c r="CF178" s="1"/>
      <c r="CG178" s="1"/>
      <c r="CH178" s="1"/>
      <c r="CI178" s="1"/>
      <c r="CJ178" s="1"/>
      <c r="CK178" s="1"/>
      <c r="CL178" s="37"/>
      <c r="CM178" s="37"/>
      <c r="CN178" s="37"/>
      <c r="CO178" s="37"/>
      <c r="CP178" s="37"/>
      <c r="CQ178" s="37"/>
      <c r="CR178" s="37"/>
      <c r="CS178" s="38"/>
      <c r="CT178" s="38"/>
      <c r="CU178" s="38"/>
      <c r="CV178" s="38"/>
      <c r="CW178" s="38"/>
      <c r="CX178" s="1"/>
      <c r="CY178" s="1"/>
      <c r="CZ178" s="1"/>
      <c r="DA178" s="1"/>
      <c r="DB178" s="1"/>
      <c r="DC178" s="1"/>
      <c r="DD178" s="1"/>
      <c r="DE178" s="1"/>
      <c r="DF178" s="1"/>
      <c r="DG178" s="37"/>
      <c r="DH178" s="37"/>
      <c r="DI178" s="37"/>
      <c r="DJ178" s="37"/>
      <c r="DK178" s="37"/>
      <c r="DL178" s="37"/>
      <c r="DM178" s="37"/>
      <c r="DN178" s="38"/>
      <c r="DO178" s="38"/>
      <c r="DP178" s="38"/>
      <c r="DQ178" s="38"/>
      <c r="DR178" s="38"/>
      <c r="DS178" s="1"/>
      <c r="DT178" s="1"/>
      <c r="DU178" s="1"/>
      <c r="DV178" s="1"/>
      <c r="DW178" s="1"/>
      <c r="DX178" s="1"/>
      <c r="DY178" s="1"/>
      <c r="DZ178" s="1"/>
      <c r="EA178" s="1"/>
      <c r="EB178" s="37"/>
      <c r="EC178" s="37"/>
      <c r="ED178" s="37"/>
      <c r="EE178" s="37"/>
      <c r="EF178" s="37"/>
      <c r="EG178" s="37"/>
      <c r="EH178" s="37"/>
      <c r="EI178" s="38"/>
      <c r="EJ178" s="38"/>
      <c r="EK178" s="38"/>
      <c r="EL178" s="38"/>
      <c r="EM178" s="38"/>
    </row>
    <row r="179" s="1" customFormat="1" customHeight="1" spans="1:147">
      <c r="F179" s="37"/>
      <c r="G179" s="37"/>
      <c r="H179" s="37"/>
      <c r="I179" s="37"/>
      <c r="J179" s="37"/>
      <c r="K179" s="37"/>
      <c r="L179" s="37"/>
      <c r="M179" s="38"/>
      <c r="N179" s="38"/>
      <c r="O179" s="38"/>
      <c r="P179" s="38"/>
      <c r="Q179" s="38"/>
      <c r="R179" s="1"/>
      <c r="S179" s="1"/>
      <c r="T179" s="1"/>
      <c r="U179" s="1"/>
      <c r="V179" s="1"/>
      <c r="W179" s="1"/>
      <c r="X179" s="1"/>
      <c r="Y179" s="1"/>
      <c r="Z179" s="1"/>
      <c r="AA179" s="37"/>
      <c r="AB179" s="37"/>
      <c r="AC179" s="37"/>
      <c r="AD179" s="37"/>
      <c r="AE179" s="37"/>
      <c r="AF179" s="37"/>
      <c r="AG179" s="37"/>
      <c r="AH179" s="38"/>
      <c r="AI179" s="38"/>
      <c r="AJ179" s="38"/>
      <c r="AK179" s="38"/>
      <c r="AL179" s="38"/>
      <c r="AM179" s="1"/>
      <c r="AN179" s="1"/>
      <c r="AO179" s="1"/>
      <c r="AP179" s="1"/>
      <c r="AQ179" s="1"/>
      <c r="AR179" s="1"/>
      <c r="AS179" s="1"/>
      <c r="AT179" s="1"/>
      <c r="AU179" s="1"/>
      <c r="AV179" s="37"/>
      <c r="AW179" s="37"/>
      <c r="AX179" s="37"/>
      <c r="AY179" s="37"/>
      <c r="AZ179" s="37"/>
      <c r="BA179" s="37"/>
      <c r="BB179" s="37"/>
      <c r="BC179" s="38"/>
      <c r="BD179" s="38"/>
      <c r="BE179" s="38"/>
      <c r="BF179" s="38"/>
      <c r="BG179" s="38"/>
      <c r="BH179" s="1"/>
      <c r="BI179" s="1"/>
      <c r="BJ179" s="1"/>
      <c r="BK179" s="1"/>
      <c r="BL179" s="1"/>
      <c r="BM179" s="1"/>
      <c r="BN179" s="1"/>
      <c r="BO179" s="1"/>
      <c r="BP179" s="1"/>
      <c r="BQ179" s="37"/>
      <c r="BR179" s="37"/>
      <c r="BS179" s="37"/>
      <c r="BT179" s="37"/>
      <c r="BU179" s="37"/>
      <c r="BV179" s="37"/>
      <c r="BW179" s="37"/>
      <c r="BX179" s="38"/>
      <c r="BY179" s="38"/>
      <c r="BZ179" s="38"/>
      <c r="CA179" s="38"/>
      <c r="CB179" s="38"/>
      <c r="CC179" s="1"/>
      <c r="CD179" s="1"/>
      <c r="CE179" s="1"/>
      <c r="CF179" s="1"/>
      <c r="CG179" s="1"/>
      <c r="CH179" s="1"/>
      <c r="CI179" s="1"/>
      <c r="CJ179" s="1"/>
      <c r="CK179" s="1"/>
      <c r="CL179" s="37"/>
      <c r="CM179" s="37"/>
      <c r="CN179" s="37"/>
      <c r="CO179" s="37"/>
      <c r="CP179" s="37"/>
      <c r="CQ179" s="37"/>
      <c r="CR179" s="37"/>
      <c r="CS179" s="38"/>
      <c r="CT179" s="38"/>
      <c r="CU179" s="38"/>
      <c r="CV179" s="38"/>
      <c r="CW179" s="38"/>
      <c r="CX179" s="1"/>
      <c r="CY179" s="1"/>
      <c r="CZ179" s="1"/>
      <c r="DA179" s="1"/>
      <c r="DB179" s="1"/>
      <c r="DC179" s="1"/>
      <c r="DD179" s="1"/>
      <c r="DE179" s="1"/>
      <c r="DF179" s="1"/>
      <c r="DG179" s="37"/>
      <c r="DH179" s="37"/>
      <c r="DI179" s="37"/>
      <c r="DJ179" s="37"/>
      <c r="DK179" s="37"/>
      <c r="DL179" s="37"/>
      <c r="DM179" s="37"/>
      <c r="DN179" s="38"/>
      <c r="DO179" s="38"/>
      <c r="DP179" s="38"/>
      <c r="DQ179" s="38"/>
      <c r="DR179" s="38"/>
      <c r="DS179" s="1"/>
      <c r="DT179" s="1"/>
      <c r="DU179" s="1"/>
      <c r="DV179" s="1"/>
      <c r="DW179" s="1"/>
      <c r="DX179" s="1"/>
      <c r="DY179" s="1"/>
      <c r="DZ179" s="1"/>
      <c r="EA179" s="1"/>
      <c r="EB179" s="37"/>
      <c r="EC179" s="37"/>
      <c r="ED179" s="37"/>
      <c r="EE179" s="37"/>
      <c r="EF179" s="37"/>
      <c r="EG179" s="37"/>
      <c r="EH179" s="37"/>
      <c r="EI179" s="38"/>
      <c r="EJ179" s="38"/>
      <c r="EK179" s="38"/>
      <c r="EL179" s="38"/>
      <c r="EM179" s="38"/>
    </row>
    <row r="181" s="1" customFormat="1" customHeight="1" spans="1:147">
      <c r="A181" s="2" t="s">
        <v>114</v>
      </c>
      <c r="B181" s="2"/>
      <c r="C181" s="2"/>
      <c r="D181" s="2"/>
      <c r="E181" s="2"/>
      <c r="F181" s="3" t="s">
        <v>1</v>
      </c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2" t="s">
        <v>115</v>
      </c>
      <c r="W181" s="2"/>
      <c r="X181" s="2"/>
      <c r="Y181" s="2"/>
      <c r="Z181" s="2"/>
      <c r="AA181" s="3" t="s">
        <v>1</v>
      </c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2" t="s">
        <v>116</v>
      </c>
      <c r="AR181" s="2"/>
      <c r="AS181" s="2"/>
      <c r="AT181" s="2"/>
      <c r="AU181" s="2"/>
      <c r="AV181" s="3" t="s">
        <v>1</v>
      </c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2" t="s">
        <v>117</v>
      </c>
      <c r="BM181" s="2"/>
      <c r="BN181" s="2"/>
      <c r="BO181" s="2"/>
      <c r="BP181" s="2"/>
      <c r="BQ181" s="3" t="s">
        <v>1</v>
      </c>
      <c r="BR181" s="3"/>
      <c r="BS181" s="3"/>
      <c r="BT181" s="3"/>
      <c r="BU181" s="3"/>
      <c r="BV181" s="3"/>
      <c r="BW181" s="3"/>
      <c r="BX181" s="3"/>
      <c r="BY181" s="3"/>
      <c r="BZ181" s="3"/>
      <c r="CA181" s="3"/>
      <c r="CB181" s="3"/>
      <c r="CC181" s="3"/>
      <c r="CD181" s="3"/>
      <c r="CE181" s="3"/>
      <c r="CF181" s="3"/>
      <c r="CG181" s="2" t="s">
        <v>118</v>
      </c>
      <c r="CH181" s="2"/>
      <c r="CI181" s="2"/>
      <c r="CJ181" s="2"/>
      <c r="CK181" s="2"/>
      <c r="CL181" s="3" t="s">
        <v>1</v>
      </c>
      <c r="CM181" s="3"/>
      <c r="CN181" s="3"/>
      <c r="CO181" s="3"/>
      <c r="CP181" s="3"/>
      <c r="CQ181" s="3"/>
      <c r="CR181" s="3"/>
      <c r="CS181" s="3"/>
      <c r="CT181" s="3"/>
      <c r="CU181" s="3"/>
      <c r="CV181" s="3"/>
      <c r="CW181" s="3"/>
      <c r="CX181" s="3"/>
      <c r="CY181" s="3"/>
      <c r="CZ181" s="3"/>
      <c r="DA181" s="3"/>
      <c r="DB181" s="2" t="s">
        <v>119</v>
      </c>
      <c r="DC181" s="2"/>
      <c r="DD181" s="2"/>
      <c r="DE181" s="2"/>
      <c r="DF181" s="2"/>
      <c r="DG181" s="3" t="s">
        <v>1</v>
      </c>
      <c r="DH181" s="3"/>
      <c r="DI181" s="3"/>
      <c r="DJ181" s="3"/>
      <c r="DK181" s="3"/>
      <c r="DL181" s="3"/>
      <c r="DM181" s="3"/>
      <c r="DN181" s="3"/>
      <c r="DO181" s="3"/>
      <c r="DP181" s="3"/>
      <c r="DQ181" s="3"/>
      <c r="DR181" s="3"/>
      <c r="DS181" s="3"/>
      <c r="DT181" s="3"/>
      <c r="DU181" s="3"/>
      <c r="DV181" s="3"/>
      <c r="DW181" s="2" t="s">
        <v>120</v>
      </c>
      <c r="DX181" s="2"/>
      <c r="DY181" s="2"/>
      <c r="DZ181" s="2"/>
      <c r="EA181" s="2"/>
      <c r="EB181" s="3" t="s">
        <v>1</v>
      </c>
      <c r="EC181" s="3"/>
      <c r="ED181" s="3"/>
      <c r="EE181" s="3"/>
      <c r="EF181" s="3"/>
      <c r="EG181" s="3"/>
      <c r="EH181" s="3"/>
      <c r="EI181" s="3"/>
      <c r="EJ181" s="3"/>
      <c r="EK181" s="3"/>
      <c r="EL181" s="3"/>
      <c r="EM181" s="3"/>
      <c r="EN181" s="3"/>
      <c r="EO181" s="3"/>
      <c r="EP181" s="3"/>
      <c r="EQ181" s="3"/>
    </row>
    <row r="182" s="1" customFormat="1" customHeight="1" spans="1:147">
      <c r="A182" s="2"/>
      <c r="B182" s="2"/>
      <c r="C182" s="2"/>
      <c r="D182" s="2"/>
      <c r="E182" s="2"/>
      <c r="F182" s="4" t="s">
        <v>8</v>
      </c>
      <c r="G182" s="5"/>
      <c r="H182" s="5"/>
      <c r="I182" s="5"/>
      <c r="J182" s="6"/>
      <c r="K182" s="7" t="s">
        <v>9</v>
      </c>
      <c r="L182" s="7"/>
      <c r="M182" s="7"/>
      <c r="N182" s="7"/>
      <c r="O182" s="8" t="s">
        <v>10</v>
      </c>
      <c r="P182" s="9" t="s">
        <v>11</v>
      </c>
      <c r="Q182" s="9"/>
      <c r="R182" s="9"/>
      <c r="S182" s="10" t="s">
        <v>12</v>
      </c>
      <c r="T182" s="8" t="s">
        <v>13</v>
      </c>
      <c r="U182" s="11" t="s">
        <v>14</v>
      </c>
      <c r="V182" s="2"/>
      <c r="W182" s="2"/>
      <c r="X182" s="2"/>
      <c r="Y182" s="2"/>
      <c r="Z182" s="2"/>
      <c r="AA182" s="4" t="s">
        <v>8</v>
      </c>
      <c r="AB182" s="5"/>
      <c r="AC182" s="5"/>
      <c r="AD182" s="5"/>
      <c r="AE182" s="6"/>
      <c r="AF182" s="7" t="s">
        <v>9</v>
      </c>
      <c r="AG182" s="7"/>
      <c r="AH182" s="7"/>
      <c r="AI182" s="7"/>
      <c r="AJ182" s="8" t="s">
        <v>10</v>
      </c>
      <c r="AK182" s="9" t="s">
        <v>11</v>
      </c>
      <c r="AL182" s="9"/>
      <c r="AM182" s="9"/>
      <c r="AN182" s="10" t="s">
        <v>12</v>
      </c>
      <c r="AO182" s="8" t="s">
        <v>13</v>
      </c>
      <c r="AP182" s="11" t="s">
        <v>14</v>
      </c>
      <c r="AQ182" s="2"/>
      <c r="AR182" s="2"/>
      <c r="AS182" s="2"/>
      <c r="AT182" s="2"/>
      <c r="AU182" s="2"/>
      <c r="AV182" s="4" t="s">
        <v>8</v>
      </c>
      <c r="AW182" s="5"/>
      <c r="AX182" s="5"/>
      <c r="AY182" s="5"/>
      <c r="AZ182" s="6"/>
      <c r="BA182" s="7" t="s">
        <v>9</v>
      </c>
      <c r="BB182" s="7"/>
      <c r="BC182" s="7"/>
      <c r="BD182" s="7"/>
      <c r="BE182" s="8" t="s">
        <v>10</v>
      </c>
      <c r="BF182" s="9" t="s">
        <v>11</v>
      </c>
      <c r="BG182" s="9"/>
      <c r="BH182" s="9"/>
      <c r="BI182" s="10" t="s">
        <v>12</v>
      </c>
      <c r="BJ182" s="8" t="s">
        <v>13</v>
      </c>
      <c r="BK182" s="11" t="s">
        <v>14</v>
      </c>
      <c r="BL182" s="2"/>
      <c r="BM182" s="2"/>
      <c r="BN182" s="2"/>
      <c r="BO182" s="2"/>
      <c r="BP182" s="2"/>
      <c r="BQ182" s="4" t="s">
        <v>8</v>
      </c>
      <c r="BR182" s="5"/>
      <c r="BS182" s="5"/>
      <c r="BT182" s="5"/>
      <c r="BU182" s="6"/>
      <c r="BV182" s="7" t="s">
        <v>9</v>
      </c>
      <c r="BW182" s="7"/>
      <c r="BX182" s="7"/>
      <c r="BY182" s="7"/>
      <c r="BZ182" s="8" t="s">
        <v>10</v>
      </c>
      <c r="CA182" s="9" t="s">
        <v>11</v>
      </c>
      <c r="CB182" s="9"/>
      <c r="CC182" s="9"/>
      <c r="CD182" s="10" t="s">
        <v>12</v>
      </c>
      <c r="CE182" s="8" t="s">
        <v>13</v>
      </c>
      <c r="CF182" s="11" t="s">
        <v>14</v>
      </c>
      <c r="CG182" s="2"/>
      <c r="CH182" s="2"/>
      <c r="CI182" s="2"/>
      <c r="CJ182" s="2"/>
      <c r="CK182" s="2"/>
      <c r="CL182" s="4" t="s">
        <v>8</v>
      </c>
      <c r="CM182" s="5"/>
      <c r="CN182" s="5"/>
      <c r="CO182" s="5"/>
      <c r="CP182" s="6"/>
      <c r="CQ182" s="7" t="s">
        <v>9</v>
      </c>
      <c r="CR182" s="7"/>
      <c r="CS182" s="7"/>
      <c r="CT182" s="7"/>
      <c r="CU182" s="8" t="s">
        <v>10</v>
      </c>
      <c r="CV182" s="9" t="s">
        <v>11</v>
      </c>
      <c r="CW182" s="9"/>
      <c r="CX182" s="9"/>
      <c r="CY182" s="10" t="s">
        <v>12</v>
      </c>
      <c r="CZ182" s="8" t="s">
        <v>13</v>
      </c>
      <c r="DA182" s="11" t="s">
        <v>14</v>
      </c>
      <c r="DB182" s="2"/>
      <c r="DC182" s="2"/>
      <c r="DD182" s="2"/>
      <c r="DE182" s="2"/>
      <c r="DF182" s="2"/>
      <c r="DG182" s="4" t="s">
        <v>8</v>
      </c>
      <c r="DH182" s="5"/>
      <c r="DI182" s="5"/>
      <c r="DJ182" s="5"/>
      <c r="DK182" s="6"/>
      <c r="DL182" s="7" t="s">
        <v>9</v>
      </c>
      <c r="DM182" s="7"/>
      <c r="DN182" s="7"/>
      <c r="DO182" s="7"/>
      <c r="DP182" s="8" t="s">
        <v>10</v>
      </c>
      <c r="DQ182" s="9" t="s">
        <v>11</v>
      </c>
      <c r="DR182" s="9"/>
      <c r="DS182" s="9"/>
      <c r="DT182" s="10" t="s">
        <v>12</v>
      </c>
      <c r="DU182" s="8" t="s">
        <v>13</v>
      </c>
      <c r="DV182" s="11" t="s">
        <v>14</v>
      </c>
      <c r="DW182" s="2"/>
      <c r="DX182" s="2"/>
      <c r="DY182" s="2"/>
      <c r="DZ182" s="2"/>
      <c r="EA182" s="2"/>
      <c r="EB182" s="4" t="s">
        <v>8</v>
      </c>
      <c r="EC182" s="5"/>
      <c r="ED182" s="5"/>
      <c r="EE182" s="5"/>
      <c r="EF182" s="6"/>
      <c r="EG182" s="7" t="s">
        <v>9</v>
      </c>
      <c r="EH182" s="7"/>
      <c r="EI182" s="7"/>
      <c r="EJ182" s="7"/>
      <c r="EK182" s="8" t="s">
        <v>10</v>
      </c>
      <c r="EL182" s="9" t="s">
        <v>11</v>
      </c>
      <c r="EM182" s="9"/>
      <c r="EN182" s="9"/>
      <c r="EO182" s="10" t="s">
        <v>12</v>
      </c>
      <c r="EP182" s="8" t="s">
        <v>13</v>
      </c>
      <c r="EQ182" s="11" t="s">
        <v>14</v>
      </c>
    </row>
    <row r="183" s="1" customFormat="1" customHeight="1" spans="1:147">
      <c r="A183" s="1" t="s">
        <v>15</v>
      </c>
      <c r="B183" s="1" t="s">
        <v>16</v>
      </c>
      <c r="C183" s="1" t="s">
        <v>17</v>
      </c>
      <c r="D183" s="1" t="s">
        <v>18</v>
      </c>
      <c r="E183" s="1" t="s">
        <v>19</v>
      </c>
      <c r="F183" s="12" t="s">
        <v>20</v>
      </c>
      <c r="G183" s="12" t="s">
        <v>21</v>
      </c>
      <c r="H183" s="13" t="s">
        <v>22</v>
      </c>
      <c r="I183" s="14" t="s">
        <v>23</v>
      </c>
      <c r="J183" s="15" t="s">
        <v>8</v>
      </c>
      <c r="K183" s="12" t="s">
        <v>24</v>
      </c>
      <c r="L183" s="12" t="s">
        <v>20</v>
      </c>
      <c r="M183" s="12" t="s">
        <v>25</v>
      </c>
      <c r="N183" s="7" t="s">
        <v>26</v>
      </c>
      <c r="O183" s="16"/>
      <c r="P183" s="12" t="s">
        <v>27</v>
      </c>
      <c r="Q183" s="12" t="s">
        <v>28</v>
      </c>
      <c r="R183" s="9" t="s">
        <v>29</v>
      </c>
      <c r="S183" s="10" t="s">
        <v>30</v>
      </c>
      <c r="T183" s="16"/>
      <c r="U183" s="17"/>
      <c r="V183" s="1" t="s">
        <v>15</v>
      </c>
      <c r="W183" s="1" t="s">
        <v>16</v>
      </c>
      <c r="X183" s="1" t="s">
        <v>17</v>
      </c>
      <c r="Y183" s="1" t="s">
        <v>18</v>
      </c>
      <c r="Z183" s="1" t="s">
        <v>19</v>
      </c>
      <c r="AA183" s="12" t="s">
        <v>20</v>
      </c>
      <c r="AB183" s="12" t="s">
        <v>21</v>
      </c>
      <c r="AC183" s="13" t="s">
        <v>22</v>
      </c>
      <c r="AD183" s="14" t="s">
        <v>23</v>
      </c>
      <c r="AE183" s="15" t="s">
        <v>8</v>
      </c>
      <c r="AF183" s="12" t="s">
        <v>24</v>
      </c>
      <c r="AG183" s="12" t="s">
        <v>20</v>
      </c>
      <c r="AH183" s="12" t="s">
        <v>25</v>
      </c>
      <c r="AI183" s="7" t="s">
        <v>26</v>
      </c>
      <c r="AJ183" s="16"/>
      <c r="AK183" s="12" t="s">
        <v>27</v>
      </c>
      <c r="AL183" s="12" t="s">
        <v>28</v>
      </c>
      <c r="AM183" s="9" t="s">
        <v>29</v>
      </c>
      <c r="AN183" s="10" t="s">
        <v>30</v>
      </c>
      <c r="AO183" s="16"/>
      <c r="AP183" s="17"/>
      <c r="AQ183" s="1" t="s">
        <v>15</v>
      </c>
      <c r="AR183" s="1" t="s">
        <v>16</v>
      </c>
      <c r="AS183" s="1" t="s">
        <v>17</v>
      </c>
      <c r="AT183" s="1" t="s">
        <v>18</v>
      </c>
      <c r="AU183" s="1" t="s">
        <v>19</v>
      </c>
      <c r="AV183" s="12" t="s">
        <v>20</v>
      </c>
      <c r="AW183" s="12" t="s">
        <v>21</v>
      </c>
      <c r="AX183" s="13" t="s">
        <v>22</v>
      </c>
      <c r="AY183" s="14" t="s">
        <v>23</v>
      </c>
      <c r="AZ183" s="15" t="s">
        <v>8</v>
      </c>
      <c r="BA183" s="12" t="s">
        <v>24</v>
      </c>
      <c r="BB183" s="12" t="s">
        <v>20</v>
      </c>
      <c r="BC183" s="12" t="s">
        <v>25</v>
      </c>
      <c r="BD183" s="7" t="s">
        <v>26</v>
      </c>
      <c r="BE183" s="16"/>
      <c r="BF183" s="12" t="s">
        <v>27</v>
      </c>
      <c r="BG183" s="12" t="s">
        <v>28</v>
      </c>
      <c r="BH183" s="9" t="s">
        <v>29</v>
      </c>
      <c r="BI183" s="10" t="s">
        <v>30</v>
      </c>
      <c r="BJ183" s="16"/>
      <c r="BK183" s="17"/>
      <c r="BL183" s="1" t="s">
        <v>15</v>
      </c>
      <c r="BM183" s="1" t="s">
        <v>16</v>
      </c>
      <c r="BN183" s="1" t="s">
        <v>17</v>
      </c>
      <c r="BO183" s="1" t="s">
        <v>18</v>
      </c>
      <c r="BP183" s="1" t="s">
        <v>19</v>
      </c>
      <c r="BQ183" s="12" t="s">
        <v>20</v>
      </c>
      <c r="BR183" s="12" t="s">
        <v>21</v>
      </c>
      <c r="BS183" s="13" t="s">
        <v>22</v>
      </c>
      <c r="BT183" s="14" t="s">
        <v>23</v>
      </c>
      <c r="BU183" s="15" t="s">
        <v>8</v>
      </c>
      <c r="BV183" s="12" t="s">
        <v>24</v>
      </c>
      <c r="BW183" s="12" t="s">
        <v>20</v>
      </c>
      <c r="BX183" s="12" t="s">
        <v>25</v>
      </c>
      <c r="BY183" s="7" t="s">
        <v>26</v>
      </c>
      <c r="BZ183" s="16"/>
      <c r="CA183" s="12" t="s">
        <v>27</v>
      </c>
      <c r="CB183" s="12" t="s">
        <v>28</v>
      </c>
      <c r="CC183" s="9" t="s">
        <v>29</v>
      </c>
      <c r="CD183" s="10" t="s">
        <v>30</v>
      </c>
      <c r="CE183" s="16"/>
      <c r="CF183" s="17"/>
      <c r="CG183" s="1" t="s">
        <v>15</v>
      </c>
      <c r="CH183" s="1" t="s">
        <v>16</v>
      </c>
      <c r="CI183" s="1" t="s">
        <v>17</v>
      </c>
      <c r="CJ183" s="1" t="s">
        <v>18</v>
      </c>
      <c r="CK183" s="1" t="s">
        <v>19</v>
      </c>
      <c r="CL183" s="12" t="s">
        <v>20</v>
      </c>
      <c r="CM183" s="12" t="s">
        <v>21</v>
      </c>
      <c r="CN183" s="13" t="s">
        <v>22</v>
      </c>
      <c r="CO183" s="14" t="s">
        <v>23</v>
      </c>
      <c r="CP183" s="15" t="s">
        <v>8</v>
      </c>
      <c r="CQ183" s="12" t="s">
        <v>24</v>
      </c>
      <c r="CR183" s="12" t="s">
        <v>20</v>
      </c>
      <c r="CS183" s="12" t="s">
        <v>25</v>
      </c>
      <c r="CT183" s="7" t="s">
        <v>26</v>
      </c>
      <c r="CU183" s="16"/>
      <c r="CV183" s="12" t="s">
        <v>27</v>
      </c>
      <c r="CW183" s="12" t="s">
        <v>28</v>
      </c>
      <c r="CX183" s="9" t="s">
        <v>29</v>
      </c>
      <c r="CY183" s="10" t="s">
        <v>30</v>
      </c>
      <c r="CZ183" s="16"/>
      <c r="DA183" s="17"/>
      <c r="DB183" s="1" t="s">
        <v>15</v>
      </c>
      <c r="DC183" s="1" t="s">
        <v>16</v>
      </c>
      <c r="DD183" s="1" t="s">
        <v>17</v>
      </c>
      <c r="DE183" s="1" t="s">
        <v>18</v>
      </c>
      <c r="DF183" s="1" t="s">
        <v>19</v>
      </c>
      <c r="DG183" s="12" t="s">
        <v>20</v>
      </c>
      <c r="DH183" s="12" t="s">
        <v>21</v>
      </c>
      <c r="DI183" s="13" t="s">
        <v>22</v>
      </c>
      <c r="DJ183" s="14" t="s">
        <v>23</v>
      </c>
      <c r="DK183" s="15" t="s">
        <v>8</v>
      </c>
      <c r="DL183" s="12" t="s">
        <v>24</v>
      </c>
      <c r="DM183" s="12" t="s">
        <v>20</v>
      </c>
      <c r="DN183" s="12" t="s">
        <v>25</v>
      </c>
      <c r="DO183" s="7" t="s">
        <v>26</v>
      </c>
      <c r="DP183" s="16"/>
      <c r="DQ183" s="12" t="s">
        <v>27</v>
      </c>
      <c r="DR183" s="12" t="s">
        <v>28</v>
      </c>
      <c r="DS183" s="9" t="s">
        <v>29</v>
      </c>
      <c r="DT183" s="10" t="s">
        <v>30</v>
      </c>
      <c r="DU183" s="16"/>
      <c r="DV183" s="17"/>
      <c r="DW183" s="1" t="s">
        <v>15</v>
      </c>
      <c r="DX183" s="1" t="s">
        <v>16</v>
      </c>
      <c r="DY183" s="1" t="s">
        <v>17</v>
      </c>
      <c r="DZ183" s="1" t="s">
        <v>18</v>
      </c>
      <c r="EA183" s="1" t="s">
        <v>19</v>
      </c>
      <c r="EB183" s="12" t="s">
        <v>20</v>
      </c>
      <c r="EC183" s="12" t="s">
        <v>21</v>
      </c>
      <c r="ED183" s="13" t="s">
        <v>22</v>
      </c>
      <c r="EE183" s="14" t="s">
        <v>23</v>
      </c>
      <c r="EF183" s="15" t="s">
        <v>8</v>
      </c>
      <c r="EG183" s="12" t="s">
        <v>24</v>
      </c>
      <c r="EH183" s="12" t="s">
        <v>20</v>
      </c>
      <c r="EI183" s="12" t="s">
        <v>25</v>
      </c>
      <c r="EJ183" s="7" t="s">
        <v>26</v>
      </c>
      <c r="EK183" s="16"/>
      <c r="EL183" s="12" t="s">
        <v>27</v>
      </c>
      <c r="EM183" s="12" t="s">
        <v>28</v>
      </c>
      <c r="EN183" s="9" t="s">
        <v>29</v>
      </c>
      <c r="EO183" s="10" t="s">
        <v>30</v>
      </c>
      <c r="EP183" s="16"/>
      <c r="EQ183" s="17"/>
    </row>
    <row r="184" s="1" customFormat="1" customHeight="1" spans="1:147">
      <c r="A184" s="18">
        <f>N202</f>
        <v>2443559.77865942</v>
      </c>
      <c r="B184" s="18">
        <f>K251</f>
        <v>266658.02673636</v>
      </c>
      <c r="C184" s="18">
        <f>N232</f>
        <v>531353.598944371</v>
      </c>
      <c r="D184" s="18">
        <f>M267</f>
        <v>91641.79763424</v>
      </c>
      <c r="E184" s="18">
        <v>18</v>
      </c>
      <c r="F184" s="12">
        <v>1424</v>
      </c>
      <c r="G184" s="12">
        <v>1.728</v>
      </c>
      <c r="H184" s="13">
        <v>1.35</v>
      </c>
      <c r="I184" s="14">
        <v>1.24</v>
      </c>
      <c r="J184" s="15">
        <f t="shared" ref="J184:J201" si="237">F184*G184*H184*I184</f>
        <v>4119.164928</v>
      </c>
      <c r="K184" s="12">
        <v>1</v>
      </c>
      <c r="L184" s="12">
        <v>1424</v>
      </c>
      <c r="M184" s="12">
        <v>0.83</v>
      </c>
      <c r="N184" s="19">
        <f t="shared" ref="N184:N201" si="238">1+6*L184/(L184+2000)+M184</f>
        <v>4.32532710280374</v>
      </c>
      <c r="O184" s="20">
        <v>5936</v>
      </c>
      <c r="P184" s="12">
        <v>0.99</v>
      </c>
      <c r="Q184" s="12">
        <v>3.34</v>
      </c>
      <c r="R184" s="9">
        <f t="shared" ref="R184:R201" si="239">1+P184*Q184</f>
        <v>4.3066</v>
      </c>
      <c r="S184" s="10">
        <v>1.225</v>
      </c>
      <c r="T184" s="20">
        <v>1</v>
      </c>
      <c r="U184" s="21">
        <f t="shared" ref="U184:U201" si="240">((J184*K184*N184)+O184)*R184*S184*T184</f>
        <v>125309.576188971</v>
      </c>
      <c r="V184" s="18">
        <f>AI202</f>
        <v>2480213.17533931</v>
      </c>
      <c r="W184" s="18">
        <f>AF251</f>
        <v>266658.02673636</v>
      </c>
      <c r="X184" s="18">
        <f>AI232</f>
        <v>675401.994888449</v>
      </c>
      <c r="Y184" s="18">
        <f>AH267</f>
        <v>91641.79763424</v>
      </c>
      <c r="Z184" s="18">
        <v>18</v>
      </c>
      <c r="AA184" s="12">
        <v>1424</v>
      </c>
      <c r="AB184" s="12">
        <v>1.728</v>
      </c>
      <c r="AC184" s="13">
        <v>1.35</v>
      </c>
      <c r="AD184" s="14">
        <v>1.24</v>
      </c>
      <c r="AE184" s="15">
        <f t="shared" ref="AE184:AE201" si="241">AA184*AB184*AC184*AD184</f>
        <v>4119.164928</v>
      </c>
      <c r="AF184" s="12">
        <v>1</v>
      </c>
      <c r="AG184" s="12">
        <v>1424</v>
      </c>
      <c r="AH184" s="12">
        <v>0.83</v>
      </c>
      <c r="AI184" s="19">
        <f t="shared" ref="AI184:AI201" si="242">1+6*AG184/(AG184+2000)+AH184</f>
        <v>4.32532710280374</v>
      </c>
      <c r="AJ184" s="20">
        <v>5936</v>
      </c>
      <c r="AK184" s="12">
        <v>0.99</v>
      </c>
      <c r="AL184" s="12">
        <v>3.34</v>
      </c>
      <c r="AM184" s="9">
        <f t="shared" ref="AM184:AM201" si="243">1+AK184*AL184</f>
        <v>4.3066</v>
      </c>
      <c r="AN184" s="10">
        <v>1.225</v>
      </c>
      <c r="AO184" s="22">
        <v>1.015</v>
      </c>
      <c r="AP184" s="21">
        <f t="shared" ref="AP184:AP201" si="244">((AE184*AF184*AI184)+AJ184)*AM184*AN184*AO184</f>
        <v>127189.219831806</v>
      </c>
      <c r="AQ184" s="18">
        <f>BD202</f>
        <v>2443559.77865942</v>
      </c>
      <c r="AR184" s="18">
        <f>BA251</f>
        <v>266658.02673636</v>
      </c>
      <c r="AS184" s="18">
        <f>BD232</f>
        <v>740143.385954708</v>
      </c>
      <c r="AT184" s="18">
        <f>BC267</f>
        <v>110094.5172096</v>
      </c>
      <c r="AU184" s="18">
        <v>18</v>
      </c>
      <c r="AV184" s="12">
        <v>1424</v>
      </c>
      <c r="AW184" s="12">
        <v>1.728</v>
      </c>
      <c r="AX184" s="13">
        <v>1.35</v>
      </c>
      <c r="AY184" s="14">
        <v>1.24</v>
      </c>
      <c r="AZ184" s="15">
        <f t="shared" ref="AZ184:AZ201" si="245">AV184*AW184*AX184*AY184</f>
        <v>4119.164928</v>
      </c>
      <c r="BA184" s="12">
        <v>1</v>
      </c>
      <c r="BB184" s="12">
        <v>1424</v>
      </c>
      <c r="BC184" s="12">
        <v>0.83</v>
      </c>
      <c r="BD184" s="19">
        <f t="shared" ref="BD184:BD201" si="246">1+6*BB184/(BB184+2000)+BC184</f>
        <v>4.32532710280374</v>
      </c>
      <c r="BE184" s="20">
        <v>5936</v>
      </c>
      <c r="BF184" s="12">
        <v>0.99</v>
      </c>
      <c r="BG184" s="12">
        <v>3.34</v>
      </c>
      <c r="BH184" s="9">
        <f t="shared" ref="BH184:BH201" si="247">1+BF184*BG184</f>
        <v>4.3066</v>
      </c>
      <c r="BI184" s="10">
        <v>1.225</v>
      </c>
      <c r="BJ184" s="20">
        <v>1</v>
      </c>
      <c r="BK184" s="21">
        <f t="shared" ref="BK184:BK201" si="248">((AZ184*BA184*BD184)+BE184)*BH184*BI184*BJ184</f>
        <v>125309.576188971</v>
      </c>
      <c r="BL184" s="18">
        <f>BY202</f>
        <v>2480213.17533931</v>
      </c>
      <c r="BM184" s="18">
        <f>BV251</f>
        <v>266658.02673636</v>
      </c>
      <c r="BN184" s="18">
        <f>BY232</f>
        <v>940991.575378704</v>
      </c>
      <c r="BO184" s="18">
        <f>BX267</f>
        <v>110094.5172096</v>
      </c>
      <c r="BP184" s="18">
        <v>18</v>
      </c>
      <c r="BQ184" s="12">
        <v>1424</v>
      </c>
      <c r="BR184" s="12">
        <v>1.728</v>
      </c>
      <c r="BS184" s="13">
        <v>1.35</v>
      </c>
      <c r="BT184" s="14">
        <v>1.24</v>
      </c>
      <c r="BU184" s="15">
        <f t="shared" ref="BU184:BU201" si="249">BQ184*BR184*BS184*BT184</f>
        <v>4119.164928</v>
      </c>
      <c r="BV184" s="12">
        <v>1</v>
      </c>
      <c r="BW184" s="12">
        <v>1424</v>
      </c>
      <c r="BX184" s="12">
        <v>0.83</v>
      </c>
      <c r="BY184" s="19">
        <f t="shared" ref="BY184:BY201" si="250">1+6*BW184/(BW184+2000)+BX184</f>
        <v>4.32532710280374</v>
      </c>
      <c r="BZ184" s="20">
        <v>5936</v>
      </c>
      <c r="CA184" s="12">
        <v>0.99</v>
      </c>
      <c r="CB184" s="12">
        <v>3.34</v>
      </c>
      <c r="CC184" s="9">
        <f t="shared" ref="CC184:CC201" si="251">1+CA184*CB184</f>
        <v>4.3066</v>
      </c>
      <c r="CD184" s="10">
        <v>1.225</v>
      </c>
      <c r="CE184" s="22">
        <v>1.015</v>
      </c>
      <c r="CF184" s="21">
        <f t="shared" ref="CF184:CF201" si="252">((BU184*BV184*BY184)+BZ184)*CC184*CD184*CE184</f>
        <v>127189.219831806</v>
      </c>
      <c r="CG184" s="18">
        <f>CT202</f>
        <v>2932934.01257882</v>
      </c>
      <c r="CH184" s="18">
        <f>CQ251</f>
        <v>285774.46356501</v>
      </c>
      <c r="CI184" s="18">
        <f>CT232</f>
        <v>859916.103735949</v>
      </c>
      <c r="CJ184" s="18">
        <f>CS267</f>
        <v>106843.87717632</v>
      </c>
      <c r="CK184" s="18">
        <v>18</v>
      </c>
      <c r="CL184" s="12">
        <f t="shared" ref="CL184:CL201" si="253">1424+145</f>
        <v>1569</v>
      </c>
      <c r="CM184" s="12">
        <v>1.728</v>
      </c>
      <c r="CN184" s="13">
        <v>1.35</v>
      </c>
      <c r="CO184" s="14">
        <v>1.24</v>
      </c>
      <c r="CP184" s="15">
        <f t="shared" ref="CP184:CP201" si="254">CL184*CM184*CN184*CO184</f>
        <v>4538.602368</v>
      </c>
      <c r="CQ184" s="12">
        <v>1</v>
      </c>
      <c r="CR184" s="12">
        <f t="shared" ref="CR184:CR201" si="255">1424+145</f>
        <v>1569</v>
      </c>
      <c r="CS184" s="12">
        <v>0.83</v>
      </c>
      <c r="CT184" s="19">
        <f t="shared" ref="CT184:CT201" si="256">1+6*CR184/(CR184+2000)+CS184</f>
        <v>4.46771364527879</v>
      </c>
      <c r="CU184" s="20">
        <v>5936</v>
      </c>
      <c r="CV184" s="12">
        <v>0.99</v>
      </c>
      <c r="CW184" s="12">
        <v>3.34</v>
      </c>
      <c r="CX184" s="9">
        <f t="shared" ref="CX184:CX201" si="257">1+CV184*CW184</f>
        <v>4.3066</v>
      </c>
      <c r="CY184" s="10">
        <v>1.225</v>
      </c>
      <c r="CZ184" s="22">
        <v>1.085</v>
      </c>
      <c r="DA184" s="21">
        <f t="shared" ref="DA184:DA201" si="258">((CP184*CQ184*CT184)+CU184)*CX184*CY184*CZ184</f>
        <v>150044.472801701</v>
      </c>
      <c r="DB184" s="18">
        <f>DO202</f>
        <v>2932934.01257882</v>
      </c>
      <c r="DC184" s="18">
        <f>DL251</f>
        <v>285774.46356501</v>
      </c>
      <c r="DD184" s="18">
        <f>DO232</f>
        <v>1198267.31854107</v>
      </c>
      <c r="DE184" s="18">
        <f>DN267</f>
        <v>128207.3578992</v>
      </c>
      <c r="DF184" s="18">
        <v>18</v>
      </c>
      <c r="DG184" s="12">
        <f t="shared" ref="DG184:DG201" si="259">1424+145</f>
        <v>1569</v>
      </c>
      <c r="DH184" s="12">
        <v>1.728</v>
      </c>
      <c r="DI184" s="13">
        <v>1.35</v>
      </c>
      <c r="DJ184" s="14">
        <v>1.24</v>
      </c>
      <c r="DK184" s="15">
        <f t="shared" ref="DK184:DK201" si="260">DG184*DH184*DI184*DJ184</f>
        <v>4538.602368</v>
      </c>
      <c r="DL184" s="12">
        <v>1</v>
      </c>
      <c r="DM184" s="12">
        <f t="shared" ref="DM184:DM201" si="261">1424+145</f>
        <v>1569</v>
      </c>
      <c r="DN184" s="12">
        <v>0.83</v>
      </c>
      <c r="DO184" s="19">
        <f t="shared" ref="DO184:DO201" si="262">1+6*DM184/(DM184+2000)+DN184</f>
        <v>4.46771364527879</v>
      </c>
      <c r="DP184" s="20">
        <v>5936</v>
      </c>
      <c r="DQ184" s="12">
        <v>0.99</v>
      </c>
      <c r="DR184" s="12">
        <v>3.34</v>
      </c>
      <c r="DS184" s="9">
        <f t="shared" ref="DS184:DS201" si="263">1+DQ184*DR184</f>
        <v>4.3066</v>
      </c>
      <c r="DT184" s="10">
        <v>1.225</v>
      </c>
      <c r="DU184" s="22">
        <v>1.085</v>
      </c>
      <c r="DV184" s="21">
        <f t="shared" ref="DV184:DV201" si="264">((DK184*DL184*DO184)+DP184)*DS184*DT184*DU184</f>
        <v>150044.472801701</v>
      </c>
      <c r="DW184" s="18">
        <f>EJ202</f>
        <v>3901574.49393699</v>
      </c>
      <c r="DX184" s="18">
        <f>EG251</f>
        <v>339395.77228221</v>
      </c>
      <c r="DY184" s="18">
        <f>EJ232</f>
        <v>1796347.40865262</v>
      </c>
      <c r="DZ184" s="18">
        <f>EI267</f>
        <v>158187.6429552</v>
      </c>
      <c r="EA184" s="18">
        <v>18</v>
      </c>
      <c r="EB184" s="12">
        <f t="shared" ref="EB184:EB201" si="265">1424+145</f>
        <v>1569</v>
      </c>
      <c r="EC184" s="12">
        <v>1.728</v>
      </c>
      <c r="ED184" s="13">
        <v>1.35</v>
      </c>
      <c r="EE184" s="14">
        <v>1.24</v>
      </c>
      <c r="EF184" s="15">
        <f t="shared" ref="EF184:EF201" si="266">EB184*EC184*ED184*EE184</f>
        <v>4538.602368</v>
      </c>
      <c r="EG184" s="12">
        <v>1</v>
      </c>
      <c r="EH184" s="12">
        <f t="shared" ref="EH184:EH201" si="267">1424+145</f>
        <v>1569</v>
      </c>
      <c r="EI184" s="12">
        <v>0.92</v>
      </c>
      <c r="EJ184" s="19">
        <f t="shared" ref="EJ184:EJ201" si="268">1+6*EH184/(EH184+2000)+EI184</f>
        <v>4.55771364527879</v>
      </c>
      <c r="EK184" s="20">
        <v>5936</v>
      </c>
      <c r="EL184" s="12">
        <v>0.99</v>
      </c>
      <c r="EM184" s="12">
        <v>4.14</v>
      </c>
      <c r="EN184" s="9">
        <f t="shared" ref="EN184:EN201" si="269">1+EL184*EM184</f>
        <v>5.0986</v>
      </c>
      <c r="EO184" s="10">
        <v>1.225</v>
      </c>
      <c r="EP184" s="22">
        <v>1.2</v>
      </c>
      <c r="EQ184" s="21">
        <f t="shared" ref="EQ184:EQ201" si="270">((EF184*EG184*EJ184)+EK184)*EN184*EO184*EP184</f>
        <v>199527.722268049</v>
      </c>
    </row>
    <row r="185" s="1" customFormat="1" customHeight="1" spans="1:147">
      <c r="A185" s="23" t="s">
        <v>31</v>
      </c>
      <c r="B185" s="23"/>
      <c r="C185" s="23"/>
      <c r="D185" s="24" t="s">
        <v>32</v>
      </c>
      <c r="E185" s="24"/>
      <c r="F185" s="12">
        <v>1424</v>
      </c>
      <c r="G185" s="12">
        <v>1.728</v>
      </c>
      <c r="H185" s="13">
        <v>1.35</v>
      </c>
      <c r="I185" s="14">
        <v>1.24</v>
      </c>
      <c r="J185" s="15">
        <f t="shared" si="237"/>
        <v>4119.164928</v>
      </c>
      <c r="K185" s="12">
        <v>1</v>
      </c>
      <c r="L185" s="12">
        <v>1424</v>
      </c>
      <c r="M185" s="12">
        <v>0.83</v>
      </c>
      <c r="N185" s="19">
        <f t="shared" si="238"/>
        <v>4.32532710280374</v>
      </c>
      <c r="O185" s="20">
        <v>5936</v>
      </c>
      <c r="P185" s="12">
        <v>0.99</v>
      </c>
      <c r="Q185" s="12">
        <v>3.34</v>
      </c>
      <c r="R185" s="9">
        <f t="shared" si="239"/>
        <v>4.3066</v>
      </c>
      <c r="S185" s="10">
        <v>1.225</v>
      </c>
      <c r="T185" s="20">
        <v>1</v>
      </c>
      <c r="U185" s="21">
        <f t="shared" si="240"/>
        <v>125309.576188971</v>
      </c>
      <c r="V185" s="23" t="s">
        <v>31</v>
      </c>
      <c r="W185" s="23"/>
      <c r="X185" s="23"/>
      <c r="Y185" s="24" t="s">
        <v>32</v>
      </c>
      <c r="Z185" s="24"/>
      <c r="AA185" s="12">
        <v>1424</v>
      </c>
      <c r="AB185" s="12">
        <v>1.728</v>
      </c>
      <c r="AC185" s="13">
        <v>1.35</v>
      </c>
      <c r="AD185" s="14">
        <v>1.24</v>
      </c>
      <c r="AE185" s="15">
        <f t="shared" si="241"/>
        <v>4119.164928</v>
      </c>
      <c r="AF185" s="12">
        <v>1</v>
      </c>
      <c r="AG185" s="12">
        <v>1424</v>
      </c>
      <c r="AH185" s="12">
        <v>0.83</v>
      </c>
      <c r="AI185" s="19">
        <f t="shared" si="242"/>
        <v>4.32532710280374</v>
      </c>
      <c r="AJ185" s="20">
        <v>5936</v>
      </c>
      <c r="AK185" s="12">
        <v>0.99</v>
      </c>
      <c r="AL185" s="12">
        <v>3.34</v>
      </c>
      <c r="AM185" s="9">
        <f t="shared" si="243"/>
        <v>4.3066</v>
      </c>
      <c r="AN185" s="10">
        <v>1.225</v>
      </c>
      <c r="AO185" s="22">
        <v>1.015</v>
      </c>
      <c r="AP185" s="21">
        <f t="shared" si="244"/>
        <v>127189.219831806</v>
      </c>
      <c r="AQ185" s="23" t="s">
        <v>31</v>
      </c>
      <c r="AR185" s="23"/>
      <c r="AS185" s="23"/>
      <c r="AT185" s="24" t="s">
        <v>32</v>
      </c>
      <c r="AU185" s="24"/>
      <c r="AV185" s="12">
        <v>1424</v>
      </c>
      <c r="AW185" s="12">
        <v>1.728</v>
      </c>
      <c r="AX185" s="13">
        <v>1.35</v>
      </c>
      <c r="AY185" s="14">
        <v>1.24</v>
      </c>
      <c r="AZ185" s="15">
        <f t="shared" si="245"/>
        <v>4119.164928</v>
      </c>
      <c r="BA185" s="12">
        <v>1</v>
      </c>
      <c r="BB185" s="12">
        <v>1424</v>
      </c>
      <c r="BC185" s="12">
        <v>0.83</v>
      </c>
      <c r="BD185" s="19">
        <f t="shared" si="246"/>
        <v>4.32532710280374</v>
      </c>
      <c r="BE185" s="20">
        <v>5936</v>
      </c>
      <c r="BF185" s="12">
        <v>0.99</v>
      </c>
      <c r="BG185" s="12">
        <v>3.34</v>
      </c>
      <c r="BH185" s="9">
        <f t="shared" si="247"/>
        <v>4.3066</v>
      </c>
      <c r="BI185" s="10">
        <v>1.225</v>
      </c>
      <c r="BJ185" s="20">
        <v>1</v>
      </c>
      <c r="BK185" s="21">
        <f t="shared" si="248"/>
        <v>125309.576188971</v>
      </c>
      <c r="BL185" s="23" t="s">
        <v>31</v>
      </c>
      <c r="BM185" s="23"/>
      <c r="BN185" s="23"/>
      <c r="BO185" s="24" t="s">
        <v>32</v>
      </c>
      <c r="BP185" s="24"/>
      <c r="BQ185" s="12">
        <v>1424</v>
      </c>
      <c r="BR185" s="12">
        <v>1.728</v>
      </c>
      <c r="BS185" s="13">
        <v>1.35</v>
      </c>
      <c r="BT185" s="14">
        <v>1.24</v>
      </c>
      <c r="BU185" s="15">
        <f t="shared" si="249"/>
        <v>4119.164928</v>
      </c>
      <c r="BV185" s="12">
        <v>1</v>
      </c>
      <c r="BW185" s="12">
        <v>1424</v>
      </c>
      <c r="BX185" s="12">
        <v>0.83</v>
      </c>
      <c r="BY185" s="19">
        <f t="shared" si="250"/>
        <v>4.32532710280374</v>
      </c>
      <c r="BZ185" s="20">
        <v>5936</v>
      </c>
      <c r="CA185" s="12">
        <v>0.99</v>
      </c>
      <c r="CB185" s="12">
        <v>3.34</v>
      </c>
      <c r="CC185" s="9">
        <f t="shared" si="251"/>
        <v>4.3066</v>
      </c>
      <c r="CD185" s="10">
        <v>1.225</v>
      </c>
      <c r="CE185" s="22">
        <v>1.015</v>
      </c>
      <c r="CF185" s="21">
        <f t="shared" si="252"/>
        <v>127189.219831806</v>
      </c>
      <c r="CG185" s="23" t="s">
        <v>31</v>
      </c>
      <c r="CH185" s="23"/>
      <c r="CI185" s="23"/>
      <c r="CJ185" s="24" t="s">
        <v>32</v>
      </c>
      <c r="CK185" s="24"/>
      <c r="CL185" s="12">
        <f t="shared" si="253"/>
        <v>1569</v>
      </c>
      <c r="CM185" s="12">
        <v>1.728</v>
      </c>
      <c r="CN185" s="13">
        <v>1.35</v>
      </c>
      <c r="CO185" s="14">
        <v>1.24</v>
      </c>
      <c r="CP185" s="15">
        <f t="shared" si="254"/>
        <v>4538.602368</v>
      </c>
      <c r="CQ185" s="12">
        <v>1</v>
      </c>
      <c r="CR185" s="12">
        <f t="shared" si="255"/>
        <v>1569</v>
      </c>
      <c r="CS185" s="12">
        <v>0.83</v>
      </c>
      <c r="CT185" s="19">
        <f t="shared" si="256"/>
        <v>4.46771364527879</v>
      </c>
      <c r="CU185" s="20">
        <v>5936</v>
      </c>
      <c r="CV185" s="12">
        <v>0.99</v>
      </c>
      <c r="CW185" s="12">
        <v>3.34</v>
      </c>
      <c r="CX185" s="9">
        <f t="shared" si="257"/>
        <v>4.3066</v>
      </c>
      <c r="CY185" s="10">
        <v>1.225</v>
      </c>
      <c r="CZ185" s="22">
        <v>1.085</v>
      </c>
      <c r="DA185" s="21">
        <f t="shared" si="258"/>
        <v>150044.472801701</v>
      </c>
      <c r="DB185" s="23" t="s">
        <v>31</v>
      </c>
      <c r="DC185" s="23"/>
      <c r="DD185" s="23"/>
      <c r="DE185" s="24" t="s">
        <v>32</v>
      </c>
      <c r="DF185" s="24"/>
      <c r="DG185" s="12">
        <f t="shared" si="259"/>
        <v>1569</v>
      </c>
      <c r="DH185" s="12">
        <v>1.728</v>
      </c>
      <c r="DI185" s="13">
        <v>1.35</v>
      </c>
      <c r="DJ185" s="14">
        <v>1.24</v>
      </c>
      <c r="DK185" s="15">
        <f t="shared" si="260"/>
        <v>4538.602368</v>
      </c>
      <c r="DL185" s="12">
        <v>1</v>
      </c>
      <c r="DM185" s="12">
        <f t="shared" si="261"/>
        <v>1569</v>
      </c>
      <c r="DN185" s="12">
        <v>0.83</v>
      </c>
      <c r="DO185" s="19">
        <f t="shared" si="262"/>
        <v>4.46771364527879</v>
      </c>
      <c r="DP185" s="20">
        <v>5936</v>
      </c>
      <c r="DQ185" s="12">
        <v>0.99</v>
      </c>
      <c r="DR185" s="12">
        <v>3.34</v>
      </c>
      <c r="DS185" s="9">
        <f t="shared" si="263"/>
        <v>4.3066</v>
      </c>
      <c r="DT185" s="10">
        <v>1.225</v>
      </c>
      <c r="DU185" s="22">
        <v>1.085</v>
      </c>
      <c r="DV185" s="21">
        <f t="shared" si="264"/>
        <v>150044.472801701</v>
      </c>
      <c r="DW185" s="23" t="s">
        <v>31</v>
      </c>
      <c r="DX185" s="23"/>
      <c r="DY185" s="23"/>
      <c r="DZ185" s="24" t="s">
        <v>32</v>
      </c>
      <c r="EA185" s="24"/>
      <c r="EB185" s="12">
        <f t="shared" si="265"/>
        <v>1569</v>
      </c>
      <c r="EC185" s="12">
        <v>1.728</v>
      </c>
      <c r="ED185" s="13">
        <v>1.35</v>
      </c>
      <c r="EE185" s="14">
        <v>1.24</v>
      </c>
      <c r="EF185" s="15">
        <f t="shared" si="266"/>
        <v>4538.602368</v>
      </c>
      <c r="EG185" s="12">
        <v>1</v>
      </c>
      <c r="EH185" s="12">
        <f t="shared" si="267"/>
        <v>1569</v>
      </c>
      <c r="EI185" s="12">
        <v>0.92</v>
      </c>
      <c r="EJ185" s="19">
        <f t="shared" si="268"/>
        <v>4.55771364527879</v>
      </c>
      <c r="EK185" s="20">
        <v>5936</v>
      </c>
      <c r="EL185" s="12">
        <v>0.99</v>
      </c>
      <c r="EM185" s="12">
        <v>4.14</v>
      </c>
      <c r="EN185" s="9">
        <f t="shared" si="269"/>
        <v>5.0986</v>
      </c>
      <c r="EO185" s="10">
        <v>1.225</v>
      </c>
      <c r="EP185" s="22">
        <v>1.2</v>
      </c>
      <c r="EQ185" s="21">
        <f t="shared" si="270"/>
        <v>199527.722268049</v>
      </c>
    </row>
    <row r="186" s="1" customFormat="1" customHeight="1" spans="1:147">
      <c r="A186" s="23"/>
      <c r="B186" s="23"/>
      <c r="C186" s="23"/>
      <c r="D186" s="24"/>
      <c r="E186" s="24"/>
      <c r="F186" s="12">
        <v>1424</v>
      </c>
      <c r="G186" s="12">
        <v>2.304</v>
      </c>
      <c r="H186" s="13">
        <v>1.35</v>
      </c>
      <c r="I186" s="14">
        <v>1.24</v>
      </c>
      <c r="J186" s="15">
        <f t="shared" si="237"/>
        <v>5492.219904</v>
      </c>
      <c r="K186" s="12">
        <v>1</v>
      </c>
      <c r="L186" s="12">
        <v>1424</v>
      </c>
      <c r="M186" s="12">
        <v>0.83</v>
      </c>
      <c r="N186" s="19">
        <f t="shared" si="238"/>
        <v>4.32532710280374</v>
      </c>
      <c r="O186" s="20">
        <v>5936</v>
      </c>
      <c r="P186" s="12">
        <v>0.99</v>
      </c>
      <c r="Q186" s="12">
        <v>3.34</v>
      </c>
      <c r="R186" s="9">
        <f t="shared" si="239"/>
        <v>4.3066</v>
      </c>
      <c r="S186" s="10">
        <v>1.225</v>
      </c>
      <c r="T186" s="20">
        <v>1</v>
      </c>
      <c r="U186" s="21">
        <f t="shared" si="240"/>
        <v>156640.810731961</v>
      </c>
      <c r="V186" s="23"/>
      <c r="W186" s="23"/>
      <c r="X186" s="23"/>
      <c r="Y186" s="24"/>
      <c r="Z186" s="24"/>
      <c r="AA186" s="12">
        <v>1424</v>
      </c>
      <c r="AB186" s="12">
        <v>2.304</v>
      </c>
      <c r="AC186" s="13">
        <v>1.35</v>
      </c>
      <c r="AD186" s="14">
        <v>1.24</v>
      </c>
      <c r="AE186" s="15">
        <f t="shared" si="241"/>
        <v>5492.219904</v>
      </c>
      <c r="AF186" s="12">
        <v>1</v>
      </c>
      <c r="AG186" s="12">
        <v>1424</v>
      </c>
      <c r="AH186" s="12">
        <v>0.83</v>
      </c>
      <c r="AI186" s="19">
        <f t="shared" si="242"/>
        <v>4.32532710280374</v>
      </c>
      <c r="AJ186" s="20">
        <v>5936</v>
      </c>
      <c r="AK186" s="12">
        <v>0.99</v>
      </c>
      <c r="AL186" s="12">
        <v>3.34</v>
      </c>
      <c r="AM186" s="9">
        <f t="shared" si="243"/>
        <v>4.3066</v>
      </c>
      <c r="AN186" s="10">
        <v>1.225</v>
      </c>
      <c r="AO186" s="22">
        <v>1.015</v>
      </c>
      <c r="AP186" s="21">
        <f t="shared" si="244"/>
        <v>158990.422892941</v>
      </c>
      <c r="AQ186" s="23"/>
      <c r="AR186" s="23"/>
      <c r="AS186" s="23"/>
      <c r="AT186" s="24"/>
      <c r="AU186" s="24"/>
      <c r="AV186" s="12">
        <v>1424</v>
      </c>
      <c r="AW186" s="12">
        <v>2.304</v>
      </c>
      <c r="AX186" s="13">
        <v>1.35</v>
      </c>
      <c r="AY186" s="14">
        <v>1.24</v>
      </c>
      <c r="AZ186" s="15">
        <f t="shared" si="245"/>
        <v>5492.219904</v>
      </c>
      <c r="BA186" s="12">
        <v>1</v>
      </c>
      <c r="BB186" s="12">
        <v>1424</v>
      </c>
      <c r="BC186" s="12">
        <v>0.83</v>
      </c>
      <c r="BD186" s="19">
        <f t="shared" si="246"/>
        <v>4.32532710280374</v>
      </c>
      <c r="BE186" s="20">
        <v>5936</v>
      </c>
      <c r="BF186" s="12">
        <v>0.99</v>
      </c>
      <c r="BG186" s="12">
        <v>3.34</v>
      </c>
      <c r="BH186" s="9">
        <f t="shared" si="247"/>
        <v>4.3066</v>
      </c>
      <c r="BI186" s="10">
        <v>1.225</v>
      </c>
      <c r="BJ186" s="20">
        <v>1</v>
      </c>
      <c r="BK186" s="21">
        <f t="shared" si="248"/>
        <v>156640.810731961</v>
      </c>
      <c r="BL186" s="23"/>
      <c r="BM186" s="23"/>
      <c r="BN186" s="23"/>
      <c r="BO186" s="24"/>
      <c r="BP186" s="24"/>
      <c r="BQ186" s="12">
        <v>1424</v>
      </c>
      <c r="BR186" s="12">
        <v>2.304</v>
      </c>
      <c r="BS186" s="13">
        <v>1.35</v>
      </c>
      <c r="BT186" s="14">
        <v>1.24</v>
      </c>
      <c r="BU186" s="15">
        <f t="shared" si="249"/>
        <v>5492.219904</v>
      </c>
      <c r="BV186" s="12">
        <v>1</v>
      </c>
      <c r="BW186" s="12">
        <v>1424</v>
      </c>
      <c r="BX186" s="12">
        <v>0.83</v>
      </c>
      <c r="BY186" s="19">
        <f t="shared" si="250"/>
        <v>4.32532710280374</v>
      </c>
      <c r="BZ186" s="20">
        <v>5936</v>
      </c>
      <c r="CA186" s="12">
        <v>0.99</v>
      </c>
      <c r="CB186" s="12">
        <v>3.34</v>
      </c>
      <c r="CC186" s="9">
        <f t="shared" si="251"/>
        <v>4.3066</v>
      </c>
      <c r="CD186" s="10">
        <v>1.225</v>
      </c>
      <c r="CE186" s="22">
        <v>1.015</v>
      </c>
      <c r="CF186" s="21">
        <f t="shared" si="252"/>
        <v>158990.422892941</v>
      </c>
      <c r="CG186" s="23"/>
      <c r="CH186" s="23"/>
      <c r="CI186" s="23"/>
      <c r="CJ186" s="24"/>
      <c r="CK186" s="24"/>
      <c r="CL186" s="12">
        <f t="shared" si="253"/>
        <v>1569</v>
      </c>
      <c r="CM186" s="12">
        <v>2.304</v>
      </c>
      <c r="CN186" s="13">
        <v>1.35</v>
      </c>
      <c r="CO186" s="14">
        <v>1.24</v>
      </c>
      <c r="CP186" s="15">
        <f t="shared" si="254"/>
        <v>6051.469824</v>
      </c>
      <c r="CQ186" s="12">
        <v>1</v>
      </c>
      <c r="CR186" s="12">
        <f t="shared" si="255"/>
        <v>1569</v>
      </c>
      <c r="CS186" s="12">
        <v>0.83</v>
      </c>
      <c r="CT186" s="19">
        <f t="shared" si="256"/>
        <v>4.46771364527879</v>
      </c>
      <c r="CU186" s="20">
        <v>5936</v>
      </c>
      <c r="CV186" s="12">
        <v>0.99</v>
      </c>
      <c r="CW186" s="12">
        <v>3.34</v>
      </c>
      <c r="CX186" s="9">
        <f t="shared" si="257"/>
        <v>4.3066</v>
      </c>
      <c r="CY186" s="10">
        <v>1.225</v>
      </c>
      <c r="CZ186" s="22">
        <v>1.085</v>
      </c>
      <c r="DA186" s="21">
        <f t="shared" si="258"/>
        <v>188733.389826401</v>
      </c>
      <c r="DB186" s="23"/>
      <c r="DC186" s="23"/>
      <c r="DD186" s="23"/>
      <c r="DE186" s="24"/>
      <c r="DF186" s="24"/>
      <c r="DG186" s="12">
        <f t="shared" si="259"/>
        <v>1569</v>
      </c>
      <c r="DH186" s="12">
        <v>2.304</v>
      </c>
      <c r="DI186" s="13">
        <v>1.35</v>
      </c>
      <c r="DJ186" s="14">
        <v>1.24</v>
      </c>
      <c r="DK186" s="15">
        <f t="shared" si="260"/>
        <v>6051.469824</v>
      </c>
      <c r="DL186" s="12">
        <v>1</v>
      </c>
      <c r="DM186" s="12">
        <f t="shared" si="261"/>
        <v>1569</v>
      </c>
      <c r="DN186" s="12">
        <v>0.83</v>
      </c>
      <c r="DO186" s="19">
        <f t="shared" si="262"/>
        <v>4.46771364527879</v>
      </c>
      <c r="DP186" s="20">
        <v>5936</v>
      </c>
      <c r="DQ186" s="12">
        <v>0.99</v>
      </c>
      <c r="DR186" s="12">
        <v>3.34</v>
      </c>
      <c r="DS186" s="9">
        <f t="shared" si="263"/>
        <v>4.3066</v>
      </c>
      <c r="DT186" s="10">
        <v>1.225</v>
      </c>
      <c r="DU186" s="22">
        <v>1.085</v>
      </c>
      <c r="DV186" s="21">
        <f t="shared" si="264"/>
        <v>188733.389826401</v>
      </c>
      <c r="DW186" s="23"/>
      <c r="DX186" s="23"/>
      <c r="DY186" s="23"/>
      <c r="DZ186" s="24"/>
      <c r="EA186" s="24"/>
      <c r="EB186" s="12">
        <f t="shared" si="265"/>
        <v>1569</v>
      </c>
      <c r="EC186" s="12">
        <v>2.304</v>
      </c>
      <c r="ED186" s="13">
        <v>1.35</v>
      </c>
      <c r="EE186" s="14">
        <v>1.24</v>
      </c>
      <c r="EF186" s="15">
        <f t="shared" si="266"/>
        <v>6051.469824</v>
      </c>
      <c r="EG186" s="12">
        <v>1</v>
      </c>
      <c r="EH186" s="12">
        <f t="shared" si="267"/>
        <v>1569</v>
      </c>
      <c r="EI186" s="12">
        <v>0.92</v>
      </c>
      <c r="EJ186" s="19">
        <f t="shared" si="268"/>
        <v>4.55771364527879</v>
      </c>
      <c r="EK186" s="20">
        <v>5936</v>
      </c>
      <c r="EL186" s="12">
        <v>0.99</v>
      </c>
      <c r="EM186" s="12">
        <v>4.14</v>
      </c>
      <c r="EN186" s="9">
        <f t="shared" si="269"/>
        <v>5.0986</v>
      </c>
      <c r="EO186" s="10">
        <v>1.225</v>
      </c>
      <c r="EP186" s="22">
        <v>1.2</v>
      </c>
      <c r="EQ186" s="21">
        <f t="shared" si="270"/>
        <v>251206.971120066</v>
      </c>
    </row>
    <row r="187" s="1" customFormat="1" customHeight="1" spans="1:147">
      <c r="A187" s="25">
        <f>SUM(A184:D184)</f>
        <v>3333213.20197439</v>
      </c>
      <c r="B187" s="25"/>
      <c r="C187" s="25"/>
      <c r="D187" s="26">
        <f>A187/E184</f>
        <v>185178.5112208</v>
      </c>
      <c r="E187" s="26"/>
      <c r="F187" s="12">
        <v>1424</v>
      </c>
      <c r="G187" s="12">
        <v>1.728</v>
      </c>
      <c r="H187" s="13">
        <v>1.35</v>
      </c>
      <c r="I187" s="14">
        <v>1.24</v>
      </c>
      <c r="J187" s="15">
        <f t="shared" si="237"/>
        <v>4119.164928</v>
      </c>
      <c r="K187" s="12">
        <v>1</v>
      </c>
      <c r="L187" s="12">
        <v>1424</v>
      </c>
      <c r="M187" s="12">
        <v>0.83</v>
      </c>
      <c r="N187" s="19">
        <f t="shared" si="238"/>
        <v>4.32532710280374</v>
      </c>
      <c r="O187" s="20">
        <v>5936</v>
      </c>
      <c r="P187" s="12">
        <v>0.99</v>
      </c>
      <c r="Q187" s="12">
        <v>3.34</v>
      </c>
      <c r="R187" s="9">
        <f t="shared" si="239"/>
        <v>4.3066</v>
      </c>
      <c r="S187" s="10">
        <v>1.225</v>
      </c>
      <c r="T187" s="20">
        <v>1</v>
      </c>
      <c r="U187" s="21">
        <f t="shared" si="240"/>
        <v>125309.576188971</v>
      </c>
      <c r="V187" s="25">
        <f>SUM(V184:Y184)</f>
        <v>3513914.99459836</v>
      </c>
      <c r="W187" s="25"/>
      <c r="X187" s="25"/>
      <c r="Y187" s="26">
        <f>V187/Z184</f>
        <v>195217.499699909</v>
      </c>
      <c r="Z187" s="26"/>
      <c r="AA187" s="12">
        <v>1424</v>
      </c>
      <c r="AB187" s="12">
        <v>1.728</v>
      </c>
      <c r="AC187" s="13">
        <v>1.35</v>
      </c>
      <c r="AD187" s="14">
        <v>1.24</v>
      </c>
      <c r="AE187" s="15">
        <f t="shared" si="241"/>
        <v>4119.164928</v>
      </c>
      <c r="AF187" s="12">
        <v>1</v>
      </c>
      <c r="AG187" s="12">
        <v>1424</v>
      </c>
      <c r="AH187" s="12">
        <v>0.83</v>
      </c>
      <c r="AI187" s="19">
        <f t="shared" si="242"/>
        <v>4.32532710280374</v>
      </c>
      <c r="AJ187" s="20">
        <v>5936</v>
      </c>
      <c r="AK187" s="12">
        <v>0.99</v>
      </c>
      <c r="AL187" s="12">
        <v>3.34</v>
      </c>
      <c r="AM187" s="9">
        <f t="shared" si="243"/>
        <v>4.3066</v>
      </c>
      <c r="AN187" s="10">
        <v>1.225</v>
      </c>
      <c r="AO187" s="22">
        <v>1.015</v>
      </c>
      <c r="AP187" s="21">
        <f t="shared" si="244"/>
        <v>127189.219831806</v>
      </c>
      <c r="AQ187" s="25">
        <f>SUM(AQ184:AT184)</f>
        <v>3560455.70856009</v>
      </c>
      <c r="AR187" s="25"/>
      <c r="AS187" s="25"/>
      <c r="AT187" s="26">
        <f>AQ187/AU184</f>
        <v>197803.094920005</v>
      </c>
      <c r="AU187" s="26"/>
      <c r="AV187" s="12">
        <v>1424</v>
      </c>
      <c r="AW187" s="12">
        <v>1.728</v>
      </c>
      <c r="AX187" s="13">
        <v>1.35</v>
      </c>
      <c r="AY187" s="14">
        <v>1.24</v>
      </c>
      <c r="AZ187" s="15">
        <f t="shared" si="245"/>
        <v>4119.164928</v>
      </c>
      <c r="BA187" s="12">
        <v>1</v>
      </c>
      <c r="BB187" s="12">
        <v>1424</v>
      </c>
      <c r="BC187" s="12">
        <v>0.83</v>
      </c>
      <c r="BD187" s="19">
        <f t="shared" si="246"/>
        <v>4.32532710280374</v>
      </c>
      <c r="BE187" s="20">
        <v>5936</v>
      </c>
      <c r="BF187" s="12">
        <v>0.99</v>
      </c>
      <c r="BG187" s="12">
        <v>3.34</v>
      </c>
      <c r="BH187" s="9">
        <f t="shared" si="247"/>
        <v>4.3066</v>
      </c>
      <c r="BI187" s="10">
        <v>1.225</v>
      </c>
      <c r="BJ187" s="20">
        <v>1</v>
      </c>
      <c r="BK187" s="21">
        <f t="shared" si="248"/>
        <v>125309.576188971</v>
      </c>
      <c r="BL187" s="25">
        <f>SUM(BL184:BO184)</f>
        <v>3797957.29466398</v>
      </c>
      <c r="BM187" s="25"/>
      <c r="BN187" s="25"/>
      <c r="BO187" s="26">
        <f>BL187/BP184</f>
        <v>210997.627481332</v>
      </c>
      <c r="BP187" s="26"/>
      <c r="BQ187" s="12">
        <v>1424</v>
      </c>
      <c r="BR187" s="12">
        <v>1.728</v>
      </c>
      <c r="BS187" s="13">
        <v>1.35</v>
      </c>
      <c r="BT187" s="14">
        <v>1.24</v>
      </c>
      <c r="BU187" s="15">
        <f t="shared" si="249"/>
        <v>4119.164928</v>
      </c>
      <c r="BV187" s="12">
        <v>1</v>
      </c>
      <c r="BW187" s="12">
        <v>1424</v>
      </c>
      <c r="BX187" s="12">
        <v>0.83</v>
      </c>
      <c r="BY187" s="19">
        <f t="shared" si="250"/>
        <v>4.32532710280374</v>
      </c>
      <c r="BZ187" s="20">
        <v>5936</v>
      </c>
      <c r="CA187" s="12">
        <v>0.99</v>
      </c>
      <c r="CB187" s="12">
        <v>3.34</v>
      </c>
      <c r="CC187" s="9">
        <f t="shared" si="251"/>
        <v>4.3066</v>
      </c>
      <c r="CD187" s="10">
        <v>1.225</v>
      </c>
      <c r="CE187" s="22">
        <v>1.015</v>
      </c>
      <c r="CF187" s="21">
        <f t="shared" si="252"/>
        <v>127189.219831806</v>
      </c>
      <c r="CG187" s="25">
        <f>SUM(CG184:CJ184)</f>
        <v>4185468.4570561</v>
      </c>
      <c r="CH187" s="25"/>
      <c r="CI187" s="25"/>
      <c r="CJ187" s="26">
        <f>CG187/CK184</f>
        <v>232526.025392006</v>
      </c>
      <c r="CK187" s="26"/>
      <c r="CL187" s="12">
        <f t="shared" si="253"/>
        <v>1569</v>
      </c>
      <c r="CM187" s="12">
        <v>1.728</v>
      </c>
      <c r="CN187" s="13">
        <v>1.35</v>
      </c>
      <c r="CO187" s="14">
        <v>1.24</v>
      </c>
      <c r="CP187" s="15">
        <f t="shared" si="254"/>
        <v>4538.602368</v>
      </c>
      <c r="CQ187" s="12">
        <v>1</v>
      </c>
      <c r="CR187" s="12">
        <f t="shared" si="255"/>
        <v>1569</v>
      </c>
      <c r="CS187" s="12">
        <v>0.83</v>
      </c>
      <c r="CT187" s="19">
        <f t="shared" si="256"/>
        <v>4.46771364527879</v>
      </c>
      <c r="CU187" s="20">
        <v>5936</v>
      </c>
      <c r="CV187" s="12">
        <v>0.99</v>
      </c>
      <c r="CW187" s="12">
        <v>3.34</v>
      </c>
      <c r="CX187" s="9">
        <f t="shared" si="257"/>
        <v>4.3066</v>
      </c>
      <c r="CY187" s="10">
        <v>1.225</v>
      </c>
      <c r="CZ187" s="22">
        <v>1.085</v>
      </c>
      <c r="DA187" s="21">
        <f t="shared" si="258"/>
        <v>150044.472801701</v>
      </c>
      <c r="DB187" s="25">
        <f>SUM(DB184:DE184)</f>
        <v>4545183.1525841</v>
      </c>
      <c r="DC187" s="25"/>
      <c r="DD187" s="25"/>
      <c r="DE187" s="26">
        <f>DB187/DF184</f>
        <v>252510.175143561</v>
      </c>
      <c r="DF187" s="26"/>
      <c r="DG187" s="12">
        <f t="shared" si="259"/>
        <v>1569</v>
      </c>
      <c r="DH187" s="12">
        <v>1.728</v>
      </c>
      <c r="DI187" s="13">
        <v>1.35</v>
      </c>
      <c r="DJ187" s="14">
        <v>1.24</v>
      </c>
      <c r="DK187" s="15">
        <f t="shared" si="260"/>
        <v>4538.602368</v>
      </c>
      <c r="DL187" s="12">
        <v>1</v>
      </c>
      <c r="DM187" s="12">
        <f t="shared" si="261"/>
        <v>1569</v>
      </c>
      <c r="DN187" s="12">
        <v>0.83</v>
      </c>
      <c r="DO187" s="19">
        <f t="shared" si="262"/>
        <v>4.46771364527879</v>
      </c>
      <c r="DP187" s="20">
        <v>5936</v>
      </c>
      <c r="DQ187" s="12">
        <v>0.99</v>
      </c>
      <c r="DR187" s="12">
        <v>3.34</v>
      </c>
      <c r="DS187" s="9">
        <f t="shared" si="263"/>
        <v>4.3066</v>
      </c>
      <c r="DT187" s="10">
        <v>1.225</v>
      </c>
      <c r="DU187" s="22">
        <v>1.085</v>
      </c>
      <c r="DV187" s="21">
        <f t="shared" si="264"/>
        <v>150044.472801701</v>
      </c>
      <c r="DW187" s="25">
        <f>SUM(DW184:DZ184)</f>
        <v>6195505.31782702</v>
      </c>
      <c r="DX187" s="25"/>
      <c r="DY187" s="25"/>
      <c r="DZ187" s="26">
        <f>DW187/EA184</f>
        <v>344194.739879279</v>
      </c>
      <c r="EA187" s="26"/>
      <c r="EB187" s="12">
        <f t="shared" si="265"/>
        <v>1569</v>
      </c>
      <c r="EC187" s="12">
        <v>1.728</v>
      </c>
      <c r="ED187" s="13">
        <v>1.35</v>
      </c>
      <c r="EE187" s="14">
        <v>1.24</v>
      </c>
      <c r="EF187" s="15">
        <f t="shared" si="266"/>
        <v>4538.602368</v>
      </c>
      <c r="EG187" s="12">
        <v>1</v>
      </c>
      <c r="EH187" s="12">
        <f t="shared" si="267"/>
        <v>1569</v>
      </c>
      <c r="EI187" s="12">
        <v>0.92</v>
      </c>
      <c r="EJ187" s="19">
        <f t="shared" si="268"/>
        <v>4.55771364527879</v>
      </c>
      <c r="EK187" s="20">
        <v>5936</v>
      </c>
      <c r="EL187" s="12">
        <v>0.99</v>
      </c>
      <c r="EM187" s="12">
        <v>4.14</v>
      </c>
      <c r="EN187" s="9">
        <f t="shared" si="269"/>
        <v>5.0986</v>
      </c>
      <c r="EO187" s="10">
        <v>1.225</v>
      </c>
      <c r="EP187" s="22">
        <v>1.2</v>
      </c>
      <c r="EQ187" s="21">
        <f t="shared" si="270"/>
        <v>199527.722268049</v>
      </c>
    </row>
    <row r="188" s="1" customFormat="1" customHeight="1" spans="1:147">
      <c r="A188" s="25"/>
      <c r="B188" s="25"/>
      <c r="C188" s="25"/>
      <c r="D188" s="26"/>
      <c r="E188" s="26"/>
      <c r="F188" s="12">
        <v>1424</v>
      </c>
      <c r="G188" s="12">
        <v>1.728</v>
      </c>
      <c r="H188" s="13">
        <v>1.35</v>
      </c>
      <c r="I188" s="14">
        <v>1.24</v>
      </c>
      <c r="J188" s="15">
        <f t="shared" si="237"/>
        <v>4119.164928</v>
      </c>
      <c r="K188" s="12">
        <v>1</v>
      </c>
      <c r="L188" s="12">
        <v>1424</v>
      </c>
      <c r="M188" s="12">
        <v>0.83</v>
      </c>
      <c r="N188" s="19">
        <f t="shared" si="238"/>
        <v>4.32532710280374</v>
      </c>
      <c r="O188" s="20">
        <v>5936</v>
      </c>
      <c r="P188" s="12">
        <v>0.99</v>
      </c>
      <c r="Q188" s="12">
        <v>3.34</v>
      </c>
      <c r="R188" s="9">
        <f t="shared" si="239"/>
        <v>4.3066</v>
      </c>
      <c r="S188" s="10">
        <v>1.225</v>
      </c>
      <c r="T188" s="20">
        <v>1</v>
      </c>
      <c r="U188" s="21">
        <f t="shared" si="240"/>
        <v>125309.576188971</v>
      </c>
      <c r="V188" s="25"/>
      <c r="W188" s="25"/>
      <c r="X188" s="25"/>
      <c r="Y188" s="26"/>
      <c r="Z188" s="26"/>
      <c r="AA188" s="12">
        <v>1424</v>
      </c>
      <c r="AB188" s="12">
        <v>1.728</v>
      </c>
      <c r="AC188" s="13">
        <v>1.35</v>
      </c>
      <c r="AD188" s="14">
        <v>1.24</v>
      </c>
      <c r="AE188" s="15">
        <f t="shared" si="241"/>
        <v>4119.164928</v>
      </c>
      <c r="AF188" s="12">
        <v>1</v>
      </c>
      <c r="AG188" s="12">
        <v>1424</v>
      </c>
      <c r="AH188" s="12">
        <v>0.83</v>
      </c>
      <c r="AI188" s="19">
        <f t="shared" si="242"/>
        <v>4.32532710280374</v>
      </c>
      <c r="AJ188" s="20">
        <v>5936</v>
      </c>
      <c r="AK188" s="12">
        <v>0.99</v>
      </c>
      <c r="AL188" s="12">
        <v>3.34</v>
      </c>
      <c r="AM188" s="9">
        <f t="shared" si="243"/>
        <v>4.3066</v>
      </c>
      <c r="AN188" s="10">
        <v>1.225</v>
      </c>
      <c r="AO188" s="22">
        <v>1.015</v>
      </c>
      <c r="AP188" s="21">
        <f t="shared" si="244"/>
        <v>127189.219831806</v>
      </c>
      <c r="AQ188" s="25"/>
      <c r="AR188" s="25"/>
      <c r="AS188" s="25"/>
      <c r="AT188" s="26"/>
      <c r="AU188" s="26"/>
      <c r="AV188" s="12">
        <v>1424</v>
      </c>
      <c r="AW188" s="12">
        <v>1.728</v>
      </c>
      <c r="AX188" s="13">
        <v>1.35</v>
      </c>
      <c r="AY188" s="14">
        <v>1.24</v>
      </c>
      <c r="AZ188" s="15">
        <f t="shared" si="245"/>
        <v>4119.164928</v>
      </c>
      <c r="BA188" s="12">
        <v>1</v>
      </c>
      <c r="BB188" s="12">
        <v>1424</v>
      </c>
      <c r="BC188" s="12">
        <v>0.83</v>
      </c>
      <c r="BD188" s="19">
        <f t="shared" si="246"/>
        <v>4.32532710280374</v>
      </c>
      <c r="BE188" s="20">
        <v>5936</v>
      </c>
      <c r="BF188" s="12">
        <v>0.99</v>
      </c>
      <c r="BG188" s="12">
        <v>3.34</v>
      </c>
      <c r="BH188" s="9">
        <f t="shared" si="247"/>
        <v>4.3066</v>
      </c>
      <c r="BI188" s="10">
        <v>1.225</v>
      </c>
      <c r="BJ188" s="20">
        <v>1</v>
      </c>
      <c r="BK188" s="21">
        <f t="shared" si="248"/>
        <v>125309.576188971</v>
      </c>
      <c r="BL188" s="25"/>
      <c r="BM188" s="25"/>
      <c r="BN188" s="25"/>
      <c r="BO188" s="26"/>
      <c r="BP188" s="26"/>
      <c r="BQ188" s="12">
        <v>1424</v>
      </c>
      <c r="BR188" s="12">
        <v>1.728</v>
      </c>
      <c r="BS188" s="13">
        <v>1.35</v>
      </c>
      <c r="BT188" s="14">
        <v>1.24</v>
      </c>
      <c r="BU188" s="15">
        <f t="shared" si="249"/>
        <v>4119.164928</v>
      </c>
      <c r="BV188" s="12">
        <v>1</v>
      </c>
      <c r="BW188" s="12">
        <v>1424</v>
      </c>
      <c r="BX188" s="12">
        <v>0.83</v>
      </c>
      <c r="BY188" s="19">
        <f t="shared" si="250"/>
        <v>4.32532710280374</v>
      </c>
      <c r="BZ188" s="20">
        <v>5936</v>
      </c>
      <c r="CA188" s="12">
        <v>0.99</v>
      </c>
      <c r="CB188" s="12">
        <v>3.34</v>
      </c>
      <c r="CC188" s="9">
        <f t="shared" si="251"/>
        <v>4.3066</v>
      </c>
      <c r="CD188" s="10">
        <v>1.225</v>
      </c>
      <c r="CE188" s="22">
        <v>1.015</v>
      </c>
      <c r="CF188" s="21">
        <f t="shared" si="252"/>
        <v>127189.219831806</v>
      </c>
      <c r="CG188" s="25"/>
      <c r="CH188" s="25"/>
      <c r="CI188" s="25"/>
      <c r="CJ188" s="26"/>
      <c r="CK188" s="26"/>
      <c r="CL188" s="12">
        <f t="shared" si="253"/>
        <v>1569</v>
      </c>
      <c r="CM188" s="12">
        <v>1.728</v>
      </c>
      <c r="CN188" s="13">
        <v>1.35</v>
      </c>
      <c r="CO188" s="14">
        <v>1.24</v>
      </c>
      <c r="CP188" s="15">
        <f t="shared" si="254"/>
        <v>4538.602368</v>
      </c>
      <c r="CQ188" s="12">
        <v>1</v>
      </c>
      <c r="CR188" s="12">
        <f t="shared" si="255"/>
        <v>1569</v>
      </c>
      <c r="CS188" s="12">
        <v>0.83</v>
      </c>
      <c r="CT188" s="19">
        <f t="shared" si="256"/>
        <v>4.46771364527879</v>
      </c>
      <c r="CU188" s="20">
        <v>5936</v>
      </c>
      <c r="CV188" s="12">
        <v>0.99</v>
      </c>
      <c r="CW188" s="12">
        <v>3.34</v>
      </c>
      <c r="CX188" s="9">
        <f t="shared" si="257"/>
        <v>4.3066</v>
      </c>
      <c r="CY188" s="10">
        <v>1.225</v>
      </c>
      <c r="CZ188" s="22">
        <v>1.085</v>
      </c>
      <c r="DA188" s="21">
        <f t="shared" si="258"/>
        <v>150044.472801701</v>
      </c>
      <c r="DB188" s="25"/>
      <c r="DC188" s="25"/>
      <c r="DD188" s="25"/>
      <c r="DE188" s="26"/>
      <c r="DF188" s="26"/>
      <c r="DG188" s="12">
        <f t="shared" si="259"/>
        <v>1569</v>
      </c>
      <c r="DH188" s="12">
        <v>1.728</v>
      </c>
      <c r="DI188" s="13">
        <v>1.35</v>
      </c>
      <c r="DJ188" s="14">
        <v>1.24</v>
      </c>
      <c r="DK188" s="15">
        <f t="shared" si="260"/>
        <v>4538.602368</v>
      </c>
      <c r="DL188" s="12">
        <v>1</v>
      </c>
      <c r="DM188" s="12">
        <f t="shared" si="261"/>
        <v>1569</v>
      </c>
      <c r="DN188" s="12">
        <v>0.83</v>
      </c>
      <c r="DO188" s="19">
        <f t="shared" si="262"/>
        <v>4.46771364527879</v>
      </c>
      <c r="DP188" s="20">
        <v>5936</v>
      </c>
      <c r="DQ188" s="12">
        <v>0.99</v>
      </c>
      <c r="DR188" s="12">
        <v>3.34</v>
      </c>
      <c r="DS188" s="9">
        <f t="shared" si="263"/>
        <v>4.3066</v>
      </c>
      <c r="DT188" s="10">
        <v>1.225</v>
      </c>
      <c r="DU188" s="22">
        <v>1.085</v>
      </c>
      <c r="DV188" s="21">
        <f t="shared" si="264"/>
        <v>150044.472801701</v>
      </c>
      <c r="DW188" s="25"/>
      <c r="DX188" s="25"/>
      <c r="DY188" s="25"/>
      <c r="DZ188" s="26"/>
      <c r="EA188" s="26"/>
      <c r="EB188" s="12">
        <f t="shared" si="265"/>
        <v>1569</v>
      </c>
      <c r="EC188" s="12">
        <v>1.728</v>
      </c>
      <c r="ED188" s="13">
        <v>1.35</v>
      </c>
      <c r="EE188" s="14">
        <v>1.24</v>
      </c>
      <c r="EF188" s="15">
        <f t="shared" si="266"/>
        <v>4538.602368</v>
      </c>
      <c r="EG188" s="12">
        <v>1</v>
      </c>
      <c r="EH188" s="12">
        <f t="shared" si="267"/>
        <v>1569</v>
      </c>
      <c r="EI188" s="12">
        <v>0.92</v>
      </c>
      <c r="EJ188" s="19">
        <f t="shared" si="268"/>
        <v>4.55771364527879</v>
      </c>
      <c r="EK188" s="20">
        <v>5936</v>
      </c>
      <c r="EL188" s="12">
        <v>0.99</v>
      </c>
      <c r="EM188" s="12">
        <v>4.14</v>
      </c>
      <c r="EN188" s="9">
        <f t="shared" si="269"/>
        <v>5.0986</v>
      </c>
      <c r="EO188" s="10">
        <v>1.225</v>
      </c>
      <c r="EP188" s="22">
        <v>1.2</v>
      </c>
      <c r="EQ188" s="21">
        <f t="shared" si="270"/>
        <v>199527.722268049</v>
      </c>
    </row>
    <row r="189" s="1" customFormat="1" customHeight="1" spans="1:147">
      <c r="A189" s="27"/>
      <c r="B189" s="27"/>
      <c r="C189" s="27"/>
      <c r="D189" s="27"/>
      <c r="E189" s="27"/>
      <c r="F189" s="12">
        <v>1424</v>
      </c>
      <c r="G189" s="12">
        <v>2.304</v>
      </c>
      <c r="H189" s="13">
        <v>1.35</v>
      </c>
      <c r="I189" s="14">
        <v>1.24</v>
      </c>
      <c r="J189" s="15">
        <f t="shared" si="237"/>
        <v>5492.219904</v>
      </c>
      <c r="K189" s="12">
        <v>1</v>
      </c>
      <c r="L189" s="12">
        <v>1424</v>
      </c>
      <c r="M189" s="12">
        <v>0.83</v>
      </c>
      <c r="N189" s="19">
        <f t="shared" si="238"/>
        <v>4.32532710280374</v>
      </c>
      <c r="O189" s="20">
        <v>5936</v>
      </c>
      <c r="P189" s="12">
        <v>0.99</v>
      </c>
      <c r="Q189" s="12">
        <v>3.34</v>
      </c>
      <c r="R189" s="9">
        <f t="shared" si="239"/>
        <v>4.3066</v>
      </c>
      <c r="S189" s="10">
        <v>1.225</v>
      </c>
      <c r="T189" s="20">
        <v>1</v>
      </c>
      <c r="U189" s="21">
        <f t="shared" si="240"/>
        <v>156640.810731961</v>
      </c>
      <c r="V189" s="27"/>
      <c r="W189" s="27"/>
      <c r="X189" s="27"/>
      <c r="Y189" s="27"/>
      <c r="Z189" s="27"/>
      <c r="AA189" s="12">
        <v>1424</v>
      </c>
      <c r="AB189" s="12">
        <v>2.304</v>
      </c>
      <c r="AC189" s="13">
        <v>1.35</v>
      </c>
      <c r="AD189" s="14">
        <v>1.24</v>
      </c>
      <c r="AE189" s="15">
        <f t="shared" si="241"/>
        <v>5492.219904</v>
      </c>
      <c r="AF189" s="12">
        <v>1</v>
      </c>
      <c r="AG189" s="12">
        <v>1424</v>
      </c>
      <c r="AH189" s="12">
        <v>0.83</v>
      </c>
      <c r="AI189" s="19">
        <f t="shared" si="242"/>
        <v>4.32532710280374</v>
      </c>
      <c r="AJ189" s="20">
        <v>5936</v>
      </c>
      <c r="AK189" s="12">
        <v>0.99</v>
      </c>
      <c r="AL189" s="12">
        <v>3.34</v>
      </c>
      <c r="AM189" s="9">
        <f t="shared" si="243"/>
        <v>4.3066</v>
      </c>
      <c r="AN189" s="10">
        <v>1.225</v>
      </c>
      <c r="AO189" s="22">
        <v>1.015</v>
      </c>
      <c r="AP189" s="21">
        <f t="shared" si="244"/>
        <v>158990.422892941</v>
      </c>
      <c r="AQ189" s="27"/>
      <c r="AR189" s="27"/>
      <c r="AS189" s="27"/>
      <c r="AT189" s="27"/>
      <c r="AU189" s="27"/>
      <c r="AV189" s="12">
        <v>1424</v>
      </c>
      <c r="AW189" s="12">
        <v>2.304</v>
      </c>
      <c r="AX189" s="13">
        <v>1.35</v>
      </c>
      <c r="AY189" s="14">
        <v>1.24</v>
      </c>
      <c r="AZ189" s="15">
        <f t="shared" si="245"/>
        <v>5492.219904</v>
      </c>
      <c r="BA189" s="12">
        <v>1</v>
      </c>
      <c r="BB189" s="12">
        <v>1424</v>
      </c>
      <c r="BC189" s="12">
        <v>0.83</v>
      </c>
      <c r="BD189" s="19">
        <f t="shared" si="246"/>
        <v>4.32532710280374</v>
      </c>
      <c r="BE189" s="20">
        <v>5936</v>
      </c>
      <c r="BF189" s="12">
        <v>0.99</v>
      </c>
      <c r="BG189" s="12">
        <v>3.34</v>
      </c>
      <c r="BH189" s="9">
        <f t="shared" si="247"/>
        <v>4.3066</v>
      </c>
      <c r="BI189" s="10">
        <v>1.225</v>
      </c>
      <c r="BJ189" s="20">
        <v>1</v>
      </c>
      <c r="BK189" s="21">
        <f t="shared" si="248"/>
        <v>156640.810731961</v>
      </c>
      <c r="BL189" s="27"/>
      <c r="BM189" s="27"/>
      <c r="BN189" s="27"/>
      <c r="BO189" s="27"/>
      <c r="BP189" s="27"/>
      <c r="BQ189" s="12">
        <v>1424</v>
      </c>
      <c r="BR189" s="12">
        <v>2.304</v>
      </c>
      <c r="BS189" s="13">
        <v>1.35</v>
      </c>
      <c r="BT189" s="14">
        <v>1.24</v>
      </c>
      <c r="BU189" s="15">
        <f t="shared" si="249"/>
        <v>5492.219904</v>
      </c>
      <c r="BV189" s="12">
        <v>1</v>
      </c>
      <c r="BW189" s="12">
        <v>1424</v>
      </c>
      <c r="BX189" s="12">
        <v>0.83</v>
      </c>
      <c r="BY189" s="19">
        <f t="shared" si="250"/>
        <v>4.32532710280374</v>
      </c>
      <c r="BZ189" s="20">
        <v>5936</v>
      </c>
      <c r="CA189" s="12">
        <v>0.99</v>
      </c>
      <c r="CB189" s="12">
        <v>3.34</v>
      </c>
      <c r="CC189" s="9">
        <f t="shared" si="251"/>
        <v>4.3066</v>
      </c>
      <c r="CD189" s="10">
        <v>1.225</v>
      </c>
      <c r="CE189" s="22">
        <v>1.015</v>
      </c>
      <c r="CF189" s="21">
        <f t="shared" si="252"/>
        <v>158990.422892941</v>
      </c>
      <c r="CG189" s="27"/>
      <c r="CH189" s="27"/>
      <c r="CI189" s="27"/>
      <c r="CJ189" s="27"/>
      <c r="CK189" s="27"/>
      <c r="CL189" s="12">
        <f t="shared" si="253"/>
        <v>1569</v>
      </c>
      <c r="CM189" s="12">
        <v>2.304</v>
      </c>
      <c r="CN189" s="13">
        <v>1.35</v>
      </c>
      <c r="CO189" s="14">
        <v>1.24</v>
      </c>
      <c r="CP189" s="15">
        <f t="shared" si="254"/>
        <v>6051.469824</v>
      </c>
      <c r="CQ189" s="12">
        <v>1</v>
      </c>
      <c r="CR189" s="12">
        <f t="shared" si="255"/>
        <v>1569</v>
      </c>
      <c r="CS189" s="12">
        <v>0.83</v>
      </c>
      <c r="CT189" s="19">
        <f t="shared" si="256"/>
        <v>4.46771364527879</v>
      </c>
      <c r="CU189" s="20">
        <v>5936</v>
      </c>
      <c r="CV189" s="12">
        <v>0.99</v>
      </c>
      <c r="CW189" s="12">
        <v>3.34</v>
      </c>
      <c r="CX189" s="9">
        <f t="shared" si="257"/>
        <v>4.3066</v>
      </c>
      <c r="CY189" s="10">
        <v>1.225</v>
      </c>
      <c r="CZ189" s="22">
        <v>1.085</v>
      </c>
      <c r="DA189" s="21">
        <f t="shared" si="258"/>
        <v>188733.389826401</v>
      </c>
      <c r="DB189" s="27"/>
      <c r="DC189" s="27"/>
      <c r="DD189" s="27"/>
      <c r="DE189" s="27"/>
      <c r="DF189" s="27"/>
      <c r="DG189" s="12">
        <f t="shared" si="259"/>
        <v>1569</v>
      </c>
      <c r="DH189" s="12">
        <v>2.304</v>
      </c>
      <c r="DI189" s="13">
        <v>1.35</v>
      </c>
      <c r="DJ189" s="14">
        <v>1.24</v>
      </c>
      <c r="DK189" s="15">
        <f t="shared" si="260"/>
        <v>6051.469824</v>
      </c>
      <c r="DL189" s="12">
        <v>1</v>
      </c>
      <c r="DM189" s="12">
        <f t="shared" si="261"/>
        <v>1569</v>
      </c>
      <c r="DN189" s="12">
        <v>0.83</v>
      </c>
      <c r="DO189" s="19">
        <f t="shared" si="262"/>
        <v>4.46771364527879</v>
      </c>
      <c r="DP189" s="20">
        <v>5936</v>
      </c>
      <c r="DQ189" s="12">
        <v>0.99</v>
      </c>
      <c r="DR189" s="12">
        <v>3.34</v>
      </c>
      <c r="DS189" s="9">
        <f t="shared" si="263"/>
        <v>4.3066</v>
      </c>
      <c r="DT189" s="10">
        <v>1.225</v>
      </c>
      <c r="DU189" s="22">
        <v>1.085</v>
      </c>
      <c r="DV189" s="21">
        <f t="shared" si="264"/>
        <v>188733.389826401</v>
      </c>
      <c r="DW189" s="27"/>
      <c r="DX189" s="27"/>
      <c r="DY189" s="27"/>
      <c r="DZ189" s="27"/>
      <c r="EA189" s="27"/>
      <c r="EB189" s="12">
        <f t="shared" si="265"/>
        <v>1569</v>
      </c>
      <c r="EC189" s="12">
        <v>2.304</v>
      </c>
      <c r="ED189" s="13">
        <v>1.35</v>
      </c>
      <c r="EE189" s="14">
        <v>1.24</v>
      </c>
      <c r="EF189" s="15">
        <f t="shared" si="266"/>
        <v>6051.469824</v>
      </c>
      <c r="EG189" s="12">
        <v>1</v>
      </c>
      <c r="EH189" s="12">
        <f t="shared" si="267"/>
        <v>1569</v>
      </c>
      <c r="EI189" s="12">
        <v>0.92</v>
      </c>
      <c r="EJ189" s="19">
        <f t="shared" si="268"/>
        <v>4.55771364527879</v>
      </c>
      <c r="EK189" s="20">
        <v>5936</v>
      </c>
      <c r="EL189" s="12">
        <v>0.99</v>
      </c>
      <c r="EM189" s="12">
        <v>4.14</v>
      </c>
      <c r="EN189" s="9">
        <f t="shared" si="269"/>
        <v>5.0986</v>
      </c>
      <c r="EO189" s="10">
        <v>1.225</v>
      </c>
      <c r="EP189" s="22">
        <v>1.2</v>
      </c>
      <c r="EQ189" s="21">
        <f t="shared" si="270"/>
        <v>251206.971120066</v>
      </c>
    </row>
    <row r="190" s="1" customFormat="1" customHeight="1" spans="1:147">
      <c r="A190" s="27"/>
      <c r="B190" s="27"/>
      <c r="C190" s="27"/>
      <c r="D190" s="27"/>
      <c r="E190" s="27"/>
      <c r="F190" s="12">
        <v>1424</v>
      </c>
      <c r="G190" s="12">
        <v>1.728</v>
      </c>
      <c r="H190" s="13">
        <v>1.35</v>
      </c>
      <c r="I190" s="14">
        <v>1.24</v>
      </c>
      <c r="J190" s="15">
        <f t="shared" si="237"/>
        <v>4119.164928</v>
      </c>
      <c r="K190" s="12">
        <v>1</v>
      </c>
      <c r="L190" s="12">
        <v>1424</v>
      </c>
      <c r="M190" s="12">
        <v>0.83</v>
      </c>
      <c r="N190" s="19">
        <f t="shared" si="238"/>
        <v>4.32532710280374</v>
      </c>
      <c r="O190" s="20">
        <v>5936</v>
      </c>
      <c r="P190" s="12">
        <v>0.99</v>
      </c>
      <c r="Q190" s="12">
        <v>3.34</v>
      </c>
      <c r="R190" s="9">
        <f t="shared" si="239"/>
        <v>4.3066</v>
      </c>
      <c r="S190" s="10">
        <v>1.225</v>
      </c>
      <c r="T190" s="20">
        <v>1</v>
      </c>
      <c r="U190" s="21">
        <f t="shared" si="240"/>
        <v>125309.576188971</v>
      </c>
      <c r="V190" s="27"/>
      <c r="W190" s="27"/>
      <c r="X190" s="27"/>
      <c r="Y190" s="27"/>
      <c r="Z190" s="27"/>
      <c r="AA190" s="12">
        <v>1424</v>
      </c>
      <c r="AB190" s="12">
        <v>1.728</v>
      </c>
      <c r="AC190" s="13">
        <v>1.35</v>
      </c>
      <c r="AD190" s="14">
        <v>1.24</v>
      </c>
      <c r="AE190" s="15">
        <f t="shared" si="241"/>
        <v>4119.164928</v>
      </c>
      <c r="AF190" s="12">
        <v>1</v>
      </c>
      <c r="AG190" s="12">
        <v>1424</v>
      </c>
      <c r="AH190" s="12">
        <v>0.83</v>
      </c>
      <c r="AI190" s="19">
        <f t="shared" si="242"/>
        <v>4.32532710280374</v>
      </c>
      <c r="AJ190" s="20">
        <v>5936</v>
      </c>
      <c r="AK190" s="12">
        <v>0.99</v>
      </c>
      <c r="AL190" s="12">
        <v>3.34</v>
      </c>
      <c r="AM190" s="9">
        <f t="shared" si="243"/>
        <v>4.3066</v>
      </c>
      <c r="AN190" s="10">
        <v>1.225</v>
      </c>
      <c r="AO190" s="22">
        <v>1.015</v>
      </c>
      <c r="AP190" s="21">
        <f t="shared" si="244"/>
        <v>127189.219831806</v>
      </c>
      <c r="AQ190" s="27"/>
      <c r="AR190" s="27"/>
      <c r="AS190" s="27"/>
      <c r="AT190" s="27"/>
      <c r="AU190" s="27"/>
      <c r="AV190" s="12">
        <v>1424</v>
      </c>
      <c r="AW190" s="12">
        <v>1.728</v>
      </c>
      <c r="AX190" s="13">
        <v>1.35</v>
      </c>
      <c r="AY190" s="14">
        <v>1.24</v>
      </c>
      <c r="AZ190" s="15">
        <f t="shared" si="245"/>
        <v>4119.164928</v>
      </c>
      <c r="BA190" s="12">
        <v>1</v>
      </c>
      <c r="BB190" s="12">
        <v>1424</v>
      </c>
      <c r="BC190" s="12">
        <v>0.83</v>
      </c>
      <c r="BD190" s="19">
        <f t="shared" si="246"/>
        <v>4.32532710280374</v>
      </c>
      <c r="BE190" s="20">
        <v>5936</v>
      </c>
      <c r="BF190" s="12">
        <v>0.99</v>
      </c>
      <c r="BG190" s="12">
        <v>3.34</v>
      </c>
      <c r="BH190" s="9">
        <f t="shared" si="247"/>
        <v>4.3066</v>
      </c>
      <c r="BI190" s="10">
        <v>1.225</v>
      </c>
      <c r="BJ190" s="20">
        <v>1</v>
      </c>
      <c r="BK190" s="21">
        <f t="shared" si="248"/>
        <v>125309.576188971</v>
      </c>
      <c r="BL190" s="27"/>
      <c r="BM190" s="27"/>
      <c r="BN190" s="27"/>
      <c r="BO190" s="27"/>
      <c r="BP190" s="27"/>
      <c r="BQ190" s="12">
        <v>1424</v>
      </c>
      <c r="BR190" s="12">
        <v>1.728</v>
      </c>
      <c r="BS190" s="13">
        <v>1.35</v>
      </c>
      <c r="BT190" s="14">
        <v>1.24</v>
      </c>
      <c r="BU190" s="15">
        <f t="shared" si="249"/>
        <v>4119.164928</v>
      </c>
      <c r="BV190" s="12">
        <v>1</v>
      </c>
      <c r="BW190" s="12">
        <v>1424</v>
      </c>
      <c r="BX190" s="12">
        <v>0.83</v>
      </c>
      <c r="BY190" s="19">
        <f t="shared" si="250"/>
        <v>4.32532710280374</v>
      </c>
      <c r="BZ190" s="20">
        <v>5936</v>
      </c>
      <c r="CA190" s="12">
        <v>0.99</v>
      </c>
      <c r="CB190" s="12">
        <v>3.34</v>
      </c>
      <c r="CC190" s="9">
        <f t="shared" si="251"/>
        <v>4.3066</v>
      </c>
      <c r="CD190" s="10">
        <v>1.225</v>
      </c>
      <c r="CE190" s="22">
        <v>1.015</v>
      </c>
      <c r="CF190" s="21">
        <f t="shared" si="252"/>
        <v>127189.219831806</v>
      </c>
      <c r="CG190" s="27"/>
      <c r="CH190" s="27"/>
      <c r="CI190" s="27"/>
      <c r="CJ190" s="27"/>
      <c r="CK190" s="27"/>
      <c r="CL190" s="12">
        <f t="shared" si="253"/>
        <v>1569</v>
      </c>
      <c r="CM190" s="12">
        <v>1.728</v>
      </c>
      <c r="CN190" s="13">
        <v>1.35</v>
      </c>
      <c r="CO190" s="14">
        <v>1.24</v>
      </c>
      <c r="CP190" s="15">
        <f t="shared" si="254"/>
        <v>4538.602368</v>
      </c>
      <c r="CQ190" s="12">
        <v>1</v>
      </c>
      <c r="CR190" s="12">
        <f t="shared" si="255"/>
        <v>1569</v>
      </c>
      <c r="CS190" s="12">
        <v>0.83</v>
      </c>
      <c r="CT190" s="19">
        <f t="shared" si="256"/>
        <v>4.46771364527879</v>
      </c>
      <c r="CU190" s="20">
        <v>5936</v>
      </c>
      <c r="CV190" s="12">
        <v>0.99</v>
      </c>
      <c r="CW190" s="12">
        <v>3.34</v>
      </c>
      <c r="CX190" s="9">
        <f t="shared" si="257"/>
        <v>4.3066</v>
      </c>
      <c r="CY190" s="10">
        <v>1.225</v>
      </c>
      <c r="CZ190" s="22">
        <v>1.085</v>
      </c>
      <c r="DA190" s="21">
        <f t="shared" si="258"/>
        <v>150044.472801701</v>
      </c>
      <c r="DB190" s="27"/>
      <c r="DC190" s="27"/>
      <c r="DD190" s="27"/>
      <c r="DE190" s="27"/>
      <c r="DF190" s="27"/>
      <c r="DG190" s="12">
        <f t="shared" si="259"/>
        <v>1569</v>
      </c>
      <c r="DH190" s="12">
        <v>1.728</v>
      </c>
      <c r="DI190" s="13">
        <v>1.35</v>
      </c>
      <c r="DJ190" s="14">
        <v>1.24</v>
      </c>
      <c r="DK190" s="15">
        <f t="shared" si="260"/>
        <v>4538.602368</v>
      </c>
      <c r="DL190" s="12">
        <v>1</v>
      </c>
      <c r="DM190" s="12">
        <f t="shared" si="261"/>
        <v>1569</v>
      </c>
      <c r="DN190" s="12">
        <v>0.83</v>
      </c>
      <c r="DO190" s="19">
        <f t="shared" si="262"/>
        <v>4.46771364527879</v>
      </c>
      <c r="DP190" s="20">
        <v>5936</v>
      </c>
      <c r="DQ190" s="12">
        <v>0.99</v>
      </c>
      <c r="DR190" s="12">
        <v>3.34</v>
      </c>
      <c r="DS190" s="9">
        <f t="shared" si="263"/>
        <v>4.3066</v>
      </c>
      <c r="DT190" s="10">
        <v>1.225</v>
      </c>
      <c r="DU190" s="22">
        <v>1.085</v>
      </c>
      <c r="DV190" s="21">
        <f t="shared" si="264"/>
        <v>150044.472801701</v>
      </c>
      <c r="DW190" s="27"/>
      <c r="DX190" s="27"/>
      <c r="DY190" s="27"/>
      <c r="DZ190" s="27"/>
      <c r="EA190" s="27"/>
      <c r="EB190" s="12">
        <f t="shared" si="265"/>
        <v>1569</v>
      </c>
      <c r="EC190" s="12">
        <v>1.728</v>
      </c>
      <c r="ED190" s="13">
        <v>1.35</v>
      </c>
      <c r="EE190" s="14">
        <v>1.24</v>
      </c>
      <c r="EF190" s="15">
        <f t="shared" si="266"/>
        <v>4538.602368</v>
      </c>
      <c r="EG190" s="12">
        <v>1</v>
      </c>
      <c r="EH190" s="12">
        <f t="shared" si="267"/>
        <v>1569</v>
      </c>
      <c r="EI190" s="12">
        <v>0.92</v>
      </c>
      <c r="EJ190" s="19">
        <f t="shared" si="268"/>
        <v>4.55771364527879</v>
      </c>
      <c r="EK190" s="20">
        <v>5936</v>
      </c>
      <c r="EL190" s="12">
        <v>0.99</v>
      </c>
      <c r="EM190" s="12">
        <v>4.14</v>
      </c>
      <c r="EN190" s="9">
        <f t="shared" si="269"/>
        <v>5.0986</v>
      </c>
      <c r="EO190" s="10">
        <v>1.225</v>
      </c>
      <c r="EP190" s="22">
        <v>1.2</v>
      </c>
      <c r="EQ190" s="21">
        <f t="shared" si="270"/>
        <v>199527.722268049</v>
      </c>
    </row>
    <row r="191" s="1" customFormat="1" customHeight="1" spans="1:147">
      <c r="F191" s="12">
        <v>1424</v>
      </c>
      <c r="G191" s="12">
        <v>1.728</v>
      </c>
      <c r="H191" s="13">
        <v>1.35</v>
      </c>
      <c r="I191" s="14">
        <v>1.24</v>
      </c>
      <c r="J191" s="15">
        <f t="shared" si="237"/>
        <v>4119.164928</v>
      </c>
      <c r="K191" s="12">
        <v>1</v>
      </c>
      <c r="L191" s="12">
        <v>1424</v>
      </c>
      <c r="M191" s="12">
        <v>0.83</v>
      </c>
      <c r="N191" s="19">
        <f t="shared" si="238"/>
        <v>4.32532710280374</v>
      </c>
      <c r="O191" s="20">
        <v>5936</v>
      </c>
      <c r="P191" s="12">
        <v>0.99</v>
      </c>
      <c r="Q191" s="12">
        <v>3.34</v>
      </c>
      <c r="R191" s="9">
        <f t="shared" si="239"/>
        <v>4.3066</v>
      </c>
      <c r="S191" s="10">
        <v>1.225</v>
      </c>
      <c r="T191" s="20">
        <v>1</v>
      </c>
      <c r="U191" s="21">
        <f t="shared" si="240"/>
        <v>125309.576188971</v>
      </c>
      <c r="AA191" s="12">
        <v>1424</v>
      </c>
      <c r="AB191" s="12">
        <v>1.728</v>
      </c>
      <c r="AC191" s="13">
        <v>1.35</v>
      </c>
      <c r="AD191" s="14">
        <v>1.24</v>
      </c>
      <c r="AE191" s="15">
        <f t="shared" si="241"/>
        <v>4119.164928</v>
      </c>
      <c r="AF191" s="12">
        <v>1</v>
      </c>
      <c r="AG191" s="12">
        <v>1424</v>
      </c>
      <c r="AH191" s="12">
        <v>0.83</v>
      </c>
      <c r="AI191" s="19">
        <f t="shared" si="242"/>
        <v>4.32532710280374</v>
      </c>
      <c r="AJ191" s="20">
        <v>5936</v>
      </c>
      <c r="AK191" s="12">
        <v>0.99</v>
      </c>
      <c r="AL191" s="12">
        <v>3.34</v>
      </c>
      <c r="AM191" s="9">
        <f t="shared" si="243"/>
        <v>4.3066</v>
      </c>
      <c r="AN191" s="10">
        <v>1.225</v>
      </c>
      <c r="AO191" s="22">
        <v>1.015</v>
      </c>
      <c r="AP191" s="21">
        <f t="shared" si="244"/>
        <v>127189.219831806</v>
      </c>
      <c r="AV191" s="12">
        <v>1424</v>
      </c>
      <c r="AW191" s="12">
        <v>1.728</v>
      </c>
      <c r="AX191" s="13">
        <v>1.35</v>
      </c>
      <c r="AY191" s="14">
        <v>1.24</v>
      </c>
      <c r="AZ191" s="15">
        <f t="shared" si="245"/>
        <v>4119.164928</v>
      </c>
      <c r="BA191" s="12">
        <v>1</v>
      </c>
      <c r="BB191" s="12">
        <v>1424</v>
      </c>
      <c r="BC191" s="12">
        <v>0.83</v>
      </c>
      <c r="BD191" s="19">
        <f t="shared" si="246"/>
        <v>4.32532710280374</v>
      </c>
      <c r="BE191" s="20">
        <v>5936</v>
      </c>
      <c r="BF191" s="12">
        <v>0.99</v>
      </c>
      <c r="BG191" s="12">
        <v>3.34</v>
      </c>
      <c r="BH191" s="9">
        <f t="shared" si="247"/>
        <v>4.3066</v>
      </c>
      <c r="BI191" s="10">
        <v>1.225</v>
      </c>
      <c r="BJ191" s="20">
        <v>1</v>
      </c>
      <c r="BK191" s="21">
        <f t="shared" si="248"/>
        <v>125309.576188971</v>
      </c>
      <c r="BQ191" s="12">
        <v>1424</v>
      </c>
      <c r="BR191" s="12">
        <v>1.728</v>
      </c>
      <c r="BS191" s="13">
        <v>1.35</v>
      </c>
      <c r="BT191" s="14">
        <v>1.24</v>
      </c>
      <c r="BU191" s="15">
        <f t="shared" si="249"/>
        <v>4119.164928</v>
      </c>
      <c r="BV191" s="12">
        <v>1</v>
      </c>
      <c r="BW191" s="12">
        <v>1424</v>
      </c>
      <c r="BX191" s="12">
        <v>0.83</v>
      </c>
      <c r="BY191" s="19">
        <f t="shared" si="250"/>
        <v>4.32532710280374</v>
      </c>
      <c r="BZ191" s="20">
        <v>5936</v>
      </c>
      <c r="CA191" s="12">
        <v>0.99</v>
      </c>
      <c r="CB191" s="12">
        <v>3.34</v>
      </c>
      <c r="CC191" s="9">
        <f t="shared" si="251"/>
        <v>4.3066</v>
      </c>
      <c r="CD191" s="10">
        <v>1.225</v>
      </c>
      <c r="CE191" s="22">
        <v>1.015</v>
      </c>
      <c r="CF191" s="21">
        <f t="shared" si="252"/>
        <v>127189.219831806</v>
      </c>
      <c r="CL191" s="12">
        <f t="shared" si="253"/>
        <v>1569</v>
      </c>
      <c r="CM191" s="12">
        <v>1.728</v>
      </c>
      <c r="CN191" s="13">
        <v>1.35</v>
      </c>
      <c r="CO191" s="14">
        <v>1.24</v>
      </c>
      <c r="CP191" s="15">
        <f t="shared" si="254"/>
        <v>4538.602368</v>
      </c>
      <c r="CQ191" s="12">
        <v>1</v>
      </c>
      <c r="CR191" s="12">
        <f t="shared" si="255"/>
        <v>1569</v>
      </c>
      <c r="CS191" s="12">
        <v>0.83</v>
      </c>
      <c r="CT191" s="19">
        <f t="shared" si="256"/>
        <v>4.46771364527879</v>
      </c>
      <c r="CU191" s="20">
        <v>5936</v>
      </c>
      <c r="CV191" s="12">
        <v>0.99</v>
      </c>
      <c r="CW191" s="12">
        <v>3.34</v>
      </c>
      <c r="CX191" s="9">
        <f t="shared" si="257"/>
        <v>4.3066</v>
      </c>
      <c r="CY191" s="10">
        <v>1.225</v>
      </c>
      <c r="CZ191" s="22">
        <v>1.085</v>
      </c>
      <c r="DA191" s="21">
        <f t="shared" si="258"/>
        <v>150044.472801701</v>
      </c>
      <c r="DG191" s="12">
        <f t="shared" si="259"/>
        <v>1569</v>
      </c>
      <c r="DH191" s="12">
        <v>1.728</v>
      </c>
      <c r="DI191" s="13">
        <v>1.35</v>
      </c>
      <c r="DJ191" s="14">
        <v>1.24</v>
      </c>
      <c r="DK191" s="15">
        <f t="shared" si="260"/>
        <v>4538.602368</v>
      </c>
      <c r="DL191" s="12">
        <v>1</v>
      </c>
      <c r="DM191" s="12">
        <f t="shared" si="261"/>
        <v>1569</v>
      </c>
      <c r="DN191" s="12">
        <v>0.83</v>
      </c>
      <c r="DO191" s="19">
        <f t="shared" si="262"/>
        <v>4.46771364527879</v>
      </c>
      <c r="DP191" s="20">
        <v>5936</v>
      </c>
      <c r="DQ191" s="12">
        <v>0.99</v>
      </c>
      <c r="DR191" s="12">
        <v>3.34</v>
      </c>
      <c r="DS191" s="9">
        <f t="shared" si="263"/>
        <v>4.3066</v>
      </c>
      <c r="DT191" s="10">
        <v>1.225</v>
      </c>
      <c r="DU191" s="22">
        <v>1.085</v>
      </c>
      <c r="DV191" s="21">
        <f t="shared" si="264"/>
        <v>150044.472801701</v>
      </c>
      <c r="EB191" s="12">
        <f t="shared" si="265"/>
        <v>1569</v>
      </c>
      <c r="EC191" s="12">
        <v>1.728</v>
      </c>
      <c r="ED191" s="13">
        <v>1.35</v>
      </c>
      <c r="EE191" s="14">
        <v>1.24</v>
      </c>
      <c r="EF191" s="15">
        <f t="shared" si="266"/>
        <v>4538.602368</v>
      </c>
      <c r="EG191" s="12">
        <v>1</v>
      </c>
      <c r="EH191" s="12">
        <f t="shared" si="267"/>
        <v>1569</v>
      </c>
      <c r="EI191" s="12">
        <v>0.92</v>
      </c>
      <c r="EJ191" s="19">
        <f t="shared" si="268"/>
        <v>4.55771364527879</v>
      </c>
      <c r="EK191" s="20">
        <v>5936</v>
      </c>
      <c r="EL191" s="12">
        <v>0.99</v>
      </c>
      <c r="EM191" s="12">
        <v>4.14</v>
      </c>
      <c r="EN191" s="9">
        <f t="shared" si="269"/>
        <v>5.0986</v>
      </c>
      <c r="EO191" s="10">
        <v>1.225</v>
      </c>
      <c r="EP191" s="22">
        <v>1.2</v>
      </c>
      <c r="EQ191" s="21">
        <f t="shared" si="270"/>
        <v>199527.722268049</v>
      </c>
    </row>
    <row r="192" s="1" customFormat="1" customHeight="1" spans="1:147">
      <c r="F192" s="12">
        <v>1424</v>
      </c>
      <c r="G192" s="12">
        <v>2.304</v>
      </c>
      <c r="H192" s="13">
        <v>1.35</v>
      </c>
      <c r="I192" s="14">
        <v>1.24</v>
      </c>
      <c r="J192" s="15">
        <f t="shared" si="237"/>
        <v>5492.219904</v>
      </c>
      <c r="K192" s="12">
        <v>1</v>
      </c>
      <c r="L192" s="12">
        <v>1424</v>
      </c>
      <c r="M192" s="12">
        <v>0.83</v>
      </c>
      <c r="N192" s="19">
        <f t="shared" si="238"/>
        <v>4.32532710280374</v>
      </c>
      <c r="O192" s="20">
        <v>5936</v>
      </c>
      <c r="P192" s="12">
        <v>0.99</v>
      </c>
      <c r="Q192" s="12">
        <v>3.34</v>
      </c>
      <c r="R192" s="9">
        <f t="shared" si="239"/>
        <v>4.3066</v>
      </c>
      <c r="S192" s="10">
        <v>1.225</v>
      </c>
      <c r="T192" s="20">
        <v>1</v>
      </c>
      <c r="U192" s="21">
        <f t="shared" si="240"/>
        <v>156640.810731961</v>
      </c>
      <c r="AA192" s="12">
        <v>1424</v>
      </c>
      <c r="AB192" s="12">
        <v>2.304</v>
      </c>
      <c r="AC192" s="13">
        <v>1.35</v>
      </c>
      <c r="AD192" s="14">
        <v>1.24</v>
      </c>
      <c r="AE192" s="15">
        <f t="shared" si="241"/>
        <v>5492.219904</v>
      </c>
      <c r="AF192" s="12">
        <v>1</v>
      </c>
      <c r="AG192" s="12">
        <v>1424</v>
      </c>
      <c r="AH192" s="12">
        <v>0.83</v>
      </c>
      <c r="AI192" s="19">
        <f t="shared" si="242"/>
        <v>4.32532710280374</v>
      </c>
      <c r="AJ192" s="20">
        <v>5936</v>
      </c>
      <c r="AK192" s="12">
        <v>0.99</v>
      </c>
      <c r="AL192" s="12">
        <v>3.34</v>
      </c>
      <c r="AM192" s="9">
        <f t="shared" si="243"/>
        <v>4.3066</v>
      </c>
      <c r="AN192" s="10">
        <v>1.225</v>
      </c>
      <c r="AO192" s="22">
        <v>1.015</v>
      </c>
      <c r="AP192" s="21">
        <f t="shared" si="244"/>
        <v>158990.422892941</v>
      </c>
      <c r="AV192" s="12">
        <v>1424</v>
      </c>
      <c r="AW192" s="12">
        <v>2.304</v>
      </c>
      <c r="AX192" s="13">
        <v>1.35</v>
      </c>
      <c r="AY192" s="14">
        <v>1.24</v>
      </c>
      <c r="AZ192" s="15">
        <f t="shared" si="245"/>
        <v>5492.219904</v>
      </c>
      <c r="BA192" s="12">
        <v>1</v>
      </c>
      <c r="BB192" s="12">
        <v>1424</v>
      </c>
      <c r="BC192" s="12">
        <v>0.83</v>
      </c>
      <c r="BD192" s="19">
        <f t="shared" si="246"/>
        <v>4.32532710280374</v>
      </c>
      <c r="BE192" s="20">
        <v>5936</v>
      </c>
      <c r="BF192" s="12">
        <v>0.99</v>
      </c>
      <c r="BG192" s="12">
        <v>3.34</v>
      </c>
      <c r="BH192" s="9">
        <f t="shared" si="247"/>
        <v>4.3066</v>
      </c>
      <c r="BI192" s="10">
        <v>1.225</v>
      </c>
      <c r="BJ192" s="20">
        <v>1</v>
      </c>
      <c r="BK192" s="21">
        <f t="shared" si="248"/>
        <v>156640.810731961</v>
      </c>
      <c r="BQ192" s="12">
        <v>1424</v>
      </c>
      <c r="BR192" s="12">
        <v>2.304</v>
      </c>
      <c r="BS192" s="13">
        <v>1.35</v>
      </c>
      <c r="BT192" s="14">
        <v>1.24</v>
      </c>
      <c r="BU192" s="15">
        <f t="shared" si="249"/>
        <v>5492.219904</v>
      </c>
      <c r="BV192" s="12">
        <v>1</v>
      </c>
      <c r="BW192" s="12">
        <v>1424</v>
      </c>
      <c r="BX192" s="12">
        <v>0.83</v>
      </c>
      <c r="BY192" s="19">
        <f t="shared" si="250"/>
        <v>4.32532710280374</v>
      </c>
      <c r="BZ192" s="20">
        <v>5936</v>
      </c>
      <c r="CA192" s="12">
        <v>0.99</v>
      </c>
      <c r="CB192" s="12">
        <v>3.34</v>
      </c>
      <c r="CC192" s="9">
        <f t="shared" si="251"/>
        <v>4.3066</v>
      </c>
      <c r="CD192" s="10">
        <v>1.225</v>
      </c>
      <c r="CE192" s="22">
        <v>1.015</v>
      </c>
      <c r="CF192" s="21">
        <f t="shared" si="252"/>
        <v>158990.422892941</v>
      </c>
      <c r="CL192" s="12">
        <f t="shared" si="253"/>
        <v>1569</v>
      </c>
      <c r="CM192" s="12">
        <v>2.304</v>
      </c>
      <c r="CN192" s="13">
        <v>1.35</v>
      </c>
      <c r="CO192" s="14">
        <v>1.24</v>
      </c>
      <c r="CP192" s="15">
        <f t="shared" si="254"/>
        <v>6051.469824</v>
      </c>
      <c r="CQ192" s="12">
        <v>1</v>
      </c>
      <c r="CR192" s="12">
        <f t="shared" si="255"/>
        <v>1569</v>
      </c>
      <c r="CS192" s="12">
        <v>0.83</v>
      </c>
      <c r="CT192" s="19">
        <f t="shared" si="256"/>
        <v>4.46771364527879</v>
      </c>
      <c r="CU192" s="20">
        <v>5936</v>
      </c>
      <c r="CV192" s="12">
        <v>0.99</v>
      </c>
      <c r="CW192" s="12">
        <v>3.34</v>
      </c>
      <c r="CX192" s="9">
        <f t="shared" si="257"/>
        <v>4.3066</v>
      </c>
      <c r="CY192" s="10">
        <v>1.225</v>
      </c>
      <c r="CZ192" s="22">
        <v>1.085</v>
      </c>
      <c r="DA192" s="21">
        <f t="shared" si="258"/>
        <v>188733.389826401</v>
      </c>
      <c r="DG192" s="12">
        <f t="shared" si="259"/>
        <v>1569</v>
      </c>
      <c r="DH192" s="12">
        <v>2.304</v>
      </c>
      <c r="DI192" s="13">
        <v>1.35</v>
      </c>
      <c r="DJ192" s="14">
        <v>1.24</v>
      </c>
      <c r="DK192" s="15">
        <f t="shared" si="260"/>
        <v>6051.469824</v>
      </c>
      <c r="DL192" s="12">
        <v>1</v>
      </c>
      <c r="DM192" s="12">
        <f t="shared" si="261"/>
        <v>1569</v>
      </c>
      <c r="DN192" s="12">
        <v>0.83</v>
      </c>
      <c r="DO192" s="19">
        <f t="shared" si="262"/>
        <v>4.46771364527879</v>
      </c>
      <c r="DP192" s="20">
        <v>5936</v>
      </c>
      <c r="DQ192" s="12">
        <v>0.99</v>
      </c>
      <c r="DR192" s="12">
        <v>3.34</v>
      </c>
      <c r="DS192" s="9">
        <f t="shared" si="263"/>
        <v>4.3066</v>
      </c>
      <c r="DT192" s="10">
        <v>1.225</v>
      </c>
      <c r="DU192" s="22">
        <v>1.085</v>
      </c>
      <c r="DV192" s="21">
        <f t="shared" si="264"/>
        <v>188733.389826401</v>
      </c>
      <c r="EB192" s="12">
        <f t="shared" si="265"/>
        <v>1569</v>
      </c>
      <c r="EC192" s="12">
        <v>2.304</v>
      </c>
      <c r="ED192" s="13">
        <v>1.35</v>
      </c>
      <c r="EE192" s="14">
        <v>1.24</v>
      </c>
      <c r="EF192" s="15">
        <f t="shared" si="266"/>
        <v>6051.469824</v>
      </c>
      <c r="EG192" s="12">
        <v>1</v>
      </c>
      <c r="EH192" s="12">
        <f t="shared" si="267"/>
        <v>1569</v>
      </c>
      <c r="EI192" s="12">
        <v>0.92</v>
      </c>
      <c r="EJ192" s="19">
        <f t="shared" si="268"/>
        <v>4.55771364527879</v>
      </c>
      <c r="EK192" s="20">
        <v>5936</v>
      </c>
      <c r="EL192" s="12">
        <v>0.99</v>
      </c>
      <c r="EM192" s="12">
        <v>4.14</v>
      </c>
      <c r="EN192" s="9">
        <f t="shared" si="269"/>
        <v>5.0986</v>
      </c>
      <c r="EO192" s="10">
        <v>1.225</v>
      </c>
      <c r="EP192" s="22">
        <v>1.2</v>
      </c>
      <c r="EQ192" s="21">
        <f t="shared" si="270"/>
        <v>251206.971120066</v>
      </c>
    </row>
    <row r="193" s="1" customFormat="1" customHeight="1" spans="6:147">
      <c r="F193" s="12">
        <v>1424</v>
      </c>
      <c r="G193" s="12">
        <v>1.728</v>
      </c>
      <c r="H193" s="13">
        <v>1.35</v>
      </c>
      <c r="I193" s="14">
        <v>1.24</v>
      </c>
      <c r="J193" s="15">
        <f t="shared" si="237"/>
        <v>4119.164928</v>
      </c>
      <c r="K193" s="12">
        <v>1</v>
      </c>
      <c r="L193" s="12">
        <v>1424</v>
      </c>
      <c r="M193" s="12">
        <v>0.83</v>
      </c>
      <c r="N193" s="19">
        <f t="shared" si="238"/>
        <v>4.32532710280374</v>
      </c>
      <c r="O193" s="20">
        <v>5936</v>
      </c>
      <c r="P193" s="12">
        <v>0.99</v>
      </c>
      <c r="Q193" s="12">
        <v>3.34</v>
      </c>
      <c r="R193" s="9">
        <f t="shared" si="239"/>
        <v>4.3066</v>
      </c>
      <c r="S193" s="10">
        <v>1.225</v>
      </c>
      <c r="T193" s="20">
        <v>1</v>
      </c>
      <c r="U193" s="21">
        <f t="shared" si="240"/>
        <v>125309.576188971</v>
      </c>
      <c r="AA193" s="12">
        <v>1424</v>
      </c>
      <c r="AB193" s="12">
        <v>1.728</v>
      </c>
      <c r="AC193" s="13">
        <v>1.35</v>
      </c>
      <c r="AD193" s="14">
        <v>1.24</v>
      </c>
      <c r="AE193" s="15">
        <f t="shared" si="241"/>
        <v>4119.164928</v>
      </c>
      <c r="AF193" s="12">
        <v>1</v>
      </c>
      <c r="AG193" s="12">
        <v>1424</v>
      </c>
      <c r="AH193" s="12">
        <v>0.83</v>
      </c>
      <c r="AI193" s="19">
        <f t="shared" si="242"/>
        <v>4.32532710280374</v>
      </c>
      <c r="AJ193" s="20">
        <v>5936</v>
      </c>
      <c r="AK193" s="12">
        <v>0.99</v>
      </c>
      <c r="AL193" s="12">
        <v>3.34</v>
      </c>
      <c r="AM193" s="9">
        <f t="shared" si="243"/>
        <v>4.3066</v>
      </c>
      <c r="AN193" s="10">
        <v>1.225</v>
      </c>
      <c r="AO193" s="22">
        <v>1.015</v>
      </c>
      <c r="AP193" s="21">
        <f t="shared" si="244"/>
        <v>127189.219831806</v>
      </c>
      <c r="AV193" s="12">
        <v>1424</v>
      </c>
      <c r="AW193" s="12">
        <v>1.728</v>
      </c>
      <c r="AX193" s="13">
        <v>1.35</v>
      </c>
      <c r="AY193" s="14">
        <v>1.24</v>
      </c>
      <c r="AZ193" s="15">
        <f t="shared" si="245"/>
        <v>4119.164928</v>
      </c>
      <c r="BA193" s="12">
        <v>1</v>
      </c>
      <c r="BB193" s="12">
        <v>1424</v>
      </c>
      <c r="BC193" s="12">
        <v>0.83</v>
      </c>
      <c r="BD193" s="19">
        <f t="shared" si="246"/>
        <v>4.32532710280374</v>
      </c>
      <c r="BE193" s="20">
        <v>5936</v>
      </c>
      <c r="BF193" s="12">
        <v>0.99</v>
      </c>
      <c r="BG193" s="12">
        <v>3.34</v>
      </c>
      <c r="BH193" s="9">
        <f t="shared" si="247"/>
        <v>4.3066</v>
      </c>
      <c r="BI193" s="10">
        <v>1.225</v>
      </c>
      <c r="BJ193" s="20">
        <v>1</v>
      </c>
      <c r="BK193" s="21">
        <f t="shared" si="248"/>
        <v>125309.576188971</v>
      </c>
      <c r="BQ193" s="12">
        <v>1424</v>
      </c>
      <c r="BR193" s="12">
        <v>1.728</v>
      </c>
      <c r="BS193" s="13">
        <v>1.35</v>
      </c>
      <c r="BT193" s="14">
        <v>1.24</v>
      </c>
      <c r="BU193" s="15">
        <f t="shared" si="249"/>
        <v>4119.164928</v>
      </c>
      <c r="BV193" s="12">
        <v>1</v>
      </c>
      <c r="BW193" s="12">
        <v>1424</v>
      </c>
      <c r="BX193" s="12">
        <v>0.83</v>
      </c>
      <c r="BY193" s="19">
        <f t="shared" si="250"/>
        <v>4.32532710280374</v>
      </c>
      <c r="BZ193" s="20">
        <v>5936</v>
      </c>
      <c r="CA193" s="12">
        <v>0.99</v>
      </c>
      <c r="CB193" s="12">
        <v>3.34</v>
      </c>
      <c r="CC193" s="9">
        <f t="shared" si="251"/>
        <v>4.3066</v>
      </c>
      <c r="CD193" s="10">
        <v>1.225</v>
      </c>
      <c r="CE193" s="22">
        <v>1.015</v>
      </c>
      <c r="CF193" s="21">
        <f t="shared" si="252"/>
        <v>127189.219831806</v>
      </c>
      <c r="CL193" s="12">
        <f t="shared" si="253"/>
        <v>1569</v>
      </c>
      <c r="CM193" s="12">
        <v>1.728</v>
      </c>
      <c r="CN193" s="13">
        <v>1.35</v>
      </c>
      <c r="CO193" s="14">
        <v>1.24</v>
      </c>
      <c r="CP193" s="15">
        <f t="shared" si="254"/>
        <v>4538.602368</v>
      </c>
      <c r="CQ193" s="12">
        <v>1</v>
      </c>
      <c r="CR193" s="12">
        <f t="shared" si="255"/>
        <v>1569</v>
      </c>
      <c r="CS193" s="12">
        <v>0.83</v>
      </c>
      <c r="CT193" s="19">
        <f t="shared" si="256"/>
        <v>4.46771364527879</v>
      </c>
      <c r="CU193" s="20">
        <v>5936</v>
      </c>
      <c r="CV193" s="12">
        <v>0.99</v>
      </c>
      <c r="CW193" s="12">
        <v>3.34</v>
      </c>
      <c r="CX193" s="9">
        <f t="shared" si="257"/>
        <v>4.3066</v>
      </c>
      <c r="CY193" s="10">
        <v>1.225</v>
      </c>
      <c r="CZ193" s="22">
        <v>1.085</v>
      </c>
      <c r="DA193" s="21">
        <f t="shared" si="258"/>
        <v>150044.472801701</v>
      </c>
      <c r="DG193" s="12">
        <f t="shared" si="259"/>
        <v>1569</v>
      </c>
      <c r="DH193" s="12">
        <v>1.728</v>
      </c>
      <c r="DI193" s="13">
        <v>1.35</v>
      </c>
      <c r="DJ193" s="14">
        <v>1.24</v>
      </c>
      <c r="DK193" s="15">
        <f t="shared" si="260"/>
        <v>4538.602368</v>
      </c>
      <c r="DL193" s="12">
        <v>1</v>
      </c>
      <c r="DM193" s="12">
        <f t="shared" si="261"/>
        <v>1569</v>
      </c>
      <c r="DN193" s="12">
        <v>0.83</v>
      </c>
      <c r="DO193" s="19">
        <f t="shared" si="262"/>
        <v>4.46771364527879</v>
      </c>
      <c r="DP193" s="20">
        <v>5936</v>
      </c>
      <c r="DQ193" s="12">
        <v>0.99</v>
      </c>
      <c r="DR193" s="12">
        <v>3.34</v>
      </c>
      <c r="DS193" s="9">
        <f t="shared" si="263"/>
        <v>4.3066</v>
      </c>
      <c r="DT193" s="10">
        <v>1.225</v>
      </c>
      <c r="DU193" s="22">
        <v>1.085</v>
      </c>
      <c r="DV193" s="21">
        <f t="shared" si="264"/>
        <v>150044.472801701</v>
      </c>
      <c r="EB193" s="12">
        <f t="shared" si="265"/>
        <v>1569</v>
      </c>
      <c r="EC193" s="12">
        <v>1.728</v>
      </c>
      <c r="ED193" s="13">
        <v>1.35</v>
      </c>
      <c r="EE193" s="14">
        <v>1.24</v>
      </c>
      <c r="EF193" s="15">
        <f t="shared" si="266"/>
        <v>4538.602368</v>
      </c>
      <c r="EG193" s="12">
        <v>1</v>
      </c>
      <c r="EH193" s="12">
        <f t="shared" si="267"/>
        <v>1569</v>
      </c>
      <c r="EI193" s="12">
        <v>0.92</v>
      </c>
      <c r="EJ193" s="19">
        <f t="shared" si="268"/>
        <v>4.55771364527879</v>
      </c>
      <c r="EK193" s="20">
        <v>5936</v>
      </c>
      <c r="EL193" s="12">
        <v>0.99</v>
      </c>
      <c r="EM193" s="12">
        <v>4.14</v>
      </c>
      <c r="EN193" s="9">
        <f t="shared" si="269"/>
        <v>5.0986</v>
      </c>
      <c r="EO193" s="10">
        <v>1.225</v>
      </c>
      <c r="EP193" s="22">
        <v>1.2</v>
      </c>
      <c r="EQ193" s="21">
        <f t="shared" si="270"/>
        <v>199527.722268049</v>
      </c>
    </row>
    <row r="194" s="1" customFormat="1" customHeight="1" spans="6:147">
      <c r="F194" s="12">
        <v>1424</v>
      </c>
      <c r="G194" s="12">
        <v>1.728</v>
      </c>
      <c r="H194" s="13">
        <v>1.35</v>
      </c>
      <c r="I194" s="14">
        <v>1.24</v>
      </c>
      <c r="J194" s="15">
        <f t="shared" si="237"/>
        <v>4119.164928</v>
      </c>
      <c r="K194" s="12">
        <v>1</v>
      </c>
      <c r="L194" s="12">
        <v>1424</v>
      </c>
      <c r="M194" s="12">
        <v>0.83</v>
      </c>
      <c r="N194" s="19">
        <f t="shared" si="238"/>
        <v>4.32532710280374</v>
      </c>
      <c r="O194" s="20">
        <v>5936</v>
      </c>
      <c r="P194" s="12">
        <v>0.99</v>
      </c>
      <c r="Q194" s="12">
        <v>3.34</v>
      </c>
      <c r="R194" s="9">
        <f t="shared" si="239"/>
        <v>4.3066</v>
      </c>
      <c r="S194" s="10">
        <v>1.225</v>
      </c>
      <c r="T194" s="20">
        <v>1</v>
      </c>
      <c r="U194" s="21">
        <f t="shared" si="240"/>
        <v>125309.576188971</v>
      </c>
      <c r="AA194" s="12">
        <v>1424</v>
      </c>
      <c r="AB194" s="12">
        <v>1.728</v>
      </c>
      <c r="AC194" s="13">
        <v>1.35</v>
      </c>
      <c r="AD194" s="14">
        <v>1.24</v>
      </c>
      <c r="AE194" s="15">
        <f t="shared" si="241"/>
        <v>4119.164928</v>
      </c>
      <c r="AF194" s="12">
        <v>1</v>
      </c>
      <c r="AG194" s="12">
        <v>1424</v>
      </c>
      <c r="AH194" s="12">
        <v>0.83</v>
      </c>
      <c r="AI194" s="19">
        <f t="shared" si="242"/>
        <v>4.32532710280374</v>
      </c>
      <c r="AJ194" s="20">
        <v>5936</v>
      </c>
      <c r="AK194" s="12">
        <v>0.99</v>
      </c>
      <c r="AL194" s="12">
        <v>3.34</v>
      </c>
      <c r="AM194" s="9">
        <f t="shared" si="243"/>
        <v>4.3066</v>
      </c>
      <c r="AN194" s="10">
        <v>1.225</v>
      </c>
      <c r="AO194" s="22">
        <v>1.015</v>
      </c>
      <c r="AP194" s="21">
        <f t="shared" si="244"/>
        <v>127189.219831806</v>
      </c>
      <c r="AV194" s="12">
        <v>1424</v>
      </c>
      <c r="AW194" s="12">
        <v>1.728</v>
      </c>
      <c r="AX194" s="13">
        <v>1.35</v>
      </c>
      <c r="AY194" s="14">
        <v>1.24</v>
      </c>
      <c r="AZ194" s="15">
        <f t="shared" si="245"/>
        <v>4119.164928</v>
      </c>
      <c r="BA194" s="12">
        <v>1</v>
      </c>
      <c r="BB194" s="12">
        <v>1424</v>
      </c>
      <c r="BC194" s="12">
        <v>0.83</v>
      </c>
      <c r="BD194" s="19">
        <f t="shared" si="246"/>
        <v>4.32532710280374</v>
      </c>
      <c r="BE194" s="20">
        <v>5936</v>
      </c>
      <c r="BF194" s="12">
        <v>0.99</v>
      </c>
      <c r="BG194" s="12">
        <v>3.34</v>
      </c>
      <c r="BH194" s="9">
        <f t="shared" si="247"/>
        <v>4.3066</v>
      </c>
      <c r="BI194" s="10">
        <v>1.225</v>
      </c>
      <c r="BJ194" s="20">
        <v>1</v>
      </c>
      <c r="BK194" s="21">
        <f t="shared" si="248"/>
        <v>125309.576188971</v>
      </c>
      <c r="BQ194" s="12">
        <v>1424</v>
      </c>
      <c r="BR194" s="12">
        <v>1.728</v>
      </c>
      <c r="BS194" s="13">
        <v>1.35</v>
      </c>
      <c r="BT194" s="14">
        <v>1.24</v>
      </c>
      <c r="BU194" s="15">
        <f t="shared" si="249"/>
        <v>4119.164928</v>
      </c>
      <c r="BV194" s="12">
        <v>1</v>
      </c>
      <c r="BW194" s="12">
        <v>1424</v>
      </c>
      <c r="BX194" s="12">
        <v>0.83</v>
      </c>
      <c r="BY194" s="19">
        <f t="shared" si="250"/>
        <v>4.32532710280374</v>
      </c>
      <c r="BZ194" s="20">
        <v>5936</v>
      </c>
      <c r="CA194" s="12">
        <v>0.99</v>
      </c>
      <c r="CB194" s="12">
        <v>3.34</v>
      </c>
      <c r="CC194" s="9">
        <f t="shared" si="251"/>
        <v>4.3066</v>
      </c>
      <c r="CD194" s="10">
        <v>1.225</v>
      </c>
      <c r="CE194" s="22">
        <v>1.015</v>
      </c>
      <c r="CF194" s="21">
        <f t="shared" si="252"/>
        <v>127189.219831806</v>
      </c>
      <c r="CL194" s="12">
        <f t="shared" si="253"/>
        <v>1569</v>
      </c>
      <c r="CM194" s="12">
        <v>1.728</v>
      </c>
      <c r="CN194" s="13">
        <v>1.35</v>
      </c>
      <c r="CO194" s="14">
        <v>1.24</v>
      </c>
      <c r="CP194" s="15">
        <f t="shared" si="254"/>
        <v>4538.602368</v>
      </c>
      <c r="CQ194" s="12">
        <v>1</v>
      </c>
      <c r="CR194" s="12">
        <f t="shared" si="255"/>
        <v>1569</v>
      </c>
      <c r="CS194" s="12">
        <v>0.83</v>
      </c>
      <c r="CT194" s="19">
        <f t="shared" si="256"/>
        <v>4.46771364527879</v>
      </c>
      <c r="CU194" s="20">
        <v>5936</v>
      </c>
      <c r="CV194" s="12">
        <v>0.99</v>
      </c>
      <c r="CW194" s="12">
        <v>3.34</v>
      </c>
      <c r="CX194" s="9">
        <f t="shared" si="257"/>
        <v>4.3066</v>
      </c>
      <c r="CY194" s="10">
        <v>1.225</v>
      </c>
      <c r="CZ194" s="22">
        <v>1.085</v>
      </c>
      <c r="DA194" s="21">
        <f t="shared" si="258"/>
        <v>150044.472801701</v>
      </c>
      <c r="DG194" s="12">
        <f t="shared" si="259"/>
        <v>1569</v>
      </c>
      <c r="DH194" s="12">
        <v>1.728</v>
      </c>
      <c r="DI194" s="13">
        <v>1.35</v>
      </c>
      <c r="DJ194" s="14">
        <v>1.24</v>
      </c>
      <c r="DK194" s="15">
        <f t="shared" si="260"/>
        <v>4538.602368</v>
      </c>
      <c r="DL194" s="12">
        <v>1</v>
      </c>
      <c r="DM194" s="12">
        <f t="shared" si="261"/>
        <v>1569</v>
      </c>
      <c r="DN194" s="12">
        <v>0.83</v>
      </c>
      <c r="DO194" s="19">
        <f t="shared" si="262"/>
        <v>4.46771364527879</v>
      </c>
      <c r="DP194" s="20">
        <v>5936</v>
      </c>
      <c r="DQ194" s="12">
        <v>0.99</v>
      </c>
      <c r="DR194" s="12">
        <v>3.34</v>
      </c>
      <c r="DS194" s="9">
        <f t="shared" si="263"/>
        <v>4.3066</v>
      </c>
      <c r="DT194" s="10">
        <v>1.225</v>
      </c>
      <c r="DU194" s="22">
        <v>1.085</v>
      </c>
      <c r="DV194" s="21">
        <f t="shared" si="264"/>
        <v>150044.472801701</v>
      </c>
      <c r="EB194" s="12">
        <f t="shared" si="265"/>
        <v>1569</v>
      </c>
      <c r="EC194" s="12">
        <v>1.728</v>
      </c>
      <c r="ED194" s="13">
        <v>1.35</v>
      </c>
      <c r="EE194" s="14">
        <v>1.24</v>
      </c>
      <c r="EF194" s="15">
        <f t="shared" si="266"/>
        <v>4538.602368</v>
      </c>
      <c r="EG194" s="12">
        <v>1</v>
      </c>
      <c r="EH194" s="12">
        <f t="shared" si="267"/>
        <v>1569</v>
      </c>
      <c r="EI194" s="12">
        <v>0.92</v>
      </c>
      <c r="EJ194" s="19">
        <f t="shared" si="268"/>
        <v>4.55771364527879</v>
      </c>
      <c r="EK194" s="20">
        <v>5936</v>
      </c>
      <c r="EL194" s="12">
        <v>0.99</v>
      </c>
      <c r="EM194" s="12">
        <v>4.14</v>
      </c>
      <c r="EN194" s="9">
        <f t="shared" si="269"/>
        <v>5.0986</v>
      </c>
      <c r="EO194" s="10">
        <v>1.225</v>
      </c>
      <c r="EP194" s="22">
        <v>1.2</v>
      </c>
      <c r="EQ194" s="21">
        <f t="shared" si="270"/>
        <v>199527.722268049</v>
      </c>
    </row>
    <row r="195" s="1" customFormat="1" customHeight="1" spans="6:147">
      <c r="F195" s="12">
        <v>1424</v>
      </c>
      <c r="G195" s="12">
        <v>2.304</v>
      </c>
      <c r="H195" s="13">
        <v>1.35</v>
      </c>
      <c r="I195" s="14">
        <v>1.24</v>
      </c>
      <c r="J195" s="15">
        <f t="shared" si="237"/>
        <v>5492.219904</v>
      </c>
      <c r="K195" s="12">
        <v>1</v>
      </c>
      <c r="L195" s="12">
        <v>1424</v>
      </c>
      <c r="M195" s="12">
        <v>0.83</v>
      </c>
      <c r="N195" s="19">
        <f t="shared" si="238"/>
        <v>4.32532710280374</v>
      </c>
      <c r="O195" s="20">
        <v>5936</v>
      </c>
      <c r="P195" s="12">
        <v>0.99</v>
      </c>
      <c r="Q195" s="12">
        <v>3.34</v>
      </c>
      <c r="R195" s="9">
        <f t="shared" si="239"/>
        <v>4.3066</v>
      </c>
      <c r="S195" s="10">
        <v>1.225</v>
      </c>
      <c r="T195" s="20">
        <v>1</v>
      </c>
      <c r="U195" s="21">
        <f t="shared" si="240"/>
        <v>156640.810731961</v>
      </c>
      <c r="AA195" s="12">
        <v>1424</v>
      </c>
      <c r="AB195" s="12">
        <v>2.304</v>
      </c>
      <c r="AC195" s="13">
        <v>1.35</v>
      </c>
      <c r="AD195" s="14">
        <v>1.24</v>
      </c>
      <c r="AE195" s="15">
        <f t="shared" si="241"/>
        <v>5492.219904</v>
      </c>
      <c r="AF195" s="12">
        <v>1</v>
      </c>
      <c r="AG195" s="12">
        <v>1424</v>
      </c>
      <c r="AH195" s="12">
        <v>0.83</v>
      </c>
      <c r="AI195" s="19">
        <f t="shared" si="242"/>
        <v>4.32532710280374</v>
      </c>
      <c r="AJ195" s="20">
        <v>5936</v>
      </c>
      <c r="AK195" s="12">
        <v>0.99</v>
      </c>
      <c r="AL195" s="12">
        <v>3.34</v>
      </c>
      <c r="AM195" s="9">
        <f t="shared" si="243"/>
        <v>4.3066</v>
      </c>
      <c r="AN195" s="10">
        <v>1.225</v>
      </c>
      <c r="AO195" s="22">
        <v>1.015</v>
      </c>
      <c r="AP195" s="21">
        <f t="shared" si="244"/>
        <v>158990.422892941</v>
      </c>
      <c r="AV195" s="12">
        <v>1424</v>
      </c>
      <c r="AW195" s="12">
        <v>2.304</v>
      </c>
      <c r="AX195" s="13">
        <v>1.35</v>
      </c>
      <c r="AY195" s="14">
        <v>1.24</v>
      </c>
      <c r="AZ195" s="15">
        <f t="shared" si="245"/>
        <v>5492.219904</v>
      </c>
      <c r="BA195" s="12">
        <v>1</v>
      </c>
      <c r="BB195" s="12">
        <v>1424</v>
      </c>
      <c r="BC195" s="12">
        <v>0.83</v>
      </c>
      <c r="BD195" s="19">
        <f t="shared" si="246"/>
        <v>4.32532710280374</v>
      </c>
      <c r="BE195" s="20">
        <v>5936</v>
      </c>
      <c r="BF195" s="12">
        <v>0.99</v>
      </c>
      <c r="BG195" s="12">
        <v>3.34</v>
      </c>
      <c r="BH195" s="9">
        <f t="shared" si="247"/>
        <v>4.3066</v>
      </c>
      <c r="BI195" s="10">
        <v>1.225</v>
      </c>
      <c r="BJ195" s="20">
        <v>1</v>
      </c>
      <c r="BK195" s="21">
        <f t="shared" si="248"/>
        <v>156640.810731961</v>
      </c>
      <c r="BQ195" s="12">
        <v>1424</v>
      </c>
      <c r="BR195" s="12">
        <v>2.304</v>
      </c>
      <c r="BS195" s="13">
        <v>1.35</v>
      </c>
      <c r="BT195" s="14">
        <v>1.24</v>
      </c>
      <c r="BU195" s="15">
        <f t="shared" si="249"/>
        <v>5492.219904</v>
      </c>
      <c r="BV195" s="12">
        <v>1</v>
      </c>
      <c r="BW195" s="12">
        <v>1424</v>
      </c>
      <c r="BX195" s="12">
        <v>0.83</v>
      </c>
      <c r="BY195" s="19">
        <f t="shared" si="250"/>
        <v>4.32532710280374</v>
      </c>
      <c r="BZ195" s="20">
        <v>5936</v>
      </c>
      <c r="CA195" s="12">
        <v>0.99</v>
      </c>
      <c r="CB195" s="12">
        <v>3.34</v>
      </c>
      <c r="CC195" s="9">
        <f t="shared" si="251"/>
        <v>4.3066</v>
      </c>
      <c r="CD195" s="10">
        <v>1.225</v>
      </c>
      <c r="CE195" s="22">
        <v>1.015</v>
      </c>
      <c r="CF195" s="21">
        <f t="shared" si="252"/>
        <v>158990.422892941</v>
      </c>
      <c r="CL195" s="12">
        <f t="shared" si="253"/>
        <v>1569</v>
      </c>
      <c r="CM195" s="12">
        <v>2.304</v>
      </c>
      <c r="CN195" s="13">
        <v>1.35</v>
      </c>
      <c r="CO195" s="14">
        <v>1.24</v>
      </c>
      <c r="CP195" s="15">
        <f t="shared" si="254"/>
        <v>6051.469824</v>
      </c>
      <c r="CQ195" s="12">
        <v>1</v>
      </c>
      <c r="CR195" s="12">
        <f t="shared" si="255"/>
        <v>1569</v>
      </c>
      <c r="CS195" s="12">
        <v>0.83</v>
      </c>
      <c r="CT195" s="19">
        <f t="shared" si="256"/>
        <v>4.46771364527879</v>
      </c>
      <c r="CU195" s="20">
        <v>5936</v>
      </c>
      <c r="CV195" s="12">
        <v>0.99</v>
      </c>
      <c r="CW195" s="12">
        <v>3.34</v>
      </c>
      <c r="CX195" s="9">
        <f t="shared" si="257"/>
        <v>4.3066</v>
      </c>
      <c r="CY195" s="10">
        <v>1.225</v>
      </c>
      <c r="CZ195" s="22">
        <v>1.085</v>
      </c>
      <c r="DA195" s="21">
        <f t="shared" si="258"/>
        <v>188733.389826401</v>
      </c>
      <c r="DG195" s="12">
        <f t="shared" si="259"/>
        <v>1569</v>
      </c>
      <c r="DH195" s="12">
        <v>2.304</v>
      </c>
      <c r="DI195" s="13">
        <v>1.35</v>
      </c>
      <c r="DJ195" s="14">
        <v>1.24</v>
      </c>
      <c r="DK195" s="15">
        <f t="shared" si="260"/>
        <v>6051.469824</v>
      </c>
      <c r="DL195" s="12">
        <v>1</v>
      </c>
      <c r="DM195" s="12">
        <f t="shared" si="261"/>
        <v>1569</v>
      </c>
      <c r="DN195" s="12">
        <v>0.83</v>
      </c>
      <c r="DO195" s="19">
        <f t="shared" si="262"/>
        <v>4.46771364527879</v>
      </c>
      <c r="DP195" s="20">
        <v>5936</v>
      </c>
      <c r="DQ195" s="12">
        <v>0.99</v>
      </c>
      <c r="DR195" s="12">
        <v>3.34</v>
      </c>
      <c r="DS195" s="9">
        <f t="shared" si="263"/>
        <v>4.3066</v>
      </c>
      <c r="DT195" s="10">
        <v>1.225</v>
      </c>
      <c r="DU195" s="22">
        <v>1.085</v>
      </c>
      <c r="DV195" s="21">
        <f t="shared" si="264"/>
        <v>188733.389826401</v>
      </c>
      <c r="EB195" s="12">
        <f t="shared" si="265"/>
        <v>1569</v>
      </c>
      <c r="EC195" s="12">
        <v>2.304</v>
      </c>
      <c r="ED195" s="13">
        <v>1.35</v>
      </c>
      <c r="EE195" s="14">
        <v>1.24</v>
      </c>
      <c r="EF195" s="15">
        <f t="shared" si="266"/>
        <v>6051.469824</v>
      </c>
      <c r="EG195" s="12">
        <v>1</v>
      </c>
      <c r="EH195" s="12">
        <f t="shared" si="267"/>
        <v>1569</v>
      </c>
      <c r="EI195" s="12">
        <v>0.92</v>
      </c>
      <c r="EJ195" s="19">
        <f t="shared" si="268"/>
        <v>4.55771364527879</v>
      </c>
      <c r="EK195" s="20">
        <v>5936</v>
      </c>
      <c r="EL195" s="12">
        <v>0.99</v>
      </c>
      <c r="EM195" s="12">
        <v>4.14</v>
      </c>
      <c r="EN195" s="9">
        <f t="shared" si="269"/>
        <v>5.0986</v>
      </c>
      <c r="EO195" s="10">
        <v>1.225</v>
      </c>
      <c r="EP195" s="22">
        <v>1.2</v>
      </c>
      <c r="EQ195" s="21">
        <f t="shared" si="270"/>
        <v>251206.971120066</v>
      </c>
    </row>
    <row r="196" s="1" customFormat="1" customHeight="1" spans="6:147">
      <c r="F196" s="12">
        <v>1424</v>
      </c>
      <c r="G196" s="12">
        <v>1.728</v>
      </c>
      <c r="H196" s="13">
        <v>1.35</v>
      </c>
      <c r="I196" s="14">
        <v>1.24</v>
      </c>
      <c r="J196" s="15">
        <f t="shared" si="237"/>
        <v>4119.164928</v>
      </c>
      <c r="K196" s="12">
        <v>1</v>
      </c>
      <c r="L196" s="12">
        <v>1424</v>
      </c>
      <c r="M196" s="12">
        <v>0.83</v>
      </c>
      <c r="N196" s="19">
        <f t="shared" si="238"/>
        <v>4.32532710280374</v>
      </c>
      <c r="O196" s="20">
        <v>5936</v>
      </c>
      <c r="P196" s="12">
        <v>0.99</v>
      </c>
      <c r="Q196" s="12">
        <v>3.34</v>
      </c>
      <c r="R196" s="9">
        <f t="shared" si="239"/>
        <v>4.3066</v>
      </c>
      <c r="S196" s="10">
        <v>1.225</v>
      </c>
      <c r="T196" s="20">
        <v>1</v>
      </c>
      <c r="U196" s="21">
        <f t="shared" si="240"/>
        <v>125309.576188971</v>
      </c>
      <c r="AA196" s="12">
        <v>1424</v>
      </c>
      <c r="AB196" s="12">
        <v>1.728</v>
      </c>
      <c r="AC196" s="13">
        <v>1.35</v>
      </c>
      <c r="AD196" s="14">
        <v>1.24</v>
      </c>
      <c r="AE196" s="15">
        <f t="shared" si="241"/>
        <v>4119.164928</v>
      </c>
      <c r="AF196" s="12">
        <v>1</v>
      </c>
      <c r="AG196" s="12">
        <v>1424</v>
      </c>
      <c r="AH196" s="12">
        <v>0.83</v>
      </c>
      <c r="AI196" s="19">
        <f t="shared" si="242"/>
        <v>4.32532710280374</v>
      </c>
      <c r="AJ196" s="20">
        <v>5936</v>
      </c>
      <c r="AK196" s="12">
        <v>0.99</v>
      </c>
      <c r="AL196" s="12">
        <v>3.34</v>
      </c>
      <c r="AM196" s="9">
        <f t="shared" si="243"/>
        <v>4.3066</v>
      </c>
      <c r="AN196" s="10">
        <v>1.225</v>
      </c>
      <c r="AO196" s="22">
        <v>1.015</v>
      </c>
      <c r="AP196" s="21">
        <f t="shared" si="244"/>
        <v>127189.219831806</v>
      </c>
      <c r="AV196" s="12">
        <v>1424</v>
      </c>
      <c r="AW196" s="12">
        <v>1.728</v>
      </c>
      <c r="AX196" s="13">
        <v>1.35</v>
      </c>
      <c r="AY196" s="14">
        <v>1.24</v>
      </c>
      <c r="AZ196" s="15">
        <f t="shared" si="245"/>
        <v>4119.164928</v>
      </c>
      <c r="BA196" s="12">
        <v>1</v>
      </c>
      <c r="BB196" s="12">
        <v>1424</v>
      </c>
      <c r="BC196" s="12">
        <v>0.83</v>
      </c>
      <c r="BD196" s="19">
        <f t="shared" si="246"/>
        <v>4.32532710280374</v>
      </c>
      <c r="BE196" s="20">
        <v>5936</v>
      </c>
      <c r="BF196" s="12">
        <v>0.99</v>
      </c>
      <c r="BG196" s="12">
        <v>3.34</v>
      </c>
      <c r="BH196" s="9">
        <f t="shared" si="247"/>
        <v>4.3066</v>
      </c>
      <c r="BI196" s="10">
        <v>1.225</v>
      </c>
      <c r="BJ196" s="20">
        <v>1</v>
      </c>
      <c r="BK196" s="21">
        <f t="shared" si="248"/>
        <v>125309.576188971</v>
      </c>
      <c r="BQ196" s="12">
        <v>1424</v>
      </c>
      <c r="BR196" s="12">
        <v>1.728</v>
      </c>
      <c r="BS196" s="13">
        <v>1.35</v>
      </c>
      <c r="BT196" s="14">
        <v>1.24</v>
      </c>
      <c r="BU196" s="15">
        <f t="shared" si="249"/>
        <v>4119.164928</v>
      </c>
      <c r="BV196" s="12">
        <v>1</v>
      </c>
      <c r="BW196" s="12">
        <v>1424</v>
      </c>
      <c r="BX196" s="12">
        <v>0.83</v>
      </c>
      <c r="BY196" s="19">
        <f t="shared" si="250"/>
        <v>4.32532710280374</v>
      </c>
      <c r="BZ196" s="20">
        <v>5936</v>
      </c>
      <c r="CA196" s="12">
        <v>0.99</v>
      </c>
      <c r="CB196" s="12">
        <v>3.34</v>
      </c>
      <c r="CC196" s="9">
        <f t="shared" si="251"/>
        <v>4.3066</v>
      </c>
      <c r="CD196" s="10">
        <v>1.225</v>
      </c>
      <c r="CE196" s="22">
        <v>1.015</v>
      </c>
      <c r="CF196" s="21">
        <f t="shared" si="252"/>
        <v>127189.219831806</v>
      </c>
      <c r="CL196" s="12">
        <f t="shared" si="253"/>
        <v>1569</v>
      </c>
      <c r="CM196" s="12">
        <v>1.728</v>
      </c>
      <c r="CN196" s="13">
        <v>1.35</v>
      </c>
      <c r="CO196" s="14">
        <v>1.24</v>
      </c>
      <c r="CP196" s="15">
        <f t="shared" si="254"/>
        <v>4538.602368</v>
      </c>
      <c r="CQ196" s="12">
        <v>1</v>
      </c>
      <c r="CR196" s="12">
        <f t="shared" si="255"/>
        <v>1569</v>
      </c>
      <c r="CS196" s="12">
        <v>0.83</v>
      </c>
      <c r="CT196" s="19">
        <f t="shared" si="256"/>
        <v>4.46771364527879</v>
      </c>
      <c r="CU196" s="20">
        <v>5936</v>
      </c>
      <c r="CV196" s="12">
        <v>0.99</v>
      </c>
      <c r="CW196" s="12">
        <v>3.34</v>
      </c>
      <c r="CX196" s="9">
        <f t="shared" si="257"/>
        <v>4.3066</v>
      </c>
      <c r="CY196" s="10">
        <v>1.225</v>
      </c>
      <c r="CZ196" s="22">
        <v>1.085</v>
      </c>
      <c r="DA196" s="21">
        <f t="shared" si="258"/>
        <v>150044.472801701</v>
      </c>
      <c r="DG196" s="12">
        <f t="shared" si="259"/>
        <v>1569</v>
      </c>
      <c r="DH196" s="12">
        <v>1.728</v>
      </c>
      <c r="DI196" s="13">
        <v>1.35</v>
      </c>
      <c r="DJ196" s="14">
        <v>1.24</v>
      </c>
      <c r="DK196" s="15">
        <f t="shared" si="260"/>
        <v>4538.602368</v>
      </c>
      <c r="DL196" s="12">
        <v>1</v>
      </c>
      <c r="DM196" s="12">
        <f t="shared" si="261"/>
        <v>1569</v>
      </c>
      <c r="DN196" s="12">
        <v>0.83</v>
      </c>
      <c r="DO196" s="19">
        <f t="shared" si="262"/>
        <v>4.46771364527879</v>
      </c>
      <c r="DP196" s="20">
        <v>5936</v>
      </c>
      <c r="DQ196" s="12">
        <v>0.99</v>
      </c>
      <c r="DR196" s="12">
        <v>3.34</v>
      </c>
      <c r="DS196" s="9">
        <f t="shared" si="263"/>
        <v>4.3066</v>
      </c>
      <c r="DT196" s="10">
        <v>1.225</v>
      </c>
      <c r="DU196" s="22">
        <v>1.085</v>
      </c>
      <c r="DV196" s="21">
        <f t="shared" si="264"/>
        <v>150044.472801701</v>
      </c>
      <c r="EB196" s="12">
        <f t="shared" si="265"/>
        <v>1569</v>
      </c>
      <c r="EC196" s="12">
        <v>1.728</v>
      </c>
      <c r="ED196" s="13">
        <v>1.35</v>
      </c>
      <c r="EE196" s="14">
        <v>1.24</v>
      </c>
      <c r="EF196" s="15">
        <f t="shared" si="266"/>
        <v>4538.602368</v>
      </c>
      <c r="EG196" s="12">
        <v>1</v>
      </c>
      <c r="EH196" s="12">
        <f t="shared" si="267"/>
        <v>1569</v>
      </c>
      <c r="EI196" s="12">
        <v>0.92</v>
      </c>
      <c r="EJ196" s="19">
        <f t="shared" si="268"/>
        <v>4.55771364527879</v>
      </c>
      <c r="EK196" s="20">
        <v>5936</v>
      </c>
      <c r="EL196" s="12">
        <v>0.99</v>
      </c>
      <c r="EM196" s="12">
        <v>4.14</v>
      </c>
      <c r="EN196" s="9">
        <f t="shared" si="269"/>
        <v>5.0986</v>
      </c>
      <c r="EO196" s="10">
        <v>1.225</v>
      </c>
      <c r="EP196" s="22">
        <v>1.2</v>
      </c>
      <c r="EQ196" s="21">
        <f t="shared" si="270"/>
        <v>199527.722268049</v>
      </c>
    </row>
    <row r="197" s="1" customFormat="1" customHeight="1" spans="6:147">
      <c r="F197" s="12">
        <v>1424</v>
      </c>
      <c r="G197" s="12">
        <v>1.728</v>
      </c>
      <c r="H197" s="13">
        <v>1.35</v>
      </c>
      <c r="I197" s="14">
        <v>1.24</v>
      </c>
      <c r="J197" s="15">
        <f t="shared" si="237"/>
        <v>4119.164928</v>
      </c>
      <c r="K197" s="12">
        <v>1</v>
      </c>
      <c r="L197" s="12">
        <v>1424</v>
      </c>
      <c r="M197" s="12">
        <v>0.83</v>
      </c>
      <c r="N197" s="19">
        <f t="shared" si="238"/>
        <v>4.32532710280374</v>
      </c>
      <c r="O197" s="20">
        <v>5936</v>
      </c>
      <c r="P197" s="12">
        <v>0.99</v>
      </c>
      <c r="Q197" s="12">
        <v>3.34</v>
      </c>
      <c r="R197" s="9">
        <f t="shared" si="239"/>
        <v>4.3066</v>
      </c>
      <c r="S197" s="10">
        <v>1.225</v>
      </c>
      <c r="T197" s="20">
        <v>1</v>
      </c>
      <c r="U197" s="21">
        <f t="shared" si="240"/>
        <v>125309.576188971</v>
      </c>
      <c r="AA197" s="12">
        <v>1424</v>
      </c>
      <c r="AB197" s="12">
        <v>1.728</v>
      </c>
      <c r="AC197" s="13">
        <v>1.35</v>
      </c>
      <c r="AD197" s="14">
        <v>1.24</v>
      </c>
      <c r="AE197" s="15">
        <f t="shared" si="241"/>
        <v>4119.164928</v>
      </c>
      <c r="AF197" s="12">
        <v>1</v>
      </c>
      <c r="AG197" s="12">
        <v>1424</v>
      </c>
      <c r="AH197" s="12">
        <v>0.83</v>
      </c>
      <c r="AI197" s="19">
        <f t="shared" si="242"/>
        <v>4.32532710280374</v>
      </c>
      <c r="AJ197" s="20">
        <v>5936</v>
      </c>
      <c r="AK197" s="12">
        <v>0.99</v>
      </c>
      <c r="AL197" s="12">
        <v>3.34</v>
      </c>
      <c r="AM197" s="9">
        <f t="shared" si="243"/>
        <v>4.3066</v>
      </c>
      <c r="AN197" s="10">
        <v>1.225</v>
      </c>
      <c r="AO197" s="22">
        <v>1.015</v>
      </c>
      <c r="AP197" s="21">
        <f t="shared" si="244"/>
        <v>127189.219831806</v>
      </c>
      <c r="AV197" s="12">
        <v>1424</v>
      </c>
      <c r="AW197" s="12">
        <v>1.728</v>
      </c>
      <c r="AX197" s="13">
        <v>1.35</v>
      </c>
      <c r="AY197" s="14">
        <v>1.24</v>
      </c>
      <c r="AZ197" s="15">
        <f t="shared" si="245"/>
        <v>4119.164928</v>
      </c>
      <c r="BA197" s="12">
        <v>1</v>
      </c>
      <c r="BB197" s="12">
        <v>1424</v>
      </c>
      <c r="BC197" s="12">
        <v>0.83</v>
      </c>
      <c r="BD197" s="19">
        <f t="shared" si="246"/>
        <v>4.32532710280374</v>
      </c>
      <c r="BE197" s="20">
        <v>5936</v>
      </c>
      <c r="BF197" s="12">
        <v>0.99</v>
      </c>
      <c r="BG197" s="12">
        <v>3.34</v>
      </c>
      <c r="BH197" s="9">
        <f t="shared" si="247"/>
        <v>4.3066</v>
      </c>
      <c r="BI197" s="10">
        <v>1.225</v>
      </c>
      <c r="BJ197" s="20">
        <v>1</v>
      </c>
      <c r="BK197" s="21">
        <f t="shared" si="248"/>
        <v>125309.576188971</v>
      </c>
      <c r="BQ197" s="12">
        <v>1424</v>
      </c>
      <c r="BR197" s="12">
        <v>1.728</v>
      </c>
      <c r="BS197" s="13">
        <v>1.35</v>
      </c>
      <c r="BT197" s="14">
        <v>1.24</v>
      </c>
      <c r="BU197" s="15">
        <f t="shared" si="249"/>
        <v>4119.164928</v>
      </c>
      <c r="BV197" s="12">
        <v>1</v>
      </c>
      <c r="BW197" s="12">
        <v>1424</v>
      </c>
      <c r="BX197" s="12">
        <v>0.83</v>
      </c>
      <c r="BY197" s="19">
        <f t="shared" si="250"/>
        <v>4.32532710280374</v>
      </c>
      <c r="BZ197" s="20">
        <v>5936</v>
      </c>
      <c r="CA197" s="12">
        <v>0.99</v>
      </c>
      <c r="CB197" s="12">
        <v>3.34</v>
      </c>
      <c r="CC197" s="9">
        <f t="shared" si="251"/>
        <v>4.3066</v>
      </c>
      <c r="CD197" s="10">
        <v>1.225</v>
      </c>
      <c r="CE197" s="22">
        <v>1.015</v>
      </c>
      <c r="CF197" s="21">
        <f t="shared" si="252"/>
        <v>127189.219831806</v>
      </c>
      <c r="CL197" s="12">
        <f t="shared" si="253"/>
        <v>1569</v>
      </c>
      <c r="CM197" s="12">
        <v>1.728</v>
      </c>
      <c r="CN197" s="13">
        <v>1.35</v>
      </c>
      <c r="CO197" s="14">
        <v>1.24</v>
      </c>
      <c r="CP197" s="15">
        <f t="shared" si="254"/>
        <v>4538.602368</v>
      </c>
      <c r="CQ197" s="12">
        <v>1</v>
      </c>
      <c r="CR197" s="12">
        <f t="shared" si="255"/>
        <v>1569</v>
      </c>
      <c r="CS197" s="12">
        <v>0.83</v>
      </c>
      <c r="CT197" s="19">
        <f t="shared" si="256"/>
        <v>4.46771364527879</v>
      </c>
      <c r="CU197" s="20">
        <v>5936</v>
      </c>
      <c r="CV197" s="12">
        <v>0.99</v>
      </c>
      <c r="CW197" s="12">
        <v>3.34</v>
      </c>
      <c r="CX197" s="9">
        <f t="shared" si="257"/>
        <v>4.3066</v>
      </c>
      <c r="CY197" s="10">
        <v>1.225</v>
      </c>
      <c r="CZ197" s="22">
        <v>1.085</v>
      </c>
      <c r="DA197" s="21">
        <f t="shared" si="258"/>
        <v>150044.472801701</v>
      </c>
      <c r="DG197" s="12">
        <f t="shared" si="259"/>
        <v>1569</v>
      </c>
      <c r="DH197" s="12">
        <v>1.728</v>
      </c>
      <c r="DI197" s="13">
        <v>1.35</v>
      </c>
      <c r="DJ197" s="14">
        <v>1.24</v>
      </c>
      <c r="DK197" s="15">
        <f t="shared" si="260"/>
        <v>4538.602368</v>
      </c>
      <c r="DL197" s="12">
        <v>1</v>
      </c>
      <c r="DM197" s="12">
        <f t="shared" si="261"/>
        <v>1569</v>
      </c>
      <c r="DN197" s="12">
        <v>0.83</v>
      </c>
      <c r="DO197" s="19">
        <f t="shared" si="262"/>
        <v>4.46771364527879</v>
      </c>
      <c r="DP197" s="20">
        <v>5936</v>
      </c>
      <c r="DQ197" s="12">
        <v>0.99</v>
      </c>
      <c r="DR197" s="12">
        <v>3.34</v>
      </c>
      <c r="DS197" s="9">
        <f t="shared" si="263"/>
        <v>4.3066</v>
      </c>
      <c r="DT197" s="10">
        <v>1.225</v>
      </c>
      <c r="DU197" s="22">
        <v>1.085</v>
      </c>
      <c r="DV197" s="21">
        <f t="shared" si="264"/>
        <v>150044.472801701</v>
      </c>
      <c r="EB197" s="12">
        <f t="shared" si="265"/>
        <v>1569</v>
      </c>
      <c r="EC197" s="12">
        <v>1.728</v>
      </c>
      <c r="ED197" s="13">
        <v>1.35</v>
      </c>
      <c r="EE197" s="14">
        <v>1.24</v>
      </c>
      <c r="EF197" s="15">
        <f t="shared" si="266"/>
        <v>4538.602368</v>
      </c>
      <c r="EG197" s="12">
        <v>1</v>
      </c>
      <c r="EH197" s="12">
        <f t="shared" si="267"/>
        <v>1569</v>
      </c>
      <c r="EI197" s="12">
        <v>0.92</v>
      </c>
      <c r="EJ197" s="19">
        <f t="shared" si="268"/>
        <v>4.55771364527879</v>
      </c>
      <c r="EK197" s="20">
        <v>5936</v>
      </c>
      <c r="EL197" s="12">
        <v>0.99</v>
      </c>
      <c r="EM197" s="12">
        <v>4.14</v>
      </c>
      <c r="EN197" s="9">
        <f t="shared" si="269"/>
        <v>5.0986</v>
      </c>
      <c r="EO197" s="10">
        <v>1.225</v>
      </c>
      <c r="EP197" s="22">
        <v>1.2</v>
      </c>
      <c r="EQ197" s="21">
        <f t="shared" si="270"/>
        <v>199527.722268049</v>
      </c>
    </row>
    <row r="198" s="1" customFormat="1" customHeight="1" spans="6:147">
      <c r="F198" s="12">
        <v>1424</v>
      </c>
      <c r="G198" s="12">
        <v>2.304</v>
      </c>
      <c r="H198" s="13">
        <v>1.35</v>
      </c>
      <c r="I198" s="14">
        <v>1.24</v>
      </c>
      <c r="J198" s="15">
        <f t="shared" si="237"/>
        <v>5492.219904</v>
      </c>
      <c r="K198" s="12">
        <v>1</v>
      </c>
      <c r="L198" s="12">
        <v>1424</v>
      </c>
      <c r="M198" s="12">
        <v>0.83</v>
      </c>
      <c r="N198" s="19">
        <f t="shared" si="238"/>
        <v>4.32532710280374</v>
      </c>
      <c r="O198" s="20">
        <v>5936</v>
      </c>
      <c r="P198" s="12">
        <v>0.99</v>
      </c>
      <c r="Q198" s="12">
        <v>3.34</v>
      </c>
      <c r="R198" s="9">
        <f t="shared" si="239"/>
        <v>4.3066</v>
      </c>
      <c r="S198" s="10">
        <v>1.225</v>
      </c>
      <c r="T198" s="20">
        <v>1</v>
      </c>
      <c r="U198" s="21">
        <f t="shared" si="240"/>
        <v>156640.810731961</v>
      </c>
      <c r="AA198" s="12">
        <v>1424</v>
      </c>
      <c r="AB198" s="12">
        <v>2.304</v>
      </c>
      <c r="AC198" s="13">
        <v>1.35</v>
      </c>
      <c r="AD198" s="14">
        <v>1.24</v>
      </c>
      <c r="AE198" s="15">
        <f t="shared" si="241"/>
        <v>5492.219904</v>
      </c>
      <c r="AF198" s="12">
        <v>1</v>
      </c>
      <c r="AG198" s="12">
        <v>1424</v>
      </c>
      <c r="AH198" s="12">
        <v>0.83</v>
      </c>
      <c r="AI198" s="19">
        <f t="shared" si="242"/>
        <v>4.32532710280374</v>
      </c>
      <c r="AJ198" s="20">
        <v>5936</v>
      </c>
      <c r="AK198" s="12">
        <v>0.99</v>
      </c>
      <c r="AL198" s="12">
        <v>3.34</v>
      </c>
      <c r="AM198" s="9">
        <f t="shared" si="243"/>
        <v>4.3066</v>
      </c>
      <c r="AN198" s="10">
        <v>1.225</v>
      </c>
      <c r="AO198" s="22">
        <v>1.015</v>
      </c>
      <c r="AP198" s="21">
        <f t="shared" si="244"/>
        <v>158990.422892941</v>
      </c>
      <c r="AV198" s="12">
        <v>1424</v>
      </c>
      <c r="AW198" s="12">
        <v>2.304</v>
      </c>
      <c r="AX198" s="13">
        <v>1.35</v>
      </c>
      <c r="AY198" s="14">
        <v>1.24</v>
      </c>
      <c r="AZ198" s="15">
        <f t="shared" si="245"/>
        <v>5492.219904</v>
      </c>
      <c r="BA198" s="12">
        <v>1</v>
      </c>
      <c r="BB198" s="12">
        <v>1424</v>
      </c>
      <c r="BC198" s="12">
        <v>0.83</v>
      </c>
      <c r="BD198" s="19">
        <f t="shared" si="246"/>
        <v>4.32532710280374</v>
      </c>
      <c r="BE198" s="20">
        <v>5936</v>
      </c>
      <c r="BF198" s="12">
        <v>0.99</v>
      </c>
      <c r="BG198" s="12">
        <v>3.34</v>
      </c>
      <c r="BH198" s="9">
        <f t="shared" si="247"/>
        <v>4.3066</v>
      </c>
      <c r="BI198" s="10">
        <v>1.225</v>
      </c>
      <c r="BJ198" s="20">
        <v>1</v>
      </c>
      <c r="BK198" s="21">
        <f t="shared" si="248"/>
        <v>156640.810731961</v>
      </c>
      <c r="BQ198" s="12">
        <v>1424</v>
      </c>
      <c r="BR198" s="12">
        <v>2.304</v>
      </c>
      <c r="BS198" s="13">
        <v>1.35</v>
      </c>
      <c r="BT198" s="14">
        <v>1.24</v>
      </c>
      <c r="BU198" s="15">
        <f t="shared" si="249"/>
        <v>5492.219904</v>
      </c>
      <c r="BV198" s="12">
        <v>1</v>
      </c>
      <c r="BW198" s="12">
        <v>1424</v>
      </c>
      <c r="BX198" s="12">
        <v>0.83</v>
      </c>
      <c r="BY198" s="19">
        <f t="shared" si="250"/>
        <v>4.32532710280374</v>
      </c>
      <c r="BZ198" s="20">
        <v>5936</v>
      </c>
      <c r="CA198" s="12">
        <v>0.99</v>
      </c>
      <c r="CB198" s="12">
        <v>3.34</v>
      </c>
      <c r="CC198" s="9">
        <f t="shared" si="251"/>
        <v>4.3066</v>
      </c>
      <c r="CD198" s="10">
        <v>1.225</v>
      </c>
      <c r="CE198" s="22">
        <v>1.015</v>
      </c>
      <c r="CF198" s="21">
        <f t="shared" si="252"/>
        <v>158990.422892941</v>
      </c>
      <c r="CL198" s="12">
        <f t="shared" si="253"/>
        <v>1569</v>
      </c>
      <c r="CM198" s="12">
        <v>2.304</v>
      </c>
      <c r="CN198" s="13">
        <v>1.35</v>
      </c>
      <c r="CO198" s="14">
        <v>1.24</v>
      </c>
      <c r="CP198" s="15">
        <f t="shared" si="254"/>
        <v>6051.469824</v>
      </c>
      <c r="CQ198" s="12">
        <v>1</v>
      </c>
      <c r="CR198" s="12">
        <f t="shared" si="255"/>
        <v>1569</v>
      </c>
      <c r="CS198" s="12">
        <v>0.83</v>
      </c>
      <c r="CT198" s="19">
        <f t="shared" si="256"/>
        <v>4.46771364527879</v>
      </c>
      <c r="CU198" s="20">
        <v>5936</v>
      </c>
      <c r="CV198" s="12">
        <v>0.99</v>
      </c>
      <c r="CW198" s="12">
        <v>3.34</v>
      </c>
      <c r="CX198" s="9">
        <f t="shared" si="257"/>
        <v>4.3066</v>
      </c>
      <c r="CY198" s="10">
        <v>1.225</v>
      </c>
      <c r="CZ198" s="22">
        <v>1.085</v>
      </c>
      <c r="DA198" s="21">
        <f t="shared" si="258"/>
        <v>188733.389826401</v>
      </c>
      <c r="DG198" s="12">
        <f t="shared" si="259"/>
        <v>1569</v>
      </c>
      <c r="DH198" s="12">
        <v>2.304</v>
      </c>
      <c r="DI198" s="13">
        <v>1.35</v>
      </c>
      <c r="DJ198" s="14">
        <v>1.24</v>
      </c>
      <c r="DK198" s="15">
        <f t="shared" si="260"/>
        <v>6051.469824</v>
      </c>
      <c r="DL198" s="12">
        <v>1</v>
      </c>
      <c r="DM198" s="12">
        <f t="shared" si="261"/>
        <v>1569</v>
      </c>
      <c r="DN198" s="12">
        <v>0.83</v>
      </c>
      <c r="DO198" s="19">
        <f t="shared" si="262"/>
        <v>4.46771364527879</v>
      </c>
      <c r="DP198" s="20">
        <v>5936</v>
      </c>
      <c r="DQ198" s="12">
        <v>0.99</v>
      </c>
      <c r="DR198" s="12">
        <v>3.34</v>
      </c>
      <c r="DS198" s="9">
        <f t="shared" si="263"/>
        <v>4.3066</v>
      </c>
      <c r="DT198" s="10">
        <v>1.225</v>
      </c>
      <c r="DU198" s="22">
        <v>1.085</v>
      </c>
      <c r="DV198" s="21">
        <f t="shared" si="264"/>
        <v>188733.389826401</v>
      </c>
      <c r="EB198" s="12">
        <f t="shared" si="265"/>
        <v>1569</v>
      </c>
      <c r="EC198" s="12">
        <v>2.304</v>
      </c>
      <c r="ED198" s="13">
        <v>1.35</v>
      </c>
      <c r="EE198" s="14">
        <v>1.24</v>
      </c>
      <c r="EF198" s="15">
        <f t="shared" si="266"/>
        <v>6051.469824</v>
      </c>
      <c r="EG198" s="12">
        <v>1</v>
      </c>
      <c r="EH198" s="12">
        <f t="shared" si="267"/>
        <v>1569</v>
      </c>
      <c r="EI198" s="12">
        <v>0.92</v>
      </c>
      <c r="EJ198" s="19">
        <f t="shared" si="268"/>
        <v>4.55771364527879</v>
      </c>
      <c r="EK198" s="20">
        <v>5936</v>
      </c>
      <c r="EL198" s="12">
        <v>0.99</v>
      </c>
      <c r="EM198" s="12">
        <v>4.14</v>
      </c>
      <c r="EN198" s="9">
        <f t="shared" si="269"/>
        <v>5.0986</v>
      </c>
      <c r="EO198" s="10">
        <v>1.225</v>
      </c>
      <c r="EP198" s="22">
        <v>1.2</v>
      </c>
      <c r="EQ198" s="21">
        <f t="shared" si="270"/>
        <v>251206.971120066</v>
      </c>
    </row>
    <row r="199" s="1" customFormat="1" customHeight="1" spans="6:147">
      <c r="F199" s="12">
        <v>1424</v>
      </c>
      <c r="G199" s="12">
        <v>1.728</v>
      </c>
      <c r="H199" s="13">
        <v>1.35</v>
      </c>
      <c r="I199" s="14">
        <v>1.24</v>
      </c>
      <c r="J199" s="15">
        <f t="shared" si="237"/>
        <v>4119.164928</v>
      </c>
      <c r="K199" s="12">
        <v>1</v>
      </c>
      <c r="L199" s="12">
        <v>1424</v>
      </c>
      <c r="M199" s="12">
        <v>0.83</v>
      </c>
      <c r="N199" s="19">
        <f t="shared" si="238"/>
        <v>4.32532710280374</v>
      </c>
      <c r="O199" s="20">
        <v>5936</v>
      </c>
      <c r="P199" s="12">
        <v>0.99</v>
      </c>
      <c r="Q199" s="12">
        <v>3.34</v>
      </c>
      <c r="R199" s="9">
        <f t="shared" si="239"/>
        <v>4.3066</v>
      </c>
      <c r="S199" s="10">
        <v>1.225</v>
      </c>
      <c r="T199" s="20">
        <v>1</v>
      </c>
      <c r="U199" s="21">
        <f t="shared" si="240"/>
        <v>125309.576188971</v>
      </c>
      <c r="AA199" s="12">
        <v>1424</v>
      </c>
      <c r="AB199" s="12">
        <v>1.728</v>
      </c>
      <c r="AC199" s="13">
        <v>1.35</v>
      </c>
      <c r="AD199" s="14">
        <v>1.24</v>
      </c>
      <c r="AE199" s="15">
        <f t="shared" si="241"/>
        <v>4119.164928</v>
      </c>
      <c r="AF199" s="12">
        <v>1</v>
      </c>
      <c r="AG199" s="12">
        <v>1424</v>
      </c>
      <c r="AH199" s="12">
        <v>0.83</v>
      </c>
      <c r="AI199" s="19">
        <f t="shared" si="242"/>
        <v>4.32532710280374</v>
      </c>
      <c r="AJ199" s="20">
        <v>5936</v>
      </c>
      <c r="AK199" s="12">
        <v>0.99</v>
      </c>
      <c r="AL199" s="12">
        <v>3.34</v>
      </c>
      <c r="AM199" s="9">
        <f t="shared" si="243"/>
        <v>4.3066</v>
      </c>
      <c r="AN199" s="10">
        <v>1.225</v>
      </c>
      <c r="AO199" s="22">
        <v>1.015</v>
      </c>
      <c r="AP199" s="21">
        <f t="shared" si="244"/>
        <v>127189.219831806</v>
      </c>
      <c r="AV199" s="12">
        <v>1424</v>
      </c>
      <c r="AW199" s="12">
        <v>1.728</v>
      </c>
      <c r="AX199" s="13">
        <v>1.35</v>
      </c>
      <c r="AY199" s="14">
        <v>1.24</v>
      </c>
      <c r="AZ199" s="15">
        <f t="shared" si="245"/>
        <v>4119.164928</v>
      </c>
      <c r="BA199" s="12">
        <v>1</v>
      </c>
      <c r="BB199" s="12">
        <v>1424</v>
      </c>
      <c r="BC199" s="12">
        <v>0.83</v>
      </c>
      <c r="BD199" s="19">
        <f t="shared" si="246"/>
        <v>4.32532710280374</v>
      </c>
      <c r="BE199" s="20">
        <v>5936</v>
      </c>
      <c r="BF199" s="12">
        <v>0.99</v>
      </c>
      <c r="BG199" s="12">
        <v>3.34</v>
      </c>
      <c r="BH199" s="9">
        <f t="shared" si="247"/>
        <v>4.3066</v>
      </c>
      <c r="BI199" s="10">
        <v>1.225</v>
      </c>
      <c r="BJ199" s="20">
        <v>1</v>
      </c>
      <c r="BK199" s="21">
        <f t="shared" si="248"/>
        <v>125309.576188971</v>
      </c>
      <c r="BQ199" s="12">
        <v>1424</v>
      </c>
      <c r="BR199" s="12">
        <v>1.728</v>
      </c>
      <c r="BS199" s="13">
        <v>1.35</v>
      </c>
      <c r="BT199" s="14">
        <v>1.24</v>
      </c>
      <c r="BU199" s="15">
        <f t="shared" si="249"/>
        <v>4119.164928</v>
      </c>
      <c r="BV199" s="12">
        <v>1</v>
      </c>
      <c r="BW199" s="12">
        <v>1424</v>
      </c>
      <c r="BX199" s="12">
        <v>0.83</v>
      </c>
      <c r="BY199" s="19">
        <f t="shared" si="250"/>
        <v>4.32532710280374</v>
      </c>
      <c r="BZ199" s="20">
        <v>5936</v>
      </c>
      <c r="CA199" s="12">
        <v>0.99</v>
      </c>
      <c r="CB199" s="12">
        <v>3.34</v>
      </c>
      <c r="CC199" s="9">
        <f t="shared" si="251"/>
        <v>4.3066</v>
      </c>
      <c r="CD199" s="10">
        <v>1.225</v>
      </c>
      <c r="CE199" s="22">
        <v>1.015</v>
      </c>
      <c r="CF199" s="21">
        <f t="shared" si="252"/>
        <v>127189.219831806</v>
      </c>
      <c r="CL199" s="12">
        <f t="shared" si="253"/>
        <v>1569</v>
      </c>
      <c r="CM199" s="12">
        <v>1.728</v>
      </c>
      <c r="CN199" s="13">
        <v>1.35</v>
      </c>
      <c r="CO199" s="14">
        <v>1.24</v>
      </c>
      <c r="CP199" s="15">
        <f t="shared" si="254"/>
        <v>4538.602368</v>
      </c>
      <c r="CQ199" s="12">
        <v>1</v>
      </c>
      <c r="CR199" s="12">
        <f t="shared" si="255"/>
        <v>1569</v>
      </c>
      <c r="CS199" s="12">
        <v>0.83</v>
      </c>
      <c r="CT199" s="19">
        <f t="shared" si="256"/>
        <v>4.46771364527879</v>
      </c>
      <c r="CU199" s="20">
        <v>5936</v>
      </c>
      <c r="CV199" s="12">
        <v>0.99</v>
      </c>
      <c r="CW199" s="12">
        <v>3.34</v>
      </c>
      <c r="CX199" s="9">
        <f t="shared" si="257"/>
        <v>4.3066</v>
      </c>
      <c r="CY199" s="10">
        <v>1.225</v>
      </c>
      <c r="CZ199" s="22">
        <v>1.085</v>
      </c>
      <c r="DA199" s="21">
        <f t="shared" si="258"/>
        <v>150044.472801701</v>
      </c>
      <c r="DG199" s="12">
        <f t="shared" si="259"/>
        <v>1569</v>
      </c>
      <c r="DH199" s="12">
        <v>1.728</v>
      </c>
      <c r="DI199" s="13">
        <v>1.35</v>
      </c>
      <c r="DJ199" s="14">
        <v>1.24</v>
      </c>
      <c r="DK199" s="15">
        <f t="shared" si="260"/>
        <v>4538.602368</v>
      </c>
      <c r="DL199" s="12">
        <v>1</v>
      </c>
      <c r="DM199" s="12">
        <f t="shared" si="261"/>
        <v>1569</v>
      </c>
      <c r="DN199" s="12">
        <v>0.83</v>
      </c>
      <c r="DO199" s="19">
        <f t="shared" si="262"/>
        <v>4.46771364527879</v>
      </c>
      <c r="DP199" s="20">
        <v>5936</v>
      </c>
      <c r="DQ199" s="12">
        <v>0.99</v>
      </c>
      <c r="DR199" s="12">
        <v>3.34</v>
      </c>
      <c r="DS199" s="9">
        <f t="shared" si="263"/>
        <v>4.3066</v>
      </c>
      <c r="DT199" s="10">
        <v>1.225</v>
      </c>
      <c r="DU199" s="22">
        <v>1.085</v>
      </c>
      <c r="DV199" s="21">
        <f t="shared" si="264"/>
        <v>150044.472801701</v>
      </c>
      <c r="EB199" s="12">
        <f t="shared" si="265"/>
        <v>1569</v>
      </c>
      <c r="EC199" s="12">
        <v>1.728</v>
      </c>
      <c r="ED199" s="13">
        <v>1.35</v>
      </c>
      <c r="EE199" s="14">
        <v>1.24</v>
      </c>
      <c r="EF199" s="15">
        <f t="shared" si="266"/>
        <v>4538.602368</v>
      </c>
      <c r="EG199" s="12">
        <v>1</v>
      </c>
      <c r="EH199" s="12">
        <f t="shared" si="267"/>
        <v>1569</v>
      </c>
      <c r="EI199" s="12">
        <v>0.92</v>
      </c>
      <c r="EJ199" s="19">
        <f t="shared" si="268"/>
        <v>4.55771364527879</v>
      </c>
      <c r="EK199" s="20">
        <v>5936</v>
      </c>
      <c r="EL199" s="12">
        <v>0.99</v>
      </c>
      <c r="EM199" s="12">
        <v>4.14</v>
      </c>
      <c r="EN199" s="9">
        <f t="shared" si="269"/>
        <v>5.0986</v>
      </c>
      <c r="EO199" s="10">
        <v>1.225</v>
      </c>
      <c r="EP199" s="22">
        <v>1.2</v>
      </c>
      <c r="EQ199" s="21">
        <f t="shared" si="270"/>
        <v>199527.722268049</v>
      </c>
    </row>
    <row r="200" s="1" customFormat="1" customHeight="1" spans="6:147">
      <c r="F200" s="12">
        <v>1424</v>
      </c>
      <c r="G200" s="12">
        <v>1.728</v>
      </c>
      <c r="H200" s="13">
        <v>1.35</v>
      </c>
      <c r="I200" s="14">
        <v>1.24</v>
      </c>
      <c r="J200" s="15">
        <f t="shared" si="237"/>
        <v>4119.164928</v>
      </c>
      <c r="K200" s="12">
        <v>1</v>
      </c>
      <c r="L200" s="12">
        <v>1424</v>
      </c>
      <c r="M200" s="12">
        <v>0.83</v>
      </c>
      <c r="N200" s="19">
        <f t="shared" si="238"/>
        <v>4.32532710280374</v>
      </c>
      <c r="O200" s="20">
        <v>5936</v>
      </c>
      <c r="P200" s="12">
        <v>0.99</v>
      </c>
      <c r="Q200" s="12">
        <v>3.34</v>
      </c>
      <c r="R200" s="9">
        <f t="shared" si="239"/>
        <v>4.3066</v>
      </c>
      <c r="S200" s="10">
        <v>1.225</v>
      </c>
      <c r="T200" s="20">
        <v>1</v>
      </c>
      <c r="U200" s="21">
        <f t="shared" si="240"/>
        <v>125309.576188971</v>
      </c>
      <c r="AA200" s="12">
        <v>1424</v>
      </c>
      <c r="AB200" s="12">
        <v>1.728</v>
      </c>
      <c r="AC200" s="13">
        <v>1.35</v>
      </c>
      <c r="AD200" s="14">
        <v>1.24</v>
      </c>
      <c r="AE200" s="15">
        <f t="shared" si="241"/>
        <v>4119.164928</v>
      </c>
      <c r="AF200" s="12">
        <v>1</v>
      </c>
      <c r="AG200" s="12">
        <v>1424</v>
      </c>
      <c r="AH200" s="12">
        <v>0.83</v>
      </c>
      <c r="AI200" s="19">
        <f t="shared" si="242"/>
        <v>4.32532710280374</v>
      </c>
      <c r="AJ200" s="20">
        <v>5936</v>
      </c>
      <c r="AK200" s="12">
        <v>0.99</v>
      </c>
      <c r="AL200" s="12">
        <v>3.34</v>
      </c>
      <c r="AM200" s="9">
        <f t="shared" si="243"/>
        <v>4.3066</v>
      </c>
      <c r="AN200" s="10">
        <v>1.225</v>
      </c>
      <c r="AO200" s="22">
        <v>1.015</v>
      </c>
      <c r="AP200" s="21">
        <f t="shared" si="244"/>
        <v>127189.219831806</v>
      </c>
      <c r="AV200" s="12">
        <v>1424</v>
      </c>
      <c r="AW200" s="12">
        <v>1.728</v>
      </c>
      <c r="AX200" s="13">
        <v>1.35</v>
      </c>
      <c r="AY200" s="14">
        <v>1.24</v>
      </c>
      <c r="AZ200" s="15">
        <f t="shared" si="245"/>
        <v>4119.164928</v>
      </c>
      <c r="BA200" s="12">
        <v>1</v>
      </c>
      <c r="BB200" s="12">
        <v>1424</v>
      </c>
      <c r="BC200" s="12">
        <v>0.83</v>
      </c>
      <c r="BD200" s="19">
        <f t="shared" si="246"/>
        <v>4.32532710280374</v>
      </c>
      <c r="BE200" s="20">
        <v>5936</v>
      </c>
      <c r="BF200" s="12">
        <v>0.99</v>
      </c>
      <c r="BG200" s="12">
        <v>3.34</v>
      </c>
      <c r="BH200" s="9">
        <f t="shared" si="247"/>
        <v>4.3066</v>
      </c>
      <c r="BI200" s="10">
        <v>1.225</v>
      </c>
      <c r="BJ200" s="20">
        <v>1</v>
      </c>
      <c r="BK200" s="21">
        <f t="shared" si="248"/>
        <v>125309.576188971</v>
      </c>
      <c r="BQ200" s="12">
        <v>1424</v>
      </c>
      <c r="BR200" s="12">
        <v>1.728</v>
      </c>
      <c r="BS200" s="13">
        <v>1.35</v>
      </c>
      <c r="BT200" s="14">
        <v>1.24</v>
      </c>
      <c r="BU200" s="15">
        <f t="shared" si="249"/>
        <v>4119.164928</v>
      </c>
      <c r="BV200" s="12">
        <v>1</v>
      </c>
      <c r="BW200" s="12">
        <v>1424</v>
      </c>
      <c r="BX200" s="12">
        <v>0.83</v>
      </c>
      <c r="BY200" s="19">
        <f t="shared" si="250"/>
        <v>4.32532710280374</v>
      </c>
      <c r="BZ200" s="20">
        <v>5936</v>
      </c>
      <c r="CA200" s="12">
        <v>0.99</v>
      </c>
      <c r="CB200" s="12">
        <v>3.34</v>
      </c>
      <c r="CC200" s="9">
        <f t="shared" si="251"/>
        <v>4.3066</v>
      </c>
      <c r="CD200" s="10">
        <v>1.225</v>
      </c>
      <c r="CE200" s="22">
        <v>1.015</v>
      </c>
      <c r="CF200" s="21">
        <f t="shared" si="252"/>
        <v>127189.219831806</v>
      </c>
      <c r="CL200" s="12">
        <f t="shared" si="253"/>
        <v>1569</v>
      </c>
      <c r="CM200" s="12">
        <v>1.728</v>
      </c>
      <c r="CN200" s="13">
        <v>1.35</v>
      </c>
      <c r="CO200" s="14">
        <v>1.24</v>
      </c>
      <c r="CP200" s="15">
        <f t="shared" si="254"/>
        <v>4538.602368</v>
      </c>
      <c r="CQ200" s="12">
        <v>1</v>
      </c>
      <c r="CR200" s="12">
        <f t="shared" si="255"/>
        <v>1569</v>
      </c>
      <c r="CS200" s="12">
        <v>0.83</v>
      </c>
      <c r="CT200" s="19">
        <f t="shared" si="256"/>
        <v>4.46771364527879</v>
      </c>
      <c r="CU200" s="20">
        <v>5936</v>
      </c>
      <c r="CV200" s="12">
        <v>0.99</v>
      </c>
      <c r="CW200" s="12">
        <v>3.34</v>
      </c>
      <c r="CX200" s="9">
        <f t="shared" si="257"/>
        <v>4.3066</v>
      </c>
      <c r="CY200" s="10">
        <v>1.225</v>
      </c>
      <c r="CZ200" s="22">
        <v>1.085</v>
      </c>
      <c r="DA200" s="21">
        <f t="shared" si="258"/>
        <v>150044.472801701</v>
      </c>
      <c r="DG200" s="12">
        <f t="shared" si="259"/>
        <v>1569</v>
      </c>
      <c r="DH200" s="12">
        <v>1.728</v>
      </c>
      <c r="DI200" s="13">
        <v>1.35</v>
      </c>
      <c r="DJ200" s="14">
        <v>1.24</v>
      </c>
      <c r="DK200" s="15">
        <f t="shared" si="260"/>
        <v>4538.602368</v>
      </c>
      <c r="DL200" s="12">
        <v>1</v>
      </c>
      <c r="DM200" s="12">
        <f t="shared" si="261"/>
        <v>1569</v>
      </c>
      <c r="DN200" s="12">
        <v>0.83</v>
      </c>
      <c r="DO200" s="19">
        <f t="shared" si="262"/>
        <v>4.46771364527879</v>
      </c>
      <c r="DP200" s="20">
        <v>5936</v>
      </c>
      <c r="DQ200" s="12">
        <v>0.99</v>
      </c>
      <c r="DR200" s="12">
        <v>3.34</v>
      </c>
      <c r="DS200" s="9">
        <f t="shared" si="263"/>
        <v>4.3066</v>
      </c>
      <c r="DT200" s="10">
        <v>1.225</v>
      </c>
      <c r="DU200" s="22">
        <v>1.085</v>
      </c>
      <c r="DV200" s="21">
        <f t="shared" si="264"/>
        <v>150044.472801701</v>
      </c>
      <c r="EB200" s="12">
        <f t="shared" si="265"/>
        <v>1569</v>
      </c>
      <c r="EC200" s="12">
        <v>1.728</v>
      </c>
      <c r="ED200" s="13">
        <v>1.35</v>
      </c>
      <c r="EE200" s="14">
        <v>1.24</v>
      </c>
      <c r="EF200" s="15">
        <f t="shared" si="266"/>
        <v>4538.602368</v>
      </c>
      <c r="EG200" s="12">
        <v>1</v>
      </c>
      <c r="EH200" s="12">
        <f t="shared" si="267"/>
        <v>1569</v>
      </c>
      <c r="EI200" s="12">
        <v>0.92</v>
      </c>
      <c r="EJ200" s="19">
        <f t="shared" si="268"/>
        <v>4.55771364527879</v>
      </c>
      <c r="EK200" s="20">
        <v>5936</v>
      </c>
      <c r="EL200" s="12">
        <v>0.99</v>
      </c>
      <c r="EM200" s="12">
        <v>4.14</v>
      </c>
      <c r="EN200" s="9">
        <f t="shared" si="269"/>
        <v>5.0986</v>
      </c>
      <c r="EO200" s="10">
        <v>1.225</v>
      </c>
      <c r="EP200" s="22">
        <v>1.2</v>
      </c>
      <c r="EQ200" s="21">
        <f t="shared" si="270"/>
        <v>199527.722268049</v>
      </c>
    </row>
    <row r="201" s="1" customFormat="1" customHeight="1" spans="6:147">
      <c r="F201" s="12">
        <v>1424</v>
      </c>
      <c r="G201" s="12">
        <v>2.304</v>
      </c>
      <c r="H201" s="13">
        <v>1.35</v>
      </c>
      <c r="I201" s="14">
        <v>1.24</v>
      </c>
      <c r="J201" s="15">
        <f t="shared" si="237"/>
        <v>5492.219904</v>
      </c>
      <c r="K201" s="12">
        <v>1</v>
      </c>
      <c r="L201" s="12">
        <v>1424</v>
      </c>
      <c r="M201" s="12">
        <v>0.83</v>
      </c>
      <c r="N201" s="19">
        <f t="shared" si="238"/>
        <v>4.32532710280374</v>
      </c>
      <c r="O201" s="20">
        <v>5936</v>
      </c>
      <c r="P201" s="12">
        <v>0.99</v>
      </c>
      <c r="Q201" s="12">
        <v>3.34</v>
      </c>
      <c r="R201" s="9">
        <f t="shared" si="239"/>
        <v>4.3066</v>
      </c>
      <c r="S201" s="10">
        <v>1.225</v>
      </c>
      <c r="T201" s="20">
        <v>1</v>
      </c>
      <c r="U201" s="21">
        <f t="shared" si="240"/>
        <v>156640.810731961</v>
      </c>
      <c r="AA201" s="12">
        <v>1424</v>
      </c>
      <c r="AB201" s="12">
        <v>2.304</v>
      </c>
      <c r="AC201" s="13">
        <v>1.35</v>
      </c>
      <c r="AD201" s="14">
        <v>1.24</v>
      </c>
      <c r="AE201" s="15">
        <f t="shared" si="241"/>
        <v>5492.219904</v>
      </c>
      <c r="AF201" s="12">
        <v>1</v>
      </c>
      <c r="AG201" s="12">
        <v>1424</v>
      </c>
      <c r="AH201" s="12">
        <v>0.83</v>
      </c>
      <c r="AI201" s="19">
        <f t="shared" si="242"/>
        <v>4.32532710280374</v>
      </c>
      <c r="AJ201" s="20">
        <v>5936</v>
      </c>
      <c r="AK201" s="12">
        <v>0.99</v>
      </c>
      <c r="AL201" s="12">
        <v>3.34</v>
      </c>
      <c r="AM201" s="9">
        <f t="shared" si="243"/>
        <v>4.3066</v>
      </c>
      <c r="AN201" s="10">
        <v>1.225</v>
      </c>
      <c r="AO201" s="22">
        <v>1.015</v>
      </c>
      <c r="AP201" s="21">
        <f t="shared" si="244"/>
        <v>158990.422892941</v>
      </c>
      <c r="AV201" s="12">
        <v>1424</v>
      </c>
      <c r="AW201" s="12">
        <v>2.304</v>
      </c>
      <c r="AX201" s="13">
        <v>1.35</v>
      </c>
      <c r="AY201" s="14">
        <v>1.24</v>
      </c>
      <c r="AZ201" s="15">
        <f t="shared" si="245"/>
        <v>5492.219904</v>
      </c>
      <c r="BA201" s="12">
        <v>1</v>
      </c>
      <c r="BB201" s="12">
        <v>1424</v>
      </c>
      <c r="BC201" s="12">
        <v>0.83</v>
      </c>
      <c r="BD201" s="19">
        <f t="shared" si="246"/>
        <v>4.32532710280374</v>
      </c>
      <c r="BE201" s="20">
        <v>5936</v>
      </c>
      <c r="BF201" s="12">
        <v>0.99</v>
      </c>
      <c r="BG201" s="12">
        <v>3.34</v>
      </c>
      <c r="BH201" s="9">
        <f t="shared" si="247"/>
        <v>4.3066</v>
      </c>
      <c r="BI201" s="10">
        <v>1.225</v>
      </c>
      <c r="BJ201" s="20">
        <v>1</v>
      </c>
      <c r="BK201" s="21">
        <f t="shared" si="248"/>
        <v>156640.810731961</v>
      </c>
      <c r="BQ201" s="12">
        <v>1424</v>
      </c>
      <c r="BR201" s="12">
        <v>2.304</v>
      </c>
      <c r="BS201" s="13">
        <v>1.35</v>
      </c>
      <c r="BT201" s="14">
        <v>1.24</v>
      </c>
      <c r="BU201" s="15">
        <f t="shared" si="249"/>
        <v>5492.219904</v>
      </c>
      <c r="BV201" s="12">
        <v>1</v>
      </c>
      <c r="BW201" s="12">
        <v>1424</v>
      </c>
      <c r="BX201" s="12">
        <v>0.83</v>
      </c>
      <c r="BY201" s="19">
        <f t="shared" si="250"/>
        <v>4.32532710280374</v>
      </c>
      <c r="BZ201" s="20">
        <v>5936</v>
      </c>
      <c r="CA201" s="12">
        <v>0.99</v>
      </c>
      <c r="CB201" s="12">
        <v>3.34</v>
      </c>
      <c r="CC201" s="9">
        <f t="shared" si="251"/>
        <v>4.3066</v>
      </c>
      <c r="CD201" s="10">
        <v>1.225</v>
      </c>
      <c r="CE201" s="22">
        <v>1.015</v>
      </c>
      <c r="CF201" s="21">
        <f t="shared" si="252"/>
        <v>158990.422892941</v>
      </c>
      <c r="CL201" s="12">
        <f t="shared" si="253"/>
        <v>1569</v>
      </c>
      <c r="CM201" s="12">
        <v>2.304</v>
      </c>
      <c r="CN201" s="13">
        <v>1.35</v>
      </c>
      <c r="CO201" s="14">
        <v>1.24</v>
      </c>
      <c r="CP201" s="15">
        <f t="shared" si="254"/>
        <v>6051.469824</v>
      </c>
      <c r="CQ201" s="12">
        <v>1</v>
      </c>
      <c r="CR201" s="12">
        <f t="shared" si="255"/>
        <v>1569</v>
      </c>
      <c r="CS201" s="12">
        <v>0.83</v>
      </c>
      <c r="CT201" s="19">
        <f t="shared" si="256"/>
        <v>4.46771364527879</v>
      </c>
      <c r="CU201" s="20">
        <v>5936</v>
      </c>
      <c r="CV201" s="12">
        <v>0.99</v>
      </c>
      <c r="CW201" s="12">
        <v>3.34</v>
      </c>
      <c r="CX201" s="9">
        <f t="shared" si="257"/>
        <v>4.3066</v>
      </c>
      <c r="CY201" s="10">
        <v>1.225</v>
      </c>
      <c r="CZ201" s="22">
        <v>1.085</v>
      </c>
      <c r="DA201" s="21">
        <f t="shared" si="258"/>
        <v>188733.389826401</v>
      </c>
      <c r="DG201" s="12">
        <f t="shared" si="259"/>
        <v>1569</v>
      </c>
      <c r="DH201" s="12">
        <v>2.304</v>
      </c>
      <c r="DI201" s="13">
        <v>1.35</v>
      </c>
      <c r="DJ201" s="14">
        <v>1.24</v>
      </c>
      <c r="DK201" s="15">
        <f t="shared" si="260"/>
        <v>6051.469824</v>
      </c>
      <c r="DL201" s="12">
        <v>1</v>
      </c>
      <c r="DM201" s="12">
        <f t="shared" si="261"/>
        <v>1569</v>
      </c>
      <c r="DN201" s="12">
        <v>0.83</v>
      </c>
      <c r="DO201" s="19">
        <f t="shared" si="262"/>
        <v>4.46771364527879</v>
      </c>
      <c r="DP201" s="20">
        <v>5936</v>
      </c>
      <c r="DQ201" s="12">
        <v>0.99</v>
      </c>
      <c r="DR201" s="12">
        <v>3.34</v>
      </c>
      <c r="DS201" s="9">
        <f t="shared" si="263"/>
        <v>4.3066</v>
      </c>
      <c r="DT201" s="10">
        <v>1.225</v>
      </c>
      <c r="DU201" s="22">
        <v>1.085</v>
      </c>
      <c r="DV201" s="21">
        <f t="shared" si="264"/>
        <v>188733.389826401</v>
      </c>
      <c r="EB201" s="12">
        <f t="shared" si="265"/>
        <v>1569</v>
      </c>
      <c r="EC201" s="12">
        <v>2.304</v>
      </c>
      <c r="ED201" s="13">
        <v>1.35</v>
      </c>
      <c r="EE201" s="14">
        <v>1.24</v>
      </c>
      <c r="EF201" s="15">
        <f t="shared" si="266"/>
        <v>6051.469824</v>
      </c>
      <c r="EG201" s="12">
        <v>1</v>
      </c>
      <c r="EH201" s="12">
        <f t="shared" si="267"/>
        <v>1569</v>
      </c>
      <c r="EI201" s="12">
        <v>0.92</v>
      </c>
      <c r="EJ201" s="19">
        <f t="shared" si="268"/>
        <v>4.55771364527879</v>
      </c>
      <c r="EK201" s="20">
        <v>5936</v>
      </c>
      <c r="EL201" s="12">
        <v>0.99</v>
      </c>
      <c r="EM201" s="12">
        <v>4.14</v>
      </c>
      <c r="EN201" s="9">
        <f t="shared" si="269"/>
        <v>5.0986</v>
      </c>
      <c r="EO201" s="10">
        <v>1.225</v>
      </c>
      <c r="EP201" s="22">
        <v>1.2</v>
      </c>
      <c r="EQ201" s="21">
        <f t="shared" si="270"/>
        <v>251206.971120066</v>
      </c>
    </row>
    <row r="202" s="1" customFormat="1" customHeight="1" spans="6:147">
      <c r="F202" s="28" t="s">
        <v>1</v>
      </c>
      <c r="G202" s="29"/>
      <c r="H202" s="29"/>
      <c r="I202" s="29"/>
      <c r="J202" s="29"/>
      <c r="K202" s="29"/>
      <c r="L202" s="29"/>
      <c r="M202" s="29"/>
      <c r="N202" s="30">
        <f>SUM(U184:U201)</f>
        <v>2443559.77865942</v>
      </c>
      <c r="O202" s="30"/>
      <c r="P202" s="30"/>
      <c r="Q202" s="30"/>
      <c r="R202" s="30"/>
      <c r="S202" s="30"/>
      <c r="T202" s="30"/>
      <c r="U202" s="30"/>
      <c r="V202" s="1"/>
      <c r="W202" s="1"/>
      <c r="X202" s="1"/>
      <c r="Y202" s="1"/>
      <c r="Z202" s="1"/>
      <c r="AA202" s="28" t="s">
        <v>1</v>
      </c>
      <c r="AB202" s="29"/>
      <c r="AC202" s="29"/>
      <c r="AD202" s="29"/>
      <c r="AE202" s="29"/>
      <c r="AF202" s="29"/>
      <c r="AG202" s="29"/>
      <c r="AH202" s="29"/>
      <c r="AI202" s="30">
        <f>SUM(AP184:AP201)</f>
        <v>2480213.17533931</v>
      </c>
      <c r="AJ202" s="30"/>
      <c r="AK202" s="30"/>
      <c r="AL202" s="30"/>
      <c r="AM202" s="30"/>
      <c r="AN202" s="30"/>
      <c r="AO202" s="30"/>
      <c r="AP202" s="30"/>
      <c r="AQ202" s="1"/>
      <c r="AR202" s="1"/>
      <c r="AS202" s="1"/>
      <c r="AT202" s="1"/>
      <c r="AU202" s="1"/>
      <c r="AV202" s="28" t="s">
        <v>1</v>
      </c>
      <c r="AW202" s="29"/>
      <c r="AX202" s="29"/>
      <c r="AY202" s="29"/>
      <c r="AZ202" s="29"/>
      <c r="BA202" s="29"/>
      <c r="BB202" s="29"/>
      <c r="BC202" s="29"/>
      <c r="BD202" s="30">
        <f>SUM(BK184:BK201)</f>
        <v>2443559.77865942</v>
      </c>
      <c r="BE202" s="30"/>
      <c r="BF202" s="30"/>
      <c r="BG202" s="30"/>
      <c r="BH202" s="30"/>
      <c r="BI202" s="30"/>
      <c r="BJ202" s="30"/>
      <c r="BK202" s="30"/>
      <c r="BL202" s="1"/>
      <c r="BM202" s="1"/>
      <c r="BN202" s="1"/>
      <c r="BO202" s="1"/>
      <c r="BP202" s="1"/>
      <c r="BQ202" s="28" t="s">
        <v>1</v>
      </c>
      <c r="BR202" s="29"/>
      <c r="BS202" s="29"/>
      <c r="BT202" s="29"/>
      <c r="BU202" s="29"/>
      <c r="BV202" s="29"/>
      <c r="BW202" s="29"/>
      <c r="BX202" s="29"/>
      <c r="BY202" s="30">
        <f>SUM(CF184:CF201)</f>
        <v>2480213.17533931</v>
      </c>
      <c r="BZ202" s="30"/>
      <c r="CA202" s="30"/>
      <c r="CB202" s="30"/>
      <c r="CC202" s="30"/>
      <c r="CD202" s="30"/>
      <c r="CE202" s="30"/>
      <c r="CF202" s="30"/>
      <c r="CG202" s="1"/>
      <c r="CH202" s="1"/>
      <c r="CI202" s="1"/>
      <c r="CJ202" s="1"/>
      <c r="CK202" s="1"/>
      <c r="CL202" s="28" t="s">
        <v>1</v>
      </c>
      <c r="CM202" s="29"/>
      <c r="CN202" s="29"/>
      <c r="CO202" s="29"/>
      <c r="CP202" s="29"/>
      <c r="CQ202" s="29"/>
      <c r="CR202" s="29"/>
      <c r="CS202" s="29"/>
      <c r="CT202" s="30">
        <f>SUM(DA184:DA201)</f>
        <v>2932934.01257882</v>
      </c>
      <c r="CU202" s="30"/>
      <c r="CV202" s="30"/>
      <c r="CW202" s="30"/>
      <c r="CX202" s="30"/>
      <c r="CY202" s="30"/>
      <c r="CZ202" s="30"/>
      <c r="DA202" s="30"/>
      <c r="DB202" s="1"/>
      <c r="DC202" s="1"/>
      <c r="DD202" s="1"/>
      <c r="DE202" s="1"/>
      <c r="DF202" s="1"/>
      <c r="DG202" s="28" t="s">
        <v>1</v>
      </c>
      <c r="DH202" s="29"/>
      <c r="DI202" s="29"/>
      <c r="DJ202" s="29"/>
      <c r="DK202" s="29"/>
      <c r="DL202" s="29"/>
      <c r="DM202" s="29"/>
      <c r="DN202" s="29"/>
      <c r="DO202" s="30">
        <f>SUM(DV184:DV201)</f>
        <v>2932934.01257882</v>
      </c>
      <c r="DP202" s="30"/>
      <c r="DQ202" s="30"/>
      <c r="DR202" s="30"/>
      <c r="DS202" s="30"/>
      <c r="DT202" s="30"/>
      <c r="DU202" s="30"/>
      <c r="DV202" s="30"/>
      <c r="DW202" s="1"/>
      <c r="DX202" s="1"/>
      <c r="DY202" s="1"/>
      <c r="DZ202" s="1"/>
      <c r="EA202" s="1"/>
      <c r="EB202" s="28" t="s">
        <v>1</v>
      </c>
      <c r="EC202" s="29"/>
      <c r="ED202" s="29"/>
      <c r="EE202" s="29"/>
      <c r="EF202" s="29"/>
      <c r="EG202" s="29"/>
      <c r="EH202" s="29"/>
      <c r="EI202" s="29"/>
      <c r="EJ202" s="30">
        <f>SUM(EQ184:EQ201)</f>
        <v>3901574.49393699</v>
      </c>
      <c r="EK202" s="30"/>
      <c r="EL202" s="30"/>
      <c r="EM202" s="30"/>
      <c r="EN202" s="30"/>
      <c r="EO202" s="30"/>
      <c r="EP202" s="30"/>
      <c r="EQ202" s="30"/>
    </row>
    <row r="203" s="1" customFormat="1" customHeight="1" spans="6:147">
      <c r="F203" s="29"/>
      <c r="G203" s="29"/>
      <c r="H203" s="29"/>
      <c r="I203" s="29"/>
      <c r="J203" s="29"/>
      <c r="K203" s="29"/>
      <c r="L203" s="29"/>
      <c r="M203" s="29"/>
      <c r="N203" s="30"/>
      <c r="O203" s="30"/>
      <c r="P203" s="30"/>
      <c r="Q203" s="30"/>
      <c r="R203" s="30"/>
      <c r="S203" s="30"/>
      <c r="T203" s="30"/>
      <c r="U203" s="30"/>
      <c r="V203" s="1"/>
      <c r="W203" s="1"/>
      <c r="X203" s="1"/>
      <c r="Y203" s="1"/>
      <c r="Z203" s="1"/>
      <c r="AA203" s="29"/>
      <c r="AB203" s="29"/>
      <c r="AC203" s="29"/>
      <c r="AD203" s="29"/>
      <c r="AE203" s="29"/>
      <c r="AF203" s="29"/>
      <c r="AG203" s="29"/>
      <c r="AH203" s="29"/>
      <c r="AI203" s="30"/>
      <c r="AJ203" s="30"/>
      <c r="AK203" s="30"/>
      <c r="AL203" s="30"/>
      <c r="AM203" s="30"/>
      <c r="AN203" s="30"/>
      <c r="AO203" s="30"/>
      <c r="AP203" s="30"/>
      <c r="AQ203" s="1"/>
      <c r="AR203" s="1"/>
      <c r="AS203" s="1"/>
      <c r="AT203" s="1"/>
      <c r="AU203" s="1"/>
      <c r="AV203" s="29"/>
      <c r="AW203" s="29"/>
      <c r="AX203" s="29"/>
      <c r="AY203" s="29"/>
      <c r="AZ203" s="29"/>
      <c r="BA203" s="29"/>
      <c r="BB203" s="29"/>
      <c r="BC203" s="29"/>
      <c r="BD203" s="30"/>
      <c r="BE203" s="30"/>
      <c r="BF203" s="30"/>
      <c r="BG203" s="30"/>
      <c r="BH203" s="30"/>
      <c r="BI203" s="30"/>
      <c r="BJ203" s="30"/>
      <c r="BK203" s="30"/>
      <c r="BL203" s="1"/>
      <c r="BM203" s="1"/>
      <c r="BN203" s="1"/>
      <c r="BO203" s="1"/>
      <c r="BP203" s="1"/>
      <c r="BQ203" s="29"/>
      <c r="BR203" s="29"/>
      <c r="BS203" s="29"/>
      <c r="BT203" s="29"/>
      <c r="BU203" s="29"/>
      <c r="BV203" s="29"/>
      <c r="BW203" s="29"/>
      <c r="BX203" s="29"/>
      <c r="BY203" s="30"/>
      <c r="BZ203" s="30"/>
      <c r="CA203" s="30"/>
      <c r="CB203" s="30"/>
      <c r="CC203" s="30"/>
      <c r="CD203" s="30"/>
      <c r="CE203" s="30"/>
      <c r="CF203" s="30"/>
      <c r="CG203" s="1"/>
      <c r="CH203" s="1"/>
      <c r="CI203" s="1"/>
      <c r="CJ203" s="1"/>
      <c r="CK203" s="1"/>
      <c r="CL203" s="29"/>
      <c r="CM203" s="29"/>
      <c r="CN203" s="29"/>
      <c r="CO203" s="29"/>
      <c r="CP203" s="29"/>
      <c r="CQ203" s="29"/>
      <c r="CR203" s="29"/>
      <c r="CS203" s="29"/>
      <c r="CT203" s="30"/>
      <c r="CU203" s="30"/>
      <c r="CV203" s="30"/>
      <c r="CW203" s="30"/>
      <c r="CX203" s="30"/>
      <c r="CY203" s="30"/>
      <c r="CZ203" s="30"/>
      <c r="DA203" s="30"/>
      <c r="DB203" s="1"/>
      <c r="DC203" s="1"/>
      <c r="DD203" s="1"/>
      <c r="DE203" s="1"/>
      <c r="DF203" s="1"/>
      <c r="DG203" s="29"/>
      <c r="DH203" s="29"/>
      <c r="DI203" s="29"/>
      <c r="DJ203" s="29"/>
      <c r="DK203" s="29"/>
      <c r="DL203" s="29"/>
      <c r="DM203" s="29"/>
      <c r="DN203" s="29"/>
      <c r="DO203" s="30"/>
      <c r="DP203" s="30"/>
      <c r="DQ203" s="30"/>
      <c r="DR203" s="30"/>
      <c r="DS203" s="30"/>
      <c r="DT203" s="30"/>
      <c r="DU203" s="30"/>
      <c r="DV203" s="30"/>
      <c r="DW203" s="1"/>
      <c r="DX203" s="1"/>
      <c r="DY203" s="1"/>
      <c r="DZ203" s="1"/>
      <c r="EA203" s="1"/>
      <c r="EB203" s="29"/>
      <c r="EC203" s="29"/>
      <c r="ED203" s="29"/>
      <c r="EE203" s="29"/>
      <c r="EF203" s="29"/>
      <c r="EG203" s="29"/>
      <c r="EH203" s="29"/>
      <c r="EI203" s="29"/>
      <c r="EJ203" s="30"/>
      <c r="EK203" s="30"/>
      <c r="EL203" s="30"/>
      <c r="EM203" s="30"/>
      <c r="EN203" s="30"/>
      <c r="EO203" s="30"/>
      <c r="EP203" s="30"/>
      <c r="EQ203" s="30"/>
    </row>
    <row r="204" s="1" customFormat="1" customHeight="1" spans="6:147">
      <c r="F204" s="3" t="s">
        <v>33</v>
      </c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1"/>
      <c r="W204" s="1"/>
      <c r="X204" s="1"/>
      <c r="Y204" s="1"/>
      <c r="Z204" s="1"/>
      <c r="AA204" s="3" t="s">
        <v>33</v>
      </c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1"/>
      <c r="AR204" s="1"/>
      <c r="AS204" s="1"/>
      <c r="AT204" s="1"/>
      <c r="AU204" s="1"/>
      <c r="AV204" s="3" t="s">
        <v>33</v>
      </c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1"/>
      <c r="BM204" s="1"/>
      <c r="BN204" s="1"/>
      <c r="BO204" s="1"/>
      <c r="BP204" s="1"/>
      <c r="BQ204" s="3" t="s">
        <v>33</v>
      </c>
      <c r="BR204" s="3"/>
      <c r="BS204" s="3"/>
      <c r="BT204" s="3"/>
      <c r="BU204" s="3"/>
      <c r="BV204" s="3"/>
      <c r="BW204" s="3"/>
      <c r="BX204" s="3"/>
      <c r="BY204" s="3"/>
      <c r="BZ204" s="3"/>
      <c r="CA204" s="3"/>
      <c r="CB204" s="3"/>
      <c r="CC204" s="3"/>
      <c r="CD204" s="3"/>
      <c r="CE204" s="3"/>
      <c r="CF204" s="3"/>
      <c r="CG204" s="1"/>
      <c r="CH204" s="1"/>
      <c r="CI204" s="1"/>
      <c r="CJ204" s="1"/>
      <c r="CK204" s="1"/>
      <c r="CL204" s="3" t="s">
        <v>33</v>
      </c>
      <c r="CM204" s="3"/>
      <c r="CN204" s="3"/>
      <c r="CO204" s="3"/>
      <c r="CP204" s="3"/>
      <c r="CQ204" s="3"/>
      <c r="CR204" s="3"/>
      <c r="CS204" s="3"/>
      <c r="CT204" s="3"/>
      <c r="CU204" s="3"/>
      <c r="CV204" s="3"/>
      <c r="CW204" s="3"/>
      <c r="CX204" s="3"/>
      <c r="CY204" s="3"/>
      <c r="CZ204" s="3"/>
      <c r="DA204" s="3"/>
      <c r="DB204" s="1"/>
      <c r="DC204" s="1"/>
      <c r="DD204" s="1"/>
      <c r="DE204" s="1"/>
      <c r="DF204" s="1"/>
      <c r="DG204" s="3" t="s">
        <v>33</v>
      </c>
      <c r="DH204" s="3"/>
      <c r="DI204" s="3"/>
      <c r="DJ204" s="3"/>
      <c r="DK204" s="3"/>
      <c r="DL204" s="3"/>
      <c r="DM204" s="3"/>
      <c r="DN204" s="3"/>
      <c r="DO204" s="3"/>
      <c r="DP204" s="3"/>
      <c r="DQ204" s="3"/>
      <c r="DR204" s="3"/>
      <c r="DS204" s="3"/>
      <c r="DT204" s="3"/>
      <c r="DU204" s="3"/>
      <c r="DV204" s="3"/>
      <c r="DW204" s="1"/>
      <c r="DX204" s="1"/>
      <c r="DY204" s="1"/>
      <c r="DZ204" s="1"/>
      <c r="EA204" s="1"/>
      <c r="EB204" s="3" t="s">
        <v>33</v>
      </c>
      <c r="EC204" s="3"/>
      <c r="ED204" s="3"/>
      <c r="EE204" s="3"/>
      <c r="EF204" s="3"/>
      <c r="EG204" s="3"/>
      <c r="EH204" s="3"/>
      <c r="EI204" s="3"/>
      <c r="EJ204" s="3"/>
      <c r="EK204" s="3"/>
      <c r="EL204" s="3"/>
      <c r="EM204" s="3"/>
      <c r="EN204" s="3"/>
      <c r="EO204" s="3"/>
      <c r="EP204" s="3"/>
      <c r="EQ204" s="3"/>
    </row>
    <row r="205" s="1" customFormat="1" customHeight="1" spans="6:147">
      <c r="F205" s="4" t="s">
        <v>8</v>
      </c>
      <c r="G205" s="5"/>
      <c r="H205" s="5"/>
      <c r="I205" s="5"/>
      <c r="J205" s="6"/>
      <c r="K205" s="7" t="s">
        <v>9</v>
      </c>
      <c r="L205" s="7"/>
      <c r="M205" s="7"/>
      <c r="N205" s="7"/>
      <c r="O205" s="8" t="s">
        <v>10</v>
      </c>
      <c r="P205" s="9" t="s">
        <v>11</v>
      </c>
      <c r="Q205" s="9"/>
      <c r="R205" s="9"/>
      <c r="S205" s="10" t="s">
        <v>12</v>
      </c>
      <c r="T205" s="8" t="s">
        <v>13</v>
      </c>
      <c r="U205" s="11" t="s">
        <v>14</v>
      </c>
      <c r="AA205" s="4" t="s">
        <v>8</v>
      </c>
      <c r="AB205" s="5"/>
      <c r="AC205" s="5"/>
      <c r="AD205" s="5"/>
      <c r="AE205" s="6"/>
      <c r="AF205" s="7" t="s">
        <v>9</v>
      </c>
      <c r="AG205" s="7"/>
      <c r="AH205" s="7"/>
      <c r="AI205" s="7"/>
      <c r="AJ205" s="8" t="s">
        <v>10</v>
      </c>
      <c r="AK205" s="9" t="s">
        <v>11</v>
      </c>
      <c r="AL205" s="9"/>
      <c r="AM205" s="9"/>
      <c r="AN205" s="10" t="s">
        <v>12</v>
      </c>
      <c r="AO205" s="8" t="s">
        <v>13</v>
      </c>
      <c r="AP205" s="11" t="s">
        <v>14</v>
      </c>
      <c r="AV205" s="4" t="s">
        <v>8</v>
      </c>
      <c r="AW205" s="5"/>
      <c r="AX205" s="5"/>
      <c r="AY205" s="5"/>
      <c r="AZ205" s="6"/>
      <c r="BA205" s="7" t="s">
        <v>9</v>
      </c>
      <c r="BB205" s="7"/>
      <c r="BC205" s="7"/>
      <c r="BD205" s="7"/>
      <c r="BE205" s="8" t="s">
        <v>10</v>
      </c>
      <c r="BF205" s="9" t="s">
        <v>11</v>
      </c>
      <c r="BG205" s="9"/>
      <c r="BH205" s="9"/>
      <c r="BI205" s="10" t="s">
        <v>12</v>
      </c>
      <c r="BJ205" s="8" t="s">
        <v>13</v>
      </c>
      <c r="BK205" s="11" t="s">
        <v>14</v>
      </c>
      <c r="BQ205" s="4" t="s">
        <v>8</v>
      </c>
      <c r="BR205" s="5"/>
      <c r="BS205" s="5"/>
      <c r="BT205" s="5"/>
      <c r="BU205" s="6"/>
      <c r="BV205" s="7" t="s">
        <v>9</v>
      </c>
      <c r="BW205" s="7"/>
      <c r="BX205" s="7"/>
      <c r="BY205" s="7"/>
      <c r="BZ205" s="8" t="s">
        <v>10</v>
      </c>
      <c r="CA205" s="9" t="s">
        <v>11</v>
      </c>
      <c r="CB205" s="9"/>
      <c r="CC205" s="9"/>
      <c r="CD205" s="10" t="s">
        <v>12</v>
      </c>
      <c r="CE205" s="8" t="s">
        <v>13</v>
      </c>
      <c r="CF205" s="11" t="s">
        <v>14</v>
      </c>
      <c r="CL205" s="4" t="s">
        <v>8</v>
      </c>
      <c r="CM205" s="5"/>
      <c r="CN205" s="5"/>
      <c r="CO205" s="5"/>
      <c r="CP205" s="6"/>
      <c r="CQ205" s="7" t="s">
        <v>9</v>
      </c>
      <c r="CR205" s="7"/>
      <c r="CS205" s="7"/>
      <c r="CT205" s="7"/>
      <c r="CU205" s="8" t="s">
        <v>10</v>
      </c>
      <c r="CV205" s="9" t="s">
        <v>11</v>
      </c>
      <c r="CW205" s="9"/>
      <c r="CX205" s="9"/>
      <c r="CY205" s="10" t="s">
        <v>12</v>
      </c>
      <c r="CZ205" s="8" t="s">
        <v>13</v>
      </c>
      <c r="DA205" s="11" t="s">
        <v>14</v>
      </c>
      <c r="DG205" s="4" t="s">
        <v>8</v>
      </c>
      <c r="DH205" s="5"/>
      <c r="DI205" s="5"/>
      <c r="DJ205" s="5"/>
      <c r="DK205" s="6"/>
      <c r="DL205" s="7" t="s">
        <v>9</v>
      </c>
      <c r="DM205" s="7"/>
      <c r="DN205" s="7"/>
      <c r="DO205" s="7"/>
      <c r="DP205" s="8" t="s">
        <v>10</v>
      </c>
      <c r="DQ205" s="9" t="s">
        <v>11</v>
      </c>
      <c r="DR205" s="9"/>
      <c r="DS205" s="9"/>
      <c r="DT205" s="10" t="s">
        <v>12</v>
      </c>
      <c r="DU205" s="8" t="s">
        <v>13</v>
      </c>
      <c r="DV205" s="11" t="s">
        <v>14</v>
      </c>
      <c r="EB205" s="4" t="s">
        <v>8</v>
      </c>
      <c r="EC205" s="5"/>
      <c r="ED205" s="5"/>
      <c r="EE205" s="5"/>
      <c r="EF205" s="6"/>
      <c r="EG205" s="7" t="s">
        <v>9</v>
      </c>
      <c r="EH205" s="7"/>
      <c r="EI205" s="7"/>
      <c r="EJ205" s="7"/>
      <c r="EK205" s="8" t="s">
        <v>10</v>
      </c>
      <c r="EL205" s="9" t="s">
        <v>11</v>
      </c>
      <c r="EM205" s="9"/>
      <c r="EN205" s="9"/>
      <c r="EO205" s="10" t="s">
        <v>12</v>
      </c>
      <c r="EP205" s="8" t="s">
        <v>13</v>
      </c>
      <c r="EQ205" s="11" t="s">
        <v>14</v>
      </c>
    </row>
    <row r="206" s="1" customFormat="1" customHeight="1" spans="6:147">
      <c r="F206" s="12" t="s">
        <v>34</v>
      </c>
      <c r="G206" s="12" t="s">
        <v>21</v>
      </c>
      <c r="H206" s="13" t="s">
        <v>22</v>
      </c>
      <c r="I206" s="14" t="s">
        <v>23</v>
      </c>
      <c r="J206" s="15" t="s">
        <v>8</v>
      </c>
      <c r="K206" s="12" t="s">
        <v>24</v>
      </c>
      <c r="L206" s="12" t="s">
        <v>20</v>
      </c>
      <c r="M206" s="12" t="s">
        <v>25</v>
      </c>
      <c r="N206" s="7" t="s">
        <v>26</v>
      </c>
      <c r="O206" s="16"/>
      <c r="P206" s="12" t="s">
        <v>27</v>
      </c>
      <c r="Q206" s="12" t="s">
        <v>28</v>
      </c>
      <c r="R206" s="9" t="s">
        <v>29</v>
      </c>
      <c r="S206" s="10" t="s">
        <v>30</v>
      </c>
      <c r="T206" s="16"/>
      <c r="U206" s="17"/>
      <c r="V206" s="1"/>
      <c r="W206" s="1"/>
      <c r="X206" s="1"/>
      <c r="Y206" s="1"/>
      <c r="Z206" s="1"/>
      <c r="AA206" s="12" t="s">
        <v>34</v>
      </c>
      <c r="AB206" s="12" t="s">
        <v>21</v>
      </c>
      <c r="AC206" s="13" t="s">
        <v>22</v>
      </c>
      <c r="AD206" s="14" t="s">
        <v>23</v>
      </c>
      <c r="AE206" s="15" t="s">
        <v>8</v>
      </c>
      <c r="AF206" s="12" t="s">
        <v>24</v>
      </c>
      <c r="AG206" s="12" t="s">
        <v>20</v>
      </c>
      <c r="AH206" s="12" t="s">
        <v>25</v>
      </c>
      <c r="AI206" s="7" t="s">
        <v>26</v>
      </c>
      <c r="AJ206" s="16"/>
      <c r="AK206" s="12" t="s">
        <v>27</v>
      </c>
      <c r="AL206" s="12" t="s">
        <v>28</v>
      </c>
      <c r="AM206" s="9" t="s">
        <v>29</v>
      </c>
      <c r="AN206" s="10" t="s">
        <v>30</v>
      </c>
      <c r="AO206" s="16"/>
      <c r="AP206" s="17"/>
      <c r="AQ206" s="1"/>
      <c r="AR206" s="1"/>
      <c r="AS206" s="1"/>
      <c r="AT206" s="1"/>
      <c r="AU206" s="1"/>
      <c r="AV206" s="12" t="s">
        <v>34</v>
      </c>
      <c r="AW206" s="12" t="s">
        <v>21</v>
      </c>
      <c r="AX206" s="13" t="s">
        <v>22</v>
      </c>
      <c r="AY206" s="14" t="s">
        <v>23</v>
      </c>
      <c r="AZ206" s="15" t="s">
        <v>8</v>
      </c>
      <c r="BA206" s="12" t="s">
        <v>24</v>
      </c>
      <c r="BB206" s="12" t="s">
        <v>20</v>
      </c>
      <c r="BC206" s="12" t="s">
        <v>25</v>
      </c>
      <c r="BD206" s="7" t="s">
        <v>26</v>
      </c>
      <c r="BE206" s="16"/>
      <c r="BF206" s="12" t="s">
        <v>27</v>
      </c>
      <c r="BG206" s="12" t="s">
        <v>28</v>
      </c>
      <c r="BH206" s="9" t="s">
        <v>29</v>
      </c>
      <c r="BI206" s="10" t="s">
        <v>30</v>
      </c>
      <c r="BJ206" s="16"/>
      <c r="BK206" s="17"/>
      <c r="BL206" s="1"/>
      <c r="BM206" s="1"/>
      <c r="BN206" s="1"/>
      <c r="BO206" s="1"/>
      <c r="BP206" s="1"/>
      <c r="BQ206" s="12" t="s">
        <v>34</v>
      </c>
      <c r="BR206" s="12" t="s">
        <v>21</v>
      </c>
      <c r="BS206" s="13" t="s">
        <v>22</v>
      </c>
      <c r="BT206" s="14" t="s">
        <v>23</v>
      </c>
      <c r="BU206" s="15" t="s">
        <v>8</v>
      </c>
      <c r="BV206" s="12" t="s">
        <v>24</v>
      </c>
      <c r="BW206" s="12" t="s">
        <v>20</v>
      </c>
      <c r="BX206" s="12" t="s">
        <v>25</v>
      </c>
      <c r="BY206" s="7" t="s">
        <v>26</v>
      </c>
      <c r="BZ206" s="16"/>
      <c r="CA206" s="12" t="s">
        <v>27</v>
      </c>
      <c r="CB206" s="12" t="s">
        <v>28</v>
      </c>
      <c r="CC206" s="9" t="s">
        <v>29</v>
      </c>
      <c r="CD206" s="10" t="s">
        <v>30</v>
      </c>
      <c r="CE206" s="16"/>
      <c r="CF206" s="17"/>
      <c r="CG206" s="1"/>
      <c r="CH206" s="1"/>
      <c r="CI206" s="1"/>
      <c r="CJ206" s="1"/>
      <c r="CK206" s="1"/>
      <c r="CL206" s="12" t="s">
        <v>34</v>
      </c>
      <c r="CM206" s="12" t="s">
        <v>21</v>
      </c>
      <c r="CN206" s="13" t="s">
        <v>22</v>
      </c>
      <c r="CO206" s="14" t="s">
        <v>23</v>
      </c>
      <c r="CP206" s="15" t="s">
        <v>8</v>
      </c>
      <c r="CQ206" s="12" t="s">
        <v>24</v>
      </c>
      <c r="CR206" s="12" t="s">
        <v>20</v>
      </c>
      <c r="CS206" s="12" t="s">
        <v>25</v>
      </c>
      <c r="CT206" s="7" t="s">
        <v>26</v>
      </c>
      <c r="CU206" s="16"/>
      <c r="CV206" s="12" t="s">
        <v>27</v>
      </c>
      <c r="CW206" s="12" t="s">
        <v>28</v>
      </c>
      <c r="CX206" s="9" t="s">
        <v>29</v>
      </c>
      <c r="CY206" s="10" t="s">
        <v>30</v>
      </c>
      <c r="CZ206" s="16"/>
      <c r="DA206" s="17"/>
      <c r="DB206" s="1"/>
      <c r="DC206" s="1"/>
      <c r="DD206" s="1"/>
      <c r="DE206" s="1"/>
      <c r="DF206" s="1"/>
      <c r="DG206" s="12" t="s">
        <v>34</v>
      </c>
      <c r="DH206" s="12" t="s">
        <v>21</v>
      </c>
      <c r="DI206" s="13" t="s">
        <v>22</v>
      </c>
      <c r="DJ206" s="14" t="s">
        <v>23</v>
      </c>
      <c r="DK206" s="15" t="s">
        <v>8</v>
      </c>
      <c r="DL206" s="12" t="s">
        <v>24</v>
      </c>
      <c r="DM206" s="12" t="s">
        <v>20</v>
      </c>
      <c r="DN206" s="12" t="s">
        <v>25</v>
      </c>
      <c r="DO206" s="7" t="s">
        <v>26</v>
      </c>
      <c r="DP206" s="16"/>
      <c r="DQ206" s="12" t="s">
        <v>27</v>
      </c>
      <c r="DR206" s="12" t="s">
        <v>28</v>
      </c>
      <c r="DS206" s="9" t="s">
        <v>29</v>
      </c>
      <c r="DT206" s="10" t="s">
        <v>30</v>
      </c>
      <c r="DU206" s="16"/>
      <c r="DV206" s="17"/>
      <c r="DW206" s="1"/>
      <c r="DX206" s="1"/>
      <c r="DY206" s="1"/>
      <c r="DZ206" s="1"/>
      <c r="EA206" s="1"/>
      <c r="EB206" s="12" t="s">
        <v>34</v>
      </c>
      <c r="EC206" s="12" t="s">
        <v>21</v>
      </c>
      <c r="ED206" s="13" t="s">
        <v>22</v>
      </c>
      <c r="EE206" s="14" t="s">
        <v>23</v>
      </c>
      <c r="EF206" s="15" t="s">
        <v>8</v>
      </c>
      <c r="EG206" s="12" t="s">
        <v>24</v>
      </c>
      <c r="EH206" s="12" t="s">
        <v>20</v>
      </c>
      <c r="EI206" s="12" t="s">
        <v>25</v>
      </c>
      <c r="EJ206" s="7" t="s">
        <v>26</v>
      </c>
      <c r="EK206" s="16"/>
      <c r="EL206" s="12" t="s">
        <v>27</v>
      </c>
      <c r="EM206" s="12" t="s">
        <v>28</v>
      </c>
      <c r="EN206" s="9" t="s">
        <v>29</v>
      </c>
      <c r="EO206" s="10" t="s">
        <v>30</v>
      </c>
      <c r="EP206" s="16"/>
      <c r="EQ206" s="17"/>
    </row>
    <row r="207" s="1" customFormat="1" customHeight="1" spans="6:147">
      <c r="F207" s="12">
        <v>35434</v>
      </c>
      <c r="G207" s="12">
        <v>0.0253</v>
      </c>
      <c r="H207" s="13">
        <v>1.35</v>
      </c>
      <c r="I207" s="14">
        <v>1</v>
      </c>
      <c r="J207" s="15">
        <f t="shared" ref="J207:J231" si="271">F207*G207*H207*I207</f>
        <v>1210.24827</v>
      </c>
      <c r="K207" s="12">
        <v>1</v>
      </c>
      <c r="L207" s="12">
        <v>280</v>
      </c>
      <c r="M207" s="12">
        <v>1.43</v>
      </c>
      <c r="N207" s="19">
        <f t="shared" ref="N207:N231" si="272">1+6*L207/(L207+2000)+M207</f>
        <v>3.16684210526316</v>
      </c>
      <c r="O207" s="20">
        <v>5936</v>
      </c>
      <c r="P207" s="12">
        <v>0.99</v>
      </c>
      <c r="Q207" s="12">
        <v>1.98</v>
      </c>
      <c r="R207" s="9">
        <f t="shared" ref="R207:R231" si="273">1+P207*Q207</f>
        <v>2.9602</v>
      </c>
      <c r="S207" s="10">
        <v>1.225</v>
      </c>
      <c r="T207" s="20">
        <v>1</v>
      </c>
      <c r="U207" s="21">
        <f t="shared" ref="U207:U231" si="274">((J207*K207*N207)+O207)*R207*S207*T207</f>
        <v>35423.5732629581</v>
      </c>
      <c r="AA207" s="12">
        <v>35434</v>
      </c>
      <c r="AB207" s="12">
        <v>0.0253</v>
      </c>
      <c r="AC207" s="13">
        <v>1.35</v>
      </c>
      <c r="AD207" s="14">
        <v>1</v>
      </c>
      <c r="AE207" s="15">
        <f t="shared" ref="AE207:AE231" si="275">AA207*AB207*AC207*AD207</f>
        <v>1210.24827</v>
      </c>
      <c r="AF207" s="12">
        <v>1</v>
      </c>
      <c r="AG207" s="12">
        <v>280</v>
      </c>
      <c r="AH207" s="12">
        <v>1.43</v>
      </c>
      <c r="AI207" s="19">
        <f t="shared" ref="AI207:AI231" si="276">1+6*AG207/(AG207+2000)+AH207</f>
        <v>3.16684210526316</v>
      </c>
      <c r="AJ207" s="20">
        <v>5936</v>
      </c>
      <c r="AK207" s="12">
        <v>0.99</v>
      </c>
      <c r="AL207" s="12">
        <v>1.98</v>
      </c>
      <c r="AM207" s="9">
        <f t="shared" ref="AM207:AM231" si="277">1+AK207*AL207</f>
        <v>2.9602</v>
      </c>
      <c r="AN207" s="10">
        <v>1.225</v>
      </c>
      <c r="AO207" s="22">
        <v>1.015</v>
      </c>
      <c r="AP207" s="21">
        <f t="shared" ref="AP207:AP231" si="278">((AE207*AF207*AI207)+AJ207)*AM207*AN207*AO207</f>
        <v>35954.9268619024</v>
      </c>
      <c r="AV207" s="12">
        <v>35728</v>
      </c>
      <c r="AW207" s="12">
        <v>0.0253</v>
      </c>
      <c r="AX207" s="13">
        <v>1.35</v>
      </c>
      <c r="AY207" s="14">
        <v>1</v>
      </c>
      <c r="AZ207" s="15">
        <f t="shared" ref="AZ207:AZ231" si="279">AV207*AW207*AX207*AY207</f>
        <v>1220.28984</v>
      </c>
      <c r="BA207" s="12">
        <v>1</v>
      </c>
      <c r="BB207" s="12">
        <v>280</v>
      </c>
      <c r="BC207" s="12">
        <v>1.43</v>
      </c>
      <c r="BD207" s="19">
        <f t="shared" ref="BD207:BD231" si="280">1+6*BB207/(BB207+2000)+BC207</f>
        <v>3.16684210526316</v>
      </c>
      <c r="BE207" s="20">
        <v>5936</v>
      </c>
      <c r="BF207" s="12">
        <v>1</v>
      </c>
      <c r="BG207" s="12">
        <v>3.11</v>
      </c>
      <c r="BH207" s="9">
        <f t="shared" ref="BH207:BH231" si="281">1+BF207*BG207</f>
        <v>4.11</v>
      </c>
      <c r="BI207" s="10">
        <v>1.225</v>
      </c>
      <c r="BJ207" s="20">
        <v>1</v>
      </c>
      <c r="BK207" s="21">
        <f t="shared" ref="BK207:BK231" si="282">((AZ207*BA207*BD207)+BE207)*BH207*BI207*BJ207</f>
        <v>49342.8923969805</v>
      </c>
      <c r="BQ207" s="12">
        <v>35728</v>
      </c>
      <c r="BR207" s="12">
        <v>0.0253</v>
      </c>
      <c r="BS207" s="13">
        <v>1.35</v>
      </c>
      <c r="BT207" s="14">
        <v>1</v>
      </c>
      <c r="BU207" s="15">
        <f t="shared" ref="BU207:BU231" si="283">BQ207*BR207*BS207*BT207</f>
        <v>1220.28984</v>
      </c>
      <c r="BV207" s="12">
        <v>1</v>
      </c>
      <c r="BW207" s="12">
        <v>280</v>
      </c>
      <c r="BX207" s="12">
        <v>1.43</v>
      </c>
      <c r="BY207" s="19">
        <f t="shared" ref="BY207:BY231" si="284">1+6*BW207/(BW207+2000)+BX207</f>
        <v>3.16684210526316</v>
      </c>
      <c r="BZ207" s="20">
        <v>5936</v>
      </c>
      <c r="CA207" s="12">
        <v>1</v>
      </c>
      <c r="CB207" s="12">
        <v>3.11</v>
      </c>
      <c r="CC207" s="9">
        <f t="shared" ref="CC207:CC231" si="285">1+CA207*CB207</f>
        <v>4.11</v>
      </c>
      <c r="CD207" s="10">
        <v>1.225</v>
      </c>
      <c r="CE207" s="22">
        <v>1.015</v>
      </c>
      <c r="CF207" s="21">
        <f t="shared" ref="CF207:CF231" si="286">((BU207*BV207*BY207)+BZ207)*CC207*CD207*CE207</f>
        <v>50083.0357829352</v>
      </c>
      <c r="CL207" s="12">
        <v>41312</v>
      </c>
      <c r="CM207" s="12">
        <v>0.0253</v>
      </c>
      <c r="CN207" s="13">
        <v>1.35</v>
      </c>
      <c r="CO207" s="14">
        <v>1</v>
      </c>
      <c r="CP207" s="15">
        <f t="shared" ref="CP207:CP231" si="287">CL207*CM207*CN207*CO207</f>
        <v>1411.01136</v>
      </c>
      <c r="CQ207" s="12">
        <v>1</v>
      </c>
      <c r="CR207" s="12">
        <v>280</v>
      </c>
      <c r="CS207" s="12">
        <v>1.43</v>
      </c>
      <c r="CT207" s="19">
        <f t="shared" ref="CT207:CT231" si="288">1+6*CR207/(CR207+2000)+CS207</f>
        <v>3.16684210526316</v>
      </c>
      <c r="CU207" s="20">
        <v>5936</v>
      </c>
      <c r="CV207" s="12">
        <v>0.99</v>
      </c>
      <c r="CW207" s="12">
        <v>1.98</v>
      </c>
      <c r="CX207" s="9">
        <f t="shared" ref="CX207:CX231" si="289">1+CV207*CW207</f>
        <v>2.9602</v>
      </c>
      <c r="CY207" s="10">
        <v>1.225</v>
      </c>
      <c r="CZ207" s="22">
        <v>1.085</v>
      </c>
      <c r="DA207" s="21">
        <f t="shared" ref="DA207:DA231" si="290">((CP207*CQ207*CT207)+CU207)*CX207*CY207*CZ207</f>
        <v>40936.0577286539</v>
      </c>
      <c r="DG207" s="12">
        <v>41606</v>
      </c>
      <c r="DH207" s="12">
        <v>0.0253</v>
      </c>
      <c r="DI207" s="13">
        <v>1.35</v>
      </c>
      <c r="DJ207" s="14">
        <v>1</v>
      </c>
      <c r="DK207" s="15">
        <f t="shared" ref="DK207:DK231" si="291">DG207*DH207*DI207*DJ207</f>
        <v>1421.05293</v>
      </c>
      <c r="DL207" s="12">
        <v>1</v>
      </c>
      <c r="DM207" s="12">
        <v>280</v>
      </c>
      <c r="DN207" s="12">
        <v>1.43</v>
      </c>
      <c r="DO207" s="19">
        <f t="shared" ref="DO207:DO231" si="292">1+6*DM207/(DM207+2000)+DN207</f>
        <v>3.16684210526316</v>
      </c>
      <c r="DP207" s="20">
        <v>5936</v>
      </c>
      <c r="DQ207" s="12">
        <v>1</v>
      </c>
      <c r="DR207" s="12">
        <v>3.11</v>
      </c>
      <c r="DS207" s="9">
        <f t="shared" ref="DS207:DS231" si="293">1+DQ207*DR207</f>
        <v>4.11</v>
      </c>
      <c r="DT207" s="10">
        <v>1.225</v>
      </c>
      <c r="DU207" s="22">
        <v>1.085</v>
      </c>
      <c r="DV207" s="21">
        <f t="shared" ref="DV207:DV231" si="294">((DK207*DL207*DO207)+DP207)*DS207*DT207*DU207</f>
        <v>57010.1433904427</v>
      </c>
      <c r="EB207" s="12">
        <v>41606</v>
      </c>
      <c r="EC207" s="12">
        <v>0.02992</v>
      </c>
      <c r="ED207" s="13">
        <v>1.35</v>
      </c>
      <c r="EE207" s="14">
        <v>1</v>
      </c>
      <c r="EF207" s="15">
        <f t="shared" ref="EF207:EF231" si="295">EB207*EC207*ED207*EE207</f>
        <v>1680.549552</v>
      </c>
      <c r="EG207" s="12">
        <v>1</v>
      </c>
      <c r="EH207" s="12">
        <v>280</v>
      </c>
      <c r="EI207" s="12">
        <v>1.52</v>
      </c>
      <c r="EJ207" s="19">
        <f t="shared" ref="EJ207:EJ231" si="296">1+6*EH207/(EH207+2000)+EI207</f>
        <v>3.25684210526316</v>
      </c>
      <c r="EK207" s="20">
        <f t="shared" ref="EK207:EK211" si="297">5936+EB207*0.025</f>
        <v>6976.15</v>
      </c>
      <c r="EL207" s="12">
        <v>1</v>
      </c>
      <c r="EM207" s="12">
        <v>3.91</v>
      </c>
      <c r="EN207" s="9">
        <f t="shared" ref="EN207:EN231" si="298">1+EL207*EM207</f>
        <v>4.91</v>
      </c>
      <c r="EO207" s="10">
        <v>1.225</v>
      </c>
      <c r="EP207" s="22">
        <v>1.2</v>
      </c>
      <c r="EQ207" s="21">
        <f t="shared" ref="EQ207:EQ231" si="299">((EF207*EG207*EJ207)+EK207)*EN207*EO207*EP207</f>
        <v>89856.2836861047</v>
      </c>
    </row>
    <row r="208" s="1" customFormat="1" customHeight="1" spans="6:147">
      <c r="F208" s="12">
        <v>35434</v>
      </c>
      <c r="G208" s="12">
        <v>0.0253</v>
      </c>
      <c r="H208" s="13">
        <v>1.35</v>
      </c>
      <c r="I208" s="14">
        <v>1</v>
      </c>
      <c r="J208" s="15">
        <f t="shared" si="271"/>
        <v>1210.24827</v>
      </c>
      <c r="K208" s="12">
        <v>1</v>
      </c>
      <c r="L208" s="12">
        <v>280</v>
      </c>
      <c r="M208" s="12">
        <v>1.43</v>
      </c>
      <c r="N208" s="19">
        <f t="shared" si="272"/>
        <v>3.16684210526316</v>
      </c>
      <c r="O208" s="20">
        <v>5936</v>
      </c>
      <c r="P208" s="12">
        <v>0.99</v>
      </c>
      <c r="Q208" s="12">
        <v>1.98</v>
      </c>
      <c r="R208" s="9">
        <f t="shared" si="273"/>
        <v>2.9602</v>
      </c>
      <c r="S208" s="10">
        <v>1.225</v>
      </c>
      <c r="T208" s="20">
        <v>1</v>
      </c>
      <c r="U208" s="21">
        <f t="shared" si="274"/>
        <v>35423.5732629581</v>
      </c>
      <c r="AA208" s="12">
        <v>35434</v>
      </c>
      <c r="AB208" s="12">
        <v>0.0253</v>
      </c>
      <c r="AC208" s="13">
        <v>1.35</v>
      </c>
      <c r="AD208" s="14">
        <v>1</v>
      </c>
      <c r="AE208" s="15">
        <f t="shared" si="275"/>
        <v>1210.24827</v>
      </c>
      <c r="AF208" s="12">
        <v>1</v>
      </c>
      <c r="AG208" s="12">
        <v>280</v>
      </c>
      <c r="AH208" s="12">
        <v>1.43</v>
      </c>
      <c r="AI208" s="19">
        <f t="shared" si="276"/>
        <v>3.16684210526316</v>
      </c>
      <c r="AJ208" s="20">
        <v>5936</v>
      </c>
      <c r="AK208" s="12">
        <v>0.99</v>
      </c>
      <c r="AL208" s="12">
        <v>1.98</v>
      </c>
      <c r="AM208" s="9">
        <f t="shared" si="277"/>
        <v>2.9602</v>
      </c>
      <c r="AN208" s="10">
        <v>1.225</v>
      </c>
      <c r="AO208" s="22">
        <v>1.015</v>
      </c>
      <c r="AP208" s="21">
        <f t="shared" si="278"/>
        <v>35954.9268619024</v>
      </c>
      <c r="AV208" s="12">
        <v>35728</v>
      </c>
      <c r="AW208" s="12">
        <v>0.0253</v>
      </c>
      <c r="AX208" s="13">
        <v>1.35</v>
      </c>
      <c r="AY208" s="14">
        <v>1</v>
      </c>
      <c r="AZ208" s="15">
        <f t="shared" si="279"/>
        <v>1220.28984</v>
      </c>
      <c r="BA208" s="12">
        <v>1</v>
      </c>
      <c r="BB208" s="12">
        <v>280</v>
      </c>
      <c r="BC208" s="12">
        <v>1.43</v>
      </c>
      <c r="BD208" s="19">
        <f t="shared" si="280"/>
        <v>3.16684210526316</v>
      </c>
      <c r="BE208" s="20">
        <v>5936</v>
      </c>
      <c r="BF208" s="12">
        <v>1</v>
      </c>
      <c r="BG208" s="12">
        <v>3.11</v>
      </c>
      <c r="BH208" s="9">
        <f t="shared" si="281"/>
        <v>4.11</v>
      </c>
      <c r="BI208" s="10">
        <v>1.225</v>
      </c>
      <c r="BJ208" s="20">
        <v>1</v>
      </c>
      <c r="BK208" s="21">
        <f t="shared" si="282"/>
        <v>49342.8923969805</v>
      </c>
      <c r="BQ208" s="12">
        <v>35728</v>
      </c>
      <c r="BR208" s="12">
        <v>0.0253</v>
      </c>
      <c r="BS208" s="13">
        <v>1.35</v>
      </c>
      <c r="BT208" s="14">
        <v>1</v>
      </c>
      <c r="BU208" s="15">
        <f t="shared" si="283"/>
        <v>1220.28984</v>
      </c>
      <c r="BV208" s="12">
        <v>1</v>
      </c>
      <c r="BW208" s="12">
        <v>280</v>
      </c>
      <c r="BX208" s="12">
        <v>1.43</v>
      </c>
      <c r="BY208" s="19">
        <f t="shared" si="284"/>
        <v>3.16684210526316</v>
      </c>
      <c r="BZ208" s="20">
        <v>5936</v>
      </c>
      <c r="CA208" s="12">
        <v>1</v>
      </c>
      <c r="CB208" s="12">
        <v>3.11</v>
      </c>
      <c r="CC208" s="9">
        <f t="shared" si="285"/>
        <v>4.11</v>
      </c>
      <c r="CD208" s="10">
        <v>1.225</v>
      </c>
      <c r="CE208" s="22">
        <v>1.015</v>
      </c>
      <c r="CF208" s="21">
        <f t="shared" si="286"/>
        <v>50083.0357829352</v>
      </c>
      <c r="CL208" s="12">
        <v>41312</v>
      </c>
      <c r="CM208" s="12">
        <v>0.0253</v>
      </c>
      <c r="CN208" s="13">
        <v>1.35</v>
      </c>
      <c r="CO208" s="14">
        <v>1</v>
      </c>
      <c r="CP208" s="15">
        <f t="shared" si="287"/>
        <v>1411.01136</v>
      </c>
      <c r="CQ208" s="12">
        <v>1</v>
      </c>
      <c r="CR208" s="12">
        <v>280</v>
      </c>
      <c r="CS208" s="12">
        <v>1.43</v>
      </c>
      <c r="CT208" s="19">
        <f t="shared" si="288"/>
        <v>3.16684210526316</v>
      </c>
      <c r="CU208" s="20">
        <v>5936</v>
      </c>
      <c r="CV208" s="12">
        <v>0.99</v>
      </c>
      <c r="CW208" s="12">
        <v>1.98</v>
      </c>
      <c r="CX208" s="9">
        <f t="shared" si="289"/>
        <v>2.9602</v>
      </c>
      <c r="CY208" s="10">
        <v>1.225</v>
      </c>
      <c r="CZ208" s="22">
        <v>1.085</v>
      </c>
      <c r="DA208" s="21">
        <f t="shared" si="290"/>
        <v>40936.0577286539</v>
      </c>
      <c r="DG208" s="12">
        <v>41606</v>
      </c>
      <c r="DH208" s="12">
        <v>0.0253</v>
      </c>
      <c r="DI208" s="13">
        <v>1.35</v>
      </c>
      <c r="DJ208" s="14">
        <v>1</v>
      </c>
      <c r="DK208" s="15">
        <f t="shared" si="291"/>
        <v>1421.05293</v>
      </c>
      <c r="DL208" s="12">
        <v>1</v>
      </c>
      <c r="DM208" s="12">
        <v>280</v>
      </c>
      <c r="DN208" s="12">
        <v>1.43</v>
      </c>
      <c r="DO208" s="19">
        <f t="shared" si="292"/>
        <v>3.16684210526316</v>
      </c>
      <c r="DP208" s="20">
        <v>5936</v>
      </c>
      <c r="DQ208" s="12">
        <v>1</v>
      </c>
      <c r="DR208" s="12">
        <v>3.11</v>
      </c>
      <c r="DS208" s="9">
        <f t="shared" si="293"/>
        <v>4.11</v>
      </c>
      <c r="DT208" s="10">
        <v>1.225</v>
      </c>
      <c r="DU208" s="22">
        <v>1.085</v>
      </c>
      <c r="DV208" s="21">
        <f t="shared" si="294"/>
        <v>57010.1433904427</v>
      </c>
      <c r="EB208" s="12">
        <v>41606</v>
      </c>
      <c r="EC208" s="12">
        <v>0.02992</v>
      </c>
      <c r="ED208" s="13">
        <v>1.35</v>
      </c>
      <c r="EE208" s="14">
        <v>1</v>
      </c>
      <c r="EF208" s="15">
        <f t="shared" si="295"/>
        <v>1680.549552</v>
      </c>
      <c r="EG208" s="12">
        <v>1</v>
      </c>
      <c r="EH208" s="12">
        <v>280</v>
      </c>
      <c r="EI208" s="12">
        <v>1.52</v>
      </c>
      <c r="EJ208" s="19">
        <f t="shared" si="296"/>
        <v>3.25684210526316</v>
      </c>
      <c r="EK208" s="20">
        <f t="shared" si="297"/>
        <v>6976.15</v>
      </c>
      <c r="EL208" s="12">
        <v>1</v>
      </c>
      <c r="EM208" s="12">
        <v>3.91</v>
      </c>
      <c r="EN208" s="9">
        <f t="shared" si="298"/>
        <v>4.91</v>
      </c>
      <c r="EO208" s="10">
        <v>1.225</v>
      </c>
      <c r="EP208" s="22">
        <v>1.2</v>
      </c>
      <c r="EQ208" s="21">
        <f t="shared" si="299"/>
        <v>89856.2836861047</v>
      </c>
    </row>
    <row r="209" s="1" customFormat="1" customHeight="1" spans="6:147">
      <c r="F209" s="12">
        <v>35434</v>
      </c>
      <c r="G209" s="12">
        <v>0.0253</v>
      </c>
      <c r="H209" s="13">
        <v>1.35</v>
      </c>
      <c r="I209" s="14">
        <v>1</v>
      </c>
      <c r="J209" s="15">
        <f t="shared" si="271"/>
        <v>1210.24827</v>
      </c>
      <c r="K209" s="12">
        <v>1</v>
      </c>
      <c r="L209" s="12">
        <v>280</v>
      </c>
      <c r="M209" s="12">
        <v>1.43</v>
      </c>
      <c r="N209" s="19">
        <f t="shared" si="272"/>
        <v>3.16684210526316</v>
      </c>
      <c r="O209" s="20">
        <v>5936</v>
      </c>
      <c r="P209" s="12">
        <v>0.99</v>
      </c>
      <c r="Q209" s="12">
        <v>1.98</v>
      </c>
      <c r="R209" s="9">
        <f t="shared" si="273"/>
        <v>2.9602</v>
      </c>
      <c r="S209" s="10">
        <v>1.225</v>
      </c>
      <c r="T209" s="20">
        <v>1</v>
      </c>
      <c r="U209" s="21">
        <f t="shared" si="274"/>
        <v>35423.5732629581</v>
      </c>
      <c r="AA209" s="12">
        <v>35434</v>
      </c>
      <c r="AB209" s="12">
        <v>0.0253</v>
      </c>
      <c r="AC209" s="13">
        <v>1.35</v>
      </c>
      <c r="AD209" s="14">
        <v>1</v>
      </c>
      <c r="AE209" s="15">
        <f t="shared" si="275"/>
        <v>1210.24827</v>
      </c>
      <c r="AF209" s="12">
        <v>1</v>
      </c>
      <c r="AG209" s="12">
        <v>280</v>
      </c>
      <c r="AH209" s="12">
        <v>1.43</v>
      </c>
      <c r="AI209" s="19">
        <f t="shared" si="276"/>
        <v>3.16684210526316</v>
      </c>
      <c r="AJ209" s="20">
        <v>5936</v>
      </c>
      <c r="AK209" s="12">
        <v>0.99</v>
      </c>
      <c r="AL209" s="12">
        <v>1.98</v>
      </c>
      <c r="AM209" s="9">
        <f t="shared" si="277"/>
        <v>2.9602</v>
      </c>
      <c r="AN209" s="10">
        <v>1.225</v>
      </c>
      <c r="AO209" s="22">
        <v>1.015</v>
      </c>
      <c r="AP209" s="21">
        <f t="shared" si="278"/>
        <v>35954.9268619024</v>
      </c>
      <c r="AV209" s="12">
        <v>35728</v>
      </c>
      <c r="AW209" s="12">
        <v>0.0253</v>
      </c>
      <c r="AX209" s="13">
        <v>1.35</v>
      </c>
      <c r="AY209" s="14">
        <v>1</v>
      </c>
      <c r="AZ209" s="15">
        <f t="shared" si="279"/>
        <v>1220.28984</v>
      </c>
      <c r="BA209" s="12">
        <v>1</v>
      </c>
      <c r="BB209" s="12">
        <v>280</v>
      </c>
      <c r="BC209" s="12">
        <v>1.43</v>
      </c>
      <c r="BD209" s="19">
        <f t="shared" si="280"/>
        <v>3.16684210526316</v>
      </c>
      <c r="BE209" s="20">
        <v>5936</v>
      </c>
      <c r="BF209" s="12">
        <v>1</v>
      </c>
      <c r="BG209" s="12">
        <v>3.11</v>
      </c>
      <c r="BH209" s="9">
        <f t="shared" si="281"/>
        <v>4.11</v>
      </c>
      <c r="BI209" s="10">
        <v>1.225</v>
      </c>
      <c r="BJ209" s="20">
        <v>1</v>
      </c>
      <c r="BK209" s="21">
        <f t="shared" si="282"/>
        <v>49342.8923969805</v>
      </c>
      <c r="BQ209" s="12">
        <v>35728</v>
      </c>
      <c r="BR209" s="12">
        <v>0.0253</v>
      </c>
      <c r="BS209" s="13">
        <v>1.35</v>
      </c>
      <c r="BT209" s="14">
        <v>1</v>
      </c>
      <c r="BU209" s="15">
        <f t="shared" si="283"/>
        <v>1220.28984</v>
      </c>
      <c r="BV209" s="12">
        <v>1</v>
      </c>
      <c r="BW209" s="12">
        <v>280</v>
      </c>
      <c r="BX209" s="12">
        <v>1.43</v>
      </c>
      <c r="BY209" s="19">
        <f t="shared" si="284"/>
        <v>3.16684210526316</v>
      </c>
      <c r="BZ209" s="20">
        <v>5936</v>
      </c>
      <c r="CA209" s="12">
        <v>1</v>
      </c>
      <c r="CB209" s="12">
        <v>3.11</v>
      </c>
      <c r="CC209" s="9">
        <f t="shared" si="285"/>
        <v>4.11</v>
      </c>
      <c r="CD209" s="10">
        <v>1.225</v>
      </c>
      <c r="CE209" s="22">
        <v>1.015</v>
      </c>
      <c r="CF209" s="21">
        <f t="shared" si="286"/>
        <v>50083.0357829352</v>
      </c>
      <c r="CL209" s="12">
        <v>41312</v>
      </c>
      <c r="CM209" s="12">
        <v>0.0253</v>
      </c>
      <c r="CN209" s="13">
        <v>1.35</v>
      </c>
      <c r="CO209" s="14">
        <v>1</v>
      </c>
      <c r="CP209" s="15">
        <f t="shared" si="287"/>
        <v>1411.01136</v>
      </c>
      <c r="CQ209" s="12">
        <v>1</v>
      </c>
      <c r="CR209" s="12">
        <v>280</v>
      </c>
      <c r="CS209" s="12">
        <v>1.43</v>
      </c>
      <c r="CT209" s="19">
        <f t="shared" si="288"/>
        <v>3.16684210526316</v>
      </c>
      <c r="CU209" s="20">
        <v>5936</v>
      </c>
      <c r="CV209" s="12">
        <v>0.99</v>
      </c>
      <c r="CW209" s="12">
        <v>1.98</v>
      </c>
      <c r="CX209" s="9">
        <f t="shared" si="289"/>
        <v>2.9602</v>
      </c>
      <c r="CY209" s="10">
        <v>1.225</v>
      </c>
      <c r="CZ209" s="22">
        <v>1.085</v>
      </c>
      <c r="DA209" s="21">
        <f t="shared" si="290"/>
        <v>40936.0577286539</v>
      </c>
      <c r="DG209" s="12">
        <v>41606</v>
      </c>
      <c r="DH209" s="12">
        <v>0.0253</v>
      </c>
      <c r="DI209" s="13">
        <v>1.35</v>
      </c>
      <c r="DJ209" s="14">
        <v>1</v>
      </c>
      <c r="DK209" s="15">
        <f t="shared" si="291"/>
        <v>1421.05293</v>
      </c>
      <c r="DL209" s="12">
        <v>1</v>
      </c>
      <c r="DM209" s="12">
        <v>280</v>
      </c>
      <c r="DN209" s="12">
        <v>1.43</v>
      </c>
      <c r="DO209" s="19">
        <f t="shared" si="292"/>
        <v>3.16684210526316</v>
      </c>
      <c r="DP209" s="20">
        <v>5936</v>
      </c>
      <c r="DQ209" s="12">
        <v>1</v>
      </c>
      <c r="DR209" s="12">
        <v>3.11</v>
      </c>
      <c r="DS209" s="9">
        <f t="shared" si="293"/>
        <v>4.11</v>
      </c>
      <c r="DT209" s="10">
        <v>1.225</v>
      </c>
      <c r="DU209" s="22">
        <v>1.085</v>
      </c>
      <c r="DV209" s="21">
        <f t="shared" si="294"/>
        <v>57010.1433904427</v>
      </c>
      <c r="EB209" s="12">
        <v>41606</v>
      </c>
      <c r="EC209" s="12">
        <v>0.02992</v>
      </c>
      <c r="ED209" s="13">
        <v>1.35</v>
      </c>
      <c r="EE209" s="14">
        <v>1</v>
      </c>
      <c r="EF209" s="15">
        <f t="shared" si="295"/>
        <v>1680.549552</v>
      </c>
      <c r="EG209" s="12">
        <v>1</v>
      </c>
      <c r="EH209" s="12">
        <v>280</v>
      </c>
      <c r="EI209" s="12">
        <v>1.52</v>
      </c>
      <c r="EJ209" s="19">
        <f t="shared" si="296"/>
        <v>3.25684210526316</v>
      </c>
      <c r="EK209" s="20">
        <f t="shared" si="297"/>
        <v>6976.15</v>
      </c>
      <c r="EL209" s="12">
        <v>1</v>
      </c>
      <c r="EM209" s="12">
        <v>3.91</v>
      </c>
      <c r="EN209" s="9">
        <f t="shared" si="298"/>
        <v>4.91</v>
      </c>
      <c r="EO209" s="10">
        <v>1.225</v>
      </c>
      <c r="EP209" s="22">
        <v>1.2</v>
      </c>
      <c r="EQ209" s="21">
        <f t="shared" si="299"/>
        <v>89856.2836861047</v>
      </c>
    </row>
    <row r="210" s="1" customFormat="1" customHeight="1" spans="6:147">
      <c r="F210" s="12">
        <v>35434</v>
      </c>
      <c r="G210" s="12">
        <v>0.0253</v>
      </c>
      <c r="H210" s="13">
        <v>1.35</v>
      </c>
      <c r="I210" s="14">
        <v>1</v>
      </c>
      <c r="J210" s="15">
        <f t="shared" si="271"/>
        <v>1210.24827</v>
      </c>
      <c r="K210" s="12">
        <v>1</v>
      </c>
      <c r="L210" s="12">
        <v>280</v>
      </c>
      <c r="M210" s="12">
        <v>1.43</v>
      </c>
      <c r="N210" s="19">
        <f t="shared" si="272"/>
        <v>3.16684210526316</v>
      </c>
      <c r="O210" s="20">
        <v>5936</v>
      </c>
      <c r="P210" s="12">
        <v>0.99</v>
      </c>
      <c r="Q210" s="12">
        <v>1.98</v>
      </c>
      <c r="R210" s="9">
        <f t="shared" si="273"/>
        <v>2.9602</v>
      </c>
      <c r="S210" s="10">
        <v>1.225</v>
      </c>
      <c r="T210" s="20">
        <v>1</v>
      </c>
      <c r="U210" s="21">
        <f t="shared" si="274"/>
        <v>35423.5732629581</v>
      </c>
      <c r="AA210" s="12">
        <v>35434</v>
      </c>
      <c r="AB210" s="12">
        <v>0.0253</v>
      </c>
      <c r="AC210" s="13">
        <v>1.35</v>
      </c>
      <c r="AD210" s="14">
        <v>1</v>
      </c>
      <c r="AE210" s="15">
        <f t="shared" si="275"/>
        <v>1210.24827</v>
      </c>
      <c r="AF210" s="12">
        <v>1</v>
      </c>
      <c r="AG210" s="12">
        <v>280</v>
      </c>
      <c r="AH210" s="12">
        <v>1.43</v>
      </c>
      <c r="AI210" s="19">
        <f t="shared" si="276"/>
        <v>3.16684210526316</v>
      </c>
      <c r="AJ210" s="20">
        <v>5936</v>
      </c>
      <c r="AK210" s="12">
        <v>0.99</v>
      </c>
      <c r="AL210" s="12">
        <v>1.98</v>
      </c>
      <c r="AM210" s="9">
        <f t="shared" si="277"/>
        <v>2.9602</v>
      </c>
      <c r="AN210" s="10">
        <v>1.225</v>
      </c>
      <c r="AO210" s="22">
        <v>1.015</v>
      </c>
      <c r="AP210" s="21">
        <f t="shared" si="278"/>
        <v>35954.9268619024</v>
      </c>
      <c r="AV210" s="12">
        <v>35728</v>
      </c>
      <c r="AW210" s="12">
        <v>0.0253</v>
      </c>
      <c r="AX210" s="13">
        <v>1.35</v>
      </c>
      <c r="AY210" s="14">
        <v>1</v>
      </c>
      <c r="AZ210" s="15">
        <f t="shared" si="279"/>
        <v>1220.28984</v>
      </c>
      <c r="BA210" s="12">
        <v>1</v>
      </c>
      <c r="BB210" s="12">
        <v>280</v>
      </c>
      <c r="BC210" s="12">
        <v>1.43</v>
      </c>
      <c r="BD210" s="19">
        <f t="shared" si="280"/>
        <v>3.16684210526316</v>
      </c>
      <c r="BE210" s="20">
        <v>5936</v>
      </c>
      <c r="BF210" s="12">
        <v>1</v>
      </c>
      <c r="BG210" s="12">
        <v>3.11</v>
      </c>
      <c r="BH210" s="9">
        <f t="shared" si="281"/>
        <v>4.11</v>
      </c>
      <c r="BI210" s="10">
        <v>1.225</v>
      </c>
      <c r="BJ210" s="20">
        <v>1</v>
      </c>
      <c r="BK210" s="21">
        <f t="shared" si="282"/>
        <v>49342.8923969805</v>
      </c>
      <c r="BQ210" s="12">
        <v>35728</v>
      </c>
      <c r="BR210" s="12">
        <v>0.0253</v>
      </c>
      <c r="BS210" s="13">
        <v>1.35</v>
      </c>
      <c r="BT210" s="14">
        <v>1</v>
      </c>
      <c r="BU210" s="15">
        <f t="shared" si="283"/>
        <v>1220.28984</v>
      </c>
      <c r="BV210" s="12">
        <v>1</v>
      </c>
      <c r="BW210" s="12">
        <v>280</v>
      </c>
      <c r="BX210" s="12">
        <v>1.43</v>
      </c>
      <c r="BY210" s="19">
        <f t="shared" si="284"/>
        <v>3.16684210526316</v>
      </c>
      <c r="BZ210" s="20">
        <v>5936</v>
      </c>
      <c r="CA210" s="12">
        <v>1</v>
      </c>
      <c r="CB210" s="12">
        <v>3.11</v>
      </c>
      <c r="CC210" s="9">
        <f t="shared" si="285"/>
        <v>4.11</v>
      </c>
      <c r="CD210" s="10">
        <v>1.225</v>
      </c>
      <c r="CE210" s="22">
        <v>1.015</v>
      </c>
      <c r="CF210" s="21">
        <f t="shared" si="286"/>
        <v>50083.0357829352</v>
      </c>
      <c r="CL210" s="12">
        <v>41312</v>
      </c>
      <c r="CM210" s="12">
        <v>0.0253</v>
      </c>
      <c r="CN210" s="13">
        <v>1.35</v>
      </c>
      <c r="CO210" s="14">
        <v>1</v>
      </c>
      <c r="CP210" s="15">
        <f t="shared" si="287"/>
        <v>1411.01136</v>
      </c>
      <c r="CQ210" s="12">
        <v>1</v>
      </c>
      <c r="CR210" s="12">
        <v>280</v>
      </c>
      <c r="CS210" s="12">
        <v>1.43</v>
      </c>
      <c r="CT210" s="19">
        <f t="shared" si="288"/>
        <v>3.16684210526316</v>
      </c>
      <c r="CU210" s="20">
        <v>5936</v>
      </c>
      <c r="CV210" s="12">
        <v>0.99</v>
      </c>
      <c r="CW210" s="12">
        <v>1.98</v>
      </c>
      <c r="CX210" s="9">
        <f t="shared" si="289"/>
        <v>2.9602</v>
      </c>
      <c r="CY210" s="10">
        <v>1.225</v>
      </c>
      <c r="CZ210" s="22">
        <v>1.085</v>
      </c>
      <c r="DA210" s="21">
        <f t="shared" si="290"/>
        <v>40936.0577286539</v>
      </c>
      <c r="DG210" s="12">
        <v>41606</v>
      </c>
      <c r="DH210" s="12">
        <v>0.0253</v>
      </c>
      <c r="DI210" s="13">
        <v>1.35</v>
      </c>
      <c r="DJ210" s="14">
        <v>1</v>
      </c>
      <c r="DK210" s="15">
        <f t="shared" si="291"/>
        <v>1421.05293</v>
      </c>
      <c r="DL210" s="12">
        <v>1</v>
      </c>
      <c r="DM210" s="12">
        <v>280</v>
      </c>
      <c r="DN210" s="12">
        <v>1.43</v>
      </c>
      <c r="DO210" s="19">
        <f t="shared" si="292"/>
        <v>3.16684210526316</v>
      </c>
      <c r="DP210" s="20">
        <v>5936</v>
      </c>
      <c r="DQ210" s="12">
        <v>1</v>
      </c>
      <c r="DR210" s="12">
        <v>3.11</v>
      </c>
      <c r="DS210" s="9">
        <f t="shared" si="293"/>
        <v>4.11</v>
      </c>
      <c r="DT210" s="10">
        <v>1.225</v>
      </c>
      <c r="DU210" s="22">
        <v>1.085</v>
      </c>
      <c r="DV210" s="21">
        <f t="shared" si="294"/>
        <v>57010.1433904427</v>
      </c>
      <c r="EB210" s="12">
        <v>41606</v>
      </c>
      <c r="EC210" s="12">
        <v>0.02992</v>
      </c>
      <c r="ED210" s="13">
        <v>1.35</v>
      </c>
      <c r="EE210" s="14">
        <v>1</v>
      </c>
      <c r="EF210" s="15">
        <f t="shared" si="295"/>
        <v>1680.549552</v>
      </c>
      <c r="EG210" s="12">
        <v>1</v>
      </c>
      <c r="EH210" s="12">
        <v>280</v>
      </c>
      <c r="EI210" s="12">
        <v>1.52</v>
      </c>
      <c r="EJ210" s="19">
        <f t="shared" si="296"/>
        <v>3.25684210526316</v>
      </c>
      <c r="EK210" s="20">
        <f t="shared" si="297"/>
        <v>6976.15</v>
      </c>
      <c r="EL210" s="12">
        <v>1</v>
      </c>
      <c r="EM210" s="12">
        <v>3.91</v>
      </c>
      <c r="EN210" s="9">
        <f t="shared" si="298"/>
        <v>4.91</v>
      </c>
      <c r="EO210" s="10">
        <v>1.225</v>
      </c>
      <c r="EP210" s="22">
        <v>1.2</v>
      </c>
      <c r="EQ210" s="21">
        <f t="shared" si="299"/>
        <v>89856.2836861047</v>
      </c>
    </row>
    <row r="211" s="1" customFormat="1" customHeight="1" spans="6:147">
      <c r="F211" s="12">
        <v>35434</v>
      </c>
      <c r="G211" s="12">
        <v>0.0253</v>
      </c>
      <c r="H211" s="13">
        <v>1.35</v>
      </c>
      <c r="I211" s="14">
        <v>1</v>
      </c>
      <c r="J211" s="15">
        <f t="shared" si="271"/>
        <v>1210.24827</v>
      </c>
      <c r="K211" s="12">
        <v>1</v>
      </c>
      <c r="L211" s="12">
        <v>280</v>
      </c>
      <c r="M211" s="12">
        <v>1.43</v>
      </c>
      <c r="N211" s="19">
        <f t="shared" si="272"/>
        <v>3.16684210526316</v>
      </c>
      <c r="O211" s="20">
        <v>5936</v>
      </c>
      <c r="P211" s="12">
        <v>0.99</v>
      </c>
      <c r="Q211" s="12">
        <v>1.98</v>
      </c>
      <c r="R211" s="9">
        <f t="shared" si="273"/>
        <v>2.9602</v>
      </c>
      <c r="S211" s="10">
        <v>1.225</v>
      </c>
      <c r="T211" s="20">
        <v>1</v>
      </c>
      <c r="U211" s="21">
        <f t="shared" si="274"/>
        <v>35423.5732629581</v>
      </c>
      <c r="AA211" s="12">
        <v>35434</v>
      </c>
      <c r="AB211" s="12">
        <v>0.0253</v>
      </c>
      <c r="AC211" s="13">
        <v>1.35</v>
      </c>
      <c r="AD211" s="14">
        <v>1</v>
      </c>
      <c r="AE211" s="15">
        <f t="shared" si="275"/>
        <v>1210.24827</v>
      </c>
      <c r="AF211" s="12">
        <v>1</v>
      </c>
      <c r="AG211" s="12">
        <v>280</v>
      </c>
      <c r="AH211" s="12">
        <v>1.43</v>
      </c>
      <c r="AI211" s="19">
        <f t="shared" si="276"/>
        <v>3.16684210526316</v>
      </c>
      <c r="AJ211" s="20">
        <v>5936</v>
      </c>
      <c r="AK211" s="12">
        <v>0.99</v>
      </c>
      <c r="AL211" s="12">
        <v>1.98</v>
      </c>
      <c r="AM211" s="9">
        <f t="shared" si="277"/>
        <v>2.9602</v>
      </c>
      <c r="AN211" s="10">
        <v>1.225</v>
      </c>
      <c r="AO211" s="22">
        <v>1.015</v>
      </c>
      <c r="AP211" s="21">
        <f t="shared" si="278"/>
        <v>35954.9268619024</v>
      </c>
      <c r="AV211" s="12">
        <v>35728</v>
      </c>
      <c r="AW211" s="12">
        <v>0.0253</v>
      </c>
      <c r="AX211" s="13">
        <v>1.35</v>
      </c>
      <c r="AY211" s="14">
        <v>1</v>
      </c>
      <c r="AZ211" s="15">
        <f t="shared" si="279"/>
        <v>1220.28984</v>
      </c>
      <c r="BA211" s="12">
        <v>1</v>
      </c>
      <c r="BB211" s="12">
        <v>280</v>
      </c>
      <c r="BC211" s="12">
        <v>1.43</v>
      </c>
      <c r="BD211" s="19">
        <f t="shared" si="280"/>
        <v>3.16684210526316</v>
      </c>
      <c r="BE211" s="20">
        <v>5936</v>
      </c>
      <c r="BF211" s="12">
        <v>1</v>
      </c>
      <c r="BG211" s="12">
        <v>3.11</v>
      </c>
      <c r="BH211" s="9">
        <f t="shared" si="281"/>
        <v>4.11</v>
      </c>
      <c r="BI211" s="10">
        <v>1.225</v>
      </c>
      <c r="BJ211" s="20">
        <v>1</v>
      </c>
      <c r="BK211" s="21">
        <f t="shared" si="282"/>
        <v>49342.8923969805</v>
      </c>
      <c r="BQ211" s="12">
        <v>35728</v>
      </c>
      <c r="BR211" s="12">
        <v>0.0253</v>
      </c>
      <c r="BS211" s="13">
        <v>1.35</v>
      </c>
      <c r="BT211" s="14">
        <v>1</v>
      </c>
      <c r="BU211" s="15">
        <f t="shared" si="283"/>
        <v>1220.28984</v>
      </c>
      <c r="BV211" s="12">
        <v>1</v>
      </c>
      <c r="BW211" s="12">
        <v>280</v>
      </c>
      <c r="BX211" s="12">
        <v>1.43</v>
      </c>
      <c r="BY211" s="19">
        <f t="shared" si="284"/>
        <v>3.16684210526316</v>
      </c>
      <c r="BZ211" s="20">
        <v>5936</v>
      </c>
      <c r="CA211" s="12">
        <v>1</v>
      </c>
      <c r="CB211" s="12">
        <v>3.11</v>
      </c>
      <c r="CC211" s="9">
        <f t="shared" si="285"/>
        <v>4.11</v>
      </c>
      <c r="CD211" s="10">
        <v>1.225</v>
      </c>
      <c r="CE211" s="22">
        <v>1.015</v>
      </c>
      <c r="CF211" s="21">
        <f t="shared" si="286"/>
        <v>50083.0357829352</v>
      </c>
      <c r="CL211" s="12">
        <v>41312</v>
      </c>
      <c r="CM211" s="12">
        <v>0.0253</v>
      </c>
      <c r="CN211" s="13">
        <v>1.35</v>
      </c>
      <c r="CO211" s="14">
        <v>1</v>
      </c>
      <c r="CP211" s="15">
        <f t="shared" si="287"/>
        <v>1411.01136</v>
      </c>
      <c r="CQ211" s="12">
        <v>1</v>
      </c>
      <c r="CR211" s="12">
        <v>280</v>
      </c>
      <c r="CS211" s="12">
        <v>1.43</v>
      </c>
      <c r="CT211" s="19">
        <f t="shared" si="288"/>
        <v>3.16684210526316</v>
      </c>
      <c r="CU211" s="20">
        <v>5936</v>
      </c>
      <c r="CV211" s="12">
        <v>0.99</v>
      </c>
      <c r="CW211" s="12">
        <v>1.98</v>
      </c>
      <c r="CX211" s="9">
        <f t="shared" si="289"/>
        <v>2.9602</v>
      </c>
      <c r="CY211" s="10">
        <v>1.225</v>
      </c>
      <c r="CZ211" s="22">
        <v>1.085</v>
      </c>
      <c r="DA211" s="21">
        <f t="shared" si="290"/>
        <v>40936.0577286539</v>
      </c>
      <c r="DG211" s="12">
        <v>41606</v>
      </c>
      <c r="DH211" s="12">
        <v>0.0253</v>
      </c>
      <c r="DI211" s="13">
        <v>1.35</v>
      </c>
      <c r="DJ211" s="14">
        <v>1</v>
      </c>
      <c r="DK211" s="15">
        <f t="shared" si="291"/>
        <v>1421.05293</v>
      </c>
      <c r="DL211" s="12">
        <v>1</v>
      </c>
      <c r="DM211" s="12">
        <v>280</v>
      </c>
      <c r="DN211" s="12">
        <v>1.43</v>
      </c>
      <c r="DO211" s="19">
        <f t="shared" si="292"/>
        <v>3.16684210526316</v>
      </c>
      <c r="DP211" s="20">
        <v>5936</v>
      </c>
      <c r="DQ211" s="12">
        <v>1</v>
      </c>
      <c r="DR211" s="12">
        <v>3.11</v>
      </c>
      <c r="DS211" s="9">
        <f t="shared" si="293"/>
        <v>4.11</v>
      </c>
      <c r="DT211" s="10">
        <v>1.225</v>
      </c>
      <c r="DU211" s="22">
        <v>1.085</v>
      </c>
      <c r="DV211" s="21">
        <f t="shared" si="294"/>
        <v>57010.1433904427</v>
      </c>
      <c r="EB211" s="12">
        <v>41606</v>
      </c>
      <c r="EC211" s="12">
        <v>0.02992</v>
      </c>
      <c r="ED211" s="13">
        <v>1.35</v>
      </c>
      <c r="EE211" s="14">
        <v>1</v>
      </c>
      <c r="EF211" s="15">
        <f t="shared" si="295"/>
        <v>1680.549552</v>
      </c>
      <c r="EG211" s="12">
        <v>1</v>
      </c>
      <c r="EH211" s="12">
        <v>280</v>
      </c>
      <c r="EI211" s="12">
        <v>1.52</v>
      </c>
      <c r="EJ211" s="19">
        <f t="shared" si="296"/>
        <v>3.25684210526316</v>
      </c>
      <c r="EK211" s="20">
        <f t="shared" si="297"/>
        <v>6976.15</v>
      </c>
      <c r="EL211" s="12">
        <v>1</v>
      </c>
      <c r="EM211" s="12">
        <v>3.91</v>
      </c>
      <c r="EN211" s="9">
        <f t="shared" si="298"/>
        <v>4.91</v>
      </c>
      <c r="EO211" s="10">
        <v>1.225</v>
      </c>
      <c r="EP211" s="22">
        <v>1.2</v>
      </c>
      <c r="EQ211" s="21">
        <f t="shared" si="299"/>
        <v>89856.2836861047</v>
      </c>
    </row>
    <row r="212" s="1" customFormat="1" customHeight="1" spans="6:147">
      <c r="F212" s="12">
        <v>35434</v>
      </c>
      <c r="G212" s="12">
        <v>0.0253</v>
      </c>
      <c r="H212" s="13">
        <v>1.35</v>
      </c>
      <c r="I212" s="14">
        <v>1</v>
      </c>
      <c r="J212" s="15">
        <f t="shared" si="271"/>
        <v>1210.24827</v>
      </c>
      <c r="K212" s="12">
        <v>1</v>
      </c>
      <c r="L212" s="12">
        <v>280</v>
      </c>
      <c r="M212" s="12">
        <v>1.43</v>
      </c>
      <c r="N212" s="19">
        <f t="shared" si="272"/>
        <v>3.16684210526316</v>
      </c>
      <c r="O212" s="20">
        <v>5936</v>
      </c>
      <c r="P212" s="12">
        <v>0.99</v>
      </c>
      <c r="Q212" s="12">
        <v>1.98</v>
      </c>
      <c r="R212" s="9">
        <f t="shared" si="273"/>
        <v>2.9602</v>
      </c>
      <c r="S212" s="10">
        <v>1.225</v>
      </c>
      <c r="T212" s="20">
        <v>1</v>
      </c>
      <c r="U212" s="21">
        <f t="shared" si="274"/>
        <v>35423.5732629581</v>
      </c>
      <c r="AA212" s="12">
        <v>35434</v>
      </c>
      <c r="AB212" s="12">
        <v>0.0253</v>
      </c>
      <c r="AC212" s="13">
        <v>1.35</v>
      </c>
      <c r="AD212" s="14">
        <v>1</v>
      </c>
      <c r="AE212" s="15">
        <f t="shared" si="275"/>
        <v>1210.24827</v>
      </c>
      <c r="AF212" s="12">
        <v>1</v>
      </c>
      <c r="AG212" s="12">
        <v>280</v>
      </c>
      <c r="AH212" s="12">
        <v>1.43</v>
      </c>
      <c r="AI212" s="19">
        <f t="shared" si="276"/>
        <v>3.16684210526316</v>
      </c>
      <c r="AJ212" s="20">
        <v>5936</v>
      </c>
      <c r="AK212" s="12">
        <v>0.99</v>
      </c>
      <c r="AL212" s="12">
        <v>1.98</v>
      </c>
      <c r="AM212" s="9">
        <f t="shared" si="277"/>
        <v>2.9602</v>
      </c>
      <c r="AN212" s="10">
        <v>1.225</v>
      </c>
      <c r="AO212" s="22">
        <v>1.015</v>
      </c>
      <c r="AP212" s="21">
        <f t="shared" si="278"/>
        <v>35954.9268619024</v>
      </c>
      <c r="AV212" s="12">
        <v>35728</v>
      </c>
      <c r="AW212" s="12">
        <v>0.0253</v>
      </c>
      <c r="AX212" s="13">
        <v>1.35</v>
      </c>
      <c r="AY212" s="14">
        <v>1</v>
      </c>
      <c r="AZ212" s="15">
        <f t="shared" si="279"/>
        <v>1220.28984</v>
      </c>
      <c r="BA212" s="12">
        <v>1</v>
      </c>
      <c r="BB212" s="12">
        <v>280</v>
      </c>
      <c r="BC212" s="12">
        <v>1.43</v>
      </c>
      <c r="BD212" s="19">
        <f t="shared" si="280"/>
        <v>3.16684210526316</v>
      </c>
      <c r="BE212" s="20">
        <v>5936</v>
      </c>
      <c r="BF212" s="12">
        <v>1</v>
      </c>
      <c r="BG212" s="12">
        <v>3.11</v>
      </c>
      <c r="BH212" s="9">
        <f t="shared" si="281"/>
        <v>4.11</v>
      </c>
      <c r="BI212" s="10">
        <v>1.225</v>
      </c>
      <c r="BJ212" s="20">
        <v>1</v>
      </c>
      <c r="BK212" s="21">
        <f t="shared" si="282"/>
        <v>49342.8923969805</v>
      </c>
      <c r="BQ212" s="12">
        <v>35728</v>
      </c>
      <c r="BR212" s="12">
        <v>0.0253</v>
      </c>
      <c r="BS212" s="13">
        <v>1.35</v>
      </c>
      <c r="BT212" s="14">
        <v>1</v>
      </c>
      <c r="BU212" s="15">
        <f t="shared" si="283"/>
        <v>1220.28984</v>
      </c>
      <c r="BV212" s="12">
        <v>1</v>
      </c>
      <c r="BW212" s="12">
        <v>280</v>
      </c>
      <c r="BX212" s="12">
        <v>1.43</v>
      </c>
      <c r="BY212" s="19">
        <f t="shared" si="284"/>
        <v>3.16684210526316</v>
      </c>
      <c r="BZ212" s="20">
        <v>5936</v>
      </c>
      <c r="CA212" s="12">
        <v>1</v>
      </c>
      <c r="CB212" s="12">
        <v>3.11</v>
      </c>
      <c r="CC212" s="9">
        <f t="shared" si="285"/>
        <v>4.11</v>
      </c>
      <c r="CD212" s="10">
        <v>1.225</v>
      </c>
      <c r="CE212" s="22">
        <v>1.015</v>
      </c>
      <c r="CF212" s="21">
        <f t="shared" si="286"/>
        <v>50083.0357829352</v>
      </c>
      <c r="CL212" s="12">
        <v>41312</v>
      </c>
      <c r="CM212" s="12">
        <v>0.0253</v>
      </c>
      <c r="CN212" s="13">
        <v>1.35</v>
      </c>
      <c r="CO212" s="14">
        <v>1</v>
      </c>
      <c r="CP212" s="15">
        <f t="shared" si="287"/>
        <v>1411.01136</v>
      </c>
      <c r="CQ212" s="12">
        <v>1</v>
      </c>
      <c r="CR212" s="12">
        <v>280</v>
      </c>
      <c r="CS212" s="12">
        <v>1.43</v>
      </c>
      <c r="CT212" s="19">
        <f t="shared" si="288"/>
        <v>3.16684210526316</v>
      </c>
      <c r="CU212" s="20">
        <v>5936</v>
      </c>
      <c r="CV212" s="12">
        <v>0.99</v>
      </c>
      <c r="CW212" s="12">
        <v>1.98</v>
      </c>
      <c r="CX212" s="9">
        <f t="shared" si="289"/>
        <v>2.9602</v>
      </c>
      <c r="CY212" s="10">
        <v>1.225</v>
      </c>
      <c r="CZ212" s="22">
        <v>1.085</v>
      </c>
      <c r="DA212" s="21">
        <f t="shared" si="290"/>
        <v>40936.0577286539</v>
      </c>
      <c r="DG212" s="12">
        <v>41606</v>
      </c>
      <c r="DH212" s="12">
        <v>0.0253</v>
      </c>
      <c r="DI212" s="13">
        <v>1.35</v>
      </c>
      <c r="DJ212" s="14">
        <v>1</v>
      </c>
      <c r="DK212" s="15">
        <f t="shared" si="291"/>
        <v>1421.05293</v>
      </c>
      <c r="DL212" s="12">
        <v>1</v>
      </c>
      <c r="DM212" s="12">
        <v>280</v>
      </c>
      <c r="DN212" s="12">
        <v>1.43</v>
      </c>
      <c r="DO212" s="19">
        <f t="shared" si="292"/>
        <v>3.16684210526316</v>
      </c>
      <c r="DP212" s="20">
        <v>5936</v>
      </c>
      <c r="DQ212" s="12">
        <v>1</v>
      </c>
      <c r="DR212" s="12">
        <v>3.11</v>
      </c>
      <c r="DS212" s="9">
        <f t="shared" si="293"/>
        <v>4.11</v>
      </c>
      <c r="DT212" s="10">
        <v>1.225</v>
      </c>
      <c r="DU212" s="22">
        <v>1.085</v>
      </c>
      <c r="DV212" s="21">
        <f t="shared" si="294"/>
        <v>57010.1433904427</v>
      </c>
      <c r="EB212" s="12">
        <v>41606</v>
      </c>
      <c r="EC212" s="12">
        <v>0.02992</v>
      </c>
      <c r="ED212" s="13">
        <v>1.35</v>
      </c>
      <c r="EE212" s="14">
        <v>1</v>
      </c>
      <c r="EF212" s="15">
        <f t="shared" si="295"/>
        <v>1680.549552</v>
      </c>
      <c r="EG212" s="12">
        <v>1</v>
      </c>
      <c r="EH212" s="12">
        <v>280</v>
      </c>
      <c r="EI212" s="12">
        <v>1.52</v>
      </c>
      <c r="EJ212" s="19">
        <f t="shared" si="296"/>
        <v>3.25684210526316</v>
      </c>
      <c r="EK212" s="20">
        <v>5936</v>
      </c>
      <c r="EL212" s="12">
        <v>1</v>
      </c>
      <c r="EM212" s="12">
        <v>3.91</v>
      </c>
      <c r="EN212" s="9">
        <f t="shared" si="298"/>
        <v>4.91</v>
      </c>
      <c r="EO212" s="10">
        <v>1.225</v>
      </c>
      <c r="EP212" s="22">
        <v>1.2</v>
      </c>
      <c r="EQ212" s="21">
        <f t="shared" si="299"/>
        <v>82348.7930311047</v>
      </c>
    </row>
    <row r="213" s="1" customFormat="1" customHeight="1" spans="6:147">
      <c r="F213" s="12">
        <v>35434</v>
      </c>
      <c r="G213" s="12">
        <v>0.0253</v>
      </c>
      <c r="H213" s="13">
        <v>1.35</v>
      </c>
      <c r="I213" s="14">
        <v>1</v>
      </c>
      <c r="J213" s="15">
        <f t="shared" si="271"/>
        <v>1210.24827</v>
      </c>
      <c r="K213" s="12">
        <v>1</v>
      </c>
      <c r="L213" s="12">
        <v>280</v>
      </c>
      <c r="M213" s="12">
        <v>1.43</v>
      </c>
      <c r="N213" s="19">
        <f t="shared" si="272"/>
        <v>3.16684210526316</v>
      </c>
      <c r="O213" s="20">
        <v>5936</v>
      </c>
      <c r="P213" s="12">
        <v>0.99</v>
      </c>
      <c r="Q213" s="12">
        <v>1.98</v>
      </c>
      <c r="R213" s="9">
        <f t="shared" si="273"/>
        <v>2.9602</v>
      </c>
      <c r="S213" s="10">
        <v>1.225</v>
      </c>
      <c r="T213" s="20">
        <v>1</v>
      </c>
      <c r="U213" s="21">
        <f t="shared" si="274"/>
        <v>35423.5732629581</v>
      </c>
      <c r="AA213" s="12">
        <v>35434</v>
      </c>
      <c r="AB213" s="12">
        <v>0.0253</v>
      </c>
      <c r="AC213" s="13">
        <v>1.35</v>
      </c>
      <c r="AD213" s="14">
        <v>1</v>
      </c>
      <c r="AE213" s="15">
        <f t="shared" si="275"/>
        <v>1210.24827</v>
      </c>
      <c r="AF213" s="12">
        <v>1</v>
      </c>
      <c r="AG213" s="12">
        <v>280</v>
      </c>
      <c r="AH213" s="12">
        <v>1.43</v>
      </c>
      <c r="AI213" s="19">
        <f t="shared" si="276"/>
        <v>3.16684210526316</v>
      </c>
      <c r="AJ213" s="20">
        <v>5936</v>
      </c>
      <c r="AK213" s="12">
        <v>0.99</v>
      </c>
      <c r="AL213" s="12">
        <v>1.98</v>
      </c>
      <c r="AM213" s="9">
        <f t="shared" si="277"/>
        <v>2.9602</v>
      </c>
      <c r="AN213" s="10">
        <v>1.225</v>
      </c>
      <c r="AO213" s="22">
        <v>1.015</v>
      </c>
      <c r="AP213" s="21">
        <f t="shared" si="278"/>
        <v>35954.9268619024</v>
      </c>
      <c r="AV213" s="12">
        <v>35728</v>
      </c>
      <c r="AW213" s="12">
        <v>0.0253</v>
      </c>
      <c r="AX213" s="13">
        <v>1.35</v>
      </c>
      <c r="AY213" s="14">
        <v>1</v>
      </c>
      <c r="AZ213" s="15">
        <f t="shared" si="279"/>
        <v>1220.28984</v>
      </c>
      <c r="BA213" s="12">
        <v>1</v>
      </c>
      <c r="BB213" s="12">
        <v>280</v>
      </c>
      <c r="BC213" s="12">
        <v>1.43</v>
      </c>
      <c r="BD213" s="19">
        <f t="shared" si="280"/>
        <v>3.16684210526316</v>
      </c>
      <c r="BE213" s="20">
        <v>5936</v>
      </c>
      <c r="BF213" s="12">
        <v>1</v>
      </c>
      <c r="BG213" s="12">
        <v>3.11</v>
      </c>
      <c r="BH213" s="9">
        <f t="shared" si="281"/>
        <v>4.11</v>
      </c>
      <c r="BI213" s="10">
        <v>1.225</v>
      </c>
      <c r="BJ213" s="20">
        <v>1</v>
      </c>
      <c r="BK213" s="21">
        <f t="shared" si="282"/>
        <v>49342.8923969805</v>
      </c>
      <c r="BQ213" s="12">
        <v>35728</v>
      </c>
      <c r="BR213" s="12">
        <v>0.0253</v>
      </c>
      <c r="BS213" s="13">
        <v>1.35</v>
      </c>
      <c r="BT213" s="14">
        <v>1</v>
      </c>
      <c r="BU213" s="15">
        <f t="shared" si="283"/>
        <v>1220.28984</v>
      </c>
      <c r="BV213" s="12">
        <v>1</v>
      </c>
      <c r="BW213" s="12">
        <v>280</v>
      </c>
      <c r="BX213" s="12">
        <v>1.43</v>
      </c>
      <c r="BY213" s="19">
        <f t="shared" si="284"/>
        <v>3.16684210526316</v>
      </c>
      <c r="BZ213" s="20">
        <v>5936</v>
      </c>
      <c r="CA213" s="12">
        <v>1</v>
      </c>
      <c r="CB213" s="12">
        <v>3.11</v>
      </c>
      <c r="CC213" s="9">
        <f t="shared" si="285"/>
        <v>4.11</v>
      </c>
      <c r="CD213" s="10">
        <v>1.225</v>
      </c>
      <c r="CE213" s="22">
        <v>1.015</v>
      </c>
      <c r="CF213" s="21">
        <f t="shared" si="286"/>
        <v>50083.0357829352</v>
      </c>
      <c r="CL213" s="12">
        <v>41312</v>
      </c>
      <c r="CM213" s="12">
        <v>0.0253</v>
      </c>
      <c r="CN213" s="13">
        <v>1.35</v>
      </c>
      <c r="CO213" s="14">
        <v>1</v>
      </c>
      <c r="CP213" s="15">
        <f t="shared" si="287"/>
        <v>1411.01136</v>
      </c>
      <c r="CQ213" s="12">
        <v>1</v>
      </c>
      <c r="CR213" s="12">
        <v>280</v>
      </c>
      <c r="CS213" s="12">
        <v>1.43</v>
      </c>
      <c r="CT213" s="19">
        <f t="shared" si="288"/>
        <v>3.16684210526316</v>
      </c>
      <c r="CU213" s="20">
        <v>5936</v>
      </c>
      <c r="CV213" s="12">
        <v>0.99</v>
      </c>
      <c r="CW213" s="12">
        <v>1.98</v>
      </c>
      <c r="CX213" s="9">
        <f t="shared" si="289"/>
        <v>2.9602</v>
      </c>
      <c r="CY213" s="10">
        <v>1.225</v>
      </c>
      <c r="CZ213" s="22">
        <v>1.085</v>
      </c>
      <c r="DA213" s="21">
        <f t="shared" si="290"/>
        <v>40936.0577286539</v>
      </c>
      <c r="DG213" s="12">
        <v>41606</v>
      </c>
      <c r="DH213" s="12">
        <v>0.0253</v>
      </c>
      <c r="DI213" s="13">
        <v>1.35</v>
      </c>
      <c r="DJ213" s="14">
        <v>1</v>
      </c>
      <c r="DK213" s="15">
        <f t="shared" si="291"/>
        <v>1421.05293</v>
      </c>
      <c r="DL213" s="12">
        <v>1</v>
      </c>
      <c r="DM213" s="12">
        <v>280</v>
      </c>
      <c r="DN213" s="12">
        <v>1.43</v>
      </c>
      <c r="DO213" s="19">
        <f t="shared" si="292"/>
        <v>3.16684210526316</v>
      </c>
      <c r="DP213" s="20">
        <v>5936</v>
      </c>
      <c r="DQ213" s="12">
        <v>1</v>
      </c>
      <c r="DR213" s="12">
        <v>3.11</v>
      </c>
      <c r="DS213" s="9">
        <f t="shared" si="293"/>
        <v>4.11</v>
      </c>
      <c r="DT213" s="10">
        <v>1.225</v>
      </c>
      <c r="DU213" s="22">
        <v>1.085</v>
      </c>
      <c r="DV213" s="21">
        <f t="shared" si="294"/>
        <v>57010.1433904427</v>
      </c>
      <c r="EB213" s="12">
        <v>41606</v>
      </c>
      <c r="EC213" s="12">
        <v>0.02992</v>
      </c>
      <c r="ED213" s="13">
        <v>1.35</v>
      </c>
      <c r="EE213" s="14">
        <v>1</v>
      </c>
      <c r="EF213" s="15">
        <f t="shared" si="295"/>
        <v>1680.549552</v>
      </c>
      <c r="EG213" s="12">
        <v>1</v>
      </c>
      <c r="EH213" s="12">
        <v>280</v>
      </c>
      <c r="EI213" s="12">
        <v>1.52</v>
      </c>
      <c r="EJ213" s="19">
        <f t="shared" si="296"/>
        <v>3.25684210526316</v>
      </c>
      <c r="EK213" s="20">
        <v>5936</v>
      </c>
      <c r="EL213" s="12">
        <v>1</v>
      </c>
      <c r="EM213" s="12">
        <v>3.91</v>
      </c>
      <c r="EN213" s="9">
        <f t="shared" si="298"/>
        <v>4.91</v>
      </c>
      <c r="EO213" s="10">
        <v>1.225</v>
      </c>
      <c r="EP213" s="22">
        <v>1.2</v>
      </c>
      <c r="EQ213" s="21">
        <f t="shared" si="299"/>
        <v>82348.7930311047</v>
      </c>
    </row>
    <row r="214" s="1" customFormat="1" customHeight="1" spans="6:147">
      <c r="F214" s="12">
        <v>35434</v>
      </c>
      <c r="G214" s="12">
        <v>0.0253</v>
      </c>
      <c r="H214" s="13">
        <v>1.35</v>
      </c>
      <c r="I214" s="14">
        <v>1</v>
      </c>
      <c r="J214" s="15">
        <f t="shared" si="271"/>
        <v>1210.24827</v>
      </c>
      <c r="K214" s="12">
        <v>1</v>
      </c>
      <c r="L214" s="12">
        <v>280</v>
      </c>
      <c r="M214" s="12">
        <v>1.43</v>
      </c>
      <c r="N214" s="19">
        <f t="shared" si="272"/>
        <v>3.16684210526316</v>
      </c>
      <c r="O214" s="20">
        <v>5936</v>
      </c>
      <c r="P214" s="12">
        <v>0.99</v>
      </c>
      <c r="Q214" s="12">
        <v>1.98</v>
      </c>
      <c r="R214" s="9">
        <f t="shared" si="273"/>
        <v>2.9602</v>
      </c>
      <c r="S214" s="10">
        <v>1.225</v>
      </c>
      <c r="T214" s="20">
        <v>1</v>
      </c>
      <c r="U214" s="21">
        <f t="shared" si="274"/>
        <v>35423.5732629581</v>
      </c>
      <c r="AA214" s="12">
        <v>35434</v>
      </c>
      <c r="AB214" s="12">
        <v>0.0253</v>
      </c>
      <c r="AC214" s="13">
        <v>1.35</v>
      </c>
      <c r="AD214" s="14">
        <v>1</v>
      </c>
      <c r="AE214" s="15">
        <f t="shared" si="275"/>
        <v>1210.24827</v>
      </c>
      <c r="AF214" s="12">
        <v>1</v>
      </c>
      <c r="AG214" s="12">
        <v>280</v>
      </c>
      <c r="AH214" s="12">
        <v>1.43</v>
      </c>
      <c r="AI214" s="19">
        <f t="shared" si="276"/>
        <v>3.16684210526316</v>
      </c>
      <c r="AJ214" s="20">
        <v>5936</v>
      </c>
      <c r="AK214" s="12">
        <v>0.99</v>
      </c>
      <c r="AL214" s="12">
        <v>1.98</v>
      </c>
      <c r="AM214" s="9">
        <f t="shared" si="277"/>
        <v>2.9602</v>
      </c>
      <c r="AN214" s="10">
        <v>1.225</v>
      </c>
      <c r="AO214" s="22">
        <v>1.015</v>
      </c>
      <c r="AP214" s="21">
        <f t="shared" si="278"/>
        <v>35954.9268619024</v>
      </c>
      <c r="AV214" s="12">
        <v>35728</v>
      </c>
      <c r="AW214" s="12">
        <v>0.0253</v>
      </c>
      <c r="AX214" s="13">
        <v>1.35</v>
      </c>
      <c r="AY214" s="14">
        <v>1</v>
      </c>
      <c r="AZ214" s="15">
        <f t="shared" si="279"/>
        <v>1220.28984</v>
      </c>
      <c r="BA214" s="12">
        <v>1</v>
      </c>
      <c r="BB214" s="12">
        <v>280</v>
      </c>
      <c r="BC214" s="12">
        <v>1.43</v>
      </c>
      <c r="BD214" s="19">
        <f t="shared" si="280"/>
        <v>3.16684210526316</v>
      </c>
      <c r="BE214" s="20">
        <v>5936</v>
      </c>
      <c r="BF214" s="12">
        <v>1</v>
      </c>
      <c r="BG214" s="12">
        <v>3.11</v>
      </c>
      <c r="BH214" s="9">
        <f t="shared" si="281"/>
        <v>4.11</v>
      </c>
      <c r="BI214" s="10">
        <v>1.225</v>
      </c>
      <c r="BJ214" s="20">
        <v>1</v>
      </c>
      <c r="BK214" s="21">
        <f t="shared" si="282"/>
        <v>49342.8923969805</v>
      </c>
      <c r="BQ214" s="12">
        <v>35728</v>
      </c>
      <c r="BR214" s="12">
        <v>0.0253</v>
      </c>
      <c r="BS214" s="13">
        <v>1.35</v>
      </c>
      <c r="BT214" s="14">
        <v>1</v>
      </c>
      <c r="BU214" s="15">
        <f t="shared" si="283"/>
        <v>1220.28984</v>
      </c>
      <c r="BV214" s="12">
        <v>1</v>
      </c>
      <c r="BW214" s="12">
        <v>280</v>
      </c>
      <c r="BX214" s="12">
        <v>1.43</v>
      </c>
      <c r="BY214" s="19">
        <f t="shared" si="284"/>
        <v>3.16684210526316</v>
      </c>
      <c r="BZ214" s="20">
        <v>5936</v>
      </c>
      <c r="CA214" s="12">
        <v>1</v>
      </c>
      <c r="CB214" s="12">
        <v>3.11</v>
      </c>
      <c r="CC214" s="9">
        <f t="shared" si="285"/>
        <v>4.11</v>
      </c>
      <c r="CD214" s="10">
        <v>1.225</v>
      </c>
      <c r="CE214" s="22">
        <v>1.015</v>
      </c>
      <c r="CF214" s="21">
        <f t="shared" si="286"/>
        <v>50083.0357829352</v>
      </c>
      <c r="CL214" s="12">
        <v>41312</v>
      </c>
      <c r="CM214" s="12">
        <v>0.0253</v>
      </c>
      <c r="CN214" s="13">
        <v>1.35</v>
      </c>
      <c r="CO214" s="14">
        <v>1</v>
      </c>
      <c r="CP214" s="15">
        <f t="shared" si="287"/>
        <v>1411.01136</v>
      </c>
      <c r="CQ214" s="12">
        <v>1</v>
      </c>
      <c r="CR214" s="12">
        <v>280</v>
      </c>
      <c r="CS214" s="12">
        <v>1.43</v>
      </c>
      <c r="CT214" s="19">
        <f t="shared" si="288"/>
        <v>3.16684210526316</v>
      </c>
      <c r="CU214" s="20">
        <v>5936</v>
      </c>
      <c r="CV214" s="12">
        <v>0.99</v>
      </c>
      <c r="CW214" s="12">
        <v>1.98</v>
      </c>
      <c r="CX214" s="9">
        <f t="shared" si="289"/>
        <v>2.9602</v>
      </c>
      <c r="CY214" s="10">
        <v>1.225</v>
      </c>
      <c r="CZ214" s="22">
        <v>1.085</v>
      </c>
      <c r="DA214" s="21">
        <f t="shared" si="290"/>
        <v>40936.0577286539</v>
      </c>
      <c r="DG214" s="12">
        <v>41606</v>
      </c>
      <c r="DH214" s="12">
        <v>0.0253</v>
      </c>
      <c r="DI214" s="13">
        <v>1.35</v>
      </c>
      <c r="DJ214" s="14">
        <v>1</v>
      </c>
      <c r="DK214" s="15">
        <f t="shared" si="291"/>
        <v>1421.05293</v>
      </c>
      <c r="DL214" s="12">
        <v>1</v>
      </c>
      <c r="DM214" s="12">
        <v>280</v>
      </c>
      <c r="DN214" s="12">
        <v>1.43</v>
      </c>
      <c r="DO214" s="19">
        <f t="shared" si="292"/>
        <v>3.16684210526316</v>
      </c>
      <c r="DP214" s="20">
        <v>5936</v>
      </c>
      <c r="DQ214" s="12">
        <v>1</v>
      </c>
      <c r="DR214" s="12">
        <v>3.11</v>
      </c>
      <c r="DS214" s="9">
        <f t="shared" si="293"/>
        <v>4.11</v>
      </c>
      <c r="DT214" s="10">
        <v>1.225</v>
      </c>
      <c r="DU214" s="22">
        <v>1.085</v>
      </c>
      <c r="DV214" s="21">
        <f t="shared" si="294"/>
        <v>57010.1433904427</v>
      </c>
      <c r="EB214" s="12">
        <v>41606</v>
      </c>
      <c r="EC214" s="12">
        <v>0.02992</v>
      </c>
      <c r="ED214" s="13">
        <v>1.35</v>
      </c>
      <c r="EE214" s="14">
        <v>1</v>
      </c>
      <c r="EF214" s="15">
        <f t="shared" si="295"/>
        <v>1680.549552</v>
      </c>
      <c r="EG214" s="12">
        <v>1</v>
      </c>
      <c r="EH214" s="12">
        <v>280</v>
      </c>
      <c r="EI214" s="12">
        <v>1.52</v>
      </c>
      <c r="EJ214" s="19">
        <f t="shared" si="296"/>
        <v>3.25684210526316</v>
      </c>
      <c r="EK214" s="20">
        <v>5936</v>
      </c>
      <c r="EL214" s="12">
        <v>1</v>
      </c>
      <c r="EM214" s="12">
        <v>3.91</v>
      </c>
      <c r="EN214" s="9">
        <f t="shared" si="298"/>
        <v>4.91</v>
      </c>
      <c r="EO214" s="10">
        <v>1.225</v>
      </c>
      <c r="EP214" s="22">
        <v>1.2</v>
      </c>
      <c r="EQ214" s="21">
        <f t="shared" si="299"/>
        <v>82348.7930311047</v>
      </c>
    </row>
    <row r="215" s="1" customFormat="1" customHeight="1" spans="6:147">
      <c r="F215" s="12">
        <v>35434</v>
      </c>
      <c r="G215" s="12">
        <v>0.0253</v>
      </c>
      <c r="H215" s="13">
        <v>1.35</v>
      </c>
      <c r="I215" s="14">
        <v>1</v>
      </c>
      <c r="J215" s="15">
        <f t="shared" si="271"/>
        <v>1210.24827</v>
      </c>
      <c r="K215" s="12">
        <v>1</v>
      </c>
      <c r="L215" s="12">
        <v>280</v>
      </c>
      <c r="M215" s="12">
        <v>1.43</v>
      </c>
      <c r="N215" s="19">
        <f t="shared" si="272"/>
        <v>3.16684210526316</v>
      </c>
      <c r="O215" s="20">
        <v>5936</v>
      </c>
      <c r="P215" s="12">
        <v>0.99</v>
      </c>
      <c r="Q215" s="12">
        <v>1.98</v>
      </c>
      <c r="R215" s="9">
        <f t="shared" si="273"/>
        <v>2.9602</v>
      </c>
      <c r="S215" s="10">
        <v>1.225</v>
      </c>
      <c r="T215" s="20">
        <v>1</v>
      </c>
      <c r="U215" s="21">
        <f t="shared" si="274"/>
        <v>35423.5732629581</v>
      </c>
      <c r="AA215" s="12">
        <v>35434</v>
      </c>
      <c r="AB215" s="12">
        <v>0.0253</v>
      </c>
      <c r="AC215" s="13">
        <v>1.35</v>
      </c>
      <c r="AD215" s="14">
        <v>1</v>
      </c>
      <c r="AE215" s="15">
        <f t="shared" si="275"/>
        <v>1210.24827</v>
      </c>
      <c r="AF215" s="12">
        <v>1</v>
      </c>
      <c r="AG215" s="12">
        <v>280</v>
      </c>
      <c r="AH215" s="12">
        <v>1.43</v>
      </c>
      <c r="AI215" s="19">
        <f t="shared" si="276"/>
        <v>3.16684210526316</v>
      </c>
      <c r="AJ215" s="20">
        <v>5936</v>
      </c>
      <c r="AK215" s="12">
        <v>0.99</v>
      </c>
      <c r="AL215" s="12">
        <v>1.98</v>
      </c>
      <c r="AM215" s="9">
        <f t="shared" si="277"/>
        <v>2.9602</v>
      </c>
      <c r="AN215" s="10">
        <v>1.225</v>
      </c>
      <c r="AO215" s="22">
        <v>1.015</v>
      </c>
      <c r="AP215" s="21">
        <f t="shared" si="278"/>
        <v>35954.9268619024</v>
      </c>
      <c r="AV215" s="12">
        <v>35728</v>
      </c>
      <c r="AW215" s="12">
        <v>0.0253</v>
      </c>
      <c r="AX215" s="13">
        <v>1.35</v>
      </c>
      <c r="AY215" s="14">
        <v>1</v>
      </c>
      <c r="AZ215" s="15">
        <f t="shared" si="279"/>
        <v>1220.28984</v>
      </c>
      <c r="BA215" s="12">
        <v>1</v>
      </c>
      <c r="BB215" s="12">
        <v>280</v>
      </c>
      <c r="BC215" s="12">
        <v>1.43</v>
      </c>
      <c r="BD215" s="19">
        <f t="shared" si="280"/>
        <v>3.16684210526316</v>
      </c>
      <c r="BE215" s="20">
        <v>5936</v>
      </c>
      <c r="BF215" s="12">
        <v>1</v>
      </c>
      <c r="BG215" s="12">
        <v>3.11</v>
      </c>
      <c r="BH215" s="9">
        <f t="shared" si="281"/>
        <v>4.11</v>
      </c>
      <c r="BI215" s="10">
        <v>1.225</v>
      </c>
      <c r="BJ215" s="20">
        <v>1</v>
      </c>
      <c r="BK215" s="21">
        <f t="shared" si="282"/>
        <v>49342.8923969805</v>
      </c>
      <c r="BQ215" s="12">
        <v>35728</v>
      </c>
      <c r="BR215" s="12">
        <v>0.0253</v>
      </c>
      <c r="BS215" s="13">
        <v>1.35</v>
      </c>
      <c r="BT215" s="14">
        <v>1</v>
      </c>
      <c r="BU215" s="15">
        <f t="shared" si="283"/>
        <v>1220.28984</v>
      </c>
      <c r="BV215" s="12">
        <v>1</v>
      </c>
      <c r="BW215" s="12">
        <v>280</v>
      </c>
      <c r="BX215" s="12">
        <v>1.43</v>
      </c>
      <c r="BY215" s="19">
        <f t="shared" si="284"/>
        <v>3.16684210526316</v>
      </c>
      <c r="BZ215" s="20">
        <v>5936</v>
      </c>
      <c r="CA215" s="12">
        <v>1</v>
      </c>
      <c r="CB215" s="12">
        <v>3.11</v>
      </c>
      <c r="CC215" s="9">
        <f t="shared" si="285"/>
        <v>4.11</v>
      </c>
      <c r="CD215" s="10">
        <v>1.225</v>
      </c>
      <c r="CE215" s="22">
        <v>1.015</v>
      </c>
      <c r="CF215" s="21">
        <f t="shared" si="286"/>
        <v>50083.0357829352</v>
      </c>
      <c r="CL215" s="12">
        <v>41312</v>
      </c>
      <c r="CM215" s="12">
        <v>0.0253</v>
      </c>
      <c r="CN215" s="13">
        <v>1.35</v>
      </c>
      <c r="CO215" s="14">
        <v>1</v>
      </c>
      <c r="CP215" s="15">
        <f t="shared" si="287"/>
        <v>1411.01136</v>
      </c>
      <c r="CQ215" s="12">
        <v>1</v>
      </c>
      <c r="CR215" s="12">
        <v>280</v>
      </c>
      <c r="CS215" s="12">
        <v>1.43</v>
      </c>
      <c r="CT215" s="19">
        <f t="shared" si="288"/>
        <v>3.16684210526316</v>
      </c>
      <c r="CU215" s="20">
        <v>5936</v>
      </c>
      <c r="CV215" s="12">
        <v>0.99</v>
      </c>
      <c r="CW215" s="12">
        <v>1.98</v>
      </c>
      <c r="CX215" s="9">
        <f t="shared" si="289"/>
        <v>2.9602</v>
      </c>
      <c r="CY215" s="10">
        <v>1.225</v>
      </c>
      <c r="CZ215" s="22">
        <v>1.085</v>
      </c>
      <c r="DA215" s="21">
        <f t="shared" si="290"/>
        <v>40936.0577286539</v>
      </c>
      <c r="DG215" s="12">
        <v>41606</v>
      </c>
      <c r="DH215" s="12">
        <v>0.0253</v>
      </c>
      <c r="DI215" s="13">
        <v>1.35</v>
      </c>
      <c r="DJ215" s="14">
        <v>1</v>
      </c>
      <c r="DK215" s="15">
        <f t="shared" si="291"/>
        <v>1421.05293</v>
      </c>
      <c r="DL215" s="12">
        <v>1</v>
      </c>
      <c r="DM215" s="12">
        <v>280</v>
      </c>
      <c r="DN215" s="12">
        <v>1.43</v>
      </c>
      <c r="DO215" s="19">
        <f t="shared" si="292"/>
        <v>3.16684210526316</v>
      </c>
      <c r="DP215" s="20">
        <v>5936</v>
      </c>
      <c r="DQ215" s="12">
        <v>1</v>
      </c>
      <c r="DR215" s="12">
        <v>3.11</v>
      </c>
      <c r="DS215" s="9">
        <f t="shared" si="293"/>
        <v>4.11</v>
      </c>
      <c r="DT215" s="10">
        <v>1.225</v>
      </c>
      <c r="DU215" s="22">
        <v>1.085</v>
      </c>
      <c r="DV215" s="21">
        <f t="shared" si="294"/>
        <v>57010.1433904427</v>
      </c>
      <c r="EB215" s="12">
        <v>41606</v>
      </c>
      <c r="EC215" s="12">
        <v>0.02992</v>
      </c>
      <c r="ED215" s="13">
        <v>1.35</v>
      </c>
      <c r="EE215" s="14">
        <v>1</v>
      </c>
      <c r="EF215" s="15">
        <f t="shared" si="295"/>
        <v>1680.549552</v>
      </c>
      <c r="EG215" s="12">
        <v>1</v>
      </c>
      <c r="EH215" s="12">
        <v>280</v>
      </c>
      <c r="EI215" s="12">
        <v>1.52</v>
      </c>
      <c r="EJ215" s="19">
        <f t="shared" si="296"/>
        <v>3.25684210526316</v>
      </c>
      <c r="EK215" s="20">
        <v>5936</v>
      </c>
      <c r="EL215" s="12">
        <v>1</v>
      </c>
      <c r="EM215" s="12">
        <v>3.91</v>
      </c>
      <c r="EN215" s="9">
        <f t="shared" si="298"/>
        <v>4.91</v>
      </c>
      <c r="EO215" s="10">
        <v>1.225</v>
      </c>
      <c r="EP215" s="22">
        <v>1.2</v>
      </c>
      <c r="EQ215" s="21">
        <f t="shared" si="299"/>
        <v>82348.7930311047</v>
      </c>
    </row>
    <row r="216" s="1" customFormat="1" customHeight="1" spans="6:147">
      <c r="F216" s="12">
        <v>35434</v>
      </c>
      <c r="G216" s="12">
        <v>0.0253</v>
      </c>
      <c r="H216" s="13">
        <v>1.35</v>
      </c>
      <c r="I216" s="14">
        <v>1</v>
      </c>
      <c r="J216" s="15">
        <f t="shared" si="271"/>
        <v>1210.24827</v>
      </c>
      <c r="K216" s="12">
        <v>1</v>
      </c>
      <c r="L216" s="12">
        <v>280</v>
      </c>
      <c r="M216" s="12">
        <v>1.43</v>
      </c>
      <c r="N216" s="19">
        <f t="shared" si="272"/>
        <v>3.16684210526316</v>
      </c>
      <c r="O216" s="20">
        <v>5936</v>
      </c>
      <c r="P216" s="12">
        <v>0.99</v>
      </c>
      <c r="Q216" s="12">
        <v>1.98</v>
      </c>
      <c r="R216" s="9">
        <f t="shared" si="273"/>
        <v>2.9602</v>
      </c>
      <c r="S216" s="10">
        <v>1.225</v>
      </c>
      <c r="T216" s="20">
        <v>1</v>
      </c>
      <c r="U216" s="21">
        <f t="shared" si="274"/>
        <v>35423.5732629581</v>
      </c>
      <c r="AA216" s="12">
        <v>35434</v>
      </c>
      <c r="AB216" s="12">
        <v>0.0253</v>
      </c>
      <c r="AC216" s="13">
        <v>1.35</v>
      </c>
      <c r="AD216" s="14">
        <v>1</v>
      </c>
      <c r="AE216" s="15">
        <f t="shared" si="275"/>
        <v>1210.24827</v>
      </c>
      <c r="AF216" s="12">
        <v>1</v>
      </c>
      <c r="AG216" s="12">
        <v>280</v>
      </c>
      <c r="AH216" s="12">
        <v>1.43</v>
      </c>
      <c r="AI216" s="19">
        <f t="shared" si="276"/>
        <v>3.16684210526316</v>
      </c>
      <c r="AJ216" s="20">
        <v>5936</v>
      </c>
      <c r="AK216" s="12">
        <v>0.99</v>
      </c>
      <c r="AL216" s="12">
        <v>1.98</v>
      </c>
      <c r="AM216" s="9">
        <f t="shared" si="277"/>
        <v>2.9602</v>
      </c>
      <c r="AN216" s="10">
        <v>1.225</v>
      </c>
      <c r="AO216" s="22">
        <v>1.015</v>
      </c>
      <c r="AP216" s="21">
        <f t="shared" si="278"/>
        <v>35954.9268619024</v>
      </c>
      <c r="AV216" s="12">
        <v>35728</v>
      </c>
      <c r="AW216" s="12">
        <v>0.0253</v>
      </c>
      <c r="AX216" s="13">
        <v>1.35</v>
      </c>
      <c r="AY216" s="14">
        <v>1</v>
      </c>
      <c r="AZ216" s="15">
        <f t="shared" si="279"/>
        <v>1220.28984</v>
      </c>
      <c r="BA216" s="12">
        <v>1</v>
      </c>
      <c r="BB216" s="12">
        <v>280</v>
      </c>
      <c r="BC216" s="12">
        <v>1.43</v>
      </c>
      <c r="BD216" s="19">
        <f t="shared" si="280"/>
        <v>3.16684210526316</v>
      </c>
      <c r="BE216" s="20">
        <v>5936</v>
      </c>
      <c r="BF216" s="12">
        <v>1</v>
      </c>
      <c r="BG216" s="12">
        <v>3.11</v>
      </c>
      <c r="BH216" s="9">
        <f t="shared" si="281"/>
        <v>4.11</v>
      </c>
      <c r="BI216" s="10">
        <v>1.225</v>
      </c>
      <c r="BJ216" s="20">
        <v>1</v>
      </c>
      <c r="BK216" s="21">
        <f t="shared" si="282"/>
        <v>49342.8923969805</v>
      </c>
      <c r="BQ216" s="12">
        <v>35728</v>
      </c>
      <c r="BR216" s="12">
        <v>0.0253</v>
      </c>
      <c r="BS216" s="13">
        <v>1.35</v>
      </c>
      <c r="BT216" s="14">
        <v>1</v>
      </c>
      <c r="BU216" s="15">
        <f t="shared" si="283"/>
        <v>1220.28984</v>
      </c>
      <c r="BV216" s="12">
        <v>1</v>
      </c>
      <c r="BW216" s="12">
        <v>280</v>
      </c>
      <c r="BX216" s="12">
        <v>1.43</v>
      </c>
      <c r="BY216" s="19">
        <f t="shared" si="284"/>
        <v>3.16684210526316</v>
      </c>
      <c r="BZ216" s="20">
        <v>5936</v>
      </c>
      <c r="CA216" s="12">
        <v>1</v>
      </c>
      <c r="CB216" s="12">
        <v>3.11</v>
      </c>
      <c r="CC216" s="9">
        <f t="shared" si="285"/>
        <v>4.11</v>
      </c>
      <c r="CD216" s="10">
        <v>1.225</v>
      </c>
      <c r="CE216" s="22">
        <v>1.015</v>
      </c>
      <c r="CF216" s="21">
        <f t="shared" si="286"/>
        <v>50083.0357829352</v>
      </c>
      <c r="CL216" s="12">
        <v>41312</v>
      </c>
      <c r="CM216" s="12">
        <v>0.0253</v>
      </c>
      <c r="CN216" s="13">
        <v>1.35</v>
      </c>
      <c r="CO216" s="14">
        <v>1</v>
      </c>
      <c r="CP216" s="15">
        <f t="shared" si="287"/>
        <v>1411.01136</v>
      </c>
      <c r="CQ216" s="12">
        <v>1</v>
      </c>
      <c r="CR216" s="12">
        <v>280</v>
      </c>
      <c r="CS216" s="12">
        <v>1.43</v>
      </c>
      <c r="CT216" s="19">
        <f t="shared" si="288"/>
        <v>3.16684210526316</v>
      </c>
      <c r="CU216" s="20">
        <v>5936</v>
      </c>
      <c r="CV216" s="12">
        <v>0.99</v>
      </c>
      <c r="CW216" s="12">
        <v>1.98</v>
      </c>
      <c r="CX216" s="9">
        <f t="shared" si="289"/>
        <v>2.9602</v>
      </c>
      <c r="CY216" s="10">
        <v>1.225</v>
      </c>
      <c r="CZ216" s="22">
        <v>1.085</v>
      </c>
      <c r="DA216" s="21">
        <f t="shared" si="290"/>
        <v>40936.0577286539</v>
      </c>
      <c r="DG216" s="12">
        <v>41606</v>
      </c>
      <c r="DH216" s="12">
        <v>0.0253</v>
      </c>
      <c r="DI216" s="13">
        <v>1.35</v>
      </c>
      <c r="DJ216" s="14">
        <v>1</v>
      </c>
      <c r="DK216" s="15">
        <f t="shared" si="291"/>
        <v>1421.05293</v>
      </c>
      <c r="DL216" s="12">
        <v>1</v>
      </c>
      <c r="DM216" s="12">
        <v>280</v>
      </c>
      <c r="DN216" s="12">
        <v>1.43</v>
      </c>
      <c r="DO216" s="19">
        <f t="shared" si="292"/>
        <v>3.16684210526316</v>
      </c>
      <c r="DP216" s="20">
        <v>5936</v>
      </c>
      <c r="DQ216" s="12">
        <v>1</v>
      </c>
      <c r="DR216" s="12">
        <v>3.11</v>
      </c>
      <c r="DS216" s="9">
        <f t="shared" si="293"/>
        <v>4.11</v>
      </c>
      <c r="DT216" s="10">
        <v>1.225</v>
      </c>
      <c r="DU216" s="22">
        <v>1.085</v>
      </c>
      <c r="DV216" s="21">
        <f t="shared" si="294"/>
        <v>57010.1433904427</v>
      </c>
      <c r="EB216" s="12">
        <v>41606</v>
      </c>
      <c r="EC216" s="12">
        <v>0.02992</v>
      </c>
      <c r="ED216" s="13">
        <v>1.35</v>
      </c>
      <c r="EE216" s="14">
        <v>1</v>
      </c>
      <c r="EF216" s="15">
        <f t="shared" si="295"/>
        <v>1680.549552</v>
      </c>
      <c r="EG216" s="12">
        <v>1</v>
      </c>
      <c r="EH216" s="12">
        <v>280</v>
      </c>
      <c r="EI216" s="12">
        <v>1.52</v>
      </c>
      <c r="EJ216" s="19">
        <f t="shared" si="296"/>
        <v>3.25684210526316</v>
      </c>
      <c r="EK216" s="20">
        <v>5936</v>
      </c>
      <c r="EL216" s="12">
        <v>1</v>
      </c>
      <c r="EM216" s="12">
        <v>3.91</v>
      </c>
      <c r="EN216" s="9">
        <f t="shared" si="298"/>
        <v>4.91</v>
      </c>
      <c r="EO216" s="10">
        <v>1.225</v>
      </c>
      <c r="EP216" s="22">
        <v>1.2</v>
      </c>
      <c r="EQ216" s="21">
        <f t="shared" si="299"/>
        <v>82348.7930311047</v>
      </c>
    </row>
    <row r="217" s="1" customFormat="1" customHeight="1" spans="6:147">
      <c r="F217" s="12">
        <v>35434</v>
      </c>
      <c r="G217" s="12">
        <v>0.0253</v>
      </c>
      <c r="H217" s="13">
        <v>1.35</v>
      </c>
      <c r="I217" s="14">
        <v>1</v>
      </c>
      <c r="J217" s="15">
        <f t="shared" si="271"/>
        <v>1210.24827</v>
      </c>
      <c r="K217" s="12">
        <v>1</v>
      </c>
      <c r="L217" s="12">
        <v>280</v>
      </c>
      <c r="M217" s="12">
        <v>1.43</v>
      </c>
      <c r="N217" s="19">
        <f t="shared" si="272"/>
        <v>3.16684210526316</v>
      </c>
      <c r="O217" s="20">
        <v>5936</v>
      </c>
      <c r="P217" s="12">
        <v>0.99</v>
      </c>
      <c r="Q217" s="12">
        <v>1.98</v>
      </c>
      <c r="R217" s="9">
        <f t="shared" si="273"/>
        <v>2.9602</v>
      </c>
      <c r="S217" s="10">
        <v>1.225</v>
      </c>
      <c r="T217" s="20">
        <v>1</v>
      </c>
      <c r="U217" s="21">
        <f t="shared" si="274"/>
        <v>35423.5732629581</v>
      </c>
      <c r="AA217" s="12">
        <v>35434</v>
      </c>
      <c r="AB217" s="12">
        <v>0.0253</v>
      </c>
      <c r="AC217" s="13">
        <v>1.35</v>
      </c>
      <c r="AD217" s="14">
        <v>1</v>
      </c>
      <c r="AE217" s="15">
        <f t="shared" si="275"/>
        <v>1210.24827</v>
      </c>
      <c r="AF217" s="12">
        <v>1</v>
      </c>
      <c r="AG217" s="12">
        <v>280</v>
      </c>
      <c r="AH217" s="12">
        <v>1.43</v>
      </c>
      <c r="AI217" s="19">
        <f t="shared" si="276"/>
        <v>3.16684210526316</v>
      </c>
      <c r="AJ217" s="20">
        <v>5936</v>
      </c>
      <c r="AK217" s="12">
        <v>0.99</v>
      </c>
      <c r="AL217" s="12">
        <v>1.98</v>
      </c>
      <c r="AM217" s="9">
        <f t="shared" si="277"/>
        <v>2.9602</v>
      </c>
      <c r="AN217" s="10">
        <v>1.225</v>
      </c>
      <c r="AO217" s="22">
        <v>1.015</v>
      </c>
      <c r="AP217" s="21">
        <f t="shared" si="278"/>
        <v>35954.9268619024</v>
      </c>
      <c r="AV217" s="12">
        <v>35728</v>
      </c>
      <c r="AW217" s="12">
        <v>0.0253</v>
      </c>
      <c r="AX217" s="13">
        <v>1.35</v>
      </c>
      <c r="AY217" s="14">
        <v>1</v>
      </c>
      <c r="AZ217" s="15">
        <f t="shared" si="279"/>
        <v>1220.28984</v>
      </c>
      <c r="BA217" s="12">
        <v>1</v>
      </c>
      <c r="BB217" s="12">
        <v>280</v>
      </c>
      <c r="BC217" s="12">
        <v>1.43</v>
      </c>
      <c r="BD217" s="19">
        <f t="shared" si="280"/>
        <v>3.16684210526316</v>
      </c>
      <c r="BE217" s="20">
        <v>5936</v>
      </c>
      <c r="BF217" s="12">
        <v>1</v>
      </c>
      <c r="BG217" s="12">
        <v>3.11</v>
      </c>
      <c r="BH217" s="9">
        <f t="shared" si="281"/>
        <v>4.11</v>
      </c>
      <c r="BI217" s="10">
        <v>1.225</v>
      </c>
      <c r="BJ217" s="20">
        <v>1</v>
      </c>
      <c r="BK217" s="21">
        <f t="shared" si="282"/>
        <v>49342.8923969805</v>
      </c>
      <c r="BQ217" s="12">
        <v>35728</v>
      </c>
      <c r="BR217" s="12">
        <v>0.0253</v>
      </c>
      <c r="BS217" s="13">
        <v>1.35</v>
      </c>
      <c r="BT217" s="14">
        <v>1</v>
      </c>
      <c r="BU217" s="15">
        <f t="shared" si="283"/>
        <v>1220.28984</v>
      </c>
      <c r="BV217" s="12">
        <v>1</v>
      </c>
      <c r="BW217" s="12">
        <v>280</v>
      </c>
      <c r="BX217" s="12">
        <v>1.43</v>
      </c>
      <c r="BY217" s="19">
        <f t="shared" si="284"/>
        <v>3.16684210526316</v>
      </c>
      <c r="BZ217" s="20">
        <v>5936</v>
      </c>
      <c r="CA217" s="12">
        <v>1</v>
      </c>
      <c r="CB217" s="12">
        <v>3.11</v>
      </c>
      <c r="CC217" s="9">
        <f t="shared" si="285"/>
        <v>4.11</v>
      </c>
      <c r="CD217" s="10">
        <v>1.225</v>
      </c>
      <c r="CE217" s="22">
        <v>1.015</v>
      </c>
      <c r="CF217" s="21">
        <f t="shared" si="286"/>
        <v>50083.0357829352</v>
      </c>
      <c r="CL217" s="12">
        <v>41312</v>
      </c>
      <c r="CM217" s="12">
        <v>0.0253</v>
      </c>
      <c r="CN217" s="13">
        <v>1.35</v>
      </c>
      <c r="CO217" s="14">
        <v>1</v>
      </c>
      <c r="CP217" s="15">
        <f t="shared" si="287"/>
        <v>1411.01136</v>
      </c>
      <c r="CQ217" s="12">
        <v>1</v>
      </c>
      <c r="CR217" s="12">
        <v>280</v>
      </c>
      <c r="CS217" s="12">
        <v>1.43</v>
      </c>
      <c r="CT217" s="19">
        <f t="shared" si="288"/>
        <v>3.16684210526316</v>
      </c>
      <c r="CU217" s="20">
        <v>5936</v>
      </c>
      <c r="CV217" s="12">
        <v>0.99</v>
      </c>
      <c r="CW217" s="12">
        <v>1.98</v>
      </c>
      <c r="CX217" s="9">
        <f t="shared" si="289"/>
        <v>2.9602</v>
      </c>
      <c r="CY217" s="10">
        <v>1.225</v>
      </c>
      <c r="CZ217" s="22">
        <v>1.085</v>
      </c>
      <c r="DA217" s="21">
        <f t="shared" si="290"/>
        <v>40936.0577286539</v>
      </c>
      <c r="DG217" s="12">
        <v>41606</v>
      </c>
      <c r="DH217" s="12">
        <v>0.0253</v>
      </c>
      <c r="DI217" s="13">
        <v>1.35</v>
      </c>
      <c r="DJ217" s="14">
        <v>1</v>
      </c>
      <c r="DK217" s="15">
        <f t="shared" si="291"/>
        <v>1421.05293</v>
      </c>
      <c r="DL217" s="12">
        <v>1</v>
      </c>
      <c r="DM217" s="12">
        <v>280</v>
      </c>
      <c r="DN217" s="12">
        <v>1.43</v>
      </c>
      <c r="DO217" s="19">
        <f t="shared" si="292"/>
        <v>3.16684210526316</v>
      </c>
      <c r="DP217" s="20">
        <v>5936</v>
      </c>
      <c r="DQ217" s="12">
        <v>1</v>
      </c>
      <c r="DR217" s="12">
        <v>3.11</v>
      </c>
      <c r="DS217" s="9">
        <f t="shared" si="293"/>
        <v>4.11</v>
      </c>
      <c r="DT217" s="10">
        <v>1.225</v>
      </c>
      <c r="DU217" s="22">
        <v>1.085</v>
      </c>
      <c r="DV217" s="21">
        <f t="shared" si="294"/>
        <v>57010.1433904427</v>
      </c>
      <c r="EB217" s="12">
        <v>41606</v>
      </c>
      <c r="EC217" s="12">
        <v>0.02992</v>
      </c>
      <c r="ED217" s="13">
        <v>1.35</v>
      </c>
      <c r="EE217" s="14">
        <v>1</v>
      </c>
      <c r="EF217" s="15">
        <f t="shared" si="295"/>
        <v>1680.549552</v>
      </c>
      <c r="EG217" s="12">
        <v>1</v>
      </c>
      <c r="EH217" s="12">
        <v>280</v>
      </c>
      <c r="EI217" s="12">
        <v>1.52</v>
      </c>
      <c r="EJ217" s="19">
        <f t="shared" si="296"/>
        <v>3.25684210526316</v>
      </c>
      <c r="EK217" s="20">
        <v>5936</v>
      </c>
      <c r="EL217" s="12">
        <v>1</v>
      </c>
      <c r="EM217" s="12">
        <v>3.91</v>
      </c>
      <c r="EN217" s="9">
        <f t="shared" si="298"/>
        <v>4.91</v>
      </c>
      <c r="EO217" s="10">
        <v>1.225</v>
      </c>
      <c r="EP217" s="22">
        <v>1.2</v>
      </c>
      <c r="EQ217" s="21">
        <f t="shared" si="299"/>
        <v>82348.7930311047</v>
      </c>
    </row>
    <row r="218" s="1" customFormat="1" customHeight="1" spans="6:147">
      <c r="F218" s="12">
        <v>35434</v>
      </c>
      <c r="G218" s="12">
        <v>0.0253</v>
      </c>
      <c r="H218" s="13">
        <v>1.35</v>
      </c>
      <c r="I218" s="14">
        <v>1</v>
      </c>
      <c r="J218" s="15">
        <f t="shared" si="271"/>
        <v>1210.24827</v>
      </c>
      <c r="K218" s="12">
        <v>1</v>
      </c>
      <c r="L218" s="12">
        <v>280</v>
      </c>
      <c r="M218" s="12">
        <v>1.43</v>
      </c>
      <c r="N218" s="19">
        <f t="shared" si="272"/>
        <v>3.16684210526316</v>
      </c>
      <c r="O218" s="20">
        <v>5936</v>
      </c>
      <c r="P218" s="12">
        <v>0.99</v>
      </c>
      <c r="Q218" s="12">
        <v>1.98</v>
      </c>
      <c r="R218" s="9">
        <f t="shared" si="273"/>
        <v>2.9602</v>
      </c>
      <c r="S218" s="10">
        <v>1.225</v>
      </c>
      <c r="T218" s="20">
        <v>1</v>
      </c>
      <c r="U218" s="21">
        <f t="shared" si="274"/>
        <v>35423.5732629581</v>
      </c>
      <c r="AA218" s="12">
        <v>35434</v>
      </c>
      <c r="AB218" s="12">
        <v>0.0253</v>
      </c>
      <c r="AC218" s="13">
        <v>1.35</v>
      </c>
      <c r="AD218" s="14">
        <v>1</v>
      </c>
      <c r="AE218" s="15">
        <f t="shared" si="275"/>
        <v>1210.24827</v>
      </c>
      <c r="AF218" s="12">
        <v>1</v>
      </c>
      <c r="AG218" s="12">
        <v>280</v>
      </c>
      <c r="AH218" s="12">
        <v>1.43</v>
      </c>
      <c r="AI218" s="19">
        <f t="shared" si="276"/>
        <v>3.16684210526316</v>
      </c>
      <c r="AJ218" s="20">
        <v>5936</v>
      </c>
      <c r="AK218" s="12">
        <v>0.99</v>
      </c>
      <c r="AL218" s="12">
        <v>1.98</v>
      </c>
      <c r="AM218" s="9">
        <f t="shared" si="277"/>
        <v>2.9602</v>
      </c>
      <c r="AN218" s="10">
        <v>1.225</v>
      </c>
      <c r="AO218" s="22">
        <v>1.015</v>
      </c>
      <c r="AP218" s="21">
        <f t="shared" si="278"/>
        <v>35954.9268619024</v>
      </c>
      <c r="AV218" s="12">
        <v>35728</v>
      </c>
      <c r="AW218" s="12">
        <v>0.0253</v>
      </c>
      <c r="AX218" s="13">
        <v>1.35</v>
      </c>
      <c r="AY218" s="14">
        <v>1</v>
      </c>
      <c r="AZ218" s="15">
        <f t="shared" si="279"/>
        <v>1220.28984</v>
      </c>
      <c r="BA218" s="12">
        <v>1</v>
      </c>
      <c r="BB218" s="12">
        <v>280</v>
      </c>
      <c r="BC218" s="12">
        <v>1.43</v>
      </c>
      <c r="BD218" s="19">
        <f t="shared" si="280"/>
        <v>3.16684210526316</v>
      </c>
      <c r="BE218" s="20">
        <v>5936</v>
      </c>
      <c r="BF218" s="12">
        <v>1</v>
      </c>
      <c r="BG218" s="12">
        <v>3.11</v>
      </c>
      <c r="BH218" s="9">
        <f t="shared" si="281"/>
        <v>4.11</v>
      </c>
      <c r="BI218" s="10">
        <v>1.225</v>
      </c>
      <c r="BJ218" s="20">
        <v>1</v>
      </c>
      <c r="BK218" s="21">
        <f t="shared" si="282"/>
        <v>49342.8923969805</v>
      </c>
      <c r="BQ218" s="12">
        <v>35728</v>
      </c>
      <c r="BR218" s="12">
        <v>0.0253</v>
      </c>
      <c r="BS218" s="13">
        <v>1.35</v>
      </c>
      <c r="BT218" s="14">
        <v>1</v>
      </c>
      <c r="BU218" s="15">
        <f t="shared" si="283"/>
        <v>1220.28984</v>
      </c>
      <c r="BV218" s="12">
        <v>1</v>
      </c>
      <c r="BW218" s="12">
        <v>280</v>
      </c>
      <c r="BX218" s="12">
        <v>1.43</v>
      </c>
      <c r="BY218" s="19">
        <f t="shared" si="284"/>
        <v>3.16684210526316</v>
      </c>
      <c r="BZ218" s="20">
        <v>5936</v>
      </c>
      <c r="CA218" s="12">
        <v>1</v>
      </c>
      <c r="CB218" s="12">
        <v>3.11</v>
      </c>
      <c r="CC218" s="9">
        <f t="shared" si="285"/>
        <v>4.11</v>
      </c>
      <c r="CD218" s="10">
        <v>1.225</v>
      </c>
      <c r="CE218" s="22">
        <v>1.015</v>
      </c>
      <c r="CF218" s="21">
        <f t="shared" si="286"/>
        <v>50083.0357829352</v>
      </c>
      <c r="CL218" s="12">
        <v>41312</v>
      </c>
      <c r="CM218" s="12">
        <v>0.0253</v>
      </c>
      <c r="CN218" s="13">
        <v>1.35</v>
      </c>
      <c r="CO218" s="14">
        <v>1</v>
      </c>
      <c r="CP218" s="15">
        <f t="shared" si="287"/>
        <v>1411.01136</v>
      </c>
      <c r="CQ218" s="12">
        <v>1</v>
      </c>
      <c r="CR218" s="12">
        <v>280</v>
      </c>
      <c r="CS218" s="12">
        <v>1.43</v>
      </c>
      <c r="CT218" s="19">
        <f t="shared" si="288"/>
        <v>3.16684210526316</v>
      </c>
      <c r="CU218" s="20">
        <v>5936</v>
      </c>
      <c r="CV218" s="12">
        <v>0.99</v>
      </c>
      <c r="CW218" s="12">
        <v>1.98</v>
      </c>
      <c r="CX218" s="9">
        <f t="shared" si="289"/>
        <v>2.9602</v>
      </c>
      <c r="CY218" s="10">
        <v>1.225</v>
      </c>
      <c r="CZ218" s="22">
        <v>1.085</v>
      </c>
      <c r="DA218" s="21">
        <f t="shared" si="290"/>
        <v>40936.0577286539</v>
      </c>
      <c r="DG218" s="12">
        <v>41606</v>
      </c>
      <c r="DH218" s="12">
        <v>0.0253</v>
      </c>
      <c r="DI218" s="13">
        <v>1.35</v>
      </c>
      <c r="DJ218" s="14">
        <v>1</v>
      </c>
      <c r="DK218" s="15">
        <f t="shared" si="291"/>
        <v>1421.05293</v>
      </c>
      <c r="DL218" s="12">
        <v>1</v>
      </c>
      <c r="DM218" s="12">
        <v>280</v>
      </c>
      <c r="DN218" s="12">
        <v>1.43</v>
      </c>
      <c r="DO218" s="19">
        <f t="shared" si="292"/>
        <v>3.16684210526316</v>
      </c>
      <c r="DP218" s="20">
        <v>5936</v>
      </c>
      <c r="DQ218" s="12">
        <v>1</v>
      </c>
      <c r="DR218" s="12">
        <v>3.11</v>
      </c>
      <c r="DS218" s="9">
        <f t="shared" si="293"/>
        <v>4.11</v>
      </c>
      <c r="DT218" s="10">
        <v>1.225</v>
      </c>
      <c r="DU218" s="22">
        <v>1.085</v>
      </c>
      <c r="DV218" s="21">
        <f t="shared" si="294"/>
        <v>57010.1433904427</v>
      </c>
      <c r="EB218" s="12">
        <v>41606</v>
      </c>
      <c r="EC218" s="12">
        <v>0.02992</v>
      </c>
      <c r="ED218" s="13">
        <v>1.35</v>
      </c>
      <c r="EE218" s="14">
        <v>1</v>
      </c>
      <c r="EF218" s="15">
        <f t="shared" si="295"/>
        <v>1680.549552</v>
      </c>
      <c r="EG218" s="12">
        <v>1</v>
      </c>
      <c r="EH218" s="12">
        <v>280</v>
      </c>
      <c r="EI218" s="12">
        <v>1.52</v>
      </c>
      <c r="EJ218" s="19">
        <f t="shared" si="296"/>
        <v>3.25684210526316</v>
      </c>
      <c r="EK218" s="20">
        <v>5936</v>
      </c>
      <c r="EL218" s="12">
        <v>1</v>
      </c>
      <c r="EM218" s="12">
        <v>3.91</v>
      </c>
      <c r="EN218" s="9">
        <f t="shared" si="298"/>
        <v>4.91</v>
      </c>
      <c r="EO218" s="10">
        <v>1.225</v>
      </c>
      <c r="EP218" s="22">
        <v>1.2</v>
      </c>
      <c r="EQ218" s="21">
        <f t="shared" si="299"/>
        <v>82348.7930311047</v>
      </c>
    </row>
    <row r="219" s="1" customFormat="1" customHeight="1" spans="6:147">
      <c r="F219" s="12">
        <v>35434</v>
      </c>
      <c r="G219" s="12">
        <v>0.0253</v>
      </c>
      <c r="H219" s="13">
        <v>1.35</v>
      </c>
      <c r="I219" s="14">
        <v>1</v>
      </c>
      <c r="J219" s="15">
        <f t="shared" si="271"/>
        <v>1210.24827</v>
      </c>
      <c r="K219" s="12">
        <v>1</v>
      </c>
      <c r="L219" s="12">
        <v>280</v>
      </c>
      <c r="M219" s="12">
        <v>1.43</v>
      </c>
      <c r="N219" s="19">
        <f t="shared" si="272"/>
        <v>3.16684210526316</v>
      </c>
      <c r="O219" s="20">
        <v>5936</v>
      </c>
      <c r="P219" s="12">
        <v>0.99</v>
      </c>
      <c r="Q219" s="12">
        <v>1.98</v>
      </c>
      <c r="R219" s="9">
        <f t="shared" si="273"/>
        <v>2.9602</v>
      </c>
      <c r="S219" s="10">
        <v>1.225</v>
      </c>
      <c r="T219" s="20">
        <v>1</v>
      </c>
      <c r="U219" s="21">
        <f t="shared" si="274"/>
        <v>35423.5732629581</v>
      </c>
      <c r="AA219" s="12">
        <v>35434</v>
      </c>
      <c r="AB219" s="12">
        <v>0.0253</v>
      </c>
      <c r="AC219" s="13">
        <v>1.35</v>
      </c>
      <c r="AD219" s="14">
        <v>1</v>
      </c>
      <c r="AE219" s="15">
        <f t="shared" si="275"/>
        <v>1210.24827</v>
      </c>
      <c r="AF219" s="12">
        <v>1</v>
      </c>
      <c r="AG219" s="12">
        <v>280</v>
      </c>
      <c r="AH219" s="12">
        <v>1.43</v>
      </c>
      <c r="AI219" s="19">
        <f t="shared" si="276"/>
        <v>3.16684210526316</v>
      </c>
      <c r="AJ219" s="20">
        <v>5936</v>
      </c>
      <c r="AK219" s="12">
        <v>0.99</v>
      </c>
      <c r="AL219" s="12">
        <v>1.98</v>
      </c>
      <c r="AM219" s="9">
        <f t="shared" si="277"/>
        <v>2.9602</v>
      </c>
      <c r="AN219" s="10">
        <v>1.225</v>
      </c>
      <c r="AO219" s="22">
        <v>1.015</v>
      </c>
      <c r="AP219" s="21">
        <f t="shared" si="278"/>
        <v>35954.9268619024</v>
      </c>
      <c r="AV219" s="12">
        <v>35728</v>
      </c>
      <c r="AW219" s="12">
        <v>0.0253</v>
      </c>
      <c r="AX219" s="13">
        <v>1.35</v>
      </c>
      <c r="AY219" s="14">
        <v>1</v>
      </c>
      <c r="AZ219" s="15">
        <f t="shared" si="279"/>
        <v>1220.28984</v>
      </c>
      <c r="BA219" s="12">
        <v>1</v>
      </c>
      <c r="BB219" s="12">
        <v>280</v>
      </c>
      <c r="BC219" s="12">
        <v>1.43</v>
      </c>
      <c r="BD219" s="19">
        <f t="shared" si="280"/>
        <v>3.16684210526316</v>
      </c>
      <c r="BE219" s="20">
        <v>5936</v>
      </c>
      <c r="BF219" s="12">
        <v>1</v>
      </c>
      <c r="BG219" s="12">
        <v>3.11</v>
      </c>
      <c r="BH219" s="9">
        <f t="shared" si="281"/>
        <v>4.11</v>
      </c>
      <c r="BI219" s="10">
        <v>1.225</v>
      </c>
      <c r="BJ219" s="20">
        <v>1</v>
      </c>
      <c r="BK219" s="21">
        <f t="shared" si="282"/>
        <v>49342.8923969805</v>
      </c>
      <c r="BQ219" s="12">
        <v>35728</v>
      </c>
      <c r="BR219" s="12">
        <v>0.0253</v>
      </c>
      <c r="BS219" s="13">
        <v>1.35</v>
      </c>
      <c r="BT219" s="14">
        <v>1</v>
      </c>
      <c r="BU219" s="15">
        <f t="shared" si="283"/>
        <v>1220.28984</v>
      </c>
      <c r="BV219" s="12">
        <v>1</v>
      </c>
      <c r="BW219" s="12">
        <v>280</v>
      </c>
      <c r="BX219" s="12">
        <v>1.43</v>
      </c>
      <c r="BY219" s="19">
        <f t="shared" si="284"/>
        <v>3.16684210526316</v>
      </c>
      <c r="BZ219" s="20">
        <v>5936</v>
      </c>
      <c r="CA219" s="12">
        <v>1</v>
      </c>
      <c r="CB219" s="12">
        <v>3.11</v>
      </c>
      <c r="CC219" s="9">
        <f t="shared" si="285"/>
        <v>4.11</v>
      </c>
      <c r="CD219" s="10">
        <v>1.225</v>
      </c>
      <c r="CE219" s="22">
        <v>1.015</v>
      </c>
      <c r="CF219" s="21">
        <f t="shared" si="286"/>
        <v>50083.0357829352</v>
      </c>
      <c r="CL219" s="12">
        <v>41312</v>
      </c>
      <c r="CM219" s="12">
        <v>0.0253</v>
      </c>
      <c r="CN219" s="13">
        <v>1.35</v>
      </c>
      <c r="CO219" s="14">
        <v>1</v>
      </c>
      <c r="CP219" s="15">
        <f t="shared" si="287"/>
        <v>1411.01136</v>
      </c>
      <c r="CQ219" s="12">
        <v>1</v>
      </c>
      <c r="CR219" s="12">
        <v>280</v>
      </c>
      <c r="CS219" s="12">
        <v>1.43</v>
      </c>
      <c r="CT219" s="19">
        <f t="shared" si="288"/>
        <v>3.16684210526316</v>
      </c>
      <c r="CU219" s="20">
        <v>5936</v>
      </c>
      <c r="CV219" s="12">
        <v>0.99</v>
      </c>
      <c r="CW219" s="12">
        <v>1.98</v>
      </c>
      <c r="CX219" s="9">
        <f t="shared" si="289"/>
        <v>2.9602</v>
      </c>
      <c r="CY219" s="10">
        <v>1.225</v>
      </c>
      <c r="CZ219" s="22">
        <v>1.085</v>
      </c>
      <c r="DA219" s="21">
        <f t="shared" si="290"/>
        <v>40936.0577286539</v>
      </c>
      <c r="DG219" s="12">
        <v>41606</v>
      </c>
      <c r="DH219" s="12">
        <v>0.0253</v>
      </c>
      <c r="DI219" s="13">
        <v>1.35</v>
      </c>
      <c r="DJ219" s="14">
        <v>1</v>
      </c>
      <c r="DK219" s="15">
        <f t="shared" si="291"/>
        <v>1421.05293</v>
      </c>
      <c r="DL219" s="12">
        <v>1</v>
      </c>
      <c r="DM219" s="12">
        <v>280</v>
      </c>
      <c r="DN219" s="12">
        <v>1.43</v>
      </c>
      <c r="DO219" s="19">
        <f t="shared" si="292"/>
        <v>3.16684210526316</v>
      </c>
      <c r="DP219" s="20">
        <v>5936</v>
      </c>
      <c r="DQ219" s="12">
        <v>1</v>
      </c>
      <c r="DR219" s="12">
        <v>3.11</v>
      </c>
      <c r="DS219" s="9">
        <f t="shared" si="293"/>
        <v>4.11</v>
      </c>
      <c r="DT219" s="10">
        <v>1.225</v>
      </c>
      <c r="DU219" s="22">
        <v>1.085</v>
      </c>
      <c r="DV219" s="21">
        <f t="shared" si="294"/>
        <v>57010.1433904427</v>
      </c>
      <c r="EB219" s="12">
        <v>41606</v>
      </c>
      <c r="EC219" s="12">
        <v>0.02992</v>
      </c>
      <c r="ED219" s="13">
        <v>1.35</v>
      </c>
      <c r="EE219" s="14">
        <v>1</v>
      </c>
      <c r="EF219" s="15">
        <f t="shared" si="295"/>
        <v>1680.549552</v>
      </c>
      <c r="EG219" s="12">
        <v>1</v>
      </c>
      <c r="EH219" s="12">
        <v>280</v>
      </c>
      <c r="EI219" s="12">
        <v>1.52</v>
      </c>
      <c r="EJ219" s="19">
        <f t="shared" si="296"/>
        <v>3.25684210526316</v>
      </c>
      <c r="EK219" s="20">
        <v>5936</v>
      </c>
      <c r="EL219" s="12">
        <v>1</v>
      </c>
      <c r="EM219" s="12">
        <v>3.91</v>
      </c>
      <c r="EN219" s="9">
        <f t="shared" si="298"/>
        <v>4.91</v>
      </c>
      <c r="EO219" s="10">
        <v>1.225</v>
      </c>
      <c r="EP219" s="22">
        <v>1.2</v>
      </c>
      <c r="EQ219" s="21">
        <f t="shared" si="299"/>
        <v>82348.7930311047</v>
      </c>
    </row>
    <row r="220" s="1" customFormat="1" customHeight="1" spans="6:147">
      <c r="F220" s="12">
        <v>35434</v>
      </c>
      <c r="G220" s="12">
        <v>0.0253</v>
      </c>
      <c r="H220" s="13">
        <v>1.35</v>
      </c>
      <c r="I220" s="14">
        <v>1</v>
      </c>
      <c r="J220" s="15">
        <f t="shared" si="271"/>
        <v>1210.24827</v>
      </c>
      <c r="K220" s="12">
        <v>1</v>
      </c>
      <c r="L220" s="12">
        <v>280</v>
      </c>
      <c r="M220" s="12">
        <v>1.43</v>
      </c>
      <c r="N220" s="19">
        <f t="shared" si="272"/>
        <v>3.16684210526316</v>
      </c>
      <c r="O220" s="20">
        <v>5936</v>
      </c>
      <c r="P220" s="12">
        <v>0.99</v>
      </c>
      <c r="Q220" s="12">
        <v>1.98</v>
      </c>
      <c r="R220" s="9">
        <f t="shared" si="273"/>
        <v>2.9602</v>
      </c>
      <c r="S220" s="10">
        <v>1.225</v>
      </c>
      <c r="T220" s="20">
        <v>1</v>
      </c>
      <c r="U220" s="21">
        <f t="shared" si="274"/>
        <v>35423.5732629581</v>
      </c>
      <c r="AA220" s="12">
        <v>35434</v>
      </c>
      <c r="AB220" s="12">
        <v>0.0253</v>
      </c>
      <c r="AC220" s="13">
        <v>1.35</v>
      </c>
      <c r="AD220" s="14">
        <v>1</v>
      </c>
      <c r="AE220" s="15">
        <f t="shared" si="275"/>
        <v>1210.24827</v>
      </c>
      <c r="AF220" s="12">
        <v>1</v>
      </c>
      <c r="AG220" s="12">
        <v>280</v>
      </c>
      <c r="AH220" s="12">
        <v>1.43</v>
      </c>
      <c r="AI220" s="19">
        <f t="shared" si="276"/>
        <v>3.16684210526316</v>
      </c>
      <c r="AJ220" s="20">
        <v>5936</v>
      </c>
      <c r="AK220" s="12">
        <v>0.99</v>
      </c>
      <c r="AL220" s="12">
        <v>1.98</v>
      </c>
      <c r="AM220" s="9">
        <f t="shared" si="277"/>
        <v>2.9602</v>
      </c>
      <c r="AN220" s="10">
        <v>1.225</v>
      </c>
      <c r="AO220" s="22">
        <v>1.015</v>
      </c>
      <c r="AP220" s="21">
        <f t="shared" si="278"/>
        <v>35954.9268619024</v>
      </c>
      <c r="AV220" s="12">
        <v>35728</v>
      </c>
      <c r="AW220" s="12">
        <v>0.0253</v>
      </c>
      <c r="AX220" s="13">
        <v>1.35</v>
      </c>
      <c r="AY220" s="14">
        <v>1</v>
      </c>
      <c r="AZ220" s="15">
        <f t="shared" si="279"/>
        <v>1220.28984</v>
      </c>
      <c r="BA220" s="12">
        <v>1</v>
      </c>
      <c r="BB220" s="12">
        <v>280</v>
      </c>
      <c r="BC220" s="12">
        <v>1.43</v>
      </c>
      <c r="BD220" s="19">
        <f t="shared" si="280"/>
        <v>3.16684210526316</v>
      </c>
      <c r="BE220" s="20">
        <v>5936</v>
      </c>
      <c r="BF220" s="12">
        <v>1</v>
      </c>
      <c r="BG220" s="12">
        <v>3.11</v>
      </c>
      <c r="BH220" s="9">
        <f t="shared" si="281"/>
        <v>4.11</v>
      </c>
      <c r="BI220" s="10">
        <v>1.225</v>
      </c>
      <c r="BJ220" s="20">
        <v>1</v>
      </c>
      <c r="BK220" s="21">
        <f t="shared" si="282"/>
        <v>49342.8923969805</v>
      </c>
      <c r="BQ220" s="12">
        <v>35728</v>
      </c>
      <c r="BR220" s="12">
        <v>0.0253</v>
      </c>
      <c r="BS220" s="13">
        <v>1.35</v>
      </c>
      <c r="BT220" s="14">
        <v>1</v>
      </c>
      <c r="BU220" s="15">
        <f t="shared" si="283"/>
        <v>1220.28984</v>
      </c>
      <c r="BV220" s="12">
        <v>1</v>
      </c>
      <c r="BW220" s="12">
        <v>280</v>
      </c>
      <c r="BX220" s="12">
        <v>1.43</v>
      </c>
      <c r="BY220" s="19">
        <f t="shared" si="284"/>
        <v>3.16684210526316</v>
      </c>
      <c r="BZ220" s="20">
        <v>5936</v>
      </c>
      <c r="CA220" s="12">
        <v>1</v>
      </c>
      <c r="CB220" s="12">
        <v>3.11</v>
      </c>
      <c r="CC220" s="9">
        <f t="shared" si="285"/>
        <v>4.11</v>
      </c>
      <c r="CD220" s="10">
        <v>1.225</v>
      </c>
      <c r="CE220" s="22">
        <v>1.015</v>
      </c>
      <c r="CF220" s="21">
        <f t="shared" si="286"/>
        <v>50083.0357829352</v>
      </c>
      <c r="CL220" s="12">
        <v>41312</v>
      </c>
      <c r="CM220" s="12">
        <v>0.0253</v>
      </c>
      <c r="CN220" s="13">
        <v>1.35</v>
      </c>
      <c r="CO220" s="14">
        <v>1</v>
      </c>
      <c r="CP220" s="15">
        <f t="shared" si="287"/>
        <v>1411.01136</v>
      </c>
      <c r="CQ220" s="12">
        <v>1</v>
      </c>
      <c r="CR220" s="12">
        <v>280</v>
      </c>
      <c r="CS220" s="12">
        <v>1.43</v>
      </c>
      <c r="CT220" s="19">
        <f t="shared" si="288"/>
        <v>3.16684210526316</v>
      </c>
      <c r="CU220" s="20">
        <v>5936</v>
      </c>
      <c r="CV220" s="12">
        <v>0.99</v>
      </c>
      <c r="CW220" s="12">
        <v>1.98</v>
      </c>
      <c r="CX220" s="9">
        <f t="shared" si="289"/>
        <v>2.9602</v>
      </c>
      <c r="CY220" s="10">
        <v>1.225</v>
      </c>
      <c r="CZ220" s="22">
        <v>1.085</v>
      </c>
      <c r="DA220" s="21">
        <f t="shared" si="290"/>
        <v>40936.0577286539</v>
      </c>
      <c r="DG220" s="12">
        <v>41606</v>
      </c>
      <c r="DH220" s="12">
        <v>0.0253</v>
      </c>
      <c r="DI220" s="13">
        <v>1.35</v>
      </c>
      <c r="DJ220" s="14">
        <v>1</v>
      </c>
      <c r="DK220" s="15">
        <f t="shared" si="291"/>
        <v>1421.05293</v>
      </c>
      <c r="DL220" s="12">
        <v>1</v>
      </c>
      <c r="DM220" s="12">
        <v>280</v>
      </c>
      <c r="DN220" s="12">
        <v>1.43</v>
      </c>
      <c r="DO220" s="19">
        <f t="shared" si="292"/>
        <v>3.16684210526316</v>
      </c>
      <c r="DP220" s="20">
        <v>5936</v>
      </c>
      <c r="DQ220" s="12">
        <v>1</v>
      </c>
      <c r="DR220" s="12">
        <v>3.11</v>
      </c>
      <c r="DS220" s="9">
        <f t="shared" si="293"/>
        <v>4.11</v>
      </c>
      <c r="DT220" s="10">
        <v>1.225</v>
      </c>
      <c r="DU220" s="22">
        <v>1.085</v>
      </c>
      <c r="DV220" s="21">
        <f t="shared" si="294"/>
        <v>57010.1433904427</v>
      </c>
      <c r="EB220" s="12">
        <v>41606</v>
      </c>
      <c r="EC220" s="12">
        <v>0.02992</v>
      </c>
      <c r="ED220" s="13">
        <v>1.35</v>
      </c>
      <c r="EE220" s="14">
        <v>1</v>
      </c>
      <c r="EF220" s="15">
        <f t="shared" si="295"/>
        <v>1680.549552</v>
      </c>
      <c r="EG220" s="12">
        <v>1</v>
      </c>
      <c r="EH220" s="12">
        <v>280</v>
      </c>
      <c r="EI220" s="12">
        <v>1.52</v>
      </c>
      <c r="EJ220" s="19">
        <f t="shared" si="296"/>
        <v>3.25684210526316</v>
      </c>
      <c r="EK220" s="20">
        <v>5936</v>
      </c>
      <c r="EL220" s="12">
        <v>1</v>
      </c>
      <c r="EM220" s="12">
        <v>3.91</v>
      </c>
      <c r="EN220" s="9">
        <f t="shared" si="298"/>
        <v>4.91</v>
      </c>
      <c r="EO220" s="10">
        <v>1.225</v>
      </c>
      <c r="EP220" s="22">
        <v>1.2</v>
      </c>
      <c r="EQ220" s="21">
        <f t="shared" si="299"/>
        <v>82348.7930311047</v>
      </c>
    </row>
    <row r="221" s="1" customFormat="1" customHeight="1" spans="6:147">
      <c r="F221" s="12">
        <v>35434</v>
      </c>
      <c r="G221" s="12">
        <v>0.0253</v>
      </c>
      <c r="H221" s="13">
        <v>1.35</v>
      </c>
      <c r="I221" s="14">
        <v>1</v>
      </c>
      <c r="J221" s="15">
        <f t="shared" si="271"/>
        <v>1210.24827</v>
      </c>
      <c r="K221" s="12">
        <v>1</v>
      </c>
      <c r="L221" s="12">
        <v>280</v>
      </c>
      <c r="M221" s="12">
        <v>1.43</v>
      </c>
      <c r="N221" s="19">
        <f t="shared" si="272"/>
        <v>3.16684210526316</v>
      </c>
      <c r="O221" s="20">
        <v>5936</v>
      </c>
      <c r="P221" s="12">
        <v>0.99</v>
      </c>
      <c r="Q221" s="12">
        <v>1.98</v>
      </c>
      <c r="R221" s="9">
        <f t="shared" si="273"/>
        <v>2.9602</v>
      </c>
      <c r="S221" s="10">
        <v>1.225</v>
      </c>
      <c r="T221" s="20">
        <v>1</v>
      </c>
      <c r="U221" s="21">
        <f t="shared" si="274"/>
        <v>35423.5732629581</v>
      </c>
      <c r="AA221" s="12">
        <v>35434</v>
      </c>
      <c r="AB221" s="12">
        <v>0.0253</v>
      </c>
      <c r="AC221" s="13">
        <v>1.35</v>
      </c>
      <c r="AD221" s="14">
        <v>1</v>
      </c>
      <c r="AE221" s="15">
        <f t="shared" si="275"/>
        <v>1210.24827</v>
      </c>
      <c r="AF221" s="12">
        <v>1</v>
      </c>
      <c r="AG221" s="12">
        <v>280</v>
      </c>
      <c r="AH221" s="12">
        <v>1.43</v>
      </c>
      <c r="AI221" s="19">
        <f t="shared" si="276"/>
        <v>3.16684210526316</v>
      </c>
      <c r="AJ221" s="20">
        <v>5936</v>
      </c>
      <c r="AK221" s="12">
        <v>0.99</v>
      </c>
      <c r="AL221" s="12">
        <v>1.98</v>
      </c>
      <c r="AM221" s="9">
        <f t="shared" si="277"/>
        <v>2.9602</v>
      </c>
      <c r="AN221" s="10">
        <v>1.225</v>
      </c>
      <c r="AO221" s="22">
        <v>1.015</v>
      </c>
      <c r="AP221" s="21">
        <f t="shared" si="278"/>
        <v>35954.9268619024</v>
      </c>
      <c r="AV221" s="12">
        <v>35728</v>
      </c>
      <c r="AW221" s="12">
        <v>0.0253</v>
      </c>
      <c r="AX221" s="13">
        <v>1.35</v>
      </c>
      <c r="AY221" s="14">
        <v>1</v>
      </c>
      <c r="AZ221" s="15">
        <f t="shared" si="279"/>
        <v>1220.28984</v>
      </c>
      <c r="BA221" s="12">
        <v>1</v>
      </c>
      <c r="BB221" s="12">
        <v>280</v>
      </c>
      <c r="BC221" s="12">
        <v>1.43</v>
      </c>
      <c r="BD221" s="19">
        <f t="shared" si="280"/>
        <v>3.16684210526316</v>
      </c>
      <c r="BE221" s="20">
        <v>5936</v>
      </c>
      <c r="BF221" s="12">
        <v>1</v>
      </c>
      <c r="BG221" s="12">
        <v>3.11</v>
      </c>
      <c r="BH221" s="9">
        <f t="shared" si="281"/>
        <v>4.11</v>
      </c>
      <c r="BI221" s="10">
        <v>1.225</v>
      </c>
      <c r="BJ221" s="20">
        <v>1</v>
      </c>
      <c r="BK221" s="21">
        <f t="shared" si="282"/>
        <v>49342.8923969805</v>
      </c>
      <c r="BQ221" s="12">
        <v>35728</v>
      </c>
      <c r="BR221" s="12">
        <v>0.0253</v>
      </c>
      <c r="BS221" s="13">
        <v>1.35</v>
      </c>
      <c r="BT221" s="14">
        <v>1</v>
      </c>
      <c r="BU221" s="15">
        <f t="shared" si="283"/>
        <v>1220.28984</v>
      </c>
      <c r="BV221" s="12">
        <v>1</v>
      </c>
      <c r="BW221" s="12">
        <v>280</v>
      </c>
      <c r="BX221" s="12">
        <v>1.43</v>
      </c>
      <c r="BY221" s="19">
        <f t="shared" si="284"/>
        <v>3.16684210526316</v>
      </c>
      <c r="BZ221" s="20">
        <v>5936</v>
      </c>
      <c r="CA221" s="12">
        <v>1</v>
      </c>
      <c r="CB221" s="12">
        <v>3.11</v>
      </c>
      <c r="CC221" s="9">
        <f t="shared" si="285"/>
        <v>4.11</v>
      </c>
      <c r="CD221" s="10">
        <v>1.225</v>
      </c>
      <c r="CE221" s="22">
        <v>1.015</v>
      </c>
      <c r="CF221" s="21">
        <f t="shared" si="286"/>
        <v>50083.0357829352</v>
      </c>
      <c r="CL221" s="12">
        <v>41312</v>
      </c>
      <c r="CM221" s="12">
        <v>0.0253</v>
      </c>
      <c r="CN221" s="13">
        <v>1.35</v>
      </c>
      <c r="CO221" s="14">
        <v>1</v>
      </c>
      <c r="CP221" s="15">
        <f t="shared" si="287"/>
        <v>1411.01136</v>
      </c>
      <c r="CQ221" s="12">
        <v>1</v>
      </c>
      <c r="CR221" s="12">
        <v>280</v>
      </c>
      <c r="CS221" s="12">
        <v>1.43</v>
      </c>
      <c r="CT221" s="19">
        <f t="shared" si="288"/>
        <v>3.16684210526316</v>
      </c>
      <c r="CU221" s="20">
        <v>5936</v>
      </c>
      <c r="CV221" s="12">
        <v>0.99</v>
      </c>
      <c r="CW221" s="12">
        <v>1.98</v>
      </c>
      <c r="CX221" s="9">
        <f t="shared" si="289"/>
        <v>2.9602</v>
      </c>
      <c r="CY221" s="10">
        <v>1.225</v>
      </c>
      <c r="CZ221" s="22">
        <v>1.085</v>
      </c>
      <c r="DA221" s="21">
        <f t="shared" si="290"/>
        <v>40936.0577286539</v>
      </c>
      <c r="DG221" s="12">
        <v>41606</v>
      </c>
      <c r="DH221" s="12">
        <v>0.0253</v>
      </c>
      <c r="DI221" s="13">
        <v>1.35</v>
      </c>
      <c r="DJ221" s="14">
        <v>1</v>
      </c>
      <c r="DK221" s="15">
        <f t="shared" si="291"/>
        <v>1421.05293</v>
      </c>
      <c r="DL221" s="12">
        <v>1</v>
      </c>
      <c r="DM221" s="12">
        <v>280</v>
      </c>
      <c r="DN221" s="12">
        <v>1.43</v>
      </c>
      <c r="DO221" s="19">
        <f t="shared" si="292"/>
        <v>3.16684210526316</v>
      </c>
      <c r="DP221" s="20">
        <v>5936</v>
      </c>
      <c r="DQ221" s="12">
        <v>1</v>
      </c>
      <c r="DR221" s="12">
        <v>3.11</v>
      </c>
      <c r="DS221" s="9">
        <f t="shared" si="293"/>
        <v>4.11</v>
      </c>
      <c r="DT221" s="10">
        <v>1.225</v>
      </c>
      <c r="DU221" s="22">
        <v>1.085</v>
      </c>
      <c r="DV221" s="21">
        <f t="shared" si="294"/>
        <v>57010.1433904427</v>
      </c>
      <c r="EB221" s="12">
        <v>41606</v>
      </c>
      <c r="EC221" s="12">
        <v>0.02992</v>
      </c>
      <c r="ED221" s="13">
        <v>1.35</v>
      </c>
      <c r="EE221" s="14">
        <v>1</v>
      </c>
      <c r="EF221" s="15">
        <f t="shared" si="295"/>
        <v>1680.549552</v>
      </c>
      <c r="EG221" s="12">
        <v>1</v>
      </c>
      <c r="EH221" s="12">
        <v>280</v>
      </c>
      <c r="EI221" s="12">
        <v>1.52</v>
      </c>
      <c r="EJ221" s="19">
        <f t="shared" si="296"/>
        <v>3.25684210526316</v>
      </c>
      <c r="EK221" s="20">
        <v>5936</v>
      </c>
      <c r="EL221" s="12">
        <v>1</v>
      </c>
      <c r="EM221" s="12">
        <v>3.91</v>
      </c>
      <c r="EN221" s="9">
        <f t="shared" si="298"/>
        <v>4.91</v>
      </c>
      <c r="EO221" s="10">
        <v>1.225</v>
      </c>
      <c r="EP221" s="22">
        <v>1.2</v>
      </c>
      <c r="EQ221" s="21">
        <f t="shared" si="299"/>
        <v>82348.7930311047</v>
      </c>
    </row>
    <row r="222" s="1" customFormat="1" customHeight="1" spans="6:147">
      <c r="F222" s="12">
        <v>35434</v>
      </c>
      <c r="G222" s="12">
        <v>0</v>
      </c>
      <c r="H222" s="13">
        <v>1.35</v>
      </c>
      <c r="I222" s="14">
        <v>1</v>
      </c>
      <c r="J222" s="15">
        <f t="shared" si="271"/>
        <v>0</v>
      </c>
      <c r="K222" s="12">
        <v>1</v>
      </c>
      <c r="L222" s="12">
        <v>280</v>
      </c>
      <c r="M222" s="12">
        <v>1.43</v>
      </c>
      <c r="N222" s="19">
        <f t="shared" si="272"/>
        <v>3.16684210526316</v>
      </c>
      <c r="O222" s="20">
        <v>0</v>
      </c>
      <c r="P222" s="12">
        <v>0.99</v>
      </c>
      <c r="Q222" s="12">
        <v>1.98</v>
      </c>
      <c r="R222" s="9">
        <f t="shared" si="273"/>
        <v>2.9602</v>
      </c>
      <c r="S222" s="10">
        <v>1.225</v>
      </c>
      <c r="T222" s="20">
        <v>1</v>
      </c>
      <c r="U222" s="21">
        <f t="shared" si="274"/>
        <v>0</v>
      </c>
      <c r="AA222" s="12">
        <v>35434</v>
      </c>
      <c r="AB222" s="12">
        <v>0.0253</v>
      </c>
      <c r="AC222" s="13">
        <v>1.35</v>
      </c>
      <c r="AD222" s="14">
        <v>1</v>
      </c>
      <c r="AE222" s="15">
        <f t="shared" si="275"/>
        <v>1210.24827</v>
      </c>
      <c r="AF222" s="12">
        <v>1</v>
      </c>
      <c r="AG222" s="12">
        <v>280</v>
      </c>
      <c r="AH222" s="12">
        <v>1.43</v>
      </c>
      <c r="AI222" s="19">
        <f t="shared" si="276"/>
        <v>3.16684210526316</v>
      </c>
      <c r="AJ222" s="20">
        <v>5936</v>
      </c>
      <c r="AK222" s="12">
        <v>0.99</v>
      </c>
      <c r="AL222" s="12">
        <v>1.98</v>
      </c>
      <c r="AM222" s="9">
        <f t="shared" si="277"/>
        <v>2.9602</v>
      </c>
      <c r="AN222" s="10">
        <v>1.225</v>
      </c>
      <c r="AO222" s="22">
        <v>1.015</v>
      </c>
      <c r="AP222" s="21">
        <f t="shared" si="278"/>
        <v>35954.9268619024</v>
      </c>
      <c r="AV222" s="12">
        <v>35728</v>
      </c>
      <c r="AW222" s="12">
        <v>0</v>
      </c>
      <c r="AX222" s="13">
        <v>1.35</v>
      </c>
      <c r="AY222" s="14">
        <v>1</v>
      </c>
      <c r="AZ222" s="15">
        <f t="shared" si="279"/>
        <v>0</v>
      </c>
      <c r="BA222" s="12">
        <v>1</v>
      </c>
      <c r="BB222" s="12">
        <v>280</v>
      </c>
      <c r="BC222" s="12">
        <v>1.43</v>
      </c>
      <c r="BD222" s="19">
        <f t="shared" si="280"/>
        <v>3.16684210526316</v>
      </c>
      <c r="BE222" s="20">
        <v>0</v>
      </c>
      <c r="BF222" s="12">
        <v>1</v>
      </c>
      <c r="BG222" s="12">
        <v>3.11</v>
      </c>
      <c r="BH222" s="9">
        <f t="shared" si="281"/>
        <v>4.11</v>
      </c>
      <c r="BI222" s="10">
        <v>1.225</v>
      </c>
      <c r="BJ222" s="20">
        <v>1</v>
      </c>
      <c r="BK222" s="21">
        <f t="shared" si="282"/>
        <v>0</v>
      </c>
      <c r="BQ222" s="12">
        <v>35728</v>
      </c>
      <c r="BR222" s="12">
        <v>0.0253</v>
      </c>
      <c r="BS222" s="13">
        <v>1.35</v>
      </c>
      <c r="BT222" s="14">
        <v>1</v>
      </c>
      <c r="BU222" s="15">
        <f t="shared" si="283"/>
        <v>1220.28984</v>
      </c>
      <c r="BV222" s="12">
        <v>1</v>
      </c>
      <c r="BW222" s="12">
        <v>280</v>
      </c>
      <c r="BX222" s="12">
        <v>1.43</v>
      </c>
      <c r="BY222" s="19">
        <f t="shared" si="284"/>
        <v>3.16684210526316</v>
      </c>
      <c r="BZ222" s="20">
        <v>5936</v>
      </c>
      <c r="CA222" s="12">
        <v>1</v>
      </c>
      <c r="CB222" s="12">
        <v>3.11</v>
      </c>
      <c r="CC222" s="9">
        <f t="shared" si="285"/>
        <v>4.11</v>
      </c>
      <c r="CD222" s="10">
        <v>1.225</v>
      </c>
      <c r="CE222" s="22">
        <v>1.015</v>
      </c>
      <c r="CF222" s="21">
        <f t="shared" si="286"/>
        <v>50083.0357829352</v>
      </c>
      <c r="CL222" s="12">
        <v>41312</v>
      </c>
      <c r="CM222" s="12">
        <v>0.0253</v>
      </c>
      <c r="CN222" s="13">
        <v>1.35</v>
      </c>
      <c r="CO222" s="14">
        <v>1</v>
      </c>
      <c r="CP222" s="15">
        <f t="shared" si="287"/>
        <v>1411.01136</v>
      </c>
      <c r="CQ222" s="12">
        <v>1</v>
      </c>
      <c r="CR222" s="12">
        <v>280</v>
      </c>
      <c r="CS222" s="12">
        <v>1.43</v>
      </c>
      <c r="CT222" s="19">
        <f t="shared" si="288"/>
        <v>3.16684210526316</v>
      </c>
      <c r="CU222" s="20">
        <v>5936</v>
      </c>
      <c r="CV222" s="12">
        <v>0.99</v>
      </c>
      <c r="CW222" s="12">
        <v>1.98</v>
      </c>
      <c r="CX222" s="9">
        <f t="shared" si="289"/>
        <v>2.9602</v>
      </c>
      <c r="CY222" s="10">
        <v>1.225</v>
      </c>
      <c r="CZ222" s="22">
        <v>1.085</v>
      </c>
      <c r="DA222" s="21">
        <f t="shared" si="290"/>
        <v>40936.0577286539</v>
      </c>
      <c r="DG222" s="12">
        <v>41606</v>
      </c>
      <c r="DH222" s="12">
        <v>0.0253</v>
      </c>
      <c r="DI222" s="13">
        <v>1.35</v>
      </c>
      <c r="DJ222" s="14">
        <v>1</v>
      </c>
      <c r="DK222" s="15">
        <f t="shared" si="291"/>
        <v>1421.05293</v>
      </c>
      <c r="DL222" s="12">
        <v>1</v>
      </c>
      <c r="DM222" s="12">
        <v>280</v>
      </c>
      <c r="DN222" s="12">
        <v>1.43</v>
      </c>
      <c r="DO222" s="19">
        <f t="shared" si="292"/>
        <v>3.16684210526316</v>
      </c>
      <c r="DP222" s="20">
        <v>5936</v>
      </c>
      <c r="DQ222" s="12">
        <v>1</v>
      </c>
      <c r="DR222" s="12">
        <v>3.11</v>
      </c>
      <c r="DS222" s="9">
        <f t="shared" si="293"/>
        <v>4.11</v>
      </c>
      <c r="DT222" s="10">
        <v>1.225</v>
      </c>
      <c r="DU222" s="22">
        <v>1.085</v>
      </c>
      <c r="DV222" s="21">
        <f t="shared" si="294"/>
        <v>57010.1433904427</v>
      </c>
      <c r="EB222" s="12">
        <v>41606</v>
      </c>
      <c r="EC222" s="12">
        <v>0.02992</v>
      </c>
      <c r="ED222" s="13">
        <v>1.35</v>
      </c>
      <c r="EE222" s="14">
        <v>1</v>
      </c>
      <c r="EF222" s="15">
        <f t="shared" si="295"/>
        <v>1680.549552</v>
      </c>
      <c r="EG222" s="12">
        <v>1</v>
      </c>
      <c r="EH222" s="12">
        <v>280</v>
      </c>
      <c r="EI222" s="12">
        <v>1.52</v>
      </c>
      <c r="EJ222" s="19">
        <f t="shared" si="296"/>
        <v>3.25684210526316</v>
      </c>
      <c r="EK222" s="20">
        <v>5936</v>
      </c>
      <c r="EL222" s="12">
        <v>1</v>
      </c>
      <c r="EM222" s="12">
        <v>3.91</v>
      </c>
      <c r="EN222" s="9">
        <f t="shared" si="298"/>
        <v>4.91</v>
      </c>
      <c r="EO222" s="10">
        <v>1.225</v>
      </c>
      <c r="EP222" s="22">
        <v>1.2</v>
      </c>
      <c r="EQ222" s="21">
        <f t="shared" si="299"/>
        <v>82348.7930311047</v>
      </c>
    </row>
    <row r="223" s="1" customFormat="1" customHeight="1" spans="6:147">
      <c r="F223" s="12">
        <v>35434</v>
      </c>
      <c r="G223" s="12">
        <v>0</v>
      </c>
      <c r="H223" s="13">
        <v>1.35</v>
      </c>
      <c r="I223" s="14">
        <v>1</v>
      </c>
      <c r="J223" s="15">
        <f t="shared" si="271"/>
        <v>0</v>
      </c>
      <c r="K223" s="12">
        <v>1</v>
      </c>
      <c r="L223" s="12">
        <v>280</v>
      </c>
      <c r="M223" s="12">
        <v>1.43</v>
      </c>
      <c r="N223" s="19">
        <f t="shared" si="272"/>
        <v>3.16684210526316</v>
      </c>
      <c r="O223" s="20">
        <v>0</v>
      </c>
      <c r="P223" s="12">
        <v>0.99</v>
      </c>
      <c r="Q223" s="12">
        <v>1.98</v>
      </c>
      <c r="R223" s="9">
        <f t="shared" si="273"/>
        <v>2.9602</v>
      </c>
      <c r="S223" s="10">
        <v>1.225</v>
      </c>
      <c r="T223" s="20">
        <v>1</v>
      </c>
      <c r="U223" s="21">
        <f t="shared" si="274"/>
        <v>0</v>
      </c>
      <c r="AA223" s="12">
        <v>35434</v>
      </c>
      <c r="AB223" s="12">
        <v>0.0253</v>
      </c>
      <c r="AC223" s="13">
        <v>1.35</v>
      </c>
      <c r="AD223" s="14">
        <v>1</v>
      </c>
      <c r="AE223" s="15">
        <f t="shared" si="275"/>
        <v>1210.24827</v>
      </c>
      <c r="AF223" s="12">
        <v>1</v>
      </c>
      <c r="AG223" s="12">
        <v>280</v>
      </c>
      <c r="AH223" s="12">
        <v>1.43</v>
      </c>
      <c r="AI223" s="19">
        <f t="shared" si="276"/>
        <v>3.16684210526316</v>
      </c>
      <c r="AJ223" s="20">
        <v>5936</v>
      </c>
      <c r="AK223" s="12">
        <v>0.99</v>
      </c>
      <c r="AL223" s="12">
        <v>1.98</v>
      </c>
      <c r="AM223" s="9">
        <f t="shared" si="277"/>
        <v>2.9602</v>
      </c>
      <c r="AN223" s="10">
        <v>1.225</v>
      </c>
      <c r="AO223" s="22">
        <v>1.015</v>
      </c>
      <c r="AP223" s="21">
        <f t="shared" si="278"/>
        <v>35954.9268619024</v>
      </c>
      <c r="AV223" s="12">
        <v>35728</v>
      </c>
      <c r="AW223" s="12">
        <v>0</v>
      </c>
      <c r="AX223" s="13">
        <v>1.35</v>
      </c>
      <c r="AY223" s="14">
        <v>1</v>
      </c>
      <c r="AZ223" s="15">
        <f t="shared" si="279"/>
        <v>0</v>
      </c>
      <c r="BA223" s="12">
        <v>1</v>
      </c>
      <c r="BB223" s="12">
        <v>280</v>
      </c>
      <c r="BC223" s="12">
        <v>1.43</v>
      </c>
      <c r="BD223" s="19">
        <f t="shared" si="280"/>
        <v>3.16684210526316</v>
      </c>
      <c r="BE223" s="20">
        <v>0</v>
      </c>
      <c r="BF223" s="12">
        <v>1</v>
      </c>
      <c r="BG223" s="12">
        <v>3.11</v>
      </c>
      <c r="BH223" s="9">
        <f t="shared" si="281"/>
        <v>4.11</v>
      </c>
      <c r="BI223" s="10">
        <v>1.225</v>
      </c>
      <c r="BJ223" s="20">
        <v>1</v>
      </c>
      <c r="BK223" s="21">
        <f t="shared" si="282"/>
        <v>0</v>
      </c>
      <c r="BQ223" s="12">
        <v>35728</v>
      </c>
      <c r="BR223" s="12">
        <v>0.0253</v>
      </c>
      <c r="BS223" s="13">
        <v>1.35</v>
      </c>
      <c r="BT223" s="14">
        <v>1</v>
      </c>
      <c r="BU223" s="15">
        <f t="shared" si="283"/>
        <v>1220.28984</v>
      </c>
      <c r="BV223" s="12">
        <v>1</v>
      </c>
      <c r="BW223" s="12">
        <v>280</v>
      </c>
      <c r="BX223" s="12">
        <v>1.43</v>
      </c>
      <c r="BY223" s="19">
        <f t="shared" si="284"/>
        <v>3.16684210526316</v>
      </c>
      <c r="BZ223" s="20">
        <v>5936</v>
      </c>
      <c r="CA223" s="12">
        <v>1</v>
      </c>
      <c r="CB223" s="12">
        <v>3.11</v>
      </c>
      <c r="CC223" s="9">
        <f t="shared" si="285"/>
        <v>4.11</v>
      </c>
      <c r="CD223" s="10">
        <v>1.225</v>
      </c>
      <c r="CE223" s="22">
        <v>1.015</v>
      </c>
      <c r="CF223" s="21">
        <f t="shared" si="286"/>
        <v>50083.0357829352</v>
      </c>
      <c r="CL223" s="12">
        <v>41312</v>
      </c>
      <c r="CM223" s="12">
        <v>0.0253</v>
      </c>
      <c r="CN223" s="13">
        <v>1.35</v>
      </c>
      <c r="CO223" s="14">
        <v>1</v>
      </c>
      <c r="CP223" s="15">
        <f t="shared" si="287"/>
        <v>1411.01136</v>
      </c>
      <c r="CQ223" s="12">
        <v>1</v>
      </c>
      <c r="CR223" s="12">
        <v>280</v>
      </c>
      <c r="CS223" s="12">
        <v>1.43</v>
      </c>
      <c r="CT223" s="19">
        <f t="shared" si="288"/>
        <v>3.16684210526316</v>
      </c>
      <c r="CU223" s="20">
        <v>5936</v>
      </c>
      <c r="CV223" s="12">
        <v>0.99</v>
      </c>
      <c r="CW223" s="12">
        <v>1.98</v>
      </c>
      <c r="CX223" s="9">
        <f t="shared" si="289"/>
        <v>2.9602</v>
      </c>
      <c r="CY223" s="10">
        <v>1.225</v>
      </c>
      <c r="CZ223" s="22">
        <v>1.085</v>
      </c>
      <c r="DA223" s="21">
        <f t="shared" si="290"/>
        <v>40936.0577286539</v>
      </c>
      <c r="DG223" s="12">
        <v>41606</v>
      </c>
      <c r="DH223" s="12">
        <v>0.0253</v>
      </c>
      <c r="DI223" s="13">
        <v>1.35</v>
      </c>
      <c r="DJ223" s="14">
        <v>1</v>
      </c>
      <c r="DK223" s="15">
        <f t="shared" si="291"/>
        <v>1421.05293</v>
      </c>
      <c r="DL223" s="12">
        <v>1</v>
      </c>
      <c r="DM223" s="12">
        <v>280</v>
      </c>
      <c r="DN223" s="12">
        <v>1.43</v>
      </c>
      <c r="DO223" s="19">
        <f t="shared" si="292"/>
        <v>3.16684210526316</v>
      </c>
      <c r="DP223" s="20">
        <v>5936</v>
      </c>
      <c r="DQ223" s="12">
        <v>1</v>
      </c>
      <c r="DR223" s="12">
        <v>3.11</v>
      </c>
      <c r="DS223" s="9">
        <f t="shared" si="293"/>
        <v>4.11</v>
      </c>
      <c r="DT223" s="10">
        <v>1.225</v>
      </c>
      <c r="DU223" s="22">
        <v>1.085</v>
      </c>
      <c r="DV223" s="21">
        <f t="shared" si="294"/>
        <v>57010.1433904427</v>
      </c>
      <c r="EB223" s="12">
        <v>41606</v>
      </c>
      <c r="EC223" s="12">
        <v>0.02992</v>
      </c>
      <c r="ED223" s="13">
        <v>1.35</v>
      </c>
      <c r="EE223" s="14">
        <v>1</v>
      </c>
      <c r="EF223" s="15">
        <f t="shared" si="295"/>
        <v>1680.549552</v>
      </c>
      <c r="EG223" s="12">
        <v>1</v>
      </c>
      <c r="EH223" s="12">
        <v>280</v>
      </c>
      <c r="EI223" s="12">
        <v>1.52</v>
      </c>
      <c r="EJ223" s="19">
        <f t="shared" si="296"/>
        <v>3.25684210526316</v>
      </c>
      <c r="EK223" s="20">
        <v>5936</v>
      </c>
      <c r="EL223" s="12">
        <v>1</v>
      </c>
      <c r="EM223" s="12">
        <v>3.91</v>
      </c>
      <c r="EN223" s="9">
        <f t="shared" si="298"/>
        <v>4.91</v>
      </c>
      <c r="EO223" s="10">
        <v>1.225</v>
      </c>
      <c r="EP223" s="22">
        <v>1.2</v>
      </c>
      <c r="EQ223" s="21">
        <f t="shared" si="299"/>
        <v>82348.7930311047</v>
      </c>
    </row>
    <row r="224" s="1" customFormat="1" customHeight="1" spans="6:147">
      <c r="F224" s="12">
        <v>35434</v>
      </c>
      <c r="G224" s="12">
        <v>0</v>
      </c>
      <c r="H224" s="13">
        <v>1.35</v>
      </c>
      <c r="I224" s="14">
        <v>1</v>
      </c>
      <c r="J224" s="15">
        <f t="shared" si="271"/>
        <v>0</v>
      </c>
      <c r="K224" s="12">
        <v>1</v>
      </c>
      <c r="L224" s="12">
        <v>280</v>
      </c>
      <c r="M224" s="12">
        <v>1.43</v>
      </c>
      <c r="N224" s="19">
        <f t="shared" si="272"/>
        <v>3.16684210526316</v>
      </c>
      <c r="O224" s="20">
        <v>0</v>
      </c>
      <c r="P224" s="12">
        <v>0.99</v>
      </c>
      <c r="Q224" s="12">
        <v>1.98</v>
      </c>
      <c r="R224" s="9">
        <f t="shared" si="273"/>
        <v>2.9602</v>
      </c>
      <c r="S224" s="10">
        <v>1.225</v>
      </c>
      <c r="T224" s="20">
        <v>1</v>
      </c>
      <c r="U224" s="21">
        <f t="shared" si="274"/>
        <v>0</v>
      </c>
      <c r="AA224" s="12">
        <v>35434</v>
      </c>
      <c r="AB224" s="12">
        <v>0.0253</v>
      </c>
      <c r="AC224" s="13">
        <v>1.35</v>
      </c>
      <c r="AD224" s="14">
        <v>1</v>
      </c>
      <c r="AE224" s="15">
        <f t="shared" si="275"/>
        <v>1210.24827</v>
      </c>
      <c r="AF224" s="12">
        <v>1</v>
      </c>
      <c r="AG224" s="12">
        <v>280</v>
      </c>
      <c r="AH224" s="12">
        <v>1.43</v>
      </c>
      <c r="AI224" s="19">
        <f t="shared" si="276"/>
        <v>3.16684210526316</v>
      </c>
      <c r="AJ224" s="20">
        <v>5936</v>
      </c>
      <c r="AK224" s="12">
        <v>0.99</v>
      </c>
      <c r="AL224" s="12">
        <v>1.98</v>
      </c>
      <c r="AM224" s="9">
        <f t="shared" si="277"/>
        <v>2.9602</v>
      </c>
      <c r="AN224" s="10">
        <v>1.225</v>
      </c>
      <c r="AO224" s="22">
        <v>1.015</v>
      </c>
      <c r="AP224" s="21">
        <f t="shared" si="278"/>
        <v>35954.9268619024</v>
      </c>
      <c r="AV224" s="12">
        <v>35728</v>
      </c>
      <c r="AW224" s="12">
        <v>0</v>
      </c>
      <c r="AX224" s="13">
        <v>1.35</v>
      </c>
      <c r="AY224" s="14">
        <v>1</v>
      </c>
      <c r="AZ224" s="15">
        <f t="shared" si="279"/>
        <v>0</v>
      </c>
      <c r="BA224" s="12">
        <v>1</v>
      </c>
      <c r="BB224" s="12">
        <v>280</v>
      </c>
      <c r="BC224" s="12">
        <v>1.43</v>
      </c>
      <c r="BD224" s="19">
        <f t="shared" si="280"/>
        <v>3.16684210526316</v>
      </c>
      <c r="BE224" s="20">
        <v>0</v>
      </c>
      <c r="BF224" s="12">
        <v>1</v>
      </c>
      <c r="BG224" s="12">
        <v>3.11</v>
      </c>
      <c r="BH224" s="9">
        <f t="shared" si="281"/>
        <v>4.11</v>
      </c>
      <c r="BI224" s="10">
        <v>1.225</v>
      </c>
      <c r="BJ224" s="20">
        <v>1</v>
      </c>
      <c r="BK224" s="21">
        <f t="shared" si="282"/>
        <v>0</v>
      </c>
      <c r="BQ224" s="12">
        <v>35728</v>
      </c>
      <c r="BR224" s="12">
        <v>0.0253</v>
      </c>
      <c r="BS224" s="13">
        <v>1.35</v>
      </c>
      <c r="BT224" s="14">
        <v>1</v>
      </c>
      <c r="BU224" s="15">
        <f t="shared" si="283"/>
        <v>1220.28984</v>
      </c>
      <c r="BV224" s="12">
        <v>1</v>
      </c>
      <c r="BW224" s="12">
        <v>280</v>
      </c>
      <c r="BX224" s="12">
        <v>1.43</v>
      </c>
      <c r="BY224" s="19">
        <f t="shared" si="284"/>
        <v>3.16684210526316</v>
      </c>
      <c r="BZ224" s="20">
        <v>5936</v>
      </c>
      <c r="CA224" s="12">
        <v>1</v>
      </c>
      <c r="CB224" s="12">
        <v>3.11</v>
      </c>
      <c r="CC224" s="9">
        <f t="shared" si="285"/>
        <v>4.11</v>
      </c>
      <c r="CD224" s="10">
        <v>1.225</v>
      </c>
      <c r="CE224" s="22">
        <v>1.015</v>
      </c>
      <c r="CF224" s="21">
        <f t="shared" si="286"/>
        <v>50083.0357829352</v>
      </c>
      <c r="CL224" s="12">
        <v>41312</v>
      </c>
      <c r="CM224" s="12">
        <v>0.0253</v>
      </c>
      <c r="CN224" s="13">
        <v>1.35</v>
      </c>
      <c r="CO224" s="14">
        <v>1</v>
      </c>
      <c r="CP224" s="15">
        <f t="shared" si="287"/>
        <v>1411.01136</v>
      </c>
      <c r="CQ224" s="12">
        <v>1</v>
      </c>
      <c r="CR224" s="12">
        <v>280</v>
      </c>
      <c r="CS224" s="12">
        <v>1.43</v>
      </c>
      <c r="CT224" s="19">
        <f t="shared" si="288"/>
        <v>3.16684210526316</v>
      </c>
      <c r="CU224" s="20">
        <v>5936</v>
      </c>
      <c r="CV224" s="12">
        <v>0.99</v>
      </c>
      <c r="CW224" s="12">
        <v>1.98</v>
      </c>
      <c r="CX224" s="9">
        <f t="shared" si="289"/>
        <v>2.9602</v>
      </c>
      <c r="CY224" s="10">
        <v>1.225</v>
      </c>
      <c r="CZ224" s="22">
        <v>1.085</v>
      </c>
      <c r="DA224" s="21">
        <f t="shared" si="290"/>
        <v>40936.0577286539</v>
      </c>
      <c r="DG224" s="12">
        <v>41606</v>
      </c>
      <c r="DH224" s="12">
        <v>0.0253</v>
      </c>
      <c r="DI224" s="13">
        <v>1.35</v>
      </c>
      <c r="DJ224" s="14">
        <v>1</v>
      </c>
      <c r="DK224" s="15">
        <f t="shared" si="291"/>
        <v>1421.05293</v>
      </c>
      <c r="DL224" s="12">
        <v>1</v>
      </c>
      <c r="DM224" s="12">
        <v>280</v>
      </c>
      <c r="DN224" s="12">
        <v>1.43</v>
      </c>
      <c r="DO224" s="19">
        <f t="shared" si="292"/>
        <v>3.16684210526316</v>
      </c>
      <c r="DP224" s="20">
        <v>5936</v>
      </c>
      <c r="DQ224" s="12">
        <v>1</v>
      </c>
      <c r="DR224" s="12">
        <v>3.11</v>
      </c>
      <c r="DS224" s="9">
        <f t="shared" si="293"/>
        <v>4.11</v>
      </c>
      <c r="DT224" s="10">
        <v>1.225</v>
      </c>
      <c r="DU224" s="22">
        <v>1.085</v>
      </c>
      <c r="DV224" s="21">
        <f t="shared" si="294"/>
        <v>57010.1433904427</v>
      </c>
      <c r="EB224" s="12">
        <v>41606</v>
      </c>
      <c r="EC224" s="12">
        <v>0.02992</v>
      </c>
      <c r="ED224" s="13">
        <v>1.35</v>
      </c>
      <c r="EE224" s="14">
        <v>1</v>
      </c>
      <c r="EF224" s="15">
        <f t="shared" si="295"/>
        <v>1680.549552</v>
      </c>
      <c r="EG224" s="12">
        <v>1</v>
      </c>
      <c r="EH224" s="12">
        <v>280</v>
      </c>
      <c r="EI224" s="12">
        <v>1.52</v>
      </c>
      <c r="EJ224" s="19">
        <f t="shared" si="296"/>
        <v>3.25684210526316</v>
      </c>
      <c r="EK224" s="20">
        <v>5936</v>
      </c>
      <c r="EL224" s="12">
        <v>1</v>
      </c>
      <c r="EM224" s="12">
        <v>3.91</v>
      </c>
      <c r="EN224" s="9">
        <f t="shared" si="298"/>
        <v>4.91</v>
      </c>
      <c r="EO224" s="10">
        <v>1.225</v>
      </c>
      <c r="EP224" s="22">
        <v>1.2</v>
      </c>
      <c r="EQ224" s="21">
        <f t="shared" si="299"/>
        <v>82348.7930311047</v>
      </c>
    </row>
    <row r="225" s="1" customFormat="1" customHeight="1" spans="6:147">
      <c r="F225" s="12">
        <v>35434</v>
      </c>
      <c r="G225" s="12">
        <v>0</v>
      </c>
      <c r="H225" s="13">
        <v>1.35</v>
      </c>
      <c r="I225" s="14">
        <v>1</v>
      </c>
      <c r="J225" s="15">
        <f t="shared" si="271"/>
        <v>0</v>
      </c>
      <c r="K225" s="12">
        <v>1</v>
      </c>
      <c r="L225" s="12">
        <v>280</v>
      </c>
      <c r="M225" s="12">
        <v>1.43</v>
      </c>
      <c r="N225" s="19">
        <f t="shared" si="272"/>
        <v>3.16684210526316</v>
      </c>
      <c r="O225" s="20">
        <v>0</v>
      </c>
      <c r="P225" s="12">
        <v>0.99</v>
      </c>
      <c r="Q225" s="12">
        <v>1.98</v>
      </c>
      <c r="R225" s="9">
        <f t="shared" si="273"/>
        <v>2.9602</v>
      </c>
      <c r="S225" s="10">
        <v>1.225</v>
      </c>
      <c r="T225" s="20">
        <v>1</v>
      </c>
      <c r="U225" s="21">
        <f t="shared" si="274"/>
        <v>0</v>
      </c>
      <c r="AA225" s="12">
        <v>35434</v>
      </c>
      <c r="AB225" s="12">
        <v>0.0253</v>
      </c>
      <c r="AC225" s="13">
        <v>1.35</v>
      </c>
      <c r="AD225" s="14">
        <v>1</v>
      </c>
      <c r="AE225" s="15">
        <f t="shared" si="275"/>
        <v>1210.24827</v>
      </c>
      <c r="AF225" s="12">
        <v>1</v>
      </c>
      <c r="AG225" s="12">
        <v>280</v>
      </c>
      <c r="AH225" s="12">
        <v>1.43</v>
      </c>
      <c r="AI225" s="19">
        <f t="shared" si="276"/>
        <v>3.16684210526316</v>
      </c>
      <c r="AJ225" s="20">
        <v>0</v>
      </c>
      <c r="AK225" s="12">
        <v>0.99</v>
      </c>
      <c r="AL225" s="12">
        <v>1.98</v>
      </c>
      <c r="AM225" s="9">
        <f t="shared" si="277"/>
        <v>2.9602</v>
      </c>
      <c r="AN225" s="10">
        <v>1.225</v>
      </c>
      <c r="AO225" s="22">
        <v>1.015</v>
      </c>
      <c r="AP225" s="21">
        <f t="shared" si="278"/>
        <v>14106.6556871024</v>
      </c>
      <c r="AV225" s="12">
        <v>35728</v>
      </c>
      <c r="AW225" s="12">
        <v>0</v>
      </c>
      <c r="AX225" s="13">
        <v>1.35</v>
      </c>
      <c r="AY225" s="14">
        <v>1</v>
      </c>
      <c r="AZ225" s="15">
        <f t="shared" si="279"/>
        <v>0</v>
      </c>
      <c r="BA225" s="12">
        <v>1</v>
      </c>
      <c r="BB225" s="12">
        <v>280</v>
      </c>
      <c r="BC225" s="12">
        <v>1.43</v>
      </c>
      <c r="BD225" s="19">
        <f t="shared" si="280"/>
        <v>3.16684210526316</v>
      </c>
      <c r="BE225" s="20">
        <v>0</v>
      </c>
      <c r="BF225" s="12">
        <v>1</v>
      </c>
      <c r="BG225" s="12">
        <v>3.11</v>
      </c>
      <c r="BH225" s="9">
        <f t="shared" si="281"/>
        <v>4.11</v>
      </c>
      <c r="BI225" s="10">
        <v>1.225</v>
      </c>
      <c r="BJ225" s="20">
        <v>1</v>
      </c>
      <c r="BK225" s="21">
        <f t="shared" si="282"/>
        <v>0</v>
      </c>
      <c r="BQ225" s="12">
        <v>35728</v>
      </c>
      <c r="BR225" s="12">
        <v>0.0253</v>
      </c>
      <c r="BS225" s="13">
        <v>1.35</v>
      </c>
      <c r="BT225" s="14">
        <v>1</v>
      </c>
      <c r="BU225" s="15">
        <f t="shared" si="283"/>
        <v>1220.28984</v>
      </c>
      <c r="BV225" s="12">
        <v>1</v>
      </c>
      <c r="BW225" s="12">
        <v>280</v>
      </c>
      <c r="BX225" s="12">
        <v>1.43</v>
      </c>
      <c r="BY225" s="19">
        <f t="shared" si="284"/>
        <v>3.16684210526316</v>
      </c>
      <c r="BZ225" s="20">
        <v>0</v>
      </c>
      <c r="CA225" s="12">
        <v>1</v>
      </c>
      <c r="CB225" s="12">
        <v>3.11</v>
      </c>
      <c r="CC225" s="9">
        <f t="shared" si="285"/>
        <v>4.11</v>
      </c>
      <c r="CD225" s="10">
        <v>1.225</v>
      </c>
      <c r="CE225" s="22">
        <v>1.015</v>
      </c>
      <c r="CF225" s="21">
        <f t="shared" si="286"/>
        <v>19748.4656429352</v>
      </c>
      <c r="CL225" s="12">
        <v>41312</v>
      </c>
      <c r="CM225" s="12">
        <v>0.0253</v>
      </c>
      <c r="CN225" s="13">
        <v>1.35</v>
      </c>
      <c r="CO225" s="14">
        <v>1</v>
      </c>
      <c r="CP225" s="15">
        <f t="shared" si="287"/>
        <v>1411.01136</v>
      </c>
      <c r="CQ225" s="12">
        <v>1</v>
      </c>
      <c r="CR225" s="12">
        <v>280</v>
      </c>
      <c r="CS225" s="12">
        <v>1.43</v>
      </c>
      <c r="CT225" s="19">
        <f t="shared" si="288"/>
        <v>3.16684210526316</v>
      </c>
      <c r="CU225" s="20">
        <v>0</v>
      </c>
      <c r="CV225" s="12">
        <v>0.99</v>
      </c>
      <c r="CW225" s="12">
        <v>1.98</v>
      </c>
      <c r="CX225" s="9">
        <f t="shared" si="289"/>
        <v>2.9602</v>
      </c>
      <c r="CY225" s="10">
        <v>1.225</v>
      </c>
      <c r="CZ225" s="22">
        <v>1.085</v>
      </c>
      <c r="DA225" s="21">
        <f t="shared" si="290"/>
        <v>17581.0092314539</v>
      </c>
      <c r="DG225" s="12">
        <v>41606</v>
      </c>
      <c r="DH225" s="12">
        <v>0.0253</v>
      </c>
      <c r="DI225" s="13">
        <v>1.35</v>
      </c>
      <c r="DJ225" s="14">
        <v>1</v>
      </c>
      <c r="DK225" s="15">
        <f t="shared" si="291"/>
        <v>1421.05293</v>
      </c>
      <c r="DL225" s="12">
        <v>1</v>
      </c>
      <c r="DM225" s="12">
        <v>280</v>
      </c>
      <c r="DN225" s="12">
        <v>1.43</v>
      </c>
      <c r="DO225" s="19">
        <f t="shared" si="292"/>
        <v>3.16684210526316</v>
      </c>
      <c r="DP225" s="20">
        <v>0</v>
      </c>
      <c r="DQ225" s="12">
        <v>1</v>
      </c>
      <c r="DR225" s="12">
        <v>3.11</v>
      </c>
      <c r="DS225" s="9">
        <f t="shared" si="293"/>
        <v>4.11</v>
      </c>
      <c r="DT225" s="10">
        <v>1.225</v>
      </c>
      <c r="DU225" s="22">
        <v>1.085</v>
      </c>
      <c r="DV225" s="21">
        <f t="shared" si="294"/>
        <v>24583.5339304427</v>
      </c>
      <c r="EB225" s="12">
        <v>41606</v>
      </c>
      <c r="EC225" s="12">
        <v>0.02992</v>
      </c>
      <c r="ED225" s="13">
        <v>1.35</v>
      </c>
      <c r="EE225" s="14">
        <v>1</v>
      </c>
      <c r="EF225" s="15">
        <f t="shared" si="295"/>
        <v>1680.549552</v>
      </c>
      <c r="EG225" s="12">
        <v>1</v>
      </c>
      <c r="EH225" s="12">
        <v>280</v>
      </c>
      <c r="EI225" s="12">
        <v>1.52</v>
      </c>
      <c r="EJ225" s="19">
        <f t="shared" si="296"/>
        <v>3.25684210526316</v>
      </c>
      <c r="EK225" s="20">
        <v>0</v>
      </c>
      <c r="EL225" s="12">
        <v>1</v>
      </c>
      <c r="EM225" s="12">
        <v>3.91</v>
      </c>
      <c r="EN225" s="9">
        <f t="shared" si="298"/>
        <v>4.91</v>
      </c>
      <c r="EO225" s="10">
        <v>1.225</v>
      </c>
      <c r="EP225" s="22">
        <v>1.2</v>
      </c>
      <c r="EQ225" s="21">
        <f t="shared" si="299"/>
        <v>39504.5258311046</v>
      </c>
    </row>
    <row r="226" s="1" customFormat="1" customHeight="1" spans="6:147">
      <c r="F226" s="12">
        <v>35434</v>
      </c>
      <c r="G226" s="12">
        <v>0</v>
      </c>
      <c r="H226" s="13">
        <v>1.35</v>
      </c>
      <c r="I226" s="14">
        <v>1</v>
      </c>
      <c r="J226" s="15">
        <f t="shared" si="271"/>
        <v>0</v>
      </c>
      <c r="K226" s="12">
        <v>1</v>
      </c>
      <c r="L226" s="12">
        <v>280</v>
      </c>
      <c r="M226" s="12">
        <v>1.43</v>
      </c>
      <c r="N226" s="19">
        <f t="shared" si="272"/>
        <v>3.16684210526316</v>
      </c>
      <c r="O226" s="20">
        <v>0</v>
      </c>
      <c r="P226" s="12">
        <v>0.99</v>
      </c>
      <c r="Q226" s="12">
        <v>1.98</v>
      </c>
      <c r="R226" s="9">
        <f t="shared" si="273"/>
        <v>2.9602</v>
      </c>
      <c r="S226" s="10">
        <v>1.225</v>
      </c>
      <c r="T226" s="20">
        <v>1</v>
      </c>
      <c r="U226" s="21">
        <f t="shared" si="274"/>
        <v>0</v>
      </c>
      <c r="AA226" s="12">
        <v>35434</v>
      </c>
      <c r="AB226" s="12">
        <v>0.0253</v>
      </c>
      <c r="AC226" s="13">
        <v>1.35</v>
      </c>
      <c r="AD226" s="14">
        <v>1</v>
      </c>
      <c r="AE226" s="15">
        <f t="shared" si="275"/>
        <v>1210.24827</v>
      </c>
      <c r="AF226" s="12">
        <v>1</v>
      </c>
      <c r="AG226" s="12">
        <v>280</v>
      </c>
      <c r="AH226" s="12">
        <v>1.43</v>
      </c>
      <c r="AI226" s="19">
        <f t="shared" si="276"/>
        <v>3.16684210526316</v>
      </c>
      <c r="AJ226" s="20">
        <v>0</v>
      </c>
      <c r="AK226" s="12">
        <v>0.99</v>
      </c>
      <c r="AL226" s="12">
        <v>1.98</v>
      </c>
      <c r="AM226" s="9">
        <f t="shared" si="277"/>
        <v>2.9602</v>
      </c>
      <c r="AN226" s="10">
        <v>1.225</v>
      </c>
      <c r="AO226" s="22">
        <v>1.015</v>
      </c>
      <c r="AP226" s="21">
        <f t="shared" si="278"/>
        <v>14106.6556871024</v>
      </c>
      <c r="AV226" s="12">
        <v>35728</v>
      </c>
      <c r="AW226" s="12">
        <v>0</v>
      </c>
      <c r="AX226" s="13">
        <v>1.35</v>
      </c>
      <c r="AY226" s="14">
        <v>1</v>
      </c>
      <c r="AZ226" s="15">
        <f t="shared" si="279"/>
        <v>0</v>
      </c>
      <c r="BA226" s="12">
        <v>1</v>
      </c>
      <c r="BB226" s="12">
        <v>280</v>
      </c>
      <c r="BC226" s="12">
        <v>1.43</v>
      </c>
      <c r="BD226" s="19">
        <f t="shared" si="280"/>
        <v>3.16684210526316</v>
      </c>
      <c r="BE226" s="20">
        <v>0</v>
      </c>
      <c r="BF226" s="12">
        <v>1</v>
      </c>
      <c r="BG226" s="12">
        <v>3.11</v>
      </c>
      <c r="BH226" s="9">
        <f t="shared" si="281"/>
        <v>4.11</v>
      </c>
      <c r="BI226" s="10">
        <v>1.225</v>
      </c>
      <c r="BJ226" s="20">
        <v>1</v>
      </c>
      <c r="BK226" s="21">
        <f t="shared" si="282"/>
        <v>0</v>
      </c>
      <c r="BQ226" s="12">
        <v>35728</v>
      </c>
      <c r="BR226" s="12">
        <v>0.0253</v>
      </c>
      <c r="BS226" s="13">
        <v>1.35</v>
      </c>
      <c r="BT226" s="14">
        <v>1</v>
      </c>
      <c r="BU226" s="15">
        <f t="shared" si="283"/>
        <v>1220.28984</v>
      </c>
      <c r="BV226" s="12">
        <v>1</v>
      </c>
      <c r="BW226" s="12">
        <v>280</v>
      </c>
      <c r="BX226" s="12">
        <v>1.43</v>
      </c>
      <c r="BY226" s="19">
        <f t="shared" si="284"/>
        <v>3.16684210526316</v>
      </c>
      <c r="BZ226" s="20">
        <v>0</v>
      </c>
      <c r="CA226" s="12">
        <v>1</v>
      </c>
      <c r="CB226" s="12">
        <v>3.11</v>
      </c>
      <c r="CC226" s="9">
        <f t="shared" si="285"/>
        <v>4.11</v>
      </c>
      <c r="CD226" s="10">
        <v>1.225</v>
      </c>
      <c r="CE226" s="22">
        <v>1.015</v>
      </c>
      <c r="CF226" s="21">
        <f t="shared" si="286"/>
        <v>19748.4656429352</v>
      </c>
      <c r="CL226" s="12">
        <v>41312</v>
      </c>
      <c r="CM226" s="12">
        <v>0.0253</v>
      </c>
      <c r="CN226" s="13">
        <v>1.35</v>
      </c>
      <c r="CO226" s="14">
        <v>1</v>
      </c>
      <c r="CP226" s="15">
        <f t="shared" si="287"/>
        <v>1411.01136</v>
      </c>
      <c r="CQ226" s="12">
        <v>1</v>
      </c>
      <c r="CR226" s="12">
        <v>280</v>
      </c>
      <c r="CS226" s="12">
        <v>1.43</v>
      </c>
      <c r="CT226" s="19">
        <f t="shared" si="288"/>
        <v>3.16684210526316</v>
      </c>
      <c r="CU226" s="20">
        <v>0</v>
      </c>
      <c r="CV226" s="12">
        <v>0.99</v>
      </c>
      <c r="CW226" s="12">
        <v>1.98</v>
      </c>
      <c r="CX226" s="9">
        <f t="shared" si="289"/>
        <v>2.9602</v>
      </c>
      <c r="CY226" s="10">
        <v>1.225</v>
      </c>
      <c r="CZ226" s="22">
        <v>1.085</v>
      </c>
      <c r="DA226" s="21">
        <f t="shared" si="290"/>
        <v>17581.0092314539</v>
      </c>
      <c r="DG226" s="12">
        <v>41606</v>
      </c>
      <c r="DH226" s="12">
        <v>0.0253</v>
      </c>
      <c r="DI226" s="13">
        <v>1.35</v>
      </c>
      <c r="DJ226" s="14">
        <v>1</v>
      </c>
      <c r="DK226" s="15">
        <f t="shared" si="291"/>
        <v>1421.05293</v>
      </c>
      <c r="DL226" s="12">
        <v>1</v>
      </c>
      <c r="DM226" s="12">
        <v>280</v>
      </c>
      <c r="DN226" s="12">
        <v>1.43</v>
      </c>
      <c r="DO226" s="19">
        <f t="shared" si="292"/>
        <v>3.16684210526316</v>
      </c>
      <c r="DP226" s="20">
        <v>0</v>
      </c>
      <c r="DQ226" s="12">
        <v>1</v>
      </c>
      <c r="DR226" s="12">
        <v>3.11</v>
      </c>
      <c r="DS226" s="9">
        <f t="shared" si="293"/>
        <v>4.11</v>
      </c>
      <c r="DT226" s="10">
        <v>1.225</v>
      </c>
      <c r="DU226" s="22">
        <v>1.085</v>
      </c>
      <c r="DV226" s="21">
        <f t="shared" si="294"/>
        <v>24583.5339304427</v>
      </c>
      <c r="EB226" s="12">
        <v>41606</v>
      </c>
      <c r="EC226" s="12">
        <v>0.02992</v>
      </c>
      <c r="ED226" s="13">
        <v>1.35</v>
      </c>
      <c r="EE226" s="14">
        <v>1</v>
      </c>
      <c r="EF226" s="15">
        <f t="shared" si="295"/>
        <v>1680.549552</v>
      </c>
      <c r="EG226" s="12">
        <v>1</v>
      </c>
      <c r="EH226" s="12">
        <v>280</v>
      </c>
      <c r="EI226" s="12">
        <v>1.52</v>
      </c>
      <c r="EJ226" s="19">
        <f t="shared" si="296"/>
        <v>3.25684210526316</v>
      </c>
      <c r="EK226" s="20">
        <v>0</v>
      </c>
      <c r="EL226" s="12">
        <v>1</v>
      </c>
      <c r="EM226" s="12">
        <v>3.91</v>
      </c>
      <c r="EN226" s="9">
        <f t="shared" si="298"/>
        <v>4.91</v>
      </c>
      <c r="EO226" s="10">
        <v>1.225</v>
      </c>
      <c r="EP226" s="22">
        <v>1.2</v>
      </c>
      <c r="EQ226" s="21">
        <f t="shared" si="299"/>
        <v>39504.5258311046</v>
      </c>
    </row>
    <row r="227" s="1" customFormat="1" customHeight="1" spans="6:147">
      <c r="F227" s="12">
        <v>35434</v>
      </c>
      <c r="G227" s="12">
        <v>0</v>
      </c>
      <c r="H227" s="13">
        <v>1.35</v>
      </c>
      <c r="I227" s="14">
        <v>1</v>
      </c>
      <c r="J227" s="15">
        <f t="shared" si="271"/>
        <v>0</v>
      </c>
      <c r="K227" s="12">
        <v>1</v>
      </c>
      <c r="L227" s="12">
        <v>280</v>
      </c>
      <c r="M227" s="12">
        <v>1.43</v>
      </c>
      <c r="N227" s="19">
        <f t="shared" si="272"/>
        <v>3.16684210526316</v>
      </c>
      <c r="O227" s="20">
        <v>0</v>
      </c>
      <c r="P227" s="12">
        <v>0.99</v>
      </c>
      <c r="Q227" s="12">
        <v>1.98</v>
      </c>
      <c r="R227" s="9">
        <f t="shared" si="273"/>
        <v>2.9602</v>
      </c>
      <c r="S227" s="10">
        <v>1.225</v>
      </c>
      <c r="T227" s="20">
        <v>1</v>
      </c>
      <c r="U227" s="21">
        <f t="shared" si="274"/>
        <v>0</v>
      </c>
      <c r="AA227" s="12">
        <v>35434</v>
      </c>
      <c r="AB227" s="12">
        <v>0</v>
      </c>
      <c r="AC227" s="13">
        <v>1.35</v>
      </c>
      <c r="AD227" s="14">
        <v>1</v>
      </c>
      <c r="AE227" s="15">
        <f t="shared" si="275"/>
        <v>0</v>
      </c>
      <c r="AF227" s="12">
        <v>1</v>
      </c>
      <c r="AG227" s="12">
        <v>280</v>
      </c>
      <c r="AH227" s="12">
        <v>1.43</v>
      </c>
      <c r="AI227" s="19">
        <f t="shared" si="276"/>
        <v>3.16684210526316</v>
      </c>
      <c r="AJ227" s="20">
        <v>0</v>
      </c>
      <c r="AK227" s="12">
        <v>0.99</v>
      </c>
      <c r="AL227" s="12">
        <v>1.98</v>
      </c>
      <c r="AM227" s="9">
        <f t="shared" si="277"/>
        <v>2.9602</v>
      </c>
      <c r="AN227" s="10">
        <v>1.225</v>
      </c>
      <c r="AO227" s="22">
        <v>1.015</v>
      </c>
      <c r="AP227" s="21">
        <f t="shared" si="278"/>
        <v>0</v>
      </c>
      <c r="AV227" s="12">
        <v>35728</v>
      </c>
      <c r="AW227" s="12">
        <v>0</v>
      </c>
      <c r="AX227" s="13">
        <v>1.35</v>
      </c>
      <c r="AY227" s="14">
        <v>1</v>
      </c>
      <c r="AZ227" s="15">
        <f t="shared" si="279"/>
        <v>0</v>
      </c>
      <c r="BA227" s="12">
        <v>1</v>
      </c>
      <c r="BB227" s="12">
        <v>280</v>
      </c>
      <c r="BC227" s="12">
        <v>1.43</v>
      </c>
      <c r="BD227" s="19">
        <f t="shared" si="280"/>
        <v>3.16684210526316</v>
      </c>
      <c r="BE227" s="20">
        <v>0</v>
      </c>
      <c r="BF227" s="12">
        <v>1</v>
      </c>
      <c r="BG227" s="12">
        <v>3.11</v>
      </c>
      <c r="BH227" s="9">
        <f t="shared" si="281"/>
        <v>4.11</v>
      </c>
      <c r="BI227" s="10">
        <v>1.225</v>
      </c>
      <c r="BJ227" s="20">
        <v>1</v>
      </c>
      <c r="BK227" s="21">
        <f t="shared" si="282"/>
        <v>0</v>
      </c>
      <c r="BQ227" s="12">
        <v>35728</v>
      </c>
      <c r="BR227" s="12">
        <v>0</v>
      </c>
      <c r="BS227" s="13">
        <v>1.35</v>
      </c>
      <c r="BT227" s="14">
        <v>1</v>
      </c>
      <c r="BU227" s="15">
        <f t="shared" si="283"/>
        <v>0</v>
      </c>
      <c r="BV227" s="12">
        <v>1</v>
      </c>
      <c r="BW227" s="12">
        <v>280</v>
      </c>
      <c r="BX227" s="12">
        <v>1.43</v>
      </c>
      <c r="BY227" s="19">
        <f t="shared" si="284"/>
        <v>3.16684210526316</v>
      </c>
      <c r="BZ227" s="20">
        <v>0</v>
      </c>
      <c r="CA227" s="12">
        <v>1</v>
      </c>
      <c r="CB227" s="12">
        <v>3.11</v>
      </c>
      <c r="CC227" s="9">
        <f t="shared" si="285"/>
        <v>4.11</v>
      </c>
      <c r="CD227" s="10">
        <v>1.225</v>
      </c>
      <c r="CE227" s="22">
        <v>1.015</v>
      </c>
      <c r="CF227" s="21">
        <f t="shared" si="286"/>
        <v>0</v>
      </c>
      <c r="CL227" s="12">
        <v>41312</v>
      </c>
      <c r="CM227" s="12">
        <v>0.0253</v>
      </c>
      <c r="CN227" s="13">
        <v>1.35</v>
      </c>
      <c r="CO227" s="14">
        <v>1</v>
      </c>
      <c r="CP227" s="15">
        <f t="shared" si="287"/>
        <v>1411.01136</v>
      </c>
      <c r="CQ227" s="12">
        <v>1</v>
      </c>
      <c r="CR227" s="12">
        <v>280</v>
      </c>
      <c r="CS227" s="12">
        <v>1.43</v>
      </c>
      <c r="CT227" s="19">
        <f t="shared" si="288"/>
        <v>3.16684210526316</v>
      </c>
      <c r="CU227" s="20">
        <v>0</v>
      </c>
      <c r="CV227" s="12">
        <v>0.99</v>
      </c>
      <c r="CW227" s="12">
        <v>1.98</v>
      </c>
      <c r="CX227" s="9">
        <f t="shared" si="289"/>
        <v>2.9602</v>
      </c>
      <c r="CY227" s="10">
        <v>1.225</v>
      </c>
      <c r="CZ227" s="22">
        <v>1.085</v>
      </c>
      <c r="DA227" s="21">
        <f t="shared" si="290"/>
        <v>17581.0092314539</v>
      </c>
      <c r="DG227" s="12">
        <v>41606</v>
      </c>
      <c r="DH227" s="12">
        <v>0.0253</v>
      </c>
      <c r="DI227" s="13">
        <v>1.35</v>
      </c>
      <c r="DJ227" s="14">
        <v>1</v>
      </c>
      <c r="DK227" s="15">
        <f t="shared" si="291"/>
        <v>1421.05293</v>
      </c>
      <c r="DL227" s="12">
        <v>1</v>
      </c>
      <c r="DM227" s="12">
        <v>280</v>
      </c>
      <c r="DN227" s="12">
        <v>1.43</v>
      </c>
      <c r="DO227" s="19">
        <f t="shared" si="292"/>
        <v>3.16684210526316</v>
      </c>
      <c r="DP227" s="20">
        <v>0</v>
      </c>
      <c r="DQ227" s="12">
        <v>1</v>
      </c>
      <c r="DR227" s="12">
        <v>3.11</v>
      </c>
      <c r="DS227" s="9">
        <f t="shared" si="293"/>
        <v>4.11</v>
      </c>
      <c r="DT227" s="10">
        <v>1.225</v>
      </c>
      <c r="DU227" s="22">
        <v>1.085</v>
      </c>
      <c r="DV227" s="21">
        <f t="shared" si="294"/>
        <v>24583.5339304427</v>
      </c>
      <c r="EB227" s="12">
        <v>41606</v>
      </c>
      <c r="EC227" s="12">
        <v>0.02992</v>
      </c>
      <c r="ED227" s="13">
        <v>1.35</v>
      </c>
      <c r="EE227" s="14">
        <v>1</v>
      </c>
      <c r="EF227" s="15">
        <f t="shared" si="295"/>
        <v>1680.549552</v>
      </c>
      <c r="EG227" s="12">
        <v>1</v>
      </c>
      <c r="EH227" s="12">
        <v>280</v>
      </c>
      <c r="EI227" s="12">
        <v>1.52</v>
      </c>
      <c r="EJ227" s="19">
        <f t="shared" si="296"/>
        <v>3.25684210526316</v>
      </c>
      <c r="EK227" s="20">
        <v>0</v>
      </c>
      <c r="EL227" s="12">
        <v>1</v>
      </c>
      <c r="EM227" s="12">
        <v>3.91</v>
      </c>
      <c r="EN227" s="9">
        <f t="shared" si="298"/>
        <v>4.91</v>
      </c>
      <c r="EO227" s="10">
        <v>1.225</v>
      </c>
      <c r="EP227" s="22">
        <v>1.2</v>
      </c>
      <c r="EQ227" s="21">
        <f t="shared" si="299"/>
        <v>39504.5258311046</v>
      </c>
    </row>
    <row r="228" s="1" customFormat="1" customHeight="1" spans="6:147">
      <c r="F228" s="12">
        <v>35434</v>
      </c>
      <c r="G228" s="12">
        <v>0</v>
      </c>
      <c r="H228" s="13">
        <v>1.35</v>
      </c>
      <c r="I228" s="14">
        <v>1</v>
      </c>
      <c r="J228" s="15">
        <f t="shared" si="271"/>
        <v>0</v>
      </c>
      <c r="K228" s="12">
        <v>1</v>
      </c>
      <c r="L228" s="12">
        <v>280</v>
      </c>
      <c r="M228" s="12">
        <v>1.43</v>
      </c>
      <c r="N228" s="19">
        <f t="shared" si="272"/>
        <v>3.16684210526316</v>
      </c>
      <c r="O228" s="20">
        <v>0</v>
      </c>
      <c r="P228" s="12">
        <v>0.99</v>
      </c>
      <c r="Q228" s="12">
        <v>1.98</v>
      </c>
      <c r="R228" s="9">
        <f t="shared" si="273"/>
        <v>2.9602</v>
      </c>
      <c r="S228" s="10">
        <v>1.225</v>
      </c>
      <c r="T228" s="20">
        <v>1</v>
      </c>
      <c r="U228" s="21">
        <f t="shared" si="274"/>
        <v>0</v>
      </c>
      <c r="AA228" s="12">
        <v>35434</v>
      </c>
      <c r="AB228" s="12">
        <v>0</v>
      </c>
      <c r="AC228" s="13">
        <v>1.35</v>
      </c>
      <c r="AD228" s="14">
        <v>1</v>
      </c>
      <c r="AE228" s="15">
        <f t="shared" si="275"/>
        <v>0</v>
      </c>
      <c r="AF228" s="12">
        <v>1</v>
      </c>
      <c r="AG228" s="12">
        <v>280</v>
      </c>
      <c r="AH228" s="12">
        <v>1.43</v>
      </c>
      <c r="AI228" s="19">
        <f t="shared" si="276"/>
        <v>3.16684210526316</v>
      </c>
      <c r="AJ228" s="20">
        <v>0</v>
      </c>
      <c r="AK228" s="12">
        <v>0.99</v>
      </c>
      <c r="AL228" s="12">
        <v>1.98</v>
      </c>
      <c r="AM228" s="9">
        <f t="shared" si="277"/>
        <v>2.9602</v>
      </c>
      <c r="AN228" s="10">
        <v>1.225</v>
      </c>
      <c r="AO228" s="22">
        <v>1.015</v>
      </c>
      <c r="AP228" s="21">
        <f t="shared" si="278"/>
        <v>0</v>
      </c>
      <c r="AV228" s="12">
        <v>35728</v>
      </c>
      <c r="AW228" s="12">
        <v>0</v>
      </c>
      <c r="AX228" s="13">
        <v>1.35</v>
      </c>
      <c r="AY228" s="14">
        <v>1</v>
      </c>
      <c r="AZ228" s="15">
        <f t="shared" si="279"/>
        <v>0</v>
      </c>
      <c r="BA228" s="12">
        <v>1</v>
      </c>
      <c r="BB228" s="12">
        <v>280</v>
      </c>
      <c r="BC228" s="12">
        <v>1.43</v>
      </c>
      <c r="BD228" s="19">
        <f t="shared" si="280"/>
        <v>3.16684210526316</v>
      </c>
      <c r="BE228" s="20">
        <v>0</v>
      </c>
      <c r="BF228" s="12">
        <v>1</v>
      </c>
      <c r="BG228" s="12">
        <v>3.11</v>
      </c>
      <c r="BH228" s="9">
        <f t="shared" si="281"/>
        <v>4.11</v>
      </c>
      <c r="BI228" s="10">
        <v>1.225</v>
      </c>
      <c r="BJ228" s="20">
        <v>1</v>
      </c>
      <c r="BK228" s="21">
        <f t="shared" si="282"/>
        <v>0</v>
      </c>
      <c r="BQ228" s="12">
        <v>35728</v>
      </c>
      <c r="BR228" s="12">
        <v>0</v>
      </c>
      <c r="BS228" s="13">
        <v>1.35</v>
      </c>
      <c r="BT228" s="14">
        <v>1</v>
      </c>
      <c r="BU228" s="15">
        <f t="shared" si="283"/>
        <v>0</v>
      </c>
      <c r="BV228" s="12">
        <v>1</v>
      </c>
      <c r="BW228" s="12">
        <v>280</v>
      </c>
      <c r="BX228" s="12">
        <v>1.43</v>
      </c>
      <c r="BY228" s="19">
        <f t="shared" si="284"/>
        <v>3.16684210526316</v>
      </c>
      <c r="BZ228" s="20">
        <v>0</v>
      </c>
      <c r="CA228" s="12">
        <v>1</v>
      </c>
      <c r="CB228" s="12">
        <v>3.11</v>
      </c>
      <c r="CC228" s="9">
        <f t="shared" si="285"/>
        <v>4.11</v>
      </c>
      <c r="CD228" s="10">
        <v>1.225</v>
      </c>
      <c r="CE228" s="22">
        <v>1.015</v>
      </c>
      <c r="CF228" s="21">
        <f t="shared" si="286"/>
        <v>0</v>
      </c>
      <c r="CL228" s="12">
        <v>41312</v>
      </c>
      <c r="CM228" s="12">
        <v>0.0253</v>
      </c>
      <c r="CN228" s="13">
        <v>1.35</v>
      </c>
      <c r="CO228" s="14">
        <v>1</v>
      </c>
      <c r="CP228" s="15">
        <f t="shared" si="287"/>
        <v>1411.01136</v>
      </c>
      <c r="CQ228" s="12">
        <v>1</v>
      </c>
      <c r="CR228" s="12">
        <v>280</v>
      </c>
      <c r="CS228" s="12">
        <v>1.43</v>
      </c>
      <c r="CT228" s="19">
        <f t="shared" si="288"/>
        <v>3.16684210526316</v>
      </c>
      <c r="CU228" s="20">
        <v>0</v>
      </c>
      <c r="CV228" s="12">
        <v>0.99</v>
      </c>
      <c r="CW228" s="12">
        <v>1.98</v>
      </c>
      <c r="CX228" s="9">
        <f t="shared" si="289"/>
        <v>2.9602</v>
      </c>
      <c r="CY228" s="10">
        <v>1.225</v>
      </c>
      <c r="CZ228" s="22">
        <v>1.085</v>
      </c>
      <c r="DA228" s="21">
        <f t="shared" si="290"/>
        <v>17581.0092314539</v>
      </c>
      <c r="DG228" s="12">
        <v>41606</v>
      </c>
      <c r="DH228" s="12">
        <v>0.0253</v>
      </c>
      <c r="DI228" s="13">
        <v>1.35</v>
      </c>
      <c r="DJ228" s="14">
        <v>1</v>
      </c>
      <c r="DK228" s="15">
        <f t="shared" si="291"/>
        <v>1421.05293</v>
      </c>
      <c r="DL228" s="12">
        <v>1</v>
      </c>
      <c r="DM228" s="12">
        <v>280</v>
      </c>
      <c r="DN228" s="12">
        <v>1.43</v>
      </c>
      <c r="DO228" s="19">
        <f t="shared" si="292"/>
        <v>3.16684210526316</v>
      </c>
      <c r="DP228" s="20">
        <v>0</v>
      </c>
      <c r="DQ228" s="12">
        <v>1</v>
      </c>
      <c r="DR228" s="12">
        <v>3.11</v>
      </c>
      <c r="DS228" s="9">
        <f t="shared" si="293"/>
        <v>4.11</v>
      </c>
      <c r="DT228" s="10">
        <v>1.225</v>
      </c>
      <c r="DU228" s="22">
        <v>1.085</v>
      </c>
      <c r="DV228" s="21">
        <f t="shared" si="294"/>
        <v>24583.5339304427</v>
      </c>
      <c r="EB228" s="12">
        <v>41606</v>
      </c>
      <c r="EC228" s="12">
        <v>0.02992</v>
      </c>
      <c r="ED228" s="13">
        <v>1.35</v>
      </c>
      <c r="EE228" s="14">
        <v>1</v>
      </c>
      <c r="EF228" s="15">
        <f t="shared" si="295"/>
        <v>1680.549552</v>
      </c>
      <c r="EG228" s="12">
        <v>1</v>
      </c>
      <c r="EH228" s="12">
        <v>280</v>
      </c>
      <c r="EI228" s="12">
        <v>1.52</v>
      </c>
      <c r="EJ228" s="19">
        <f t="shared" si="296"/>
        <v>3.25684210526316</v>
      </c>
      <c r="EK228" s="20">
        <v>0</v>
      </c>
      <c r="EL228" s="12">
        <v>1</v>
      </c>
      <c r="EM228" s="12">
        <v>3.91</v>
      </c>
      <c r="EN228" s="9">
        <f t="shared" si="298"/>
        <v>4.91</v>
      </c>
      <c r="EO228" s="10">
        <v>1.225</v>
      </c>
      <c r="EP228" s="22">
        <v>1.2</v>
      </c>
      <c r="EQ228" s="21">
        <f t="shared" si="299"/>
        <v>39504.5258311046</v>
      </c>
    </row>
    <row r="229" s="1" customFormat="1" customHeight="1" spans="6:147">
      <c r="F229" s="12">
        <v>35434</v>
      </c>
      <c r="G229" s="12">
        <v>0</v>
      </c>
      <c r="H229" s="13">
        <v>1.35</v>
      </c>
      <c r="I229" s="14">
        <v>1</v>
      </c>
      <c r="J229" s="15">
        <f t="shared" si="271"/>
        <v>0</v>
      </c>
      <c r="K229" s="12">
        <v>1</v>
      </c>
      <c r="L229" s="12">
        <v>280</v>
      </c>
      <c r="M229" s="12">
        <v>1.43</v>
      </c>
      <c r="N229" s="19">
        <f t="shared" si="272"/>
        <v>3.16684210526316</v>
      </c>
      <c r="O229" s="20">
        <v>0</v>
      </c>
      <c r="P229" s="12">
        <v>0.99</v>
      </c>
      <c r="Q229" s="12">
        <v>1.98</v>
      </c>
      <c r="R229" s="9">
        <f t="shared" si="273"/>
        <v>2.9602</v>
      </c>
      <c r="S229" s="10">
        <v>1.225</v>
      </c>
      <c r="T229" s="20">
        <v>1</v>
      </c>
      <c r="U229" s="21">
        <f t="shared" si="274"/>
        <v>0</v>
      </c>
      <c r="AA229" s="12">
        <v>35434</v>
      </c>
      <c r="AB229" s="12">
        <v>0</v>
      </c>
      <c r="AC229" s="13">
        <v>1.35</v>
      </c>
      <c r="AD229" s="14">
        <v>1</v>
      </c>
      <c r="AE229" s="15">
        <f t="shared" si="275"/>
        <v>0</v>
      </c>
      <c r="AF229" s="12">
        <v>1</v>
      </c>
      <c r="AG229" s="12">
        <v>280</v>
      </c>
      <c r="AH229" s="12">
        <v>1.43</v>
      </c>
      <c r="AI229" s="19">
        <f t="shared" si="276"/>
        <v>3.16684210526316</v>
      </c>
      <c r="AJ229" s="20">
        <v>0</v>
      </c>
      <c r="AK229" s="12">
        <v>0.99</v>
      </c>
      <c r="AL229" s="12">
        <v>1.98</v>
      </c>
      <c r="AM229" s="9">
        <f t="shared" si="277"/>
        <v>2.9602</v>
      </c>
      <c r="AN229" s="10">
        <v>1.225</v>
      </c>
      <c r="AO229" s="22">
        <v>1.015</v>
      </c>
      <c r="AP229" s="21">
        <f t="shared" si="278"/>
        <v>0</v>
      </c>
      <c r="AV229" s="12">
        <v>35728</v>
      </c>
      <c r="AW229" s="12">
        <v>0</v>
      </c>
      <c r="AX229" s="13">
        <v>1.35</v>
      </c>
      <c r="AY229" s="14">
        <v>1</v>
      </c>
      <c r="AZ229" s="15">
        <f t="shared" si="279"/>
        <v>0</v>
      </c>
      <c r="BA229" s="12">
        <v>1</v>
      </c>
      <c r="BB229" s="12">
        <v>280</v>
      </c>
      <c r="BC229" s="12">
        <v>1.43</v>
      </c>
      <c r="BD229" s="19">
        <f t="shared" si="280"/>
        <v>3.16684210526316</v>
      </c>
      <c r="BE229" s="20">
        <v>0</v>
      </c>
      <c r="BF229" s="12">
        <v>1</v>
      </c>
      <c r="BG229" s="12">
        <v>3.11</v>
      </c>
      <c r="BH229" s="9">
        <f t="shared" si="281"/>
        <v>4.11</v>
      </c>
      <c r="BI229" s="10">
        <v>1.225</v>
      </c>
      <c r="BJ229" s="20">
        <v>1</v>
      </c>
      <c r="BK229" s="21">
        <f t="shared" si="282"/>
        <v>0</v>
      </c>
      <c r="BQ229" s="12">
        <v>35728</v>
      </c>
      <c r="BR229" s="12">
        <v>0</v>
      </c>
      <c r="BS229" s="13">
        <v>1.35</v>
      </c>
      <c r="BT229" s="14">
        <v>1</v>
      </c>
      <c r="BU229" s="15">
        <f t="shared" si="283"/>
        <v>0</v>
      </c>
      <c r="BV229" s="12">
        <v>1</v>
      </c>
      <c r="BW229" s="12">
        <v>280</v>
      </c>
      <c r="BX229" s="12">
        <v>1.43</v>
      </c>
      <c r="BY229" s="19">
        <f t="shared" si="284"/>
        <v>3.16684210526316</v>
      </c>
      <c r="BZ229" s="20">
        <v>0</v>
      </c>
      <c r="CA229" s="12">
        <v>1</v>
      </c>
      <c r="CB229" s="12">
        <v>3.11</v>
      </c>
      <c r="CC229" s="9">
        <f t="shared" si="285"/>
        <v>4.11</v>
      </c>
      <c r="CD229" s="10">
        <v>1.225</v>
      </c>
      <c r="CE229" s="22">
        <v>1.015</v>
      </c>
      <c r="CF229" s="21">
        <f t="shared" si="286"/>
        <v>0</v>
      </c>
      <c r="CL229" s="12">
        <v>41312</v>
      </c>
      <c r="CM229" s="12">
        <v>0.0253</v>
      </c>
      <c r="CN229" s="13">
        <v>1.35</v>
      </c>
      <c r="CO229" s="14">
        <v>1</v>
      </c>
      <c r="CP229" s="15">
        <f t="shared" si="287"/>
        <v>1411.01136</v>
      </c>
      <c r="CQ229" s="12">
        <v>1</v>
      </c>
      <c r="CR229" s="12">
        <v>280</v>
      </c>
      <c r="CS229" s="12">
        <v>1.43</v>
      </c>
      <c r="CT229" s="19">
        <f t="shared" si="288"/>
        <v>3.16684210526316</v>
      </c>
      <c r="CU229" s="20">
        <v>0</v>
      </c>
      <c r="CV229" s="12">
        <v>0.99</v>
      </c>
      <c r="CW229" s="12">
        <v>1.98</v>
      </c>
      <c r="CX229" s="9">
        <f t="shared" si="289"/>
        <v>2.9602</v>
      </c>
      <c r="CY229" s="10">
        <v>1.225</v>
      </c>
      <c r="CZ229" s="22">
        <v>1.085</v>
      </c>
      <c r="DA229" s="21">
        <f t="shared" si="290"/>
        <v>17581.0092314539</v>
      </c>
      <c r="DG229" s="12">
        <v>41606</v>
      </c>
      <c r="DH229" s="12">
        <v>0.0253</v>
      </c>
      <c r="DI229" s="13">
        <v>1.35</v>
      </c>
      <c r="DJ229" s="14">
        <v>1</v>
      </c>
      <c r="DK229" s="15">
        <f t="shared" si="291"/>
        <v>1421.05293</v>
      </c>
      <c r="DL229" s="12">
        <v>1</v>
      </c>
      <c r="DM229" s="12">
        <v>280</v>
      </c>
      <c r="DN229" s="12">
        <v>1.43</v>
      </c>
      <c r="DO229" s="19">
        <f t="shared" si="292"/>
        <v>3.16684210526316</v>
      </c>
      <c r="DP229" s="20">
        <v>0</v>
      </c>
      <c r="DQ229" s="12">
        <v>1</v>
      </c>
      <c r="DR229" s="12">
        <v>3.11</v>
      </c>
      <c r="DS229" s="9">
        <f t="shared" si="293"/>
        <v>4.11</v>
      </c>
      <c r="DT229" s="10">
        <v>1.225</v>
      </c>
      <c r="DU229" s="22">
        <v>1.085</v>
      </c>
      <c r="DV229" s="21">
        <f t="shared" si="294"/>
        <v>24583.5339304427</v>
      </c>
      <c r="EB229" s="12">
        <v>41606</v>
      </c>
      <c r="EC229" s="12">
        <v>0.02992</v>
      </c>
      <c r="ED229" s="13">
        <v>1.35</v>
      </c>
      <c r="EE229" s="14">
        <v>1</v>
      </c>
      <c r="EF229" s="15">
        <f t="shared" si="295"/>
        <v>1680.549552</v>
      </c>
      <c r="EG229" s="12">
        <v>1</v>
      </c>
      <c r="EH229" s="12">
        <v>280</v>
      </c>
      <c r="EI229" s="12">
        <v>1.52</v>
      </c>
      <c r="EJ229" s="19">
        <f t="shared" si="296"/>
        <v>3.25684210526316</v>
      </c>
      <c r="EK229" s="20">
        <v>0</v>
      </c>
      <c r="EL229" s="12">
        <v>1</v>
      </c>
      <c r="EM229" s="12">
        <v>3.91</v>
      </c>
      <c r="EN229" s="9">
        <f t="shared" si="298"/>
        <v>4.91</v>
      </c>
      <c r="EO229" s="10">
        <v>1.225</v>
      </c>
      <c r="EP229" s="22">
        <v>1.2</v>
      </c>
      <c r="EQ229" s="21">
        <f t="shared" si="299"/>
        <v>39504.5258311046</v>
      </c>
    </row>
    <row r="230" s="1" customFormat="1" customHeight="1" spans="6:147">
      <c r="F230" s="12">
        <v>35434</v>
      </c>
      <c r="G230" s="12">
        <v>0</v>
      </c>
      <c r="H230" s="13">
        <v>1.35</v>
      </c>
      <c r="I230" s="14">
        <v>1</v>
      </c>
      <c r="J230" s="15">
        <f t="shared" si="271"/>
        <v>0</v>
      </c>
      <c r="K230" s="12">
        <v>1</v>
      </c>
      <c r="L230" s="12">
        <v>280</v>
      </c>
      <c r="M230" s="12">
        <v>1.43</v>
      </c>
      <c r="N230" s="19">
        <f t="shared" si="272"/>
        <v>3.16684210526316</v>
      </c>
      <c r="O230" s="20">
        <v>0</v>
      </c>
      <c r="P230" s="12">
        <v>0.99</v>
      </c>
      <c r="Q230" s="12">
        <v>1.98</v>
      </c>
      <c r="R230" s="9">
        <f t="shared" si="273"/>
        <v>2.9602</v>
      </c>
      <c r="S230" s="10">
        <v>1.225</v>
      </c>
      <c r="T230" s="20">
        <v>1</v>
      </c>
      <c r="U230" s="21">
        <f t="shared" si="274"/>
        <v>0</v>
      </c>
      <c r="AA230" s="12">
        <v>35434</v>
      </c>
      <c r="AB230" s="12">
        <v>0</v>
      </c>
      <c r="AC230" s="13">
        <v>1.35</v>
      </c>
      <c r="AD230" s="14">
        <v>1</v>
      </c>
      <c r="AE230" s="15">
        <f t="shared" si="275"/>
        <v>0</v>
      </c>
      <c r="AF230" s="12">
        <v>1</v>
      </c>
      <c r="AG230" s="12">
        <v>280</v>
      </c>
      <c r="AH230" s="12">
        <v>1.43</v>
      </c>
      <c r="AI230" s="19">
        <f t="shared" si="276"/>
        <v>3.16684210526316</v>
      </c>
      <c r="AJ230" s="20">
        <v>0</v>
      </c>
      <c r="AK230" s="12">
        <v>0.99</v>
      </c>
      <c r="AL230" s="12">
        <v>1.98</v>
      </c>
      <c r="AM230" s="9">
        <f t="shared" si="277"/>
        <v>2.9602</v>
      </c>
      <c r="AN230" s="10">
        <v>1.225</v>
      </c>
      <c r="AO230" s="22">
        <v>1.015</v>
      </c>
      <c r="AP230" s="21">
        <f t="shared" si="278"/>
        <v>0</v>
      </c>
      <c r="AV230" s="12">
        <v>35728</v>
      </c>
      <c r="AW230" s="12">
        <v>0</v>
      </c>
      <c r="AX230" s="13">
        <v>1.35</v>
      </c>
      <c r="AY230" s="14">
        <v>1</v>
      </c>
      <c r="AZ230" s="15">
        <f t="shared" si="279"/>
        <v>0</v>
      </c>
      <c r="BA230" s="12">
        <v>1</v>
      </c>
      <c r="BB230" s="12">
        <v>280</v>
      </c>
      <c r="BC230" s="12">
        <v>1.43</v>
      </c>
      <c r="BD230" s="19">
        <f t="shared" si="280"/>
        <v>3.16684210526316</v>
      </c>
      <c r="BE230" s="20">
        <v>0</v>
      </c>
      <c r="BF230" s="12">
        <v>1</v>
      </c>
      <c r="BG230" s="12">
        <v>3.11</v>
      </c>
      <c r="BH230" s="9">
        <f t="shared" si="281"/>
        <v>4.11</v>
      </c>
      <c r="BI230" s="10">
        <v>1.225</v>
      </c>
      <c r="BJ230" s="20">
        <v>1</v>
      </c>
      <c r="BK230" s="21">
        <f t="shared" si="282"/>
        <v>0</v>
      </c>
      <c r="BQ230" s="12">
        <v>35728</v>
      </c>
      <c r="BR230" s="12">
        <v>0</v>
      </c>
      <c r="BS230" s="13">
        <v>1.35</v>
      </c>
      <c r="BT230" s="14">
        <v>1</v>
      </c>
      <c r="BU230" s="15">
        <f t="shared" si="283"/>
        <v>0</v>
      </c>
      <c r="BV230" s="12">
        <v>1</v>
      </c>
      <c r="BW230" s="12">
        <v>280</v>
      </c>
      <c r="BX230" s="12">
        <v>1.43</v>
      </c>
      <c r="BY230" s="19">
        <f t="shared" si="284"/>
        <v>3.16684210526316</v>
      </c>
      <c r="BZ230" s="20">
        <v>0</v>
      </c>
      <c r="CA230" s="12">
        <v>1</v>
      </c>
      <c r="CB230" s="12">
        <v>3.11</v>
      </c>
      <c r="CC230" s="9">
        <f t="shared" si="285"/>
        <v>4.11</v>
      </c>
      <c r="CD230" s="10">
        <v>1.225</v>
      </c>
      <c r="CE230" s="22">
        <v>1.015</v>
      </c>
      <c r="CF230" s="21">
        <f t="shared" si="286"/>
        <v>0</v>
      </c>
      <c r="CL230" s="12">
        <v>41312</v>
      </c>
      <c r="CM230" s="12">
        <v>0.0253</v>
      </c>
      <c r="CN230" s="13">
        <v>1.35</v>
      </c>
      <c r="CO230" s="14">
        <v>1</v>
      </c>
      <c r="CP230" s="15">
        <f t="shared" si="287"/>
        <v>1411.01136</v>
      </c>
      <c r="CQ230" s="12">
        <v>1</v>
      </c>
      <c r="CR230" s="12">
        <v>280</v>
      </c>
      <c r="CS230" s="12">
        <v>1.43</v>
      </c>
      <c r="CT230" s="19">
        <f t="shared" si="288"/>
        <v>3.16684210526316</v>
      </c>
      <c r="CU230" s="20">
        <v>0</v>
      </c>
      <c r="CV230" s="12">
        <v>0.99</v>
      </c>
      <c r="CW230" s="12">
        <v>1.98</v>
      </c>
      <c r="CX230" s="9">
        <f t="shared" si="289"/>
        <v>2.9602</v>
      </c>
      <c r="CY230" s="10">
        <v>1.225</v>
      </c>
      <c r="CZ230" s="22">
        <v>1.085</v>
      </c>
      <c r="DA230" s="21">
        <f t="shared" si="290"/>
        <v>17581.0092314539</v>
      </c>
      <c r="DG230" s="12">
        <v>41606</v>
      </c>
      <c r="DH230" s="12">
        <v>0.0253</v>
      </c>
      <c r="DI230" s="13">
        <v>1.35</v>
      </c>
      <c r="DJ230" s="14">
        <v>1</v>
      </c>
      <c r="DK230" s="15">
        <f t="shared" si="291"/>
        <v>1421.05293</v>
      </c>
      <c r="DL230" s="12">
        <v>1</v>
      </c>
      <c r="DM230" s="12">
        <v>280</v>
      </c>
      <c r="DN230" s="12">
        <v>1.43</v>
      </c>
      <c r="DO230" s="19">
        <f t="shared" si="292"/>
        <v>3.16684210526316</v>
      </c>
      <c r="DP230" s="20">
        <v>0</v>
      </c>
      <c r="DQ230" s="12">
        <v>1</v>
      </c>
      <c r="DR230" s="12">
        <v>3.11</v>
      </c>
      <c r="DS230" s="9">
        <f t="shared" si="293"/>
        <v>4.11</v>
      </c>
      <c r="DT230" s="10">
        <v>1.225</v>
      </c>
      <c r="DU230" s="22">
        <v>1.085</v>
      </c>
      <c r="DV230" s="21">
        <f t="shared" si="294"/>
        <v>24583.5339304427</v>
      </c>
      <c r="EB230" s="12">
        <v>41606</v>
      </c>
      <c r="EC230" s="12">
        <v>0.02992</v>
      </c>
      <c r="ED230" s="13">
        <v>1.35</v>
      </c>
      <c r="EE230" s="14">
        <v>1</v>
      </c>
      <c r="EF230" s="15">
        <f t="shared" si="295"/>
        <v>1680.549552</v>
      </c>
      <c r="EG230" s="12">
        <v>1</v>
      </c>
      <c r="EH230" s="12">
        <v>280</v>
      </c>
      <c r="EI230" s="12">
        <v>1.52</v>
      </c>
      <c r="EJ230" s="19">
        <f t="shared" si="296"/>
        <v>3.25684210526316</v>
      </c>
      <c r="EK230" s="20">
        <v>0</v>
      </c>
      <c r="EL230" s="12">
        <v>1</v>
      </c>
      <c r="EM230" s="12">
        <v>3.91</v>
      </c>
      <c r="EN230" s="9">
        <f t="shared" si="298"/>
        <v>4.91</v>
      </c>
      <c r="EO230" s="10">
        <v>1.225</v>
      </c>
      <c r="EP230" s="22">
        <v>1.2</v>
      </c>
      <c r="EQ230" s="21">
        <f t="shared" si="299"/>
        <v>39504.5258311046</v>
      </c>
    </row>
    <row r="231" s="1" customFormat="1" customHeight="1" spans="6:147">
      <c r="F231" s="12">
        <v>35434</v>
      </c>
      <c r="G231" s="12">
        <v>0</v>
      </c>
      <c r="H231" s="13">
        <v>1.35</v>
      </c>
      <c r="I231" s="14">
        <v>1</v>
      </c>
      <c r="J231" s="15">
        <f t="shared" si="271"/>
        <v>0</v>
      </c>
      <c r="K231" s="12">
        <v>1</v>
      </c>
      <c r="L231" s="12">
        <v>280</v>
      </c>
      <c r="M231" s="12">
        <v>1.43</v>
      </c>
      <c r="N231" s="19">
        <f t="shared" si="272"/>
        <v>3.16684210526316</v>
      </c>
      <c r="O231" s="20">
        <v>0</v>
      </c>
      <c r="P231" s="12">
        <v>0.99</v>
      </c>
      <c r="Q231" s="12">
        <v>1.98</v>
      </c>
      <c r="R231" s="9">
        <f t="shared" si="273"/>
        <v>2.9602</v>
      </c>
      <c r="S231" s="10">
        <v>1.225</v>
      </c>
      <c r="T231" s="20">
        <v>1</v>
      </c>
      <c r="U231" s="21">
        <f t="shared" si="274"/>
        <v>0</v>
      </c>
      <c r="AA231" s="12">
        <v>35434</v>
      </c>
      <c r="AB231" s="12">
        <v>0</v>
      </c>
      <c r="AC231" s="13">
        <v>1.35</v>
      </c>
      <c r="AD231" s="14">
        <v>1</v>
      </c>
      <c r="AE231" s="15">
        <f t="shared" si="275"/>
        <v>0</v>
      </c>
      <c r="AF231" s="12">
        <v>1</v>
      </c>
      <c r="AG231" s="12">
        <v>280</v>
      </c>
      <c r="AH231" s="12">
        <v>1.43</v>
      </c>
      <c r="AI231" s="19">
        <f t="shared" si="276"/>
        <v>3.16684210526316</v>
      </c>
      <c r="AJ231" s="20">
        <v>0</v>
      </c>
      <c r="AK231" s="12">
        <v>0.99</v>
      </c>
      <c r="AL231" s="12">
        <v>1.98</v>
      </c>
      <c r="AM231" s="9">
        <f t="shared" si="277"/>
        <v>2.9602</v>
      </c>
      <c r="AN231" s="10">
        <v>1.225</v>
      </c>
      <c r="AO231" s="22">
        <v>1.015</v>
      </c>
      <c r="AP231" s="21">
        <f t="shared" si="278"/>
        <v>0</v>
      </c>
      <c r="AV231" s="12">
        <v>35728</v>
      </c>
      <c r="AW231" s="12">
        <v>0</v>
      </c>
      <c r="AX231" s="13">
        <v>1.35</v>
      </c>
      <c r="AY231" s="14">
        <v>1</v>
      </c>
      <c r="AZ231" s="15">
        <f t="shared" si="279"/>
        <v>0</v>
      </c>
      <c r="BA231" s="12">
        <v>1</v>
      </c>
      <c r="BB231" s="12">
        <v>280</v>
      </c>
      <c r="BC231" s="12">
        <v>1.43</v>
      </c>
      <c r="BD231" s="19">
        <f t="shared" si="280"/>
        <v>3.16684210526316</v>
      </c>
      <c r="BE231" s="20">
        <v>0</v>
      </c>
      <c r="BF231" s="12">
        <v>1</v>
      </c>
      <c r="BG231" s="12">
        <v>3.11</v>
      </c>
      <c r="BH231" s="9">
        <f t="shared" si="281"/>
        <v>4.11</v>
      </c>
      <c r="BI231" s="10">
        <v>1.225</v>
      </c>
      <c r="BJ231" s="20">
        <v>1</v>
      </c>
      <c r="BK231" s="21">
        <f t="shared" si="282"/>
        <v>0</v>
      </c>
      <c r="BQ231" s="12">
        <v>35728</v>
      </c>
      <c r="BR231" s="12">
        <v>0</v>
      </c>
      <c r="BS231" s="13">
        <v>1.35</v>
      </c>
      <c r="BT231" s="14">
        <v>1</v>
      </c>
      <c r="BU231" s="15">
        <f t="shared" si="283"/>
        <v>0</v>
      </c>
      <c r="BV231" s="12">
        <v>1</v>
      </c>
      <c r="BW231" s="12">
        <v>280</v>
      </c>
      <c r="BX231" s="12">
        <v>1.43</v>
      </c>
      <c r="BY231" s="19">
        <f t="shared" si="284"/>
        <v>3.16684210526316</v>
      </c>
      <c r="BZ231" s="20">
        <v>0</v>
      </c>
      <c r="CA231" s="12">
        <v>1</v>
      </c>
      <c r="CB231" s="12">
        <v>3.11</v>
      </c>
      <c r="CC231" s="9">
        <f t="shared" si="285"/>
        <v>4.11</v>
      </c>
      <c r="CD231" s="10">
        <v>1.225</v>
      </c>
      <c r="CE231" s="22">
        <v>1.015</v>
      </c>
      <c r="CF231" s="21">
        <f t="shared" si="286"/>
        <v>0</v>
      </c>
      <c r="CL231" s="12">
        <v>41312</v>
      </c>
      <c r="CM231" s="12">
        <v>0.0253</v>
      </c>
      <c r="CN231" s="13">
        <v>1.35</v>
      </c>
      <c r="CO231" s="14">
        <v>1</v>
      </c>
      <c r="CP231" s="15">
        <f t="shared" si="287"/>
        <v>1411.01136</v>
      </c>
      <c r="CQ231" s="12">
        <v>1</v>
      </c>
      <c r="CR231" s="12">
        <v>280</v>
      </c>
      <c r="CS231" s="12">
        <v>1.43</v>
      </c>
      <c r="CT231" s="19">
        <f t="shared" si="288"/>
        <v>3.16684210526316</v>
      </c>
      <c r="CU231" s="20">
        <v>0</v>
      </c>
      <c r="CV231" s="12">
        <v>0.99</v>
      </c>
      <c r="CW231" s="12">
        <v>1.98</v>
      </c>
      <c r="CX231" s="9">
        <f t="shared" si="289"/>
        <v>2.9602</v>
      </c>
      <c r="CY231" s="10">
        <v>1.225</v>
      </c>
      <c r="CZ231" s="22">
        <v>1.085</v>
      </c>
      <c r="DA231" s="21">
        <f t="shared" si="290"/>
        <v>17581.0092314539</v>
      </c>
      <c r="DG231" s="12">
        <v>41606</v>
      </c>
      <c r="DH231" s="12">
        <v>0.0253</v>
      </c>
      <c r="DI231" s="13">
        <v>1.35</v>
      </c>
      <c r="DJ231" s="14">
        <v>1</v>
      </c>
      <c r="DK231" s="15">
        <f t="shared" si="291"/>
        <v>1421.05293</v>
      </c>
      <c r="DL231" s="12">
        <v>1</v>
      </c>
      <c r="DM231" s="12">
        <v>280</v>
      </c>
      <c r="DN231" s="12">
        <v>1.43</v>
      </c>
      <c r="DO231" s="19">
        <f t="shared" si="292"/>
        <v>3.16684210526316</v>
      </c>
      <c r="DP231" s="20">
        <v>0</v>
      </c>
      <c r="DQ231" s="12">
        <v>1</v>
      </c>
      <c r="DR231" s="12">
        <v>3.11</v>
      </c>
      <c r="DS231" s="9">
        <f t="shared" si="293"/>
        <v>4.11</v>
      </c>
      <c r="DT231" s="10">
        <v>1.225</v>
      </c>
      <c r="DU231" s="22">
        <v>1.085</v>
      </c>
      <c r="DV231" s="21">
        <f t="shared" si="294"/>
        <v>24583.5339304427</v>
      </c>
      <c r="EB231" s="12">
        <v>41606</v>
      </c>
      <c r="EC231" s="12">
        <v>0.02992</v>
      </c>
      <c r="ED231" s="13">
        <v>1.35</v>
      </c>
      <c r="EE231" s="14">
        <v>1</v>
      </c>
      <c r="EF231" s="15">
        <f t="shared" si="295"/>
        <v>1680.549552</v>
      </c>
      <c r="EG231" s="12">
        <v>1</v>
      </c>
      <c r="EH231" s="12">
        <v>280</v>
      </c>
      <c r="EI231" s="12">
        <v>1.52</v>
      </c>
      <c r="EJ231" s="19">
        <f t="shared" si="296"/>
        <v>3.25684210526316</v>
      </c>
      <c r="EK231" s="20">
        <v>0</v>
      </c>
      <c r="EL231" s="12">
        <v>1</v>
      </c>
      <c r="EM231" s="12">
        <v>3.91</v>
      </c>
      <c r="EN231" s="9">
        <f t="shared" si="298"/>
        <v>4.91</v>
      </c>
      <c r="EO231" s="10">
        <v>1.225</v>
      </c>
      <c r="EP231" s="22">
        <v>1.2</v>
      </c>
      <c r="EQ231" s="21">
        <f t="shared" si="299"/>
        <v>39504.5258311046</v>
      </c>
    </row>
    <row r="232" s="1" customFormat="1" customHeight="1" spans="6:147">
      <c r="F232" s="28" t="s">
        <v>33</v>
      </c>
      <c r="G232" s="29"/>
      <c r="H232" s="29"/>
      <c r="I232" s="29"/>
      <c r="J232" s="29"/>
      <c r="K232" s="29"/>
      <c r="L232" s="29"/>
      <c r="M232" s="29"/>
      <c r="N232" s="30">
        <f>SUM(U207:U231)</f>
        <v>531353.598944371</v>
      </c>
      <c r="O232" s="30"/>
      <c r="P232" s="30"/>
      <c r="Q232" s="30"/>
      <c r="R232" s="30"/>
      <c r="S232" s="30"/>
      <c r="T232" s="30"/>
      <c r="U232" s="30"/>
      <c r="V232" s="1"/>
      <c r="W232" s="1"/>
      <c r="X232" s="1"/>
      <c r="Y232" s="1"/>
      <c r="Z232" s="1"/>
      <c r="AA232" s="28" t="s">
        <v>33</v>
      </c>
      <c r="AB232" s="29"/>
      <c r="AC232" s="29"/>
      <c r="AD232" s="29"/>
      <c r="AE232" s="29"/>
      <c r="AF232" s="29"/>
      <c r="AG232" s="29"/>
      <c r="AH232" s="29"/>
      <c r="AI232" s="30">
        <f>SUM(AP207:AP231)</f>
        <v>675401.994888449</v>
      </c>
      <c r="AJ232" s="30"/>
      <c r="AK232" s="30"/>
      <c r="AL232" s="30"/>
      <c r="AM232" s="30"/>
      <c r="AN232" s="30"/>
      <c r="AO232" s="30"/>
      <c r="AP232" s="30"/>
      <c r="AQ232" s="1"/>
      <c r="AR232" s="1"/>
      <c r="AS232" s="1"/>
      <c r="AT232" s="1"/>
      <c r="AU232" s="1"/>
      <c r="AV232" s="28" t="s">
        <v>33</v>
      </c>
      <c r="AW232" s="29"/>
      <c r="AX232" s="29"/>
      <c r="AY232" s="29"/>
      <c r="AZ232" s="29"/>
      <c r="BA232" s="29"/>
      <c r="BB232" s="29"/>
      <c r="BC232" s="29"/>
      <c r="BD232" s="30">
        <f>SUM(BK207:BK231)</f>
        <v>740143.385954708</v>
      </c>
      <c r="BE232" s="30"/>
      <c r="BF232" s="30"/>
      <c r="BG232" s="30"/>
      <c r="BH232" s="30"/>
      <c r="BI232" s="30"/>
      <c r="BJ232" s="30"/>
      <c r="BK232" s="30"/>
      <c r="BL232" s="1"/>
      <c r="BM232" s="1"/>
      <c r="BN232" s="1"/>
      <c r="BO232" s="1"/>
      <c r="BP232" s="1"/>
      <c r="BQ232" s="28" t="s">
        <v>33</v>
      </c>
      <c r="BR232" s="29"/>
      <c r="BS232" s="29"/>
      <c r="BT232" s="29"/>
      <c r="BU232" s="29"/>
      <c r="BV232" s="29"/>
      <c r="BW232" s="29"/>
      <c r="BX232" s="29"/>
      <c r="BY232" s="30">
        <f>SUM(CF207:CF231)</f>
        <v>940991.575378704</v>
      </c>
      <c r="BZ232" s="30"/>
      <c r="CA232" s="30"/>
      <c r="CB232" s="30"/>
      <c r="CC232" s="30"/>
      <c r="CD232" s="30"/>
      <c r="CE232" s="30"/>
      <c r="CF232" s="30"/>
      <c r="CG232" s="1"/>
      <c r="CH232" s="1"/>
      <c r="CI232" s="1"/>
      <c r="CJ232" s="1"/>
      <c r="CK232" s="1"/>
      <c r="CL232" s="28" t="s">
        <v>33</v>
      </c>
      <c r="CM232" s="29"/>
      <c r="CN232" s="29"/>
      <c r="CO232" s="29"/>
      <c r="CP232" s="29"/>
      <c r="CQ232" s="29"/>
      <c r="CR232" s="29"/>
      <c r="CS232" s="29"/>
      <c r="CT232" s="30">
        <f>SUM(DA207:DA231)</f>
        <v>859916.103735949</v>
      </c>
      <c r="CU232" s="30"/>
      <c r="CV232" s="30"/>
      <c r="CW232" s="30"/>
      <c r="CX232" s="30"/>
      <c r="CY232" s="30"/>
      <c r="CZ232" s="30"/>
      <c r="DA232" s="30"/>
      <c r="DB232" s="1"/>
      <c r="DC232" s="1"/>
      <c r="DD232" s="1"/>
      <c r="DE232" s="1"/>
      <c r="DF232" s="1"/>
      <c r="DG232" s="28" t="s">
        <v>33</v>
      </c>
      <c r="DH232" s="29"/>
      <c r="DI232" s="29"/>
      <c r="DJ232" s="29"/>
      <c r="DK232" s="29"/>
      <c r="DL232" s="29"/>
      <c r="DM232" s="29"/>
      <c r="DN232" s="29"/>
      <c r="DO232" s="30">
        <f>SUM(DV207:DV231)</f>
        <v>1198267.31854107</v>
      </c>
      <c r="DP232" s="30"/>
      <c r="DQ232" s="30"/>
      <c r="DR232" s="30"/>
      <c r="DS232" s="30"/>
      <c r="DT232" s="30"/>
      <c r="DU232" s="30"/>
      <c r="DV232" s="30"/>
      <c r="DW232" s="1"/>
      <c r="DX232" s="1"/>
      <c r="DY232" s="1"/>
      <c r="DZ232" s="1"/>
      <c r="EA232" s="1"/>
      <c r="EB232" s="28" t="s">
        <v>33</v>
      </c>
      <c r="EC232" s="29"/>
      <c r="ED232" s="29"/>
      <c r="EE232" s="29"/>
      <c r="EF232" s="29"/>
      <c r="EG232" s="29"/>
      <c r="EH232" s="29"/>
      <c r="EI232" s="29"/>
      <c r="EJ232" s="30">
        <f>SUM(EQ207:EQ231)</f>
        <v>1796347.40865262</v>
      </c>
      <c r="EK232" s="30"/>
      <c r="EL232" s="30"/>
      <c r="EM232" s="30"/>
      <c r="EN232" s="30"/>
      <c r="EO232" s="30"/>
      <c r="EP232" s="30"/>
      <c r="EQ232" s="30"/>
    </row>
    <row r="233" s="1" customFormat="1" customHeight="1" spans="6:147">
      <c r="F233" s="29"/>
      <c r="G233" s="29"/>
      <c r="H233" s="29"/>
      <c r="I233" s="29"/>
      <c r="J233" s="29"/>
      <c r="K233" s="29"/>
      <c r="L233" s="29"/>
      <c r="M233" s="29"/>
      <c r="N233" s="30"/>
      <c r="O233" s="30"/>
      <c r="P233" s="30"/>
      <c r="Q233" s="30"/>
      <c r="R233" s="30"/>
      <c r="S233" s="30"/>
      <c r="T233" s="30"/>
      <c r="U233" s="30"/>
      <c r="V233" s="1"/>
      <c r="W233" s="1"/>
      <c r="X233" s="1"/>
      <c r="Y233" s="1"/>
      <c r="Z233" s="1"/>
      <c r="AA233" s="29"/>
      <c r="AB233" s="29"/>
      <c r="AC233" s="29"/>
      <c r="AD233" s="29"/>
      <c r="AE233" s="29"/>
      <c r="AF233" s="29"/>
      <c r="AG233" s="29"/>
      <c r="AH233" s="29"/>
      <c r="AI233" s="30"/>
      <c r="AJ233" s="30"/>
      <c r="AK233" s="30"/>
      <c r="AL233" s="30"/>
      <c r="AM233" s="30"/>
      <c r="AN233" s="30"/>
      <c r="AO233" s="30"/>
      <c r="AP233" s="30"/>
      <c r="AQ233" s="1"/>
      <c r="AR233" s="1"/>
      <c r="AS233" s="1"/>
      <c r="AT233" s="1"/>
      <c r="AU233" s="1"/>
      <c r="AV233" s="29"/>
      <c r="AW233" s="29"/>
      <c r="AX233" s="29"/>
      <c r="AY233" s="29"/>
      <c r="AZ233" s="29"/>
      <c r="BA233" s="29"/>
      <c r="BB233" s="29"/>
      <c r="BC233" s="29"/>
      <c r="BD233" s="30"/>
      <c r="BE233" s="30"/>
      <c r="BF233" s="30"/>
      <c r="BG233" s="30"/>
      <c r="BH233" s="30"/>
      <c r="BI233" s="30"/>
      <c r="BJ233" s="30"/>
      <c r="BK233" s="30"/>
      <c r="BL233" s="1"/>
      <c r="BM233" s="1"/>
      <c r="BN233" s="1"/>
      <c r="BO233" s="1"/>
      <c r="BP233" s="1"/>
      <c r="BQ233" s="29"/>
      <c r="BR233" s="29"/>
      <c r="BS233" s="29"/>
      <c r="BT233" s="29"/>
      <c r="BU233" s="29"/>
      <c r="BV233" s="29"/>
      <c r="BW233" s="29"/>
      <c r="BX233" s="29"/>
      <c r="BY233" s="30"/>
      <c r="BZ233" s="30"/>
      <c r="CA233" s="30"/>
      <c r="CB233" s="30"/>
      <c r="CC233" s="30"/>
      <c r="CD233" s="30"/>
      <c r="CE233" s="30"/>
      <c r="CF233" s="30"/>
      <c r="CG233" s="1"/>
      <c r="CH233" s="1"/>
      <c r="CI233" s="1"/>
      <c r="CJ233" s="1"/>
      <c r="CK233" s="1"/>
      <c r="CL233" s="29"/>
      <c r="CM233" s="29"/>
      <c r="CN233" s="29"/>
      <c r="CO233" s="29"/>
      <c r="CP233" s="29"/>
      <c r="CQ233" s="29"/>
      <c r="CR233" s="29"/>
      <c r="CS233" s="29"/>
      <c r="CT233" s="30"/>
      <c r="CU233" s="30"/>
      <c r="CV233" s="30"/>
      <c r="CW233" s="30"/>
      <c r="CX233" s="30"/>
      <c r="CY233" s="30"/>
      <c r="CZ233" s="30"/>
      <c r="DA233" s="30"/>
      <c r="DB233" s="1"/>
      <c r="DC233" s="1"/>
      <c r="DD233" s="1"/>
      <c r="DE233" s="1"/>
      <c r="DF233" s="1"/>
      <c r="DG233" s="29"/>
      <c r="DH233" s="29"/>
      <c r="DI233" s="29"/>
      <c r="DJ233" s="29"/>
      <c r="DK233" s="29"/>
      <c r="DL233" s="29"/>
      <c r="DM233" s="29"/>
      <c r="DN233" s="29"/>
      <c r="DO233" s="30"/>
      <c r="DP233" s="30"/>
      <c r="DQ233" s="30"/>
      <c r="DR233" s="30"/>
      <c r="DS233" s="30"/>
      <c r="DT233" s="30"/>
      <c r="DU233" s="30"/>
      <c r="DV233" s="30"/>
      <c r="DW233" s="1"/>
      <c r="DX233" s="1"/>
      <c r="DY233" s="1"/>
      <c r="DZ233" s="1"/>
      <c r="EA233" s="1"/>
      <c r="EB233" s="29"/>
      <c r="EC233" s="29"/>
      <c r="ED233" s="29"/>
      <c r="EE233" s="29"/>
      <c r="EF233" s="29"/>
      <c r="EG233" s="29"/>
      <c r="EH233" s="29"/>
      <c r="EI233" s="29"/>
      <c r="EJ233" s="30"/>
      <c r="EK233" s="30"/>
      <c r="EL233" s="30"/>
      <c r="EM233" s="30"/>
      <c r="EN233" s="30"/>
      <c r="EO233" s="30"/>
      <c r="EP233" s="30"/>
      <c r="EQ233" s="30"/>
    </row>
    <row r="234" s="1" customFormat="1" customHeight="1" spans="6:147">
      <c r="F234" s="7"/>
      <c r="G234" s="7"/>
      <c r="H234" s="7"/>
      <c r="I234" s="7"/>
      <c r="J234" s="7"/>
      <c r="K234" s="7"/>
      <c r="L234" s="7"/>
      <c r="M234" s="7"/>
      <c r="N234" s="7"/>
      <c r="O234" s="7"/>
      <c r="P234" s="7"/>
      <c r="Q234" s="7"/>
      <c r="R234" s="1"/>
      <c r="S234" s="1"/>
      <c r="T234" s="1"/>
      <c r="U234" s="1"/>
      <c r="V234" s="1"/>
      <c r="W234" s="1"/>
      <c r="X234" s="1"/>
      <c r="Y234" s="1"/>
      <c r="Z234" s="1"/>
      <c r="AA234" s="7"/>
      <c r="AB234" s="7"/>
      <c r="AC234" s="7"/>
      <c r="AD234" s="7"/>
      <c r="AE234" s="7"/>
      <c r="AF234" s="7"/>
      <c r="AG234" s="7"/>
      <c r="AH234" s="7"/>
      <c r="AI234" s="7"/>
      <c r="AJ234" s="7"/>
      <c r="AK234" s="7"/>
      <c r="AL234" s="7"/>
      <c r="AM234" s="1"/>
      <c r="AN234" s="1"/>
      <c r="AO234" s="1"/>
      <c r="AP234" s="1"/>
      <c r="AQ234" s="1"/>
      <c r="AR234" s="1"/>
      <c r="AS234" s="1"/>
      <c r="AT234" s="1"/>
      <c r="AU234" s="1"/>
      <c r="AV234" s="7"/>
      <c r="AW234" s="7"/>
      <c r="AX234" s="7"/>
      <c r="AY234" s="7"/>
      <c r="AZ234" s="7"/>
      <c r="BA234" s="7"/>
      <c r="BB234" s="7"/>
      <c r="BC234" s="7"/>
      <c r="BD234" s="7"/>
      <c r="BE234" s="7"/>
      <c r="BF234" s="7"/>
      <c r="BG234" s="7"/>
      <c r="BH234" s="1"/>
      <c r="BI234" s="1"/>
      <c r="BJ234" s="1"/>
      <c r="BK234" s="1"/>
      <c r="BL234" s="1"/>
      <c r="BM234" s="1"/>
      <c r="BN234" s="1"/>
      <c r="BO234" s="1"/>
      <c r="BP234" s="1"/>
      <c r="BQ234" s="7"/>
      <c r="BR234" s="7"/>
      <c r="BS234" s="7"/>
      <c r="BT234" s="7"/>
      <c r="BU234" s="7"/>
      <c r="BV234" s="7"/>
      <c r="BW234" s="7"/>
      <c r="BX234" s="7"/>
      <c r="BY234" s="7"/>
      <c r="BZ234" s="7"/>
      <c r="CA234" s="7"/>
      <c r="CB234" s="7"/>
      <c r="CC234" s="1"/>
      <c r="CD234" s="1"/>
      <c r="CE234" s="1"/>
      <c r="CF234" s="1"/>
      <c r="CG234" s="1"/>
      <c r="CH234" s="1"/>
      <c r="CI234" s="1"/>
      <c r="CJ234" s="1"/>
      <c r="CK234" s="1"/>
      <c r="CL234" s="7"/>
      <c r="CM234" s="7"/>
      <c r="CN234" s="7"/>
      <c r="CO234" s="7"/>
      <c r="CP234" s="7"/>
      <c r="CQ234" s="7"/>
      <c r="CR234" s="7"/>
      <c r="CS234" s="7"/>
      <c r="CT234" s="7"/>
      <c r="CU234" s="7"/>
      <c r="CV234" s="7"/>
      <c r="CW234" s="7"/>
      <c r="CX234" s="1"/>
      <c r="CY234" s="1"/>
      <c r="CZ234" s="1"/>
      <c r="DA234" s="1"/>
      <c r="DB234" s="1"/>
      <c r="DC234" s="1"/>
      <c r="DD234" s="1"/>
      <c r="DE234" s="1"/>
      <c r="DF234" s="1"/>
      <c r="DG234" s="7"/>
      <c r="DH234" s="7"/>
      <c r="DI234" s="7"/>
      <c r="DJ234" s="7"/>
      <c r="DK234" s="7"/>
      <c r="DL234" s="7"/>
      <c r="DM234" s="7"/>
      <c r="DN234" s="7"/>
      <c r="DO234" s="7"/>
      <c r="DP234" s="7"/>
      <c r="DQ234" s="7"/>
      <c r="DR234" s="7"/>
      <c r="DS234" s="1"/>
      <c r="DT234" s="1"/>
      <c r="DU234" s="1"/>
      <c r="DV234" s="1"/>
      <c r="DW234" s="1"/>
      <c r="DX234" s="1"/>
      <c r="DY234" s="1"/>
      <c r="DZ234" s="1"/>
      <c r="EA234" s="1"/>
      <c r="EB234" s="7"/>
      <c r="EC234" s="7"/>
      <c r="ED234" s="7"/>
      <c r="EE234" s="7"/>
      <c r="EF234" s="7"/>
      <c r="EG234" s="7"/>
      <c r="EH234" s="7"/>
      <c r="EI234" s="7"/>
      <c r="EJ234" s="7"/>
      <c r="EK234" s="7"/>
      <c r="EL234" s="7"/>
      <c r="EM234" s="7"/>
    </row>
    <row r="235" s="1" customFormat="1" customHeight="1" spans="6:147">
      <c r="F235" s="15" t="s">
        <v>8</v>
      </c>
      <c r="G235" s="15"/>
      <c r="H235" s="15"/>
      <c r="I235" s="15"/>
      <c r="J235" s="15"/>
      <c r="K235" s="9" t="s">
        <v>35</v>
      </c>
      <c r="L235" s="9"/>
      <c r="M235" s="9"/>
      <c r="N235" s="9"/>
      <c r="O235" s="10" t="s">
        <v>36</v>
      </c>
      <c r="P235" s="10"/>
      <c r="Q235" s="31" t="s">
        <v>14</v>
      </c>
      <c r="R235"/>
      <c r="S235"/>
      <c r="T235"/>
      <c r="U235"/>
      <c r="V235" s="1"/>
      <c r="W235" s="1"/>
      <c r="X235" s="1"/>
      <c r="Y235" s="1"/>
      <c r="Z235" s="1"/>
      <c r="AA235" s="15" t="s">
        <v>8</v>
      </c>
      <c r="AB235" s="15"/>
      <c r="AC235" s="15"/>
      <c r="AD235" s="15"/>
      <c r="AE235" s="15"/>
      <c r="AF235" s="9" t="s">
        <v>35</v>
      </c>
      <c r="AG235" s="9"/>
      <c r="AH235" s="9"/>
      <c r="AI235" s="9"/>
      <c r="AJ235" s="10" t="s">
        <v>36</v>
      </c>
      <c r="AK235" s="10"/>
      <c r="AL235" s="31" t="s">
        <v>14</v>
      </c>
      <c r="AM235"/>
      <c r="AN235"/>
      <c r="AO235"/>
      <c r="AP235"/>
      <c r="AQ235" s="1"/>
      <c r="AR235" s="1"/>
      <c r="AS235" s="1"/>
      <c r="AT235" s="1"/>
      <c r="AU235" s="1"/>
      <c r="AV235" s="15" t="s">
        <v>8</v>
      </c>
      <c r="AW235" s="15"/>
      <c r="AX235" s="15"/>
      <c r="AY235" s="15"/>
      <c r="AZ235" s="15"/>
      <c r="BA235" s="9" t="s">
        <v>35</v>
      </c>
      <c r="BB235" s="9"/>
      <c r="BC235" s="9"/>
      <c r="BD235" s="9"/>
      <c r="BE235" s="10" t="s">
        <v>36</v>
      </c>
      <c r="BF235" s="10"/>
      <c r="BG235" s="31" t="s">
        <v>14</v>
      </c>
      <c r="BH235"/>
      <c r="BI235"/>
      <c r="BJ235"/>
      <c r="BK235"/>
      <c r="BL235" s="1"/>
      <c r="BM235" s="1"/>
      <c r="BN235" s="1"/>
      <c r="BO235" s="1"/>
      <c r="BP235" s="1"/>
      <c r="BQ235" s="15" t="s">
        <v>8</v>
      </c>
      <c r="BR235" s="15"/>
      <c r="BS235" s="15"/>
      <c r="BT235" s="15"/>
      <c r="BU235" s="15"/>
      <c r="BV235" s="9" t="s">
        <v>35</v>
      </c>
      <c r="BW235" s="9"/>
      <c r="BX235" s="9"/>
      <c r="BY235" s="9"/>
      <c r="BZ235" s="10" t="s">
        <v>36</v>
      </c>
      <c r="CA235" s="10"/>
      <c r="CB235" s="31" t="s">
        <v>14</v>
      </c>
      <c r="CC235"/>
      <c r="CD235"/>
      <c r="CE235"/>
      <c r="CF235"/>
      <c r="CG235" s="1"/>
      <c r="CH235" s="1"/>
      <c r="CI235" s="1"/>
      <c r="CJ235" s="1"/>
      <c r="CK235" s="1"/>
      <c r="CL235" s="15" t="s">
        <v>8</v>
      </c>
      <c r="CM235" s="15"/>
      <c r="CN235" s="15"/>
      <c r="CO235" s="15"/>
      <c r="CP235" s="15"/>
      <c r="CQ235" s="9" t="s">
        <v>35</v>
      </c>
      <c r="CR235" s="9"/>
      <c r="CS235" s="9"/>
      <c r="CT235" s="9"/>
      <c r="CU235" s="10" t="s">
        <v>36</v>
      </c>
      <c r="CV235" s="10"/>
      <c r="CW235" s="31" t="s">
        <v>14</v>
      </c>
      <c r="CX235"/>
      <c r="CY235"/>
      <c r="CZ235"/>
      <c r="DA235"/>
      <c r="DB235" s="1"/>
      <c r="DC235" s="1"/>
      <c r="DD235" s="1"/>
      <c r="DE235" s="1"/>
      <c r="DF235" s="1"/>
      <c r="DG235" s="15" t="s">
        <v>8</v>
      </c>
      <c r="DH235" s="15"/>
      <c r="DI235" s="15"/>
      <c r="DJ235" s="15"/>
      <c r="DK235" s="15"/>
      <c r="DL235" s="9" t="s">
        <v>35</v>
      </c>
      <c r="DM235" s="9"/>
      <c r="DN235" s="9"/>
      <c r="DO235" s="9"/>
      <c r="DP235" s="10" t="s">
        <v>36</v>
      </c>
      <c r="DQ235" s="10"/>
      <c r="DR235" s="31" t="s">
        <v>14</v>
      </c>
      <c r="DS235"/>
      <c r="DT235"/>
      <c r="DU235"/>
      <c r="DV235"/>
      <c r="DW235" s="1"/>
      <c r="DX235" s="1"/>
      <c r="DY235" s="1"/>
      <c r="DZ235" s="1"/>
      <c r="EA235" s="1"/>
      <c r="EB235" s="15" t="s">
        <v>8</v>
      </c>
      <c r="EC235" s="15"/>
      <c r="ED235" s="15"/>
      <c r="EE235" s="15"/>
      <c r="EF235" s="15"/>
      <c r="EG235" s="9" t="s">
        <v>35</v>
      </c>
      <c r="EH235" s="9"/>
      <c r="EI235" s="9"/>
      <c r="EJ235" s="9"/>
      <c r="EK235" s="10" t="s">
        <v>36</v>
      </c>
      <c r="EL235" s="10"/>
      <c r="EM235" s="31" t="s">
        <v>14</v>
      </c>
      <c r="EN235"/>
      <c r="EO235"/>
      <c r="EP235"/>
      <c r="EQ235"/>
    </row>
    <row r="236" s="1" customFormat="1" customHeight="1" spans="6:147">
      <c r="F236" s="12" t="s">
        <v>37</v>
      </c>
      <c r="G236" s="12" t="s">
        <v>20</v>
      </c>
      <c r="H236" s="32" t="s">
        <v>38</v>
      </c>
      <c r="I236" s="33" t="s">
        <v>39</v>
      </c>
      <c r="J236" s="15" t="s">
        <v>8</v>
      </c>
      <c r="K236" s="12" t="s">
        <v>40</v>
      </c>
      <c r="L236" s="12" t="s">
        <v>27</v>
      </c>
      <c r="M236" s="12" t="s">
        <v>28</v>
      </c>
      <c r="N236" s="9" t="s">
        <v>41</v>
      </c>
      <c r="O236" s="12" t="s">
        <v>30</v>
      </c>
      <c r="P236" s="12" t="s">
        <v>42</v>
      </c>
      <c r="Q236" s="31"/>
      <c r="R236"/>
      <c r="S236"/>
      <c r="T236"/>
      <c r="U236"/>
      <c r="V236" s="1"/>
      <c r="W236" s="1"/>
      <c r="X236" s="1"/>
      <c r="Y236" s="1"/>
      <c r="Z236" s="1"/>
      <c r="AA236" s="12" t="s">
        <v>37</v>
      </c>
      <c r="AB236" s="12" t="s">
        <v>20</v>
      </c>
      <c r="AC236" s="32" t="s">
        <v>38</v>
      </c>
      <c r="AD236" s="33" t="s">
        <v>39</v>
      </c>
      <c r="AE236" s="15" t="s">
        <v>8</v>
      </c>
      <c r="AF236" s="12" t="s">
        <v>40</v>
      </c>
      <c r="AG236" s="12" t="s">
        <v>27</v>
      </c>
      <c r="AH236" s="12" t="s">
        <v>28</v>
      </c>
      <c r="AI236" s="9" t="s">
        <v>41</v>
      </c>
      <c r="AJ236" s="12" t="s">
        <v>30</v>
      </c>
      <c r="AK236" s="12" t="s">
        <v>42</v>
      </c>
      <c r="AL236" s="31"/>
      <c r="AM236"/>
      <c r="AN236"/>
      <c r="AO236"/>
      <c r="AP236"/>
      <c r="AQ236" s="1"/>
      <c r="AR236" s="1"/>
      <c r="AS236" s="1"/>
      <c r="AT236" s="1"/>
      <c r="AU236" s="1"/>
      <c r="AV236" s="12" t="s">
        <v>37</v>
      </c>
      <c r="AW236" s="12" t="s">
        <v>20</v>
      </c>
      <c r="AX236" s="32" t="s">
        <v>38</v>
      </c>
      <c r="AY236" s="33" t="s">
        <v>39</v>
      </c>
      <c r="AZ236" s="15" t="s">
        <v>8</v>
      </c>
      <c r="BA236" s="12" t="s">
        <v>40</v>
      </c>
      <c r="BB236" s="12" t="s">
        <v>27</v>
      </c>
      <c r="BC236" s="12" t="s">
        <v>28</v>
      </c>
      <c r="BD236" s="9" t="s">
        <v>41</v>
      </c>
      <c r="BE236" s="12" t="s">
        <v>30</v>
      </c>
      <c r="BF236" s="12" t="s">
        <v>42</v>
      </c>
      <c r="BG236" s="31"/>
      <c r="BH236"/>
      <c r="BI236"/>
      <c r="BJ236"/>
      <c r="BK236"/>
      <c r="BL236" s="1"/>
      <c r="BM236" s="1"/>
      <c r="BN236" s="1"/>
      <c r="BO236" s="1"/>
      <c r="BP236" s="1"/>
      <c r="BQ236" s="12" t="s">
        <v>37</v>
      </c>
      <c r="BR236" s="12" t="s">
        <v>20</v>
      </c>
      <c r="BS236" s="32" t="s">
        <v>38</v>
      </c>
      <c r="BT236" s="33" t="s">
        <v>39</v>
      </c>
      <c r="BU236" s="15" t="s">
        <v>8</v>
      </c>
      <c r="BV236" s="12" t="s">
        <v>40</v>
      </c>
      <c r="BW236" s="12" t="s">
        <v>27</v>
      </c>
      <c r="BX236" s="12" t="s">
        <v>28</v>
      </c>
      <c r="BY236" s="9" t="s">
        <v>41</v>
      </c>
      <c r="BZ236" s="12" t="s">
        <v>30</v>
      </c>
      <c r="CA236" s="12" t="s">
        <v>42</v>
      </c>
      <c r="CB236" s="31"/>
      <c r="CC236"/>
      <c r="CD236"/>
      <c r="CE236"/>
      <c r="CF236"/>
      <c r="CG236" s="1"/>
      <c r="CH236" s="1"/>
      <c r="CI236" s="1"/>
      <c r="CJ236" s="1"/>
      <c r="CK236" s="1"/>
      <c r="CL236" s="12" t="s">
        <v>37</v>
      </c>
      <c r="CM236" s="12" t="s">
        <v>20</v>
      </c>
      <c r="CN236" s="32" t="s">
        <v>38</v>
      </c>
      <c r="CO236" s="33" t="s">
        <v>39</v>
      </c>
      <c r="CP236" s="15" t="s">
        <v>8</v>
      </c>
      <c r="CQ236" s="12" t="s">
        <v>40</v>
      </c>
      <c r="CR236" s="12" t="s">
        <v>27</v>
      </c>
      <c r="CS236" s="12" t="s">
        <v>28</v>
      </c>
      <c r="CT236" s="9" t="s">
        <v>41</v>
      </c>
      <c r="CU236" s="12" t="s">
        <v>30</v>
      </c>
      <c r="CV236" s="12" t="s">
        <v>42</v>
      </c>
      <c r="CW236" s="31"/>
      <c r="CX236"/>
      <c r="CY236"/>
      <c r="CZ236"/>
      <c r="DA236"/>
      <c r="DB236" s="1"/>
      <c r="DC236" s="1"/>
      <c r="DD236" s="1"/>
      <c r="DE236" s="1"/>
      <c r="DF236" s="1"/>
      <c r="DG236" s="12" t="s">
        <v>37</v>
      </c>
      <c r="DH236" s="12" t="s">
        <v>20</v>
      </c>
      <c r="DI236" s="32" t="s">
        <v>38</v>
      </c>
      <c r="DJ236" s="33" t="s">
        <v>39</v>
      </c>
      <c r="DK236" s="15" t="s">
        <v>8</v>
      </c>
      <c r="DL236" s="12" t="s">
        <v>40</v>
      </c>
      <c r="DM236" s="12" t="s">
        <v>27</v>
      </c>
      <c r="DN236" s="12" t="s">
        <v>28</v>
      </c>
      <c r="DO236" s="9" t="s">
        <v>41</v>
      </c>
      <c r="DP236" s="12" t="s">
        <v>30</v>
      </c>
      <c r="DQ236" s="12" t="s">
        <v>42</v>
      </c>
      <c r="DR236" s="31"/>
      <c r="DS236"/>
      <c r="DT236"/>
      <c r="DU236"/>
      <c r="DV236"/>
      <c r="DW236" s="1"/>
      <c r="DX236" s="1"/>
      <c r="DY236" s="1"/>
      <c r="DZ236" s="1"/>
      <c r="EA236" s="1"/>
      <c r="EB236" s="12" t="s">
        <v>37</v>
      </c>
      <c r="EC236" s="12" t="s">
        <v>20</v>
      </c>
      <c r="ED236" s="32" t="s">
        <v>38</v>
      </c>
      <c r="EE236" s="33" t="s">
        <v>39</v>
      </c>
      <c r="EF236" s="15" t="s">
        <v>8</v>
      </c>
      <c r="EG236" s="12" t="s">
        <v>40</v>
      </c>
      <c r="EH236" s="12" t="s">
        <v>27</v>
      </c>
      <c r="EI236" s="12" t="s">
        <v>28</v>
      </c>
      <c r="EJ236" s="9" t="s">
        <v>41</v>
      </c>
      <c r="EK236" s="12" t="s">
        <v>30</v>
      </c>
      <c r="EL236" s="12" t="s">
        <v>42</v>
      </c>
      <c r="EM236" s="31"/>
      <c r="EN236"/>
      <c r="EO236"/>
      <c r="EP236"/>
      <c r="EQ236"/>
    </row>
    <row r="237" s="1" customFormat="1" customHeight="1" spans="6:147">
      <c r="F237" s="12">
        <v>1197</v>
      </c>
      <c r="G237" s="12">
        <v>1424</v>
      </c>
      <c r="H237" s="32">
        <v>0.444</v>
      </c>
      <c r="I237" s="33">
        <v>0.887</v>
      </c>
      <c r="J237" s="34">
        <f t="shared" ref="J237:J250" si="300">F237*H237+G237*I237</f>
        <v>1794.556</v>
      </c>
      <c r="K237" s="12">
        <v>1</v>
      </c>
      <c r="L237" s="12">
        <v>0.89</v>
      </c>
      <c r="M237" s="12">
        <v>3.14</v>
      </c>
      <c r="N237" s="35">
        <f t="shared" ref="N237:N250" si="301">1+L237*M237</f>
        <v>3.7946</v>
      </c>
      <c r="O237" s="12">
        <v>1.225</v>
      </c>
      <c r="P237" s="12">
        <v>0.5</v>
      </c>
      <c r="Q237" s="36">
        <f t="shared" ref="Q237:Q250" si="302">J237*K237*N237*O237*P237</f>
        <v>4170.89359603</v>
      </c>
      <c r="R237"/>
      <c r="S237"/>
      <c r="T237"/>
      <c r="U237"/>
      <c r="V237" s="1"/>
      <c r="W237" s="1"/>
      <c r="X237" s="1"/>
      <c r="Y237" s="1"/>
      <c r="Z237" s="1"/>
      <c r="AA237" s="12">
        <v>1197</v>
      </c>
      <c r="AB237" s="12">
        <v>1424</v>
      </c>
      <c r="AC237" s="32">
        <v>0.444</v>
      </c>
      <c r="AD237" s="33">
        <v>0.887</v>
      </c>
      <c r="AE237" s="34">
        <f t="shared" ref="AE237:AE250" si="303">AA237*AC237+AB237*AD237</f>
        <v>1794.556</v>
      </c>
      <c r="AF237" s="12">
        <v>1</v>
      </c>
      <c r="AG237" s="12">
        <v>0.89</v>
      </c>
      <c r="AH237" s="12">
        <v>3.14</v>
      </c>
      <c r="AI237" s="35">
        <f t="shared" ref="AI237:AI250" si="304">1+AG237*AH237</f>
        <v>3.7946</v>
      </c>
      <c r="AJ237" s="12">
        <v>1.225</v>
      </c>
      <c r="AK237" s="12">
        <v>0.5</v>
      </c>
      <c r="AL237" s="36">
        <f t="shared" ref="AL237:AL250" si="305">AE237*AF237*AI237*AJ237*AK237</f>
        <v>4170.89359603</v>
      </c>
      <c r="AM237"/>
      <c r="AN237"/>
      <c r="AO237"/>
      <c r="AP237"/>
      <c r="AQ237" s="1"/>
      <c r="AR237" s="1"/>
      <c r="AS237" s="1"/>
      <c r="AT237" s="1"/>
      <c r="AU237" s="1"/>
      <c r="AV237" s="12">
        <v>1197</v>
      </c>
      <c r="AW237" s="12">
        <v>1424</v>
      </c>
      <c r="AX237" s="32">
        <v>0.444</v>
      </c>
      <c r="AY237" s="33">
        <v>0.887</v>
      </c>
      <c r="AZ237" s="34">
        <f t="shared" ref="AZ237:AZ250" si="306">AV237*AX237+AW237*AY237</f>
        <v>1794.556</v>
      </c>
      <c r="BA237" s="12">
        <v>1</v>
      </c>
      <c r="BB237" s="12">
        <v>0.89</v>
      </c>
      <c r="BC237" s="12">
        <v>3.14</v>
      </c>
      <c r="BD237" s="35">
        <f t="shared" ref="BD237:BD250" si="307">1+BB237*BC237</f>
        <v>3.7946</v>
      </c>
      <c r="BE237" s="12">
        <v>1.225</v>
      </c>
      <c r="BF237" s="12">
        <v>0.5</v>
      </c>
      <c r="BG237" s="36">
        <f t="shared" ref="BG237:BG250" si="308">AZ237*BA237*BD237*BE237*BF237</f>
        <v>4170.89359603</v>
      </c>
      <c r="BH237"/>
      <c r="BI237"/>
      <c r="BJ237"/>
      <c r="BK237"/>
      <c r="BL237" s="1"/>
      <c r="BM237" s="1"/>
      <c r="BN237" s="1"/>
      <c r="BO237" s="1"/>
      <c r="BP237" s="1"/>
      <c r="BQ237" s="12">
        <v>1197</v>
      </c>
      <c r="BR237" s="12">
        <v>1424</v>
      </c>
      <c r="BS237" s="32">
        <v>0.444</v>
      </c>
      <c r="BT237" s="33">
        <v>0.887</v>
      </c>
      <c r="BU237" s="34">
        <f t="shared" ref="BU237:BU250" si="309">BQ237*BS237+BR237*BT237</f>
        <v>1794.556</v>
      </c>
      <c r="BV237" s="12">
        <v>1</v>
      </c>
      <c r="BW237" s="12">
        <v>0.89</v>
      </c>
      <c r="BX237" s="12">
        <v>3.14</v>
      </c>
      <c r="BY237" s="35">
        <f t="shared" ref="BY237:BY250" si="310">1+BW237*BX237</f>
        <v>3.7946</v>
      </c>
      <c r="BZ237" s="12">
        <v>1.225</v>
      </c>
      <c r="CA237" s="12">
        <v>0.5</v>
      </c>
      <c r="CB237" s="36">
        <f t="shared" ref="CB237:CB250" si="311">BU237*BV237*BY237*BZ237*CA237</f>
        <v>4170.89359603</v>
      </c>
      <c r="CC237"/>
      <c r="CD237"/>
      <c r="CE237"/>
      <c r="CF237"/>
      <c r="CG237" s="1"/>
      <c r="CH237" s="1"/>
      <c r="CI237" s="1"/>
      <c r="CJ237" s="1"/>
      <c r="CK237" s="1"/>
      <c r="CL237" s="12">
        <v>1197</v>
      </c>
      <c r="CM237" s="12">
        <f t="shared" ref="CM237:CM250" si="312">1424+145</f>
        <v>1569</v>
      </c>
      <c r="CN237" s="32">
        <v>0.444</v>
      </c>
      <c r="CO237" s="33">
        <v>0.887</v>
      </c>
      <c r="CP237" s="34">
        <f t="shared" ref="CP237:CP250" si="313">CL237*CN237+CM237*CO237</f>
        <v>1923.171</v>
      </c>
      <c r="CQ237" s="12">
        <v>1</v>
      </c>
      <c r="CR237" s="12">
        <v>0.89</v>
      </c>
      <c r="CS237" s="12">
        <v>3.14</v>
      </c>
      <c r="CT237" s="35">
        <f t="shared" ref="CT237:CT250" si="314">1+CR237*CS237</f>
        <v>3.7946</v>
      </c>
      <c r="CU237" s="12">
        <v>1.225</v>
      </c>
      <c r="CV237" s="12">
        <v>0.5</v>
      </c>
      <c r="CW237" s="36">
        <f t="shared" ref="CW237:CW250" si="315">CP237*CQ237*CT237*CU237*CV237</f>
        <v>4469.8196144175</v>
      </c>
      <c r="CX237"/>
      <c r="CY237"/>
      <c r="CZ237"/>
      <c r="DA237"/>
      <c r="DB237" s="1"/>
      <c r="DC237" s="1"/>
      <c r="DD237" s="1"/>
      <c r="DE237" s="1"/>
      <c r="DF237" s="1"/>
      <c r="DG237" s="12">
        <v>1197</v>
      </c>
      <c r="DH237" s="12">
        <f t="shared" ref="DH237:DH250" si="316">1424+145</f>
        <v>1569</v>
      </c>
      <c r="DI237" s="32">
        <v>0.444</v>
      </c>
      <c r="DJ237" s="33">
        <v>0.887</v>
      </c>
      <c r="DK237" s="34">
        <f t="shared" ref="DK237:DK250" si="317">DG237*DI237+DH237*DJ237</f>
        <v>1923.171</v>
      </c>
      <c r="DL237" s="12">
        <v>1</v>
      </c>
      <c r="DM237" s="12">
        <v>0.89</v>
      </c>
      <c r="DN237" s="12">
        <v>3.14</v>
      </c>
      <c r="DO237" s="35">
        <f t="shared" ref="DO237:DO250" si="318">1+DM237*DN237</f>
        <v>3.7946</v>
      </c>
      <c r="DP237" s="12">
        <v>1.225</v>
      </c>
      <c r="DQ237" s="12">
        <v>0.5</v>
      </c>
      <c r="DR237" s="36">
        <f t="shared" ref="DR237:DR250" si="319">DK237*DL237*DO237*DP237*DQ237</f>
        <v>4469.8196144175</v>
      </c>
      <c r="DS237"/>
      <c r="DT237"/>
      <c r="DU237"/>
      <c r="DV237"/>
      <c r="DW237" s="1"/>
      <c r="DX237" s="1"/>
      <c r="DY237" s="1"/>
      <c r="DZ237" s="1"/>
      <c r="EA237" s="1"/>
      <c r="EB237" s="12">
        <v>1197</v>
      </c>
      <c r="EC237" s="12">
        <f t="shared" ref="EC237:EC250" si="320">1424+145</f>
        <v>1569</v>
      </c>
      <c r="ED237" s="32">
        <v>0.444</v>
      </c>
      <c r="EE237" s="33">
        <v>0.887</v>
      </c>
      <c r="EF237" s="34">
        <f t="shared" ref="EF237:EF250" si="321">EB237*ED237+EC237*EE237</f>
        <v>1923.171</v>
      </c>
      <c r="EG237" s="12">
        <v>1</v>
      </c>
      <c r="EH237" s="12">
        <v>0.89</v>
      </c>
      <c r="EI237" s="12">
        <v>3.94</v>
      </c>
      <c r="EJ237" s="35">
        <f t="shared" ref="EJ237:EJ250" si="322">1+EH237*EI237</f>
        <v>4.5066</v>
      </c>
      <c r="EK237" s="12">
        <v>1.225</v>
      </c>
      <c r="EL237" s="12">
        <v>0.5</v>
      </c>
      <c r="EM237" s="36">
        <f t="shared" ref="EM237:EM250" si="323">EF237*EG237*EJ237*EK237*EL237</f>
        <v>5308.5144875175</v>
      </c>
      <c r="EN237"/>
      <c r="EO237"/>
      <c r="EP237"/>
      <c r="EQ237"/>
    </row>
    <row r="238" s="1" customFormat="1" customHeight="1" spans="6:147">
      <c r="F238" s="12">
        <v>1197</v>
      </c>
      <c r="G238" s="12">
        <v>1424</v>
      </c>
      <c r="H238" s="32">
        <v>0.577</v>
      </c>
      <c r="I238" s="33">
        <v>1.153</v>
      </c>
      <c r="J238" s="34">
        <f t="shared" si="300"/>
        <v>2332.541</v>
      </c>
      <c r="K238" s="12">
        <v>1</v>
      </c>
      <c r="L238" s="12">
        <v>0.89</v>
      </c>
      <c r="M238" s="12">
        <v>3.14</v>
      </c>
      <c r="N238" s="35">
        <f t="shared" si="301"/>
        <v>3.7946</v>
      </c>
      <c r="O238" s="12">
        <v>1.225</v>
      </c>
      <c r="P238" s="12">
        <v>0.5</v>
      </c>
      <c r="Q238" s="36">
        <f t="shared" si="302"/>
        <v>5421.2742981425</v>
      </c>
      <c r="R238"/>
      <c r="S238"/>
      <c r="T238"/>
      <c r="U238"/>
      <c r="V238" s="1"/>
      <c r="W238" s="1"/>
      <c r="X238" s="1"/>
      <c r="Y238" s="1"/>
      <c r="Z238" s="1"/>
      <c r="AA238" s="12">
        <v>1197</v>
      </c>
      <c r="AB238" s="12">
        <v>1424</v>
      </c>
      <c r="AC238" s="32">
        <v>0.577</v>
      </c>
      <c r="AD238" s="33">
        <v>1.153</v>
      </c>
      <c r="AE238" s="34">
        <f t="shared" si="303"/>
        <v>2332.541</v>
      </c>
      <c r="AF238" s="12">
        <v>1</v>
      </c>
      <c r="AG238" s="12">
        <v>0.89</v>
      </c>
      <c r="AH238" s="12">
        <v>3.14</v>
      </c>
      <c r="AI238" s="35">
        <f t="shared" si="304"/>
        <v>3.7946</v>
      </c>
      <c r="AJ238" s="12">
        <v>1.225</v>
      </c>
      <c r="AK238" s="12">
        <v>0.5</v>
      </c>
      <c r="AL238" s="36">
        <f t="shared" si="305"/>
        <v>5421.2742981425</v>
      </c>
      <c r="AM238"/>
      <c r="AN238"/>
      <c r="AO238"/>
      <c r="AP238"/>
      <c r="AQ238" s="1"/>
      <c r="AR238" s="1"/>
      <c r="AS238" s="1"/>
      <c r="AT238" s="1"/>
      <c r="AU238" s="1"/>
      <c r="AV238" s="12">
        <v>1197</v>
      </c>
      <c r="AW238" s="12">
        <v>1424</v>
      </c>
      <c r="AX238" s="32">
        <v>0.577</v>
      </c>
      <c r="AY238" s="33">
        <v>1.153</v>
      </c>
      <c r="AZ238" s="34">
        <f t="shared" si="306"/>
        <v>2332.541</v>
      </c>
      <c r="BA238" s="12">
        <v>1</v>
      </c>
      <c r="BB238" s="12">
        <v>0.89</v>
      </c>
      <c r="BC238" s="12">
        <v>3.14</v>
      </c>
      <c r="BD238" s="35">
        <f t="shared" si="307"/>
        <v>3.7946</v>
      </c>
      <c r="BE238" s="12">
        <v>1.225</v>
      </c>
      <c r="BF238" s="12">
        <v>0.5</v>
      </c>
      <c r="BG238" s="36">
        <f t="shared" si="308"/>
        <v>5421.2742981425</v>
      </c>
      <c r="BH238"/>
      <c r="BI238"/>
      <c r="BJ238"/>
      <c r="BK238"/>
      <c r="BL238" s="1"/>
      <c r="BM238" s="1"/>
      <c r="BN238" s="1"/>
      <c r="BO238" s="1"/>
      <c r="BP238" s="1"/>
      <c r="BQ238" s="12">
        <v>1197</v>
      </c>
      <c r="BR238" s="12">
        <v>1424</v>
      </c>
      <c r="BS238" s="32">
        <v>0.577</v>
      </c>
      <c r="BT238" s="33">
        <v>1.153</v>
      </c>
      <c r="BU238" s="34">
        <f t="shared" si="309"/>
        <v>2332.541</v>
      </c>
      <c r="BV238" s="12">
        <v>1</v>
      </c>
      <c r="BW238" s="12">
        <v>0.89</v>
      </c>
      <c r="BX238" s="12">
        <v>3.14</v>
      </c>
      <c r="BY238" s="35">
        <f t="shared" si="310"/>
        <v>3.7946</v>
      </c>
      <c r="BZ238" s="12">
        <v>1.225</v>
      </c>
      <c r="CA238" s="12">
        <v>0.5</v>
      </c>
      <c r="CB238" s="36">
        <f t="shared" si="311"/>
        <v>5421.2742981425</v>
      </c>
      <c r="CC238"/>
      <c r="CD238"/>
      <c r="CE238"/>
      <c r="CF238"/>
      <c r="CG238" s="1"/>
      <c r="CH238" s="1"/>
      <c r="CI238" s="1"/>
      <c r="CJ238" s="1"/>
      <c r="CK238" s="1"/>
      <c r="CL238" s="12">
        <v>1197</v>
      </c>
      <c r="CM238" s="12">
        <f t="shared" si="312"/>
        <v>1569</v>
      </c>
      <c r="CN238" s="32">
        <v>0.577</v>
      </c>
      <c r="CO238" s="33">
        <v>1.153</v>
      </c>
      <c r="CP238" s="34">
        <f t="shared" si="313"/>
        <v>2499.726</v>
      </c>
      <c r="CQ238" s="12">
        <v>1</v>
      </c>
      <c r="CR238" s="12">
        <v>0.89</v>
      </c>
      <c r="CS238" s="12">
        <v>3.14</v>
      </c>
      <c r="CT238" s="35">
        <f t="shared" si="314"/>
        <v>3.7946</v>
      </c>
      <c r="CU238" s="12">
        <v>1.225</v>
      </c>
      <c r="CV238" s="12">
        <v>0.5</v>
      </c>
      <c r="CW238" s="36">
        <f t="shared" si="315"/>
        <v>5809.844421255</v>
      </c>
      <c r="CX238"/>
      <c r="CY238"/>
      <c r="CZ238"/>
      <c r="DA238"/>
      <c r="DB238" s="1"/>
      <c r="DC238" s="1"/>
      <c r="DD238" s="1"/>
      <c r="DE238" s="1"/>
      <c r="DF238" s="1"/>
      <c r="DG238" s="12">
        <v>1197</v>
      </c>
      <c r="DH238" s="12">
        <f t="shared" si="316"/>
        <v>1569</v>
      </c>
      <c r="DI238" s="32">
        <v>0.577</v>
      </c>
      <c r="DJ238" s="33">
        <v>1.153</v>
      </c>
      <c r="DK238" s="34">
        <f t="shared" si="317"/>
        <v>2499.726</v>
      </c>
      <c r="DL238" s="12">
        <v>1</v>
      </c>
      <c r="DM238" s="12">
        <v>0.89</v>
      </c>
      <c r="DN238" s="12">
        <v>3.14</v>
      </c>
      <c r="DO238" s="35">
        <f t="shared" si="318"/>
        <v>3.7946</v>
      </c>
      <c r="DP238" s="12">
        <v>1.225</v>
      </c>
      <c r="DQ238" s="12">
        <v>0.5</v>
      </c>
      <c r="DR238" s="36">
        <f t="shared" si="319"/>
        <v>5809.844421255</v>
      </c>
      <c r="DS238"/>
      <c r="DT238"/>
      <c r="DU238"/>
      <c r="DV238"/>
      <c r="DW238" s="1"/>
      <c r="DX238" s="1"/>
      <c r="DY238" s="1"/>
      <c r="DZ238" s="1"/>
      <c r="EA238" s="1"/>
      <c r="EB238" s="12">
        <v>1197</v>
      </c>
      <c r="EC238" s="12">
        <f t="shared" si="320"/>
        <v>1569</v>
      </c>
      <c r="ED238" s="32">
        <v>0.577</v>
      </c>
      <c r="EE238" s="33">
        <v>1.153</v>
      </c>
      <c r="EF238" s="34">
        <f t="shared" si="321"/>
        <v>2499.726</v>
      </c>
      <c r="EG238" s="12">
        <v>1</v>
      </c>
      <c r="EH238" s="12">
        <v>0.89</v>
      </c>
      <c r="EI238" s="12">
        <v>3.94</v>
      </c>
      <c r="EJ238" s="35">
        <f t="shared" si="322"/>
        <v>4.5066</v>
      </c>
      <c r="EK238" s="12">
        <v>1.225</v>
      </c>
      <c r="EL238" s="12">
        <v>0.5</v>
      </c>
      <c r="EM238" s="36">
        <f t="shared" si="323"/>
        <v>6899.974929855</v>
      </c>
      <c r="EN238"/>
      <c r="EO238"/>
      <c r="EP238"/>
      <c r="EQ238"/>
    </row>
    <row r="239" s="1" customFormat="1" customHeight="1" spans="6:147">
      <c r="F239" s="12">
        <v>1197</v>
      </c>
      <c r="G239" s="12">
        <v>1424</v>
      </c>
      <c r="H239" s="32">
        <v>0.444</v>
      </c>
      <c r="I239" s="33">
        <v>0.887</v>
      </c>
      <c r="J239" s="34">
        <f t="shared" si="300"/>
        <v>1794.556</v>
      </c>
      <c r="K239" s="12">
        <v>1</v>
      </c>
      <c r="L239" s="12">
        <v>0.89</v>
      </c>
      <c r="M239" s="12">
        <v>3.14</v>
      </c>
      <c r="N239" s="35">
        <f t="shared" si="301"/>
        <v>3.7946</v>
      </c>
      <c r="O239" s="12">
        <v>1.225</v>
      </c>
      <c r="P239" s="12">
        <v>0.5</v>
      </c>
      <c r="Q239" s="36">
        <f t="shared" si="302"/>
        <v>4170.89359603</v>
      </c>
      <c r="R239"/>
      <c r="S239"/>
      <c r="T239"/>
      <c r="U239"/>
      <c r="V239" s="1"/>
      <c r="W239" s="1"/>
      <c r="X239" s="1"/>
      <c r="Y239" s="1"/>
      <c r="Z239" s="1"/>
      <c r="AA239" s="12">
        <v>1197</v>
      </c>
      <c r="AB239" s="12">
        <v>1424</v>
      </c>
      <c r="AC239" s="32">
        <v>0.444</v>
      </c>
      <c r="AD239" s="33">
        <v>0.887</v>
      </c>
      <c r="AE239" s="34">
        <f t="shared" si="303"/>
        <v>1794.556</v>
      </c>
      <c r="AF239" s="12">
        <v>1</v>
      </c>
      <c r="AG239" s="12">
        <v>0.89</v>
      </c>
      <c r="AH239" s="12">
        <v>3.14</v>
      </c>
      <c r="AI239" s="35">
        <f t="shared" si="304"/>
        <v>3.7946</v>
      </c>
      <c r="AJ239" s="12">
        <v>1.225</v>
      </c>
      <c r="AK239" s="12">
        <v>0.5</v>
      </c>
      <c r="AL239" s="36">
        <f t="shared" si="305"/>
        <v>4170.89359603</v>
      </c>
      <c r="AM239"/>
      <c r="AN239"/>
      <c r="AO239"/>
      <c r="AP239"/>
      <c r="AQ239" s="1"/>
      <c r="AR239" s="1"/>
      <c r="AS239" s="1"/>
      <c r="AT239" s="1"/>
      <c r="AU239" s="1"/>
      <c r="AV239" s="12">
        <v>1197</v>
      </c>
      <c r="AW239" s="12">
        <v>1424</v>
      </c>
      <c r="AX239" s="32">
        <v>0.444</v>
      </c>
      <c r="AY239" s="33">
        <v>0.887</v>
      </c>
      <c r="AZ239" s="34">
        <f t="shared" si="306"/>
        <v>1794.556</v>
      </c>
      <c r="BA239" s="12">
        <v>1</v>
      </c>
      <c r="BB239" s="12">
        <v>0.89</v>
      </c>
      <c r="BC239" s="12">
        <v>3.14</v>
      </c>
      <c r="BD239" s="35">
        <f t="shared" si="307"/>
        <v>3.7946</v>
      </c>
      <c r="BE239" s="12">
        <v>1.225</v>
      </c>
      <c r="BF239" s="12">
        <v>0.5</v>
      </c>
      <c r="BG239" s="36">
        <f t="shared" si="308"/>
        <v>4170.89359603</v>
      </c>
      <c r="BH239"/>
      <c r="BI239"/>
      <c r="BJ239"/>
      <c r="BK239"/>
      <c r="BL239" s="1"/>
      <c r="BM239" s="1"/>
      <c r="BN239" s="1"/>
      <c r="BO239" s="1"/>
      <c r="BP239" s="1"/>
      <c r="BQ239" s="12">
        <v>1197</v>
      </c>
      <c r="BR239" s="12">
        <v>1424</v>
      </c>
      <c r="BS239" s="32">
        <v>0.444</v>
      </c>
      <c r="BT239" s="33">
        <v>0.887</v>
      </c>
      <c r="BU239" s="34">
        <f t="shared" si="309"/>
        <v>1794.556</v>
      </c>
      <c r="BV239" s="12">
        <v>1</v>
      </c>
      <c r="BW239" s="12">
        <v>0.89</v>
      </c>
      <c r="BX239" s="12">
        <v>3.14</v>
      </c>
      <c r="BY239" s="35">
        <f t="shared" si="310"/>
        <v>3.7946</v>
      </c>
      <c r="BZ239" s="12">
        <v>1.225</v>
      </c>
      <c r="CA239" s="12">
        <v>0.5</v>
      </c>
      <c r="CB239" s="36">
        <f t="shared" si="311"/>
        <v>4170.89359603</v>
      </c>
      <c r="CC239"/>
      <c r="CD239"/>
      <c r="CE239"/>
      <c r="CF239"/>
      <c r="CG239" s="1"/>
      <c r="CH239" s="1"/>
      <c r="CI239" s="1"/>
      <c r="CJ239" s="1"/>
      <c r="CK239" s="1"/>
      <c r="CL239" s="12">
        <v>1197</v>
      </c>
      <c r="CM239" s="12">
        <f t="shared" si="312"/>
        <v>1569</v>
      </c>
      <c r="CN239" s="32">
        <v>0.444</v>
      </c>
      <c r="CO239" s="33">
        <v>0.887</v>
      </c>
      <c r="CP239" s="34">
        <f t="shared" si="313"/>
        <v>1923.171</v>
      </c>
      <c r="CQ239" s="12">
        <v>1</v>
      </c>
      <c r="CR239" s="12">
        <v>0.89</v>
      </c>
      <c r="CS239" s="12">
        <v>3.14</v>
      </c>
      <c r="CT239" s="35">
        <f t="shared" si="314"/>
        <v>3.7946</v>
      </c>
      <c r="CU239" s="12">
        <v>1.225</v>
      </c>
      <c r="CV239" s="12">
        <v>0.5</v>
      </c>
      <c r="CW239" s="36">
        <f t="shared" si="315"/>
        <v>4469.8196144175</v>
      </c>
      <c r="CX239"/>
      <c r="CY239"/>
      <c r="CZ239"/>
      <c r="DA239"/>
      <c r="DB239" s="1"/>
      <c r="DC239" s="1"/>
      <c r="DD239" s="1"/>
      <c r="DE239" s="1"/>
      <c r="DF239" s="1"/>
      <c r="DG239" s="12">
        <v>1197</v>
      </c>
      <c r="DH239" s="12">
        <f t="shared" si="316"/>
        <v>1569</v>
      </c>
      <c r="DI239" s="32">
        <v>0.444</v>
      </c>
      <c r="DJ239" s="33">
        <v>0.887</v>
      </c>
      <c r="DK239" s="34">
        <f t="shared" si="317"/>
        <v>1923.171</v>
      </c>
      <c r="DL239" s="12">
        <v>1</v>
      </c>
      <c r="DM239" s="12">
        <v>0.89</v>
      </c>
      <c r="DN239" s="12">
        <v>3.14</v>
      </c>
      <c r="DO239" s="35">
        <f t="shared" si="318"/>
        <v>3.7946</v>
      </c>
      <c r="DP239" s="12">
        <v>1.225</v>
      </c>
      <c r="DQ239" s="12">
        <v>0.5</v>
      </c>
      <c r="DR239" s="36">
        <f t="shared" si="319"/>
        <v>4469.8196144175</v>
      </c>
      <c r="DS239"/>
      <c r="DT239"/>
      <c r="DU239"/>
      <c r="DV239"/>
      <c r="DW239" s="1"/>
      <c r="DX239" s="1"/>
      <c r="DY239" s="1"/>
      <c r="DZ239" s="1"/>
      <c r="EA239" s="1"/>
      <c r="EB239" s="12">
        <v>1197</v>
      </c>
      <c r="EC239" s="12">
        <f t="shared" si="320"/>
        <v>1569</v>
      </c>
      <c r="ED239" s="32">
        <v>0.444</v>
      </c>
      <c r="EE239" s="33">
        <v>0.887</v>
      </c>
      <c r="EF239" s="34">
        <f t="shared" si="321"/>
        <v>1923.171</v>
      </c>
      <c r="EG239" s="12">
        <v>1</v>
      </c>
      <c r="EH239" s="12">
        <v>0.89</v>
      </c>
      <c r="EI239" s="12">
        <v>3.94</v>
      </c>
      <c r="EJ239" s="35">
        <f t="shared" si="322"/>
        <v>4.5066</v>
      </c>
      <c r="EK239" s="12">
        <v>1.225</v>
      </c>
      <c r="EL239" s="12">
        <v>0.5</v>
      </c>
      <c r="EM239" s="36">
        <f t="shared" si="323"/>
        <v>5308.5144875175</v>
      </c>
      <c r="EN239"/>
      <c r="EO239"/>
      <c r="EP239"/>
      <c r="EQ239"/>
    </row>
    <row r="240" s="1" customFormat="1" customHeight="1" spans="6:147">
      <c r="F240" s="12">
        <v>1197</v>
      </c>
      <c r="G240" s="12">
        <v>1424</v>
      </c>
      <c r="H240" s="32">
        <v>0.577</v>
      </c>
      <c r="I240" s="33">
        <v>1.153</v>
      </c>
      <c r="J240" s="34">
        <f t="shared" si="300"/>
        <v>2332.541</v>
      </c>
      <c r="K240" s="12">
        <v>1</v>
      </c>
      <c r="L240" s="12">
        <v>0.89</v>
      </c>
      <c r="M240" s="12">
        <v>3.14</v>
      </c>
      <c r="N240" s="35">
        <f t="shared" si="301"/>
        <v>3.7946</v>
      </c>
      <c r="O240" s="12">
        <v>1.225</v>
      </c>
      <c r="P240" s="12">
        <v>0.5</v>
      </c>
      <c r="Q240" s="36">
        <f t="shared" si="302"/>
        <v>5421.2742981425</v>
      </c>
      <c r="R240"/>
      <c r="S240"/>
      <c r="T240"/>
      <c r="U240"/>
      <c r="V240" s="1"/>
      <c r="W240" s="1"/>
      <c r="X240" s="1"/>
      <c r="Y240" s="1"/>
      <c r="Z240" s="1"/>
      <c r="AA240" s="12">
        <v>1197</v>
      </c>
      <c r="AB240" s="12">
        <v>1424</v>
      </c>
      <c r="AC240" s="32">
        <v>0.577</v>
      </c>
      <c r="AD240" s="33">
        <v>1.153</v>
      </c>
      <c r="AE240" s="34">
        <f t="shared" si="303"/>
        <v>2332.541</v>
      </c>
      <c r="AF240" s="12">
        <v>1</v>
      </c>
      <c r="AG240" s="12">
        <v>0.89</v>
      </c>
      <c r="AH240" s="12">
        <v>3.14</v>
      </c>
      <c r="AI240" s="35">
        <f t="shared" si="304"/>
        <v>3.7946</v>
      </c>
      <c r="AJ240" s="12">
        <v>1.225</v>
      </c>
      <c r="AK240" s="12">
        <v>0.5</v>
      </c>
      <c r="AL240" s="36">
        <f t="shared" si="305"/>
        <v>5421.2742981425</v>
      </c>
      <c r="AM240"/>
      <c r="AN240"/>
      <c r="AO240"/>
      <c r="AP240"/>
      <c r="AQ240" s="1"/>
      <c r="AR240" s="1"/>
      <c r="AS240" s="1"/>
      <c r="AT240" s="1"/>
      <c r="AU240" s="1"/>
      <c r="AV240" s="12">
        <v>1197</v>
      </c>
      <c r="AW240" s="12">
        <v>1424</v>
      </c>
      <c r="AX240" s="32">
        <v>0.577</v>
      </c>
      <c r="AY240" s="33">
        <v>1.153</v>
      </c>
      <c r="AZ240" s="34">
        <f t="shared" si="306"/>
        <v>2332.541</v>
      </c>
      <c r="BA240" s="12">
        <v>1</v>
      </c>
      <c r="BB240" s="12">
        <v>0.89</v>
      </c>
      <c r="BC240" s="12">
        <v>3.14</v>
      </c>
      <c r="BD240" s="35">
        <f t="shared" si="307"/>
        <v>3.7946</v>
      </c>
      <c r="BE240" s="12">
        <v>1.225</v>
      </c>
      <c r="BF240" s="12">
        <v>0.5</v>
      </c>
      <c r="BG240" s="36">
        <f t="shared" si="308"/>
        <v>5421.2742981425</v>
      </c>
      <c r="BH240"/>
      <c r="BI240"/>
      <c r="BJ240"/>
      <c r="BK240"/>
      <c r="BL240" s="1"/>
      <c r="BM240" s="1"/>
      <c r="BN240" s="1"/>
      <c r="BO240" s="1"/>
      <c r="BP240" s="1"/>
      <c r="BQ240" s="12">
        <v>1197</v>
      </c>
      <c r="BR240" s="12">
        <v>1424</v>
      </c>
      <c r="BS240" s="32">
        <v>0.577</v>
      </c>
      <c r="BT240" s="33">
        <v>1.153</v>
      </c>
      <c r="BU240" s="34">
        <f t="shared" si="309"/>
        <v>2332.541</v>
      </c>
      <c r="BV240" s="12">
        <v>1</v>
      </c>
      <c r="BW240" s="12">
        <v>0.89</v>
      </c>
      <c r="BX240" s="12">
        <v>3.14</v>
      </c>
      <c r="BY240" s="35">
        <f t="shared" si="310"/>
        <v>3.7946</v>
      </c>
      <c r="BZ240" s="12">
        <v>1.225</v>
      </c>
      <c r="CA240" s="12">
        <v>0.5</v>
      </c>
      <c r="CB240" s="36">
        <f t="shared" si="311"/>
        <v>5421.2742981425</v>
      </c>
      <c r="CC240"/>
      <c r="CD240"/>
      <c r="CE240"/>
      <c r="CF240"/>
      <c r="CG240" s="1"/>
      <c r="CH240" s="1"/>
      <c r="CI240" s="1"/>
      <c r="CJ240" s="1"/>
      <c r="CK240" s="1"/>
      <c r="CL240" s="12">
        <v>1197</v>
      </c>
      <c r="CM240" s="12">
        <f t="shared" si="312"/>
        <v>1569</v>
      </c>
      <c r="CN240" s="32">
        <v>0.577</v>
      </c>
      <c r="CO240" s="33">
        <v>1.153</v>
      </c>
      <c r="CP240" s="34">
        <f t="shared" si="313"/>
        <v>2499.726</v>
      </c>
      <c r="CQ240" s="12">
        <v>1</v>
      </c>
      <c r="CR240" s="12">
        <v>0.89</v>
      </c>
      <c r="CS240" s="12">
        <v>3.14</v>
      </c>
      <c r="CT240" s="35">
        <f t="shared" si="314"/>
        <v>3.7946</v>
      </c>
      <c r="CU240" s="12">
        <v>1.225</v>
      </c>
      <c r="CV240" s="12">
        <v>0.5</v>
      </c>
      <c r="CW240" s="36">
        <f t="shared" si="315"/>
        <v>5809.844421255</v>
      </c>
      <c r="CX240"/>
      <c r="CY240"/>
      <c r="CZ240"/>
      <c r="DA240"/>
      <c r="DB240" s="1"/>
      <c r="DC240" s="1"/>
      <c r="DD240" s="1"/>
      <c r="DE240" s="1"/>
      <c r="DF240" s="1"/>
      <c r="DG240" s="12">
        <v>1197</v>
      </c>
      <c r="DH240" s="12">
        <f t="shared" si="316"/>
        <v>1569</v>
      </c>
      <c r="DI240" s="32">
        <v>0.577</v>
      </c>
      <c r="DJ240" s="33">
        <v>1.153</v>
      </c>
      <c r="DK240" s="34">
        <f t="shared" si="317"/>
        <v>2499.726</v>
      </c>
      <c r="DL240" s="12">
        <v>1</v>
      </c>
      <c r="DM240" s="12">
        <v>0.89</v>
      </c>
      <c r="DN240" s="12">
        <v>3.14</v>
      </c>
      <c r="DO240" s="35">
        <f t="shared" si="318"/>
        <v>3.7946</v>
      </c>
      <c r="DP240" s="12">
        <v>1.225</v>
      </c>
      <c r="DQ240" s="12">
        <v>0.5</v>
      </c>
      <c r="DR240" s="36">
        <f t="shared" si="319"/>
        <v>5809.844421255</v>
      </c>
      <c r="DS240"/>
      <c r="DT240"/>
      <c r="DU240"/>
      <c r="DV240"/>
      <c r="DW240" s="1"/>
      <c r="DX240" s="1"/>
      <c r="DY240" s="1"/>
      <c r="DZ240" s="1"/>
      <c r="EA240" s="1"/>
      <c r="EB240" s="12">
        <v>1197</v>
      </c>
      <c r="EC240" s="12">
        <f t="shared" si="320"/>
        <v>1569</v>
      </c>
      <c r="ED240" s="32">
        <v>0.577</v>
      </c>
      <c r="EE240" s="33">
        <v>1.153</v>
      </c>
      <c r="EF240" s="34">
        <f t="shared" si="321"/>
        <v>2499.726</v>
      </c>
      <c r="EG240" s="12">
        <v>1</v>
      </c>
      <c r="EH240" s="12">
        <v>0.89</v>
      </c>
      <c r="EI240" s="12">
        <v>3.94</v>
      </c>
      <c r="EJ240" s="35">
        <f t="shared" si="322"/>
        <v>4.5066</v>
      </c>
      <c r="EK240" s="12">
        <v>1.225</v>
      </c>
      <c r="EL240" s="12">
        <v>0.5</v>
      </c>
      <c r="EM240" s="36">
        <f t="shared" si="323"/>
        <v>6899.974929855</v>
      </c>
      <c r="EN240"/>
      <c r="EO240"/>
      <c r="EP240"/>
      <c r="EQ240"/>
    </row>
    <row r="241" s="1" customFormat="1" customHeight="1" spans="6:147">
      <c r="F241" s="12">
        <v>1197</v>
      </c>
      <c r="G241" s="12">
        <v>1424</v>
      </c>
      <c r="H241" s="32">
        <v>0.444</v>
      </c>
      <c r="I241" s="33">
        <v>0.887</v>
      </c>
      <c r="J241" s="34">
        <f t="shared" si="300"/>
        <v>1794.556</v>
      </c>
      <c r="K241" s="12">
        <v>1</v>
      </c>
      <c r="L241" s="12">
        <v>0.89</v>
      </c>
      <c r="M241" s="12">
        <v>3.14</v>
      </c>
      <c r="N241" s="35">
        <f t="shared" si="301"/>
        <v>3.7946</v>
      </c>
      <c r="O241" s="12">
        <v>1.225</v>
      </c>
      <c r="P241" s="12">
        <v>0.5</v>
      </c>
      <c r="Q241" s="36">
        <f t="shared" si="302"/>
        <v>4170.89359603</v>
      </c>
      <c r="R241"/>
      <c r="S241"/>
      <c r="T241"/>
      <c r="U241"/>
      <c r="V241" s="1"/>
      <c r="W241" s="1"/>
      <c r="X241" s="1"/>
      <c r="Y241" s="1"/>
      <c r="Z241" s="1"/>
      <c r="AA241" s="12">
        <v>1197</v>
      </c>
      <c r="AB241" s="12">
        <v>1424</v>
      </c>
      <c r="AC241" s="32">
        <v>0.444</v>
      </c>
      <c r="AD241" s="33">
        <v>0.887</v>
      </c>
      <c r="AE241" s="34">
        <f t="shared" si="303"/>
        <v>1794.556</v>
      </c>
      <c r="AF241" s="12">
        <v>1</v>
      </c>
      <c r="AG241" s="12">
        <v>0.89</v>
      </c>
      <c r="AH241" s="12">
        <v>3.14</v>
      </c>
      <c r="AI241" s="35">
        <f t="shared" si="304"/>
        <v>3.7946</v>
      </c>
      <c r="AJ241" s="12">
        <v>1.225</v>
      </c>
      <c r="AK241" s="12">
        <v>0.5</v>
      </c>
      <c r="AL241" s="36">
        <f t="shared" si="305"/>
        <v>4170.89359603</v>
      </c>
      <c r="AM241"/>
      <c r="AN241"/>
      <c r="AO241"/>
      <c r="AP241"/>
      <c r="AQ241" s="1"/>
      <c r="AR241" s="1"/>
      <c r="AS241" s="1"/>
      <c r="AT241" s="1"/>
      <c r="AU241" s="1"/>
      <c r="AV241" s="12">
        <v>1197</v>
      </c>
      <c r="AW241" s="12">
        <v>1424</v>
      </c>
      <c r="AX241" s="32">
        <v>0.444</v>
      </c>
      <c r="AY241" s="33">
        <v>0.887</v>
      </c>
      <c r="AZ241" s="34">
        <f t="shared" si="306"/>
        <v>1794.556</v>
      </c>
      <c r="BA241" s="12">
        <v>1</v>
      </c>
      <c r="BB241" s="12">
        <v>0.89</v>
      </c>
      <c r="BC241" s="12">
        <v>3.14</v>
      </c>
      <c r="BD241" s="35">
        <f t="shared" si="307"/>
        <v>3.7946</v>
      </c>
      <c r="BE241" s="12">
        <v>1.225</v>
      </c>
      <c r="BF241" s="12">
        <v>0.5</v>
      </c>
      <c r="BG241" s="36">
        <f t="shared" si="308"/>
        <v>4170.89359603</v>
      </c>
      <c r="BH241"/>
      <c r="BI241"/>
      <c r="BJ241"/>
      <c r="BK241"/>
      <c r="BL241" s="1"/>
      <c r="BM241" s="1"/>
      <c r="BN241" s="1"/>
      <c r="BO241" s="1"/>
      <c r="BP241" s="1"/>
      <c r="BQ241" s="12">
        <v>1197</v>
      </c>
      <c r="BR241" s="12">
        <v>1424</v>
      </c>
      <c r="BS241" s="32">
        <v>0.444</v>
      </c>
      <c r="BT241" s="33">
        <v>0.887</v>
      </c>
      <c r="BU241" s="34">
        <f t="shared" si="309"/>
        <v>1794.556</v>
      </c>
      <c r="BV241" s="12">
        <v>1</v>
      </c>
      <c r="BW241" s="12">
        <v>0.89</v>
      </c>
      <c r="BX241" s="12">
        <v>3.14</v>
      </c>
      <c r="BY241" s="35">
        <f t="shared" si="310"/>
        <v>3.7946</v>
      </c>
      <c r="BZ241" s="12">
        <v>1.225</v>
      </c>
      <c r="CA241" s="12">
        <v>0.5</v>
      </c>
      <c r="CB241" s="36">
        <f t="shared" si="311"/>
        <v>4170.89359603</v>
      </c>
      <c r="CC241"/>
      <c r="CD241"/>
      <c r="CE241"/>
      <c r="CF241"/>
      <c r="CG241" s="1"/>
      <c r="CH241" s="1"/>
      <c r="CI241" s="1"/>
      <c r="CJ241" s="1"/>
      <c r="CK241" s="1"/>
      <c r="CL241" s="12">
        <v>1197</v>
      </c>
      <c r="CM241" s="12">
        <f t="shared" si="312"/>
        <v>1569</v>
      </c>
      <c r="CN241" s="32">
        <v>0.444</v>
      </c>
      <c r="CO241" s="33">
        <v>0.887</v>
      </c>
      <c r="CP241" s="34">
        <f t="shared" si="313"/>
        <v>1923.171</v>
      </c>
      <c r="CQ241" s="12">
        <v>1</v>
      </c>
      <c r="CR241" s="12">
        <v>0.89</v>
      </c>
      <c r="CS241" s="12">
        <v>3.14</v>
      </c>
      <c r="CT241" s="35">
        <f t="shared" si="314"/>
        <v>3.7946</v>
      </c>
      <c r="CU241" s="12">
        <v>1.225</v>
      </c>
      <c r="CV241" s="12">
        <v>0.5</v>
      </c>
      <c r="CW241" s="36">
        <f t="shared" si="315"/>
        <v>4469.8196144175</v>
      </c>
      <c r="CX241"/>
      <c r="CY241"/>
      <c r="CZ241"/>
      <c r="DA241"/>
      <c r="DB241" s="1"/>
      <c r="DC241" s="1"/>
      <c r="DD241" s="1"/>
      <c r="DE241" s="1"/>
      <c r="DF241" s="1"/>
      <c r="DG241" s="12">
        <v>1197</v>
      </c>
      <c r="DH241" s="12">
        <f t="shared" si="316"/>
        <v>1569</v>
      </c>
      <c r="DI241" s="32">
        <v>0.444</v>
      </c>
      <c r="DJ241" s="33">
        <v>0.887</v>
      </c>
      <c r="DK241" s="34">
        <f t="shared" si="317"/>
        <v>1923.171</v>
      </c>
      <c r="DL241" s="12">
        <v>1</v>
      </c>
      <c r="DM241" s="12">
        <v>0.89</v>
      </c>
      <c r="DN241" s="12">
        <v>3.14</v>
      </c>
      <c r="DO241" s="35">
        <f t="shared" si="318"/>
        <v>3.7946</v>
      </c>
      <c r="DP241" s="12">
        <v>1.225</v>
      </c>
      <c r="DQ241" s="12">
        <v>0.5</v>
      </c>
      <c r="DR241" s="36">
        <f t="shared" si="319"/>
        <v>4469.8196144175</v>
      </c>
      <c r="DS241"/>
      <c r="DT241"/>
      <c r="DU241"/>
      <c r="DV241"/>
      <c r="DW241" s="1"/>
      <c r="DX241" s="1"/>
      <c r="DY241" s="1"/>
      <c r="DZ241" s="1"/>
      <c r="EA241" s="1"/>
      <c r="EB241" s="12">
        <v>1197</v>
      </c>
      <c r="EC241" s="12">
        <f t="shared" si="320"/>
        <v>1569</v>
      </c>
      <c r="ED241" s="32">
        <v>0.444</v>
      </c>
      <c r="EE241" s="33">
        <v>0.887</v>
      </c>
      <c r="EF241" s="34">
        <f t="shared" si="321"/>
        <v>1923.171</v>
      </c>
      <c r="EG241" s="12">
        <v>1</v>
      </c>
      <c r="EH241" s="12">
        <v>0.89</v>
      </c>
      <c r="EI241" s="12">
        <v>3.94</v>
      </c>
      <c r="EJ241" s="35">
        <f t="shared" si="322"/>
        <v>4.5066</v>
      </c>
      <c r="EK241" s="12">
        <v>1.225</v>
      </c>
      <c r="EL241" s="12">
        <v>0.5</v>
      </c>
      <c r="EM241" s="36">
        <f t="shared" si="323"/>
        <v>5308.5144875175</v>
      </c>
      <c r="EN241"/>
      <c r="EO241"/>
      <c r="EP241"/>
      <c r="EQ241"/>
    </row>
    <row r="242" s="1" customFormat="1" customHeight="1" spans="6:147">
      <c r="F242" s="12">
        <v>1197</v>
      </c>
      <c r="G242" s="12">
        <v>1424</v>
      </c>
      <c r="H242" s="32">
        <v>0.577</v>
      </c>
      <c r="I242" s="33">
        <v>1.153</v>
      </c>
      <c r="J242" s="34">
        <f t="shared" si="300"/>
        <v>2332.541</v>
      </c>
      <c r="K242" s="12">
        <v>1</v>
      </c>
      <c r="L242" s="12">
        <v>0.89</v>
      </c>
      <c r="M242" s="12">
        <v>3.14</v>
      </c>
      <c r="N242" s="35">
        <f t="shared" si="301"/>
        <v>3.7946</v>
      </c>
      <c r="O242" s="12">
        <v>1.225</v>
      </c>
      <c r="P242" s="12">
        <v>0.5</v>
      </c>
      <c r="Q242" s="36">
        <f t="shared" si="302"/>
        <v>5421.2742981425</v>
      </c>
      <c r="R242"/>
      <c r="S242"/>
      <c r="T242"/>
      <c r="U242"/>
      <c r="V242" s="1"/>
      <c r="W242" s="1"/>
      <c r="X242" s="1"/>
      <c r="Y242" s="1"/>
      <c r="Z242" s="1"/>
      <c r="AA242" s="12">
        <v>1197</v>
      </c>
      <c r="AB242" s="12">
        <v>1424</v>
      </c>
      <c r="AC242" s="32">
        <v>0.577</v>
      </c>
      <c r="AD242" s="33">
        <v>1.153</v>
      </c>
      <c r="AE242" s="34">
        <f t="shared" si="303"/>
        <v>2332.541</v>
      </c>
      <c r="AF242" s="12">
        <v>1</v>
      </c>
      <c r="AG242" s="12">
        <v>0.89</v>
      </c>
      <c r="AH242" s="12">
        <v>3.14</v>
      </c>
      <c r="AI242" s="35">
        <f t="shared" si="304"/>
        <v>3.7946</v>
      </c>
      <c r="AJ242" s="12">
        <v>1.225</v>
      </c>
      <c r="AK242" s="12">
        <v>0.5</v>
      </c>
      <c r="AL242" s="36">
        <f t="shared" si="305"/>
        <v>5421.2742981425</v>
      </c>
      <c r="AM242"/>
      <c r="AN242"/>
      <c r="AO242"/>
      <c r="AP242"/>
      <c r="AQ242" s="1"/>
      <c r="AR242" s="1"/>
      <c r="AS242" s="1"/>
      <c r="AT242" s="1"/>
      <c r="AU242" s="1"/>
      <c r="AV242" s="12">
        <v>1197</v>
      </c>
      <c r="AW242" s="12">
        <v>1424</v>
      </c>
      <c r="AX242" s="32">
        <v>0.577</v>
      </c>
      <c r="AY242" s="33">
        <v>1.153</v>
      </c>
      <c r="AZ242" s="34">
        <f t="shared" si="306"/>
        <v>2332.541</v>
      </c>
      <c r="BA242" s="12">
        <v>1</v>
      </c>
      <c r="BB242" s="12">
        <v>0.89</v>
      </c>
      <c r="BC242" s="12">
        <v>3.14</v>
      </c>
      <c r="BD242" s="35">
        <f t="shared" si="307"/>
        <v>3.7946</v>
      </c>
      <c r="BE242" s="12">
        <v>1.225</v>
      </c>
      <c r="BF242" s="12">
        <v>0.5</v>
      </c>
      <c r="BG242" s="36">
        <f t="shared" si="308"/>
        <v>5421.2742981425</v>
      </c>
      <c r="BH242"/>
      <c r="BI242"/>
      <c r="BJ242"/>
      <c r="BK242"/>
      <c r="BL242" s="1"/>
      <c r="BM242" s="1"/>
      <c r="BN242" s="1"/>
      <c r="BO242" s="1"/>
      <c r="BP242" s="1"/>
      <c r="BQ242" s="12">
        <v>1197</v>
      </c>
      <c r="BR242" s="12">
        <v>1424</v>
      </c>
      <c r="BS242" s="32">
        <v>0.577</v>
      </c>
      <c r="BT242" s="33">
        <v>1.153</v>
      </c>
      <c r="BU242" s="34">
        <f t="shared" si="309"/>
        <v>2332.541</v>
      </c>
      <c r="BV242" s="12">
        <v>1</v>
      </c>
      <c r="BW242" s="12">
        <v>0.89</v>
      </c>
      <c r="BX242" s="12">
        <v>3.14</v>
      </c>
      <c r="BY242" s="35">
        <f t="shared" si="310"/>
        <v>3.7946</v>
      </c>
      <c r="BZ242" s="12">
        <v>1.225</v>
      </c>
      <c r="CA242" s="12">
        <v>0.5</v>
      </c>
      <c r="CB242" s="36">
        <f t="shared" si="311"/>
        <v>5421.2742981425</v>
      </c>
      <c r="CC242"/>
      <c r="CD242"/>
      <c r="CE242"/>
      <c r="CF242"/>
      <c r="CG242" s="1"/>
      <c r="CH242" s="1"/>
      <c r="CI242" s="1"/>
      <c r="CJ242" s="1"/>
      <c r="CK242" s="1"/>
      <c r="CL242" s="12">
        <v>1197</v>
      </c>
      <c r="CM242" s="12">
        <f t="shared" si="312"/>
        <v>1569</v>
      </c>
      <c r="CN242" s="32">
        <v>0.577</v>
      </c>
      <c r="CO242" s="33">
        <v>1.153</v>
      </c>
      <c r="CP242" s="34">
        <f t="shared" si="313"/>
        <v>2499.726</v>
      </c>
      <c r="CQ242" s="12">
        <v>1</v>
      </c>
      <c r="CR242" s="12">
        <v>0.89</v>
      </c>
      <c r="CS242" s="12">
        <v>3.14</v>
      </c>
      <c r="CT242" s="35">
        <f t="shared" si="314"/>
        <v>3.7946</v>
      </c>
      <c r="CU242" s="12">
        <v>1.225</v>
      </c>
      <c r="CV242" s="12">
        <v>0.5</v>
      </c>
      <c r="CW242" s="36">
        <f t="shared" si="315"/>
        <v>5809.844421255</v>
      </c>
      <c r="CX242"/>
      <c r="CY242"/>
      <c r="CZ242"/>
      <c r="DA242"/>
      <c r="DB242" s="1"/>
      <c r="DC242" s="1"/>
      <c r="DD242" s="1"/>
      <c r="DE242" s="1"/>
      <c r="DF242" s="1"/>
      <c r="DG242" s="12">
        <v>1197</v>
      </c>
      <c r="DH242" s="12">
        <f t="shared" si="316"/>
        <v>1569</v>
      </c>
      <c r="DI242" s="32">
        <v>0.577</v>
      </c>
      <c r="DJ242" s="33">
        <v>1.153</v>
      </c>
      <c r="DK242" s="34">
        <f t="shared" si="317"/>
        <v>2499.726</v>
      </c>
      <c r="DL242" s="12">
        <v>1</v>
      </c>
      <c r="DM242" s="12">
        <v>0.89</v>
      </c>
      <c r="DN242" s="12">
        <v>3.14</v>
      </c>
      <c r="DO242" s="35">
        <f t="shared" si="318"/>
        <v>3.7946</v>
      </c>
      <c r="DP242" s="12">
        <v>1.225</v>
      </c>
      <c r="DQ242" s="12">
        <v>0.5</v>
      </c>
      <c r="DR242" s="36">
        <f t="shared" si="319"/>
        <v>5809.844421255</v>
      </c>
      <c r="DS242"/>
      <c r="DT242"/>
      <c r="DU242"/>
      <c r="DV242"/>
      <c r="DW242" s="1"/>
      <c r="DX242" s="1"/>
      <c r="DY242" s="1"/>
      <c r="DZ242" s="1"/>
      <c r="EA242" s="1"/>
      <c r="EB242" s="12">
        <v>1197</v>
      </c>
      <c r="EC242" s="12">
        <f t="shared" si="320"/>
        <v>1569</v>
      </c>
      <c r="ED242" s="32">
        <v>0.577</v>
      </c>
      <c r="EE242" s="33">
        <v>1.153</v>
      </c>
      <c r="EF242" s="34">
        <f t="shared" si="321"/>
        <v>2499.726</v>
      </c>
      <c r="EG242" s="12">
        <v>1</v>
      </c>
      <c r="EH242" s="12">
        <v>0.89</v>
      </c>
      <c r="EI242" s="12">
        <v>3.94</v>
      </c>
      <c r="EJ242" s="35">
        <f t="shared" si="322"/>
        <v>4.5066</v>
      </c>
      <c r="EK242" s="12">
        <v>1.225</v>
      </c>
      <c r="EL242" s="12">
        <v>0.5</v>
      </c>
      <c r="EM242" s="36">
        <f t="shared" si="323"/>
        <v>6899.974929855</v>
      </c>
      <c r="EN242"/>
      <c r="EO242"/>
      <c r="EP242"/>
      <c r="EQ242"/>
    </row>
    <row r="243" s="1" customFormat="1" customHeight="1" spans="6:147">
      <c r="F243" s="12">
        <v>1197</v>
      </c>
      <c r="G243" s="12">
        <v>1424</v>
      </c>
      <c r="H243" s="32">
        <v>0.444</v>
      </c>
      <c r="I243" s="33">
        <v>0.887</v>
      </c>
      <c r="J243" s="34">
        <f t="shared" si="300"/>
        <v>1794.556</v>
      </c>
      <c r="K243" s="12">
        <v>1</v>
      </c>
      <c r="L243" s="12">
        <v>0.89</v>
      </c>
      <c r="M243" s="12">
        <v>3.14</v>
      </c>
      <c r="N243" s="35">
        <f t="shared" si="301"/>
        <v>3.7946</v>
      </c>
      <c r="O243" s="12">
        <v>1.225</v>
      </c>
      <c r="P243" s="12">
        <v>0.5</v>
      </c>
      <c r="Q243" s="36">
        <f t="shared" si="302"/>
        <v>4170.89359603</v>
      </c>
      <c r="R243"/>
      <c r="S243"/>
      <c r="T243"/>
      <c r="U243"/>
      <c r="V243" s="1"/>
      <c r="W243" s="1"/>
      <c r="X243" s="1"/>
      <c r="Y243" s="1"/>
      <c r="Z243" s="1"/>
      <c r="AA243" s="12">
        <v>1197</v>
      </c>
      <c r="AB243" s="12">
        <v>1424</v>
      </c>
      <c r="AC243" s="32">
        <v>0.444</v>
      </c>
      <c r="AD243" s="33">
        <v>0.887</v>
      </c>
      <c r="AE243" s="34">
        <f t="shared" si="303"/>
        <v>1794.556</v>
      </c>
      <c r="AF243" s="12">
        <v>1</v>
      </c>
      <c r="AG243" s="12">
        <v>0.89</v>
      </c>
      <c r="AH243" s="12">
        <v>3.14</v>
      </c>
      <c r="AI243" s="35">
        <f t="shared" si="304"/>
        <v>3.7946</v>
      </c>
      <c r="AJ243" s="12">
        <v>1.225</v>
      </c>
      <c r="AK243" s="12">
        <v>0.5</v>
      </c>
      <c r="AL243" s="36">
        <f t="shared" si="305"/>
        <v>4170.89359603</v>
      </c>
      <c r="AM243"/>
      <c r="AN243"/>
      <c r="AO243"/>
      <c r="AP243"/>
      <c r="AQ243" s="1"/>
      <c r="AR243" s="1"/>
      <c r="AS243" s="1"/>
      <c r="AT243" s="1"/>
      <c r="AU243" s="1"/>
      <c r="AV243" s="12">
        <v>1197</v>
      </c>
      <c r="AW243" s="12">
        <v>1424</v>
      </c>
      <c r="AX243" s="32">
        <v>0.444</v>
      </c>
      <c r="AY243" s="33">
        <v>0.887</v>
      </c>
      <c r="AZ243" s="34">
        <f t="shared" si="306"/>
        <v>1794.556</v>
      </c>
      <c r="BA243" s="12">
        <v>1</v>
      </c>
      <c r="BB243" s="12">
        <v>0.89</v>
      </c>
      <c r="BC243" s="12">
        <v>3.14</v>
      </c>
      <c r="BD243" s="35">
        <f t="shared" si="307"/>
        <v>3.7946</v>
      </c>
      <c r="BE243" s="12">
        <v>1.225</v>
      </c>
      <c r="BF243" s="12">
        <v>0.5</v>
      </c>
      <c r="BG243" s="36">
        <f t="shared" si="308"/>
        <v>4170.89359603</v>
      </c>
      <c r="BH243"/>
      <c r="BI243"/>
      <c r="BJ243"/>
      <c r="BK243"/>
      <c r="BL243" s="1"/>
      <c r="BM243" s="1"/>
      <c r="BN243" s="1"/>
      <c r="BO243" s="1"/>
      <c r="BP243" s="1"/>
      <c r="BQ243" s="12">
        <v>1197</v>
      </c>
      <c r="BR243" s="12">
        <v>1424</v>
      </c>
      <c r="BS243" s="32">
        <v>0.444</v>
      </c>
      <c r="BT243" s="33">
        <v>0.887</v>
      </c>
      <c r="BU243" s="34">
        <f t="shared" si="309"/>
        <v>1794.556</v>
      </c>
      <c r="BV243" s="12">
        <v>1</v>
      </c>
      <c r="BW243" s="12">
        <v>0.89</v>
      </c>
      <c r="BX243" s="12">
        <v>3.14</v>
      </c>
      <c r="BY243" s="35">
        <f t="shared" si="310"/>
        <v>3.7946</v>
      </c>
      <c r="BZ243" s="12">
        <v>1.225</v>
      </c>
      <c r="CA243" s="12">
        <v>0.5</v>
      </c>
      <c r="CB243" s="36">
        <f t="shared" si="311"/>
        <v>4170.89359603</v>
      </c>
      <c r="CC243"/>
      <c r="CD243"/>
      <c r="CE243"/>
      <c r="CF243"/>
      <c r="CG243" s="1"/>
      <c r="CH243" s="1"/>
      <c r="CI243" s="1"/>
      <c r="CJ243" s="1"/>
      <c r="CK243" s="1"/>
      <c r="CL243" s="12">
        <v>1197</v>
      </c>
      <c r="CM243" s="12">
        <f t="shared" si="312"/>
        <v>1569</v>
      </c>
      <c r="CN243" s="32">
        <v>0.444</v>
      </c>
      <c r="CO243" s="33">
        <v>0.887</v>
      </c>
      <c r="CP243" s="34">
        <f t="shared" si="313"/>
        <v>1923.171</v>
      </c>
      <c r="CQ243" s="12">
        <v>1</v>
      </c>
      <c r="CR243" s="12">
        <v>0.89</v>
      </c>
      <c r="CS243" s="12">
        <v>3.14</v>
      </c>
      <c r="CT243" s="35">
        <f t="shared" si="314"/>
        <v>3.7946</v>
      </c>
      <c r="CU243" s="12">
        <v>1.225</v>
      </c>
      <c r="CV243" s="12">
        <v>0.5</v>
      </c>
      <c r="CW243" s="36">
        <f t="shared" si="315"/>
        <v>4469.8196144175</v>
      </c>
      <c r="CX243"/>
      <c r="CY243"/>
      <c r="CZ243"/>
      <c r="DA243"/>
      <c r="DB243" s="1"/>
      <c r="DC243" s="1"/>
      <c r="DD243" s="1"/>
      <c r="DE243" s="1"/>
      <c r="DF243" s="1"/>
      <c r="DG243" s="12">
        <v>1197</v>
      </c>
      <c r="DH243" s="12">
        <f t="shared" si="316"/>
        <v>1569</v>
      </c>
      <c r="DI243" s="32">
        <v>0.444</v>
      </c>
      <c r="DJ243" s="33">
        <v>0.887</v>
      </c>
      <c r="DK243" s="34">
        <f t="shared" si="317"/>
        <v>1923.171</v>
      </c>
      <c r="DL243" s="12">
        <v>1</v>
      </c>
      <c r="DM243" s="12">
        <v>0.89</v>
      </c>
      <c r="DN243" s="12">
        <v>3.14</v>
      </c>
      <c r="DO243" s="35">
        <f t="shared" si="318"/>
        <v>3.7946</v>
      </c>
      <c r="DP243" s="12">
        <v>1.225</v>
      </c>
      <c r="DQ243" s="12">
        <v>0.5</v>
      </c>
      <c r="DR243" s="36">
        <f t="shared" si="319"/>
        <v>4469.8196144175</v>
      </c>
      <c r="DS243"/>
      <c r="DT243"/>
      <c r="DU243"/>
      <c r="DV243"/>
      <c r="DW243" s="1"/>
      <c r="DX243" s="1"/>
      <c r="DY243" s="1"/>
      <c r="DZ243" s="1"/>
      <c r="EA243" s="1"/>
      <c r="EB243" s="12">
        <v>1197</v>
      </c>
      <c r="EC243" s="12">
        <f t="shared" si="320"/>
        <v>1569</v>
      </c>
      <c r="ED243" s="32">
        <v>0.444</v>
      </c>
      <c r="EE243" s="33">
        <v>0.887</v>
      </c>
      <c r="EF243" s="34">
        <f t="shared" si="321"/>
        <v>1923.171</v>
      </c>
      <c r="EG243" s="12">
        <v>1</v>
      </c>
      <c r="EH243" s="12">
        <v>0.89</v>
      </c>
      <c r="EI243" s="12">
        <v>3.94</v>
      </c>
      <c r="EJ243" s="35">
        <f t="shared" si="322"/>
        <v>4.5066</v>
      </c>
      <c r="EK243" s="12">
        <v>1.225</v>
      </c>
      <c r="EL243" s="12">
        <v>0.5</v>
      </c>
      <c r="EM243" s="36">
        <f t="shared" si="323"/>
        <v>5308.5144875175</v>
      </c>
      <c r="EN243"/>
      <c r="EO243"/>
      <c r="EP243"/>
      <c r="EQ243"/>
    </row>
    <row r="244" s="1" customFormat="1" customHeight="1" spans="6:147">
      <c r="F244" s="12">
        <v>1197</v>
      </c>
      <c r="G244" s="12">
        <v>1424</v>
      </c>
      <c r="H244" s="32">
        <v>0.577</v>
      </c>
      <c r="I244" s="33">
        <v>1.153</v>
      </c>
      <c r="J244" s="34">
        <f t="shared" si="300"/>
        <v>2332.541</v>
      </c>
      <c r="K244" s="12">
        <v>1</v>
      </c>
      <c r="L244" s="12">
        <v>0.89</v>
      </c>
      <c r="M244" s="12">
        <v>3.14</v>
      </c>
      <c r="N244" s="35">
        <f t="shared" si="301"/>
        <v>3.7946</v>
      </c>
      <c r="O244" s="12">
        <v>1.225</v>
      </c>
      <c r="P244" s="12">
        <v>0.5</v>
      </c>
      <c r="Q244" s="36">
        <f t="shared" si="302"/>
        <v>5421.2742981425</v>
      </c>
      <c r="R244"/>
      <c r="S244"/>
      <c r="T244"/>
      <c r="U244"/>
      <c r="V244" s="1"/>
      <c r="W244" s="1"/>
      <c r="X244" s="1"/>
      <c r="Y244" s="1"/>
      <c r="Z244" s="1"/>
      <c r="AA244" s="12">
        <v>1197</v>
      </c>
      <c r="AB244" s="12">
        <v>1424</v>
      </c>
      <c r="AC244" s="32">
        <v>0.577</v>
      </c>
      <c r="AD244" s="33">
        <v>1.153</v>
      </c>
      <c r="AE244" s="34">
        <f t="shared" si="303"/>
        <v>2332.541</v>
      </c>
      <c r="AF244" s="12">
        <v>1</v>
      </c>
      <c r="AG244" s="12">
        <v>0.89</v>
      </c>
      <c r="AH244" s="12">
        <v>3.14</v>
      </c>
      <c r="AI244" s="35">
        <f t="shared" si="304"/>
        <v>3.7946</v>
      </c>
      <c r="AJ244" s="12">
        <v>1.225</v>
      </c>
      <c r="AK244" s="12">
        <v>0.5</v>
      </c>
      <c r="AL244" s="36">
        <f t="shared" si="305"/>
        <v>5421.2742981425</v>
      </c>
      <c r="AM244"/>
      <c r="AN244"/>
      <c r="AO244"/>
      <c r="AP244"/>
      <c r="AQ244" s="1"/>
      <c r="AR244" s="1"/>
      <c r="AS244" s="1"/>
      <c r="AT244" s="1"/>
      <c r="AU244" s="1"/>
      <c r="AV244" s="12">
        <v>1197</v>
      </c>
      <c r="AW244" s="12">
        <v>1424</v>
      </c>
      <c r="AX244" s="32">
        <v>0.577</v>
      </c>
      <c r="AY244" s="33">
        <v>1.153</v>
      </c>
      <c r="AZ244" s="34">
        <f t="shared" si="306"/>
        <v>2332.541</v>
      </c>
      <c r="BA244" s="12">
        <v>1</v>
      </c>
      <c r="BB244" s="12">
        <v>0.89</v>
      </c>
      <c r="BC244" s="12">
        <v>3.14</v>
      </c>
      <c r="BD244" s="35">
        <f t="shared" si="307"/>
        <v>3.7946</v>
      </c>
      <c r="BE244" s="12">
        <v>1.225</v>
      </c>
      <c r="BF244" s="12">
        <v>0.5</v>
      </c>
      <c r="BG244" s="36">
        <f t="shared" si="308"/>
        <v>5421.2742981425</v>
      </c>
      <c r="BH244"/>
      <c r="BI244"/>
      <c r="BJ244"/>
      <c r="BK244"/>
      <c r="BL244" s="1"/>
      <c r="BM244" s="1"/>
      <c r="BN244" s="1"/>
      <c r="BO244" s="1"/>
      <c r="BP244" s="1"/>
      <c r="BQ244" s="12">
        <v>1197</v>
      </c>
      <c r="BR244" s="12">
        <v>1424</v>
      </c>
      <c r="BS244" s="32">
        <v>0.577</v>
      </c>
      <c r="BT244" s="33">
        <v>1.153</v>
      </c>
      <c r="BU244" s="34">
        <f t="shared" si="309"/>
        <v>2332.541</v>
      </c>
      <c r="BV244" s="12">
        <v>1</v>
      </c>
      <c r="BW244" s="12">
        <v>0.89</v>
      </c>
      <c r="BX244" s="12">
        <v>3.14</v>
      </c>
      <c r="BY244" s="35">
        <f t="shared" si="310"/>
        <v>3.7946</v>
      </c>
      <c r="BZ244" s="12">
        <v>1.225</v>
      </c>
      <c r="CA244" s="12">
        <v>0.5</v>
      </c>
      <c r="CB244" s="36">
        <f t="shared" si="311"/>
        <v>5421.2742981425</v>
      </c>
      <c r="CC244"/>
      <c r="CD244"/>
      <c r="CE244"/>
      <c r="CF244"/>
      <c r="CG244" s="1"/>
      <c r="CH244" s="1"/>
      <c r="CI244" s="1"/>
      <c r="CJ244" s="1"/>
      <c r="CK244" s="1"/>
      <c r="CL244" s="12">
        <v>1197</v>
      </c>
      <c r="CM244" s="12">
        <f t="shared" si="312"/>
        <v>1569</v>
      </c>
      <c r="CN244" s="32">
        <v>0.577</v>
      </c>
      <c r="CO244" s="33">
        <v>1.153</v>
      </c>
      <c r="CP244" s="34">
        <f t="shared" si="313"/>
        <v>2499.726</v>
      </c>
      <c r="CQ244" s="12">
        <v>1</v>
      </c>
      <c r="CR244" s="12">
        <v>0.89</v>
      </c>
      <c r="CS244" s="12">
        <v>3.14</v>
      </c>
      <c r="CT244" s="35">
        <f t="shared" si="314"/>
        <v>3.7946</v>
      </c>
      <c r="CU244" s="12">
        <v>1.225</v>
      </c>
      <c r="CV244" s="12">
        <v>0.5</v>
      </c>
      <c r="CW244" s="36">
        <f t="shared" si="315"/>
        <v>5809.844421255</v>
      </c>
      <c r="CX244"/>
      <c r="CY244"/>
      <c r="CZ244"/>
      <c r="DA244"/>
      <c r="DB244" s="1"/>
      <c r="DC244" s="1"/>
      <c r="DD244" s="1"/>
      <c r="DE244" s="1"/>
      <c r="DF244" s="1"/>
      <c r="DG244" s="12">
        <v>1197</v>
      </c>
      <c r="DH244" s="12">
        <f t="shared" si="316"/>
        <v>1569</v>
      </c>
      <c r="DI244" s="32">
        <v>0.577</v>
      </c>
      <c r="DJ244" s="33">
        <v>1.153</v>
      </c>
      <c r="DK244" s="34">
        <f t="shared" si="317"/>
        <v>2499.726</v>
      </c>
      <c r="DL244" s="12">
        <v>1</v>
      </c>
      <c r="DM244" s="12">
        <v>0.89</v>
      </c>
      <c r="DN244" s="12">
        <v>3.14</v>
      </c>
      <c r="DO244" s="35">
        <f t="shared" si="318"/>
        <v>3.7946</v>
      </c>
      <c r="DP244" s="12">
        <v>1.225</v>
      </c>
      <c r="DQ244" s="12">
        <v>0.5</v>
      </c>
      <c r="DR244" s="36">
        <f t="shared" si="319"/>
        <v>5809.844421255</v>
      </c>
      <c r="DS244"/>
      <c r="DT244"/>
      <c r="DU244"/>
      <c r="DV244"/>
      <c r="DW244" s="1"/>
      <c r="DX244" s="1"/>
      <c r="DY244" s="1"/>
      <c r="DZ244" s="1"/>
      <c r="EA244" s="1"/>
      <c r="EB244" s="12">
        <v>1197</v>
      </c>
      <c r="EC244" s="12">
        <f t="shared" si="320"/>
        <v>1569</v>
      </c>
      <c r="ED244" s="32">
        <v>0.577</v>
      </c>
      <c r="EE244" s="33">
        <v>1.153</v>
      </c>
      <c r="EF244" s="34">
        <f t="shared" si="321"/>
        <v>2499.726</v>
      </c>
      <c r="EG244" s="12">
        <v>1</v>
      </c>
      <c r="EH244" s="12">
        <v>0.89</v>
      </c>
      <c r="EI244" s="12">
        <v>3.94</v>
      </c>
      <c r="EJ244" s="35">
        <f t="shared" si="322"/>
        <v>4.5066</v>
      </c>
      <c r="EK244" s="12">
        <v>1.225</v>
      </c>
      <c r="EL244" s="12">
        <v>0.5</v>
      </c>
      <c r="EM244" s="36">
        <f t="shared" si="323"/>
        <v>6899.974929855</v>
      </c>
      <c r="EN244"/>
      <c r="EO244"/>
      <c r="EP244"/>
      <c r="EQ244"/>
    </row>
    <row r="245" s="1" customFormat="1" customHeight="1" spans="6:147">
      <c r="F245" s="12">
        <v>1197</v>
      </c>
      <c r="G245" s="12">
        <v>1424</v>
      </c>
      <c r="H245" s="32">
        <v>0.444</v>
      </c>
      <c r="I245" s="33">
        <v>0.887</v>
      </c>
      <c r="J245" s="34">
        <f t="shared" si="300"/>
        <v>1794.556</v>
      </c>
      <c r="K245" s="12">
        <v>1</v>
      </c>
      <c r="L245" s="12">
        <v>0.89</v>
      </c>
      <c r="M245" s="12">
        <v>3.14</v>
      </c>
      <c r="N245" s="35">
        <f t="shared" si="301"/>
        <v>3.7946</v>
      </c>
      <c r="O245" s="12">
        <v>1.225</v>
      </c>
      <c r="P245" s="12">
        <v>0.5</v>
      </c>
      <c r="Q245" s="36">
        <f t="shared" si="302"/>
        <v>4170.89359603</v>
      </c>
      <c r="R245"/>
      <c r="S245"/>
      <c r="T245"/>
      <c r="U245"/>
      <c r="V245" s="1"/>
      <c r="W245" s="1"/>
      <c r="X245" s="1"/>
      <c r="Y245" s="1"/>
      <c r="Z245" s="1"/>
      <c r="AA245" s="12">
        <v>1197</v>
      </c>
      <c r="AB245" s="12">
        <v>1424</v>
      </c>
      <c r="AC245" s="32">
        <v>0.444</v>
      </c>
      <c r="AD245" s="33">
        <v>0.887</v>
      </c>
      <c r="AE245" s="34">
        <f t="shared" si="303"/>
        <v>1794.556</v>
      </c>
      <c r="AF245" s="12">
        <v>1</v>
      </c>
      <c r="AG245" s="12">
        <v>0.89</v>
      </c>
      <c r="AH245" s="12">
        <v>3.14</v>
      </c>
      <c r="AI245" s="35">
        <f t="shared" si="304"/>
        <v>3.7946</v>
      </c>
      <c r="AJ245" s="12">
        <v>1.225</v>
      </c>
      <c r="AK245" s="12">
        <v>0.5</v>
      </c>
      <c r="AL245" s="36">
        <f t="shared" si="305"/>
        <v>4170.89359603</v>
      </c>
      <c r="AM245"/>
      <c r="AN245"/>
      <c r="AO245"/>
      <c r="AP245"/>
      <c r="AQ245" s="1"/>
      <c r="AR245" s="1"/>
      <c r="AS245" s="1"/>
      <c r="AT245" s="1"/>
      <c r="AU245" s="1"/>
      <c r="AV245" s="12">
        <v>1197</v>
      </c>
      <c r="AW245" s="12">
        <v>1424</v>
      </c>
      <c r="AX245" s="32">
        <v>0.444</v>
      </c>
      <c r="AY245" s="33">
        <v>0.887</v>
      </c>
      <c r="AZ245" s="34">
        <f t="shared" si="306"/>
        <v>1794.556</v>
      </c>
      <c r="BA245" s="12">
        <v>1</v>
      </c>
      <c r="BB245" s="12">
        <v>0.89</v>
      </c>
      <c r="BC245" s="12">
        <v>3.14</v>
      </c>
      <c r="BD245" s="35">
        <f t="shared" si="307"/>
        <v>3.7946</v>
      </c>
      <c r="BE245" s="12">
        <v>1.225</v>
      </c>
      <c r="BF245" s="12">
        <v>0.5</v>
      </c>
      <c r="BG245" s="36">
        <f t="shared" si="308"/>
        <v>4170.89359603</v>
      </c>
      <c r="BH245"/>
      <c r="BI245"/>
      <c r="BJ245"/>
      <c r="BK245"/>
      <c r="BL245" s="1"/>
      <c r="BM245" s="1"/>
      <c r="BN245" s="1"/>
      <c r="BO245" s="1"/>
      <c r="BP245" s="1"/>
      <c r="BQ245" s="12">
        <v>1197</v>
      </c>
      <c r="BR245" s="12">
        <v>1424</v>
      </c>
      <c r="BS245" s="32">
        <v>0.444</v>
      </c>
      <c r="BT245" s="33">
        <v>0.887</v>
      </c>
      <c r="BU245" s="34">
        <f t="shared" si="309"/>
        <v>1794.556</v>
      </c>
      <c r="BV245" s="12">
        <v>1</v>
      </c>
      <c r="BW245" s="12">
        <v>0.89</v>
      </c>
      <c r="BX245" s="12">
        <v>3.14</v>
      </c>
      <c r="BY245" s="35">
        <f t="shared" si="310"/>
        <v>3.7946</v>
      </c>
      <c r="BZ245" s="12">
        <v>1.225</v>
      </c>
      <c r="CA245" s="12">
        <v>0.5</v>
      </c>
      <c r="CB245" s="36">
        <f t="shared" si="311"/>
        <v>4170.89359603</v>
      </c>
      <c r="CC245"/>
      <c r="CD245"/>
      <c r="CE245"/>
      <c r="CF245"/>
      <c r="CG245" s="1"/>
      <c r="CH245" s="1"/>
      <c r="CI245" s="1"/>
      <c r="CJ245" s="1"/>
      <c r="CK245" s="1"/>
      <c r="CL245" s="12">
        <v>1197</v>
      </c>
      <c r="CM245" s="12">
        <f t="shared" si="312"/>
        <v>1569</v>
      </c>
      <c r="CN245" s="32">
        <v>0.444</v>
      </c>
      <c r="CO245" s="33">
        <v>0.887</v>
      </c>
      <c r="CP245" s="34">
        <f t="shared" si="313"/>
        <v>1923.171</v>
      </c>
      <c r="CQ245" s="12">
        <v>1</v>
      </c>
      <c r="CR245" s="12">
        <v>0.89</v>
      </c>
      <c r="CS245" s="12">
        <v>3.14</v>
      </c>
      <c r="CT245" s="35">
        <f t="shared" si="314"/>
        <v>3.7946</v>
      </c>
      <c r="CU245" s="12">
        <v>1.225</v>
      </c>
      <c r="CV245" s="12">
        <v>0.5</v>
      </c>
      <c r="CW245" s="36">
        <f t="shared" si="315"/>
        <v>4469.8196144175</v>
      </c>
      <c r="CX245"/>
      <c r="CY245"/>
      <c r="CZ245"/>
      <c r="DA245"/>
      <c r="DB245" s="1"/>
      <c r="DC245" s="1"/>
      <c r="DD245" s="1"/>
      <c r="DE245" s="1"/>
      <c r="DF245" s="1"/>
      <c r="DG245" s="12">
        <v>1197</v>
      </c>
      <c r="DH245" s="12">
        <f t="shared" si="316"/>
        <v>1569</v>
      </c>
      <c r="DI245" s="32">
        <v>0.444</v>
      </c>
      <c r="DJ245" s="33">
        <v>0.887</v>
      </c>
      <c r="DK245" s="34">
        <f t="shared" si="317"/>
        <v>1923.171</v>
      </c>
      <c r="DL245" s="12">
        <v>1</v>
      </c>
      <c r="DM245" s="12">
        <v>0.89</v>
      </c>
      <c r="DN245" s="12">
        <v>3.14</v>
      </c>
      <c r="DO245" s="35">
        <f t="shared" si="318"/>
        <v>3.7946</v>
      </c>
      <c r="DP245" s="12">
        <v>1.225</v>
      </c>
      <c r="DQ245" s="12">
        <v>0.5</v>
      </c>
      <c r="DR245" s="36">
        <f t="shared" si="319"/>
        <v>4469.8196144175</v>
      </c>
      <c r="DS245"/>
      <c r="DT245"/>
      <c r="DU245"/>
      <c r="DV245"/>
      <c r="DW245" s="1"/>
      <c r="DX245" s="1"/>
      <c r="DY245" s="1"/>
      <c r="DZ245" s="1"/>
      <c r="EA245" s="1"/>
      <c r="EB245" s="12">
        <v>1197</v>
      </c>
      <c r="EC245" s="12">
        <f t="shared" si="320"/>
        <v>1569</v>
      </c>
      <c r="ED245" s="32">
        <v>0.444</v>
      </c>
      <c r="EE245" s="33">
        <v>0.887</v>
      </c>
      <c r="EF245" s="34">
        <f t="shared" si="321"/>
        <v>1923.171</v>
      </c>
      <c r="EG245" s="12">
        <v>1</v>
      </c>
      <c r="EH245" s="12">
        <v>0.89</v>
      </c>
      <c r="EI245" s="12">
        <v>3.94</v>
      </c>
      <c r="EJ245" s="35">
        <f t="shared" si="322"/>
        <v>4.5066</v>
      </c>
      <c r="EK245" s="12">
        <v>1.225</v>
      </c>
      <c r="EL245" s="12">
        <v>0.5</v>
      </c>
      <c r="EM245" s="36">
        <f t="shared" si="323"/>
        <v>5308.5144875175</v>
      </c>
      <c r="EN245"/>
      <c r="EO245"/>
      <c r="EP245"/>
      <c r="EQ245"/>
    </row>
    <row r="246" s="1" customFormat="1" customHeight="1" spans="6:147">
      <c r="F246" s="12">
        <v>1197</v>
      </c>
      <c r="G246" s="12">
        <v>1424</v>
      </c>
      <c r="H246" s="32">
        <v>0.577</v>
      </c>
      <c r="I246" s="33">
        <v>1.153</v>
      </c>
      <c r="J246" s="34">
        <f t="shared" si="300"/>
        <v>2332.541</v>
      </c>
      <c r="K246" s="12">
        <v>1</v>
      </c>
      <c r="L246" s="12">
        <v>0.89</v>
      </c>
      <c r="M246" s="12">
        <v>3.14</v>
      </c>
      <c r="N246" s="35">
        <f t="shared" si="301"/>
        <v>3.7946</v>
      </c>
      <c r="O246" s="12">
        <v>1.225</v>
      </c>
      <c r="P246" s="12">
        <v>0.5</v>
      </c>
      <c r="Q246" s="36">
        <f t="shared" si="302"/>
        <v>5421.2742981425</v>
      </c>
      <c r="R246"/>
      <c r="S246"/>
      <c r="T246"/>
      <c r="U246"/>
      <c r="V246" s="1"/>
      <c r="W246" s="1"/>
      <c r="X246" s="1"/>
      <c r="Y246" s="1"/>
      <c r="Z246" s="1"/>
      <c r="AA246" s="12">
        <v>1197</v>
      </c>
      <c r="AB246" s="12">
        <v>1424</v>
      </c>
      <c r="AC246" s="32">
        <v>0.577</v>
      </c>
      <c r="AD246" s="33">
        <v>1.153</v>
      </c>
      <c r="AE246" s="34">
        <f t="shared" si="303"/>
        <v>2332.541</v>
      </c>
      <c r="AF246" s="12">
        <v>1</v>
      </c>
      <c r="AG246" s="12">
        <v>0.89</v>
      </c>
      <c r="AH246" s="12">
        <v>3.14</v>
      </c>
      <c r="AI246" s="35">
        <f t="shared" si="304"/>
        <v>3.7946</v>
      </c>
      <c r="AJ246" s="12">
        <v>1.225</v>
      </c>
      <c r="AK246" s="12">
        <v>0.5</v>
      </c>
      <c r="AL246" s="36">
        <f t="shared" si="305"/>
        <v>5421.2742981425</v>
      </c>
      <c r="AM246"/>
      <c r="AN246"/>
      <c r="AO246"/>
      <c r="AP246"/>
      <c r="AQ246" s="1"/>
      <c r="AR246" s="1"/>
      <c r="AS246" s="1"/>
      <c r="AT246" s="1"/>
      <c r="AU246" s="1"/>
      <c r="AV246" s="12">
        <v>1197</v>
      </c>
      <c r="AW246" s="12">
        <v>1424</v>
      </c>
      <c r="AX246" s="32">
        <v>0.577</v>
      </c>
      <c r="AY246" s="33">
        <v>1.153</v>
      </c>
      <c r="AZ246" s="34">
        <f t="shared" si="306"/>
        <v>2332.541</v>
      </c>
      <c r="BA246" s="12">
        <v>1</v>
      </c>
      <c r="BB246" s="12">
        <v>0.89</v>
      </c>
      <c r="BC246" s="12">
        <v>3.14</v>
      </c>
      <c r="BD246" s="35">
        <f t="shared" si="307"/>
        <v>3.7946</v>
      </c>
      <c r="BE246" s="12">
        <v>1.225</v>
      </c>
      <c r="BF246" s="12">
        <v>0.5</v>
      </c>
      <c r="BG246" s="36">
        <f t="shared" si="308"/>
        <v>5421.2742981425</v>
      </c>
      <c r="BH246"/>
      <c r="BI246"/>
      <c r="BJ246"/>
      <c r="BK246"/>
      <c r="BL246" s="1"/>
      <c r="BM246" s="1"/>
      <c r="BN246" s="1"/>
      <c r="BO246" s="1"/>
      <c r="BP246" s="1"/>
      <c r="BQ246" s="12">
        <v>1197</v>
      </c>
      <c r="BR246" s="12">
        <v>1424</v>
      </c>
      <c r="BS246" s="32">
        <v>0.577</v>
      </c>
      <c r="BT246" s="33">
        <v>1.153</v>
      </c>
      <c r="BU246" s="34">
        <f t="shared" si="309"/>
        <v>2332.541</v>
      </c>
      <c r="BV246" s="12">
        <v>1</v>
      </c>
      <c r="BW246" s="12">
        <v>0.89</v>
      </c>
      <c r="BX246" s="12">
        <v>3.14</v>
      </c>
      <c r="BY246" s="35">
        <f t="shared" si="310"/>
        <v>3.7946</v>
      </c>
      <c r="BZ246" s="12">
        <v>1.225</v>
      </c>
      <c r="CA246" s="12">
        <v>0.5</v>
      </c>
      <c r="CB246" s="36">
        <f t="shared" si="311"/>
        <v>5421.2742981425</v>
      </c>
      <c r="CC246"/>
      <c r="CD246"/>
      <c r="CE246"/>
      <c r="CF246"/>
      <c r="CG246" s="1"/>
      <c r="CH246" s="1"/>
      <c r="CI246" s="1"/>
      <c r="CJ246" s="1"/>
      <c r="CK246" s="1"/>
      <c r="CL246" s="12">
        <v>1197</v>
      </c>
      <c r="CM246" s="12">
        <f t="shared" si="312"/>
        <v>1569</v>
      </c>
      <c r="CN246" s="32">
        <v>0.577</v>
      </c>
      <c r="CO246" s="33">
        <v>1.153</v>
      </c>
      <c r="CP246" s="34">
        <f t="shared" si="313"/>
        <v>2499.726</v>
      </c>
      <c r="CQ246" s="12">
        <v>1</v>
      </c>
      <c r="CR246" s="12">
        <v>0.89</v>
      </c>
      <c r="CS246" s="12">
        <v>3.14</v>
      </c>
      <c r="CT246" s="35">
        <f t="shared" si="314"/>
        <v>3.7946</v>
      </c>
      <c r="CU246" s="12">
        <v>1.225</v>
      </c>
      <c r="CV246" s="12">
        <v>0.5</v>
      </c>
      <c r="CW246" s="36">
        <f t="shared" si="315"/>
        <v>5809.844421255</v>
      </c>
      <c r="CX246"/>
      <c r="CY246"/>
      <c r="CZ246"/>
      <c r="DA246"/>
      <c r="DB246" s="1"/>
      <c r="DC246" s="1"/>
      <c r="DD246" s="1"/>
      <c r="DE246" s="1"/>
      <c r="DF246" s="1"/>
      <c r="DG246" s="12">
        <v>1197</v>
      </c>
      <c r="DH246" s="12">
        <f t="shared" si="316"/>
        <v>1569</v>
      </c>
      <c r="DI246" s="32">
        <v>0.577</v>
      </c>
      <c r="DJ246" s="33">
        <v>1.153</v>
      </c>
      <c r="DK246" s="34">
        <f t="shared" si="317"/>
        <v>2499.726</v>
      </c>
      <c r="DL246" s="12">
        <v>1</v>
      </c>
      <c r="DM246" s="12">
        <v>0.89</v>
      </c>
      <c r="DN246" s="12">
        <v>3.14</v>
      </c>
      <c r="DO246" s="35">
        <f t="shared" si="318"/>
        <v>3.7946</v>
      </c>
      <c r="DP246" s="12">
        <v>1.225</v>
      </c>
      <c r="DQ246" s="12">
        <v>0.5</v>
      </c>
      <c r="DR246" s="36">
        <f t="shared" si="319"/>
        <v>5809.844421255</v>
      </c>
      <c r="DS246"/>
      <c r="DT246"/>
      <c r="DU246"/>
      <c r="DV246"/>
      <c r="DW246" s="1"/>
      <c r="DX246" s="1"/>
      <c r="DY246" s="1"/>
      <c r="DZ246" s="1"/>
      <c r="EA246" s="1"/>
      <c r="EB246" s="12">
        <v>1197</v>
      </c>
      <c r="EC246" s="12">
        <f t="shared" si="320"/>
        <v>1569</v>
      </c>
      <c r="ED246" s="32">
        <v>0.577</v>
      </c>
      <c r="EE246" s="33">
        <v>1.153</v>
      </c>
      <c r="EF246" s="34">
        <f t="shared" si="321"/>
        <v>2499.726</v>
      </c>
      <c r="EG246" s="12">
        <v>1</v>
      </c>
      <c r="EH246" s="12">
        <v>0.89</v>
      </c>
      <c r="EI246" s="12">
        <v>3.94</v>
      </c>
      <c r="EJ246" s="35">
        <f t="shared" si="322"/>
        <v>4.5066</v>
      </c>
      <c r="EK246" s="12">
        <v>1.225</v>
      </c>
      <c r="EL246" s="12">
        <v>0.5</v>
      </c>
      <c r="EM246" s="36">
        <f t="shared" si="323"/>
        <v>6899.974929855</v>
      </c>
      <c r="EN246"/>
      <c r="EO246"/>
      <c r="EP246"/>
      <c r="EQ246"/>
    </row>
    <row r="247" s="1" customFormat="1" customHeight="1" spans="6:147">
      <c r="F247" s="12">
        <v>1197</v>
      </c>
      <c r="G247" s="12">
        <v>1424</v>
      </c>
      <c r="H247" s="32">
        <v>0.444</v>
      </c>
      <c r="I247" s="33">
        <v>0.887</v>
      </c>
      <c r="J247" s="34">
        <f t="shared" si="300"/>
        <v>1794.556</v>
      </c>
      <c r="K247" s="12">
        <v>1</v>
      </c>
      <c r="L247" s="12">
        <v>0.89</v>
      </c>
      <c r="M247" s="12">
        <v>3.14</v>
      </c>
      <c r="N247" s="35">
        <f t="shared" si="301"/>
        <v>3.7946</v>
      </c>
      <c r="O247" s="12">
        <v>1.225</v>
      </c>
      <c r="P247" s="12">
        <v>0.5</v>
      </c>
      <c r="Q247" s="36">
        <f t="shared" si="302"/>
        <v>4170.89359603</v>
      </c>
      <c r="R247"/>
      <c r="S247"/>
      <c r="T247"/>
      <c r="U247"/>
      <c r="V247" s="1"/>
      <c r="W247" s="1"/>
      <c r="X247" s="1"/>
      <c r="Y247" s="1"/>
      <c r="Z247" s="1"/>
      <c r="AA247" s="12">
        <v>1197</v>
      </c>
      <c r="AB247" s="12">
        <v>1424</v>
      </c>
      <c r="AC247" s="32">
        <v>0.444</v>
      </c>
      <c r="AD247" s="33">
        <v>0.887</v>
      </c>
      <c r="AE247" s="34">
        <f t="shared" si="303"/>
        <v>1794.556</v>
      </c>
      <c r="AF247" s="12">
        <v>1</v>
      </c>
      <c r="AG247" s="12">
        <v>0.89</v>
      </c>
      <c r="AH247" s="12">
        <v>3.14</v>
      </c>
      <c r="AI247" s="35">
        <f t="shared" si="304"/>
        <v>3.7946</v>
      </c>
      <c r="AJ247" s="12">
        <v>1.225</v>
      </c>
      <c r="AK247" s="12">
        <v>0.5</v>
      </c>
      <c r="AL247" s="36">
        <f t="shared" si="305"/>
        <v>4170.89359603</v>
      </c>
      <c r="AM247"/>
      <c r="AN247"/>
      <c r="AO247"/>
      <c r="AP247"/>
      <c r="AQ247" s="1"/>
      <c r="AR247" s="1"/>
      <c r="AS247" s="1"/>
      <c r="AT247" s="1"/>
      <c r="AU247" s="1"/>
      <c r="AV247" s="12">
        <v>1197</v>
      </c>
      <c r="AW247" s="12">
        <v>1424</v>
      </c>
      <c r="AX247" s="32">
        <v>0.444</v>
      </c>
      <c r="AY247" s="33">
        <v>0.887</v>
      </c>
      <c r="AZ247" s="34">
        <f t="shared" si="306"/>
        <v>1794.556</v>
      </c>
      <c r="BA247" s="12">
        <v>1</v>
      </c>
      <c r="BB247" s="12">
        <v>0.89</v>
      </c>
      <c r="BC247" s="12">
        <v>3.14</v>
      </c>
      <c r="BD247" s="35">
        <f t="shared" si="307"/>
        <v>3.7946</v>
      </c>
      <c r="BE247" s="12">
        <v>1.225</v>
      </c>
      <c r="BF247" s="12">
        <v>0.5</v>
      </c>
      <c r="BG247" s="36">
        <f t="shared" si="308"/>
        <v>4170.89359603</v>
      </c>
      <c r="BH247"/>
      <c r="BI247"/>
      <c r="BJ247"/>
      <c r="BK247"/>
      <c r="BL247" s="1"/>
      <c r="BM247" s="1"/>
      <c r="BN247" s="1"/>
      <c r="BO247" s="1"/>
      <c r="BP247" s="1"/>
      <c r="BQ247" s="12">
        <v>1197</v>
      </c>
      <c r="BR247" s="12">
        <v>1424</v>
      </c>
      <c r="BS247" s="32">
        <v>0.444</v>
      </c>
      <c r="BT247" s="33">
        <v>0.887</v>
      </c>
      <c r="BU247" s="34">
        <f t="shared" si="309"/>
        <v>1794.556</v>
      </c>
      <c r="BV247" s="12">
        <v>1</v>
      </c>
      <c r="BW247" s="12">
        <v>0.89</v>
      </c>
      <c r="BX247" s="12">
        <v>3.14</v>
      </c>
      <c r="BY247" s="35">
        <f t="shared" si="310"/>
        <v>3.7946</v>
      </c>
      <c r="BZ247" s="12">
        <v>1.225</v>
      </c>
      <c r="CA247" s="12">
        <v>0.5</v>
      </c>
      <c r="CB247" s="36">
        <f t="shared" si="311"/>
        <v>4170.89359603</v>
      </c>
      <c r="CC247"/>
      <c r="CD247"/>
      <c r="CE247"/>
      <c r="CF247"/>
      <c r="CG247" s="1"/>
      <c r="CH247" s="1"/>
      <c r="CI247" s="1"/>
      <c r="CJ247" s="1"/>
      <c r="CK247" s="1"/>
      <c r="CL247" s="12">
        <v>1197</v>
      </c>
      <c r="CM247" s="12">
        <f t="shared" si="312"/>
        <v>1569</v>
      </c>
      <c r="CN247" s="32">
        <v>0.444</v>
      </c>
      <c r="CO247" s="33">
        <v>0.887</v>
      </c>
      <c r="CP247" s="34">
        <f t="shared" si="313"/>
        <v>1923.171</v>
      </c>
      <c r="CQ247" s="12">
        <v>1</v>
      </c>
      <c r="CR247" s="12">
        <v>0.89</v>
      </c>
      <c r="CS247" s="12">
        <v>3.14</v>
      </c>
      <c r="CT247" s="35">
        <f t="shared" si="314"/>
        <v>3.7946</v>
      </c>
      <c r="CU247" s="12">
        <v>1.225</v>
      </c>
      <c r="CV247" s="12">
        <v>0.5</v>
      </c>
      <c r="CW247" s="36">
        <f t="shared" si="315"/>
        <v>4469.8196144175</v>
      </c>
      <c r="CX247"/>
      <c r="CY247"/>
      <c r="CZ247"/>
      <c r="DA247"/>
      <c r="DB247" s="1"/>
      <c r="DC247" s="1"/>
      <c r="DD247" s="1"/>
      <c r="DE247" s="1"/>
      <c r="DF247" s="1"/>
      <c r="DG247" s="12">
        <v>1197</v>
      </c>
      <c r="DH247" s="12">
        <f t="shared" si="316"/>
        <v>1569</v>
      </c>
      <c r="DI247" s="32">
        <v>0.444</v>
      </c>
      <c r="DJ247" s="33">
        <v>0.887</v>
      </c>
      <c r="DK247" s="34">
        <f t="shared" si="317"/>
        <v>1923.171</v>
      </c>
      <c r="DL247" s="12">
        <v>1</v>
      </c>
      <c r="DM247" s="12">
        <v>0.89</v>
      </c>
      <c r="DN247" s="12">
        <v>3.14</v>
      </c>
      <c r="DO247" s="35">
        <f t="shared" si="318"/>
        <v>3.7946</v>
      </c>
      <c r="DP247" s="12">
        <v>1.225</v>
      </c>
      <c r="DQ247" s="12">
        <v>0.5</v>
      </c>
      <c r="DR247" s="36">
        <f t="shared" si="319"/>
        <v>4469.8196144175</v>
      </c>
      <c r="DS247"/>
      <c r="DT247"/>
      <c r="DU247"/>
      <c r="DV247"/>
      <c r="DW247" s="1"/>
      <c r="DX247" s="1"/>
      <c r="DY247" s="1"/>
      <c r="DZ247" s="1"/>
      <c r="EA247" s="1"/>
      <c r="EB247" s="12">
        <v>1197</v>
      </c>
      <c r="EC247" s="12">
        <f t="shared" si="320"/>
        <v>1569</v>
      </c>
      <c r="ED247" s="32">
        <v>0.444</v>
      </c>
      <c r="EE247" s="33">
        <v>0.887</v>
      </c>
      <c r="EF247" s="34">
        <f t="shared" si="321"/>
        <v>1923.171</v>
      </c>
      <c r="EG247" s="12">
        <v>1</v>
      </c>
      <c r="EH247" s="12">
        <v>0.89</v>
      </c>
      <c r="EI247" s="12">
        <v>3.94</v>
      </c>
      <c r="EJ247" s="35">
        <f t="shared" si="322"/>
        <v>4.5066</v>
      </c>
      <c r="EK247" s="12">
        <v>1.225</v>
      </c>
      <c r="EL247" s="12">
        <v>0.5</v>
      </c>
      <c r="EM247" s="36">
        <f t="shared" si="323"/>
        <v>5308.5144875175</v>
      </c>
      <c r="EN247"/>
      <c r="EO247"/>
      <c r="EP247"/>
      <c r="EQ247"/>
    </row>
    <row r="248" s="1" customFormat="1" customHeight="1" spans="6:147">
      <c r="F248" s="12">
        <v>1197</v>
      </c>
      <c r="G248" s="12">
        <v>1424</v>
      </c>
      <c r="H248" s="32">
        <v>0.577</v>
      </c>
      <c r="I248" s="33">
        <v>1.153</v>
      </c>
      <c r="J248" s="34">
        <f t="shared" si="300"/>
        <v>2332.541</v>
      </c>
      <c r="K248" s="12">
        <v>1</v>
      </c>
      <c r="L248" s="12">
        <v>0.89</v>
      </c>
      <c r="M248" s="12">
        <v>3.14</v>
      </c>
      <c r="N248" s="35">
        <f t="shared" si="301"/>
        <v>3.7946</v>
      </c>
      <c r="O248" s="12">
        <v>1.225</v>
      </c>
      <c r="P248" s="12">
        <v>0.5</v>
      </c>
      <c r="Q248" s="36">
        <f t="shared" si="302"/>
        <v>5421.2742981425</v>
      </c>
      <c r="R248"/>
      <c r="S248"/>
      <c r="T248"/>
      <c r="U248"/>
      <c r="V248" s="1"/>
      <c r="W248" s="1"/>
      <c r="X248" s="1"/>
      <c r="Y248" s="1"/>
      <c r="Z248" s="1"/>
      <c r="AA248" s="12">
        <v>1197</v>
      </c>
      <c r="AB248" s="12">
        <v>1424</v>
      </c>
      <c r="AC248" s="32">
        <v>0.577</v>
      </c>
      <c r="AD248" s="33">
        <v>1.153</v>
      </c>
      <c r="AE248" s="34">
        <f t="shared" si="303"/>
        <v>2332.541</v>
      </c>
      <c r="AF248" s="12">
        <v>1</v>
      </c>
      <c r="AG248" s="12">
        <v>0.89</v>
      </c>
      <c r="AH248" s="12">
        <v>3.14</v>
      </c>
      <c r="AI248" s="35">
        <f t="shared" si="304"/>
        <v>3.7946</v>
      </c>
      <c r="AJ248" s="12">
        <v>1.225</v>
      </c>
      <c r="AK248" s="12">
        <v>0.5</v>
      </c>
      <c r="AL248" s="36">
        <f t="shared" si="305"/>
        <v>5421.2742981425</v>
      </c>
      <c r="AM248"/>
      <c r="AN248"/>
      <c r="AO248"/>
      <c r="AP248"/>
      <c r="AQ248" s="1"/>
      <c r="AR248" s="1"/>
      <c r="AS248" s="1"/>
      <c r="AT248" s="1"/>
      <c r="AU248" s="1"/>
      <c r="AV248" s="12">
        <v>1197</v>
      </c>
      <c r="AW248" s="12">
        <v>1424</v>
      </c>
      <c r="AX248" s="32">
        <v>0.577</v>
      </c>
      <c r="AY248" s="33">
        <v>1.153</v>
      </c>
      <c r="AZ248" s="34">
        <f t="shared" si="306"/>
        <v>2332.541</v>
      </c>
      <c r="BA248" s="12">
        <v>1</v>
      </c>
      <c r="BB248" s="12">
        <v>0.89</v>
      </c>
      <c r="BC248" s="12">
        <v>3.14</v>
      </c>
      <c r="BD248" s="35">
        <f t="shared" si="307"/>
        <v>3.7946</v>
      </c>
      <c r="BE248" s="12">
        <v>1.225</v>
      </c>
      <c r="BF248" s="12">
        <v>0.5</v>
      </c>
      <c r="BG248" s="36">
        <f t="shared" si="308"/>
        <v>5421.2742981425</v>
      </c>
      <c r="BH248"/>
      <c r="BI248"/>
      <c r="BJ248"/>
      <c r="BK248"/>
      <c r="BL248" s="1"/>
      <c r="BM248" s="1"/>
      <c r="BN248" s="1"/>
      <c r="BO248" s="1"/>
      <c r="BP248" s="1"/>
      <c r="BQ248" s="12">
        <v>1197</v>
      </c>
      <c r="BR248" s="12">
        <v>1424</v>
      </c>
      <c r="BS248" s="32">
        <v>0.577</v>
      </c>
      <c r="BT248" s="33">
        <v>1.153</v>
      </c>
      <c r="BU248" s="34">
        <f t="shared" si="309"/>
        <v>2332.541</v>
      </c>
      <c r="BV248" s="12">
        <v>1</v>
      </c>
      <c r="BW248" s="12">
        <v>0.89</v>
      </c>
      <c r="BX248" s="12">
        <v>3.14</v>
      </c>
      <c r="BY248" s="35">
        <f t="shared" si="310"/>
        <v>3.7946</v>
      </c>
      <c r="BZ248" s="12">
        <v>1.225</v>
      </c>
      <c r="CA248" s="12">
        <v>0.5</v>
      </c>
      <c r="CB248" s="36">
        <f t="shared" si="311"/>
        <v>5421.2742981425</v>
      </c>
      <c r="CC248"/>
      <c r="CD248"/>
      <c r="CE248"/>
      <c r="CF248"/>
      <c r="CG248" s="1"/>
      <c r="CH248" s="1"/>
      <c r="CI248" s="1"/>
      <c r="CJ248" s="1"/>
      <c r="CK248" s="1"/>
      <c r="CL248" s="12">
        <v>1197</v>
      </c>
      <c r="CM248" s="12">
        <f t="shared" si="312"/>
        <v>1569</v>
      </c>
      <c r="CN248" s="32">
        <v>0.577</v>
      </c>
      <c r="CO248" s="33">
        <v>1.153</v>
      </c>
      <c r="CP248" s="34">
        <f t="shared" si="313"/>
        <v>2499.726</v>
      </c>
      <c r="CQ248" s="12">
        <v>1</v>
      </c>
      <c r="CR248" s="12">
        <v>0.89</v>
      </c>
      <c r="CS248" s="12">
        <v>3.14</v>
      </c>
      <c r="CT248" s="35">
        <f t="shared" si="314"/>
        <v>3.7946</v>
      </c>
      <c r="CU248" s="12">
        <v>1.225</v>
      </c>
      <c r="CV248" s="12">
        <v>0.5</v>
      </c>
      <c r="CW248" s="36">
        <f t="shared" si="315"/>
        <v>5809.844421255</v>
      </c>
      <c r="CX248"/>
      <c r="CY248"/>
      <c r="CZ248"/>
      <c r="DA248"/>
      <c r="DB248" s="1"/>
      <c r="DC248" s="1"/>
      <c r="DD248" s="1"/>
      <c r="DE248" s="1"/>
      <c r="DF248" s="1"/>
      <c r="DG248" s="12">
        <v>1197</v>
      </c>
      <c r="DH248" s="12">
        <f t="shared" si="316"/>
        <v>1569</v>
      </c>
      <c r="DI248" s="32">
        <v>0.577</v>
      </c>
      <c r="DJ248" s="33">
        <v>1.153</v>
      </c>
      <c r="DK248" s="34">
        <f t="shared" si="317"/>
        <v>2499.726</v>
      </c>
      <c r="DL248" s="12">
        <v>1</v>
      </c>
      <c r="DM248" s="12">
        <v>0.89</v>
      </c>
      <c r="DN248" s="12">
        <v>3.14</v>
      </c>
      <c r="DO248" s="35">
        <f t="shared" si="318"/>
        <v>3.7946</v>
      </c>
      <c r="DP248" s="12">
        <v>1.225</v>
      </c>
      <c r="DQ248" s="12">
        <v>0.5</v>
      </c>
      <c r="DR248" s="36">
        <f t="shared" si="319"/>
        <v>5809.844421255</v>
      </c>
      <c r="DS248"/>
      <c r="DT248"/>
      <c r="DU248"/>
      <c r="DV248"/>
      <c r="DW248" s="1"/>
      <c r="DX248" s="1"/>
      <c r="DY248" s="1"/>
      <c r="DZ248" s="1"/>
      <c r="EA248" s="1"/>
      <c r="EB248" s="12">
        <v>1197</v>
      </c>
      <c r="EC248" s="12">
        <f t="shared" si="320"/>
        <v>1569</v>
      </c>
      <c r="ED248" s="32">
        <v>0.577</v>
      </c>
      <c r="EE248" s="33">
        <v>1.153</v>
      </c>
      <c r="EF248" s="34">
        <f t="shared" si="321"/>
        <v>2499.726</v>
      </c>
      <c r="EG248" s="12">
        <v>1</v>
      </c>
      <c r="EH248" s="12">
        <v>0.89</v>
      </c>
      <c r="EI248" s="12">
        <v>3.94</v>
      </c>
      <c r="EJ248" s="35">
        <f t="shared" si="322"/>
        <v>4.5066</v>
      </c>
      <c r="EK248" s="12">
        <v>1.225</v>
      </c>
      <c r="EL248" s="12">
        <v>0.5</v>
      </c>
      <c r="EM248" s="36">
        <f t="shared" si="323"/>
        <v>6899.974929855</v>
      </c>
      <c r="EN248"/>
      <c r="EO248"/>
      <c r="EP248"/>
      <c r="EQ248"/>
    </row>
    <row r="249" s="1" customFormat="1" customHeight="1" spans="6:147">
      <c r="F249" s="12">
        <v>1197</v>
      </c>
      <c r="G249" s="12">
        <v>1424</v>
      </c>
      <c r="H249" s="32">
        <v>4.04</v>
      </c>
      <c r="I249" s="33">
        <v>8.09</v>
      </c>
      <c r="J249" s="34">
        <f t="shared" si="300"/>
        <v>16356.04</v>
      </c>
      <c r="K249" s="12">
        <v>2.2</v>
      </c>
      <c r="L249" s="12">
        <v>0.89</v>
      </c>
      <c r="M249" s="12">
        <v>3.14</v>
      </c>
      <c r="N249" s="35">
        <f t="shared" si="301"/>
        <v>3.7946</v>
      </c>
      <c r="O249" s="12">
        <v>1.225</v>
      </c>
      <c r="P249" s="12">
        <v>0.5</v>
      </c>
      <c r="Q249" s="36">
        <f t="shared" si="302"/>
        <v>83632.08809494</v>
      </c>
      <c r="R249"/>
      <c r="S249"/>
      <c r="T249"/>
      <c r="U249"/>
      <c r="V249" s="1"/>
      <c r="W249" s="1"/>
      <c r="X249" s="1"/>
      <c r="Y249" s="1"/>
      <c r="Z249" s="1"/>
      <c r="AA249" s="12">
        <v>1197</v>
      </c>
      <c r="AB249" s="12">
        <v>1424</v>
      </c>
      <c r="AC249" s="32">
        <v>4.04</v>
      </c>
      <c r="AD249" s="33">
        <v>8.09</v>
      </c>
      <c r="AE249" s="34">
        <f t="shared" si="303"/>
        <v>16356.04</v>
      </c>
      <c r="AF249" s="12">
        <v>2.2</v>
      </c>
      <c r="AG249" s="12">
        <v>0.89</v>
      </c>
      <c r="AH249" s="12">
        <v>3.14</v>
      </c>
      <c r="AI249" s="35">
        <f t="shared" si="304"/>
        <v>3.7946</v>
      </c>
      <c r="AJ249" s="12">
        <v>1.225</v>
      </c>
      <c r="AK249" s="12">
        <v>0.5</v>
      </c>
      <c r="AL249" s="36">
        <f t="shared" si="305"/>
        <v>83632.08809494</v>
      </c>
      <c r="AM249"/>
      <c r="AN249"/>
      <c r="AO249"/>
      <c r="AP249"/>
      <c r="AQ249" s="1"/>
      <c r="AR249" s="1"/>
      <c r="AS249" s="1"/>
      <c r="AT249" s="1"/>
      <c r="AU249" s="1"/>
      <c r="AV249" s="12">
        <v>1197</v>
      </c>
      <c r="AW249" s="12">
        <v>1424</v>
      </c>
      <c r="AX249" s="32">
        <v>4.04</v>
      </c>
      <c r="AY249" s="33">
        <v>8.09</v>
      </c>
      <c r="AZ249" s="34">
        <f t="shared" si="306"/>
        <v>16356.04</v>
      </c>
      <c r="BA249" s="12">
        <v>2.2</v>
      </c>
      <c r="BB249" s="12">
        <v>0.89</v>
      </c>
      <c r="BC249" s="12">
        <v>3.14</v>
      </c>
      <c r="BD249" s="35">
        <f t="shared" si="307"/>
        <v>3.7946</v>
      </c>
      <c r="BE249" s="12">
        <v>1.225</v>
      </c>
      <c r="BF249" s="12">
        <v>0.5</v>
      </c>
      <c r="BG249" s="36">
        <f t="shared" si="308"/>
        <v>83632.08809494</v>
      </c>
      <c r="BH249"/>
      <c r="BI249"/>
      <c r="BJ249"/>
      <c r="BK249"/>
      <c r="BL249" s="1"/>
      <c r="BM249" s="1"/>
      <c r="BN249" s="1"/>
      <c r="BO249" s="1"/>
      <c r="BP249" s="1"/>
      <c r="BQ249" s="12">
        <v>1197</v>
      </c>
      <c r="BR249" s="12">
        <v>1424</v>
      </c>
      <c r="BS249" s="32">
        <v>4.04</v>
      </c>
      <c r="BT249" s="33">
        <v>8.09</v>
      </c>
      <c r="BU249" s="34">
        <f t="shared" si="309"/>
        <v>16356.04</v>
      </c>
      <c r="BV249" s="12">
        <v>2.2</v>
      </c>
      <c r="BW249" s="12">
        <v>0.89</v>
      </c>
      <c r="BX249" s="12">
        <v>3.14</v>
      </c>
      <c r="BY249" s="35">
        <f t="shared" si="310"/>
        <v>3.7946</v>
      </c>
      <c r="BZ249" s="12">
        <v>1.225</v>
      </c>
      <c r="CA249" s="12">
        <v>0.5</v>
      </c>
      <c r="CB249" s="36">
        <f t="shared" si="311"/>
        <v>83632.08809494</v>
      </c>
      <c r="CC249"/>
      <c r="CD249"/>
      <c r="CE249"/>
      <c r="CF249"/>
      <c r="CG249" s="1"/>
      <c r="CH249" s="1"/>
      <c r="CI249" s="1"/>
      <c r="CJ249" s="1"/>
      <c r="CK249" s="1"/>
      <c r="CL249" s="12">
        <v>1197</v>
      </c>
      <c r="CM249" s="12">
        <f t="shared" si="312"/>
        <v>1569</v>
      </c>
      <c r="CN249" s="32">
        <v>4.04</v>
      </c>
      <c r="CO249" s="33">
        <v>8.09</v>
      </c>
      <c r="CP249" s="34">
        <f t="shared" si="313"/>
        <v>17529.09</v>
      </c>
      <c r="CQ249" s="12">
        <v>2.2</v>
      </c>
      <c r="CR249" s="12">
        <v>0.89</v>
      </c>
      <c r="CS249" s="12">
        <v>3.14</v>
      </c>
      <c r="CT249" s="35">
        <f t="shared" si="314"/>
        <v>3.7946</v>
      </c>
      <c r="CU249" s="12">
        <v>1.225</v>
      </c>
      <c r="CV249" s="12">
        <v>0.5</v>
      </c>
      <c r="CW249" s="36">
        <f t="shared" si="315"/>
        <v>89630.154921615</v>
      </c>
      <c r="CX249"/>
      <c r="CY249"/>
      <c r="CZ249"/>
      <c r="DA249"/>
      <c r="DB249" s="1"/>
      <c r="DC249" s="1"/>
      <c r="DD249" s="1"/>
      <c r="DE249" s="1"/>
      <c r="DF249" s="1"/>
      <c r="DG249" s="12">
        <v>1197</v>
      </c>
      <c r="DH249" s="12">
        <f t="shared" si="316"/>
        <v>1569</v>
      </c>
      <c r="DI249" s="32">
        <v>4.04</v>
      </c>
      <c r="DJ249" s="33">
        <v>8.09</v>
      </c>
      <c r="DK249" s="34">
        <f t="shared" si="317"/>
        <v>17529.09</v>
      </c>
      <c r="DL249" s="12">
        <v>2.2</v>
      </c>
      <c r="DM249" s="12">
        <v>0.89</v>
      </c>
      <c r="DN249" s="12">
        <v>3.14</v>
      </c>
      <c r="DO249" s="35">
        <f t="shared" si="318"/>
        <v>3.7946</v>
      </c>
      <c r="DP249" s="12">
        <v>1.225</v>
      </c>
      <c r="DQ249" s="12">
        <v>0.5</v>
      </c>
      <c r="DR249" s="36">
        <f t="shared" si="319"/>
        <v>89630.154921615</v>
      </c>
      <c r="DS249"/>
      <c r="DT249"/>
      <c r="DU249"/>
      <c r="DV249"/>
      <c r="DW249" s="1"/>
      <c r="DX249" s="1"/>
      <c r="DY249" s="1"/>
      <c r="DZ249" s="1"/>
      <c r="EA249" s="1"/>
      <c r="EB249" s="12">
        <v>1197</v>
      </c>
      <c r="EC249" s="12">
        <f t="shared" si="320"/>
        <v>1569</v>
      </c>
      <c r="ED249" s="32">
        <v>4.04</v>
      </c>
      <c r="EE249" s="33">
        <v>8.09</v>
      </c>
      <c r="EF249" s="34">
        <f t="shared" si="321"/>
        <v>17529.09</v>
      </c>
      <c r="EG249" s="12">
        <v>2.2</v>
      </c>
      <c r="EH249" s="12">
        <v>0.89</v>
      </c>
      <c r="EI249" s="12">
        <v>3.94</v>
      </c>
      <c r="EJ249" s="35">
        <f t="shared" si="322"/>
        <v>4.5066</v>
      </c>
      <c r="EK249" s="12">
        <v>1.225</v>
      </c>
      <c r="EL249" s="12">
        <v>0.5</v>
      </c>
      <c r="EM249" s="36">
        <f t="shared" si="323"/>
        <v>106447.914449415</v>
      </c>
      <c r="EN249"/>
      <c r="EO249"/>
      <c r="EP249"/>
      <c r="EQ249"/>
    </row>
    <row r="250" s="1" customFormat="1" customHeight="1" spans="6:147">
      <c r="F250" s="12">
        <v>1197</v>
      </c>
      <c r="G250" s="12">
        <v>1424</v>
      </c>
      <c r="H250" s="32">
        <v>6.07</v>
      </c>
      <c r="I250" s="33">
        <v>12.13</v>
      </c>
      <c r="J250" s="34">
        <f t="shared" si="300"/>
        <v>24538.91</v>
      </c>
      <c r="K250" s="12">
        <v>2.2</v>
      </c>
      <c r="L250" s="12">
        <v>0.89</v>
      </c>
      <c r="M250" s="12">
        <v>3.14</v>
      </c>
      <c r="N250" s="35">
        <f t="shared" si="301"/>
        <v>3.7946</v>
      </c>
      <c r="O250" s="12">
        <v>1.225</v>
      </c>
      <c r="P250" s="12">
        <v>0.5</v>
      </c>
      <c r="Q250" s="36">
        <f t="shared" si="302"/>
        <v>125472.931276385</v>
      </c>
      <c r="R250"/>
      <c r="S250"/>
      <c r="T250"/>
      <c r="U250"/>
      <c r="V250" s="1"/>
      <c r="W250" s="1"/>
      <c r="X250" s="1"/>
      <c r="Y250" s="1"/>
      <c r="Z250" s="1"/>
      <c r="AA250" s="12">
        <v>1197</v>
      </c>
      <c r="AB250" s="12">
        <v>1424</v>
      </c>
      <c r="AC250" s="32">
        <v>6.07</v>
      </c>
      <c r="AD250" s="33">
        <v>12.13</v>
      </c>
      <c r="AE250" s="34">
        <f t="shared" si="303"/>
        <v>24538.91</v>
      </c>
      <c r="AF250" s="12">
        <v>2.2</v>
      </c>
      <c r="AG250" s="12">
        <v>0.89</v>
      </c>
      <c r="AH250" s="12">
        <v>3.14</v>
      </c>
      <c r="AI250" s="35">
        <f t="shared" si="304"/>
        <v>3.7946</v>
      </c>
      <c r="AJ250" s="12">
        <v>1.225</v>
      </c>
      <c r="AK250" s="12">
        <v>0.5</v>
      </c>
      <c r="AL250" s="36">
        <f t="shared" si="305"/>
        <v>125472.931276385</v>
      </c>
      <c r="AM250"/>
      <c r="AN250"/>
      <c r="AO250"/>
      <c r="AP250"/>
      <c r="AQ250" s="1"/>
      <c r="AR250" s="1"/>
      <c r="AS250" s="1"/>
      <c r="AT250" s="1"/>
      <c r="AU250" s="1"/>
      <c r="AV250" s="12">
        <v>1197</v>
      </c>
      <c r="AW250" s="12">
        <v>1424</v>
      </c>
      <c r="AX250" s="32">
        <v>6.07</v>
      </c>
      <c r="AY250" s="33">
        <v>12.13</v>
      </c>
      <c r="AZ250" s="34">
        <f t="shared" si="306"/>
        <v>24538.91</v>
      </c>
      <c r="BA250" s="12">
        <v>2.2</v>
      </c>
      <c r="BB250" s="12">
        <v>0.89</v>
      </c>
      <c r="BC250" s="12">
        <v>3.14</v>
      </c>
      <c r="BD250" s="35">
        <f t="shared" si="307"/>
        <v>3.7946</v>
      </c>
      <c r="BE250" s="12">
        <v>1.225</v>
      </c>
      <c r="BF250" s="12">
        <v>0.5</v>
      </c>
      <c r="BG250" s="36">
        <f t="shared" si="308"/>
        <v>125472.931276385</v>
      </c>
      <c r="BH250"/>
      <c r="BI250"/>
      <c r="BJ250"/>
      <c r="BK250"/>
      <c r="BL250" s="1"/>
      <c r="BM250" s="1"/>
      <c r="BN250" s="1"/>
      <c r="BO250" s="1"/>
      <c r="BP250" s="1"/>
      <c r="BQ250" s="12">
        <v>1197</v>
      </c>
      <c r="BR250" s="12">
        <v>1424</v>
      </c>
      <c r="BS250" s="32">
        <v>6.07</v>
      </c>
      <c r="BT250" s="33">
        <v>12.13</v>
      </c>
      <c r="BU250" s="34">
        <f t="shared" si="309"/>
        <v>24538.91</v>
      </c>
      <c r="BV250" s="12">
        <v>2.2</v>
      </c>
      <c r="BW250" s="12">
        <v>0.89</v>
      </c>
      <c r="BX250" s="12">
        <v>3.14</v>
      </c>
      <c r="BY250" s="35">
        <f t="shared" si="310"/>
        <v>3.7946</v>
      </c>
      <c r="BZ250" s="12">
        <v>1.225</v>
      </c>
      <c r="CA250" s="12">
        <v>0.5</v>
      </c>
      <c r="CB250" s="36">
        <f t="shared" si="311"/>
        <v>125472.931276385</v>
      </c>
      <c r="CC250"/>
      <c r="CD250"/>
      <c r="CE250"/>
      <c r="CF250"/>
      <c r="CG250" s="1"/>
      <c r="CH250" s="1"/>
      <c r="CI250" s="1"/>
      <c r="CJ250" s="1"/>
      <c r="CK250" s="1"/>
      <c r="CL250" s="12">
        <v>1197</v>
      </c>
      <c r="CM250" s="12">
        <f t="shared" si="312"/>
        <v>1569</v>
      </c>
      <c r="CN250" s="32">
        <v>6.07</v>
      </c>
      <c r="CO250" s="33">
        <v>12.13</v>
      </c>
      <c r="CP250" s="34">
        <f t="shared" si="313"/>
        <v>26297.76</v>
      </c>
      <c r="CQ250" s="12">
        <v>2.2</v>
      </c>
      <c r="CR250" s="12">
        <v>0.89</v>
      </c>
      <c r="CS250" s="12">
        <v>3.14</v>
      </c>
      <c r="CT250" s="35">
        <f t="shared" si="314"/>
        <v>3.7946</v>
      </c>
      <c r="CU250" s="12">
        <v>1.225</v>
      </c>
      <c r="CV250" s="12">
        <v>0.5</v>
      </c>
      <c r="CW250" s="36">
        <f t="shared" si="315"/>
        <v>134466.32442936</v>
      </c>
      <c r="CX250"/>
      <c r="CY250"/>
      <c r="CZ250"/>
      <c r="DA250"/>
      <c r="DB250" s="1"/>
      <c r="DC250" s="1"/>
      <c r="DD250" s="1"/>
      <c r="DE250" s="1"/>
      <c r="DF250" s="1"/>
      <c r="DG250" s="12">
        <v>1197</v>
      </c>
      <c r="DH250" s="12">
        <f t="shared" si="316"/>
        <v>1569</v>
      </c>
      <c r="DI250" s="32">
        <v>6.07</v>
      </c>
      <c r="DJ250" s="33">
        <v>12.13</v>
      </c>
      <c r="DK250" s="34">
        <f t="shared" si="317"/>
        <v>26297.76</v>
      </c>
      <c r="DL250" s="12">
        <v>2.2</v>
      </c>
      <c r="DM250" s="12">
        <v>0.89</v>
      </c>
      <c r="DN250" s="12">
        <v>3.14</v>
      </c>
      <c r="DO250" s="35">
        <f t="shared" si="318"/>
        <v>3.7946</v>
      </c>
      <c r="DP250" s="12">
        <v>1.225</v>
      </c>
      <c r="DQ250" s="12">
        <v>0.5</v>
      </c>
      <c r="DR250" s="36">
        <f t="shared" si="319"/>
        <v>134466.32442936</v>
      </c>
      <c r="DS250"/>
      <c r="DT250"/>
      <c r="DU250"/>
      <c r="DV250"/>
      <c r="DW250" s="1"/>
      <c r="DX250" s="1"/>
      <c r="DY250" s="1"/>
      <c r="DZ250" s="1"/>
      <c r="EA250" s="1"/>
      <c r="EB250" s="12">
        <v>1197</v>
      </c>
      <c r="EC250" s="12">
        <f t="shared" si="320"/>
        <v>1569</v>
      </c>
      <c r="ED250" s="32">
        <v>6.07</v>
      </c>
      <c r="EE250" s="33">
        <v>12.13</v>
      </c>
      <c r="EF250" s="34">
        <f t="shared" si="321"/>
        <v>26297.76</v>
      </c>
      <c r="EG250" s="12">
        <v>2.2</v>
      </c>
      <c r="EH250" s="12">
        <v>0.89</v>
      </c>
      <c r="EI250" s="12">
        <v>3.94</v>
      </c>
      <c r="EJ250" s="35">
        <f t="shared" si="322"/>
        <v>4.5066</v>
      </c>
      <c r="EK250" s="12">
        <v>1.225</v>
      </c>
      <c r="EL250" s="12">
        <v>0.5</v>
      </c>
      <c r="EM250" s="36">
        <f t="shared" si="323"/>
        <v>159696.92132856</v>
      </c>
      <c r="EN250"/>
      <c r="EO250"/>
      <c r="EP250"/>
      <c r="EQ250"/>
    </row>
    <row r="251" s="1" customFormat="1" customHeight="1" spans="6:147">
      <c r="F251" s="37" t="s">
        <v>43</v>
      </c>
      <c r="G251" s="37"/>
      <c r="H251" s="37"/>
      <c r="I251" s="37"/>
      <c r="J251" s="37"/>
      <c r="K251" s="38">
        <f>SUM(Q237:Q250)</f>
        <v>266658.02673636</v>
      </c>
      <c r="L251" s="38"/>
      <c r="M251" s="38"/>
      <c r="N251" s="38"/>
      <c r="O251" s="38"/>
      <c r="P251" s="38"/>
      <c r="Q251" s="38"/>
      <c r="R251"/>
      <c r="S251"/>
      <c r="T251"/>
      <c r="U251"/>
      <c r="V251" s="1"/>
      <c r="W251" s="1"/>
      <c r="X251" s="1"/>
      <c r="Y251" s="1"/>
      <c r="Z251" s="1"/>
      <c r="AA251" s="37" t="s">
        <v>43</v>
      </c>
      <c r="AB251" s="37"/>
      <c r="AC251" s="37"/>
      <c r="AD251" s="37"/>
      <c r="AE251" s="37"/>
      <c r="AF251" s="38">
        <f>SUM(AL237:AL250)</f>
        <v>266658.02673636</v>
      </c>
      <c r="AG251" s="38"/>
      <c r="AH251" s="38"/>
      <c r="AI251" s="38"/>
      <c r="AJ251" s="38"/>
      <c r="AK251" s="38"/>
      <c r="AL251" s="38"/>
      <c r="AM251"/>
      <c r="AN251"/>
      <c r="AO251"/>
      <c r="AP251"/>
      <c r="AQ251" s="1"/>
      <c r="AR251" s="1"/>
      <c r="AS251" s="1"/>
      <c r="AT251" s="1"/>
      <c r="AU251" s="1"/>
      <c r="AV251" s="37" t="s">
        <v>43</v>
      </c>
      <c r="AW251" s="37"/>
      <c r="AX251" s="37"/>
      <c r="AY251" s="37"/>
      <c r="AZ251" s="37"/>
      <c r="BA251" s="38">
        <f>SUM(BG237:BG250)</f>
        <v>266658.02673636</v>
      </c>
      <c r="BB251" s="38"/>
      <c r="BC251" s="38"/>
      <c r="BD251" s="38"/>
      <c r="BE251" s="38"/>
      <c r="BF251" s="38"/>
      <c r="BG251" s="38"/>
      <c r="BH251"/>
      <c r="BI251"/>
      <c r="BJ251"/>
      <c r="BK251"/>
      <c r="BL251" s="1"/>
      <c r="BM251" s="1"/>
      <c r="BN251" s="1"/>
      <c r="BO251" s="1"/>
      <c r="BP251" s="1"/>
      <c r="BQ251" s="37" t="s">
        <v>43</v>
      </c>
      <c r="BR251" s="37"/>
      <c r="BS251" s="37"/>
      <c r="BT251" s="37"/>
      <c r="BU251" s="37"/>
      <c r="BV251" s="38">
        <f>SUM(CB237:CB250)</f>
        <v>266658.02673636</v>
      </c>
      <c r="BW251" s="38"/>
      <c r="BX251" s="38"/>
      <c r="BY251" s="38"/>
      <c r="BZ251" s="38"/>
      <c r="CA251" s="38"/>
      <c r="CB251" s="38"/>
      <c r="CC251"/>
      <c r="CD251"/>
      <c r="CE251"/>
      <c r="CF251"/>
      <c r="CG251" s="1"/>
      <c r="CH251" s="1"/>
      <c r="CI251" s="1"/>
      <c r="CJ251" s="1"/>
      <c r="CK251" s="1"/>
      <c r="CL251" s="37" t="s">
        <v>43</v>
      </c>
      <c r="CM251" s="37"/>
      <c r="CN251" s="37"/>
      <c r="CO251" s="37"/>
      <c r="CP251" s="37"/>
      <c r="CQ251" s="38">
        <f>SUM(CW237:CW250)</f>
        <v>285774.46356501</v>
      </c>
      <c r="CR251" s="38"/>
      <c r="CS251" s="38"/>
      <c r="CT251" s="38"/>
      <c r="CU251" s="38"/>
      <c r="CV251" s="38"/>
      <c r="CW251" s="38"/>
      <c r="CX251"/>
      <c r="CY251"/>
      <c r="CZ251"/>
      <c r="DA251"/>
      <c r="DB251" s="1"/>
      <c r="DC251" s="1"/>
      <c r="DD251" s="1"/>
      <c r="DE251" s="1"/>
      <c r="DF251" s="1"/>
      <c r="DG251" s="37" t="s">
        <v>43</v>
      </c>
      <c r="DH251" s="37"/>
      <c r="DI251" s="37"/>
      <c r="DJ251" s="37"/>
      <c r="DK251" s="37"/>
      <c r="DL251" s="38">
        <f>SUM(DR237:DR250)</f>
        <v>285774.46356501</v>
      </c>
      <c r="DM251" s="38"/>
      <c r="DN251" s="38"/>
      <c r="DO251" s="38"/>
      <c r="DP251" s="38"/>
      <c r="DQ251" s="38"/>
      <c r="DR251" s="38"/>
      <c r="DS251"/>
      <c r="DT251"/>
      <c r="DU251"/>
      <c r="DV251"/>
      <c r="DW251" s="1"/>
      <c r="DX251" s="1"/>
      <c r="DY251" s="1"/>
      <c r="DZ251" s="1"/>
      <c r="EA251" s="1"/>
      <c r="EB251" s="37" t="s">
        <v>43</v>
      </c>
      <c r="EC251" s="37"/>
      <c r="ED251" s="37"/>
      <c r="EE251" s="37"/>
      <c r="EF251" s="37"/>
      <c r="EG251" s="38">
        <f>SUM(EM237:EM250)</f>
        <v>339395.77228221</v>
      </c>
      <c r="EH251" s="38"/>
      <c r="EI251" s="38"/>
      <c r="EJ251" s="38"/>
      <c r="EK251" s="38"/>
      <c r="EL251" s="38"/>
      <c r="EM251" s="38"/>
      <c r="EN251"/>
      <c r="EO251"/>
      <c r="EP251"/>
      <c r="EQ251"/>
    </row>
    <row r="252" s="1" customFormat="1" customHeight="1" spans="6:147">
      <c r="F252" s="37"/>
      <c r="G252" s="37"/>
      <c r="H252" s="37"/>
      <c r="I252" s="37"/>
      <c r="J252" s="37"/>
      <c r="K252" s="38"/>
      <c r="L252" s="38"/>
      <c r="M252" s="38"/>
      <c r="N252" s="38"/>
      <c r="O252" s="38"/>
      <c r="P252" s="38"/>
      <c r="Q252" s="38"/>
      <c r="R252"/>
      <c r="S252"/>
      <c r="T252"/>
      <c r="U252"/>
      <c r="V252" s="1"/>
      <c r="W252" s="1"/>
      <c r="X252" s="1"/>
      <c r="Y252" s="1"/>
      <c r="Z252" s="1"/>
      <c r="AA252" s="37"/>
      <c r="AB252" s="37"/>
      <c r="AC252" s="37"/>
      <c r="AD252" s="37"/>
      <c r="AE252" s="37"/>
      <c r="AF252" s="38"/>
      <c r="AG252" s="38"/>
      <c r="AH252" s="38"/>
      <c r="AI252" s="38"/>
      <c r="AJ252" s="38"/>
      <c r="AK252" s="38"/>
      <c r="AL252" s="38"/>
      <c r="AM252"/>
      <c r="AN252"/>
      <c r="AO252"/>
      <c r="AP252"/>
      <c r="AQ252" s="1"/>
      <c r="AR252" s="1"/>
      <c r="AS252" s="1"/>
      <c r="AT252" s="1"/>
      <c r="AU252" s="1"/>
      <c r="AV252" s="37"/>
      <c r="AW252" s="37"/>
      <c r="AX252" s="37"/>
      <c r="AY252" s="37"/>
      <c r="AZ252" s="37"/>
      <c r="BA252" s="38"/>
      <c r="BB252" s="38"/>
      <c r="BC252" s="38"/>
      <c r="BD252" s="38"/>
      <c r="BE252" s="38"/>
      <c r="BF252" s="38"/>
      <c r="BG252" s="38"/>
      <c r="BH252"/>
      <c r="BI252"/>
      <c r="BJ252"/>
      <c r="BK252"/>
      <c r="BL252" s="1"/>
      <c r="BM252" s="1"/>
      <c r="BN252" s="1"/>
      <c r="BO252" s="1"/>
      <c r="BP252" s="1"/>
      <c r="BQ252" s="37"/>
      <c r="BR252" s="37"/>
      <c r="BS252" s="37"/>
      <c r="BT252" s="37"/>
      <c r="BU252" s="37"/>
      <c r="BV252" s="38"/>
      <c r="BW252" s="38"/>
      <c r="BX252" s="38"/>
      <c r="BY252" s="38"/>
      <c r="BZ252" s="38"/>
      <c r="CA252" s="38"/>
      <c r="CB252" s="38"/>
      <c r="CC252"/>
      <c r="CD252"/>
      <c r="CE252"/>
      <c r="CF252"/>
      <c r="CG252" s="1"/>
      <c r="CH252" s="1"/>
      <c r="CI252" s="1"/>
      <c r="CJ252" s="1"/>
      <c r="CK252" s="1"/>
      <c r="CL252" s="37"/>
      <c r="CM252" s="37"/>
      <c r="CN252" s="37"/>
      <c r="CO252" s="37"/>
      <c r="CP252" s="37"/>
      <c r="CQ252" s="38"/>
      <c r="CR252" s="38"/>
      <c r="CS252" s="38"/>
      <c r="CT252" s="38"/>
      <c r="CU252" s="38"/>
      <c r="CV252" s="38"/>
      <c r="CW252" s="38"/>
      <c r="CX252"/>
      <c r="CY252"/>
      <c r="CZ252"/>
      <c r="DA252"/>
      <c r="DB252" s="1"/>
      <c r="DC252" s="1"/>
      <c r="DD252" s="1"/>
      <c r="DE252" s="1"/>
      <c r="DF252" s="1"/>
      <c r="DG252" s="37"/>
      <c r="DH252" s="37"/>
      <c r="DI252" s="37"/>
      <c r="DJ252" s="37"/>
      <c r="DK252" s="37"/>
      <c r="DL252" s="38"/>
      <c r="DM252" s="38"/>
      <c r="DN252" s="38"/>
      <c r="DO252" s="38"/>
      <c r="DP252" s="38"/>
      <c r="DQ252" s="38"/>
      <c r="DR252" s="38"/>
      <c r="DS252"/>
      <c r="DT252"/>
      <c r="DU252"/>
      <c r="DV252"/>
      <c r="DW252" s="1"/>
      <c r="DX252" s="1"/>
      <c r="DY252" s="1"/>
      <c r="DZ252" s="1"/>
      <c r="EA252" s="1"/>
      <c r="EB252" s="37"/>
      <c r="EC252" s="37"/>
      <c r="ED252" s="37"/>
      <c r="EE252" s="37"/>
      <c r="EF252" s="37"/>
      <c r="EG252" s="38"/>
      <c r="EH252" s="38"/>
      <c r="EI252" s="38"/>
      <c r="EJ252" s="38"/>
      <c r="EK252" s="38"/>
      <c r="EL252" s="38"/>
      <c r="EM252" s="38"/>
      <c r="EN252"/>
      <c r="EO252"/>
      <c r="EP252"/>
      <c r="EQ252"/>
    </row>
    <row r="253" s="1" customFormat="1" customHeight="1" spans="6:147">
      <c r="F253" s="37"/>
      <c r="G253" s="37"/>
      <c r="H253" s="37"/>
      <c r="I253" s="37"/>
      <c r="J253" s="37"/>
      <c r="K253" s="38"/>
      <c r="L253" s="38"/>
      <c r="M253" s="38"/>
      <c r="N253" s="38"/>
      <c r="O253" s="38"/>
      <c r="P253" s="38"/>
      <c r="Q253" s="38"/>
      <c r="R253"/>
      <c r="S253"/>
      <c r="T253"/>
      <c r="U253"/>
      <c r="V253" s="1"/>
      <c r="W253" s="1"/>
      <c r="X253" s="1"/>
      <c r="Y253" s="1"/>
      <c r="Z253" s="1"/>
      <c r="AA253" s="37"/>
      <c r="AB253" s="37"/>
      <c r="AC253" s="37"/>
      <c r="AD253" s="37"/>
      <c r="AE253" s="37"/>
      <c r="AF253" s="38"/>
      <c r="AG253" s="38"/>
      <c r="AH253" s="38"/>
      <c r="AI253" s="38"/>
      <c r="AJ253" s="38"/>
      <c r="AK253" s="38"/>
      <c r="AL253" s="38"/>
      <c r="AM253"/>
      <c r="AN253"/>
      <c r="AO253"/>
      <c r="AP253"/>
      <c r="AQ253" s="1"/>
      <c r="AR253" s="1"/>
      <c r="AS253" s="1"/>
      <c r="AT253" s="1"/>
      <c r="AU253" s="1"/>
      <c r="AV253" s="37"/>
      <c r="AW253" s="37"/>
      <c r="AX253" s="37"/>
      <c r="AY253" s="37"/>
      <c r="AZ253" s="37"/>
      <c r="BA253" s="38"/>
      <c r="BB253" s="38"/>
      <c r="BC253" s="38"/>
      <c r="BD253" s="38"/>
      <c r="BE253" s="38"/>
      <c r="BF253" s="38"/>
      <c r="BG253" s="38"/>
      <c r="BH253"/>
      <c r="BI253"/>
      <c r="BJ253"/>
      <c r="BK253"/>
      <c r="BL253" s="1"/>
      <c r="BM253" s="1"/>
      <c r="BN253" s="1"/>
      <c r="BO253" s="1"/>
      <c r="BP253" s="1"/>
      <c r="BQ253" s="37"/>
      <c r="BR253" s="37"/>
      <c r="BS253" s="37"/>
      <c r="BT253" s="37"/>
      <c r="BU253" s="37"/>
      <c r="BV253" s="38"/>
      <c r="BW253" s="38"/>
      <c r="BX253" s="38"/>
      <c r="BY253" s="38"/>
      <c r="BZ253" s="38"/>
      <c r="CA253" s="38"/>
      <c r="CB253" s="38"/>
      <c r="CC253"/>
      <c r="CD253"/>
      <c r="CE253"/>
      <c r="CF253"/>
      <c r="CG253" s="1"/>
      <c r="CH253" s="1"/>
      <c r="CI253" s="1"/>
      <c r="CJ253" s="1"/>
      <c r="CK253" s="1"/>
      <c r="CL253" s="37"/>
      <c r="CM253" s="37"/>
      <c r="CN253" s="37"/>
      <c r="CO253" s="37"/>
      <c r="CP253" s="37"/>
      <c r="CQ253" s="38"/>
      <c r="CR253" s="38"/>
      <c r="CS253" s="38"/>
      <c r="CT253" s="38"/>
      <c r="CU253" s="38"/>
      <c r="CV253" s="38"/>
      <c r="CW253" s="38"/>
      <c r="CX253"/>
      <c r="CY253"/>
      <c r="CZ253"/>
      <c r="DA253"/>
      <c r="DB253" s="1"/>
      <c r="DC253" s="1"/>
      <c r="DD253" s="1"/>
      <c r="DE253" s="1"/>
      <c r="DF253" s="1"/>
      <c r="DG253" s="37"/>
      <c r="DH253" s="37"/>
      <c r="DI253" s="37"/>
      <c r="DJ253" s="37"/>
      <c r="DK253" s="37"/>
      <c r="DL253" s="38"/>
      <c r="DM253" s="38"/>
      <c r="DN253" s="38"/>
      <c r="DO253" s="38"/>
      <c r="DP253" s="38"/>
      <c r="DQ253" s="38"/>
      <c r="DR253" s="38"/>
      <c r="DS253"/>
      <c r="DT253"/>
      <c r="DU253"/>
      <c r="DV253"/>
      <c r="DW253" s="1"/>
      <c r="DX253" s="1"/>
      <c r="DY253" s="1"/>
      <c r="DZ253" s="1"/>
      <c r="EA253" s="1"/>
      <c r="EB253" s="37"/>
      <c r="EC253" s="37"/>
      <c r="ED253" s="37"/>
      <c r="EE253" s="37"/>
      <c r="EF253" s="37"/>
      <c r="EG253" s="38"/>
      <c r="EH253" s="38"/>
      <c r="EI253" s="38"/>
      <c r="EJ253" s="38"/>
      <c r="EK253" s="38"/>
      <c r="EL253" s="38"/>
      <c r="EM253" s="38"/>
      <c r="EN253"/>
      <c r="EO253"/>
      <c r="EP253"/>
      <c r="EQ253"/>
    </row>
    <row r="254" s="1" customFormat="1" customHeight="1" spans="6:147">
      <c r="F254" s="39" t="s">
        <v>18</v>
      </c>
      <c r="G254" s="39"/>
      <c r="H254" s="39"/>
      <c r="I254" s="39"/>
      <c r="J254" s="39"/>
      <c r="K254" s="39"/>
      <c r="L254" s="39"/>
      <c r="M254" s="39"/>
      <c r="N254" s="39"/>
      <c r="O254" s="39"/>
      <c r="P254" s="39"/>
      <c r="Q254" s="39"/>
      <c r="R254"/>
      <c r="S254"/>
      <c r="T254"/>
      <c r="U254"/>
      <c r="V254" s="1"/>
      <c r="W254" s="1"/>
      <c r="X254" s="1"/>
      <c r="Y254" s="1"/>
      <c r="Z254" s="1"/>
      <c r="AA254" s="39" t="s">
        <v>18</v>
      </c>
      <c r="AB254" s="39"/>
      <c r="AC254" s="39"/>
      <c r="AD254" s="39"/>
      <c r="AE254" s="39"/>
      <c r="AF254" s="39"/>
      <c r="AG254" s="39"/>
      <c r="AH254" s="39"/>
      <c r="AI254" s="39"/>
      <c r="AJ254" s="39"/>
      <c r="AK254" s="39"/>
      <c r="AL254" s="39"/>
      <c r="AM254"/>
      <c r="AN254"/>
      <c r="AO254"/>
      <c r="AP254"/>
      <c r="AQ254" s="1"/>
      <c r="AR254" s="1"/>
      <c r="AS254" s="1"/>
      <c r="AT254" s="1"/>
      <c r="AU254" s="1"/>
      <c r="AV254" s="39" t="s">
        <v>18</v>
      </c>
      <c r="AW254" s="39"/>
      <c r="AX254" s="39"/>
      <c r="AY254" s="39"/>
      <c r="AZ254" s="39"/>
      <c r="BA254" s="39"/>
      <c r="BB254" s="39"/>
      <c r="BC254" s="39"/>
      <c r="BD254" s="39"/>
      <c r="BE254" s="39"/>
      <c r="BF254" s="39"/>
      <c r="BG254" s="39"/>
      <c r="BH254"/>
      <c r="BI254"/>
      <c r="BJ254"/>
      <c r="BK254"/>
      <c r="BL254" s="1"/>
      <c r="BM254" s="1"/>
      <c r="BN254" s="1"/>
      <c r="BO254" s="1"/>
      <c r="BP254" s="1"/>
      <c r="BQ254" s="39" t="s">
        <v>18</v>
      </c>
      <c r="BR254" s="39"/>
      <c r="BS254" s="39"/>
      <c r="BT254" s="39"/>
      <c r="BU254" s="39"/>
      <c r="BV254" s="39"/>
      <c r="BW254" s="39"/>
      <c r="BX254" s="39"/>
      <c r="BY254" s="39"/>
      <c r="BZ254" s="39"/>
      <c r="CA254" s="39"/>
      <c r="CB254" s="39"/>
      <c r="CC254"/>
      <c r="CD254"/>
      <c r="CE254"/>
      <c r="CF254"/>
      <c r="CG254" s="1"/>
      <c r="CH254" s="1"/>
      <c r="CI254" s="1"/>
      <c r="CJ254" s="1"/>
      <c r="CK254" s="1"/>
      <c r="CL254" s="39" t="s">
        <v>18</v>
      </c>
      <c r="CM254" s="39"/>
      <c r="CN254" s="39"/>
      <c r="CO254" s="39"/>
      <c r="CP254" s="39"/>
      <c r="CQ254" s="39"/>
      <c r="CR254" s="39"/>
      <c r="CS254" s="39"/>
      <c r="CT254" s="39"/>
      <c r="CU254" s="39"/>
      <c r="CV254" s="39"/>
      <c r="CW254" s="39"/>
      <c r="CX254"/>
      <c r="CY254"/>
      <c r="CZ254"/>
      <c r="DA254"/>
      <c r="DB254" s="1"/>
      <c r="DC254" s="1"/>
      <c r="DD254" s="1"/>
      <c r="DE254" s="1"/>
      <c r="DF254" s="1"/>
      <c r="DG254" s="39" t="s">
        <v>18</v>
      </c>
      <c r="DH254" s="39"/>
      <c r="DI254" s="39"/>
      <c r="DJ254" s="39"/>
      <c r="DK254" s="39"/>
      <c r="DL254" s="39"/>
      <c r="DM254" s="39"/>
      <c r="DN254" s="39"/>
      <c r="DO254" s="39"/>
      <c r="DP254" s="39"/>
      <c r="DQ254" s="39"/>
      <c r="DR254" s="39"/>
      <c r="DS254"/>
      <c r="DT254"/>
      <c r="DU254"/>
      <c r="DV254"/>
      <c r="DW254" s="1"/>
      <c r="DX254" s="1"/>
      <c r="DY254" s="1"/>
      <c r="DZ254" s="1"/>
      <c r="EA254" s="1"/>
      <c r="EB254" s="39" t="s">
        <v>18</v>
      </c>
      <c r="EC254" s="39"/>
      <c r="ED254" s="39"/>
      <c r="EE254" s="39"/>
      <c r="EF254" s="39"/>
      <c r="EG254" s="39"/>
      <c r="EH254" s="39"/>
      <c r="EI254" s="39"/>
      <c r="EJ254" s="39"/>
      <c r="EK254" s="39"/>
      <c r="EL254" s="39"/>
      <c r="EM254" s="39"/>
      <c r="EN254"/>
      <c r="EO254"/>
      <c r="EP254"/>
      <c r="EQ254"/>
    </row>
    <row r="255" s="1" customFormat="1" customHeight="1" spans="6:147">
      <c r="F255" s="15" t="s">
        <v>8</v>
      </c>
      <c r="G255" s="15"/>
      <c r="H255" s="15"/>
      <c r="I255" s="15"/>
      <c r="J255" s="15"/>
      <c r="K255" s="9" t="s">
        <v>35</v>
      </c>
      <c r="L255" s="9"/>
      <c r="M255" s="9"/>
      <c r="N255" s="9"/>
      <c r="O255" s="10" t="s">
        <v>36</v>
      </c>
      <c r="P255" s="10"/>
      <c r="Q255" s="40" t="s">
        <v>14</v>
      </c>
      <c r="R255"/>
      <c r="S255"/>
      <c r="T255"/>
      <c r="U255"/>
      <c r="V255" s="1"/>
      <c r="W255" s="1"/>
      <c r="X255" s="1"/>
      <c r="Y255" s="1"/>
      <c r="Z255" s="1"/>
      <c r="AA255" s="15" t="s">
        <v>8</v>
      </c>
      <c r="AB255" s="15"/>
      <c r="AC255" s="15"/>
      <c r="AD255" s="15"/>
      <c r="AE255" s="15"/>
      <c r="AF255" s="9" t="s">
        <v>35</v>
      </c>
      <c r="AG255" s="9"/>
      <c r="AH255" s="9"/>
      <c r="AI255" s="9"/>
      <c r="AJ255" s="10" t="s">
        <v>36</v>
      </c>
      <c r="AK255" s="10"/>
      <c r="AL255" s="40" t="s">
        <v>14</v>
      </c>
      <c r="AM255"/>
      <c r="AN255"/>
      <c r="AO255"/>
      <c r="AP255"/>
      <c r="AQ255" s="1"/>
      <c r="AR255" s="1"/>
      <c r="AS255" s="1"/>
      <c r="AT255" s="1"/>
      <c r="AU255" s="1"/>
      <c r="AV255" s="15" t="s">
        <v>8</v>
      </c>
      <c r="AW255" s="15"/>
      <c r="AX255" s="15"/>
      <c r="AY255" s="15"/>
      <c r="AZ255" s="15"/>
      <c r="BA255" s="9" t="s">
        <v>35</v>
      </c>
      <c r="BB255" s="9"/>
      <c r="BC255" s="9"/>
      <c r="BD255" s="9"/>
      <c r="BE255" s="10" t="s">
        <v>36</v>
      </c>
      <c r="BF255" s="10"/>
      <c r="BG255" s="40" t="s">
        <v>14</v>
      </c>
      <c r="BH255"/>
      <c r="BI255"/>
      <c r="BJ255"/>
      <c r="BK255"/>
      <c r="BL255" s="1"/>
      <c r="BM255" s="1"/>
      <c r="BN255" s="1"/>
      <c r="BO255" s="1"/>
      <c r="BP255" s="1"/>
      <c r="BQ255" s="15" t="s">
        <v>8</v>
      </c>
      <c r="BR255" s="15"/>
      <c r="BS255" s="15"/>
      <c r="BT255" s="15"/>
      <c r="BU255" s="15"/>
      <c r="BV255" s="9" t="s">
        <v>35</v>
      </c>
      <c r="BW255" s="9"/>
      <c r="BX255" s="9"/>
      <c r="BY255" s="9"/>
      <c r="BZ255" s="10" t="s">
        <v>36</v>
      </c>
      <c r="CA255" s="10"/>
      <c r="CB255" s="40" t="s">
        <v>14</v>
      </c>
      <c r="CC255"/>
      <c r="CD255"/>
      <c r="CE255"/>
      <c r="CF255"/>
      <c r="CG255" s="1"/>
      <c r="CH255" s="1"/>
      <c r="CI255" s="1"/>
      <c r="CJ255" s="1"/>
      <c r="CK255" s="1"/>
      <c r="CL255" s="15" t="s">
        <v>8</v>
      </c>
      <c r="CM255" s="15"/>
      <c r="CN255" s="15"/>
      <c r="CO255" s="15"/>
      <c r="CP255" s="15"/>
      <c r="CQ255" s="9" t="s">
        <v>35</v>
      </c>
      <c r="CR255" s="9"/>
      <c r="CS255" s="9"/>
      <c r="CT255" s="9"/>
      <c r="CU255" s="10" t="s">
        <v>36</v>
      </c>
      <c r="CV255" s="10"/>
      <c r="CW255" s="40" t="s">
        <v>14</v>
      </c>
      <c r="CX255"/>
      <c r="CY255"/>
      <c r="CZ255"/>
      <c r="DA255"/>
      <c r="DB255" s="1"/>
      <c r="DC255" s="1"/>
      <c r="DD255" s="1"/>
      <c r="DE255" s="1"/>
      <c r="DF255" s="1"/>
      <c r="DG255" s="15" t="s">
        <v>8</v>
      </c>
      <c r="DH255" s="15"/>
      <c r="DI255" s="15"/>
      <c r="DJ255" s="15"/>
      <c r="DK255" s="15"/>
      <c r="DL255" s="9" t="s">
        <v>35</v>
      </c>
      <c r="DM255" s="9"/>
      <c r="DN255" s="9"/>
      <c r="DO255" s="9"/>
      <c r="DP255" s="10" t="s">
        <v>36</v>
      </c>
      <c r="DQ255" s="10"/>
      <c r="DR255" s="40" t="s">
        <v>14</v>
      </c>
      <c r="DS255"/>
      <c r="DT255"/>
      <c r="DU255"/>
      <c r="DV255"/>
      <c r="DW255" s="1"/>
      <c r="DX255" s="1"/>
      <c r="DY255" s="1"/>
      <c r="DZ255" s="1"/>
      <c r="EA255" s="1"/>
      <c r="EB255" s="15" t="s">
        <v>8</v>
      </c>
      <c r="EC255" s="15"/>
      <c r="ED255" s="15"/>
      <c r="EE255" s="15"/>
      <c r="EF255" s="15"/>
      <c r="EG255" s="9" t="s">
        <v>35</v>
      </c>
      <c r="EH255" s="9"/>
      <c r="EI255" s="9"/>
      <c r="EJ255" s="9"/>
      <c r="EK255" s="10" t="s">
        <v>36</v>
      </c>
      <c r="EL255" s="10"/>
      <c r="EM255" s="40" t="s">
        <v>14</v>
      </c>
      <c r="EN255"/>
      <c r="EO255"/>
      <c r="EP255"/>
      <c r="EQ255"/>
    </row>
    <row r="256" s="1" customFormat="1" customHeight="1" spans="6:147">
      <c r="F256" s="15" t="s">
        <v>44</v>
      </c>
      <c r="G256" s="15" t="s">
        <v>45</v>
      </c>
      <c r="H256" s="15" t="s">
        <v>46</v>
      </c>
      <c r="I256" s="15" t="s">
        <v>47</v>
      </c>
      <c r="J256" s="15" t="s">
        <v>8</v>
      </c>
      <c r="K256" s="9" t="s">
        <v>40</v>
      </c>
      <c r="L256" s="9" t="s">
        <v>27</v>
      </c>
      <c r="M256" s="9" t="s">
        <v>28</v>
      </c>
      <c r="N256" s="35" t="s">
        <v>29</v>
      </c>
      <c r="O256" s="10" t="s">
        <v>48</v>
      </c>
      <c r="P256" s="10" t="s">
        <v>49</v>
      </c>
      <c r="Q256" s="40"/>
      <c r="R256"/>
      <c r="S256"/>
      <c r="T256"/>
      <c r="U256"/>
      <c r="V256" s="1"/>
      <c r="W256" s="1"/>
      <c r="X256" s="1"/>
      <c r="Y256" s="1"/>
      <c r="Z256" s="1"/>
      <c r="AA256" s="15" t="s">
        <v>44</v>
      </c>
      <c r="AB256" s="15" t="s">
        <v>45</v>
      </c>
      <c r="AC256" s="15" t="s">
        <v>46</v>
      </c>
      <c r="AD256" s="15" t="s">
        <v>47</v>
      </c>
      <c r="AE256" s="15" t="s">
        <v>8</v>
      </c>
      <c r="AF256" s="9" t="s">
        <v>40</v>
      </c>
      <c r="AG256" s="9" t="s">
        <v>27</v>
      </c>
      <c r="AH256" s="9" t="s">
        <v>28</v>
      </c>
      <c r="AI256" s="35" t="s">
        <v>29</v>
      </c>
      <c r="AJ256" s="10" t="s">
        <v>48</v>
      </c>
      <c r="AK256" s="10" t="s">
        <v>49</v>
      </c>
      <c r="AL256" s="40"/>
      <c r="AM256"/>
      <c r="AN256"/>
      <c r="AO256"/>
      <c r="AP256"/>
      <c r="AQ256" s="1"/>
      <c r="AR256" s="1"/>
      <c r="AS256" s="1"/>
      <c r="AT256" s="1"/>
      <c r="AU256" s="1"/>
      <c r="AV256" s="15" t="s">
        <v>44</v>
      </c>
      <c r="AW256" s="15" t="s">
        <v>45</v>
      </c>
      <c r="AX256" s="15" t="s">
        <v>46</v>
      </c>
      <c r="AY256" s="15" t="s">
        <v>47</v>
      </c>
      <c r="AZ256" s="15" t="s">
        <v>8</v>
      </c>
      <c r="BA256" s="9" t="s">
        <v>40</v>
      </c>
      <c r="BB256" s="9" t="s">
        <v>27</v>
      </c>
      <c r="BC256" s="9" t="s">
        <v>28</v>
      </c>
      <c r="BD256" s="35" t="s">
        <v>29</v>
      </c>
      <c r="BE256" s="10" t="s">
        <v>48</v>
      </c>
      <c r="BF256" s="10" t="s">
        <v>49</v>
      </c>
      <c r="BG256" s="40"/>
      <c r="BH256"/>
      <c r="BI256"/>
      <c r="BJ256"/>
      <c r="BK256"/>
      <c r="BL256" s="1"/>
      <c r="BM256" s="1"/>
      <c r="BN256" s="1"/>
      <c r="BO256" s="1"/>
      <c r="BP256" s="1"/>
      <c r="BQ256" s="15" t="s">
        <v>44</v>
      </c>
      <c r="BR256" s="15" t="s">
        <v>45</v>
      </c>
      <c r="BS256" s="15" t="s">
        <v>46</v>
      </c>
      <c r="BT256" s="15" t="s">
        <v>47</v>
      </c>
      <c r="BU256" s="15" t="s">
        <v>8</v>
      </c>
      <c r="BV256" s="9" t="s">
        <v>40</v>
      </c>
      <c r="BW256" s="9" t="s">
        <v>27</v>
      </c>
      <c r="BX256" s="9" t="s">
        <v>28</v>
      </c>
      <c r="BY256" s="35" t="s">
        <v>29</v>
      </c>
      <c r="BZ256" s="10" t="s">
        <v>48</v>
      </c>
      <c r="CA256" s="10" t="s">
        <v>49</v>
      </c>
      <c r="CB256" s="40"/>
      <c r="CC256"/>
      <c r="CD256"/>
      <c r="CE256"/>
      <c r="CF256"/>
      <c r="CG256" s="1"/>
      <c r="CH256" s="1"/>
      <c r="CI256" s="1"/>
      <c r="CJ256" s="1"/>
      <c r="CK256" s="1"/>
      <c r="CL256" s="15" t="s">
        <v>44</v>
      </c>
      <c r="CM256" s="15" t="s">
        <v>45</v>
      </c>
      <c r="CN256" s="15" t="s">
        <v>46</v>
      </c>
      <c r="CO256" s="15" t="s">
        <v>47</v>
      </c>
      <c r="CP256" s="15" t="s">
        <v>8</v>
      </c>
      <c r="CQ256" s="9" t="s">
        <v>40</v>
      </c>
      <c r="CR256" s="9" t="s">
        <v>27</v>
      </c>
      <c r="CS256" s="9" t="s">
        <v>28</v>
      </c>
      <c r="CT256" s="35" t="s">
        <v>29</v>
      </c>
      <c r="CU256" s="10" t="s">
        <v>48</v>
      </c>
      <c r="CV256" s="10" t="s">
        <v>49</v>
      </c>
      <c r="CW256" s="40"/>
      <c r="CX256"/>
      <c r="CY256"/>
      <c r="CZ256"/>
      <c r="DA256"/>
      <c r="DB256" s="1"/>
      <c r="DC256" s="1"/>
      <c r="DD256" s="1"/>
      <c r="DE256" s="1"/>
      <c r="DF256" s="1"/>
      <c r="DG256" s="15" t="s">
        <v>44</v>
      </c>
      <c r="DH256" s="15" t="s">
        <v>45</v>
      </c>
      <c r="DI256" s="15" t="s">
        <v>46</v>
      </c>
      <c r="DJ256" s="15" t="s">
        <v>47</v>
      </c>
      <c r="DK256" s="15" t="s">
        <v>8</v>
      </c>
      <c r="DL256" s="9" t="s">
        <v>40</v>
      </c>
      <c r="DM256" s="9" t="s">
        <v>27</v>
      </c>
      <c r="DN256" s="9" t="s">
        <v>28</v>
      </c>
      <c r="DO256" s="35" t="s">
        <v>29</v>
      </c>
      <c r="DP256" s="10" t="s">
        <v>48</v>
      </c>
      <c r="DQ256" s="10" t="s">
        <v>49</v>
      </c>
      <c r="DR256" s="40"/>
      <c r="DS256"/>
      <c r="DT256"/>
      <c r="DU256"/>
      <c r="DV256"/>
      <c r="DW256" s="1"/>
      <c r="DX256" s="1"/>
      <c r="DY256" s="1"/>
      <c r="DZ256" s="1"/>
      <c r="EA256" s="1"/>
      <c r="EB256" s="15" t="s">
        <v>44</v>
      </c>
      <c r="EC256" s="15" t="s">
        <v>45</v>
      </c>
      <c r="ED256" s="15" t="s">
        <v>46</v>
      </c>
      <c r="EE256" s="15" t="s">
        <v>47</v>
      </c>
      <c r="EF256" s="15" t="s">
        <v>8</v>
      </c>
      <c r="EG256" s="9" t="s">
        <v>40</v>
      </c>
      <c r="EH256" s="9" t="s">
        <v>27</v>
      </c>
      <c r="EI256" s="9" t="s">
        <v>28</v>
      </c>
      <c r="EJ256" s="35" t="s">
        <v>29</v>
      </c>
      <c r="EK256" s="10" t="s">
        <v>48</v>
      </c>
      <c r="EL256" s="10" t="s">
        <v>49</v>
      </c>
      <c r="EM256" s="40"/>
      <c r="EN256"/>
      <c r="EO256"/>
      <c r="EP256"/>
      <c r="EQ256"/>
    </row>
    <row r="257" s="1" customFormat="1" customHeight="1" spans="1:147">
      <c r="F257" s="12">
        <v>35434</v>
      </c>
      <c r="G257" s="13">
        <v>0.168</v>
      </c>
      <c r="H257" s="12">
        <v>1</v>
      </c>
      <c r="I257" s="12">
        <v>0</v>
      </c>
      <c r="J257" s="15">
        <f t="shared" ref="J257:J266" si="324">F257*G257*H257+I257</f>
        <v>5952.912</v>
      </c>
      <c r="K257" s="12">
        <v>1</v>
      </c>
      <c r="L257" s="12">
        <v>0.89</v>
      </c>
      <c r="M257" s="12">
        <v>1.78</v>
      </c>
      <c r="N257" s="35">
        <f t="shared" ref="N257:N266" si="325">L257*M257+1</f>
        <v>2.5842</v>
      </c>
      <c r="O257" s="12">
        <v>0.9</v>
      </c>
      <c r="P257" s="10">
        <v>0.5</v>
      </c>
      <c r="Q257" s="41">
        <f t="shared" ref="Q257:Q266" si="326">J257*K257*N257*O257*P257</f>
        <v>6922.58183568</v>
      </c>
      <c r="R257"/>
      <c r="S257"/>
      <c r="T257"/>
      <c r="U257"/>
      <c r="V257" s="1"/>
      <c r="W257" s="1"/>
      <c r="X257" s="1"/>
      <c r="Y257" s="1"/>
      <c r="Z257" s="1"/>
      <c r="AA257" s="12">
        <v>35434</v>
      </c>
      <c r="AB257" s="13">
        <v>0.168</v>
      </c>
      <c r="AC257" s="12">
        <v>1</v>
      </c>
      <c r="AD257" s="12">
        <v>0</v>
      </c>
      <c r="AE257" s="15">
        <f t="shared" ref="AE257:AE266" si="327">AA257*AB257*AC257+AD257</f>
        <v>5952.912</v>
      </c>
      <c r="AF257" s="12">
        <v>1</v>
      </c>
      <c r="AG257" s="12">
        <v>0.89</v>
      </c>
      <c r="AH257" s="12">
        <v>1.78</v>
      </c>
      <c r="AI257" s="35">
        <f t="shared" ref="AI257:AI266" si="328">AG257*AH257+1</f>
        <v>2.5842</v>
      </c>
      <c r="AJ257" s="12">
        <v>0.9</v>
      </c>
      <c r="AK257" s="10">
        <v>0.5</v>
      </c>
      <c r="AL257" s="41">
        <f t="shared" ref="AL257:AL266" si="329">AE257*AF257*AI257*AJ257*AK257</f>
        <v>6922.58183568</v>
      </c>
      <c r="AM257"/>
      <c r="AN257"/>
      <c r="AO257"/>
      <c r="AP257"/>
      <c r="AQ257" s="1"/>
      <c r="AR257" s="1"/>
      <c r="AS257" s="1"/>
      <c r="AT257" s="1"/>
      <c r="AU257" s="1"/>
      <c r="AV257" s="12">
        <v>35728</v>
      </c>
      <c r="AW257" s="13">
        <v>0.168</v>
      </c>
      <c r="AX257" s="12">
        <v>1</v>
      </c>
      <c r="AY257" s="12">
        <v>0</v>
      </c>
      <c r="AZ257" s="15">
        <f t="shared" ref="AZ257:AZ266" si="330">AV257*AW257*AX257+AY257</f>
        <v>6002.304</v>
      </c>
      <c r="BA257" s="12">
        <v>1</v>
      </c>
      <c r="BB257" s="12">
        <v>0.9</v>
      </c>
      <c r="BC257" s="12">
        <v>2.31</v>
      </c>
      <c r="BD257" s="35">
        <f t="shared" ref="BD257:BD266" si="331">BB257*BC257+1</f>
        <v>3.079</v>
      </c>
      <c r="BE257" s="12">
        <v>0.9</v>
      </c>
      <c r="BF257" s="10">
        <v>0.5</v>
      </c>
      <c r="BG257" s="41">
        <f t="shared" ref="BG257:BG266" si="332">AZ257*BA257*BD257*BE257*BF257</f>
        <v>8316.4923072</v>
      </c>
      <c r="BH257"/>
      <c r="BI257"/>
      <c r="BJ257"/>
      <c r="BK257"/>
      <c r="BL257" s="1"/>
      <c r="BM257" s="1"/>
      <c r="BN257" s="1"/>
      <c r="BO257" s="1"/>
      <c r="BP257" s="1"/>
      <c r="BQ257" s="12">
        <v>35728</v>
      </c>
      <c r="BR257" s="13">
        <v>0.168</v>
      </c>
      <c r="BS257" s="12">
        <v>1</v>
      </c>
      <c r="BT257" s="12">
        <v>0</v>
      </c>
      <c r="BU257" s="15">
        <f t="shared" ref="BU257:BU266" si="333">BQ257*BR257*BS257+BT257</f>
        <v>6002.304</v>
      </c>
      <c r="BV257" s="12">
        <v>1</v>
      </c>
      <c r="BW257" s="12">
        <v>0.9</v>
      </c>
      <c r="BX257" s="12">
        <v>2.31</v>
      </c>
      <c r="BY257" s="35">
        <f t="shared" ref="BY257:BY266" si="334">BW257*BX257+1</f>
        <v>3.079</v>
      </c>
      <c r="BZ257" s="12">
        <v>0.9</v>
      </c>
      <c r="CA257" s="10">
        <v>0.5</v>
      </c>
      <c r="CB257" s="41">
        <f t="shared" ref="CB257:CB266" si="335">BU257*BV257*BY257*BZ257*CA257</f>
        <v>8316.4923072</v>
      </c>
      <c r="CC257"/>
      <c r="CD257"/>
      <c r="CE257"/>
      <c r="CF257"/>
      <c r="CG257" s="1"/>
      <c r="CH257" s="1"/>
      <c r="CI257" s="1"/>
      <c r="CJ257" s="1"/>
      <c r="CK257" s="1"/>
      <c r="CL257" s="12">
        <v>41312</v>
      </c>
      <c r="CM257" s="13">
        <v>0.168</v>
      </c>
      <c r="CN257" s="12">
        <v>1</v>
      </c>
      <c r="CO257" s="12">
        <v>0</v>
      </c>
      <c r="CP257" s="15">
        <f t="shared" ref="CP257:CP266" si="336">CL257*CM257*CN257+CO257</f>
        <v>6940.416</v>
      </c>
      <c r="CQ257" s="12">
        <v>1</v>
      </c>
      <c r="CR257" s="12">
        <v>0.89</v>
      </c>
      <c r="CS257" s="12">
        <v>1.78</v>
      </c>
      <c r="CT257" s="35">
        <f t="shared" ref="CT257:CT266" si="337">CR257*CS257+1</f>
        <v>2.5842</v>
      </c>
      <c r="CU257" s="12">
        <v>0.9</v>
      </c>
      <c r="CV257" s="10">
        <v>0.5</v>
      </c>
      <c r="CW257" s="41">
        <f t="shared" ref="CW257:CW266" si="338">CP257*CQ257*CT257*CU257*CV257</f>
        <v>8070.94036224</v>
      </c>
      <c r="CX257"/>
      <c r="CY257"/>
      <c r="CZ257"/>
      <c r="DA257"/>
      <c r="DB257" s="1"/>
      <c r="DC257" s="1"/>
      <c r="DD257" s="1"/>
      <c r="DE257" s="1"/>
      <c r="DF257" s="1"/>
      <c r="DG257" s="12">
        <v>41606</v>
      </c>
      <c r="DH257" s="13">
        <v>0.168</v>
      </c>
      <c r="DI257" s="12">
        <v>1</v>
      </c>
      <c r="DJ257" s="12">
        <v>0</v>
      </c>
      <c r="DK257" s="15">
        <f t="shared" ref="DK257:DK266" si="339">DG257*DH257*DI257+DJ257</f>
        <v>6989.808</v>
      </c>
      <c r="DL257" s="12">
        <v>1</v>
      </c>
      <c r="DM257" s="12">
        <v>0.9</v>
      </c>
      <c r="DN257" s="12">
        <v>2.31</v>
      </c>
      <c r="DO257" s="35">
        <f t="shared" ref="DO257:DO266" si="340">DM257*DN257+1</f>
        <v>3.079</v>
      </c>
      <c r="DP257" s="12">
        <v>0.9</v>
      </c>
      <c r="DQ257" s="10">
        <v>0.5</v>
      </c>
      <c r="DR257" s="41">
        <f t="shared" ref="DR257:DR266" si="341">DK257*DL257*DO257*DP257*DQ257</f>
        <v>9684.7284744</v>
      </c>
      <c r="DS257"/>
      <c r="DT257"/>
      <c r="DU257"/>
      <c r="DV257"/>
      <c r="DW257" s="1"/>
      <c r="DX257" s="1"/>
      <c r="DY257" s="1"/>
      <c r="DZ257" s="1"/>
      <c r="EA257" s="1"/>
      <c r="EB257" s="12">
        <v>41606</v>
      </c>
      <c r="EC257" s="13">
        <v>0.168</v>
      </c>
      <c r="ED257" s="12">
        <v>1</v>
      </c>
      <c r="EE257" s="12">
        <v>0</v>
      </c>
      <c r="EF257" s="15">
        <f t="shared" ref="EF257:EF266" si="342">EB257*EC257*ED257+EE257</f>
        <v>6989.808</v>
      </c>
      <c r="EG257" s="12">
        <v>1</v>
      </c>
      <c r="EH257" s="12">
        <v>0.9</v>
      </c>
      <c r="EI257" s="12">
        <v>3.11</v>
      </c>
      <c r="EJ257" s="35">
        <f t="shared" ref="EJ257:EJ266" si="343">EH257*EI257+1</f>
        <v>3.799</v>
      </c>
      <c r="EK257" s="12">
        <v>0.9</v>
      </c>
      <c r="EL257" s="10">
        <v>0.5</v>
      </c>
      <c r="EM257" s="41">
        <f t="shared" ref="EM257:EM266" si="344">EF257*EG257*EJ257*EK257*EL257</f>
        <v>11949.4262664</v>
      </c>
      <c r="EN257"/>
      <c r="EO257"/>
      <c r="EP257"/>
      <c r="EQ257"/>
    </row>
    <row r="258" s="1" customFormat="1" customHeight="1" spans="1:147">
      <c r="F258" s="12">
        <v>35434</v>
      </c>
      <c r="G258" s="13">
        <v>0.168</v>
      </c>
      <c r="H258" s="12">
        <v>1</v>
      </c>
      <c r="I258" s="12">
        <v>0</v>
      </c>
      <c r="J258" s="15">
        <f t="shared" si="324"/>
        <v>5952.912</v>
      </c>
      <c r="K258" s="12">
        <v>1</v>
      </c>
      <c r="L258" s="12">
        <v>0.89</v>
      </c>
      <c r="M258" s="12">
        <v>1.78</v>
      </c>
      <c r="N258" s="35">
        <f t="shared" si="325"/>
        <v>2.5842</v>
      </c>
      <c r="O258" s="12">
        <v>0.9</v>
      </c>
      <c r="P258" s="10">
        <v>0.5</v>
      </c>
      <c r="Q258" s="41">
        <f t="shared" si="326"/>
        <v>6922.58183568</v>
      </c>
      <c r="R258"/>
      <c r="S258"/>
      <c r="T258"/>
      <c r="U258"/>
      <c r="V258" s="1"/>
      <c r="W258" s="1"/>
      <c r="X258" s="1"/>
      <c r="Y258" s="1"/>
      <c r="Z258" s="1"/>
      <c r="AA258" s="12">
        <v>35434</v>
      </c>
      <c r="AB258" s="13">
        <v>0.168</v>
      </c>
      <c r="AC258" s="12">
        <v>1</v>
      </c>
      <c r="AD258" s="12">
        <v>0</v>
      </c>
      <c r="AE258" s="15">
        <f t="shared" si="327"/>
        <v>5952.912</v>
      </c>
      <c r="AF258" s="12">
        <v>1</v>
      </c>
      <c r="AG258" s="12">
        <v>0.89</v>
      </c>
      <c r="AH258" s="12">
        <v>1.78</v>
      </c>
      <c r="AI258" s="35">
        <f t="shared" si="328"/>
        <v>2.5842</v>
      </c>
      <c r="AJ258" s="12">
        <v>0.9</v>
      </c>
      <c r="AK258" s="10">
        <v>0.5</v>
      </c>
      <c r="AL258" s="41">
        <f t="shared" si="329"/>
        <v>6922.58183568</v>
      </c>
      <c r="AM258"/>
      <c r="AN258"/>
      <c r="AO258"/>
      <c r="AP258"/>
      <c r="AQ258" s="1"/>
      <c r="AR258" s="1"/>
      <c r="AS258" s="1"/>
      <c r="AT258" s="1"/>
      <c r="AU258" s="1"/>
      <c r="AV258" s="12">
        <v>35728</v>
      </c>
      <c r="AW258" s="13">
        <v>0.168</v>
      </c>
      <c r="AX258" s="12">
        <v>1</v>
      </c>
      <c r="AY258" s="12">
        <v>0</v>
      </c>
      <c r="AZ258" s="15">
        <f t="shared" si="330"/>
        <v>6002.304</v>
      </c>
      <c r="BA258" s="12">
        <v>1</v>
      </c>
      <c r="BB258" s="12">
        <v>0.9</v>
      </c>
      <c r="BC258" s="12">
        <v>2.31</v>
      </c>
      <c r="BD258" s="35">
        <f t="shared" si="331"/>
        <v>3.079</v>
      </c>
      <c r="BE258" s="12">
        <v>0.9</v>
      </c>
      <c r="BF258" s="10">
        <v>0.5</v>
      </c>
      <c r="BG258" s="41">
        <f t="shared" si="332"/>
        <v>8316.4923072</v>
      </c>
      <c r="BH258"/>
      <c r="BI258"/>
      <c r="BJ258"/>
      <c r="BK258"/>
      <c r="BL258" s="1"/>
      <c r="BM258" s="1"/>
      <c r="BN258" s="1"/>
      <c r="BO258" s="1"/>
      <c r="BP258" s="1"/>
      <c r="BQ258" s="12">
        <v>35728</v>
      </c>
      <c r="BR258" s="13">
        <v>0.168</v>
      </c>
      <c r="BS258" s="12">
        <v>1</v>
      </c>
      <c r="BT258" s="12">
        <v>0</v>
      </c>
      <c r="BU258" s="15">
        <f t="shared" si="333"/>
        <v>6002.304</v>
      </c>
      <c r="BV258" s="12">
        <v>1</v>
      </c>
      <c r="BW258" s="12">
        <v>0.9</v>
      </c>
      <c r="BX258" s="12">
        <v>2.31</v>
      </c>
      <c r="BY258" s="35">
        <f t="shared" si="334"/>
        <v>3.079</v>
      </c>
      <c r="BZ258" s="12">
        <v>0.9</v>
      </c>
      <c r="CA258" s="10">
        <v>0.5</v>
      </c>
      <c r="CB258" s="41">
        <f t="shared" si="335"/>
        <v>8316.4923072</v>
      </c>
      <c r="CC258"/>
      <c r="CD258"/>
      <c r="CE258"/>
      <c r="CF258"/>
      <c r="CG258" s="1"/>
      <c r="CH258" s="1"/>
      <c r="CI258" s="1"/>
      <c r="CJ258" s="1"/>
      <c r="CK258" s="1"/>
      <c r="CL258" s="12">
        <v>41312</v>
      </c>
      <c r="CM258" s="13">
        <v>0.168</v>
      </c>
      <c r="CN258" s="12">
        <v>1</v>
      </c>
      <c r="CO258" s="12">
        <v>0</v>
      </c>
      <c r="CP258" s="15">
        <f t="shared" si="336"/>
        <v>6940.416</v>
      </c>
      <c r="CQ258" s="12">
        <v>1</v>
      </c>
      <c r="CR258" s="12">
        <v>0.89</v>
      </c>
      <c r="CS258" s="12">
        <v>1.78</v>
      </c>
      <c r="CT258" s="35">
        <f t="shared" si="337"/>
        <v>2.5842</v>
      </c>
      <c r="CU258" s="12">
        <v>0.9</v>
      </c>
      <c r="CV258" s="10">
        <v>0.5</v>
      </c>
      <c r="CW258" s="41">
        <f t="shared" si="338"/>
        <v>8070.94036224</v>
      </c>
      <c r="CX258"/>
      <c r="CY258"/>
      <c r="CZ258"/>
      <c r="DA258"/>
      <c r="DB258" s="1"/>
      <c r="DC258" s="1"/>
      <c r="DD258" s="1"/>
      <c r="DE258" s="1"/>
      <c r="DF258" s="1"/>
      <c r="DG258" s="12">
        <v>41606</v>
      </c>
      <c r="DH258" s="13">
        <v>0.168</v>
      </c>
      <c r="DI258" s="12">
        <v>1</v>
      </c>
      <c r="DJ258" s="12">
        <v>0</v>
      </c>
      <c r="DK258" s="15">
        <f t="shared" si="339"/>
        <v>6989.808</v>
      </c>
      <c r="DL258" s="12">
        <v>1</v>
      </c>
      <c r="DM258" s="12">
        <v>0.9</v>
      </c>
      <c r="DN258" s="12">
        <v>2.31</v>
      </c>
      <c r="DO258" s="35">
        <f t="shared" si="340"/>
        <v>3.079</v>
      </c>
      <c r="DP258" s="12">
        <v>0.9</v>
      </c>
      <c r="DQ258" s="10">
        <v>0.5</v>
      </c>
      <c r="DR258" s="41">
        <f t="shared" si="341"/>
        <v>9684.7284744</v>
      </c>
      <c r="DS258"/>
      <c r="DT258"/>
      <c r="DU258"/>
      <c r="DV258"/>
      <c r="DW258" s="1"/>
      <c r="DX258" s="1"/>
      <c r="DY258" s="1"/>
      <c r="DZ258" s="1"/>
      <c r="EA258" s="1"/>
      <c r="EB258" s="12">
        <v>41606</v>
      </c>
      <c r="EC258" s="13">
        <v>0.168</v>
      </c>
      <c r="ED258" s="12">
        <v>1</v>
      </c>
      <c r="EE258" s="12">
        <v>0</v>
      </c>
      <c r="EF258" s="15">
        <f t="shared" si="342"/>
        <v>6989.808</v>
      </c>
      <c r="EG258" s="12">
        <v>1</v>
      </c>
      <c r="EH258" s="12">
        <v>0.9</v>
      </c>
      <c r="EI258" s="12">
        <v>3.11</v>
      </c>
      <c r="EJ258" s="35">
        <f t="shared" si="343"/>
        <v>3.799</v>
      </c>
      <c r="EK258" s="12">
        <v>0.9</v>
      </c>
      <c r="EL258" s="10">
        <v>0.5</v>
      </c>
      <c r="EM258" s="41">
        <f t="shared" si="344"/>
        <v>11949.4262664</v>
      </c>
      <c r="EN258"/>
      <c r="EO258"/>
      <c r="EP258"/>
      <c r="EQ258"/>
    </row>
    <row r="259" s="1" customFormat="1" customHeight="1" spans="1:147">
      <c r="F259" s="12">
        <v>35434</v>
      </c>
      <c r="G259" s="13">
        <v>0.168</v>
      </c>
      <c r="H259" s="12">
        <v>1</v>
      </c>
      <c r="I259" s="12">
        <v>0</v>
      </c>
      <c r="J259" s="15">
        <f t="shared" si="324"/>
        <v>5952.912</v>
      </c>
      <c r="K259" s="12">
        <v>1</v>
      </c>
      <c r="L259" s="12">
        <v>0.89</v>
      </c>
      <c r="M259" s="12">
        <v>1.78</v>
      </c>
      <c r="N259" s="35">
        <f t="shared" si="325"/>
        <v>2.5842</v>
      </c>
      <c r="O259" s="12">
        <v>0.9</v>
      </c>
      <c r="P259" s="10">
        <v>0.5</v>
      </c>
      <c r="Q259" s="41">
        <f t="shared" si="326"/>
        <v>6922.58183568</v>
      </c>
      <c r="AA259" s="12">
        <v>35434</v>
      </c>
      <c r="AB259" s="13">
        <v>0.168</v>
      </c>
      <c r="AC259" s="12">
        <v>1</v>
      </c>
      <c r="AD259" s="12">
        <v>0</v>
      </c>
      <c r="AE259" s="15">
        <f t="shared" si="327"/>
        <v>5952.912</v>
      </c>
      <c r="AF259" s="12">
        <v>1</v>
      </c>
      <c r="AG259" s="12">
        <v>0.89</v>
      </c>
      <c r="AH259" s="12">
        <v>1.78</v>
      </c>
      <c r="AI259" s="35">
        <f t="shared" si="328"/>
        <v>2.5842</v>
      </c>
      <c r="AJ259" s="12">
        <v>0.9</v>
      </c>
      <c r="AK259" s="10">
        <v>0.5</v>
      </c>
      <c r="AL259" s="41">
        <f t="shared" si="329"/>
        <v>6922.58183568</v>
      </c>
      <c r="AV259" s="12">
        <v>35728</v>
      </c>
      <c r="AW259" s="13">
        <v>0.168</v>
      </c>
      <c r="AX259" s="12">
        <v>1</v>
      </c>
      <c r="AY259" s="12">
        <v>0</v>
      </c>
      <c r="AZ259" s="15">
        <f t="shared" si="330"/>
        <v>6002.304</v>
      </c>
      <c r="BA259" s="12">
        <v>1</v>
      </c>
      <c r="BB259" s="12">
        <v>0.9</v>
      </c>
      <c r="BC259" s="12">
        <v>2.31</v>
      </c>
      <c r="BD259" s="35">
        <f t="shared" si="331"/>
        <v>3.079</v>
      </c>
      <c r="BE259" s="12">
        <v>0.9</v>
      </c>
      <c r="BF259" s="10">
        <v>0.5</v>
      </c>
      <c r="BG259" s="41">
        <f t="shared" si="332"/>
        <v>8316.4923072</v>
      </c>
      <c r="BQ259" s="12">
        <v>35728</v>
      </c>
      <c r="BR259" s="13">
        <v>0.168</v>
      </c>
      <c r="BS259" s="12">
        <v>1</v>
      </c>
      <c r="BT259" s="12">
        <v>0</v>
      </c>
      <c r="BU259" s="15">
        <f t="shared" si="333"/>
        <v>6002.304</v>
      </c>
      <c r="BV259" s="12">
        <v>1</v>
      </c>
      <c r="BW259" s="12">
        <v>0.9</v>
      </c>
      <c r="BX259" s="12">
        <v>2.31</v>
      </c>
      <c r="BY259" s="35">
        <f t="shared" si="334"/>
        <v>3.079</v>
      </c>
      <c r="BZ259" s="12">
        <v>0.9</v>
      </c>
      <c r="CA259" s="10">
        <v>0.5</v>
      </c>
      <c r="CB259" s="41">
        <f t="shared" si="335"/>
        <v>8316.4923072</v>
      </c>
      <c r="CL259" s="12">
        <v>41312</v>
      </c>
      <c r="CM259" s="13">
        <v>0.168</v>
      </c>
      <c r="CN259" s="12">
        <v>1</v>
      </c>
      <c r="CO259" s="12">
        <v>0</v>
      </c>
      <c r="CP259" s="15">
        <f t="shared" si="336"/>
        <v>6940.416</v>
      </c>
      <c r="CQ259" s="12">
        <v>1</v>
      </c>
      <c r="CR259" s="12">
        <v>0.89</v>
      </c>
      <c r="CS259" s="12">
        <v>1.78</v>
      </c>
      <c r="CT259" s="35">
        <f t="shared" si="337"/>
        <v>2.5842</v>
      </c>
      <c r="CU259" s="12">
        <v>0.9</v>
      </c>
      <c r="CV259" s="10">
        <v>0.5</v>
      </c>
      <c r="CW259" s="41">
        <f t="shared" si="338"/>
        <v>8070.94036224</v>
      </c>
      <c r="DG259" s="12">
        <v>41606</v>
      </c>
      <c r="DH259" s="13">
        <v>0.168</v>
      </c>
      <c r="DI259" s="12">
        <v>1</v>
      </c>
      <c r="DJ259" s="12">
        <v>0</v>
      </c>
      <c r="DK259" s="15">
        <f t="shared" si="339"/>
        <v>6989.808</v>
      </c>
      <c r="DL259" s="12">
        <v>1</v>
      </c>
      <c r="DM259" s="12">
        <v>0.9</v>
      </c>
      <c r="DN259" s="12">
        <v>2.31</v>
      </c>
      <c r="DO259" s="35">
        <f t="shared" si="340"/>
        <v>3.079</v>
      </c>
      <c r="DP259" s="12">
        <v>0.9</v>
      </c>
      <c r="DQ259" s="10">
        <v>0.5</v>
      </c>
      <c r="DR259" s="41">
        <f t="shared" si="341"/>
        <v>9684.7284744</v>
      </c>
      <c r="EB259" s="12">
        <v>41606</v>
      </c>
      <c r="EC259" s="13">
        <v>0.168</v>
      </c>
      <c r="ED259" s="12">
        <v>1</v>
      </c>
      <c r="EE259" s="12">
        <v>0</v>
      </c>
      <c r="EF259" s="15">
        <f t="shared" si="342"/>
        <v>6989.808</v>
      </c>
      <c r="EG259" s="12">
        <v>1</v>
      </c>
      <c r="EH259" s="12">
        <v>0.9</v>
      </c>
      <c r="EI259" s="12">
        <v>3.11</v>
      </c>
      <c r="EJ259" s="35">
        <f t="shared" si="343"/>
        <v>3.799</v>
      </c>
      <c r="EK259" s="12">
        <v>0.9</v>
      </c>
      <c r="EL259" s="10">
        <v>0.5</v>
      </c>
      <c r="EM259" s="41">
        <f t="shared" si="344"/>
        <v>11949.4262664</v>
      </c>
    </row>
    <row r="260" s="1" customFormat="1" customHeight="1" spans="1:147">
      <c r="F260" s="12">
        <v>35434</v>
      </c>
      <c r="G260" s="13">
        <v>0.168</v>
      </c>
      <c r="H260" s="12">
        <v>1</v>
      </c>
      <c r="I260" s="12">
        <v>0</v>
      </c>
      <c r="J260" s="15">
        <f t="shared" si="324"/>
        <v>5952.912</v>
      </c>
      <c r="K260" s="12">
        <v>1</v>
      </c>
      <c r="L260" s="12">
        <v>0.89</v>
      </c>
      <c r="M260" s="12">
        <v>1.78</v>
      </c>
      <c r="N260" s="35">
        <f t="shared" si="325"/>
        <v>2.5842</v>
      </c>
      <c r="O260" s="12">
        <v>0.9</v>
      </c>
      <c r="P260" s="10">
        <v>0.5</v>
      </c>
      <c r="Q260" s="41">
        <f t="shared" si="326"/>
        <v>6922.58183568</v>
      </c>
      <c r="AA260" s="12">
        <v>35434</v>
      </c>
      <c r="AB260" s="13">
        <v>0.168</v>
      </c>
      <c r="AC260" s="12">
        <v>1</v>
      </c>
      <c r="AD260" s="12">
        <v>0</v>
      </c>
      <c r="AE260" s="15">
        <f t="shared" si="327"/>
        <v>5952.912</v>
      </c>
      <c r="AF260" s="12">
        <v>1</v>
      </c>
      <c r="AG260" s="12">
        <v>0.89</v>
      </c>
      <c r="AH260" s="12">
        <v>1.78</v>
      </c>
      <c r="AI260" s="35">
        <f t="shared" si="328"/>
        <v>2.5842</v>
      </c>
      <c r="AJ260" s="12">
        <v>0.9</v>
      </c>
      <c r="AK260" s="10">
        <v>0.5</v>
      </c>
      <c r="AL260" s="41">
        <f t="shared" si="329"/>
        <v>6922.58183568</v>
      </c>
      <c r="AV260" s="12">
        <v>35728</v>
      </c>
      <c r="AW260" s="13">
        <v>0.168</v>
      </c>
      <c r="AX260" s="12">
        <v>1</v>
      </c>
      <c r="AY260" s="12">
        <v>0</v>
      </c>
      <c r="AZ260" s="15">
        <f t="shared" si="330"/>
        <v>6002.304</v>
      </c>
      <c r="BA260" s="12">
        <v>1</v>
      </c>
      <c r="BB260" s="12">
        <v>0.9</v>
      </c>
      <c r="BC260" s="12">
        <v>2.31</v>
      </c>
      <c r="BD260" s="35">
        <f t="shared" si="331"/>
        <v>3.079</v>
      </c>
      <c r="BE260" s="12">
        <v>0.9</v>
      </c>
      <c r="BF260" s="10">
        <v>0.5</v>
      </c>
      <c r="BG260" s="41">
        <f t="shared" si="332"/>
        <v>8316.4923072</v>
      </c>
      <c r="BQ260" s="12">
        <v>35728</v>
      </c>
      <c r="BR260" s="13">
        <v>0.168</v>
      </c>
      <c r="BS260" s="12">
        <v>1</v>
      </c>
      <c r="BT260" s="12">
        <v>0</v>
      </c>
      <c r="BU260" s="15">
        <f t="shared" si="333"/>
        <v>6002.304</v>
      </c>
      <c r="BV260" s="12">
        <v>1</v>
      </c>
      <c r="BW260" s="12">
        <v>0.9</v>
      </c>
      <c r="BX260" s="12">
        <v>2.31</v>
      </c>
      <c r="BY260" s="35">
        <f t="shared" si="334"/>
        <v>3.079</v>
      </c>
      <c r="BZ260" s="12">
        <v>0.9</v>
      </c>
      <c r="CA260" s="10">
        <v>0.5</v>
      </c>
      <c r="CB260" s="41">
        <f t="shared" si="335"/>
        <v>8316.4923072</v>
      </c>
      <c r="CL260" s="12">
        <v>41312</v>
      </c>
      <c r="CM260" s="13">
        <v>0.168</v>
      </c>
      <c r="CN260" s="12">
        <v>1</v>
      </c>
      <c r="CO260" s="12">
        <v>0</v>
      </c>
      <c r="CP260" s="15">
        <f t="shared" si="336"/>
        <v>6940.416</v>
      </c>
      <c r="CQ260" s="12">
        <v>1</v>
      </c>
      <c r="CR260" s="12">
        <v>0.89</v>
      </c>
      <c r="CS260" s="12">
        <v>1.78</v>
      </c>
      <c r="CT260" s="35">
        <f t="shared" si="337"/>
        <v>2.5842</v>
      </c>
      <c r="CU260" s="12">
        <v>0.9</v>
      </c>
      <c r="CV260" s="10">
        <v>0.5</v>
      </c>
      <c r="CW260" s="41">
        <f t="shared" si="338"/>
        <v>8070.94036224</v>
      </c>
      <c r="DG260" s="12">
        <v>41606</v>
      </c>
      <c r="DH260" s="13">
        <v>0.168</v>
      </c>
      <c r="DI260" s="12">
        <v>1</v>
      </c>
      <c r="DJ260" s="12">
        <v>0</v>
      </c>
      <c r="DK260" s="15">
        <f t="shared" si="339"/>
        <v>6989.808</v>
      </c>
      <c r="DL260" s="12">
        <v>1</v>
      </c>
      <c r="DM260" s="12">
        <v>0.9</v>
      </c>
      <c r="DN260" s="12">
        <v>2.31</v>
      </c>
      <c r="DO260" s="35">
        <f t="shared" si="340"/>
        <v>3.079</v>
      </c>
      <c r="DP260" s="12">
        <v>0.9</v>
      </c>
      <c r="DQ260" s="10">
        <v>0.5</v>
      </c>
      <c r="DR260" s="41">
        <f t="shared" si="341"/>
        <v>9684.7284744</v>
      </c>
      <c r="EB260" s="12">
        <v>41606</v>
      </c>
      <c r="EC260" s="13">
        <v>0.168</v>
      </c>
      <c r="ED260" s="12">
        <v>1</v>
      </c>
      <c r="EE260" s="12">
        <v>0</v>
      </c>
      <c r="EF260" s="15">
        <f t="shared" si="342"/>
        <v>6989.808</v>
      </c>
      <c r="EG260" s="12">
        <v>1</v>
      </c>
      <c r="EH260" s="12">
        <v>0.9</v>
      </c>
      <c r="EI260" s="12">
        <v>3.11</v>
      </c>
      <c r="EJ260" s="35">
        <f t="shared" si="343"/>
        <v>3.799</v>
      </c>
      <c r="EK260" s="12">
        <v>0.9</v>
      </c>
      <c r="EL260" s="10">
        <v>0.5</v>
      </c>
      <c r="EM260" s="41">
        <f t="shared" si="344"/>
        <v>11949.4262664</v>
      </c>
    </row>
    <row r="261" s="1" customFormat="1" customHeight="1" spans="1:147">
      <c r="F261" s="12">
        <v>35434</v>
      </c>
      <c r="G261" s="13">
        <v>0.168</v>
      </c>
      <c r="H261" s="12">
        <v>1</v>
      </c>
      <c r="I261" s="12">
        <v>0</v>
      </c>
      <c r="J261" s="15">
        <f t="shared" si="324"/>
        <v>5952.912</v>
      </c>
      <c r="K261" s="12">
        <v>1</v>
      </c>
      <c r="L261" s="12">
        <v>0.89</v>
      </c>
      <c r="M261" s="12">
        <v>1.78</v>
      </c>
      <c r="N261" s="35">
        <f t="shared" si="325"/>
        <v>2.5842</v>
      </c>
      <c r="O261" s="12">
        <v>0.9</v>
      </c>
      <c r="P261" s="10">
        <v>0.5</v>
      </c>
      <c r="Q261" s="41">
        <f t="shared" si="326"/>
        <v>6922.58183568</v>
      </c>
      <c r="AA261" s="12">
        <v>35434</v>
      </c>
      <c r="AB261" s="13">
        <v>0.168</v>
      </c>
      <c r="AC261" s="12">
        <v>1</v>
      </c>
      <c r="AD261" s="12">
        <v>0</v>
      </c>
      <c r="AE261" s="15">
        <f t="shared" si="327"/>
        <v>5952.912</v>
      </c>
      <c r="AF261" s="12">
        <v>1</v>
      </c>
      <c r="AG261" s="12">
        <v>0.89</v>
      </c>
      <c r="AH261" s="12">
        <v>1.78</v>
      </c>
      <c r="AI261" s="35">
        <f t="shared" si="328"/>
        <v>2.5842</v>
      </c>
      <c r="AJ261" s="12">
        <v>0.9</v>
      </c>
      <c r="AK261" s="10">
        <v>0.5</v>
      </c>
      <c r="AL261" s="41">
        <f t="shared" si="329"/>
        <v>6922.58183568</v>
      </c>
      <c r="AV261" s="12">
        <v>35728</v>
      </c>
      <c r="AW261" s="13">
        <v>0.168</v>
      </c>
      <c r="AX261" s="12">
        <v>1</v>
      </c>
      <c r="AY261" s="12">
        <v>0</v>
      </c>
      <c r="AZ261" s="15">
        <f t="shared" si="330"/>
        <v>6002.304</v>
      </c>
      <c r="BA261" s="12">
        <v>1</v>
      </c>
      <c r="BB261" s="12">
        <v>0.9</v>
      </c>
      <c r="BC261" s="12">
        <v>2.31</v>
      </c>
      <c r="BD261" s="35">
        <f t="shared" si="331"/>
        <v>3.079</v>
      </c>
      <c r="BE261" s="12">
        <v>0.9</v>
      </c>
      <c r="BF261" s="10">
        <v>0.5</v>
      </c>
      <c r="BG261" s="41">
        <f t="shared" si="332"/>
        <v>8316.4923072</v>
      </c>
      <c r="BQ261" s="12">
        <v>35728</v>
      </c>
      <c r="BR261" s="13">
        <v>0.168</v>
      </c>
      <c r="BS261" s="12">
        <v>1</v>
      </c>
      <c r="BT261" s="12">
        <v>0</v>
      </c>
      <c r="BU261" s="15">
        <f t="shared" si="333"/>
        <v>6002.304</v>
      </c>
      <c r="BV261" s="12">
        <v>1</v>
      </c>
      <c r="BW261" s="12">
        <v>0.9</v>
      </c>
      <c r="BX261" s="12">
        <v>2.31</v>
      </c>
      <c r="BY261" s="35">
        <f t="shared" si="334"/>
        <v>3.079</v>
      </c>
      <c r="BZ261" s="12">
        <v>0.9</v>
      </c>
      <c r="CA261" s="10">
        <v>0.5</v>
      </c>
      <c r="CB261" s="41">
        <f t="shared" si="335"/>
        <v>8316.4923072</v>
      </c>
      <c r="CL261" s="12">
        <v>41312</v>
      </c>
      <c r="CM261" s="13">
        <v>0.168</v>
      </c>
      <c r="CN261" s="12">
        <v>1</v>
      </c>
      <c r="CO261" s="12">
        <v>0</v>
      </c>
      <c r="CP261" s="15">
        <f t="shared" si="336"/>
        <v>6940.416</v>
      </c>
      <c r="CQ261" s="12">
        <v>1</v>
      </c>
      <c r="CR261" s="12">
        <v>0.89</v>
      </c>
      <c r="CS261" s="12">
        <v>1.78</v>
      </c>
      <c r="CT261" s="35">
        <f t="shared" si="337"/>
        <v>2.5842</v>
      </c>
      <c r="CU261" s="12">
        <v>0.9</v>
      </c>
      <c r="CV261" s="10">
        <v>0.5</v>
      </c>
      <c r="CW261" s="41">
        <f t="shared" si="338"/>
        <v>8070.94036224</v>
      </c>
      <c r="DG261" s="12">
        <v>41606</v>
      </c>
      <c r="DH261" s="13">
        <v>0.168</v>
      </c>
      <c r="DI261" s="12">
        <v>1</v>
      </c>
      <c r="DJ261" s="12">
        <v>0</v>
      </c>
      <c r="DK261" s="15">
        <f t="shared" si="339"/>
        <v>6989.808</v>
      </c>
      <c r="DL261" s="12">
        <v>1</v>
      </c>
      <c r="DM261" s="12">
        <v>0.9</v>
      </c>
      <c r="DN261" s="12">
        <v>2.31</v>
      </c>
      <c r="DO261" s="35">
        <f t="shared" si="340"/>
        <v>3.079</v>
      </c>
      <c r="DP261" s="12">
        <v>0.9</v>
      </c>
      <c r="DQ261" s="10">
        <v>0.5</v>
      </c>
      <c r="DR261" s="41">
        <f t="shared" si="341"/>
        <v>9684.7284744</v>
      </c>
      <c r="EB261" s="12">
        <v>41606</v>
      </c>
      <c r="EC261" s="13">
        <v>0.168</v>
      </c>
      <c r="ED261" s="12">
        <v>1</v>
      </c>
      <c r="EE261" s="12">
        <v>0</v>
      </c>
      <c r="EF261" s="15">
        <f t="shared" si="342"/>
        <v>6989.808</v>
      </c>
      <c r="EG261" s="12">
        <v>1</v>
      </c>
      <c r="EH261" s="12">
        <v>0.9</v>
      </c>
      <c r="EI261" s="12">
        <v>3.11</v>
      </c>
      <c r="EJ261" s="35">
        <f t="shared" si="343"/>
        <v>3.799</v>
      </c>
      <c r="EK261" s="12">
        <v>0.9</v>
      </c>
      <c r="EL261" s="10">
        <v>0.5</v>
      </c>
      <c r="EM261" s="41">
        <f t="shared" si="344"/>
        <v>11949.4262664</v>
      </c>
    </row>
    <row r="262" s="1" customFormat="1" customHeight="1" spans="1:147">
      <c r="F262" s="12">
        <v>35434</v>
      </c>
      <c r="G262" s="13">
        <v>0.168</v>
      </c>
      <c r="H262" s="12">
        <v>1</v>
      </c>
      <c r="I262" s="12">
        <v>0</v>
      </c>
      <c r="J262" s="15">
        <f t="shared" si="324"/>
        <v>5952.912</v>
      </c>
      <c r="K262" s="12">
        <v>1</v>
      </c>
      <c r="L262" s="12">
        <v>0.89</v>
      </c>
      <c r="M262" s="12">
        <v>1.78</v>
      </c>
      <c r="N262" s="35">
        <f t="shared" si="325"/>
        <v>2.5842</v>
      </c>
      <c r="O262" s="12">
        <v>0.9</v>
      </c>
      <c r="P262" s="10">
        <v>0.5</v>
      </c>
      <c r="Q262" s="41">
        <f t="shared" si="326"/>
        <v>6922.58183568</v>
      </c>
      <c r="AA262" s="12">
        <v>35434</v>
      </c>
      <c r="AB262" s="13">
        <v>0.168</v>
      </c>
      <c r="AC262" s="12">
        <v>1</v>
      </c>
      <c r="AD262" s="12">
        <v>0</v>
      </c>
      <c r="AE262" s="15">
        <f t="shared" si="327"/>
        <v>5952.912</v>
      </c>
      <c r="AF262" s="12">
        <v>1</v>
      </c>
      <c r="AG262" s="12">
        <v>0.89</v>
      </c>
      <c r="AH262" s="12">
        <v>1.78</v>
      </c>
      <c r="AI262" s="35">
        <f t="shared" si="328"/>
        <v>2.5842</v>
      </c>
      <c r="AJ262" s="12">
        <v>0.9</v>
      </c>
      <c r="AK262" s="10">
        <v>0.5</v>
      </c>
      <c r="AL262" s="41">
        <f t="shared" si="329"/>
        <v>6922.58183568</v>
      </c>
      <c r="AV262" s="12">
        <v>35728</v>
      </c>
      <c r="AW262" s="13">
        <v>0.168</v>
      </c>
      <c r="AX262" s="12">
        <v>1</v>
      </c>
      <c r="AY262" s="12">
        <v>0</v>
      </c>
      <c r="AZ262" s="15">
        <f t="shared" si="330"/>
        <v>6002.304</v>
      </c>
      <c r="BA262" s="12">
        <v>1</v>
      </c>
      <c r="BB262" s="12">
        <v>0.9</v>
      </c>
      <c r="BC262" s="12">
        <v>2.31</v>
      </c>
      <c r="BD262" s="35">
        <f t="shared" si="331"/>
        <v>3.079</v>
      </c>
      <c r="BE262" s="12">
        <v>0.9</v>
      </c>
      <c r="BF262" s="10">
        <v>0.5</v>
      </c>
      <c r="BG262" s="41">
        <f t="shared" si="332"/>
        <v>8316.4923072</v>
      </c>
      <c r="BQ262" s="12">
        <v>35728</v>
      </c>
      <c r="BR262" s="13">
        <v>0.168</v>
      </c>
      <c r="BS262" s="12">
        <v>1</v>
      </c>
      <c r="BT262" s="12">
        <v>0</v>
      </c>
      <c r="BU262" s="15">
        <f t="shared" si="333"/>
        <v>6002.304</v>
      </c>
      <c r="BV262" s="12">
        <v>1</v>
      </c>
      <c r="BW262" s="12">
        <v>0.9</v>
      </c>
      <c r="BX262" s="12">
        <v>2.31</v>
      </c>
      <c r="BY262" s="35">
        <f t="shared" si="334"/>
        <v>3.079</v>
      </c>
      <c r="BZ262" s="12">
        <v>0.9</v>
      </c>
      <c r="CA262" s="10">
        <v>0.5</v>
      </c>
      <c r="CB262" s="41">
        <f t="shared" si="335"/>
        <v>8316.4923072</v>
      </c>
      <c r="CL262" s="12">
        <v>41312</v>
      </c>
      <c r="CM262" s="13">
        <v>0.168</v>
      </c>
      <c r="CN262" s="12">
        <v>1</v>
      </c>
      <c r="CO262" s="12">
        <v>0</v>
      </c>
      <c r="CP262" s="15">
        <f t="shared" si="336"/>
        <v>6940.416</v>
      </c>
      <c r="CQ262" s="12">
        <v>1</v>
      </c>
      <c r="CR262" s="12">
        <v>0.89</v>
      </c>
      <c r="CS262" s="12">
        <v>1.78</v>
      </c>
      <c r="CT262" s="35">
        <f t="shared" si="337"/>
        <v>2.5842</v>
      </c>
      <c r="CU262" s="12">
        <v>0.9</v>
      </c>
      <c r="CV262" s="10">
        <v>0.5</v>
      </c>
      <c r="CW262" s="41">
        <f t="shared" si="338"/>
        <v>8070.94036224</v>
      </c>
      <c r="DG262" s="12">
        <v>41606</v>
      </c>
      <c r="DH262" s="13">
        <v>0.168</v>
      </c>
      <c r="DI262" s="12">
        <v>1</v>
      </c>
      <c r="DJ262" s="12">
        <v>0</v>
      </c>
      <c r="DK262" s="15">
        <f t="shared" si="339"/>
        <v>6989.808</v>
      </c>
      <c r="DL262" s="12">
        <v>1</v>
      </c>
      <c r="DM262" s="12">
        <v>0.9</v>
      </c>
      <c r="DN262" s="12">
        <v>2.31</v>
      </c>
      <c r="DO262" s="35">
        <f t="shared" si="340"/>
        <v>3.079</v>
      </c>
      <c r="DP262" s="12">
        <v>0.9</v>
      </c>
      <c r="DQ262" s="10">
        <v>0.5</v>
      </c>
      <c r="DR262" s="41">
        <f t="shared" si="341"/>
        <v>9684.7284744</v>
      </c>
      <c r="EB262" s="12">
        <v>41606</v>
      </c>
      <c r="EC262" s="13">
        <v>0.168</v>
      </c>
      <c r="ED262" s="12">
        <v>1</v>
      </c>
      <c r="EE262" s="12">
        <v>0</v>
      </c>
      <c r="EF262" s="15">
        <f t="shared" si="342"/>
        <v>6989.808</v>
      </c>
      <c r="EG262" s="12">
        <v>1</v>
      </c>
      <c r="EH262" s="12">
        <v>0.9</v>
      </c>
      <c r="EI262" s="12">
        <v>3.11</v>
      </c>
      <c r="EJ262" s="35">
        <f t="shared" si="343"/>
        <v>3.799</v>
      </c>
      <c r="EK262" s="12">
        <v>0.9</v>
      </c>
      <c r="EL262" s="10">
        <v>0.5</v>
      </c>
      <c r="EM262" s="41">
        <f t="shared" si="344"/>
        <v>11949.4262664</v>
      </c>
    </row>
    <row r="263" s="1" customFormat="1" customHeight="1" spans="1:147">
      <c r="F263" s="12">
        <v>35434</v>
      </c>
      <c r="G263" s="13">
        <v>0.168</v>
      </c>
      <c r="H263" s="12">
        <v>1</v>
      </c>
      <c r="I263" s="12">
        <v>0</v>
      </c>
      <c r="J263" s="15">
        <f t="shared" si="324"/>
        <v>5952.912</v>
      </c>
      <c r="K263" s="12">
        <v>1</v>
      </c>
      <c r="L263" s="12">
        <v>0.89</v>
      </c>
      <c r="M263" s="12">
        <v>1.78</v>
      </c>
      <c r="N263" s="35">
        <f t="shared" si="325"/>
        <v>2.5842</v>
      </c>
      <c r="O263" s="12">
        <v>0.9</v>
      </c>
      <c r="P263" s="10">
        <v>0.5</v>
      </c>
      <c r="Q263" s="41">
        <f t="shared" si="326"/>
        <v>6922.58183568</v>
      </c>
      <c r="AA263" s="12">
        <v>35434</v>
      </c>
      <c r="AB263" s="13">
        <v>0.168</v>
      </c>
      <c r="AC263" s="12">
        <v>1</v>
      </c>
      <c r="AD263" s="12">
        <v>0</v>
      </c>
      <c r="AE263" s="15">
        <f t="shared" si="327"/>
        <v>5952.912</v>
      </c>
      <c r="AF263" s="12">
        <v>1</v>
      </c>
      <c r="AG263" s="12">
        <v>0.89</v>
      </c>
      <c r="AH263" s="12">
        <v>1.78</v>
      </c>
      <c r="AI263" s="35">
        <f t="shared" si="328"/>
        <v>2.5842</v>
      </c>
      <c r="AJ263" s="12">
        <v>0.9</v>
      </c>
      <c r="AK263" s="10">
        <v>0.5</v>
      </c>
      <c r="AL263" s="41">
        <f t="shared" si="329"/>
        <v>6922.58183568</v>
      </c>
      <c r="AV263" s="12">
        <v>35728</v>
      </c>
      <c r="AW263" s="13">
        <v>0.168</v>
      </c>
      <c r="AX263" s="12">
        <v>1</v>
      </c>
      <c r="AY263" s="12">
        <v>0</v>
      </c>
      <c r="AZ263" s="15">
        <f t="shared" si="330"/>
        <v>6002.304</v>
      </c>
      <c r="BA263" s="12">
        <v>1</v>
      </c>
      <c r="BB263" s="12">
        <v>0.9</v>
      </c>
      <c r="BC263" s="12">
        <v>2.31</v>
      </c>
      <c r="BD263" s="35">
        <f t="shared" si="331"/>
        <v>3.079</v>
      </c>
      <c r="BE263" s="12">
        <v>0.9</v>
      </c>
      <c r="BF263" s="10">
        <v>0.5</v>
      </c>
      <c r="BG263" s="41">
        <f t="shared" si="332"/>
        <v>8316.4923072</v>
      </c>
      <c r="BQ263" s="12">
        <v>35728</v>
      </c>
      <c r="BR263" s="13">
        <v>0.168</v>
      </c>
      <c r="BS263" s="12">
        <v>1</v>
      </c>
      <c r="BT263" s="12">
        <v>0</v>
      </c>
      <c r="BU263" s="15">
        <f t="shared" si="333"/>
        <v>6002.304</v>
      </c>
      <c r="BV263" s="12">
        <v>1</v>
      </c>
      <c r="BW263" s="12">
        <v>0.9</v>
      </c>
      <c r="BX263" s="12">
        <v>2.31</v>
      </c>
      <c r="BY263" s="35">
        <f t="shared" si="334"/>
        <v>3.079</v>
      </c>
      <c r="BZ263" s="12">
        <v>0.9</v>
      </c>
      <c r="CA263" s="10">
        <v>0.5</v>
      </c>
      <c r="CB263" s="41">
        <f t="shared" si="335"/>
        <v>8316.4923072</v>
      </c>
      <c r="CL263" s="12">
        <v>41312</v>
      </c>
      <c r="CM263" s="13">
        <v>0.168</v>
      </c>
      <c r="CN263" s="12">
        <v>1</v>
      </c>
      <c r="CO263" s="12">
        <v>0</v>
      </c>
      <c r="CP263" s="15">
        <f t="shared" si="336"/>
        <v>6940.416</v>
      </c>
      <c r="CQ263" s="12">
        <v>1</v>
      </c>
      <c r="CR263" s="12">
        <v>0.89</v>
      </c>
      <c r="CS263" s="12">
        <v>1.78</v>
      </c>
      <c r="CT263" s="35">
        <f t="shared" si="337"/>
        <v>2.5842</v>
      </c>
      <c r="CU263" s="12">
        <v>0.9</v>
      </c>
      <c r="CV263" s="10">
        <v>0.5</v>
      </c>
      <c r="CW263" s="41">
        <f t="shared" si="338"/>
        <v>8070.94036224</v>
      </c>
      <c r="DG263" s="12">
        <v>41606</v>
      </c>
      <c r="DH263" s="13">
        <v>0.168</v>
      </c>
      <c r="DI263" s="12">
        <v>1</v>
      </c>
      <c r="DJ263" s="12">
        <v>0</v>
      </c>
      <c r="DK263" s="15">
        <f t="shared" si="339"/>
        <v>6989.808</v>
      </c>
      <c r="DL263" s="12">
        <v>1</v>
      </c>
      <c r="DM263" s="12">
        <v>0.9</v>
      </c>
      <c r="DN263" s="12">
        <v>2.31</v>
      </c>
      <c r="DO263" s="35">
        <f t="shared" si="340"/>
        <v>3.079</v>
      </c>
      <c r="DP263" s="12">
        <v>0.9</v>
      </c>
      <c r="DQ263" s="10">
        <v>0.5</v>
      </c>
      <c r="DR263" s="41">
        <f t="shared" si="341"/>
        <v>9684.7284744</v>
      </c>
      <c r="EB263" s="12">
        <v>41606</v>
      </c>
      <c r="EC263" s="13">
        <v>0.168</v>
      </c>
      <c r="ED263" s="12">
        <v>1</v>
      </c>
      <c r="EE263" s="12">
        <v>0</v>
      </c>
      <c r="EF263" s="15">
        <f t="shared" si="342"/>
        <v>6989.808</v>
      </c>
      <c r="EG263" s="12">
        <v>1</v>
      </c>
      <c r="EH263" s="12">
        <v>0.9</v>
      </c>
      <c r="EI263" s="12">
        <v>3.11</v>
      </c>
      <c r="EJ263" s="35">
        <f t="shared" si="343"/>
        <v>3.799</v>
      </c>
      <c r="EK263" s="12">
        <v>0.9</v>
      </c>
      <c r="EL263" s="10">
        <v>0.5</v>
      </c>
      <c r="EM263" s="41">
        <f t="shared" si="344"/>
        <v>11949.4262664</v>
      </c>
    </row>
    <row r="264" s="1" customFormat="1" customHeight="1" spans="1:147">
      <c r="F264" s="12">
        <v>35434</v>
      </c>
      <c r="G264" s="13">
        <v>0.168</v>
      </c>
      <c r="H264" s="12">
        <v>1</v>
      </c>
      <c r="I264" s="12">
        <v>0</v>
      </c>
      <c r="J264" s="15">
        <f t="shared" si="324"/>
        <v>5952.912</v>
      </c>
      <c r="K264" s="12">
        <v>1</v>
      </c>
      <c r="L264" s="12">
        <v>0.89</v>
      </c>
      <c r="M264" s="12">
        <v>1.78</v>
      </c>
      <c r="N264" s="35">
        <f t="shared" si="325"/>
        <v>2.5842</v>
      </c>
      <c r="O264" s="12">
        <v>0.9</v>
      </c>
      <c r="P264" s="10">
        <v>0.5</v>
      </c>
      <c r="Q264" s="41">
        <f t="shared" si="326"/>
        <v>6922.58183568</v>
      </c>
      <c r="AA264" s="12">
        <v>35434</v>
      </c>
      <c r="AB264" s="13">
        <v>0.168</v>
      </c>
      <c r="AC264" s="12">
        <v>1</v>
      </c>
      <c r="AD264" s="12">
        <v>0</v>
      </c>
      <c r="AE264" s="15">
        <f t="shared" si="327"/>
        <v>5952.912</v>
      </c>
      <c r="AF264" s="12">
        <v>1</v>
      </c>
      <c r="AG264" s="12">
        <v>0.89</v>
      </c>
      <c r="AH264" s="12">
        <v>1.78</v>
      </c>
      <c r="AI264" s="35">
        <f t="shared" si="328"/>
        <v>2.5842</v>
      </c>
      <c r="AJ264" s="12">
        <v>0.9</v>
      </c>
      <c r="AK264" s="10">
        <v>0.5</v>
      </c>
      <c r="AL264" s="41">
        <f t="shared" si="329"/>
        <v>6922.58183568</v>
      </c>
      <c r="AV264" s="12">
        <v>35728</v>
      </c>
      <c r="AW264" s="13">
        <v>0.168</v>
      </c>
      <c r="AX264" s="12">
        <v>1</v>
      </c>
      <c r="AY264" s="12">
        <v>0</v>
      </c>
      <c r="AZ264" s="15">
        <f t="shared" si="330"/>
        <v>6002.304</v>
      </c>
      <c r="BA264" s="12">
        <v>1</v>
      </c>
      <c r="BB264" s="12">
        <v>0.9</v>
      </c>
      <c r="BC264" s="12">
        <v>2.31</v>
      </c>
      <c r="BD264" s="35">
        <f t="shared" si="331"/>
        <v>3.079</v>
      </c>
      <c r="BE264" s="12">
        <v>0.9</v>
      </c>
      <c r="BF264" s="10">
        <v>0.5</v>
      </c>
      <c r="BG264" s="41">
        <f t="shared" si="332"/>
        <v>8316.4923072</v>
      </c>
      <c r="BQ264" s="12">
        <v>35728</v>
      </c>
      <c r="BR264" s="13">
        <v>0.168</v>
      </c>
      <c r="BS264" s="12">
        <v>1</v>
      </c>
      <c r="BT264" s="12">
        <v>0</v>
      </c>
      <c r="BU264" s="15">
        <f t="shared" si="333"/>
        <v>6002.304</v>
      </c>
      <c r="BV264" s="12">
        <v>1</v>
      </c>
      <c r="BW264" s="12">
        <v>0.9</v>
      </c>
      <c r="BX264" s="12">
        <v>2.31</v>
      </c>
      <c r="BY264" s="35">
        <f t="shared" si="334"/>
        <v>3.079</v>
      </c>
      <c r="BZ264" s="12">
        <v>0.9</v>
      </c>
      <c r="CA264" s="10">
        <v>0.5</v>
      </c>
      <c r="CB264" s="41">
        <f t="shared" si="335"/>
        <v>8316.4923072</v>
      </c>
      <c r="CL264" s="12">
        <v>41312</v>
      </c>
      <c r="CM264" s="13">
        <v>0.168</v>
      </c>
      <c r="CN264" s="12">
        <v>1</v>
      </c>
      <c r="CO264" s="12">
        <v>0</v>
      </c>
      <c r="CP264" s="15">
        <f t="shared" si="336"/>
        <v>6940.416</v>
      </c>
      <c r="CQ264" s="12">
        <v>1</v>
      </c>
      <c r="CR264" s="12">
        <v>0.89</v>
      </c>
      <c r="CS264" s="12">
        <v>1.78</v>
      </c>
      <c r="CT264" s="35">
        <f t="shared" si="337"/>
        <v>2.5842</v>
      </c>
      <c r="CU264" s="12">
        <v>0.9</v>
      </c>
      <c r="CV264" s="10">
        <v>0.5</v>
      </c>
      <c r="CW264" s="41">
        <f t="shared" si="338"/>
        <v>8070.94036224</v>
      </c>
      <c r="DG264" s="12">
        <v>41606</v>
      </c>
      <c r="DH264" s="13">
        <v>0.168</v>
      </c>
      <c r="DI264" s="12">
        <v>1</v>
      </c>
      <c r="DJ264" s="12">
        <v>0</v>
      </c>
      <c r="DK264" s="15">
        <f t="shared" si="339"/>
        <v>6989.808</v>
      </c>
      <c r="DL264" s="12">
        <v>1</v>
      </c>
      <c r="DM264" s="12">
        <v>0.9</v>
      </c>
      <c r="DN264" s="12">
        <v>2.31</v>
      </c>
      <c r="DO264" s="35">
        <f t="shared" si="340"/>
        <v>3.079</v>
      </c>
      <c r="DP264" s="12">
        <v>0.9</v>
      </c>
      <c r="DQ264" s="10">
        <v>0.5</v>
      </c>
      <c r="DR264" s="41">
        <f t="shared" si="341"/>
        <v>9684.7284744</v>
      </c>
      <c r="EB264" s="12">
        <v>41606</v>
      </c>
      <c r="EC264" s="13">
        <v>0.168</v>
      </c>
      <c r="ED264" s="12">
        <v>1</v>
      </c>
      <c r="EE264" s="12">
        <v>0</v>
      </c>
      <c r="EF264" s="15">
        <f t="shared" si="342"/>
        <v>6989.808</v>
      </c>
      <c r="EG264" s="12">
        <v>1</v>
      </c>
      <c r="EH264" s="12">
        <v>0.9</v>
      </c>
      <c r="EI264" s="12">
        <v>3.11</v>
      </c>
      <c r="EJ264" s="35">
        <f t="shared" si="343"/>
        <v>3.799</v>
      </c>
      <c r="EK264" s="12">
        <v>0.9</v>
      </c>
      <c r="EL264" s="10">
        <v>0.5</v>
      </c>
      <c r="EM264" s="41">
        <f t="shared" si="344"/>
        <v>11949.4262664</v>
      </c>
    </row>
    <row r="265" s="1" customFormat="1" customHeight="1" spans="1:147">
      <c r="F265" s="12">
        <v>35434</v>
      </c>
      <c r="G265" s="13">
        <v>0.3</v>
      </c>
      <c r="H265" s="12">
        <v>1</v>
      </c>
      <c r="I265" s="12">
        <v>0</v>
      </c>
      <c r="J265" s="15">
        <f t="shared" si="324"/>
        <v>10630.2</v>
      </c>
      <c r="K265" s="12">
        <v>1</v>
      </c>
      <c r="L265" s="12">
        <v>0.89</v>
      </c>
      <c r="M265" s="12">
        <v>1.78</v>
      </c>
      <c r="N265" s="35">
        <f t="shared" si="325"/>
        <v>2.5842</v>
      </c>
      <c r="O265" s="12">
        <v>0.9</v>
      </c>
      <c r="P265" s="10">
        <v>0.5</v>
      </c>
      <c r="Q265" s="41">
        <f t="shared" si="326"/>
        <v>12361.753278</v>
      </c>
      <c r="AA265" s="12">
        <v>35434</v>
      </c>
      <c r="AB265" s="13">
        <v>0.3</v>
      </c>
      <c r="AC265" s="12">
        <v>1</v>
      </c>
      <c r="AD265" s="12">
        <v>0</v>
      </c>
      <c r="AE265" s="15">
        <f t="shared" si="327"/>
        <v>10630.2</v>
      </c>
      <c r="AF265" s="12">
        <v>1</v>
      </c>
      <c r="AG265" s="12">
        <v>0.89</v>
      </c>
      <c r="AH265" s="12">
        <v>1.78</v>
      </c>
      <c r="AI265" s="35">
        <f t="shared" si="328"/>
        <v>2.5842</v>
      </c>
      <c r="AJ265" s="12">
        <v>0.9</v>
      </c>
      <c r="AK265" s="10">
        <v>0.5</v>
      </c>
      <c r="AL265" s="41">
        <f t="shared" si="329"/>
        <v>12361.753278</v>
      </c>
      <c r="AV265" s="12">
        <v>35728</v>
      </c>
      <c r="AW265" s="13">
        <v>0.3</v>
      </c>
      <c r="AX265" s="12">
        <v>1</v>
      </c>
      <c r="AY265" s="12">
        <v>0</v>
      </c>
      <c r="AZ265" s="15">
        <f t="shared" si="330"/>
        <v>10718.4</v>
      </c>
      <c r="BA265" s="12">
        <v>1</v>
      </c>
      <c r="BB265" s="12">
        <v>0.9</v>
      </c>
      <c r="BC265" s="12">
        <v>2.31</v>
      </c>
      <c r="BD265" s="35">
        <f t="shared" si="331"/>
        <v>3.079</v>
      </c>
      <c r="BE265" s="12">
        <v>0.9</v>
      </c>
      <c r="BF265" s="10">
        <v>0.5</v>
      </c>
      <c r="BG265" s="41">
        <f t="shared" si="332"/>
        <v>14850.87912</v>
      </c>
      <c r="BQ265" s="12">
        <v>35728</v>
      </c>
      <c r="BR265" s="13">
        <v>0.3</v>
      </c>
      <c r="BS265" s="12">
        <v>1</v>
      </c>
      <c r="BT265" s="12">
        <v>0</v>
      </c>
      <c r="BU265" s="15">
        <f t="shared" si="333"/>
        <v>10718.4</v>
      </c>
      <c r="BV265" s="12">
        <v>1</v>
      </c>
      <c r="BW265" s="12">
        <v>0.9</v>
      </c>
      <c r="BX265" s="12">
        <v>2.31</v>
      </c>
      <c r="BY265" s="35">
        <f t="shared" si="334"/>
        <v>3.079</v>
      </c>
      <c r="BZ265" s="12">
        <v>0.9</v>
      </c>
      <c r="CA265" s="10">
        <v>0.5</v>
      </c>
      <c r="CB265" s="41">
        <f t="shared" si="335"/>
        <v>14850.87912</v>
      </c>
      <c r="CL265" s="12">
        <v>41312</v>
      </c>
      <c r="CM265" s="13">
        <v>0.3</v>
      </c>
      <c r="CN265" s="12">
        <v>1</v>
      </c>
      <c r="CO265" s="12">
        <v>0</v>
      </c>
      <c r="CP265" s="15">
        <f t="shared" si="336"/>
        <v>12393.6</v>
      </c>
      <c r="CQ265" s="12">
        <v>1</v>
      </c>
      <c r="CR265" s="12">
        <v>0.89</v>
      </c>
      <c r="CS265" s="12">
        <v>1.78</v>
      </c>
      <c r="CT265" s="35">
        <f t="shared" si="337"/>
        <v>2.5842</v>
      </c>
      <c r="CU265" s="12">
        <v>0.9</v>
      </c>
      <c r="CV265" s="10">
        <v>0.5</v>
      </c>
      <c r="CW265" s="41">
        <f t="shared" si="338"/>
        <v>14412.393504</v>
      </c>
      <c r="DG265" s="12">
        <v>41606</v>
      </c>
      <c r="DH265" s="13">
        <v>0.3</v>
      </c>
      <c r="DI265" s="12">
        <v>1</v>
      </c>
      <c r="DJ265" s="12">
        <v>0</v>
      </c>
      <c r="DK265" s="15">
        <f t="shared" si="339"/>
        <v>12481.8</v>
      </c>
      <c r="DL265" s="12">
        <v>1</v>
      </c>
      <c r="DM265" s="12">
        <v>0.9</v>
      </c>
      <c r="DN265" s="12">
        <v>2.31</v>
      </c>
      <c r="DO265" s="35">
        <f t="shared" si="340"/>
        <v>3.079</v>
      </c>
      <c r="DP265" s="12">
        <v>0.9</v>
      </c>
      <c r="DQ265" s="10">
        <v>0.5</v>
      </c>
      <c r="DR265" s="41">
        <f t="shared" si="341"/>
        <v>17294.15799</v>
      </c>
      <c r="EB265" s="12">
        <v>41606</v>
      </c>
      <c r="EC265" s="13">
        <v>0.3</v>
      </c>
      <c r="ED265" s="12">
        <v>1</v>
      </c>
      <c r="EE265" s="12">
        <v>0</v>
      </c>
      <c r="EF265" s="15">
        <f t="shared" si="342"/>
        <v>12481.8</v>
      </c>
      <c r="EG265" s="12">
        <v>1</v>
      </c>
      <c r="EH265" s="12">
        <v>0.9</v>
      </c>
      <c r="EI265" s="12">
        <v>3.11</v>
      </c>
      <c r="EJ265" s="35">
        <f t="shared" si="343"/>
        <v>3.799</v>
      </c>
      <c r="EK265" s="12">
        <v>0.9</v>
      </c>
      <c r="EL265" s="10">
        <v>0.5</v>
      </c>
      <c r="EM265" s="41">
        <f t="shared" si="344"/>
        <v>21338.26119</v>
      </c>
    </row>
    <row r="266" s="1" customFormat="1" customHeight="1" spans="1:147">
      <c r="F266" s="12">
        <v>35434</v>
      </c>
      <c r="G266" s="13">
        <v>0.58</v>
      </c>
      <c r="H266" s="12">
        <v>1</v>
      </c>
      <c r="I266" s="12">
        <v>0</v>
      </c>
      <c r="J266" s="15">
        <f t="shared" si="324"/>
        <v>20551.72</v>
      </c>
      <c r="K266" s="12">
        <v>1</v>
      </c>
      <c r="L266" s="12">
        <v>0.89</v>
      </c>
      <c r="M266" s="12">
        <v>1.78</v>
      </c>
      <c r="N266" s="35">
        <f t="shared" si="325"/>
        <v>2.5842</v>
      </c>
      <c r="O266" s="12">
        <v>0.9</v>
      </c>
      <c r="P266" s="10">
        <v>0.5</v>
      </c>
      <c r="Q266" s="41">
        <f t="shared" si="326"/>
        <v>23899.3896708</v>
      </c>
      <c r="AA266" s="12">
        <v>35434</v>
      </c>
      <c r="AB266" s="13">
        <v>0.58</v>
      </c>
      <c r="AC266" s="12">
        <v>1</v>
      </c>
      <c r="AD266" s="12">
        <v>0</v>
      </c>
      <c r="AE266" s="15">
        <f t="shared" si="327"/>
        <v>20551.72</v>
      </c>
      <c r="AF266" s="12">
        <v>1</v>
      </c>
      <c r="AG266" s="12">
        <v>0.89</v>
      </c>
      <c r="AH266" s="12">
        <v>1.78</v>
      </c>
      <c r="AI266" s="35">
        <f t="shared" si="328"/>
        <v>2.5842</v>
      </c>
      <c r="AJ266" s="12">
        <v>0.9</v>
      </c>
      <c r="AK266" s="10">
        <v>0.5</v>
      </c>
      <c r="AL266" s="41">
        <f t="shared" si="329"/>
        <v>23899.3896708</v>
      </c>
      <c r="AV266" s="12">
        <v>35728</v>
      </c>
      <c r="AW266" s="13">
        <v>0.58</v>
      </c>
      <c r="AX266" s="12">
        <v>1</v>
      </c>
      <c r="AY266" s="12">
        <v>0</v>
      </c>
      <c r="AZ266" s="15">
        <f t="shared" si="330"/>
        <v>20722.24</v>
      </c>
      <c r="BA266" s="12">
        <v>1</v>
      </c>
      <c r="BB266" s="12">
        <v>0.9</v>
      </c>
      <c r="BC266" s="12">
        <v>2.31</v>
      </c>
      <c r="BD266" s="35">
        <f t="shared" si="331"/>
        <v>3.079</v>
      </c>
      <c r="BE266" s="12">
        <v>0.9</v>
      </c>
      <c r="BF266" s="10">
        <v>0.5</v>
      </c>
      <c r="BG266" s="41">
        <f t="shared" si="332"/>
        <v>28711.699632</v>
      </c>
      <c r="BQ266" s="12">
        <v>35728</v>
      </c>
      <c r="BR266" s="13">
        <v>0.58</v>
      </c>
      <c r="BS266" s="12">
        <v>1</v>
      </c>
      <c r="BT266" s="12">
        <v>0</v>
      </c>
      <c r="BU266" s="15">
        <f t="shared" si="333"/>
        <v>20722.24</v>
      </c>
      <c r="BV266" s="12">
        <v>1</v>
      </c>
      <c r="BW266" s="12">
        <v>0.9</v>
      </c>
      <c r="BX266" s="12">
        <v>2.31</v>
      </c>
      <c r="BY266" s="35">
        <f t="shared" si="334"/>
        <v>3.079</v>
      </c>
      <c r="BZ266" s="12">
        <v>0.9</v>
      </c>
      <c r="CA266" s="10">
        <v>0.5</v>
      </c>
      <c r="CB266" s="41">
        <f t="shared" si="335"/>
        <v>28711.699632</v>
      </c>
      <c r="CL266" s="12">
        <v>41312</v>
      </c>
      <c r="CM266" s="13">
        <v>0.58</v>
      </c>
      <c r="CN266" s="12">
        <v>1</v>
      </c>
      <c r="CO266" s="12">
        <v>0</v>
      </c>
      <c r="CP266" s="15">
        <f t="shared" si="336"/>
        <v>23960.96</v>
      </c>
      <c r="CQ266" s="12">
        <v>1</v>
      </c>
      <c r="CR266" s="12">
        <v>0.89</v>
      </c>
      <c r="CS266" s="12">
        <v>1.78</v>
      </c>
      <c r="CT266" s="35">
        <f t="shared" si="337"/>
        <v>2.5842</v>
      </c>
      <c r="CU266" s="12">
        <v>0.9</v>
      </c>
      <c r="CV266" s="10">
        <v>0.5</v>
      </c>
      <c r="CW266" s="41">
        <f t="shared" si="338"/>
        <v>27863.9607744</v>
      </c>
      <c r="DG266" s="12">
        <v>41606</v>
      </c>
      <c r="DH266" s="13">
        <v>0.58</v>
      </c>
      <c r="DI266" s="12">
        <v>1</v>
      </c>
      <c r="DJ266" s="12">
        <v>0</v>
      </c>
      <c r="DK266" s="15">
        <f t="shared" si="339"/>
        <v>24131.48</v>
      </c>
      <c r="DL266" s="12">
        <v>1</v>
      </c>
      <c r="DM266" s="12">
        <v>0.9</v>
      </c>
      <c r="DN266" s="12">
        <v>2.31</v>
      </c>
      <c r="DO266" s="35">
        <f t="shared" si="340"/>
        <v>3.079</v>
      </c>
      <c r="DP266" s="12">
        <v>0.9</v>
      </c>
      <c r="DQ266" s="10">
        <v>0.5</v>
      </c>
      <c r="DR266" s="41">
        <f t="shared" si="341"/>
        <v>33435.372114</v>
      </c>
      <c r="EB266" s="12">
        <v>41606</v>
      </c>
      <c r="EC266" s="13">
        <v>0.58</v>
      </c>
      <c r="ED266" s="12">
        <v>1</v>
      </c>
      <c r="EE266" s="12">
        <v>0</v>
      </c>
      <c r="EF266" s="15">
        <f t="shared" si="342"/>
        <v>24131.48</v>
      </c>
      <c r="EG266" s="12">
        <v>1</v>
      </c>
      <c r="EH266" s="12">
        <v>0.9</v>
      </c>
      <c r="EI266" s="12">
        <v>3.11</v>
      </c>
      <c r="EJ266" s="35">
        <f t="shared" si="343"/>
        <v>3.799</v>
      </c>
      <c r="EK266" s="12">
        <v>0.9</v>
      </c>
      <c r="EL266" s="10">
        <v>0.5</v>
      </c>
      <c r="EM266" s="41">
        <f t="shared" si="344"/>
        <v>41253.971634</v>
      </c>
    </row>
    <row r="267" s="1" customFormat="1" customHeight="1" spans="1:147">
      <c r="F267" s="42" t="s">
        <v>50</v>
      </c>
      <c r="G267" s="37"/>
      <c r="H267" s="37"/>
      <c r="I267" s="37"/>
      <c r="J267" s="37"/>
      <c r="K267" s="37"/>
      <c r="L267" s="37"/>
      <c r="M267" s="38">
        <f>SUM(Q257:Q266)</f>
        <v>91641.79763424</v>
      </c>
      <c r="N267" s="38"/>
      <c r="O267" s="38"/>
      <c r="P267" s="38"/>
      <c r="Q267" s="38"/>
      <c r="R267" s="1"/>
      <c r="S267" s="1"/>
      <c r="T267" s="1"/>
      <c r="U267" s="1"/>
      <c r="V267" s="1"/>
      <c r="W267" s="1"/>
      <c r="X267" s="1"/>
      <c r="Y267" s="1"/>
      <c r="Z267" s="1"/>
      <c r="AA267" s="42" t="s">
        <v>50</v>
      </c>
      <c r="AB267" s="37"/>
      <c r="AC267" s="37"/>
      <c r="AD267" s="37"/>
      <c r="AE267" s="37"/>
      <c r="AF267" s="37"/>
      <c r="AG267" s="37"/>
      <c r="AH267" s="38">
        <f>SUM(AL257:AL266)</f>
        <v>91641.79763424</v>
      </c>
      <c r="AI267" s="38"/>
      <c r="AJ267" s="38"/>
      <c r="AK267" s="38"/>
      <c r="AL267" s="38"/>
      <c r="AM267" s="1"/>
      <c r="AN267" s="1"/>
      <c r="AO267" s="1"/>
      <c r="AP267" s="1"/>
      <c r="AQ267" s="1"/>
      <c r="AR267" s="1"/>
      <c r="AS267" s="1"/>
      <c r="AT267" s="1"/>
      <c r="AU267" s="1"/>
      <c r="AV267" s="42" t="s">
        <v>50</v>
      </c>
      <c r="AW267" s="37"/>
      <c r="AX267" s="37"/>
      <c r="AY267" s="37"/>
      <c r="AZ267" s="37"/>
      <c r="BA267" s="37"/>
      <c r="BB267" s="37"/>
      <c r="BC267" s="38">
        <f>SUM(BG257:BG266)</f>
        <v>110094.5172096</v>
      </c>
      <c r="BD267" s="38"/>
      <c r="BE267" s="38"/>
      <c r="BF267" s="38"/>
      <c r="BG267" s="38"/>
      <c r="BH267" s="1"/>
      <c r="BI267" s="1"/>
      <c r="BJ267" s="1"/>
      <c r="BK267" s="1"/>
      <c r="BL267" s="1"/>
      <c r="BM267" s="1"/>
      <c r="BN267" s="1"/>
      <c r="BO267" s="1"/>
      <c r="BP267" s="1"/>
      <c r="BQ267" s="42" t="s">
        <v>50</v>
      </c>
      <c r="BR267" s="37"/>
      <c r="BS267" s="37"/>
      <c r="BT267" s="37"/>
      <c r="BU267" s="37"/>
      <c r="BV267" s="37"/>
      <c r="BW267" s="37"/>
      <c r="BX267" s="38">
        <f>SUM(CB257:CB266)</f>
        <v>110094.5172096</v>
      </c>
      <c r="BY267" s="38"/>
      <c r="BZ267" s="38"/>
      <c r="CA267" s="38"/>
      <c r="CB267" s="38"/>
      <c r="CC267" s="1"/>
      <c r="CD267" s="1"/>
      <c r="CE267" s="1"/>
      <c r="CF267" s="1"/>
      <c r="CG267" s="1"/>
      <c r="CH267" s="1"/>
      <c r="CI267" s="1"/>
      <c r="CJ267" s="1"/>
      <c r="CK267" s="1"/>
      <c r="CL267" s="42" t="s">
        <v>50</v>
      </c>
      <c r="CM267" s="37"/>
      <c r="CN267" s="37"/>
      <c r="CO267" s="37"/>
      <c r="CP267" s="37"/>
      <c r="CQ267" s="37"/>
      <c r="CR267" s="37"/>
      <c r="CS267" s="38">
        <f>SUM(CW257:CW266)</f>
        <v>106843.87717632</v>
      </c>
      <c r="CT267" s="38"/>
      <c r="CU267" s="38"/>
      <c r="CV267" s="38"/>
      <c r="CW267" s="38"/>
      <c r="CX267" s="1"/>
      <c r="CY267" s="1"/>
      <c r="CZ267" s="1"/>
      <c r="DA267" s="1"/>
      <c r="DB267" s="1"/>
      <c r="DC267" s="1"/>
      <c r="DD267" s="1"/>
      <c r="DE267" s="1"/>
      <c r="DF267" s="1"/>
      <c r="DG267" s="42" t="s">
        <v>50</v>
      </c>
      <c r="DH267" s="37"/>
      <c r="DI267" s="37"/>
      <c r="DJ267" s="37"/>
      <c r="DK267" s="37"/>
      <c r="DL267" s="37"/>
      <c r="DM267" s="37"/>
      <c r="DN267" s="38">
        <f>SUM(DR257:DR266)</f>
        <v>128207.3578992</v>
      </c>
      <c r="DO267" s="38"/>
      <c r="DP267" s="38"/>
      <c r="DQ267" s="38"/>
      <c r="DR267" s="38"/>
      <c r="DS267" s="1"/>
      <c r="DT267" s="1"/>
      <c r="DU267" s="1"/>
      <c r="DV267" s="1"/>
      <c r="DW267" s="1"/>
      <c r="DX267" s="1"/>
      <c r="DY267" s="1"/>
      <c r="DZ267" s="1"/>
      <c r="EA267" s="1"/>
      <c r="EB267" s="42" t="s">
        <v>50</v>
      </c>
      <c r="EC267" s="37"/>
      <c r="ED267" s="37"/>
      <c r="EE267" s="37"/>
      <c r="EF267" s="37"/>
      <c r="EG267" s="37"/>
      <c r="EH267" s="37"/>
      <c r="EI267" s="38">
        <f>SUM(EM257:EM266)</f>
        <v>158187.6429552</v>
      </c>
      <c r="EJ267" s="38"/>
      <c r="EK267" s="38"/>
      <c r="EL267" s="38"/>
      <c r="EM267" s="38"/>
    </row>
    <row r="268" s="1" customFormat="1" customHeight="1" spans="1:147">
      <c r="F268" s="37"/>
      <c r="G268" s="37"/>
      <c r="H268" s="37"/>
      <c r="I268" s="37"/>
      <c r="J268" s="37"/>
      <c r="K268" s="37"/>
      <c r="L268" s="37"/>
      <c r="M268" s="38"/>
      <c r="N268" s="38"/>
      <c r="O268" s="38"/>
      <c r="P268" s="38"/>
      <c r="Q268" s="38"/>
      <c r="R268" s="1"/>
      <c r="S268" s="1"/>
      <c r="T268" s="1"/>
      <c r="U268" s="1"/>
      <c r="V268" s="1"/>
      <c r="W268" s="1"/>
      <c r="X268" s="1"/>
      <c r="Y268" s="1"/>
      <c r="Z268" s="1"/>
      <c r="AA268" s="37"/>
      <c r="AB268" s="37"/>
      <c r="AC268" s="37"/>
      <c r="AD268" s="37"/>
      <c r="AE268" s="37"/>
      <c r="AF268" s="37"/>
      <c r="AG268" s="37"/>
      <c r="AH268" s="38"/>
      <c r="AI268" s="38"/>
      <c r="AJ268" s="38"/>
      <c r="AK268" s="38"/>
      <c r="AL268" s="38"/>
      <c r="AM268" s="1"/>
      <c r="AN268" s="1"/>
      <c r="AO268" s="1"/>
      <c r="AP268" s="1"/>
      <c r="AQ268" s="1"/>
      <c r="AR268" s="1"/>
      <c r="AS268" s="1"/>
      <c r="AT268" s="1"/>
      <c r="AU268" s="1"/>
      <c r="AV268" s="37"/>
      <c r="AW268" s="37"/>
      <c r="AX268" s="37"/>
      <c r="AY268" s="37"/>
      <c r="AZ268" s="37"/>
      <c r="BA268" s="37"/>
      <c r="BB268" s="37"/>
      <c r="BC268" s="38"/>
      <c r="BD268" s="38"/>
      <c r="BE268" s="38"/>
      <c r="BF268" s="38"/>
      <c r="BG268" s="38"/>
      <c r="BH268" s="1"/>
      <c r="BI268" s="1"/>
      <c r="BJ268" s="1"/>
      <c r="BK268" s="1"/>
      <c r="BL268" s="1"/>
      <c r="BM268" s="1"/>
      <c r="BN268" s="1"/>
      <c r="BO268" s="1"/>
      <c r="BP268" s="1"/>
      <c r="BQ268" s="37"/>
      <c r="BR268" s="37"/>
      <c r="BS268" s="37"/>
      <c r="BT268" s="37"/>
      <c r="BU268" s="37"/>
      <c r="BV268" s="37"/>
      <c r="BW268" s="37"/>
      <c r="BX268" s="38"/>
      <c r="BY268" s="38"/>
      <c r="BZ268" s="38"/>
      <c r="CA268" s="38"/>
      <c r="CB268" s="38"/>
      <c r="CC268" s="1"/>
      <c r="CD268" s="1"/>
      <c r="CE268" s="1"/>
      <c r="CF268" s="1"/>
      <c r="CG268" s="1"/>
      <c r="CH268" s="1"/>
      <c r="CI268" s="1"/>
      <c r="CJ268" s="1"/>
      <c r="CK268" s="1"/>
      <c r="CL268" s="37"/>
      <c r="CM268" s="37"/>
      <c r="CN268" s="37"/>
      <c r="CO268" s="37"/>
      <c r="CP268" s="37"/>
      <c r="CQ268" s="37"/>
      <c r="CR268" s="37"/>
      <c r="CS268" s="38"/>
      <c r="CT268" s="38"/>
      <c r="CU268" s="38"/>
      <c r="CV268" s="38"/>
      <c r="CW268" s="38"/>
      <c r="CX268" s="1"/>
      <c r="CY268" s="1"/>
      <c r="CZ268" s="1"/>
      <c r="DA268" s="1"/>
      <c r="DB268" s="1"/>
      <c r="DC268" s="1"/>
      <c r="DD268" s="1"/>
      <c r="DE268" s="1"/>
      <c r="DF268" s="1"/>
      <c r="DG268" s="37"/>
      <c r="DH268" s="37"/>
      <c r="DI268" s="37"/>
      <c r="DJ268" s="37"/>
      <c r="DK268" s="37"/>
      <c r="DL268" s="37"/>
      <c r="DM268" s="37"/>
      <c r="DN268" s="38"/>
      <c r="DO268" s="38"/>
      <c r="DP268" s="38"/>
      <c r="DQ268" s="38"/>
      <c r="DR268" s="38"/>
      <c r="DS268" s="1"/>
      <c r="DT268" s="1"/>
      <c r="DU268" s="1"/>
      <c r="DV268" s="1"/>
      <c r="DW268" s="1"/>
      <c r="DX268" s="1"/>
      <c r="DY268" s="1"/>
      <c r="DZ268" s="1"/>
      <c r="EA268" s="1"/>
      <c r="EB268" s="37"/>
      <c r="EC268" s="37"/>
      <c r="ED268" s="37"/>
      <c r="EE268" s="37"/>
      <c r="EF268" s="37"/>
      <c r="EG268" s="37"/>
      <c r="EH268" s="37"/>
      <c r="EI268" s="38"/>
      <c r="EJ268" s="38"/>
      <c r="EK268" s="38"/>
      <c r="EL268" s="38"/>
      <c r="EM268" s="38"/>
    </row>
    <row r="269" s="1" customFormat="1" customHeight="1" spans="1:147">
      <c r="F269" s="37"/>
      <c r="G269" s="37"/>
      <c r="H269" s="37"/>
      <c r="I269" s="37"/>
      <c r="J269" s="37"/>
      <c r="K269" s="37"/>
      <c r="L269" s="37"/>
      <c r="M269" s="38"/>
      <c r="N269" s="38"/>
      <c r="O269" s="38"/>
      <c r="P269" s="38"/>
      <c r="Q269" s="38"/>
      <c r="R269" s="1"/>
      <c r="S269" s="1"/>
      <c r="T269" s="1"/>
      <c r="U269" s="1"/>
      <c r="V269" s="1"/>
      <c r="W269" s="1"/>
      <c r="X269" s="1"/>
      <c r="Y269" s="1"/>
      <c r="Z269" s="1"/>
      <c r="AA269" s="37"/>
      <c r="AB269" s="37"/>
      <c r="AC269" s="37"/>
      <c r="AD269" s="37"/>
      <c r="AE269" s="37"/>
      <c r="AF269" s="37"/>
      <c r="AG269" s="37"/>
      <c r="AH269" s="38"/>
      <c r="AI269" s="38"/>
      <c r="AJ269" s="38"/>
      <c r="AK269" s="38"/>
      <c r="AL269" s="38"/>
      <c r="AM269" s="1"/>
      <c r="AN269" s="1"/>
      <c r="AO269" s="1"/>
      <c r="AP269" s="1"/>
      <c r="AQ269" s="1"/>
      <c r="AR269" s="1"/>
      <c r="AS269" s="1"/>
      <c r="AT269" s="1"/>
      <c r="AU269" s="1"/>
      <c r="AV269" s="37"/>
      <c r="AW269" s="37"/>
      <c r="AX269" s="37"/>
      <c r="AY269" s="37"/>
      <c r="AZ269" s="37"/>
      <c r="BA269" s="37"/>
      <c r="BB269" s="37"/>
      <c r="BC269" s="38"/>
      <c r="BD269" s="38"/>
      <c r="BE269" s="38"/>
      <c r="BF269" s="38"/>
      <c r="BG269" s="38"/>
      <c r="BH269" s="1"/>
      <c r="BI269" s="1"/>
      <c r="BJ269" s="1"/>
      <c r="BK269" s="1"/>
      <c r="BL269" s="1"/>
      <c r="BM269" s="1"/>
      <c r="BN269" s="1"/>
      <c r="BO269" s="1"/>
      <c r="BP269" s="1"/>
      <c r="BQ269" s="37"/>
      <c r="BR269" s="37"/>
      <c r="BS269" s="37"/>
      <c r="BT269" s="37"/>
      <c r="BU269" s="37"/>
      <c r="BV269" s="37"/>
      <c r="BW269" s="37"/>
      <c r="BX269" s="38"/>
      <c r="BY269" s="38"/>
      <c r="BZ269" s="38"/>
      <c r="CA269" s="38"/>
      <c r="CB269" s="38"/>
      <c r="CC269" s="1"/>
      <c r="CD269" s="1"/>
      <c r="CE269" s="1"/>
      <c r="CF269" s="1"/>
      <c r="CG269" s="1"/>
      <c r="CH269" s="1"/>
      <c r="CI269" s="1"/>
      <c r="CJ269" s="1"/>
      <c r="CK269" s="1"/>
      <c r="CL269" s="37"/>
      <c r="CM269" s="37"/>
      <c r="CN269" s="37"/>
      <c r="CO269" s="37"/>
      <c r="CP269" s="37"/>
      <c r="CQ269" s="37"/>
      <c r="CR269" s="37"/>
      <c r="CS269" s="38"/>
      <c r="CT269" s="38"/>
      <c r="CU269" s="38"/>
      <c r="CV269" s="38"/>
      <c r="CW269" s="38"/>
      <c r="CX269" s="1"/>
      <c r="CY269" s="1"/>
      <c r="CZ269" s="1"/>
      <c r="DA269" s="1"/>
      <c r="DB269" s="1"/>
      <c r="DC269" s="1"/>
      <c r="DD269" s="1"/>
      <c r="DE269" s="1"/>
      <c r="DF269" s="1"/>
      <c r="DG269" s="37"/>
      <c r="DH269" s="37"/>
      <c r="DI269" s="37"/>
      <c r="DJ269" s="37"/>
      <c r="DK269" s="37"/>
      <c r="DL269" s="37"/>
      <c r="DM269" s="37"/>
      <c r="DN269" s="38"/>
      <c r="DO269" s="38"/>
      <c r="DP269" s="38"/>
      <c r="DQ269" s="38"/>
      <c r="DR269" s="38"/>
      <c r="DS269" s="1"/>
      <c r="DT269" s="1"/>
      <c r="DU269" s="1"/>
      <c r="DV269" s="1"/>
      <c r="DW269" s="1"/>
      <c r="DX269" s="1"/>
      <c r="DY269" s="1"/>
      <c r="DZ269" s="1"/>
      <c r="EA269" s="1"/>
      <c r="EB269" s="37"/>
      <c r="EC269" s="37"/>
      <c r="ED269" s="37"/>
      <c r="EE269" s="37"/>
      <c r="EF269" s="37"/>
      <c r="EG269" s="37"/>
      <c r="EH269" s="37"/>
      <c r="EI269" s="38"/>
      <c r="EJ269" s="38"/>
      <c r="EK269" s="38"/>
      <c r="EL269" s="38"/>
      <c r="EM269" s="38"/>
    </row>
    <row r="271" s="1" customFormat="1" customHeight="1" spans="1:147">
      <c r="A271" s="2" t="s">
        <v>121</v>
      </c>
      <c r="B271" s="2"/>
      <c r="C271" s="2"/>
      <c r="D271" s="2"/>
      <c r="E271" s="2"/>
      <c r="F271" s="3" t="s">
        <v>1</v>
      </c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2" t="s">
        <v>122</v>
      </c>
      <c r="W271" s="2"/>
      <c r="X271" s="2"/>
      <c r="Y271" s="2"/>
      <c r="Z271" s="2"/>
      <c r="AA271" s="3" t="s">
        <v>1</v>
      </c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2" t="s">
        <v>123</v>
      </c>
      <c r="AR271" s="2"/>
      <c r="AS271" s="2"/>
      <c r="AT271" s="2"/>
      <c r="AU271" s="2"/>
      <c r="AV271" s="3" t="s">
        <v>1</v>
      </c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2" t="s">
        <v>124</v>
      </c>
      <c r="BM271" s="2"/>
      <c r="BN271" s="2"/>
      <c r="BO271" s="2"/>
      <c r="BP271" s="2"/>
      <c r="BQ271" s="3" t="s">
        <v>1</v>
      </c>
      <c r="BR271" s="3"/>
      <c r="BS271" s="3"/>
      <c r="BT271" s="3"/>
      <c r="BU271" s="3"/>
      <c r="BV271" s="3"/>
      <c r="BW271" s="3"/>
      <c r="BX271" s="3"/>
      <c r="BY271" s="3"/>
      <c r="BZ271" s="3"/>
      <c r="CA271" s="3"/>
      <c r="CB271" s="3"/>
      <c r="CC271" s="3"/>
      <c r="CD271" s="3"/>
      <c r="CE271" s="3"/>
      <c r="CF271" s="3"/>
      <c r="CG271" s="2" t="s">
        <v>125</v>
      </c>
      <c r="CH271" s="2"/>
      <c r="CI271" s="2"/>
      <c r="CJ271" s="2"/>
      <c r="CK271" s="2"/>
      <c r="CL271" s="3" t="s">
        <v>1</v>
      </c>
      <c r="CM271" s="3"/>
      <c r="CN271" s="3"/>
      <c r="CO271" s="3"/>
      <c r="CP271" s="3"/>
      <c r="CQ271" s="3"/>
      <c r="CR271" s="3"/>
      <c r="CS271" s="3"/>
      <c r="CT271" s="3"/>
      <c r="CU271" s="3"/>
      <c r="CV271" s="3"/>
      <c r="CW271" s="3"/>
      <c r="CX271" s="3"/>
      <c r="CY271" s="3"/>
      <c r="CZ271" s="3"/>
      <c r="DA271" s="3"/>
      <c r="DB271" s="2" t="s">
        <v>126</v>
      </c>
      <c r="DC271" s="2"/>
      <c r="DD271" s="2"/>
      <c r="DE271" s="2"/>
      <c r="DF271" s="2"/>
      <c r="DG271" s="3" t="s">
        <v>1</v>
      </c>
      <c r="DH271" s="3"/>
      <c r="DI271" s="3"/>
      <c r="DJ271" s="3"/>
      <c r="DK271" s="3"/>
      <c r="DL271" s="3"/>
      <c r="DM271" s="3"/>
      <c r="DN271" s="3"/>
      <c r="DO271" s="3"/>
      <c r="DP271" s="3"/>
      <c r="DQ271" s="3"/>
      <c r="DR271" s="3"/>
      <c r="DS271" s="3"/>
      <c r="DT271" s="3"/>
      <c r="DU271" s="3"/>
      <c r="DV271" s="3"/>
      <c r="DW271" s="2" t="s">
        <v>127</v>
      </c>
      <c r="DX271" s="2"/>
      <c r="DY271" s="2"/>
      <c r="DZ271" s="2"/>
      <c r="EA271" s="2"/>
      <c r="EB271" s="3" t="s">
        <v>1</v>
      </c>
      <c r="EC271" s="3"/>
      <c r="ED271" s="3"/>
      <c r="EE271" s="3"/>
      <c r="EF271" s="3"/>
      <c r="EG271" s="3"/>
      <c r="EH271" s="3"/>
      <c r="EI271" s="3"/>
      <c r="EJ271" s="3"/>
      <c r="EK271" s="3"/>
      <c r="EL271" s="3"/>
      <c r="EM271" s="3"/>
      <c r="EN271" s="3"/>
      <c r="EO271" s="3"/>
      <c r="EP271" s="3"/>
      <c r="EQ271" s="3"/>
    </row>
    <row r="272" s="1" customFormat="1" customHeight="1" spans="1:147">
      <c r="A272" s="2"/>
      <c r="B272" s="2"/>
      <c r="C272" s="2"/>
      <c r="D272" s="2"/>
      <c r="E272" s="2"/>
      <c r="F272" s="4" t="s">
        <v>8</v>
      </c>
      <c r="G272" s="5"/>
      <c r="H272" s="5"/>
      <c r="I272" s="5"/>
      <c r="J272" s="6"/>
      <c r="K272" s="7" t="s">
        <v>9</v>
      </c>
      <c r="L272" s="7"/>
      <c r="M272" s="7"/>
      <c r="N272" s="7"/>
      <c r="O272" s="8" t="s">
        <v>10</v>
      </c>
      <c r="P272" s="9" t="s">
        <v>11</v>
      </c>
      <c r="Q272" s="9"/>
      <c r="R272" s="9"/>
      <c r="S272" s="10" t="s">
        <v>12</v>
      </c>
      <c r="T272" s="8" t="s">
        <v>13</v>
      </c>
      <c r="U272" s="11" t="s">
        <v>14</v>
      </c>
      <c r="V272" s="2"/>
      <c r="W272" s="2"/>
      <c r="X272" s="2"/>
      <c r="Y272" s="2"/>
      <c r="Z272" s="2"/>
      <c r="AA272" s="4" t="s">
        <v>8</v>
      </c>
      <c r="AB272" s="5"/>
      <c r="AC272" s="5"/>
      <c r="AD272" s="5"/>
      <c r="AE272" s="6"/>
      <c r="AF272" s="7" t="s">
        <v>9</v>
      </c>
      <c r="AG272" s="7"/>
      <c r="AH272" s="7"/>
      <c r="AI272" s="7"/>
      <c r="AJ272" s="8" t="s">
        <v>10</v>
      </c>
      <c r="AK272" s="9" t="s">
        <v>11</v>
      </c>
      <c r="AL272" s="9"/>
      <c r="AM272" s="9"/>
      <c r="AN272" s="10" t="s">
        <v>12</v>
      </c>
      <c r="AO272" s="8" t="s">
        <v>13</v>
      </c>
      <c r="AP272" s="11" t="s">
        <v>14</v>
      </c>
      <c r="AQ272" s="2"/>
      <c r="AR272" s="2"/>
      <c r="AS272" s="2"/>
      <c r="AT272" s="2"/>
      <c r="AU272" s="2"/>
      <c r="AV272" s="4" t="s">
        <v>8</v>
      </c>
      <c r="AW272" s="5"/>
      <c r="AX272" s="5"/>
      <c r="AY272" s="5"/>
      <c r="AZ272" s="6"/>
      <c r="BA272" s="7" t="s">
        <v>9</v>
      </c>
      <c r="BB272" s="7"/>
      <c r="BC272" s="7"/>
      <c r="BD272" s="7"/>
      <c r="BE272" s="8" t="s">
        <v>10</v>
      </c>
      <c r="BF272" s="9" t="s">
        <v>11</v>
      </c>
      <c r="BG272" s="9"/>
      <c r="BH272" s="9"/>
      <c r="BI272" s="10" t="s">
        <v>12</v>
      </c>
      <c r="BJ272" s="8" t="s">
        <v>13</v>
      </c>
      <c r="BK272" s="11" t="s">
        <v>14</v>
      </c>
      <c r="BL272" s="2"/>
      <c r="BM272" s="2"/>
      <c r="BN272" s="2"/>
      <c r="BO272" s="2"/>
      <c r="BP272" s="2"/>
      <c r="BQ272" s="4" t="s">
        <v>8</v>
      </c>
      <c r="BR272" s="5"/>
      <c r="BS272" s="5"/>
      <c r="BT272" s="5"/>
      <c r="BU272" s="6"/>
      <c r="BV272" s="7" t="s">
        <v>9</v>
      </c>
      <c r="BW272" s="7"/>
      <c r="BX272" s="7"/>
      <c r="BY272" s="7"/>
      <c r="BZ272" s="8" t="s">
        <v>10</v>
      </c>
      <c r="CA272" s="9" t="s">
        <v>11</v>
      </c>
      <c r="CB272" s="9"/>
      <c r="CC272" s="9"/>
      <c r="CD272" s="10" t="s">
        <v>12</v>
      </c>
      <c r="CE272" s="8" t="s">
        <v>13</v>
      </c>
      <c r="CF272" s="11" t="s">
        <v>14</v>
      </c>
      <c r="CG272" s="2"/>
      <c r="CH272" s="2"/>
      <c r="CI272" s="2"/>
      <c r="CJ272" s="2"/>
      <c r="CK272" s="2"/>
      <c r="CL272" s="4" t="s">
        <v>8</v>
      </c>
      <c r="CM272" s="5"/>
      <c r="CN272" s="5"/>
      <c r="CO272" s="5"/>
      <c r="CP272" s="6"/>
      <c r="CQ272" s="7" t="s">
        <v>9</v>
      </c>
      <c r="CR272" s="7"/>
      <c r="CS272" s="7"/>
      <c r="CT272" s="7"/>
      <c r="CU272" s="8" t="s">
        <v>10</v>
      </c>
      <c r="CV272" s="9" t="s">
        <v>11</v>
      </c>
      <c r="CW272" s="9"/>
      <c r="CX272" s="9"/>
      <c r="CY272" s="10" t="s">
        <v>12</v>
      </c>
      <c r="CZ272" s="8" t="s">
        <v>13</v>
      </c>
      <c r="DA272" s="11" t="s">
        <v>14</v>
      </c>
      <c r="DB272" s="2"/>
      <c r="DC272" s="2"/>
      <c r="DD272" s="2"/>
      <c r="DE272" s="2"/>
      <c r="DF272" s="2"/>
      <c r="DG272" s="4" t="s">
        <v>8</v>
      </c>
      <c r="DH272" s="5"/>
      <c r="DI272" s="5"/>
      <c r="DJ272" s="5"/>
      <c r="DK272" s="6"/>
      <c r="DL272" s="7" t="s">
        <v>9</v>
      </c>
      <c r="DM272" s="7"/>
      <c r="DN272" s="7"/>
      <c r="DO272" s="7"/>
      <c r="DP272" s="8" t="s">
        <v>10</v>
      </c>
      <c r="DQ272" s="9" t="s">
        <v>11</v>
      </c>
      <c r="DR272" s="9"/>
      <c r="DS272" s="9"/>
      <c r="DT272" s="10" t="s">
        <v>12</v>
      </c>
      <c r="DU272" s="8" t="s">
        <v>13</v>
      </c>
      <c r="DV272" s="11" t="s">
        <v>14</v>
      </c>
      <c r="DW272" s="2"/>
      <c r="DX272" s="2"/>
      <c r="DY272" s="2"/>
      <c r="DZ272" s="2"/>
      <c r="EA272" s="2"/>
      <c r="EB272" s="4" t="s">
        <v>8</v>
      </c>
      <c r="EC272" s="5"/>
      <c r="ED272" s="5"/>
      <c r="EE272" s="5"/>
      <c r="EF272" s="6"/>
      <c r="EG272" s="7" t="s">
        <v>9</v>
      </c>
      <c r="EH272" s="7"/>
      <c r="EI272" s="7"/>
      <c r="EJ272" s="7"/>
      <c r="EK272" s="8" t="s">
        <v>10</v>
      </c>
      <c r="EL272" s="9" t="s">
        <v>11</v>
      </c>
      <c r="EM272" s="9"/>
      <c r="EN272" s="9"/>
      <c r="EO272" s="10" t="s">
        <v>12</v>
      </c>
      <c r="EP272" s="8" t="s">
        <v>13</v>
      </c>
      <c r="EQ272" s="11" t="s">
        <v>14</v>
      </c>
    </row>
    <row r="273" s="1" customFormat="1" customHeight="1" spans="1:147">
      <c r="A273" s="1" t="s">
        <v>15</v>
      </c>
      <c r="B273" s="1" t="s">
        <v>16</v>
      </c>
      <c r="C273" s="1" t="s">
        <v>17</v>
      </c>
      <c r="D273" s="1" t="s">
        <v>18</v>
      </c>
      <c r="E273" s="1" t="s">
        <v>19</v>
      </c>
      <c r="F273" s="12" t="s">
        <v>20</v>
      </c>
      <c r="G273" s="12" t="s">
        <v>21</v>
      </c>
      <c r="H273" s="13" t="s">
        <v>22</v>
      </c>
      <c r="I273" s="14" t="s">
        <v>23</v>
      </c>
      <c r="J273" s="15" t="s">
        <v>8</v>
      </c>
      <c r="K273" s="12" t="s">
        <v>24</v>
      </c>
      <c r="L273" s="12" t="s">
        <v>20</v>
      </c>
      <c r="M273" s="12" t="s">
        <v>25</v>
      </c>
      <c r="N273" s="7" t="s">
        <v>26</v>
      </c>
      <c r="O273" s="16"/>
      <c r="P273" s="12" t="s">
        <v>27</v>
      </c>
      <c r="Q273" s="12" t="s">
        <v>28</v>
      </c>
      <c r="R273" s="9" t="s">
        <v>29</v>
      </c>
      <c r="S273" s="10" t="s">
        <v>30</v>
      </c>
      <c r="T273" s="16"/>
      <c r="U273" s="17"/>
      <c r="V273" s="1" t="s">
        <v>15</v>
      </c>
      <c r="W273" s="1" t="s">
        <v>16</v>
      </c>
      <c r="X273" s="1" t="s">
        <v>17</v>
      </c>
      <c r="Y273" s="1" t="s">
        <v>18</v>
      </c>
      <c r="Z273" s="1" t="s">
        <v>19</v>
      </c>
      <c r="AA273" s="12" t="s">
        <v>20</v>
      </c>
      <c r="AB273" s="12" t="s">
        <v>21</v>
      </c>
      <c r="AC273" s="13" t="s">
        <v>22</v>
      </c>
      <c r="AD273" s="14" t="s">
        <v>23</v>
      </c>
      <c r="AE273" s="15" t="s">
        <v>8</v>
      </c>
      <c r="AF273" s="12" t="s">
        <v>24</v>
      </c>
      <c r="AG273" s="12" t="s">
        <v>20</v>
      </c>
      <c r="AH273" s="12" t="s">
        <v>25</v>
      </c>
      <c r="AI273" s="7" t="s">
        <v>26</v>
      </c>
      <c r="AJ273" s="16"/>
      <c r="AK273" s="12" t="s">
        <v>27</v>
      </c>
      <c r="AL273" s="12" t="s">
        <v>28</v>
      </c>
      <c r="AM273" s="9" t="s">
        <v>29</v>
      </c>
      <c r="AN273" s="10" t="s">
        <v>30</v>
      </c>
      <c r="AO273" s="16"/>
      <c r="AP273" s="17"/>
      <c r="AQ273" s="1" t="s">
        <v>15</v>
      </c>
      <c r="AR273" s="1" t="s">
        <v>16</v>
      </c>
      <c r="AS273" s="1" t="s">
        <v>17</v>
      </c>
      <c r="AT273" s="1" t="s">
        <v>18</v>
      </c>
      <c r="AU273" s="1" t="s">
        <v>19</v>
      </c>
      <c r="AV273" s="12" t="s">
        <v>20</v>
      </c>
      <c r="AW273" s="12" t="s">
        <v>21</v>
      </c>
      <c r="AX273" s="13" t="s">
        <v>22</v>
      </c>
      <c r="AY273" s="14" t="s">
        <v>23</v>
      </c>
      <c r="AZ273" s="15" t="s">
        <v>8</v>
      </c>
      <c r="BA273" s="12" t="s">
        <v>24</v>
      </c>
      <c r="BB273" s="12" t="s">
        <v>20</v>
      </c>
      <c r="BC273" s="12" t="s">
        <v>25</v>
      </c>
      <c r="BD273" s="7" t="s">
        <v>26</v>
      </c>
      <c r="BE273" s="16"/>
      <c r="BF273" s="12" t="s">
        <v>27</v>
      </c>
      <c r="BG273" s="12" t="s">
        <v>28</v>
      </c>
      <c r="BH273" s="9" t="s">
        <v>29</v>
      </c>
      <c r="BI273" s="10" t="s">
        <v>30</v>
      </c>
      <c r="BJ273" s="16"/>
      <c r="BK273" s="17"/>
      <c r="BL273" s="1" t="s">
        <v>15</v>
      </c>
      <c r="BM273" s="1" t="s">
        <v>16</v>
      </c>
      <c r="BN273" s="1" t="s">
        <v>17</v>
      </c>
      <c r="BO273" s="1" t="s">
        <v>18</v>
      </c>
      <c r="BP273" s="1" t="s">
        <v>19</v>
      </c>
      <c r="BQ273" s="12" t="s">
        <v>20</v>
      </c>
      <c r="BR273" s="12" t="s">
        <v>21</v>
      </c>
      <c r="BS273" s="13" t="s">
        <v>22</v>
      </c>
      <c r="BT273" s="14" t="s">
        <v>23</v>
      </c>
      <c r="BU273" s="15" t="s">
        <v>8</v>
      </c>
      <c r="BV273" s="12" t="s">
        <v>24</v>
      </c>
      <c r="BW273" s="12" t="s">
        <v>20</v>
      </c>
      <c r="BX273" s="12" t="s">
        <v>25</v>
      </c>
      <c r="BY273" s="7" t="s">
        <v>26</v>
      </c>
      <c r="BZ273" s="16"/>
      <c r="CA273" s="12" t="s">
        <v>27</v>
      </c>
      <c r="CB273" s="12" t="s">
        <v>28</v>
      </c>
      <c r="CC273" s="9" t="s">
        <v>29</v>
      </c>
      <c r="CD273" s="10" t="s">
        <v>30</v>
      </c>
      <c r="CE273" s="16"/>
      <c r="CF273" s="17"/>
      <c r="CG273" s="1" t="s">
        <v>15</v>
      </c>
      <c r="CH273" s="1" t="s">
        <v>16</v>
      </c>
      <c r="CI273" s="1" t="s">
        <v>17</v>
      </c>
      <c r="CJ273" s="1" t="s">
        <v>18</v>
      </c>
      <c r="CK273" s="1" t="s">
        <v>19</v>
      </c>
      <c r="CL273" s="12" t="s">
        <v>20</v>
      </c>
      <c r="CM273" s="12" t="s">
        <v>21</v>
      </c>
      <c r="CN273" s="13" t="s">
        <v>22</v>
      </c>
      <c r="CO273" s="14" t="s">
        <v>23</v>
      </c>
      <c r="CP273" s="15" t="s">
        <v>8</v>
      </c>
      <c r="CQ273" s="12" t="s">
        <v>24</v>
      </c>
      <c r="CR273" s="12" t="s">
        <v>20</v>
      </c>
      <c r="CS273" s="12" t="s">
        <v>25</v>
      </c>
      <c r="CT273" s="7" t="s">
        <v>26</v>
      </c>
      <c r="CU273" s="16"/>
      <c r="CV273" s="12" t="s">
        <v>27</v>
      </c>
      <c r="CW273" s="12" t="s">
        <v>28</v>
      </c>
      <c r="CX273" s="9" t="s">
        <v>29</v>
      </c>
      <c r="CY273" s="10" t="s">
        <v>30</v>
      </c>
      <c r="CZ273" s="16"/>
      <c r="DA273" s="17"/>
      <c r="DB273" s="1" t="s">
        <v>15</v>
      </c>
      <c r="DC273" s="1" t="s">
        <v>16</v>
      </c>
      <c r="DD273" s="1" t="s">
        <v>17</v>
      </c>
      <c r="DE273" s="1" t="s">
        <v>18</v>
      </c>
      <c r="DF273" s="1" t="s">
        <v>19</v>
      </c>
      <c r="DG273" s="12" t="s">
        <v>20</v>
      </c>
      <c r="DH273" s="12" t="s">
        <v>21</v>
      </c>
      <c r="DI273" s="13" t="s">
        <v>22</v>
      </c>
      <c r="DJ273" s="14" t="s">
        <v>23</v>
      </c>
      <c r="DK273" s="15" t="s">
        <v>8</v>
      </c>
      <c r="DL273" s="12" t="s">
        <v>24</v>
      </c>
      <c r="DM273" s="12" t="s">
        <v>20</v>
      </c>
      <c r="DN273" s="12" t="s">
        <v>25</v>
      </c>
      <c r="DO273" s="7" t="s">
        <v>26</v>
      </c>
      <c r="DP273" s="16"/>
      <c r="DQ273" s="12" t="s">
        <v>27</v>
      </c>
      <c r="DR273" s="12" t="s">
        <v>28</v>
      </c>
      <c r="DS273" s="9" t="s">
        <v>29</v>
      </c>
      <c r="DT273" s="10" t="s">
        <v>30</v>
      </c>
      <c r="DU273" s="16"/>
      <c r="DV273" s="17"/>
      <c r="DW273" s="1" t="s">
        <v>15</v>
      </c>
      <c r="DX273" s="1" t="s">
        <v>16</v>
      </c>
      <c r="DY273" s="1" t="s">
        <v>17</v>
      </c>
      <c r="DZ273" s="1" t="s">
        <v>18</v>
      </c>
      <c r="EA273" s="1" t="s">
        <v>19</v>
      </c>
      <c r="EB273" s="12" t="s">
        <v>20</v>
      </c>
      <c r="EC273" s="12" t="s">
        <v>21</v>
      </c>
      <c r="ED273" s="13" t="s">
        <v>22</v>
      </c>
      <c r="EE273" s="14" t="s">
        <v>23</v>
      </c>
      <c r="EF273" s="15" t="s">
        <v>8</v>
      </c>
      <c r="EG273" s="12" t="s">
        <v>24</v>
      </c>
      <c r="EH273" s="12" t="s">
        <v>20</v>
      </c>
      <c r="EI273" s="12" t="s">
        <v>25</v>
      </c>
      <c r="EJ273" s="7" t="s">
        <v>26</v>
      </c>
      <c r="EK273" s="16"/>
      <c r="EL273" s="12" t="s">
        <v>27</v>
      </c>
      <c r="EM273" s="12" t="s">
        <v>28</v>
      </c>
      <c r="EN273" s="9" t="s">
        <v>29</v>
      </c>
      <c r="EO273" s="10" t="s">
        <v>30</v>
      </c>
      <c r="EP273" s="16"/>
      <c r="EQ273" s="17"/>
    </row>
    <row r="274" s="1" customFormat="1" customHeight="1" spans="1:147">
      <c r="A274" s="18">
        <f>N292</f>
        <v>3031020.42634049</v>
      </c>
      <c r="B274" s="18">
        <f>K341</f>
        <v>266658.02673636</v>
      </c>
      <c r="C274" s="18">
        <f>N322</f>
        <v>531353.598944371</v>
      </c>
      <c r="D274" s="18">
        <f>M357</f>
        <v>91641.79763424</v>
      </c>
      <c r="E274" s="18">
        <v>18</v>
      </c>
      <c r="F274" s="12">
        <v>1424</v>
      </c>
      <c r="G274" s="12">
        <f t="shared" ref="G274:G278" si="345">1.728+0.6</f>
        <v>2.328</v>
      </c>
      <c r="H274" s="13">
        <v>1.35</v>
      </c>
      <c r="I274" s="14">
        <v>1.24</v>
      </c>
      <c r="J274" s="15">
        <f t="shared" ref="J274:J291" si="346">F274*G274*H274*I274</f>
        <v>5549.430528</v>
      </c>
      <c r="K274" s="12">
        <v>1</v>
      </c>
      <c r="L274" s="12">
        <v>1424</v>
      </c>
      <c r="M274" s="12">
        <v>0.83</v>
      </c>
      <c r="N274" s="19">
        <f t="shared" ref="N274:N291" si="347">1+6*L274/(L274+2000)+M274</f>
        <v>4.32532710280374</v>
      </c>
      <c r="O274" s="20">
        <v>5936</v>
      </c>
      <c r="P274" s="12">
        <v>0.99</v>
      </c>
      <c r="Q274" s="12">
        <v>3.34</v>
      </c>
      <c r="R274" s="9">
        <f t="shared" ref="R274:R291" si="348">1+P274*Q274</f>
        <v>4.3066</v>
      </c>
      <c r="S274" s="10">
        <v>1.225</v>
      </c>
      <c r="T274" s="20">
        <v>1</v>
      </c>
      <c r="U274" s="21">
        <f t="shared" ref="U274:U291" si="349">((J274*K274*N274)+O274)*R274*S274*T274</f>
        <v>157946.278837919</v>
      </c>
      <c r="V274" s="18">
        <f>AI292</f>
        <v>3076485.7327356</v>
      </c>
      <c r="W274" s="18">
        <f>AF341</f>
        <v>266658.02673636</v>
      </c>
      <c r="X274" s="18">
        <f>AI322</f>
        <v>675401.994888449</v>
      </c>
      <c r="Y274" s="18">
        <f>AH357</f>
        <v>91641.79763424</v>
      </c>
      <c r="Z274" s="18">
        <v>18</v>
      </c>
      <c r="AA274" s="12">
        <v>1424</v>
      </c>
      <c r="AB274" s="12">
        <f t="shared" ref="AB274:AB278" si="350">1.728+0.6</f>
        <v>2.328</v>
      </c>
      <c r="AC274" s="13">
        <v>1.35</v>
      </c>
      <c r="AD274" s="14">
        <v>1.24</v>
      </c>
      <c r="AE274" s="15">
        <f t="shared" ref="AE274:AE291" si="351">AA274*AB274*AC274*AD274</f>
        <v>5549.430528</v>
      </c>
      <c r="AF274" s="12">
        <v>1</v>
      </c>
      <c r="AG274" s="12">
        <v>1424</v>
      </c>
      <c r="AH274" s="12">
        <v>0.83</v>
      </c>
      <c r="AI274" s="19">
        <f t="shared" ref="AI274:AI291" si="352">1+6*AG274/(AG274+2000)+AH274</f>
        <v>4.32532710280374</v>
      </c>
      <c r="AJ274" s="20">
        <v>5936</v>
      </c>
      <c r="AK274" s="12">
        <v>0.99</v>
      </c>
      <c r="AL274" s="12">
        <v>3.34</v>
      </c>
      <c r="AM274" s="9">
        <f t="shared" ref="AM274:AM291" si="353">1+AK274*AL274</f>
        <v>4.3066</v>
      </c>
      <c r="AN274" s="10">
        <v>1.225</v>
      </c>
      <c r="AO274" s="22">
        <v>1.015</v>
      </c>
      <c r="AP274" s="21">
        <f t="shared" ref="AP274:AP291" si="354">((AE274*AF274*AI274)+AJ274)*AM274*AN274*AO274</f>
        <v>160315.473020488</v>
      </c>
      <c r="AQ274" s="18">
        <f>BD292</f>
        <v>3031020.42634049</v>
      </c>
      <c r="AR274" s="18">
        <f>BA341</f>
        <v>266658.02673636</v>
      </c>
      <c r="AS274" s="18">
        <f>BD322</f>
        <v>740143.385954708</v>
      </c>
      <c r="AT274" s="18">
        <f>BC357</f>
        <v>110094.5172096</v>
      </c>
      <c r="AU274" s="18">
        <v>18</v>
      </c>
      <c r="AV274" s="12">
        <v>1424</v>
      </c>
      <c r="AW274" s="12">
        <f t="shared" ref="AW274:AW278" si="355">1.728+0.6</f>
        <v>2.328</v>
      </c>
      <c r="AX274" s="13">
        <v>1.35</v>
      </c>
      <c r="AY274" s="14">
        <v>1.24</v>
      </c>
      <c r="AZ274" s="15">
        <f t="shared" ref="AZ274:AZ291" si="356">AV274*AW274*AX274*AY274</f>
        <v>5549.430528</v>
      </c>
      <c r="BA274" s="12">
        <v>1</v>
      </c>
      <c r="BB274" s="12">
        <v>1424</v>
      </c>
      <c r="BC274" s="12">
        <v>0.83</v>
      </c>
      <c r="BD274" s="19">
        <f t="shared" ref="BD274:BD291" si="357">1+6*BB274/(BB274+2000)+BC274</f>
        <v>4.32532710280374</v>
      </c>
      <c r="BE274" s="20">
        <v>5936</v>
      </c>
      <c r="BF274" s="12">
        <v>0.99</v>
      </c>
      <c r="BG274" s="12">
        <v>3.34</v>
      </c>
      <c r="BH274" s="9">
        <f t="shared" ref="BH274:BH291" si="358">1+BF274*BG274</f>
        <v>4.3066</v>
      </c>
      <c r="BI274" s="10">
        <v>1.225</v>
      </c>
      <c r="BJ274" s="20">
        <v>1</v>
      </c>
      <c r="BK274" s="21">
        <f t="shared" ref="BK274:BK291" si="359">((AZ274*BA274*BD274)+BE274)*BH274*BI274*BJ274</f>
        <v>157946.278837919</v>
      </c>
      <c r="BL274" s="18">
        <f>BY292</f>
        <v>3076485.7327356</v>
      </c>
      <c r="BM274" s="18">
        <f>BV341</f>
        <v>266658.02673636</v>
      </c>
      <c r="BN274" s="18">
        <f>BY322</f>
        <v>940991.575378704</v>
      </c>
      <c r="BO274" s="18">
        <f>BX357</f>
        <v>110094.5172096</v>
      </c>
      <c r="BP274" s="18">
        <v>18</v>
      </c>
      <c r="BQ274" s="12">
        <v>1424</v>
      </c>
      <c r="BR274" s="12">
        <f t="shared" ref="BR274:BR278" si="360">1.728+0.6</f>
        <v>2.328</v>
      </c>
      <c r="BS274" s="13">
        <v>1.35</v>
      </c>
      <c r="BT274" s="14">
        <v>1.24</v>
      </c>
      <c r="BU274" s="15">
        <f t="shared" ref="BU274:BU291" si="361">BQ274*BR274*BS274*BT274</f>
        <v>5549.430528</v>
      </c>
      <c r="BV274" s="12">
        <v>1</v>
      </c>
      <c r="BW274" s="12">
        <v>1424</v>
      </c>
      <c r="BX274" s="12">
        <v>0.83</v>
      </c>
      <c r="BY274" s="19">
        <f t="shared" ref="BY274:BY291" si="362">1+6*BW274/(BW274+2000)+BX274</f>
        <v>4.32532710280374</v>
      </c>
      <c r="BZ274" s="20">
        <v>5936</v>
      </c>
      <c r="CA274" s="12">
        <v>0.99</v>
      </c>
      <c r="CB274" s="12">
        <v>3.34</v>
      </c>
      <c r="CC274" s="9">
        <f t="shared" ref="CC274:CC291" si="363">1+CA274*CB274</f>
        <v>4.3066</v>
      </c>
      <c r="CD274" s="10">
        <v>1.225</v>
      </c>
      <c r="CE274" s="22">
        <v>1.015</v>
      </c>
      <c r="CF274" s="21">
        <f t="shared" ref="CF274:CF291" si="364">((BU274*BV274*BY274)+BZ274)*CC274*CD274*CE274</f>
        <v>160315.473020488</v>
      </c>
      <c r="CG274" s="18">
        <f>CT292</f>
        <v>3658351.20679195</v>
      </c>
      <c r="CH274" s="18">
        <f>CQ341</f>
        <v>285774.46356501</v>
      </c>
      <c r="CI274" s="18">
        <f>CT322</f>
        <v>859916.103735949</v>
      </c>
      <c r="CJ274" s="18">
        <f>CS357</f>
        <v>106843.87717632</v>
      </c>
      <c r="CK274" s="18">
        <v>18</v>
      </c>
      <c r="CL274" s="12">
        <f t="shared" ref="CL274:CL291" si="365">1424+145</f>
        <v>1569</v>
      </c>
      <c r="CM274" s="12">
        <f t="shared" ref="CM274:CM278" si="366">1.728+0.6</f>
        <v>2.328</v>
      </c>
      <c r="CN274" s="13">
        <v>1.35</v>
      </c>
      <c r="CO274" s="14">
        <v>1.24</v>
      </c>
      <c r="CP274" s="15">
        <f t="shared" ref="CP274:CP291" si="367">CL274*CM274*CN274*CO274</f>
        <v>6114.505968</v>
      </c>
      <c r="CQ274" s="12">
        <v>1</v>
      </c>
      <c r="CR274" s="12">
        <f t="shared" ref="CR274:CR291" si="368">1424+145</f>
        <v>1569</v>
      </c>
      <c r="CS274" s="12">
        <v>0.83</v>
      </c>
      <c r="CT274" s="19">
        <f t="shared" ref="CT274:CT291" si="369">1+6*CR274/(CR274+2000)+CS274</f>
        <v>4.46771364527879</v>
      </c>
      <c r="CU274" s="20">
        <v>5936</v>
      </c>
      <c r="CV274" s="12">
        <v>0.99</v>
      </c>
      <c r="CW274" s="12">
        <v>3.34</v>
      </c>
      <c r="CX274" s="9">
        <f t="shared" ref="CX274:CX291" si="370">1+CV274*CW274</f>
        <v>4.3066</v>
      </c>
      <c r="CY274" s="10">
        <v>1.225</v>
      </c>
      <c r="CZ274" s="22">
        <v>1.085</v>
      </c>
      <c r="DA274" s="21">
        <f t="shared" ref="DA274:DA291" si="371">((CP274*CQ274*CT274)+CU274)*CX274*CY274*CZ274</f>
        <v>190345.428035764</v>
      </c>
      <c r="DB274" s="18">
        <f>DO292</f>
        <v>3658351.20679195</v>
      </c>
      <c r="DC274" s="18">
        <f>DL341</f>
        <v>285774.46356501</v>
      </c>
      <c r="DD274" s="18">
        <f>DO322</f>
        <v>1198267.31854107</v>
      </c>
      <c r="DE274" s="18">
        <f>DN357</f>
        <v>128207.3578992</v>
      </c>
      <c r="DF274" s="18">
        <v>18</v>
      </c>
      <c r="DG274" s="12">
        <f t="shared" ref="DG274:DG291" si="372">1424+145</f>
        <v>1569</v>
      </c>
      <c r="DH274" s="12">
        <f t="shared" ref="DH274:DH278" si="373">1.728+0.6</f>
        <v>2.328</v>
      </c>
      <c r="DI274" s="13">
        <v>1.35</v>
      </c>
      <c r="DJ274" s="14">
        <v>1.24</v>
      </c>
      <c r="DK274" s="15">
        <f t="shared" ref="DK274:DK291" si="374">DG274*DH274*DI274*DJ274</f>
        <v>6114.505968</v>
      </c>
      <c r="DL274" s="12">
        <v>1</v>
      </c>
      <c r="DM274" s="12">
        <f t="shared" ref="DM274:DM291" si="375">1424+145</f>
        <v>1569</v>
      </c>
      <c r="DN274" s="12">
        <v>0.83</v>
      </c>
      <c r="DO274" s="19">
        <f t="shared" ref="DO274:DO291" si="376">1+6*DM274/(DM274+2000)+DN274</f>
        <v>4.46771364527879</v>
      </c>
      <c r="DP274" s="20">
        <v>5936</v>
      </c>
      <c r="DQ274" s="12">
        <v>0.99</v>
      </c>
      <c r="DR274" s="12">
        <v>3.34</v>
      </c>
      <c r="DS274" s="9">
        <f t="shared" ref="DS274:DS291" si="377">1+DQ274*DR274</f>
        <v>4.3066</v>
      </c>
      <c r="DT274" s="10">
        <v>1.225</v>
      </c>
      <c r="DU274" s="22">
        <v>1.085</v>
      </c>
      <c r="DV274" s="21">
        <f t="shared" ref="DV274:DV291" si="378">((DK274*DL274*DO274)+DP274)*DS274*DT274*DU274</f>
        <v>190345.428035764</v>
      </c>
      <c r="DW274" s="18">
        <f>EJ292</f>
        <v>4870560.40991229</v>
      </c>
      <c r="DX274" s="18">
        <f>EG341</f>
        <v>339395.77228221</v>
      </c>
      <c r="DY274" s="18">
        <f>EJ322</f>
        <v>1796347.40865262</v>
      </c>
      <c r="DZ274" s="18">
        <f>EI357</f>
        <v>158187.6429552</v>
      </c>
      <c r="EA274" s="18">
        <v>18</v>
      </c>
      <c r="EB274" s="12">
        <f t="shared" ref="EB274:EB291" si="379">1424+145</f>
        <v>1569</v>
      </c>
      <c r="EC274" s="12">
        <f t="shared" ref="EC274:EC278" si="380">1.728+0.6</f>
        <v>2.328</v>
      </c>
      <c r="ED274" s="13">
        <v>1.35</v>
      </c>
      <c r="EE274" s="14">
        <v>1.24</v>
      </c>
      <c r="EF274" s="15">
        <f t="shared" ref="EF274:EF291" si="381">EB274*EC274*ED274*EE274</f>
        <v>6114.505968</v>
      </c>
      <c r="EG274" s="12">
        <v>1</v>
      </c>
      <c r="EH274" s="12">
        <f t="shared" ref="EH274:EH291" si="382">1424+145</f>
        <v>1569</v>
      </c>
      <c r="EI274" s="12">
        <v>0.92</v>
      </c>
      <c r="EJ274" s="19">
        <f t="shared" ref="EJ274:EJ291" si="383">1+6*EH274/(EH274+2000)+EI274</f>
        <v>4.55771364527879</v>
      </c>
      <c r="EK274" s="20">
        <v>5936</v>
      </c>
      <c r="EL274" s="12">
        <v>0.99</v>
      </c>
      <c r="EM274" s="12">
        <v>4.14</v>
      </c>
      <c r="EN274" s="9">
        <f t="shared" ref="EN274:EN291" si="384">1+EL274*EM274</f>
        <v>5.0986</v>
      </c>
      <c r="EO274" s="10">
        <v>1.225</v>
      </c>
      <c r="EP274" s="22">
        <v>1.2</v>
      </c>
      <c r="EQ274" s="21">
        <f t="shared" ref="EQ274:EQ291" si="385">((EF274*EG274*EJ274)+EK274)*EN274*EO274*EP274</f>
        <v>253360.273155566</v>
      </c>
    </row>
    <row r="275" s="1" customFormat="1" customHeight="1" spans="1:147">
      <c r="A275" s="23" t="s">
        <v>31</v>
      </c>
      <c r="B275" s="23"/>
      <c r="C275" s="23"/>
      <c r="D275" s="24" t="s">
        <v>32</v>
      </c>
      <c r="E275" s="24"/>
      <c r="F275" s="12">
        <v>1424</v>
      </c>
      <c r="G275" s="12">
        <f t="shared" si="345"/>
        <v>2.328</v>
      </c>
      <c r="H275" s="13">
        <v>1.35</v>
      </c>
      <c r="I275" s="14">
        <v>1.24</v>
      </c>
      <c r="J275" s="15">
        <f t="shared" si="346"/>
        <v>5549.430528</v>
      </c>
      <c r="K275" s="12">
        <v>1</v>
      </c>
      <c r="L275" s="12">
        <v>1424</v>
      </c>
      <c r="M275" s="12">
        <v>0.83</v>
      </c>
      <c r="N275" s="19">
        <f t="shared" si="347"/>
        <v>4.32532710280374</v>
      </c>
      <c r="O275" s="20">
        <v>5936</v>
      </c>
      <c r="P275" s="12">
        <v>0.99</v>
      </c>
      <c r="Q275" s="12">
        <v>3.34</v>
      </c>
      <c r="R275" s="9">
        <f t="shared" si="348"/>
        <v>4.3066</v>
      </c>
      <c r="S275" s="10">
        <v>1.225</v>
      </c>
      <c r="T275" s="20">
        <v>1</v>
      </c>
      <c r="U275" s="21">
        <f t="shared" si="349"/>
        <v>157946.278837919</v>
      </c>
      <c r="V275" s="23" t="s">
        <v>31</v>
      </c>
      <c r="W275" s="23"/>
      <c r="X275" s="23"/>
      <c r="Y275" s="24" t="s">
        <v>32</v>
      </c>
      <c r="Z275" s="24"/>
      <c r="AA275" s="12">
        <v>1424</v>
      </c>
      <c r="AB275" s="12">
        <f t="shared" si="350"/>
        <v>2.328</v>
      </c>
      <c r="AC275" s="13">
        <v>1.35</v>
      </c>
      <c r="AD275" s="14">
        <v>1.24</v>
      </c>
      <c r="AE275" s="15">
        <f t="shared" si="351"/>
        <v>5549.430528</v>
      </c>
      <c r="AF275" s="12">
        <v>1</v>
      </c>
      <c r="AG275" s="12">
        <v>1424</v>
      </c>
      <c r="AH275" s="12">
        <v>0.83</v>
      </c>
      <c r="AI275" s="19">
        <f t="shared" si="352"/>
        <v>4.32532710280374</v>
      </c>
      <c r="AJ275" s="20">
        <v>5936</v>
      </c>
      <c r="AK275" s="12">
        <v>0.99</v>
      </c>
      <c r="AL275" s="12">
        <v>3.34</v>
      </c>
      <c r="AM275" s="9">
        <f t="shared" si="353"/>
        <v>4.3066</v>
      </c>
      <c r="AN275" s="10">
        <v>1.225</v>
      </c>
      <c r="AO275" s="22">
        <v>1.015</v>
      </c>
      <c r="AP275" s="21">
        <f t="shared" si="354"/>
        <v>160315.473020488</v>
      </c>
      <c r="AQ275" s="23" t="s">
        <v>31</v>
      </c>
      <c r="AR275" s="23"/>
      <c r="AS275" s="23"/>
      <c r="AT275" s="24" t="s">
        <v>32</v>
      </c>
      <c r="AU275" s="24"/>
      <c r="AV275" s="12">
        <v>1424</v>
      </c>
      <c r="AW275" s="12">
        <f t="shared" si="355"/>
        <v>2.328</v>
      </c>
      <c r="AX275" s="13">
        <v>1.35</v>
      </c>
      <c r="AY275" s="14">
        <v>1.24</v>
      </c>
      <c r="AZ275" s="15">
        <f t="shared" si="356"/>
        <v>5549.430528</v>
      </c>
      <c r="BA275" s="12">
        <v>1</v>
      </c>
      <c r="BB275" s="12">
        <v>1424</v>
      </c>
      <c r="BC275" s="12">
        <v>0.83</v>
      </c>
      <c r="BD275" s="19">
        <f t="shared" si="357"/>
        <v>4.32532710280374</v>
      </c>
      <c r="BE275" s="20">
        <v>5936</v>
      </c>
      <c r="BF275" s="12">
        <v>0.99</v>
      </c>
      <c r="BG275" s="12">
        <v>3.34</v>
      </c>
      <c r="BH275" s="9">
        <f t="shared" si="358"/>
        <v>4.3066</v>
      </c>
      <c r="BI275" s="10">
        <v>1.225</v>
      </c>
      <c r="BJ275" s="20">
        <v>1</v>
      </c>
      <c r="BK275" s="21">
        <f t="shared" si="359"/>
        <v>157946.278837919</v>
      </c>
      <c r="BL275" s="23" t="s">
        <v>31</v>
      </c>
      <c r="BM275" s="23"/>
      <c r="BN275" s="23"/>
      <c r="BO275" s="24" t="s">
        <v>32</v>
      </c>
      <c r="BP275" s="24"/>
      <c r="BQ275" s="12">
        <v>1424</v>
      </c>
      <c r="BR275" s="12">
        <f t="shared" si="360"/>
        <v>2.328</v>
      </c>
      <c r="BS275" s="13">
        <v>1.35</v>
      </c>
      <c r="BT275" s="14">
        <v>1.24</v>
      </c>
      <c r="BU275" s="15">
        <f t="shared" si="361"/>
        <v>5549.430528</v>
      </c>
      <c r="BV275" s="12">
        <v>1</v>
      </c>
      <c r="BW275" s="12">
        <v>1424</v>
      </c>
      <c r="BX275" s="12">
        <v>0.83</v>
      </c>
      <c r="BY275" s="19">
        <f t="shared" si="362"/>
        <v>4.32532710280374</v>
      </c>
      <c r="BZ275" s="20">
        <v>5936</v>
      </c>
      <c r="CA275" s="12">
        <v>0.99</v>
      </c>
      <c r="CB275" s="12">
        <v>3.34</v>
      </c>
      <c r="CC275" s="9">
        <f t="shared" si="363"/>
        <v>4.3066</v>
      </c>
      <c r="CD275" s="10">
        <v>1.225</v>
      </c>
      <c r="CE275" s="22">
        <v>1.015</v>
      </c>
      <c r="CF275" s="21">
        <f t="shared" si="364"/>
        <v>160315.473020488</v>
      </c>
      <c r="CG275" s="23" t="s">
        <v>31</v>
      </c>
      <c r="CH275" s="23"/>
      <c r="CI275" s="23"/>
      <c r="CJ275" s="24" t="s">
        <v>32</v>
      </c>
      <c r="CK275" s="24"/>
      <c r="CL275" s="12">
        <f t="shared" si="365"/>
        <v>1569</v>
      </c>
      <c r="CM275" s="12">
        <f t="shared" si="366"/>
        <v>2.328</v>
      </c>
      <c r="CN275" s="13">
        <v>1.35</v>
      </c>
      <c r="CO275" s="14">
        <v>1.24</v>
      </c>
      <c r="CP275" s="15">
        <f t="shared" si="367"/>
        <v>6114.505968</v>
      </c>
      <c r="CQ275" s="12">
        <v>1</v>
      </c>
      <c r="CR275" s="12">
        <f t="shared" si="368"/>
        <v>1569</v>
      </c>
      <c r="CS275" s="12">
        <v>0.83</v>
      </c>
      <c r="CT275" s="19">
        <f t="shared" si="369"/>
        <v>4.46771364527879</v>
      </c>
      <c r="CU275" s="20">
        <v>5936</v>
      </c>
      <c r="CV275" s="12">
        <v>0.99</v>
      </c>
      <c r="CW275" s="12">
        <v>3.34</v>
      </c>
      <c r="CX275" s="9">
        <f t="shared" si="370"/>
        <v>4.3066</v>
      </c>
      <c r="CY275" s="10">
        <v>1.225</v>
      </c>
      <c r="CZ275" s="22">
        <v>1.085</v>
      </c>
      <c r="DA275" s="21">
        <f t="shared" si="371"/>
        <v>190345.428035764</v>
      </c>
      <c r="DB275" s="23" t="s">
        <v>31</v>
      </c>
      <c r="DC275" s="23"/>
      <c r="DD275" s="23"/>
      <c r="DE275" s="24" t="s">
        <v>32</v>
      </c>
      <c r="DF275" s="24"/>
      <c r="DG275" s="12">
        <f t="shared" si="372"/>
        <v>1569</v>
      </c>
      <c r="DH275" s="12">
        <f t="shared" si="373"/>
        <v>2.328</v>
      </c>
      <c r="DI275" s="13">
        <v>1.35</v>
      </c>
      <c r="DJ275" s="14">
        <v>1.24</v>
      </c>
      <c r="DK275" s="15">
        <f t="shared" si="374"/>
        <v>6114.505968</v>
      </c>
      <c r="DL275" s="12">
        <v>1</v>
      </c>
      <c r="DM275" s="12">
        <f t="shared" si="375"/>
        <v>1569</v>
      </c>
      <c r="DN275" s="12">
        <v>0.83</v>
      </c>
      <c r="DO275" s="19">
        <f t="shared" si="376"/>
        <v>4.46771364527879</v>
      </c>
      <c r="DP275" s="20">
        <v>5936</v>
      </c>
      <c r="DQ275" s="12">
        <v>0.99</v>
      </c>
      <c r="DR275" s="12">
        <v>3.34</v>
      </c>
      <c r="DS275" s="9">
        <f t="shared" si="377"/>
        <v>4.3066</v>
      </c>
      <c r="DT275" s="10">
        <v>1.225</v>
      </c>
      <c r="DU275" s="22">
        <v>1.085</v>
      </c>
      <c r="DV275" s="21">
        <f t="shared" si="378"/>
        <v>190345.428035764</v>
      </c>
      <c r="DW275" s="23" t="s">
        <v>31</v>
      </c>
      <c r="DX275" s="23"/>
      <c r="DY275" s="23"/>
      <c r="DZ275" s="24" t="s">
        <v>32</v>
      </c>
      <c r="EA275" s="24"/>
      <c r="EB275" s="12">
        <f t="shared" si="379"/>
        <v>1569</v>
      </c>
      <c r="EC275" s="12">
        <f t="shared" si="380"/>
        <v>2.328</v>
      </c>
      <c r="ED275" s="13">
        <v>1.35</v>
      </c>
      <c r="EE275" s="14">
        <v>1.24</v>
      </c>
      <c r="EF275" s="15">
        <f t="shared" si="381"/>
        <v>6114.505968</v>
      </c>
      <c r="EG275" s="12">
        <v>1</v>
      </c>
      <c r="EH275" s="12">
        <f t="shared" si="382"/>
        <v>1569</v>
      </c>
      <c r="EI275" s="12">
        <v>0.92</v>
      </c>
      <c r="EJ275" s="19">
        <f t="shared" si="383"/>
        <v>4.55771364527879</v>
      </c>
      <c r="EK275" s="20">
        <v>5936</v>
      </c>
      <c r="EL275" s="12">
        <v>0.99</v>
      </c>
      <c r="EM275" s="12">
        <v>4.14</v>
      </c>
      <c r="EN275" s="9">
        <f t="shared" si="384"/>
        <v>5.0986</v>
      </c>
      <c r="EO275" s="10">
        <v>1.225</v>
      </c>
      <c r="EP275" s="22">
        <v>1.2</v>
      </c>
      <c r="EQ275" s="21">
        <f t="shared" si="385"/>
        <v>253360.273155566</v>
      </c>
    </row>
    <row r="276" s="1" customFormat="1" customHeight="1" spans="1:147">
      <c r="A276" s="23"/>
      <c r="B276" s="23"/>
      <c r="C276" s="23"/>
      <c r="D276" s="24"/>
      <c r="E276" s="24"/>
      <c r="F276" s="12">
        <v>1424</v>
      </c>
      <c r="G276" s="12">
        <f>2.304+0.6</f>
        <v>2.904</v>
      </c>
      <c r="H276" s="13">
        <v>1.35</v>
      </c>
      <c r="I276" s="14">
        <v>1.24</v>
      </c>
      <c r="J276" s="15">
        <f t="shared" si="346"/>
        <v>6922.485504</v>
      </c>
      <c r="K276" s="12">
        <v>1</v>
      </c>
      <c r="L276" s="12">
        <v>1424</v>
      </c>
      <c r="M276" s="12">
        <v>0.83</v>
      </c>
      <c r="N276" s="19">
        <f t="shared" si="347"/>
        <v>4.32532710280374</v>
      </c>
      <c r="O276" s="20">
        <v>5936</v>
      </c>
      <c r="P276" s="12">
        <v>0.99</v>
      </c>
      <c r="Q276" s="12">
        <v>3.34</v>
      </c>
      <c r="R276" s="9">
        <f t="shared" si="348"/>
        <v>4.3066</v>
      </c>
      <c r="S276" s="10">
        <v>1.225</v>
      </c>
      <c r="T276" s="20">
        <v>1</v>
      </c>
      <c r="U276" s="21">
        <f t="shared" si="349"/>
        <v>189277.51338091</v>
      </c>
      <c r="V276" s="23"/>
      <c r="W276" s="23"/>
      <c r="X276" s="23"/>
      <c r="Y276" s="24"/>
      <c r="Z276" s="24"/>
      <c r="AA276" s="12">
        <v>1424</v>
      </c>
      <c r="AB276" s="12">
        <f>2.304+0.6</f>
        <v>2.904</v>
      </c>
      <c r="AC276" s="13">
        <v>1.35</v>
      </c>
      <c r="AD276" s="14">
        <v>1.24</v>
      </c>
      <c r="AE276" s="15">
        <f t="shared" si="351"/>
        <v>6922.485504</v>
      </c>
      <c r="AF276" s="12">
        <v>1</v>
      </c>
      <c r="AG276" s="12">
        <v>1424</v>
      </c>
      <c r="AH276" s="12">
        <v>0.83</v>
      </c>
      <c r="AI276" s="19">
        <f t="shared" si="352"/>
        <v>4.32532710280374</v>
      </c>
      <c r="AJ276" s="20">
        <v>5936</v>
      </c>
      <c r="AK276" s="12">
        <v>0.99</v>
      </c>
      <c r="AL276" s="12">
        <v>3.34</v>
      </c>
      <c r="AM276" s="9">
        <f t="shared" si="353"/>
        <v>4.3066</v>
      </c>
      <c r="AN276" s="10">
        <v>1.225</v>
      </c>
      <c r="AO276" s="22">
        <v>1.015</v>
      </c>
      <c r="AP276" s="21">
        <f t="shared" si="354"/>
        <v>192116.676081623</v>
      </c>
      <c r="AQ276" s="23"/>
      <c r="AR276" s="23"/>
      <c r="AS276" s="23"/>
      <c r="AT276" s="24"/>
      <c r="AU276" s="24"/>
      <c r="AV276" s="12">
        <v>1424</v>
      </c>
      <c r="AW276" s="12">
        <f>2.304+0.6</f>
        <v>2.904</v>
      </c>
      <c r="AX276" s="13">
        <v>1.35</v>
      </c>
      <c r="AY276" s="14">
        <v>1.24</v>
      </c>
      <c r="AZ276" s="15">
        <f t="shared" si="356"/>
        <v>6922.485504</v>
      </c>
      <c r="BA276" s="12">
        <v>1</v>
      </c>
      <c r="BB276" s="12">
        <v>1424</v>
      </c>
      <c r="BC276" s="12">
        <v>0.83</v>
      </c>
      <c r="BD276" s="19">
        <f t="shared" si="357"/>
        <v>4.32532710280374</v>
      </c>
      <c r="BE276" s="20">
        <v>5936</v>
      </c>
      <c r="BF276" s="12">
        <v>0.99</v>
      </c>
      <c r="BG276" s="12">
        <v>3.34</v>
      </c>
      <c r="BH276" s="9">
        <f t="shared" si="358"/>
        <v>4.3066</v>
      </c>
      <c r="BI276" s="10">
        <v>1.225</v>
      </c>
      <c r="BJ276" s="20">
        <v>1</v>
      </c>
      <c r="BK276" s="21">
        <f t="shared" si="359"/>
        <v>189277.51338091</v>
      </c>
      <c r="BL276" s="23"/>
      <c r="BM276" s="23"/>
      <c r="BN276" s="23"/>
      <c r="BO276" s="24"/>
      <c r="BP276" s="24"/>
      <c r="BQ276" s="12">
        <v>1424</v>
      </c>
      <c r="BR276" s="12">
        <f>2.304+0.6</f>
        <v>2.904</v>
      </c>
      <c r="BS276" s="13">
        <v>1.35</v>
      </c>
      <c r="BT276" s="14">
        <v>1.24</v>
      </c>
      <c r="BU276" s="15">
        <f t="shared" si="361"/>
        <v>6922.485504</v>
      </c>
      <c r="BV276" s="12">
        <v>1</v>
      </c>
      <c r="BW276" s="12">
        <v>1424</v>
      </c>
      <c r="BX276" s="12">
        <v>0.83</v>
      </c>
      <c r="BY276" s="19">
        <f t="shared" si="362"/>
        <v>4.32532710280374</v>
      </c>
      <c r="BZ276" s="20">
        <v>5936</v>
      </c>
      <c r="CA276" s="12">
        <v>0.99</v>
      </c>
      <c r="CB276" s="12">
        <v>3.34</v>
      </c>
      <c r="CC276" s="9">
        <f t="shared" si="363"/>
        <v>4.3066</v>
      </c>
      <c r="CD276" s="10">
        <v>1.225</v>
      </c>
      <c r="CE276" s="22">
        <v>1.015</v>
      </c>
      <c r="CF276" s="21">
        <f t="shared" si="364"/>
        <v>192116.676081623</v>
      </c>
      <c r="CG276" s="23"/>
      <c r="CH276" s="23"/>
      <c r="CI276" s="23"/>
      <c r="CJ276" s="24"/>
      <c r="CK276" s="24"/>
      <c r="CL276" s="12">
        <f t="shared" si="365"/>
        <v>1569</v>
      </c>
      <c r="CM276" s="12">
        <f>2.304+0.6</f>
        <v>2.904</v>
      </c>
      <c r="CN276" s="13">
        <v>1.35</v>
      </c>
      <c r="CO276" s="14">
        <v>1.24</v>
      </c>
      <c r="CP276" s="15">
        <f t="shared" si="367"/>
        <v>7627.373424</v>
      </c>
      <c r="CQ276" s="12">
        <v>1</v>
      </c>
      <c r="CR276" s="12">
        <f t="shared" si="368"/>
        <v>1569</v>
      </c>
      <c r="CS276" s="12">
        <v>0.83</v>
      </c>
      <c r="CT276" s="19">
        <f t="shared" si="369"/>
        <v>4.46771364527879</v>
      </c>
      <c r="CU276" s="20">
        <v>5936</v>
      </c>
      <c r="CV276" s="12">
        <v>0.99</v>
      </c>
      <c r="CW276" s="12">
        <v>3.34</v>
      </c>
      <c r="CX276" s="9">
        <f t="shared" si="370"/>
        <v>4.3066</v>
      </c>
      <c r="CY276" s="10">
        <v>1.225</v>
      </c>
      <c r="CZ276" s="22">
        <v>1.085</v>
      </c>
      <c r="DA276" s="21">
        <f t="shared" si="371"/>
        <v>229034.345060464</v>
      </c>
      <c r="DB276" s="23"/>
      <c r="DC276" s="23"/>
      <c r="DD276" s="23"/>
      <c r="DE276" s="24"/>
      <c r="DF276" s="24"/>
      <c r="DG276" s="12">
        <f t="shared" si="372"/>
        <v>1569</v>
      </c>
      <c r="DH276" s="12">
        <f>2.304+0.6</f>
        <v>2.904</v>
      </c>
      <c r="DI276" s="13">
        <v>1.35</v>
      </c>
      <c r="DJ276" s="14">
        <v>1.24</v>
      </c>
      <c r="DK276" s="15">
        <f t="shared" si="374"/>
        <v>7627.373424</v>
      </c>
      <c r="DL276" s="12">
        <v>1</v>
      </c>
      <c r="DM276" s="12">
        <f t="shared" si="375"/>
        <v>1569</v>
      </c>
      <c r="DN276" s="12">
        <v>0.83</v>
      </c>
      <c r="DO276" s="19">
        <f t="shared" si="376"/>
        <v>4.46771364527879</v>
      </c>
      <c r="DP276" s="20">
        <v>5936</v>
      </c>
      <c r="DQ276" s="12">
        <v>0.99</v>
      </c>
      <c r="DR276" s="12">
        <v>3.34</v>
      </c>
      <c r="DS276" s="9">
        <f t="shared" si="377"/>
        <v>4.3066</v>
      </c>
      <c r="DT276" s="10">
        <v>1.225</v>
      </c>
      <c r="DU276" s="22">
        <v>1.085</v>
      </c>
      <c r="DV276" s="21">
        <f t="shared" si="378"/>
        <v>229034.345060464</v>
      </c>
      <c r="DW276" s="23"/>
      <c r="DX276" s="23"/>
      <c r="DY276" s="23"/>
      <c r="DZ276" s="24"/>
      <c r="EA276" s="24"/>
      <c r="EB276" s="12">
        <f t="shared" si="379"/>
        <v>1569</v>
      </c>
      <c r="EC276" s="12">
        <f>2.304+0.6</f>
        <v>2.904</v>
      </c>
      <c r="ED276" s="13">
        <v>1.35</v>
      </c>
      <c r="EE276" s="14">
        <v>1.24</v>
      </c>
      <c r="EF276" s="15">
        <f t="shared" si="381"/>
        <v>7627.373424</v>
      </c>
      <c r="EG276" s="12">
        <v>1</v>
      </c>
      <c r="EH276" s="12">
        <f t="shared" si="382"/>
        <v>1569</v>
      </c>
      <c r="EI276" s="12">
        <v>0.92</v>
      </c>
      <c r="EJ276" s="19">
        <f t="shared" si="383"/>
        <v>4.55771364527879</v>
      </c>
      <c r="EK276" s="20">
        <v>5936</v>
      </c>
      <c r="EL276" s="12">
        <v>0.99</v>
      </c>
      <c r="EM276" s="12">
        <v>4.14</v>
      </c>
      <c r="EN276" s="9">
        <f t="shared" si="384"/>
        <v>5.0986</v>
      </c>
      <c r="EO276" s="10">
        <v>1.225</v>
      </c>
      <c r="EP276" s="22">
        <v>1.2</v>
      </c>
      <c r="EQ276" s="21">
        <f t="shared" si="385"/>
        <v>305039.522007583</v>
      </c>
    </row>
    <row r="277" s="1" customFormat="1" customHeight="1" spans="1:147">
      <c r="A277" s="25">
        <f>SUM(A274:D274)</f>
        <v>3920673.84965546</v>
      </c>
      <c r="B277" s="25"/>
      <c r="C277" s="25"/>
      <c r="D277" s="26">
        <f>A277/E274</f>
        <v>217815.213869748</v>
      </c>
      <c r="E277" s="26"/>
      <c r="F277" s="12">
        <v>1424</v>
      </c>
      <c r="G277" s="12">
        <f t="shared" si="345"/>
        <v>2.328</v>
      </c>
      <c r="H277" s="13">
        <v>1.35</v>
      </c>
      <c r="I277" s="14">
        <v>1.24</v>
      </c>
      <c r="J277" s="15">
        <f t="shared" si="346"/>
        <v>5549.430528</v>
      </c>
      <c r="K277" s="12">
        <v>1</v>
      </c>
      <c r="L277" s="12">
        <v>1424</v>
      </c>
      <c r="M277" s="12">
        <v>0.83</v>
      </c>
      <c r="N277" s="19">
        <f t="shared" si="347"/>
        <v>4.32532710280374</v>
      </c>
      <c r="O277" s="20">
        <v>5936</v>
      </c>
      <c r="P277" s="12">
        <v>0.99</v>
      </c>
      <c r="Q277" s="12">
        <v>3.34</v>
      </c>
      <c r="R277" s="9">
        <f t="shared" si="348"/>
        <v>4.3066</v>
      </c>
      <c r="S277" s="10">
        <v>1.225</v>
      </c>
      <c r="T277" s="20">
        <v>1</v>
      </c>
      <c r="U277" s="21">
        <f t="shared" si="349"/>
        <v>157946.278837919</v>
      </c>
      <c r="V277" s="25">
        <f>SUM(V274:Y274)</f>
        <v>4110187.55199465</v>
      </c>
      <c r="W277" s="25"/>
      <c r="X277" s="25"/>
      <c r="Y277" s="26">
        <f>V277/Z274</f>
        <v>228343.752888591</v>
      </c>
      <c r="Z277" s="26"/>
      <c r="AA277" s="12">
        <v>1424</v>
      </c>
      <c r="AB277" s="12">
        <f t="shared" si="350"/>
        <v>2.328</v>
      </c>
      <c r="AC277" s="13">
        <v>1.35</v>
      </c>
      <c r="AD277" s="14">
        <v>1.24</v>
      </c>
      <c r="AE277" s="15">
        <f t="shared" si="351"/>
        <v>5549.430528</v>
      </c>
      <c r="AF277" s="12">
        <v>1</v>
      </c>
      <c r="AG277" s="12">
        <v>1424</v>
      </c>
      <c r="AH277" s="12">
        <v>0.83</v>
      </c>
      <c r="AI277" s="19">
        <f t="shared" si="352"/>
        <v>4.32532710280374</v>
      </c>
      <c r="AJ277" s="20">
        <v>5936</v>
      </c>
      <c r="AK277" s="12">
        <v>0.99</v>
      </c>
      <c r="AL277" s="12">
        <v>3.34</v>
      </c>
      <c r="AM277" s="9">
        <f t="shared" si="353"/>
        <v>4.3066</v>
      </c>
      <c r="AN277" s="10">
        <v>1.225</v>
      </c>
      <c r="AO277" s="22">
        <v>1.015</v>
      </c>
      <c r="AP277" s="21">
        <f t="shared" si="354"/>
        <v>160315.473020488</v>
      </c>
      <c r="AQ277" s="25">
        <f>SUM(AQ274:AT274)</f>
        <v>4147916.35624116</v>
      </c>
      <c r="AR277" s="25"/>
      <c r="AS277" s="25"/>
      <c r="AT277" s="26">
        <f>AQ277/AU274</f>
        <v>230439.797568953</v>
      </c>
      <c r="AU277" s="26"/>
      <c r="AV277" s="12">
        <v>1424</v>
      </c>
      <c r="AW277" s="12">
        <f t="shared" si="355"/>
        <v>2.328</v>
      </c>
      <c r="AX277" s="13">
        <v>1.35</v>
      </c>
      <c r="AY277" s="14">
        <v>1.24</v>
      </c>
      <c r="AZ277" s="15">
        <f t="shared" si="356"/>
        <v>5549.430528</v>
      </c>
      <c r="BA277" s="12">
        <v>1</v>
      </c>
      <c r="BB277" s="12">
        <v>1424</v>
      </c>
      <c r="BC277" s="12">
        <v>0.83</v>
      </c>
      <c r="BD277" s="19">
        <f t="shared" si="357"/>
        <v>4.32532710280374</v>
      </c>
      <c r="BE277" s="20">
        <v>5936</v>
      </c>
      <c r="BF277" s="12">
        <v>0.99</v>
      </c>
      <c r="BG277" s="12">
        <v>3.34</v>
      </c>
      <c r="BH277" s="9">
        <f t="shared" si="358"/>
        <v>4.3066</v>
      </c>
      <c r="BI277" s="10">
        <v>1.225</v>
      </c>
      <c r="BJ277" s="20">
        <v>1</v>
      </c>
      <c r="BK277" s="21">
        <f t="shared" si="359"/>
        <v>157946.278837919</v>
      </c>
      <c r="BL277" s="25">
        <f>SUM(BL274:BO274)</f>
        <v>4394229.85206026</v>
      </c>
      <c r="BM277" s="25"/>
      <c r="BN277" s="25"/>
      <c r="BO277" s="26">
        <f>BL277/BP274</f>
        <v>244123.880670015</v>
      </c>
      <c r="BP277" s="26"/>
      <c r="BQ277" s="12">
        <v>1424</v>
      </c>
      <c r="BR277" s="12">
        <f t="shared" si="360"/>
        <v>2.328</v>
      </c>
      <c r="BS277" s="13">
        <v>1.35</v>
      </c>
      <c r="BT277" s="14">
        <v>1.24</v>
      </c>
      <c r="BU277" s="15">
        <f t="shared" si="361"/>
        <v>5549.430528</v>
      </c>
      <c r="BV277" s="12">
        <v>1</v>
      </c>
      <c r="BW277" s="12">
        <v>1424</v>
      </c>
      <c r="BX277" s="12">
        <v>0.83</v>
      </c>
      <c r="BY277" s="19">
        <f t="shared" si="362"/>
        <v>4.32532710280374</v>
      </c>
      <c r="BZ277" s="20">
        <v>5936</v>
      </c>
      <c r="CA277" s="12">
        <v>0.99</v>
      </c>
      <c r="CB277" s="12">
        <v>3.34</v>
      </c>
      <c r="CC277" s="9">
        <f t="shared" si="363"/>
        <v>4.3066</v>
      </c>
      <c r="CD277" s="10">
        <v>1.225</v>
      </c>
      <c r="CE277" s="22">
        <v>1.015</v>
      </c>
      <c r="CF277" s="21">
        <f t="shared" si="364"/>
        <v>160315.473020488</v>
      </c>
      <c r="CG277" s="25">
        <f>SUM(CG274:CJ274)</f>
        <v>4910885.65126923</v>
      </c>
      <c r="CH277" s="25"/>
      <c r="CI277" s="25"/>
      <c r="CJ277" s="26">
        <f>CG277/CK274</f>
        <v>272826.980626068</v>
      </c>
      <c r="CK277" s="26"/>
      <c r="CL277" s="12">
        <f t="shared" si="365"/>
        <v>1569</v>
      </c>
      <c r="CM277" s="12">
        <f t="shared" si="366"/>
        <v>2.328</v>
      </c>
      <c r="CN277" s="13">
        <v>1.35</v>
      </c>
      <c r="CO277" s="14">
        <v>1.24</v>
      </c>
      <c r="CP277" s="15">
        <f t="shared" si="367"/>
        <v>6114.505968</v>
      </c>
      <c r="CQ277" s="12">
        <v>1</v>
      </c>
      <c r="CR277" s="12">
        <f t="shared" si="368"/>
        <v>1569</v>
      </c>
      <c r="CS277" s="12">
        <v>0.83</v>
      </c>
      <c r="CT277" s="19">
        <f t="shared" si="369"/>
        <v>4.46771364527879</v>
      </c>
      <c r="CU277" s="20">
        <v>5936</v>
      </c>
      <c r="CV277" s="12">
        <v>0.99</v>
      </c>
      <c r="CW277" s="12">
        <v>3.34</v>
      </c>
      <c r="CX277" s="9">
        <f t="shared" si="370"/>
        <v>4.3066</v>
      </c>
      <c r="CY277" s="10">
        <v>1.225</v>
      </c>
      <c r="CZ277" s="22">
        <v>1.085</v>
      </c>
      <c r="DA277" s="21">
        <f t="shared" si="371"/>
        <v>190345.428035764</v>
      </c>
      <c r="DB277" s="25">
        <f>SUM(DB274:DE274)</f>
        <v>5270600.34679723</v>
      </c>
      <c r="DC277" s="25"/>
      <c r="DD277" s="25"/>
      <c r="DE277" s="26">
        <f>DB277/DF274</f>
        <v>292811.130377624</v>
      </c>
      <c r="DF277" s="26"/>
      <c r="DG277" s="12">
        <f t="shared" si="372"/>
        <v>1569</v>
      </c>
      <c r="DH277" s="12">
        <f t="shared" si="373"/>
        <v>2.328</v>
      </c>
      <c r="DI277" s="13">
        <v>1.35</v>
      </c>
      <c r="DJ277" s="14">
        <v>1.24</v>
      </c>
      <c r="DK277" s="15">
        <f t="shared" si="374"/>
        <v>6114.505968</v>
      </c>
      <c r="DL277" s="12">
        <v>1</v>
      </c>
      <c r="DM277" s="12">
        <f t="shared" si="375"/>
        <v>1569</v>
      </c>
      <c r="DN277" s="12">
        <v>0.83</v>
      </c>
      <c r="DO277" s="19">
        <f t="shared" si="376"/>
        <v>4.46771364527879</v>
      </c>
      <c r="DP277" s="20">
        <v>5936</v>
      </c>
      <c r="DQ277" s="12">
        <v>0.99</v>
      </c>
      <c r="DR277" s="12">
        <v>3.34</v>
      </c>
      <c r="DS277" s="9">
        <f t="shared" si="377"/>
        <v>4.3066</v>
      </c>
      <c r="DT277" s="10">
        <v>1.225</v>
      </c>
      <c r="DU277" s="22">
        <v>1.085</v>
      </c>
      <c r="DV277" s="21">
        <f t="shared" si="378"/>
        <v>190345.428035764</v>
      </c>
      <c r="DW277" s="25">
        <f>SUM(DW274:DZ274)</f>
        <v>7164491.23380232</v>
      </c>
      <c r="DX277" s="25"/>
      <c r="DY277" s="25"/>
      <c r="DZ277" s="26">
        <f>DW277/EA274</f>
        <v>398027.290766796</v>
      </c>
      <c r="EA277" s="26"/>
      <c r="EB277" s="12">
        <f t="shared" si="379"/>
        <v>1569</v>
      </c>
      <c r="EC277" s="12">
        <f t="shared" si="380"/>
        <v>2.328</v>
      </c>
      <c r="ED277" s="13">
        <v>1.35</v>
      </c>
      <c r="EE277" s="14">
        <v>1.24</v>
      </c>
      <c r="EF277" s="15">
        <f t="shared" si="381"/>
        <v>6114.505968</v>
      </c>
      <c r="EG277" s="12">
        <v>1</v>
      </c>
      <c r="EH277" s="12">
        <f t="shared" si="382"/>
        <v>1569</v>
      </c>
      <c r="EI277" s="12">
        <v>0.92</v>
      </c>
      <c r="EJ277" s="19">
        <f t="shared" si="383"/>
        <v>4.55771364527879</v>
      </c>
      <c r="EK277" s="20">
        <v>5936</v>
      </c>
      <c r="EL277" s="12">
        <v>0.99</v>
      </c>
      <c r="EM277" s="12">
        <v>4.14</v>
      </c>
      <c r="EN277" s="9">
        <f t="shared" si="384"/>
        <v>5.0986</v>
      </c>
      <c r="EO277" s="10">
        <v>1.225</v>
      </c>
      <c r="EP277" s="22">
        <v>1.2</v>
      </c>
      <c r="EQ277" s="21">
        <f t="shared" si="385"/>
        <v>253360.273155566</v>
      </c>
    </row>
    <row r="278" s="1" customFormat="1" customHeight="1" spans="1:147">
      <c r="A278" s="25"/>
      <c r="B278" s="25"/>
      <c r="C278" s="25"/>
      <c r="D278" s="26"/>
      <c r="E278" s="26"/>
      <c r="F278" s="12">
        <v>1424</v>
      </c>
      <c r="G278" s="12">
        <f t="shared" si="345"/>
        <v>2.328</v>
      </c>
      <c r="H278" s="13">
        <v>1.35</v>
      </c>
      <c r="I278" s="14">
        <v>1.24</v>
      </c>
      <c r="J278" s="15">
        <f t="shared" si="346"/>
        <v>5549.430528</v>
      </c>
      <c r="K278" s="12">
        <v>1</v>
      </c>
      <c r="L278" s="12">
        <v>1424</v>
      </c>
      <c r="M278" s="12">
        <v>0.83</v>
      </c>
      <c r="N278" s="19">
        <f t="shared" si="347"/>
        <v>4.32532710280374</v>
      </c>
      <c r="O278" s="20">
        <v>5936</v>
      </c>
      <c r="P278" s="12">
        <v>0.99</v>
      </c>
      <c r="Q278" s="12">
        <v>3.34</v>
      </c>
      <c r="R278" s="9">
        <f t="shared" si="348"/>
        <v>4.3066</v>
      </c>
      <c r="S278" s="10">
        <v>1.225</v>
      </c>
      <c r="T278" s="20">
        <v>1</v>
      </c>
      <c r="U278" s="21">
        <f t="shared" si="349"/>
        <v>157946.278837919</v>
      </c>
      <c r="V278" s="25"/>
      <c r="W278" s="25"/>
      <c r="X278" s="25"/>
      <c r="Y278" s="26"/>
      <c r="Z278" s="26"/>
      <c r="AA278" s="12">
        <v>1424</v>
      </c>
      <c r="AB278" s="12">
        <f t="shared" si="350"/>
        <v>2.328</v>
      </c>
      <c r="AC278" s="13">
        <v>1.35</v>
      </c>
      <c r="AD278" s="14">
        <v>1.24</v>
      </c>
      <c r="AE278" s="15">
        <f t="shared" si="351"/>
        <v>5549.430528</v>
      </c>
      <c r="AF278" s="12">
        <v>1</v>
      </c>
      <c r="AG278" s="12">
        <v>1424</v>
      </c>
      <c r="AH278" s="12">
        <v>0.83</v>
      </c>
      <c r="AI278" s="19">
        <f t="shared" si="352"/>
        <v>4.32532710280374</v>
      </c>
      <c r="AJ278" s="20">
        <v>5936</v>
      </c>
      <c r="AK278" s="12">
        <v>0.99</v>
      </c>
      <c r="AL278" s="12">
        <v>3.34</v>
      </c>
      <c r="AM278" s="9">
        <f t="shared" si="353"/>
        <v>4.3066</v>
      </c>
      <c r="AN278" s="10">
        <v>1.225</v>
      </c>
      <c r="AO278" s="22">
        <v>1.015</v>
      </c>
      <c r="AP278" s="21">
        <f t="shared" si="354"/>
        <v>160315.473020488</v>
      </c>
      <c r="AQ278" s="25"/>
      <c r="AR278" s="25"/>
      <c r="AS278" s="25"/>
      <c r="AT278" s="26"/>
      <c r="AU278" s="26"/>
      <c r="AV278" s="12">
        <v>1424</v>
      </c>
      <c r="AW278" s="12">
        <f t="shared" si="355"/>
        <v>2.328</v>
      </c>
      <c r="AX278" s="13">
        <v>1.35</v>
      </c>
      <c r="AY278" s="14">
        <v>1.24</v>
      </c>
      <c r="AZ278" s="15">
        <f t="shared" si="356"/>
        <v>5549.430528</v>
      </c>
      <c r="BA278" s="12">
        <v>1</v>
      </c>
      <c r="BB278" s="12">
        <v>1424</v>
      </c>
      <c r="BC278" s="12">
        <v>0.83</v>
      </c>
      <c r="BD278" s="19">
        <f t="shared" si="357"/>
        <v>4.32532710280374</v>
      </c>
      <c r="BE278" s="20">
        <v>5936</v>
      </c>
      <c r="BF278" s="12">
        <v>0.99</v>
      </c>
      <c r="BG278" s="12">
        <v>3.34</v>
      </c>
      <c r="BH278" s="9">
        <f t="shared" si="358"/>
        <v>4.3066</v>
      </c>
      <c r="BI278" s="10">
        <v>1.225</v>
      </c>
      <c r="BJ278" s="20">
        <v>1</v>
      </c>
      <c r="BK278" s="21">
        <f t="shared" si="359"/>
        <v>157946.278837919</v>
      </c>
      <c r="BL278" s="25"/>
      <c r="BM278" s="25"/>
      <c r="BN278" s="25"/>
      <c r="BO278" s="26"/>
      <c r="BP278" s="26"/>
      <c r="BQ278" s="12">
        <v>1424</v>
      </c>
      <c r="BR278" s="12">
        <f t="shared" si="360"/>
        <v>2.328</v>
      </c>
      <c r="BS278" s="13">
        <v>1.35</v>
      </c>
      <c r="BT278" s="14">
        <v>1.24</v>
      </c>
      <c r="BU278" s="15">
        <f t="shared" si="361"/>
        <v>5549.430528</v>
      </c>
      <c r="BV278" s="12">
        <v>1</v>
      </c>
      <c r="BW278" s="12">
        <v>1424</v>
      </c>
      <c r="BX278" s="12">
        <v>0.83</v>
      </c>
      <c r="BY278" s="19">
        <f t="shared" si="362"/>
        <v>4.32532710280374</v>
      </c>
      <c r="BZ278" s="20">
        <v>5936</v>
      </c>
      <c r="CA278" s="12">
        <v>0.99</v>
      </c>
      <c r="CB278" s="12">
        <v>3.34</v>
      </c>
      <c r="CC278" s="9">
        <f t="shared" si="363"/>
        <v>4.3066</v>
      </c>
      <c r="CD278" s="10">
        <v>1.225</v>
      </c>
      <c r="CE278" s="22">
        <v>1.015</v>
      </c>
      <c r="CF278" s="21">
        <f t="shared" si="364"/>
        <v>160315.473020488</v>
      </c>
      <c r="CG278" s="25"/>
      <c r="CH278" s="25"/>
      <c r="CI278" s="25"/>
      <c r="CJ278" s="26"/>
      <c r="CK278" s="26"/>
      <c r="CL278" s="12">
        <f t="shared" si="365"/>
        <v>1569</v>
      </c>
      <c r="CM278" s="12">
        <f t="shared" si="366"/>
        <v>2.328</v>
      </c>
      <c r="CN278" s="13">
        <v>1.35</v>
      </c>
      <c r="CO278" s="14">
        <v>1.24</v>
      </c>
      <c r="CP278" s="15">
        <f t="shared" si="367"/>
        <v>6114.505968</v>
      </c>
      <c r="CQ278" s="12">
        <v>1</v>
      </c>
      <c r="CR278" s="12">
        <f t="shared" si="368"/>
        <v>1569</v>
      </c>
      <c r="CS278" s="12">
        <v>0.83</v>
      </c>
      <c r="CT278" s="19">
        <f t="shared" si="369"/>
        <v>4.46771364527879</v>
      </c>
      <c r="CU278" s="20">
        <v>5936</v>
      </c>
      <c r="CV278" s="12">
        <v>0.99</v>
      </c>
      <c r="CW278" s="12">
        <v>3.34</v>
      </c>
      <c r="CX278" s="9">
        <f t="shared" si="370"/>
        <v>4.3066</v>
      </c>
      <c r="CY278" s="10">
        <v>1.225</v>
      </c>
      <c r="CZ278" s="22">
        <v>1.085</v>
      </c>
      <c r="DA278" s="21">
        <f t="shared" si="371"/>
        <v>190345.428035764</v>
      </c>
      <c r="DB278" s="25"/>
      <c r="DC278" s="25"/>
      <c r="DD278" s="25"/>
      <c r="DE278" s="26"/>
      <c r="DF278" s="26"/>
      <c r="DG278" s="12">
        <f t="shared" si="372"/>
        <v>1569</v>
      </c>
      <c r="DH278" s="12">
        <f t="shared" si="373"/>
        <v>2.328</v>
      </c>
      <c r="DI278" s="13">
        <v>1.35</v>
      </c>
      <c r="DJ278" s="14">
        <v>1.24</v>
      </c>
      <c r="DK278" s="15">
        <f t="shared" si="374"/>
        <v>6114.505968</v>
      </c>
      <c r="DL278" s="12">
        <v>1</v>
      </c>
      <c r="DM278" s="12">
        <f t="shared" si="375"/>
        <v>1569</v>
      </c>
      <c r="DN278" s="12">
        <v>0.83</v>
      </c>
      <c r="DO278" s="19">
        <f t="shared" si="376"/>
        <v>4.46771364527879</v>
      </c>
      <c r="DP278" s="20">
        <v>5936</v>
      </c>
      <c r="DQ278" s="12">
        <v>0.99</v>
      </c>
      <c r="DR278" s="12">
        <v>3.34</v>
      </c>
      <c r="DS278" s="9">
        <f t="shared" si="377"/>
        <v>4.3066</v>
      </c>
      <c r="DT278" s="10">
        <v>1.225</v>
      </c>
      <c r="DU278" s="22">
        <v>1.085</v>
      </c>
      <c r="DV278" s="21">
        <f t="shared" si="378"/>
        <v>190345.428035764</v>
      </c>
      <c r="DW278" s="25"/>
      <c r="DX278" s="25"/>
      <c r="DY278" s="25"/>
      <c r="DZ278" s="26"/>
      <c r="EA278" s="26"/>
      <c r="EB278" s="12">
        <f t="shared" si="379"/>
        <v>1569</v>
      </c>
      <c r="EC278" s="12">
        <f t="shared" si="380"/>
        <v>2.328</v>
      </c>
      <c r="ED278" s="13">
        <v>1.35</v>
      </c>
      <c r="EE278" s="14">
        <v>1.24</v>
      </c>
      <c r="EF278" s="15">
        <f t="shared" si="381"/>
        <v>6114.505968</v>
      </c>
      <c r="EG278" s="12">
        <v>1</v>
      </c>
      <c r="EH278" s="12">
        <f t="shared" si="382"/>
        <v>1569</v>
      </c>
      <c r="EI278" s="12">
        <v>0.92</v>
      </c>
      <c r="EJ278" s="19">
        <f t="shared" si="383"/>
        <v>4.55771364527879</v>
      </c>
      <c r="EK278" s="20">
        <v>5936</v>
      </c>
      <c r="EL278" s="12">
        <v>0.99</v>
      </c>
      <c r="EM278" s="12">
        <v>4.14</v>
      </c>
      <c r="EN278" s="9">
        <f t="shared" si="384"/>
        <v>5.0986</v>
      </c>
      <c r="EO278" s="10">
        <v>1.225</v>
      </c>
      <c r="EP278" s="22">
        <v>1.2</v>
      </c>
      <c r="EQ278" s="21">
        <f t="shared" si="385"/>
        <v>253360.273155566</v>
      </c>
    </row>
    <row r="279" s="1" customFormat="1" customHeight="1" spans="1:147">
      <c r="A279" s="27"/>
      <c r="B279" s="27"/>
      <c r="C279" s="27"/>
      <c r="D279" s="27"/>
      <c r="E279" s="27"/>
      <c r="F279" s="12">
        <v>1424</v>
      </c>
      <c r="G279" s="12">
        <f>2.304+0.6</f>
        <v>2.904</v>
      </c>
      <c r="H279" s="13">
        <v>1.35</v>
      </c>
      <c r="I279" s="14">
        <v>1.24</v>
      </c>
      <c r="J279" s="15">
        <f t="shared" si="346"/>
        <v>6922.485504</v>
      </c>
      <c r="K279" s="12">
        <v>1</v>
      </c>
      <c r="L279" s="12">
        <v>1424</v>
      </c>
      <c r="M279" s="12">
        <v>0.83</v>
      </c>
      <c r="N279" s="19">
        <f t="shared" si="347"/>
        <v>4.32532710280374</v>
      </c>
      <c r="O279" s="20">
        <v>5936</v>
      </c>
      <c r="P279" s="12">
        <v>0.99</v>
      </c>
      <c r="Q279" s="12">
        <v>3.34</v>
      </c>
      <c r="R279" s="9">
        <f t="shared" si="348"/>
        <v>4.3066</v>
      </c>
      <c r="S279" s="10">
        <v>1.225</v>
      </c>
      <c r="T279" s="20">
        <v>1</v>
      </c>
      <c r="U279" s="21">
        <f t="shared" si="349"/>
        <v>189277.51338091</v>
      </c>
      <c r="V279" s="27"/>
      <c r="W279" s="27"/>
      <c r="X279" s="27"/>
      <c r="Y279" s="27"/>
      <c r="Z279" s="27"/>
      <c r="AA279" s="12">
        <v>1424</v>
      </c>
      <c r="AB279" s="12">
        <f>2.304+0.6</f>
        <v>2.904</v>
      </c>
      <c r="AC279" s="13">
        <v>1.35</v>
      </c>
      <c r="AD279" s="14">
        <v>1.24</v>
      </c>
      <c r="AE279" s="15">
        <f t="shared" si="351"/>
        <v>6922.485504</v>
      </c>
      <c r="AF279" s="12">
        <v>1</v>
      </c>
      <c r="AG279" s="12">
        <v>1424</v>
      </c>
      <c r="AH279" s="12">
        <v>0.83</v>
      </c>
      <c r="AI279" s="19">
        <f t="shared" si="352"/>
        <v>4.32532710280374</v>
      </c>
      <c r="AJ279" s="20">
        <v>5936</v>
      </c>
      <c r="AK279" s="12">
        <v>0.99</v>
      </c>
      <c r="AL279" s="12">
        <v>3.34</v>
      </c>
      <c r="AM279" s="9">
        <f t="shared" si="353"/>
        <v>4.3066</v>
      </c>
      <c r="AN279" s="10">
        <v>1.225</v>
      </c>
      <c r="AO279" s="22">
        <v>1.015</v>
      </c>
      <c r="AP279" s="21">
        <f t="shared" si="354"/>
        <v>192116.676081623</v>
      </c>
      <c r="AQ279" s="27"/>
      <c r="AR279" s="27"/>
      <c r="AS279" s="27"/>
      <c r="AT279" s="27"/>
      <c r="AU279" s="27"/>
      <c r="AV279" s="12">
        <v>1424</v>
      </c>
      <c r="AW279" s="12">
        <f>2.304+0.6</f>
        <v>2.904</v>
      </c>
      <c r="AX279" s="13">
        <v>1.35</v>
      </c>
      <c r="AY279" s="14">
        <v>1.24</v>
      </c>
      <c r="AZ279" s="15">
        <f t="shared" si="356"/>
        <v>6922.485504</v>
      </c>
      <c r="BA279" s="12">
        <v>1</v>
      </c>
      <c r="BB279" s="12">
        <v>1424</v>
      </c>
      <c r="BC279" s="12">
        <v>0.83</v>
      </c>
      <c r="BD279" s="19">
        <f t="shared" si="357"/>
        <v>4.32532710280374</v>
      </c>
      <c r="BE279" s="20">
        <v>5936</v>
      </c>
      <c r="BF279" s="12">
        <v>0.99</v>
      </c>
      <c r="BG279" s="12">
        <v>3.34</v>
      </c>
      <c r="BH279" s="9">
        <f t="shared" si="358"/>
        <v>4.3066</v>
      </c>
      <c r="BI279" s="10">
        <v>1.225</v>
      </c>
      <c r="BJ279" s="20">
        <v>1</v>
      </c>
      <c r="BK279" s="21">
        <f t="shared" si="359"/>
        <v>189277.51338091</v>
      </c>
      <c r="BL279" s="27"/>
      <c r="BM279" s="27"/>
      <c r="BN279" s="27"/>
      <c r="BO279" s="27"/>
      <c r="BP279" s="27"/>
      <c r="BQ279" s="12">
        <v>1424</v>
      </c>
      <c r="BR279" s="12">
        <f>2.304+0.6</f>
        <v>2.904</v>
      </c>
      <c r="BS279" s="13">
        <v>1.35</v>
      </c>
      <c r="BT279" s="14">
        <v>1.24</v>
      </c>
      <c r="BU279" s="15">
        <f t="shared" si="361"/>
        <v>6922.485504</v>
      </c>
      <c r="BV279" s="12">
        <v>1</v>
      </c>
      <c r="BW279" s="12">
        <v>1424</v>
      </c>
      <c r="BX279" s="12">
        <v>0.83</v>
      </c>
      <c r="BY279" s="19">
        <f t="shared" si="362"/>
        <v>4.32532710280374</v>
      </c>
      <c r="BZ279" s="20">
        <v>5936</v>
      </c>
      <c r="CA279" s="12">
        <v>0.99</v>
      </c>
      <c r="CB279" s="12">
        <v>3.34</v>
      </c>
      <c r="CC279" s="9">
        <f t="shared" si="363"/>
        <v>4.3066</v>
      </c>
      <c r="CD279" s="10">
        <v>1.225</v>
      </c>
      <c r="CE279" s="22">
        <v>1.015</v>
      </c>
      <c r="CF279" s="21">
        <f t="shared" si="364"/>
        <v>192116.676081623</v>
      </c>
      <c r="CG279" s="27"/>
      <c r="CH279" s="27"/>
      <c r="CI279" s="27"/>
      <c r="CJ279" s="27"/>
      <c r="CK279" s="27"/>
      <c r="CL279" s="12">
        <f t="shared" si="365"/>
        <v>1569</v>
      </c>
      <c r="CM279" s="12">
        <f>2.304+0.6</f>
        <v>2.904</v>
      </c>
      <c r="CN279" s="13">
        <v>1.35</v>
      </c>
      <c r="CO279" s="14">
        <v>1.24</v>
      </c>
      <c r="CP279" s="15">
        <f t="shared" si="367"/>
        <v>7627.373424</v>
      </c>
      <c r="CQ279" s="12">
        <v>1</v>
      </c>
      <c r="CR279" s="12">
        <f t="shared" si="368"/>
        <v>1569</v>
      </c>
      <c r="CS279" s="12">
        <v>0.83</v>
      </c>
      <c r="CT279" s="19">
        <f t="shared" si="369"/>
        <v>4.46771364527879</v>
      </c>
      <c r="CU279" s="20">
        <v>5936</v>
      </c>
      <c r="CV279" s="12">
        <v>0.99</v>
      </c>
      <c r="CW279" s="12">
        <v>3.34</v>
      </c>
      <c r="CX279" s="9">
        <f t="shared" si="370"/>
        <v>4.3066</v>
      </c>
      <c r="CY279" s="10">
        <v>1.225</v>
      </c>
      <c r="CZ279" s="22">
        <v>1.085</v>
      </c>
      <c r="DA279" s="21">
        <f t="shared" si="371"/>
        <v>229034.345060464</v>
      </c>
      <c r="DB279" s="27"/>
      <c r="DC279" s="27"/>
      <c r="DD279" s="27"/>
      <c r="DE279" s="27"/>
      <c r="DF279" s="27"/>
      <c r="DG279" s="12">
        <f t="shared" si="372"/>
        <v>1569</v>
      </c>
      <c r="DH279" s="12">
        <f>2.304+0.6</f>
        <v>2.904</v>
      </c>
      <c r="DI279" s="13">
        <v>1.35</v>
      </c>
      <c r="DJ279" s="14">
        <v>1.24</v>
      </c>
      <c r="DK279" s="15">
        <f t="shared" si="374"/>
        <v>7627.373424</v>
      </c>
      <c r="DL279" s="12">
        <v>1</v>
      </c>
      <c r="DM279" s="12">
        <f t="shared" si="375"/>
        <v>1569</v>
      </c>
      <c r="DN279" s="12">
        <v>0.83</v>
      </c>
      <c r="DO279" s="19">
        <f t="shared" si="376"/>
        <v>4.46771364527879</v>
      </c>
      <c r="DP279" s="20">
        <v>5936</v>
      </c>
      <c r="DQ279" s="12">
        <v>0.99</v>
      </c>
      <c r="DR279" s="12">
        <v>3.34</v>
      </c>
      <c r="DS279" s="9">
        <f t="shared" si="377"/>
        <v>4.3066</v>
      </c>
      <c r="DT279" s="10">
        <v>1.225</v>
      </c>
      <c r="DU279" s="22">
        <v>1.085</v>
      </c>
      <c r="DV279" s="21">
        <f t="shared" si="378"/>
        <v>229034.345060464</v>
      </c>
      <c r="DW279" s="27"/>
      <c r="DX279" s="27"/>
      <c r="DY279" s="27"/>
      <c r="DZ279" s="27"/>
      <c r="EA279" s="27"/>
      <c r="EB279" s="12">
        <f t="shared" si="379"/>
        <v>1569</v>
      </c>
      <c r="EC279" s="12">
        <f>2.304+0.6</f>
        <v>2.904</v>
      </c>
      <c r="ED279" s="13">
        <v>1.35</v>
      </c>
      <c r="EE279" s="14">
        <v>1.24</v>
      </c>
      <c r="EF279" s="15">
        <f t="shared" si="381"/>
        <v>7627.373424</v>
      </c>
      <c r="EG279" s="12">
        <v>1</v>
      </c>
      <c r="EH279" s="12">
        <f t="shared" si="382"/>
        <v>1569</v>
      </c>
      <c r="EI279" s="12">
        <v>0.92</v>
      </c>
      <c r="EJ279" s="19">
        <f t="shared" si="383"/>
        <v>4.55771364527879</v>
      </c>
      <c r="EK279" s="20">
        <v>5936</v>
      </c>
      <c r="EL279" s="12">
        <v>0.99</v>
      </c>
      <c r="EM279" s="12">
        <v>4.14</v>
      </c>
      <c r="EN279" s="9">
        <f t="shared" si="384"/>
        <v>5.0986</v>
      </c>
      <c r="EO279" s="10">
        <v>1.225</v>
      </c>
      <c r="EP279" s="22">
        <v>1.2</v>
      </c>
      <c r="EQ279" s="21">
        <f t="shared" si="385"/>
        <v>305039.522007583</v>
      </c>
    </row>
    <row r="280" s="1" customFormat="1" customHeight="1" spans="1:147">
      <c r="A280" s="27"/>
      <c r="B280" s="27"/>
      <c r="C280" s="27"/>
      <c r="D280" s="27"/>
      <c r="E280" s="27"/>
      <c r="F280" s="12">
        <v>1424</v>
      </c>
      <c r="G280" s="12">
        <f t="shared" ref="G280:G284" si="386">1.728+0.6</f>
        <v>2.328</v>
      </c>
      <c r="H280" s="13">
        <v>1.35</v>
      </c>
      <c r="I280" s="14">
        <v>1.24</v>
      </c>
      <c r="J280" s="15">
        <f t="shared" si="346"/>
        <v>5549.430528</v>
      </c>
      <c r="K280" s="12">
        <v>1</v>
      </c>
      <c r="L280" s="12">
        <v>1424</v>
      </c>
      <c r="M280" s="12">
        <v>0.83</v>
      </c>
      <c r="N280" s="19">
        <f t="shared" si="347"/>
        <v>4.32532710280374</v>
      </c>
      <c r="O280" s="20">
        <v>5936</v>
      </c>
      <c r="P280" s="12">
        <v>0.99</v>
      </c>
      <c r="Q280" s="12">
        <v>3.34</v>
      </c>
      <c r="R280" s="9">
        <f t="shared" si="348"/>
        <v>4.3066</v>
      </c>
      <c r="S280" s="10">
        <v>1.225</v>
      </c>
      <c r="T280" s="20">
        <v>1</v>
      </c>
      <c r="U280" s="21">
        <f t="shared" si="349"/>
        <v>157946.278837919</v>
      </c>
      <c r="V280" s="27"/>
      <c r="W280" s="27"/>
      <c r="X280" s="27"/>
      <c r="Y280" s="27"/>
      <c r="Z280" s="27"/>
      <c r="AA280" s="12">
        <v>1424</v>
      </c>
      <c r="AB280" s="12">
        <f t="shared" ref="AB280:AB284" si="387">1.728+0.6</f>
        <v>2.328</v>
      </c>
      <c r="AC280" s="13">
        <v>1.35</v>
      </c>
      <c r="AD280" s="14">
        <v>1.24</v>
      </c>
      <c r="AE280" s="15">
        <f t="shared" si="351"/>
        <v>5549.430528</v>
      </c>
      <c r="AF280" s="12">
        <v>1</v>
      </c>
      <c r="AG280" s="12">
        <v>1424</v>
      </c>
      <c r="AH280" s="12">
        <v>0.83</v>
      </c>
      <c r="AI280" s="19">
        <f t="shared" si="352"/>
        <v>4.32532710280374</v>
      </c>
      <c r="AJ280" s="20">
        <v>5936</v>
      </c>
      <c r="AK280" s="12">
        <v>0.99</v>
      </c>
      <c r="AL280" s="12">
        <v>3.34</v>
      </c>
      <c r="AM280" s="9">
        <f t="shared" si="353"/>
        <v>4.3066</v>
      </c>
      <c r="AN280" s="10">
        <v>1.225</v>
      </c>
      <c r="AO280" s="22">
        <v>1.015</v>
      </c>
      <c r="AP280" s="21">
        <f t="shared" si="354"/>
        <v>160315.473020488</v>
      </c>
      <c r="AQ280" s="27"/>
      <c r="AR280" s="27"/>
      <c r="AS280" s="27"/>
      <c r="AT280" s="27"/>
      <c r="AU280" s="27"/>
      <c r="AV280" s="12">
        <v>1424</v>
      </c>
      <c r="AW280" s="12">
        <f t="shared" ref="AW280:AW284" si="388">1.728+0.6</f>
        <v>2.328</v>
      </c>
      <c r="AX280" s="13">
        <v>1.35</v>
      </c>
      <c r="AY280" s="14">
        <v>1.24</v>
      </c>
      <c r="AZ280" s="15">
        <f t="shared" si="356"/>
        <v>5549.430528</v>
      </c>
      <c r="BA280" s="12">
        <v>1</v>
      </c>
      <c r="BB280" s="12">
        <v>1424</v>
      </c>
      <c r="BC280" s="12">
        <v>0.83</v>
      </c>
      <c r="BD280" s="19">
        <f t="shared" si="357"/>
        <v>4.32532710280374</v>
      </c>
      <c r="BE280" s="20">
        <v>5936</v>
      </c>
      <c r="BF280" s="12">
        <v>0.99</v>
      </c>
      <c r="BG280" s="12">
        <v>3.34</v>
      </c>
      <c r="BH280" s="9">
        <f t="shared" si="358"/>
        <v>4.3066</v>
      </c>
      <c r="BI280" s="10">
        <v>1.225</v>
      </c>
      <c r="BJ280" s="20">
        <v>1</v>
      </c>
      <c r="BK280" s="21">
        <f t="shared" si="359"/>
        <v>157946.278837919</v>
      </c>
      <c r="BL280" s="27"/>
      <c r="BM280" s="27"/>
      <c r="BN280" s="27"/>
      <c r="BO280" s="27"/>
      <c r="BP280" s="27"/>
      <c r="BQ280" s="12">
        <v>1424</v>
      </c>
      <c r="BR280" s="12">
        <f t="shared" ref="BR280:BR284" si="389">1.728+0.6</f>
        <v>2.328</v>
      </c>
      <c r="BS280" s="13">
        <v>1.35</v>
      </c>
      <c r="BT280" s="14">
        <v>1.24</v>
      </c>
      <c r="BU280" s="15">
        <f t="shared" si="361"/>
        <v>5549.430528</v>
      </c>
      <c r="BV280" s="12">
        <v>1</v>
      </c>
      <c r="BW280" s="12">
        <v>1424</v>
      </c>
      <c r="BX280" s="12">
        <v>0.83</v>
      </c>
      <c r="BY280" s="19">
        <f t="shared" si="362"/>
        <v>4.32532710280374</v>
      </c>
      <c r="BZ280" s="20">
        <v>5936</v>
      </c>
      <c r="CA280" s="12">
        <v>0.99</v>
      </c>
      <c r="CB280" s="12">
        <v>3.34</v>
      </c>
      <c r="CC280" s="9">
        <f t="shared" si="363"/>
        <v>4.3066</v>
      </c>
      <c r="CD280" s="10">
        <v>1.225</v>
      </c>
      <c r="CE280" s="22">
        <v>1.015</v>
      </c>
      <c r="CF280" s="21">
        <f t="shared" si="364"/>
        <v>160315.473020488</v>
      </c>
      <c r="CG280" s="27"/>
      <c r="CH280" s="27"/>
      <c r="CI280" s="27"/>
      <c r="CJ280" s="27"/>
      <c r="CK280" s="27"/>
      <c r="CL280" s="12">
        <f t="shared" si="365"/>
        <v>1569</v>
      </c>
      <c r="CM280" s="12">
        <f t="shared" ref="CM280:CM284" si="390">1.728+0.6</f>
        <v>2.328</v>
      </c>
      <c r="CN280" s="13">
        <v>1.35</v>
      </c>
      <c r="CO280" s="14">
        <v>1.24</v>
      </c>
      <c r="CP280" s="15">
        <f t="shared" si="367"/>
        <v>6114.505968</v>
      </c>
      <c r="CQ280" s="12">
        <v>1</v>
      </c>
      <c r="CR280" s="12">
        <f t="shared" si="368"/>
        <v>1569</v>
      </c>
      <c r="CS280" s="12">
        <v>0.83</v>
      </c>
      <c r="CT280" s="19">
        <f t="shared" si="369"/>
        <v>4.46771364527879</v>
      </c>
      <c r="CU280" s="20">
        <v>5936</v>
      </c>
      <c r="CV280" s="12">
        <v>0.99</v>
      </c>
      <c r="CW280" s="12">
        <v>3.34</v>
      </c>
      <c r="CX280" s="9">
        <f t="shared" si="370"/>
        <v>4.3066</v>
      </c>
      <c r="CY280" s="10">
        <v>1.225</v>
      </c>
      <c r="CZ280" s="22">
        <v>1.085</v>
      </c>
      <c r="DA280" s="21">
        <f t="shared" si="371"/>
        <v>190345.428035764</v>
      </c>
      <c r="DB280" s="27"/>
      <c r="DC280" s="27"/>
      <c r="DD280" s="27"/>
      <c r="DE280" s="27"/>
      <c r="DF280" s="27"/>
      <c r="DG280" s="12">
        <f t="shared" si="372"/>
        <v>1569</v>
      </c>
      <c r="DH280" s="12">
        <f t="shared" ref="DH280:DH284" si="391">1.728+0.6</f>
        <v>2.328</v>
      </c>
      <c r="DI280" s="13">
        <v>1.35</v>
      </c>
      <c r="DJ280" s="14">
        <v>1.24</v>
      </c>
      <c r="DK280" s="15">
        <f t="shared" si="374"/>
        <v>6114.505968</v>
      </c>
      <c r="DL280" s="12">
        <v>1</v>
      </c>
      <c r="DM280" s="12">
        <f t="shared" si="375"/>
        <v>1569</v>
      </c>
      <c r="DN280" s="12">
        <v>0.83</v>
      </c>
      <c r="DO280" s="19">
        <f t="shared" si="376"/>
        <v>4.46771364527879</v>
      </c>
      <c r="DP280" s="20">
        <v>5936</v>
      </c>
      <c r="DQ280" s="12">
        <v>0.99</v>
      </c>
      <c r="DR280" s="12">
        <v>3.34</v>
      </c>
      <c r="DS280" s="9">
        <f t="shared" si="377"/>
        <v>4.3066</v>
      </c>
      <c r="DT280" s="10">
        <v>1.225</v>
      </c>
      <c r="DU280" s="22">
        <v>1.085</v>
      </c>
      <c r="DV280" s="21">
        <f t="shared" si="378"/>
        <v>190345.428035764</v>
      </c>
      <c r="DW280" s="27"/>
      <c r="DX280" s="27"/>
      <c r="DY280" s="27"/>
      <c r="DZ280" s="27"/>
      <c r="EA280" s="27"/>
      <c r="EB280" s="12">
        <f t="shared" si="379"/>
        <v>1569</v>
      </c>
      <c r="EC280" s="12">
        <f t="shared" ref="EC280:EC284" si="392">1.728+0.6</f>
        <v>2.328</v>
      </c>
      <c r="ED280" s="13">
        <v>1.35</v>
      </c>
      <c r="EE280" s="14">
        <v>1.24</v>
      </c>
      <c r="EF280" s="15">
        <f t="shared" si="381"/>
        <v>6114.505968</v>
      </c>
      <c r="EG280" s="12">
        <v>1</v>
      </c>
      <c r="EH280" s="12">
        <f t="shared" si="382"/>
        <v>1569</v>
      </c>
      <c r="EI280" s="12">
        <v>0.92</v>
      </c>
      <c r="EJ280" s="19">
        <f t="shared" si="383"/>
        <v>4.55771364527879</v>
      </c>
      <c r="EK280" s="20">
        <v>5936</v>
      </c>
      <c r="EL280" s="12">
        <v>0.99</v>
      </c>
      <c r="EM280" s="12">
        <v>4.14</v>
      </c>
      <c r="EN280" s="9">
        <f t="shared" si="384"/>
        <v>5.0986</v>
      </c>
      <c r="EO280" s="10">
        <v>1.225</v>
      </c>
      <c r="EP280" s="22">
        <v>1.2</v>
      </c>
      <c r="EQ280" s="21">
        <f t="shared" si="385"/>
        <v>253360.273155566</v>
      </c>
    </row>
    <row r="281" s="1" customFormat="1" customHeight="1" spans="1:147">
      <c r="F281" s="12">
        <v>1424</v>
      </c>
      <c r="G281" s="12">
        <f t="shared" si="386"/>
        <v>2.328</v>
      </c>
      <c r="H281" s="13">
        <v>1.35</v>
      </c>
      <c r="I281" s="14">
        <v>1.24</v>
      </c>
      <c r="J281" s="15">
        <f t="shared" si="346"/>
        <v>5549.430528</v>
      </c>
      <c r="K281" s="12">
        <v>1</v>
      </c>
      <c r="L281" s="12">
        <v>1424</v>
      </c>
      <c r="M281" s="12">
        <v>0.83</v>
      </c>
      <c r="N281" s="19">
        <f t="shared" si="347"/>
        <v>4.32532710280374</v>
      </c>
      <c r="O281" s="20">
        <v>5936</v>
      </c>
      <c r="P281" s="12">
        <v>0.99</v>
      </c>
      <c r="Q281" s="12">
        <v>3.34</v>
      </c>
      <c r="R281" s="9">
        <f t="shared" si="348"/>
        <v>4.3066</v>
      </c>
      <c r="S281" s="10">
        <v>1.225</v>
      </c>
      <c r="T281" s="20">
        <v>1</v>
      </c>
      <c r="U281" s="21">
        <f t="shared" si="349"/>
        <v>157946.278837919</v>
      </c>
      <c r="AA281" s="12">
        <v>1424</v>
      </c>
      <c r="AB281" s="12">
        <f t="shared" si="387"/>
        <v>2.328</v>
      </c>
      <c r="AC281" s="13">
        <v>1.35</v>
      </c>
      <c r="AD281" s="14">
        <v>1.24</v>
      </c>
      <c r="AE281" s="15">
        <f t="shared" si="351"/>
        <v>5549.430528</v>
      </c>
      <c r="AF281" s="12">
        <v>1</v>
      </c>
      <c r="AG281" s="12">
        <v>1424</v>
      </c>
      <c r="AH281" s="12">
        <v>0.83</v>
      </c>
      <c r="AI281" s="19">
        <f t="shared" si="352"/>
        <v>4.32532710280374</v>
      </c>
      <c r="AJ281" s="20">
        <v>5936</v>
      </c>
      <c r="AK281" s="12">
        <v>0.99</v>
      </c>
      <c r="AL281" s="12">
        <v>3.34</v>
      </c>
      <c r="AM281" s="9">
        <f t="shared" si="353"/>
        <v>4.3066</v>
      </c>
      <c r="AN281" s="10">
        <v>1.225</v>
      </c>
      <c r="AO281" s="22">
        <v>1.015</v>
      </c>
      <c r="AP281" s="21">
        <f t="shared" si="354"/>
        <v>160315.473020488</v>
      </c>
      <c r="AV281" s="12">
        <v>1424</v>
      </c>
      <c r="AW281" s="12">
        <f t="shared" si="388"/>
        <v>2.328</v>
      </c>
      <c r="AX281" s="13">
        <v>1.35</v>
      </c>
      <c r="AY281" s="14">
        <v>1.24</v>
      </c>
      <c r="AZ281" s="15">
        <f t="shared" si="356"/>
        <v>5549.430528</v>
      </c>
      <c r="BA281" s="12">
        <v>1</v>
      </c>
      <c r="BB281" s="12">
        <v>1424</v>
      </c>
      <c r="BC281" s="12">
        <v>0.83</v>
      </c>
      <c r="BD281" s="19">
        <f t="shared" si="357"/>
        <v>4.32532710280374</v>
      </c>
      <c r="BE281" s="20">
        <v>5936</v>
      </c>
      <c r="BF281" s="12">
        <v>0.99</v>
      </c>
      <c r="BG281" s="12">
        <v>3.34</v>
      </c>
      <c r="BH281" s="9">
        <f t="shared" si="358"/>
        <v>4.3066</v>
      </c>
      <c r="BI281" s="10">
        <v>1.225</v>
      </c>
      <c r="BJ281" s="20">
        <v>1</v>
      </c>
      <c r="BK281" s="21">
        <f t="shared" si="359"/>
        <v>157946.278837919</v>
      </c>
      <c r="BQ281" s="12">
        <v>1424</v>
      </c>
      <c r="BR281" s="12">
        <f t="shared" si="389"/>
        <v>2.328</v>
      </c>
      <c r="BS281" s="13">
        <v>1.35</v>
      </c>
      <c r="BT281" s="14">
        <v>1.24</v>
      </c>
      <c r="BU281" s="15">
        <f t="shared" si="361"/>
        <v>5549.430528</v>
      </c>
      <c r="BV281" s="12">
        <v>1</v>
      </c>
      <c r="BW281" s="12">
        <v>1424</v>
      </c>
      <c r="BX281" s="12">
        <v>0.83</v>
      </c>
      <c r="BY281" s="19">
        <f t="shared" si="362"/>
        <v>4.32532710280374</v>
      </c>
      <c r="BZ281" s="20">
        <v>5936</v>
      </c>
      <c r="CA281" s="12">
        <v>0.99</v>
      </c>
      <c r="CB281" s="12">
        <v>3.34</v>
      </c>
      <c r="CC281" s="9">
        <f t="shared" si="363"/>
        <v>4.3066</v>
      </c>
      <c r="CD281" s="10">
        <v>1.225</v>
      </c>
      <c r="CE281" s="22">
        <v>1.015</v>
      </c>
      <c r="CF281" s="21">
        <f t="shared" si="364"/>
        <v>160315.473020488</v>
      </c>
      <c r="CL281" s="12">
        <f t="shared" si="365"/>
        <v>1569</v>
      </c>
      <c r="CM281" s="12">
        <f t="shared" si="390"/>
        <v>2.328</v>
      </c>
      <c r="CN281" s="13">
        <v>1.35</v>
      </c>
      <c r="CO281" s="14">
        <v>1.24</v>
      </c>
      <c r="CP281" s="15">
        <f t="shared" si="367"/>
        <v>6114.505968</v>
      </c>
      <c r="CQ281" s="12">
        <v>1</v>
      </c>
      <c r="CR281" s="12">
        <f t="shared" si="368"/>
        <v>1569</v>
      </c>
      <c r="CS281" s="12">
        <v>0.83</v>
      </c>
      <c r="CT281" s="19">
        <f t="shared" si="369"/>
        <v>4.46771364527879</v>
      </c>
      <c r="CU281" s="20">
        <v>5936</v>
      </c>
      <c r="CV281" s="12">
        <v>0.99</v>
      </c>
      <c r="CW281" s="12">
        <v>3.34</v>
      </c>
      <c r="CX281" s="9">
        <f t="shared" si="370"/>
        <v>4.3066</v>
      </c>
      <c r="CY281" s="10">
        <v>1.225</v>
      </c>
      <c r="CZ281" s="22">
        <v>1.085</v>
      </c>
      <c r="DA281" s="21">
        <f t="shared" si="371"/>
        <v>190345.428035764</v>
      </c>
      <c r="DG281" s="12">
        <f t="shared" si="372"/>
        <v>1569</v>
      </c>
      <c r="DH281" s="12">
        <f t="shared" si="391"/>
        <v>2.328</v>
      </c>
      <c r="DI281" s="13">
        <v>1.35</v>
      </c>
      <c r="DJ281" s="14">
        <v>1.24</v>
      </c>
      <c r="DK281" s="15">
        <f t="shared" si="374"/>
        <v>6114.505968</v>
      </c>
      <c r="DL281" s="12">
        <v>1</v>
      </c>
      <c r="DM281" s="12">
        <f t="shared" si="375"/>
        <v>1569</v>
      </c>
      <c r="DN281" s="12">
        <v>0.83</v>
      </c>
      <c r="DO281" s="19">
        <f t="shared" si="376"/>
        <v>4.46771364527879</v>
      </c>
      <c r="DP281" s="20">
        <v>5936</v>
      </c>
      <c r="DQ281" s="12">
        <v>0.99</v>
      </c>
      <c r="DR281" s="12">
        <v>3.34</v>
      </c>
      <c r="DS281" s="9">
        <f t="shared" si="377"/>
        <v>4.3066</v>
      </c>
      <c r="DT281" s="10">
        <v>1.225</v>
      </c>
      <c r="DU281" s="22">
        <v>1.085</v>
      </c>
      <c r="DV281" s="21">
        <f t="shared" si="378"/>
        <v>190345.428035764</v>
      </c>
      <c r="EB281" s="12">
        <f t="shared" si="379"/>
        <v>1569</v>
      </c>
      <c r="EC281" s="12">
        <f t="shared" si="392"/>
        <v>2.328</v>
      </c>
      <c r="ED281" s="13">
        <v>1.35</v>
      </c>
      <c r="EE281" s="14">
        <v>1.24</v>
      </c>
      <c r="EF281" s="15">
        <f t="shared" si="381"/>
        <v>6114.505968</v>
      </c>
      <c r="EG281" s="12">
        <v>1</v>
      </c>
      <c r="EH281" s="12">
        <f t="shared" si="382"/>
        <v>1569</v>
      </c>
      <c r="EI281" s="12">
        <v>0.92</v>
      </c>
      <c r="EJ281" s="19">
        <f t="shared" si="383"/>
        <v>4.55771364527879</v>
      </c>
      <c r="EK281" s="20">
        <v>5936</v>
      </c>
      <c r="EL281" s="12">
        <v>0.99</v>
      </c>
      <c r="EM281" s="12">
        <v>4.14</v>
      </c>
      <c r="EN281" s="9">
        <f t="shared" si="384"/>
        <v>5.0986</v>
      </c>
      <c r="EO281" s="10">
        <v>1.225</v>
      </c>
      <c r="EP281" s="22">
        <v>1.2</v>
      </c>
      <c r="EQ281" s="21">
        <f t="shared" si="385"/>
        <v>253360.273155566</v>
      </c>
    </row>
    <row r="282" s="1" customFormat="1" customHeight="1" spans="1:147">
      <c r="F282" s="12">
        <v>1424</v>
      </c>
      <c r="G282" s="12">
        <f>2.304+0.6</f>
        <v>2.904</v>
      </c>
      <c r="H282" s="13">
        <v>1.35</v>
      </c>
      <c r="I282" s="14">
        <v>1.24</v>
      </c>
      <c r="J282" s="15">
        <f t="shared" si="346"/>
        <v>6922.485504</v>
      </c>
      <c r="K282" s="12">
        <v>1</v>
      </c>
      <c r="L282" s="12">
        <v>1424</v>
      </c>
      <c r="M282" s="12">
        <v>0.83</v>
      </c>
      <c r="N282" s="19">
        <f t="shared" si="347"/>
        <v>4.32532710280374</v>
      </c>
      <c r="O282" s="20">
        <v>5936</v>
      </c>
      <c r="P282" s="12">
        <v>0.99</v>
      </c>
      <c r="Q282" s="12">
        <v>3.34</v>
      </c>
      <c r="R282" s="9">
        <f t="shared" si="348"/>
        <v>4.3066</v>
      </c>
      <c r="S282" s="10">
        <v>1.225</v>
      </c>
      <c r="T282" s="20">
        <v>1</v>
      </c>
      <c r="U282" s="21">
        <f t="shared" si="349"/>
        <v>189277.51338091</v>
      </c>
      <c r="AA282" s="12">
        <v>1424</v>
      </c>
      <c r="AB282" s="12">
        <f>2.304+0.6</f>
        <v>2.904</v>
      </c>
      <c r="AC282" s="13">
        <v>1.35</v>
      </c>
      <c r="AD282" s="14">
        <v>1.24</v>
      </c>
      <c r="AE282" s="15">
        <f t="shared" si="351"/>
        <v>6922.485504</v>
      </c>
      <c r="AF282" s="12">
        <v>1</v>
      </c>
      <c r="AG282" s="12">
        <v>1424</v>
      </c>
      <c r="AH282" s="12">
        <v>0.83</v>
      </c>
      <c r="AI282" s="19">
        <f t="shared" si="352"/>
        <v>4.32532710280374</v>
      </c>
      <c r="AJ282" s="20">
        <v>5936</v>
      </c>
      <c r="AK282" s="12">
        <v>0.99</v>
      </c>
      <c r="AL282" s="12">
        <v>3.34</v>
      </c>
      <c r="AM282" s="9">
        <f t="shared" si="353"/>
        <v>4.3066</v>
      </c>
      <c r="AN282" s="10">
        <v>1.225</v>
      </c>
      <c r="AO282" s="22">
        <v>1.015</v>
      </c>
      <c r="AP282" s="21">
        <f t="shared" si="354"/>
        <v>192116.676081623</v>
      </c>
      <c r="AV282" s="12">
        <v>1424</v>
      </c>
      <c r="AW282" s="12">
        <f>2.304+0.6</f>
        <v>2.904</v>
      </c>
      <c r="AX282" s="13">
        <v>1.35</v>
      </c>
      <c r="AY282" s="14">
        <v>1.24</v>
      </c>
      <c r="AZ282" s="15">
        <f t="shared" si="356"/>
        <v>6922.485504</v>
      </c>
      <c r="BA282" s="12">
        <v>1</v>
      </c>
      <c r="BB282" s="12">
        <v>1424</v>
      </c>
      <c r="BC282" s="12">
        <v>0.83</v>
      </c>
      <c r="BD282" s="19">
        <f t="shared" si="357"/>
        <v>4.32532710280374</v>
      </c>
      <c r="BE282" s="20">
        <v>5936</v>
      </c>
      <c r="BF282" s="12">
        <v>0.99</v>
      </c>
      <c r="BG282" s="12">
        <v>3.34</v>
      </c>
      <c r="BH282" s="9">
        <f t="shared" si="358"/>
        <v>4.3066</v>
      </c>
      <c r="BI282" s="10">
        <v>1.225</v>
      </c>
      <c r="BJ282" s="20">
        <v>1</v>
      </c>
      <c r="BK282" s="21">
        <f t="shared" si="359"/>
        <v>189277.51338091</v>
      </c>
      <c r="BQ282" s="12">
        <v>1424</v>
      </c>
      <c r="BR282" s="12">
        <f>2.304+0.6</f>
        <v>2.904</v>
      </c>
      <c r="BS282" s="13">
        <v>1.35</v>
      </c>
      <c r="BT282" s="14">
        <v>1.24</v>
      </c>
      <c r="BU282" s="15">
        <f t="shared" si="361"/>
        <v>6922.485504</v>
      </c>
      <c r="BV282" s="12">
        <v>1</v>
      </c>
      <c r="BW282" s="12">
        <v>1424</v>
      </c>
      <c r="BX282" s="12">
        <v>0.83</v>
      </c>
      <c r="BY282" s="19">
        <f t="shared" si="362"/>
        <v>4.32532710280374</v>
      </c>
      <c r="BZ282" s="20">
        <v>5936</v>
      </c>
      <c r="CA282" s="12">
        <v>0.99</v>
      </c>
      <c r="CB282" s="12">
        <v>3.34</v>
      </c>
      <c r="CC282" s="9">
        <f t="shared" si="363"/>
        <v>4.3066</v>
      </c>
      <c r="CD282" s="10">
        <v>1.225</v>
      </c>
      <c r="CE282" s="22">
        <v>1.015</v>
      </c>
      <c r="CF282" s="21">
        <f t="shared" si="364"/>
        <v>192116.676081623</v>
      </c>
      <c r="CL282" s="12">
        <f t="shared" si="365"/>
        <v>1569</v>
      </c>
      <c r="CM282" s="12">
        <f>2.304+0.6</f>
        <v>2.904</v>
      </c>
      <c r="CN282" s="13">
        <v>1.35</v>
      </c>
      <c r="CO282" s="14">
        <v>1.24</v>
      </c>
      <c r="CP282" s="15">
        <f t="shared" si="367"/>
        <v>7627.373424</v>
      </c>
      <c r="CQ282" s="12">
        <v>1</v>
      </c>
      <c r="CR282" s="12">
        <f t="shared" si="368"/>
        <v>1569</v>
      </c>
      <c r="CS282" s="12">
        <v>0.83</v>
      </c>
      <c r="CT282" s="19">
        <f t="shared" si="369"/>
        <v>4.46771364527879</v>
      </c>
      <c r="CU282" s="20">
        <v>5936</v>
      </c>
      <c r="CV282" s="12">
        <v>0.99</v>
      </c>
      <c r="CW282" s="12">
        <v>3.34</v>
      </c>
      <c r="CX282" s="9">
        <f t="shared" si="370"/>
        <v>4.3066</v>
      </c>
      <c r="CY282" s="10">
        <v>1.225</v>
      </c>
      <c r="CZ282" s="22">
        <v>1.085</v>
      </c>
      <c r="DA282" s="21">
        <f t="shared" si="371"/>
        <v>229034.345060464</v>
      </c>
      <c r="DG282" s="12">
        <f t="shared" si="372"/>
        <v>1569</v>
      </c>
      <c r="DH282" s="12">
        <f>2.304+0.6</f>
        <v>2.904</v>
      </c>
      <c r="DI282" s="13">
        <v>1.35</v>
      </c>
      <c r="DJ282" s="14">
        <v>1.24</v>
      </c>
      <c r="DK282" s="15">
        <f t="shared" si="374"/>
        <v>7627.373424</v>
      </c>
      <c r="DL282" s="12">
        <v>1</v>
      </c>
      <c r="DM282" s="12">
        <f t="shared" si="375"/>
        <v>1569</v>
      </c>
      <c r="DN282" s="12">
        <v>0.83</v>
      </c>
      <c r="DO282" s="19">
        <f t="shared" si="376"/>
        <v>4.46771364527879</v>
      </c>
      <c r="DP282" s="20">
        <v>5936</v>
      </c>
      <c r="DQ282" s="12">
        <v>0.99</v>
      </c>
      <c r="DR282" s="12">
        <v>3.34</v>
      </c>
      <c r="DS282" s="9">
        <f t="shared" si="377"/>
        <v>4.3066</v>
      </c>
      <c r="DT282" s="10">
        <v>1.225</v>
      </c>
      <c r="DU282" s="22">
        <v>1.085</v>
      </c>
      <c r="DV282" s="21">
        <f t="shared" si="378"/>
        <v>229034.345060464</v>
      </c>
      <c r="EB282" s="12">
        <f t="shared" si="379"/>
        <v>1569</v>
      </c>
      <c r="EC282" s="12">
        <f>2.304+0.6</f>
        <v>2.904</v>
      </c>
      <c r="ED282" s="13">
        <v>1.35</v>
      </c>
      <c r="EE282" s="14">
        <v>1.24</v>
      </c>
      <c r="EF282" s="15">
        <f t="shared" si="381"/>
        <v>7627.373424</v>
      </c>
      <c r="EG282" s="12">
        <v>1</v>
      </c>
      <c r="EH282" s="12">
        <f t="shared" si="382"/>
        <v>1569</v>
      </c>
      <c r="EI282" s="12">
        <v>0.92</v>
      </c>
      <c r="EJ282" s="19">
        <f t="shared" si="383"/>
        <v>4.55771364527879</v>
      </c>
      <c r="EK282" s="20">
        <v>5936</v>
      </c>
      <c r="EL282" s="12">
        <v>0.99</v>
      </c>
      <c r="EM282" s="12">
        <v>4.14</v>
      </c>
      <c r="EN282" s="9">
        <f t="shared" si="384"/>
        <v>5.0986</v>
      </c>
      <c r="EO282" s="10">
        <v>1.225</v>
      </c>
      <c r="EP282" s="22">
        <v>1.2</v>
      </c>
      <c r="EQ282" s="21">
        <f t="shared" si="385"/>
        <v>305039.522007583</v>
      </c>
    </row>
    <row r="283" s="1" customFormat="1" customHeight="1" spans="1:147">
      <c r="F283" s="12">
        <v>1424</v>
      </c>
      <c r="G283" s="12">
        <f t="shared" si="386"/>
        <v>2.328</v>
      </c>
      <c r="H283" s="13">
        <v>1.35</v>
      </c>
      <c r="I283" s="14">
        <v>1.24</v>
      </c>
      <c r="J283" s="15">
        <f t="shared" si="346"/>
        <v>5549.430528</v>
      </c>
      <c r="K283" s="12">
        <v>1</v>
      </c>
      <c r="L283" s="12">
        <v>1424</v>
      </c>
      <c r="M283" s="12">
        <v>0.83</v>
      </c>
      <c r="N283" s="19">
        <f t="shared" si="347"/>
        <v>4.32532710280374</v>
      </c>
      <c r="O283" s="20">
        <v>5936</v>
      </c>
      <c r="P283" s="12">
        <v>0.99</v>
      </c>
      <c r="Q283" s="12">
        <v>3.34</v>
      </c>
      <c r="R283" s="9">
        <f t="shared" si="348"/>
        <v>4.3066</v>
      </c>
      <c r="S283" s="10">
        <v>1.225</v>
      </c>
      <c r="T283" s="20">
        <v>1</v>
      </c>
      <c r="U283" s="21">
        <f t="shared" si="349"/>
        <v>157946.278837919</v>
      </c>
      <c r="AA283" s="12">
        <v>1424</v>
      </c>
      <c r="AB283" s="12">
        <f t="shared" si="387"/>
        <v>2.328</v>
      </c>
      <c r="AC283" s="13">
        <v>1.35</v>
      </c>
      <c r="AD283" s="14">
        <v>1.24</v>
      </c>
      <c r="AE283" s="15">
        <f t="shared" si="351"/>
        <v>5549.430528</v>
      </c>
      <c r="AF283" s="12">
        <v>1</v>
      </c>
      <c r="AG283" s="12">
        <v>1424</v>
      </c>
      <c r="AH283" s="12">
        <v>0.83</v>
      </c>
      <c r="AI283" s="19">
        <f t="shared" si="352"/>
        <v>4.32532710280374</v>
      </c>
      <c r="AJ283" s="20">
        <v>5936</v>
      </c>
      <c r="AK283" s="12">
        <v>0.99</v>
      </c>
      <c r="AL283" s="12">
        <v>3.34</v>
      </c>
      <c r="AM283" s="9">
        <f t="shared" si="353"/>
        <v>4.3066</v>
      </c>
      <c r="AN283" s="10">
        <v>1.225</v>
      </c>
      <c r="AO283" s="22">
        <v>1.015</v>
      </c>
      <c r="AP283" s="21">
        <f t="shared" si="354"/>
        <v>160315.473020488</v>
      </c>
      <c r="AV283" s="12">
        <v>1424</v>
      </c>
      <c r="AW283" s="12">
        <f t="shared" si="388"/>
        <v>2.328</v>
      </c>
      <c r="AX283" s="13">
        <v>1.35</v>
      </c>
      <c r="AY283" s="14">
        <v>1.24</v>
      </c>
      <c r="AZ283" s="15">
        <f t="shared" si="356"/>
        <v>5549.430528</v>
      </c>
      <c r="BA283" s="12">
        <v>1</v>
      </c>
      <c r="BB283" s="12">
        <v>1424</v>
      </c>
      <c r="BC283" s="12">
        <v>0.83</v>
      </c>
      <c r="BD283" s="19">
        <f t="shared" si="357"/>
        <v>4.32532710280374</v>
      </c>
      <c r="BE283" s="20">
        <v>5936</v>
      </c>
      <c r="BF283" s="12">
        <v>0.99</v>
      </c>
      <c r="BG283" s="12">
        <v>3.34</v>
      </c>
      <c r="BH283" s="9">
        <f t="shared" si="358"/>
        <v>4.3066</v>
      </c>
      <c r="BI283" s="10">
        <v>1.225</v>
      </c>
      <c r="BJ283" s="20">
        <v>1</v>
      </c>
      <c r="BK283" s="21">
        <f t="shared" si="359"/>
        <v>157946.278837919</v>
      </c>
      <c r="BQ283" s="12">
        <v>1424</v>
      </c>
      <c r="BR283" s="12">
        <f t="shared" si="389"/>
        <v>2.328</v>
      </c>
      <c r="BS283" s="13">
        <v>1.35</v>
      </c>
      <c r="BT283" s="14">
        <v>1.24</v>
      </c>
      <c r="BU283" s="15">
        <f t="shared" si="361"/>
        <v>5549.430528</v>
      </c>
      <c r="BV283" s="12">
        <v>1</v>
      </c>
      <c r="BW283" s="12">
        <v>1424</v>
      </c>
      <c r="BX283" s="12">
        <v>0.83</v>
      </c>
      <c r="BY283" s="19">
        <f t="shared" si="362"/>
        <v>4.32532710280374</v>
      </c>
      <c r="BZ283" s="20">
        <v>5936</v>
      </c>
      <c r="CA283" s="12">
        <v>0.99</v>
      </c>
      <c r="CB283" s="12">
        <v>3.34</v>
      </c>
      <c r="CC283" s="9">
        <f t="shared" si="363"/>
        <v>4.3066</v>
      </c>
      <c r="CD283" s="10">
        <v>1.225</v>
      </c>
      <c r="CE283" s="22">
        <v>1.015</v>
      </c>
      <c r="CF283" s="21">
        <f t="shared" si="364"/>
        <v>160315.473020488</v>
      </c>
      <c r="CL283" s="12">
        <f t="shared" si="365"/>
        <v>1569</v>
      </c>
      <c r="CM283" s="12">
        <f t="shared" si="390"/>
        <v>2.328</v>
      </c>
      <c r="CN283" s="13">
        <v>1.35</v>
      </c>
      <c r="CO283" s="14">
        <v>1.24</v>
      </c>
      <c r="CP283" s="15">
        <f t="shared" si="367"/>
        <v>6114.505968</v>
      </c>
      <c r="CQ283" s="12">
        <v>1</v>
      </c>
      <c r="CR283" s="12">
        <f t="shared" si="368"/>
        <v>1569</v>
      </c>
      <c r="CS283" s="12">
        <v>0.83</v>
      </c>
      <c r="CT283" s="19">
        <f t="shared" si="369"/>
        <v>4.46771364527879</v>
      </c>
      <c r="CU283" s="20">
        <v>5936</v>
      </c>
      <c r="CV283" s="12">
        <v>0.99</v>
      </c>
      <c r="CW283" s="12">
        <v>3.34</v>
      </c>
      <c r="CX283" s="9">
        <f t="shared" si="370"/>
        <v>4.3066</v>
      </c>
      <c r="CY283" s="10">
        <v>1.225</v>
      </c>
      <c r="CZ283" s="22">
        <v>1.085</v>
      </c>
      <c r="DA283" s="21">
        <f t="shared" si="371"/>
        <v>190345.428035764</v>
      </c>
      <c r="DG283" s="12">
        <f t="shared" si="372"/>
        <v>1569</v>
      </c>
      <c r="DH283" s="12">
        <f t="shared" si="391"/>
        <v>2.328</v>
      </c>
      <c r="DI283" s="13">
        <v>1.35</v>
      </c>
      <c r="DJ283" s="14">
        <v>1.24</v>
      </c>
      <c r="DK283" s="15">
        <f t="shared" si="374"/>
        <v>6114.505968</v>
      </c>
      <c r="DL283" s="12">
        <v>1</v>
      </c>
      <c r="DM283" s="12">
        <f t="shared" si="375"/>
        <v>1569</v>
      </c>
      <c r="DN283" s="12">
        <v>0.83</v>
      </c>
      <c r="DO283" s="19">
        <f t="shared" si="376"/>
        <v>4.46771364527879</v>
      </c>
      <c r="DP283" s="20">
        <v>5936</v>
      </c>
      <c r="DQ283" s="12">
        <v>0.99</v>
      </c>
      <c r="DR283" s="12">
        <v>3.34</v>
      </c>
      <c r="DS283" s="9">
        <f t="shared" si="377"/>
        <v>4.3066</v>
      </c>
      <c r="DT283" s="10">
        <v>1.225</v>
      </c>
      <c r="DU283" s="22">
        <v>1.085</v>
      </c>
      <c r="DV283" s="21">
        <f t="shared" si="378"/>
        <v>190345.428035764</v>
      </c>
      <c r="EB283" s="12">
        <f t="shared" si="379"/>
        <v>1569</v>
      </c>
      <c r="EC283" s="12">
        <f t="shared" si="392"/>
        <v>2.328</v>
      </c>
      <c r="ED283" s="13">
        <v>1.35</v>
      </c>
      <c r="EE283" s="14">
        <v>1.24</v>
      </c>
      <c r="EF283" s="15">
        <f t="shared" si="381"/>
        <v>6114.505968</v>
      </c>
      <c r="EG283" s="12">
        <v>1</v>
      </c>
      <c r="EH283" s="12">
        <f t="shared" si="382"/>
        <v>1569</v>
      </c>
      <c r="EI283" s="12">
        <v>0.92</v>
      </c>
      <c r="EJ283" s="19">
        <f t="shared" si="383"/>
        <v>4.55771364527879</v>
      </c>
      <c r="EK283" s="20">
        <v>5936</v>
      </c>
      <c r="EL283" s="12">
        <v>0.99</v>
      </c>
      <c r="EM283" s="12">
        <v>4.14</v>
      </c>
      <c r="EN283" s="9">
        <f t="shared" si="384"/>
        <v>5.0986</v>
      </c>
      <c r="EO283" s="10">
        <v>1.225</v>
      </c>
      <c r="EP283" s="22">
        <v>1.2</v>
      </c>
      <c r="EQ283" s="21">
        <f t="shared" si="385"/>
        <v>253360.273155566</v>
      </c>
    </row>
    <row r="284" s="1" customFormat="1" customHeight="1" spans="1:147">
      <c r="F284" s="12">
        <v>1424</v>
      </c>
      <c r="G284" s="12">
        <f t="shared" si="386"/>
        <v>2.328</v>
      </c>
      <c r="H284" s="13">
        <v>1.35</v>
      </c>
      <c r="I284" s="14">
        <v>1.24</v>
      </c>
      <c r="J284" s="15">
        <f t="shared" si="346"/>
        <v>5549.430528</v>
      </c>
      <c r="K284" s="12">
        <v>1</v>
      </c>
      <c r="L284" s="12">
        <v>1424</v>
      </c>
      <c r="M284" s="12">
        <v>0.83</v>
      </c>
      <c r="N284" s="19">
        <f t="shared" si="347"/>
        <v>4.32532710280374</v>
      </c>
      <c r="O284" s="20">
        <v>5936</v>
      </c>
      <c r="P284" s="12">
        <v>0.99</v>
      </c>
      <c r="Q284" s="12">
        <v>3.34</v>
      </c>
      <c r="R284" s="9">
        <f t="shared" si="348"/>
        <v>4.3066</v>
      </c>
      <c r="S284" s="10">
        <v>1.225</v>
      </c>
      <c r="T284" s="20">
        <v>1</v>
      </c>
      <c r="U284" s="21">
        <f t="shared" si="349"/>
        <v>157946.278837919</v>
      </c>
      <c r="AA284" s="12">
        <v>1424</v>
      </c>
      <c r="AB284" s="12">
        <f t="shared" si="387"/>
        <v>2.328</v>
      </c>
      <c r="AC284" s="13">
        <v>1.35</v>
      </c>
      <c r="AD284" s="14">
        <v>1.24</v>
      </c>
      <c r="AE284" s="15">
        <f t="shared" si="351"/>
        <v>5549.430528</v>
      </c>
      <c r="AF284" s="12">
        <v>1</v>
      </c>
      <c r="AG284" s="12">
        <v>1424</v>
      </c>
      <c r="AH284" s="12">
        <v>0.83</v>
      </c>
      <c r="AI284" s="19">
        <f t="shared" si="352"/>
        <v>4.32532710280374</v>
      </c>
      <c r="AJ284" s="20">
        <v>5936</v>
      </c>
      <c r="AK284" s="12">
        <v>0.99</v>
      </c>
      <c r="AL284" s="12">
        <v>3.34</v>
      </c>
      <c r="AM284" s="9">
        <f t="shared" si="353"/>
        <v>4.3066</v>
      </c>
      <c r="AN284" s="10">
        <v>1.225</v>
      </c>
      <c r="AO284" s="22">
        <v>1.015</v>
      </c>
      <c r="AP284" s="21">
        <f t="shared" si="354"/>
        <v>160315.473020488</v>
      </c>
      <c r="AV284" s="12">
        <v>1424</v>
      </c>
      <c r="AW284" s="12">
        <f t="shared" si="388"/>
        <v>2.328</v>
      </c>
      <c r="AX284" s="13">
        <v>1.35</v>
      </c>
      <c r="AY284" s="14">
        <v>1.24</v>
      </c>
      <c r="AZ284" s="15">
        <f t="shared" si="356"/>
        <v>5549.430528</v>
      </c>
      <c r="BA284" s="12">
        <v>1</v>
      </c>
      <c r="BB284" s="12">
        <v>1424</v>
      </c>
      <c r="BC284" s="12">
        <v>0.83</v>
      </c>
      <c r="BD284" s="19">
        <f t="shared" si="357"/>
        <v>4.32532710280374</v>
      </c>
      <c r="BE284" s="20">
        <v>5936</v>
      </c>
      <c r="BF284" s="12">
        <v>0.99</v>
      </c>
      <c r="BG284" s="12">
        <v>3.34</v>
      </c>
      <c r="BH284" s="9">
        <f t="shared" si="358"/>
        <v>4.3066</v>
      </c>
      <c r="BI284" s="10">
        <v>1.225</v>
      </c>
      <c r="BJ284" s="20">
        <v>1</v>
      </c>
      <c r="BK284" s="21">
        <f t="shared" si="359"/>
        <v>157946.278837919</v>
      </c>
      <c r="BQ284" s="12">
        <v>1424</v>
      </c>
      <c r="BR284" s="12">
        <f t="shared" si="389"/>
        <v>2.328</v>
      </c>
      <c r="BS284" s="13">
        <v>1.35</v>
      </c>
      <c r="BT284" s="14">
        <v>1.24</v>
      </c>
      <c r="BU284" s="15">
        <f t="shared" si="361"/>
        <v>5549.430528</v>
      </c>
      <c r="BV284" s="12">
        <v>1</v>
      </c>
      <c r="BW284" s="12">
        <v>1424</v>
      </c>
      <c r="BX284" s="12">
        <v>0.83</v>
      </c>
      <c r="BY284" s="19">
        <f t="shared" si="362"/>
        <v>4.32532710280374</v>
      </c>
      <c r="BZ284" s="20">
        <v>5936</v>
      </c>
      <c r="CA284" s="12">
        <v>0.99</v>
      </c>
      <c r="CB284" s="12">
        <v>3.34</v>
      </c>
      <c r="CC284" s="9">
        <f t="shared" si="363"/>
        <v>4.3066</v>
      </c>
      <c r="CD284" s="10">
        <v>1.225</v>
      </c>
      <c r="CE284" s="22">
        <v>1.015</v>
      </c>
      <c r="CF284" s="21">
        <f t="shared" si="364"/>
        <v>160315.473020488</v>
      </c>
      <c r="CL284" s="12">
        <f t="shared" si="365"/>
        <v>1569</v>
      </c>
      <c r="CM284" s="12">
        <f t="shared" si="390"/>
        <v>2.328</v>
      </c>
      <c r="CN284" s="13">
        <v>1.35</v>
      </c>
      <c r="CO284" s="14">
        <v>1.24</v>
      </c>
      <c r="CP284" s="15">
        <f t="shared" si="367"/>
        <v>6114.505968</v>
      </c>
      <c r="CQ284" s="12">
        <v>1</v>
      </c>
      <c r="CR284" s="12">
        <f t="shared" si="368"/>
        <v>1569</v>
      </c>
      <c r="CS284" s="12">
        <v>0.83</v>
      </c>
      <c r="CT284" s="19">
        <f t="shared" si="369"/>
        <v>4.46771364527879</v>
      </c>
      <c r="CU284" s="20">
        <v>5936</v>
      </c>
      <c r="CV284" s="12">
        <v>0.99</v>
      </c>
      <c r="CW284" s="12">
        <v>3.34</v>
      </c>
      <c r="CX284" s="9">
        <f t="shared" si="370"/>
        <v>4.3066</v>
      </c>
      <c r="CY284" s="10">
        <v>1.225</v>
      </c>
      <c r="CZ284" s="22">
        <v>1.085</v>
      </c>
      <c r="DA284" s="21">
        <f t="shared" si="371"/>
        <v>190345.428035764</v>
      </c>
      <c r="DG284" s="12">
        <f t="shared" si="372"/>
        <v>1569</v>
      </c>
      <c r="DH284" s="12">
        <f t="shared" si="391"/>
        <v>2.328</v>
      </c>
      <c r="DI284" s="13">
        <v>1.35</v>
      </c>
      <c r="DJ284" s="14">
        <v>1.24</v>
      </c>
      <c r="DK284" s="15">
        <f t="shared" si="374"/>
        <v>6114.505968</v>
      </c>
      <c r="DL284" s="12">
        <v>1</v>
      </c>
      <c r="DM284" s="12">
        <f t="shared" si="375"/>
        <v>1569</v>
      </c>
      <c r="DN284" s="12">
        <v>0.83</v>
      </c>
      <c r="DO284" s="19">
        <f t="shared" si="376"/>
        <v>4.46771364527879</v>
      </c>
      <c r="DP284" s="20">
        <v>5936</v>
      </c>
      <c r="DQ284" s="12">
        <v>0.99</v>
      </c>
      <c r="DR284" s="12">
        <v>3.34</v>
      </c>
      <c r="DS284" s="9">
        <f t="shared" si="377"/>
        <v>4.3066</v>
      </c>
      <c r="DT284" s="10">
        <v>1.225</v>
      </c>
      <c r="DU284" s="22">
        <v>1.085</v>
      </c>
      <c r="DV284" s="21">
        <f t="shared" si="378"/>
        <v>190345.428035764</v>
      </c>
      <c r="EB284" s="12">
        <f t="shared" si="379"/>
        <v>1569</v>
      </c>
      <c r="EC284" s="12">
        <f t="shared" si="392"/>
        <v>2.328</v>
      </c>
      <c r="ED284" s="13">
        <v>1.35</v>
      </c>
      <c r="EE284" s="14">
        <v>1.24</v>
      </c>
      <c r="EF284" s="15">
        <f t="shared" si="381"/>
        <v>6114.505968</v>
      </c>
      <c r="EG284" s="12">
        <v>1</v>
      </c>
      <c r="EH284" s="12">
        <f t="shared" si="382"/>
        <v>1569</v>
      </c>
      <c r="EI284" s="12">
        <v>0.92</v>
      </c>
      <c r="EJ284" s="19">
        <f t="shared" si="383"/>
        <v>4.55771364527879</v>
      </c>
      <c r="EK284" s="20">
        <v>5936</v>
      </c>
      <c r="EL284" s="12">
        <v>0.99</v>
      </c>
      <c r="EM284" s="12">
        <v>4.14</v>
      </c>
      <c r="EN284" s="9">
        <f t="shared" si="384"/>
        <v>5.0986</v>
      </c>
      <c r="EO284" s="10">
        <v>1.225</v>
      </c>
      <c r="EP284" s="22">
        <v>1.2</v>
      </c>
      <c r="EQ284" s="21">
        <f t="shared" si="385"/>
        <v>253360.273155566</v>
      </c>
    </row>
    <row r="285" s="1" customFormat="1" customHeight="1" spans="1:147">
      <c r="F285" s="12">
        <v>1424</v>
      </c>
      <c r="G285" s="12">
        <f>2.304+0.6</f>
        <v>2.904</v>
      </c>
      <c r="H285" s="13">
        <v>1.35</v>
      </c>
      <c r="I285" s="14">
        <v>1.24</v>
      </c>
      <c r="J285" s="15">
        <f t="shared" si="346"/>
        <v>6922.485504</v>
      </c>
      <c r="K285" s="12">
        <v>1</v>
      </c>
      <c r="L285" s="12">
        <v>1424</v>
      </c>
      <c r="M285" s="12">
        <v>0.83</v>
      </c>
      <c r="N285" s="19">
        <f t="shared" si="347"/>
        <v>4.32532710280374</v>
      </c>
      <c r="O285" s="20">
        <v>5936</v>
      </c>
      <c r="P285" s="12">
        <v>0.99</v>
      </c>
      <c r="Q285" s="12">
        <v>3.34</v>
      </c>
      <c r="R285" s="9">
        <f t="shared" si="348"/>
        <v>4.3066</v>
      </c>
      <c r="S285" s="10">
        <v>1.225</v>
      </c>
      <c r="T285" s="20">
        <v>1</v>
      </c>
      <c r="U285" s="21">
        <f t="shared" si="349"/>
        <v>189277.51338091</v>
      </c>
      <c r="AA285" s="12">
        <v>1424</v>
      </c>
      <c r="AB285" s="12">
        <f>2.304+0.6</f>
        <v>2.904</v>
      </c>
      <c r="AC285" s="13">
        <v>1.35</v>
      </c>
      <c r="AD285" s="14">
        <v>1.24</v>
      </c>
      <c r="AE285" s="15">
        <f t="shared" si="351"/>
        <v>6922.485504</v>
      </c>
      <c r="AF285" s="12">
        <v>1</v>
      </c>
      <c r="AG285" s="12">
        <v>1424</v>
      </c>
      <c r="AH285" s="12">
        <v>0.83</v>
      </c>
      <c r="AI285" s="19">
        <f t="shared" si="352"/>
        <v>4.32532710280374</v>
      </c>
      <c r="AJ285" s="20">
        <v>5936</v>
      </c>
      <c r="AK285" s="12">
        <v>0.99</v>
      </c>
      <c r="AL285" s="12">
        <v>3.34</v>
      </c>
      <c r="AM285" s="9">
        <f t="shared" si="353"/>
        <v>4.3066</v>
      </c>
      <c r="AN285" s="10">
        <v>1.225</v>
      </c>
      <c r="AO285" s="22">
        <v>1.015</v>
      </c>
      <c r="AP285" s="21">
        <f t="shared" si="354"/>
        <v>192116.676081623</v>
      </c>
      <c r="AV285" s="12">
        <v>1424</v>
      </c>
      <c r="AW285" s="12">
        <f>2.304+0.6</f>
        <v>2.904</v>
      </c>
      <c r="AX285" s="13">
        <v>1.35</v>
      </c>
      <c r="AY285" s="14">
        <v>1.24</v>
      </c>
      <c r="AZ285" s="15">
        <f t="shared" si="356"/>
        <v>6922.485504</v>
      </c>
      <c r="BA285" s="12">
        <v>1</v>
      </c>
      <c r="BB285" s="12">
        <v>1424</v>
      </c>
      <c r="BC285" s="12">
        <v>0.83</v>
      </c>
      <c r="BD285" s="19">
        <f t="shared" si="357"/>
        <v>4.32532710280374</v>
      </c>
      <c r="BE285" s="20">
        <v>5936</v>
      </c>
      <c r="BF285" s="12">
        <v>0.99</v>
      </c>
      <c r="BG285" s="12">
        <v>3.34</v>
      </c>
      <c r="BH285" s="9">
        <f t="shared" si="358"/>
        <v>4.3066</v>
      </c>
      <c r="BI285" s="10">
        <v>1.225</v>
      </c>
      <c r="BJ285" s="20">
        <v>1</v>
      </c>
      <c r="BK285" s="21">
        <f t="shared" si="359"/>
        <v>189277.51338091</v>
      </c>
      <c r="BQ285" s="12">
        <v>1424</v>
      </c>
      <c r="BR285" s="12">
        <f>2.304+0.6</f>
        <v>2.904</v>
      </c>
      <c r="BS285" s="13">
        <v>1.35</v>
      </c>
      <c r="BT285" s="14">
        <v>1.24</v>
      </c>
      <c r="BU285" s="15">
        <f t="shared" si="361"/>
        <v>6922.485504</v>
      </c>
      <c r="BV285" s="12">
        <v>1</v>
      </c>
      <c r="BW285" s="12">
        <v>1424</v>
      </c>
      <c r="BX285" s="12">
        <v>0.83</v>
      </c>
      <c r="BY285" s="19">
        <f t="shared" si="362"/>
        <v>4.32532710280374</v>
      </c>
      <c r="BZ285" s="20">
        <v>5936</v>
      </c>
      <c r="CA285" s="12">
        <v>0.99</v>
      </c>
      <c r="CB285" s="12">
        <v>3.34</v>
      </c>
      <c r="CC285" s="9">
        <f t="shared" si="363"/>
        <v>4.3066</v>
      </c>
      <c r="CD285" s="10">
        <v>1.225</v>
      </c>
      <c r="CE285" s="22">
        <v>1.015</v>
      </c>
      <c r="CF285" s="21">
        <f t="shared" si="364"/>
        <v>192116.676081623</v>
      </c>
      <c r="CL285" s="12">
        <f t="shared" si="365"/>
        <v>1569</v>
      </c>
      <c r="CM285" s="12">
        <f>2.304+0.6</f>
        <v>2.904</v>
      </c>
      <c r="CN285" s="13">
        <v>1.35</v>
      </c>
      <c r="CO285" s="14">
        <v>1.24</v>
      </c>
      <c r="CP285" s="15">
        <f t="shared" si="367"/>
        <v>7627.373424</v>
      </c>
      <c r="CQ285" s="12">
        <v>1</v>
      </c>
      <c r="CR285" s="12">
        <f t="shared" si="368"/>
        <v>1569</v>
      </c>
      <c r="CS285" s="12">
        <v>0.83</v>
      </c>
      <c r="CT285" s="19">
        <f t="shared" si="369"/>
        <v>4.46771364527879</v>
      </c>
      <c r="CU285" s="20">
        <v>5936</v>
      </c>
      <c r="CV285" s="12">
        <v>0.99</v>
      </c>
      <c r="CW285" s="12">
        <v>3.34</v>
      </c>
      <c r="CX285" s="9">
        <f t="shared" si="370"/>
        <v>4.3066</v>
      </c>
      <c r="CY285" s="10">
        <v>1.225</v>
      </c>
      <c r="CZ285" s="22">
        <v>1.085</v>
      </c>
      <c r="DA285" s="21">
        <f t="shared" si="371"/>
        <v>229034.345060464</v>
      </c>
      <c r="DG285" s="12">
        <f t="shared" si="372"/>
        <v>1569</v>
      </c>
      <c r="DH285" s="12">
        <f>2.304+0.6</f>
        <v>2.904</v>
      </c>
      <c r="DI285" s="13">
        <v>1.35</v>
      </c>
      <c r="DJ285" s="14">
        <v>1.24</v>
      </c>
      <c r="DK285" s="15">
        <f t="shared" si="374"/>
        <v>7627.373424</v>
      </c>
      <c r="DL285" s="12">
        <v>1</v>
      </c>
      <c r="DM285" s="12">
        <f t="shared" si="375"/>
        <v>1569</v>
      </c>
      <c r="DN285" s="12">
        <v>0.83</v>
      </c>
      <c r="DO285" s="19">
        <f t="shared" si="376"/>
        <v>4.46771364527879</v>
      </c>
      <c r="DP285" s="20">
        <v>5936</v>
      </c>
      <c r="DQ285" s="12">
        <v>0.99</v>
      </c>
      <c r="DR285" s="12">
        <v>3.34</v>
      </c>
      <c r="DS285" s="9">
        <f t="shared" si="377"/>
        <v>4.3066</v>
      </c>
      <c r="DT285" s="10">
        <v>1.225</v>
      </c>
      <c r="DU285" s="22">
        <v>1.085</v>
      </c>
      <c r="DV285" s="21">
        <f t="shared" si="378"/>
        <v>229034.345060464</v>
      </c>
      <c r="EB285" s="12">
        <f t="shared" si="379"/>
        <v>1569</v>
      </c>
      <c r="EC285" s="12">
        <f>2.304+0.6</f>
        <v>2.904</v>
      </c>
      <c r="ED285" s="13">
        <v>1.35</v>
      </c>
      <c r="EE285" s="14">
        <v>1.24</v>
      </c>
      <c r="EF285" s="15">
        <f t="shared" si="381"/>
        <v>7627.373424</v>
      </c>
      <c r="EG285" s="12">
        <v>1</v>
      </c>
      <c r="EH285" s="12">
        <f t="shared" si="382"/>
        <v>1569</v>
      </c>
      <c r="EI285" s="12">
        <v>0.92</v>
      </c>
      <c r="EJ285" s="19">
        <f t="shared" si="383"/>
        <v>4.55771364527879</v>
      </c>
      <c r="EK285" s="20">
        <v>5936</v>
      </c>
      <c r="EL285" s="12">
        <v>0.99</v>
      </c>
      <c r="EM285" s="12">
        <v>4.14</v>
      </c>
      <c r="EN285" s="9">
        <f t="shared" si="384"/>
        <v>5.0986</v>
      </c>
      <c r="EO285" s="10">
        <v>1.225</v>
      </c>
      <c r="EP285" s="22">
        <v>1.2</v>
      </c>
      <c r="EQ285" s="21">
        <f t="shared" si="385"/>
        <v>305039.522007583</v>
      </c>
    </row>
    <row r="286" s="1" customFormat="1" customHeight="1" spans="1:147">
      <c r="F286" s="12">
        <v>1424</v>
      </c>
      <c r="G286" s="12">
        <f t="shared" ref="G286:G290" si="393">1.728+0.6</f>
        <v>2.328</v>
      </c>
      <c r="H286" s="13">
        <v>1.35</v>
      </c>
      <c r="I286" s="14">
        <v>1.24</v>
      </c>
      <c r="J286" s="15">
        <f t="shared" si="346"/>
        <v>5549.430528</v>
      </c>
      <c r="K286" s="12">
        <v>1</v>
      </c>
      <c r="L286" s="12">
        <v>1424</v>
      </c>
      <c r="M286" s="12">
        <v>0.83</v>
      </c>
      <c r="N286" s="19">
        <f t="shared" si="347"/>
        <v>4.32532710280374</v>
      </c>
      <c r="O286" s="20">
        <v>5936</v>
      </c>
      <c r="P286" s="12">
        <v>0.99</v>
      </c>
      <c r="Q286" s="12">
        <v>3.34</v>
      </c>
      <c r="R286" s="9">
        <f t="shared" si="348"/>
        <v>4.3066</v>
      </c>
      <c r="S286" s="10">
        <v>1.225</v>
      </c>
      <c r="T286" s="20">
        <v>1</v>
      </c>
      <c r="U286" s="21">
        <f t="shared" si="349"/>
        <v>157946.278837919</v>
      </c>
      <c r="AA286" s="12">
        <v>1424</v>
      </c>
      <c r="AB286" s="12">
        <f t="shared" ref="AB286:AB290" si="394">1.728+0.6</f>
        <v>2.328</v>
      </c>
      <c r="AC286" s="13">
        <v>1.35</v>
      </c>
      <c r="AD286" s="14">
        <v>1.24</v>
      </c>
      <c r="AE286" s="15">
        <f t="shared" si="351"/>
        <v>5549.430528</v>
      </c>
      <c r="AF286" s="12">
        <v>1</v>
      </c>
      <c r="AG286" s="12">
        <v>1424</v>
      </c>
      <c r="AH286" s="12">
        <v>0.83</v>
      </c>
      <c r="AI286" s="19">
        <f t="shared" si="352"/>
        <v>4.32532710280374</v>
      </c>
      <c r="AJ286" s="20">
        <v>5936</v>
      </c>
      <c r="AK286" s="12">
        <v>0.99</v>
      </c>
      <c r="AL286" s="12">
        <v>3.34</v>
      </c>
      <c r="AM286" s="9">
        <f t="shared" si="353"/>
        <v>4.3066</v>
      </c>
      <c r="AN286" s="10">
        <v>1.225</v>
      </c>
      <c r="AO286" s="22">
        <v>1.015</v>
      </c>
      <c r="AP286" s="21">
        <f t="shared" si="354"/>
        <v>160315.473020488</v>
      </c>
      <c r="AV286" s="12">
        <v>1424</v>
      </c>
      <c r="AW286" s="12">
        <f t="shared" ref="AW286:AW290" si="395">1.728+0.6</f>
        <v>2.328</v>
      </c>
      <c r="AX286" s="13">
        <v>1.35</v>
      </c>
      <c r="AY286" s="14">
        <v>1.24</v>
      </c>
      <c r="AZ286" s="15">
        <f t="shared" si="356"/>
        <v>5549.430528</v>
      </c>
      <c r="BA286" s="12">
        <v>1</v>
      </c>
      <c r="BB286" s="12">
        <v>1424</v>
      </c>
      <c r="BC286" s="12">
        <v>0.83</v>
      </c>
      <c r="BD286" s="19">
        <f t="shared" si="357"/>
        <v>4.32532710280374</v>
      </c>
      <c r="BE286" s="20">
        <v>5936</v>
      </c>
      <c r="BF286" s="12">
        <v>0.99</v>
      </c>
      <c r="BG286" s="12">
        <v>3.34</v>
      </c>
      <c r="BH286" s="9">
        <f t="shared" si="358"/>
        <v>4.3066</v>
      </c>
      <c r="BI286" s="10">
        <v>1.225</v>
      </c>
      <c r="BJ286" s="20">
        <v>1</v>
      </c>
      <c r="BK286" s="21">
        <f t="shared" si="359"/>
        <v>157946.278837919</v>
      </c>
      <c r="BQ286" s="12">
        <v>1424</v>
      </c>
      <c r="BR286" s="12">
        <f t="shared" ref="BR286:BR290" si="396">1.728+0.6</f>
        <v>2.328</v>
      </c>
      <c r="BS286" s="13">
        <v>1.35</v>
      </c>
      <c r="BT286" s="14">
        <v>1.24</v>
      </c>
      <c r="BU286" s="15">
        <f t="shared" si="361"/>
        <v>5549.430528</v>
      </c>
      <c r="BV286" s="12">
        <v>1</v>
      </c>
      <c r="BW286" s="12">
        <v>1424</v>
      </c>
      <c r="BX286" s="12">
        <v>0.83</v>
      </c>
      <c r="BY286" s="19">
        <f t="shared" si="362"/>
        <v>4.32532710280374</v>
      </c>
      <c r="BZ286" s="20">
        <v>5936</v>
      </c>
      <c r="CA286" s="12">
        <v>0.99</v>
      </c>
      <c r="CB286" s="12">
        <v>3.34</v>
      </c>
      <c r="CC286" s="9">
        <f t="shared" si="363"/>
        <v>4.3066</v>
      </c>
      <c r="CD286" s="10">
        <v>1.225</v>
      </c>
      <c r="CE286" s="22">
        <v>1.015</v>
      </c>
      <c r="CF286" s="21">
        <f t="shared" si="364"/>
        <v>160315.473020488</v>
      </c>
      <c r="CL286" s="12">
        <f t="shared" si="365"/>
        <v>1569</v>
      </c>
      <c r="CM286" s="12">
        <f t="shared" ref="CM286:CM290" si="397">1.728+0.6</f>
        <v>2.328</v>
      </c>
      <c r="CN286" s="13">
        <v>1.35</v>
      </c>
      <c r="CO286" s="14">
        <v>1.24</v>
      </c>
      <c r="CP286" s="15">
        <f t="shared" si="367"/>
        <v>6114.505968</v>
      </c>
      <c r="CQ286" s="12">
        <v>1</v>
      </c>
      <c r="CR286" s="12">
        <f t="shared" si="368"/>
        <v>1569</v>
      </c>
      <c r="CS286" s="12">
        <v>0.83</v>
      </c>
      <c r="CT286" s="19">
        <f t="shared" si="369"/>
        <v>4.46771364527879</v>
      </c>
      <c r="CU286" s="20">
        <v>5936</v>
      </c>
      <c r="CV286" s="12">
        <v>0.99</v>
      </c>
      <c r="CW286" s="12">
        <v>3.34</v>
      </c>
      <c r="CX286" s="9">
        <f t="shared" si="370"/>
        <v>4.3066</v>
      </c>
      <c r="CY286" s="10">
        <v>1.225</v>
      </c>
      <c r="CZ286" s="22">
        <v>1.085</v>
      </c>
      <c r="DA286" s="21">
        <f t="shared" si="371"/>
        <v>190345.428035764</v>
      </c>
      <c r="DG286" s="12">
        <f t="shared" si="372"/>
        <v>1569</v>
      </c>
      <c r="DH286" s="12">
        <f t="shared" ref="DH286:DH290" si="398">1.728+0.6</f>
        <v>2.328</v>
      </c>
      <c r="DI286" s="13">
        <v>1.35</v>
      </c>
      <c r="DJ286" s="14">
        <v>1.24</v>
      </c>
      <c r="DK286" s="15">
        <f t="shared" si="374"/>
        <v>6114.505968</v>
      </c>
      <c r="DL286" s="12">
        <v>1</v>
      </c>
      <c r="DM286" s="12">
        <f t="shared" si="375"/>
        <v>1569</v>
      </c>
      <c r="DN286" s="12">
        <v>0.83</v>
      </c>
      <c r="DO286" s="19">
        <f t="shared" si="376"/>
        <v>4.46771364527879</v>
      </c>
      <c r="DP286" s="20">
        <v>5936</v>
      </c>
      <c r="DQ286" s="12">
        <v>0.99</v>
      </c>
      <c r="DR286" s="12">
        <v>3.34</v>
      </c>
      <c r="DS286" s="9">
        <f t="shared" si="377"/>
        <v>4.3066</v>
      </c>
      <c r="DT286" s="10">
        <v>1.225</v>
      </c>
      <c r="DU286" s="22">
        <v>1.085</v>
      </c>
      <c r="DV286" s="21">
        <f t="shared" si="378"/>
        <v>190345.428035764</v>
      </c>
      <c r="EB286" s="12">
        <f t="shared" si="379"/>
        <v>1569</v>
      </c>
      <c r="EC286" s="12">
        <f t="shared" ref="EC286:EC290" si="399">1.728+0.6</f>
        <v>2.328</v>
      </c>
      <c r="ED286" s="13">
        <v>1.35</v>
      </c>
      <c r="EE286" s="14">
        <v>1.24</v>
      </c>
      <c r="EF286" s="15">
        <f t="shared" si="381"/>
        <v>6114.505968</v>
      </c>
      <c r="EG286" s="12">
        <v>1</v>
      </c>
      <c r="EH286" s="12">
        <f t="shared" si="382"/>
        <v>1569</v>
      </c>
      <c r="EI286" s="12">
        <v>0.92</v>
      </c>
      <c r="EJ286" s="19">
        <f t="shared" si="383"/>
        <v>4.55771364527879</v>
      </c>
      <c r="EK286" s="20">
        <v>5936</v>
      </c>
      <c r="EL286" s="12">
        <v>0.99</v>
      </c>
      <c r="EM286" s="12">
        <v>4.14</v>
      </c>
      <c r="EN286" s="9">
        <f t="shared" si="384"/>
        <v>5.0986</v>
      </c>
      <c r="EO286" s="10">
        <v>1.225</v>
      </c>
      <c r="EP286" s="22">
        <v>1.2</v>
      </c>
      <c r="EQ286" s="21">
        <f t="shared" si="385"/>
        <v>253360.273155566</v>
      </c>
    </row>
    <row r="287" s="1" customFormat="1" customHeight="1" spans="1:147">
      <c r="F287" s="12">
        <v>1424</v>
      </c>
      <c r="G287" s="12">
        <f t="shared" si="393"/>
        <v>2.328</v>
      </c>
      <c r="H287" s="13">
        <v>1.35</v>
      </c>
      <c r="I287" s="14">
        <v>1.24</v>
      </c>
      <c r="J287" s="15">
        <f t="shared" si="346"/>
        <v>5549.430528</v>
      </c>
      <c r="K287" s="12">
        <v>1</v>
      </c>
      <c r="L287" s="12">
        <v>1424</v>
      </c>
      <c r="M287" s="12">
        <v>0.83</v>
      </c>
      <c r="N287" s="19">
        <f t="shared" si="347"/>
        <v>4.32532710280374</v>
      </c>
      <c r="O287" s="20">
        <v>5936</v>
      </c>
      <c r="P287" s="12">
        <v>0.99</v>
      </c>
      <c r="Q287" s="12">
        <v>3.34</v>
      </c>
      <c r="R287" s="9">
        <f t="shared" si="348"/>
        <v>4.3066</v>
      </c>
      <c r="S287" s="10">
        <v>1.225</v>
      </c>
      <c r="T287" s="20">
        <v>1</v>
      </c>
      <c r="U287" s="21">
        <f t="shared" si="349"/>
        <v>157946.278837919</v>
      </c>
      <c r="AA287" s="12">
        <v>1424</v>
      </c>
      <c r="AB287" s="12">
        <f t="shared" si="394"/>
        <v>2.328</v>
      </c>
      <c r="AC287" s="13">
        <v>1.35</v>
      </c>
      <c r="AD287" s="14">
        <v>1.24</v>
      </c>
      <c r="AE287" s="15">
        <f t="shared" si="351"/>
        <v>5549.430528</v>
      </c>
      <c r="AF287" s="12">
        <v>1</v>
      </c>
      <c r="AG287" s="12">
        <v>1424</v>
      </c>
      <c r="AH287" s="12">
        <v>0.83</v>
      </c>
      <c r="AI287" s="19">
        <f t="shared" si="352"/>
        <v>4.32532710280374</v>
      </c>
      <c r="AJ287" s="20">
        <v>5936</v>
      </c>
      <c r="AK287" s="12">
        <v>0.99</v>
      </c>
      <c r="AL287" s="12">
        <v>3.34</v>
      </c>
      <c r="AM287" s="9">
        <f t="shared" si="353"/>
        <v>4.3066</v>
      </c>
      <c r="AN287" s="10">
        <v>1.225</v>
      </c>
      <c r="AO287" s="22">
        <v>1.015</v>
      </c>
      <c r="AP287" s="21">
        <f t="shared" si="354"/>
        <v>160315.473020488</v>
      </c>
      <c r="AV287" s="12">
        <v>1424</v>
      </c>
      <c r="AW287" s="12">
        <f t="shared" si="395"/>
        <v>2.328</v>
      </c>
      <c r="AX287" s="13">
        <v>1.35</v>
      </c>
      <c r="AY287" s="14">
        <v>1.24</v>
      </c>
      <c r="AZ287" s="15">
        <f t="shared" si="356"/>
        <v>5549.430528</v>
      </c>
      <c r="BA287" s="12">
        <v>1</v>
      </c>
      <c r="BB287" s="12">
        <v>1424</v>
      </c>
      <c r="BC287" s="12">
        <v>0.83</v>
      </c>
      <c r="BD287" s="19">
        <f t="shared" si="357"/>
        <v>4.32532710280374</v>
      </c>
      <c r="BE287" s="20">
        <v>5936</v>
      </c>
      <c r="BF287" s="12">
        <v>0.99</v>
      </c>
      <c r="BG287" s="12">
        <v>3.34</v>
      </c>
      <c r="BH287" s="9">
        <f t="shared" si="358"/>
        <v>4.3066</v>
      </c>
      <c r="BI287" s="10">
        <v>1.225</v>
      </c>
      <c r="BJ287" s="20">
        <v>1</v>
      </c>
      <c r="BK287" s="21">
        <f t="shared" si="359"/>
        <v>157946.278837919</v>
      </c>
      <c r="BQ287" s="12">
        <v>1424</v>
      </c>
      <c r="BR287" s="12">
        <f t="shared" si="396"/>
        <v>2.328</v>
      </c>
      <c r="BS287" s="13">
        <v>1.35</v>
      </c>
      <c r="BT287" s="14">
        <v>1.24</v>
      </c>
      <c r="BU287" s="15">
        <f t="shared" si="361"/>
        <v>5549.430528</v>
      </c>
      <c r="BV287" s="12">
        <v>1</v>
      </c>
      <c r="BW287" s="12">
        <v>1424</v>
      </c>
      <c r="BX287" s="12">
        <v>0.83</v>
      </c>
      <c r="BY287" s="19">
        <f t="shared" si="362"/>
        <v>4.32532710280374</v>
      </c>
      <c r="BZ287" s="20">
        <v>5936</v>
      </c>
      <c r="CA287" s="12">
        <v>0.99</v>
      </c>
      <c r="CB287" s="12">
        <v>3.34</v>
      </c>
      <c r="CC287" s="9">
        <f t="shared" si="363"/>
        <v>4.3066</v>
      </c>
      <c r="CD287" s="10">
        <v>1.225</v>
      </c>
      <c r="CE287" s="22">
        <v>1.015</v>
      </c>
      <c r="CF287" s="21">
        <f t="shared" si="364"/>
        <v>160315.473020488</v>
      </c>
      <c r="CL287" s="12">
        <f t="shared" si="365"/>
        <v>1569</v>
      </c>
      <c r="CM287" s="12">
        <f t="shared" si="397"/>
        <v>2.328</v>
      </c>
      <c r="CN287" s="13">
        <v>1.35</v>
      </c>
      <c r="CO287" s="14">
        <v>1.24</v>
      </c>
      <c r="CP287" s="15">
        <f t="shared" si="367"/>
        <v>6114.505968</v>
      </c>
      <c r="CQ287" s="12">
        <v>1</v>
      </c>
      <c r="CR287" s="12">
        <f t="shared" si="368"/>
        <v>1569</v>
      </c>
      <c r="CS287" s="12">
        <v>0.83</v>
      </c>
      <c r="CT287" s="19">
        <f t="shared" si="369"/>
        <v>4.46771364527879</v>
      </c>
      <c r="CU287" s="20">
        <v>5936</v>
      </c>
      <c r="CV287" s="12">
        <v>0.99</v>
      </c>
      <c r="CW287" s="12">
        <v>3.34</v>
      </c>
      <c r="CX287" s="9">
        <f t="shared" si="370"/>
        <v>4.3066</v>
      </c>
      <c r="CY287" s="10">
        <v>1.225</v>
      </c>
      <c r="CZ287" s="22">
        <v>1.085</v>
      </c>
      <c r="DA287" s="21">
        <f t="shared" si="371"/>
        <v>190345.428035764</v>
      </c>
      <c r="DG287" s="12">
        <f t="shared" si="372"/>
        <v>1569</v>
      </c>
      <c r="DH287" s="12">
        <f t="shared" si="398"/>
        <v>2.328</v>
      </c>
      <c r="DI287" s="13">
        <v>1.35</v>
      </c>
      <c r="DJ287" s="14">
        <v>1.24</v>
      </c>
      <c r="DK287" s="15">
        <f t="shared" si="374"/>
        <v>6114.505968</v>
      </c>
      <c r="DL287" s="12">
        <v>1</v>
      </c>
      <c r="DM287" s="12">
        <f t="shared" si="375"/>
        <v>1569</v>
      </c>
      <c r="DN287" s="12">
        <v>0.83</v>
      </c>
      <c r="DO287" s="19">
        <f t="shared" si="376"/>
        <v>4.46771364527879</v>
      </c>
      <c r="DP287" s="20">
        <v>5936</v>
      </c>
      <c r="DQ287" s="12">
        <v>0.99</v>
      </c>
      <c r="DR287" s="12">
        <v>3.34</v>
      </c>
      <c r="DS287" s="9">
        <f t="shared" si="377"/>
        <v>4.3066</v>
      </c>
      <c r="DT287" s="10">
        <v>1.225</v>
      </c>
      <c r="DU287" s="22">
        <v>1.085</v>
      </c>
      <c r="DV287" s="21">
        <f t="shared" si="378"/>
        <v>190345.428035764</v>
      </c>
      <c r="EB287" s="12">
        <f t="shared" si="379"/>
        <v>1569</v>
      </c>
      <c r="EC287" s="12">
        <f t="shared" si="399"/>
        <v>2.328</v>
      </c>
      <c r="ED287" s="13">
        <v>1.35</v>
      </c>
      <c r="EE287" s="14">
        <v>1.24</v>
      </c>
      <c r="EF287" s="15">
        <f t="shared" si="381"/>
        <v>6114.505968</v>
      </c>
      <c r="EG287" s="12">
        <v>1</v>
      </c>
      <c r="EH287" s="12">
        <f t="shared" si="382"/>
        <v>1569</v>
      </c>
      <c r="EI287" s="12">
        <v>0.92</v>
      </c>
      <c r="EJ287" s="19">
        <f t="shared" si="383"/>
        <v>4.55771364527879</v>
      </c>
      <c r="EK287" s="20">
        <v>5936</v>
      </c>
      <c r="EL287" s="12">
        <v>0.99</v>
      </c>
      <c r="EM287" s="12">
        <v>4.14</v>
      </c>
      <c r="EN287" s="9">
        <f t="shared" si="384"/>
        <v>5.0986</v>
      </c>
      <c r="EO287" s="10">
        <v>1.225</v>
      </c>
      <c r="EP287" s="22">
        <v>1.2</v>
      </c>
      <c r="EQ287" s="21">
        <f t="shared" si="385"/>
        <v>253360.273155566</v>
      </c>
    </row>
    <row r="288" s="1" customFormat="1" customHeight="1" spans="1:147">
      <c r="F288" s="12">
        <v>1424</v>
      </c>
      <c r="G288" s="12">
        <f>2.304+0.6</f>
        <v>2.904</v>
      </c>
      <c r="H288" s="13">
        <v>1.35</v>
      </c>
      <c r="I288" s="14">
        <v>1.24</v>
      </c>
      <c r="J288" s="15">
        <f t="shared" si="346"/>
        <v>6922.485504</v>
      </c>
      <c r="K288" s="12">
        <v>1</v>
      </c>
      <c r="L288" s="12">
        <v>1424</v>
      </c>
      <c r="M288" s="12">
        <v>0.83</v>
      </c>
      <c r="N288" s="19">
        <f t="shared" si="347"/>
        <v>4.32532710280374</v>
      </c>
      <c r="O288" s="20">
        <v>5936</v>
      </c>
      <c r="P288" s="12">
        <v>0.99</v>
      </c>
      <c r="Q288" s="12">
        <v>3.34</v>
      </c>
      <c r="R288" s="9">
        <f t="shared" si="348"/>
        <v>4.3066</v>
      </c>
      <c r="S288" s="10">
        <v>1.225</v>
      </c>
      <c r="T288" s="20">
        <v>1</v>
      </c>
      <c r="U288" s="21">
        <f t="shared" si="349"/>
        <v>189277.51338091</v>
      </c>
      <c r="AA288" s="12">
        <v>1424</v>
      </c>
      <c r="AB288" s="12">
        <f>2.304+0.6</f>
        <v>2.904</v>
      </c>
      <c r="AC288" s="13">
        <v>1.35</v>
      </c>
      <c r="AD288" s="14">
        <v>1.24</v>
      </c>
      <c r="AE288" s="15">
        <f t="shared" si="351"/>
        <v>6922.485504</v>
      </c>
      <c r="AF288" s="12">
        <v>1</v>
      </c>
      <c r="AG288" s="12">
        <v>1424</v>
      </c>
      <c r="AH288" s="12">
        <v>0.83</v>
      </c>
      <c r="AI288" s="19">
        <f t="shared" si="352"/>
        <v>4.32532710280374</v>
      </c>
      <c r="AJ288" s="20">
        <v>5936</v>
      </c>
      <c r="AK288" s="12">
        <v>0.99</v>
      </c>
      <c r="AL288" s="12">
        <v>3.34</v>
      </c>
      <c r="AM288" s="9">
        <f t="shared" si="353"/>
        <v>4.3066</v>
      </c>
      <c r="AN288" s="10">
        <v>1.225</v>
      </c>
      <c r="AO288" s="22">
        <v>1.015</v>
      </c>
      <c r="AP288" s="21">
        <f t="shared" si="354"/>
        <v>192116.676081623</v>
      </c>
      <c r="AV288" s="12">
        <v>1424</v>
      </c>
      <c r="AW288" s="12">
        <f>2.304+0.6</f>
        <v>2.904</v>
      </c>
      <c r="AX288" s="13">
        <v>1.35</v>
      </c>
      <c r="AY288" s="14">
        <v>1.24</v>
      </c>
      <c r="AZ288" s="15">
        <f t="shared" si="356"/>
        <v>6922.485504</v>
      </c>
      <c r="BA288" s="12">
        <v>1</v>
      </c>
      <c r="BB288" s="12">
        <v>1424</v>
      </c>
      <c r="BC288" s="12">
        <v>0.83</v>
      </c>
      <c r="BD288" s="19">
        <f t="shared" si="357"/>
        <v>4.32532710280374</v>
      </c>
      <c r="BE288" s="20">
        <v>5936</v>
      </c>
      <c r="BF288" s="12">
        <v>0.99</v>
      </c>
      <c r="BG288" s="12">
        <v>3.34</v>
      </c>
      <c r="BH288" s="9">
        <f t="shared" si="358"/>
        <v>4.3066</v>
      </c>
      <c r="BI288" s="10">
        <v>1.225</v>
      </c>
      <c r="BJ288" s="20">
        <v>1</v>
      </c>
      <c r="BK288" s="21">
        <f t="shared" si="359"/>
        <v>189277.51338091</v>
      </c>
      <c r="BQ288" s="12">
        <v>1424</v>
      </c>
      <c r="BR288" s="12">
        <f>2.304+0.6</f>
        <v>2.904</v>
      </c>
      <c r="BS288" s="13">
        <v>1.35</v>
      </c>
      <c r="BT288" s="14">
        <v>1.24</v>
      </c>
      <c r="BU288" s="15">
        <f t="shared" si="361"/>
        <v>6922.485504</v>
      </c>
      <c r="BV288" s="12">
        <v>1</v>
      </c>
      <c r="BW288" s="12">
        <v>1424</v>
      </c>
      <c r="BX288" s="12">
        <v>0.83</v>
      </c>
      <c r="BY288" s="19">
        <f t="shared" si="362"/>
        <v>4.32532710280374</v>
      </c>
      <c r="BZ288" s="20">
        <v>5936</v>
      </c>
      <c r="CA288" s="12">
        <v>0.99</v>
      </c>
      <c r="CB288" s="12">
        <v>3.34</v>
      </c>
      <c r="CC288" s="9">
        <f t="shared" si="363"/>
        <v>4.3066</v>
      </c>
      <c r="CD288" s="10">
        <v>1.225</v>
      </c>
      <c r="CE288" s="22">
        <v>1.015</v>
      </c>
      <c r="CF288" s="21">
        <f t="shared" si="364"/>
        <v>192116.676081623</v>
      </c>
      <c r="CL288" s="12">
        <f t="shared" si="365"/>
        <v>1569</v>
      </c>
      <c r="CM288" s="12">
        <f>2.304+0.6</f>
        <v>2.904</v>
      </c>
      <c r="CN288" s="13">
        <v>1.35</v>
      </c>
      <c r="CO288" s="14">
        <v>1.24</v>
      </c>
      <c r="CP288" s="15">
        <f t="shared" si="367"/>
        <v>7627.373424</v>
      </c>
      <c r="CQ288" s="12">
        <v>1</v>
      </c>
      <c r="CR288" s="12">
        <f t="shared" si="368"/>
        <v>1569</v>
      </c>
      <c r="CS288" s="12">
        <v>0.83</v>
      </c>
      <c r="CT288" s="19">
        <f t="shared" si="369"/>
        <v>4.46771364527879</v>
      </c>
      <c r="CU288" s="20">
        <v>5936</v>
      </c>
      <c r="CV288" s="12">
        <v>0.99</v>
      </c>
      <c r="CW288" s="12">
        <v>3.34</v>
      </c>
      <c r="CX288" s="9">
        <f t="shared" si="370"/>
        <v>4.3066</v>
      </c>
      <c r="CY288" s="10">
        <v>1.225</v>
      </c>
      <c r="CZ288" s="22">
        <v>1.085</v>
      </c>
      <c r="DA288" s="21">
        <f t="shared" si="371"/>
        <v>229034.345060464</v>
      </c>
      <c r="DG288" s="12">
        <f t="shared" si="372"/>
        <v>1569</v>
      </c>
      <c r="DH288" s="12">
        <f>2.304+0.6</f>
        <v>2.904</v>
      </c>
      <c r="DI288" s="13">
        <v>1.35</v>
      </c>
      <c r="DJ288" s="14">
        <v>1.24</v>
      </c>
      <c r="DK288" s="15">
        <f t="shared" si="374"/>
        <v>7627.373424</v>
      </c>
      <c r="DL288" s="12">
        <v>1</v>
      </c>
      <c r="DM288" s="12">
        <f t="shared" si="375"/>
        <v>1569</v>
      </c>
      <c r="DN288" s="12">
        <v>0.83</v>
      </c>
      <c r="DO288" s="19">
        <f t="shared" si="376"/>
        <v>4.46771364527879</v>
      </c>
      <c r="DP288" s="20">
        <v>5936</v>
      </c>
      <c r="DQ288" s="12">
        <v>0.99</v>
      </c>
      <c r="DR288" s="12">
        <v>3.34</v>
      </c>
      <c r="DS288" s="9">
        <f t="shared" si="377"/>
        <v>4.3066</v>
      </c>
      <c r="DT288" s="10">
        <v>1.225</v>
      </c>
      <c r="DU288" s="22">
        <v>1.085</v>
      </c>
      <c r="DV288" s="21">
        <f t="shared" si="378"/>
        <v>229034.345060464</v>
      </c>
      <c r="EB288" s="12">
        <f t="shared" si="379"/>
        <v>1569</v>
      </c>
      <c r="EC288" s="12">
        <f>2.304+0.6</f>
        <v>2.904</v>
      </c>
      <c r="ED288" s="13">
        <v>1.35</v>
      </c>
      <c r="EE288" s="14">
        <v>1.24</v>
      </c>
      <c r="EF288" s="15">
        <f t="shared" si="381"/>
        <v>7627.373424</v>
      </c>
      <c r="EG288" s="12">
        <v>1</v>
      </c>
      <c r="EH288" s="12">
        <f t="shared" si="382"/>
        <v>1569</v>
      </c>
      <c r="EI288" s="12">
        <v>0.92</v>
      </c>
      <c r="EJ288" s="19">
        <f t="shared" si="383"/>
        <v>4.55771364527879</v>
      </c>
      <c r="EK288" s="20">
        <v>5936</v>
      </c>
      <c r="EL288" s="12">
        <v>0.99</v>
      </c>
      <c r="EM288" s="12">
        <v>4.14</v>
      </c>
      <c r="EN288" s="9">
        <f t="shared" si="384"/>
        <v>5.0986</v>
      </c>
      <c r="EO288" s="10">
        <v>1.225</v>
      </c>
      <c r="EP288" s="22">
        <v>1.2</v>
      </c>
      <c r="EQ288" s="21">
        <f t="shared" si="385"/>
        <v>305039.522007583</v>
      </c>
    </row>
    <row r="289" s="1" customFormat="1" customHeight="1" spans="6:147">
      <c r="F289" s="12">
        <v>1424</v>
      </c>
      <c r="G289" s="12">
        <f t="shared" si="393"/>
        <v>2.328</v>
      </c>
      <c r="H289" s="13">
        <v>1.35</v>
      </c>
      <c r="I289" s="14">
        <v>1.24</v>
      </c>
      <c r="J289" s="15">
        <f t="shared" si="346"/>
        <v>5549.430528</v>
      </c>
      <c r="K289" s="12">
        <v>1</v>
      </c>
      <c r="L289" s="12">
        <v>1424</v>
      </c>
      <c r="M289" s="12">
        <v>0.83</v>
      </c>
      <c r="N289" s="19">
        <f t="shared" si="347"/>
        <v>4.32532710280374</v>
      </c>
      <c r="O289" s="20">
        <v>5936</v>
      </c>
      <c r="P289" s="12">
        <v>0.99</v>
      </c>
      <c r="Q289" s="12">
        <v>3.34</v>
      </c>
      <c r="R289" s="9">
        <f t="shared" si="348"/>
        <v>4.3066</v>
      </c>
      <c r="S289" s="10">
        <v>1.225</v>
      </c>
      <c r="T289" s="20">
        <v>1</v>
      </c>
      <c r="U289" s="21">
        <f t="shared" si="349"/>
        <v>157946.278837919</v>
      </c>
      <c r="AA289" s="12">
        <v>1424</v>
      </c>
      <c r="AB289" s="12">
        <f t="shared" si="394"/>
        <v>2.328</v>
      </c>
      <c r="AC289" s="13">
        <v>1.35</v>
      </c>
      <c r="AD289" s="14">
        <v>1.24</v>
      </c>
      <c r="AE289" s="15">
        <f t="shared" si="351"/>
        <v>5549.430528</v>
      </c>
      <c r="AF289" s="12">
        <v>1</v>
      </c>
      <c r="AG289" s="12">
        <v>1424</v>
      </c>
      <c r="AH289" s="12">
        <v>0.83</v>
      </c>
      <c r="AI289" s="19">
        <f t="shared" si="352"/>
        <v>4.32532710280374</v>
      </c>
      <c r="AJ289" s="20">
        <v>5936</v>
      </c>
      <c r="AK289" s="12">
        <v>0.99</v>
      </c>
      <c r="AL289" s="12">
        <v>3.34</v>
      </c>
      <c r="AM289" s="9">
        <f t="shared" si="353"/>
        <v>4.3066</v>
      </c>
      <c r="AN289" s="10">
        <v>1.225</v>
      </c>
      <c r="AO289" s="22">
        <v>1.015</v>
      </c>
      <c r="AP289" s="21">
        <f t="shared" si="354"/>
        <v>160315.473020488</v>
      </c>
      <c r="AV289" s="12">
        <v>1424</v>
      </c>
      <c r="AW289" s="12">
        <f t="shared" si="395"/>
        <v>2.328</v>
      </c>
      <c r="AX289" s="13">
        <v>1.35</v>
      </c>
      <c r="AY289" s="14">
        <v>1.24</v>
      </c>
      <c r="AZ289" s="15">
        <f t="shared" si="356"/>
        <v>5549.430528</v>
      </c>
      <c r="BA289" s="12">
        <v>1</v>
      </c>
      <c r="BB289" s="12">
        <v>1424</v>
      </c>
      <c r="BC289" s="12">
        <v>0.83</v>
      </c>
      <c r="BD289" s="19">
        <f t="shared" si="357"/>
        <v>4.32532710280374</v>
      </c>
      <c r="BE289" s="20">
        <v>5936</v>
      </c>
      <c r="BF289" s="12">
        <v>0.99</v>
      </c>
      <c r="BG289" s="12">
        <v>3.34</v>
      </c>
      <c r="BH289" s="9">
        <f t="shared" si="358"/>
        <v>4.3066</v>
      </c>
      <c r="BI289" s="10">
        <v>1.225</v>
      </c>
      <c r="BJ289" s="20">
        <v>1</v>
      </c>
      <c r="BK289" s="21">
        <f t="shared" si="359"/>
        <v>157946.278837919</v>
      </c>
      <c r="BQ289" s="12">
        <v>1424</v>
      </c>
      <c r="BR289" s="12">
        <f t="shared" si="396"/>
        <v>2.328</v>
      </c>
      <c r="BS289" s="13">
        <v>1.35</v>
      </c>
      <c r="BT289" s="14">
        <v>1.24</v>
      </c>
      <c r="BU289" s="15">
        <f t="shared" si="361"/>
        <v>5549.430528</v>
      </c>
      <c r="BV289" s="12">
        <v>1</v>
      </c>
      <c r="BW289" s="12">
        <v>1424</v>
      </c>
      <c r="BX289" s="12">
        <v>0.83</v>
      </c>
      <c r="BY289" s="19">
        <f t="shared" si="362"/>
        <v>4.32532710280374</v>
      </c>
      <c r="BZ289" s="20">
        <v>5936</v>
      </c>
      <c r="CA289" s="12">
        <v>0.99</v>
      </c>
      <c r="CB289" s="12">
        <v>3.34</v>
      </c>
      <c r="CC289" s="9">
        <f t="shared" si="363"/>
        <v>4.3066</v>
      </c>
      <c r="CD289" s="10">
        <v>1.225</v>
      </c>
      <c r="CE289" s="22">
        <v>1.015</v>
      </c>
      <c r="CF289" s="21">
        <f t="shared" si="364"/>
        <v>160315.473020488</v>
      </c>
      <c r="CL289" s="12">
        <f t="shared" si="365"/>
        <v>1569</v>
      </c>
      <c r="CM289" s="12">
        <f t="shared" si="397"/>
        <v>2.328</v>
      </c>
      <c r="CN289" s="13">
        <v>1.35</v>
      </c>
      <c r="CO289" s="14">
        <v>1.24</v>
      </c>
      <c r="CP289" s="15">
        <f t="shared" si="367"/>
        <v>6114.505968</v>
      </c>
      <c r="CQ289" s="12">
        <v>1</v>
      </c>
      <c r="CR289" s="12">
        <f t="shared" si="368"/>
        <v>1569</v>
      </c>
      <c r="CS289" s="12">
        <v>0.83</v>
      </c>
      <c r="CT289" s="19">
        <f t="shared" si="369"/>
        <v>4.46771364527879</v>
      </c>
      <c r="CU289" s="20">
        <v>5936</v>
      </c>
      <c r="CV289" s="12">
        <v>0.99</v>
      </c>
      <c r="CW289" s="12">
        <v>3.34</v>
      </c>
      <c r="CX289" s="9">
        <f t="shared" si="370"/>
        <v>4.3066</v>
      </c>
      <c r="CY289" s="10">
        <v>1.225</v>
      </c>
      <c r="CZ289" s="22">
        <v>1.085</v>
      </c>
      <c r="DA289" s="21">
        <f t="shared" si="371"/>
        <v>190345.428035764</v>
      </c>
      <c r="DG289" s="12">
        <f t="shared" si="372"/>
        <v>1569</v>
      </c>
      <c r="DH289" s="12">
        <f t="shared" si="398"/>
        <v>2.328</v>
      </c>
      <c r="DI289" s="13">
        <v>1.35</v>
      </c>
      <c r="DJ289" s="14">
        <v>1.24</v>
      </c>
      <c r="DK289" s="15">
        <f t="shared" si="374"/>
        <v>6114.505968</v>
      </c>
      <c r="DL289" s="12">
        <v>1</v>
      </c>
      <c r="DM289" s="12">
        <f t="shared" si="375"/>
        <v>1569</v>
      </c>
      <c r="DN289" s="12">
        <v>0.83</v>
      </c>
      <c r="DO289" s="19">
        <f t="shared" si="376"/>
        <v>4.46771364527879</v>
      </c>
      <c r="DP289" s="20">
        <v>5936</v>
      </c>
      <c r="DQ289" s="12">
        <v>0.99</v>
      </c>
      <c r="DR289" s="12">
        <v>3.34</v>
      </c>
      <c r="DS289" s="9">
        <f t="shared" si="377"/>
        <v>4.3066</v>
      </c>
      <c r="DT289" s="10">
        <v>1.225</v>
      </c>
      <c r="DU289" s="22">
        <v>1.085</v>
      </c>
      <c r="DV289" s="21">
        <f t="shared" si="378"/>
        <v>190345.428035764</v>
      </c>
      <c r="EB289" s="12">
        <f t="shared" si="379"/>
        <v>1569</v>
      </c>
      <c r="EC289" s="12">
        <f t="shared" si="399"/>
        <v>2.328</v>
      </c>
      <c r="ED289" s="13">
        <v>1.35</v>
      </c>
      <c r="EE289" s="14">
        <v>1.24</v>
      </c>
      <c r="EF289" s="15">
        <f t="shared" si="381"/>
        <v>6114.505968</v>
      </c>
      <c r="EG289" s="12">
        <v>1</v>
      </c>
      <c r="EH289" s="12">
        <f t="shared" si="382"/>
        <v>1569</v>
      </c>
      <c r="EI289" s="12">
        <v>0.92</v>
      </c>
      <c r="EJ289" s="19">
        <f t="shared" si="383"/>
        <v>4.55771364527879</v>
      </c>
      <c r="EK289" s="20">
        <v>5936</v>
      </c>
      <c r="EL289" s="12">
        <v>0.99</v>
      </c>
      <c r="EM289" s="12">
        <v>4.14</v>
      </c>
      <c r="EN289" s="9">
        <f t="shared" si="384"/>
        <v>5.0986</v>
      </c>
      <c r="EO289" s="10">
        <v>1.225</v>
      </c>
      <c r="EP289" s="22">
        <v>1.2</v>
      </c>
      <c r="EQ289" s="21">
        <f t="shared" si="385"/>
        <v>253360.273155566</v>
      </c>
    </row>
    <row r="290" s="1" customFormat="1" customHeight="1" spans="6:147">
      <c r="F290" s="12">
        <v>1424</v>
      </c>
      <c r="G290" s="12">
        <f t="shared" si="393"/>
        <v>2.328</v>
      </c>
      <c r="H290" s="13">
        <v>1.35</v>
      </c>
      <c r="I290" s="14">
        <v>1.24</v>
      </c>
      <c r="J290" s="15">
        <f t="shared" si="346"/>
        <v>5549.430528</v>
      </c>
      <c r="K290" s="12">
        <v>1</v>
      </c>
      <c r="L290" s="12">
        <v>1424</v>
      </c>
      <c r="M290" s="12">
        <v>0.83</v>
      </c>
      <c r="N290" s="19">
        <f t="shared" si="347"/>
        <v>4.32532710280374</v>
      </c>
      <c r="O290" s="20">
        <v>5936</v>
      </c>
      <c r="P290" s="12">
        <v>0.99</v>
      </c>
      <c r="Q290" s="12">
        <v>3.34</v>
      </c>
      <c r="R290" s="9">
        <f t="shared" si="348"/>
        <v>4.3066</v>
      </c>
      <c r="S290" s="10">
        <v>1.225</v>
      </c>
      <c r="T290" s="20">
        <v>1</v>
      </c>
      <c r="U290" s="21">
        <f t="shared" si="349"/>
        <v>157946.278837919</v>
      </c>
      <c r="AA290" s="12">
        <v>1424</v>
      </c>
      <c r="AB290" s="12">
        <f t="shared" si="394"/>
        <v>2.328</v>
      </c>
      <c r="AC290" s="13">
        <v>1.35</v>
      </c>
      <c r="AD290" s="14">
        <v>1.24</v>
      </c>
      <c r="AE290" s="15">
        <f t="shared" si="351"/>
        <v>5549.430528</v>
      </c>
      <c r="AF290" s="12">
        <v>1</v>
      </c>
      <c r="AG290" s="12">
        <v>1424</v>
      </c>
      <c r="AH290" s="12">
        <v>0.83</v>
      </c>
      <c r="AI290" s="19">
        <f t="shared" si="352"/>
        <v>4.32532710280374</v>
      </c>
      <c r="AJ290" s="20">
        <v>5936</v>
      </c>
      <c r="AK290" s="12">
        <v>0.99</v>
      </c>
      <c r="AL290" s="12">
        <v>3.34</v>
      </c>
      <c r="AM290" s="9">
        <f t="shared" si="353"/>
        <v>4.3066</v>
      </c>
      <c r="AN290" s="10">
        <v>1.225</v>
      </c>
      <c r="AO290" s="22">
        <v>1.015</v>
      </c>
      <c r="AP290" s="21">
        <f t="shared" si="354"/>
        <v>160315.473020488</v>
      </c>
      <c r="AV290" s="12">
        <v>1424</v>
      </c>
      <c r="AW290" s="12">
        <f t="shared" si="395"/>
        <v>2.328</v>
      </c>
      <c r="AX290" s="13">
        <v>1.35</v>
      </c>
      <c r="AY290" s="14">
        <v>1.24</v>
      </c>
      <c r="AZ290" s="15">
        <f t="shared" si="356"/>
        <v>5549.430528</v>
      </c>
      <c r="BA290" s="12">
        <v>1</v>
      </c>
      <c r="BB290" s="12">
        <v>1424</v>
      </c>
      <c r="BC290" s="12">
        <v>0.83</v>
      </c>
      <c r="BD290" s="19">
        <f t="shared" si="357"/>
        <v>4.32532710280374</v>
      </c>
      <c r="BE290" s="20">
        <v>5936</v>
      </c>
      <c r="BF290" s="12">
        <v>0.99</v>
      </c>
      <c r="BG290" s="12">
        <v>3.34</v>
      </c>
      <c r="BH290" s="9">
        <f t="shared" si="358"/>
        <v>4.3066</v>
      </c>
      <c r="BI290" s="10">
        <v>1.225</v>
      </c>
      <c r="BJ290" s="20">
        <v>1</v>
      </c>
      <c r="BK290" s="21">
        <f t="shared" si="359"/>
        <v>157946.278837919</v>
      </c>
      <c r="BQ290" s="12">
        <v>1424</v>
      </c>
      <c r="BR290" s="12">
        <f t="shared" si="396"/>
        <v>2.328</v>
      </c>
      <c r="BS290" s="13">
        <v>1.35</v>
      </c>
      <c r="BT290" s="14">
        <v>1.24</v>
      </c>
      <c r="BU290" s="15">
        <f t="shared" si="361"/>
        <v>5549.430528</v>
      </c>
      <c r="BV290" s="12">
        <v>1</v>
      </c>
      <c r="BW290" s="12">
        <v>1424</v>
      </c>
      <c r="BX290" s="12">
        <v>0.83</v>
      </c>
      <c r="BY290" s="19">
        <f t="shared" si="362"/>
        <v>4.32532710280374</v>
      </c>
      <c r="BZ290" s="20">
        <v>5936</v>
      </c>
      <c r="CA290" s="12">
        <v>0.99</v>
      </c>
      <c r="CB290" s="12">
        <v>3.34</v>
      </c>
      <c r="CC290" s="9">
        <f t="shared" si="363"/>
        <v>4.3066</v>
      </c>
      <c r="CD290" s="10">
        <v>1.225</v>
      </c>
      <c r="CE290" s="22">
        <v>1.015</v>
      </c>
      <c r="CF290" s="21">
        <f t="shared" si="364"/>
        <v>160315.473020488</v>
      </c>
      <c r="CL290" s="12">
        <f t="shared" si="365"/>
        <v>1569</v>
      </c>
      <c r="CM290" s="12">
        <f t="shared" si="397"/>
        <v>2.328</v>
      </c>
      <c r="CN290" s="13">
        <v>1.35</v>
      </c>
      <c r="CO290" s="14">
        <v>1.24</v>
      </c>
      <c r="CP290" s="15">
        <f t="shared" si="367"/>
        <v>6114.505968</v>
      </c>
      <c r="CQ290" s="12">
        <v>1</v>
      </c>
      <c r="CR290" s="12">
        <f t="shared" si="368"/>
        <v>1569</v>
      </c>
      <c r="CS290" s="12">
        <v>0.83</v>
      </c>
      <c r="CT290" s="19">
        <f t="shared" si="369"/>
        <v>4.46771364527879</v>
      </c>
      <c r="CU290" s="20">
        <v>5936</v>
      </c>
      <c r="CV290" s="12">
        <v>0.99</v>
      </c>
      <c r="CW290" s="12">
        <v>3.34</v>
      </c>
      <c r="CX290" s="9">
        <f t="shared" si="370"/>
        <v>4.3066</v>
      </c>
      <c r="CY290" s="10">
        <v>1.225</v>
      </c>
      <c r="CZ290" s="22">
        <v>1.085</v>
      </c>
      <c r="DA290" s="21">
        <f t="shared" si="371"/>
        <v>190345.428035764</v>
      </c>
      <c r="DG290" s="12">
        <f t="shared" si="372"/>
        <v>1569</v>
      </c>
      <c r="DH290" s="12">
        <f t="shared" si="398"/>
        <v>2.328</v>
      </c>
      <c r="DI290" s="13">
        <v>1.35</v>
      </c>
      <c r="DJ290" s="14">
        <v>1.24</v>
      </c>
      <c r="DK290" s="15">
        <f t="shared" si="374"/>
        <v>6114.505968</v>
      </c>
      <c r="DL290" s="12">
        <v>1</v>
      </c>
      <c r="DM290" s="12">
        <f t="shared" si="375"/>
        <v>1569</v>
      </c>
      <c r="DN290" s="12">
        <v>0.83</v>
      </c>
      <c r="DO290" s="19">
        <f t="shared" si="376"/>
        <v>4.46771364527879</v>
      </c>
      <c r="DP290" s="20">
        <v>5936</v>
      </c>
      <c r="DQ290" s="12">
        <v>0.99</v>
      </c>
      <c r="DR290" s="12">
        <v>3.34</v>
      </c>
      <c r="DS290" s="9">
        <f t="shared" si="377"/>
        <v>4.3066</v>
      </c>
      <c r="DT290" s="10">
        <v>1.225</v>
      </c>
      <c r="DU290" s="22">
        <v>1.085</v>
      </c>
      <c r="DV290" s="21">
        <f t="shared" si="378"/>
        <v>190345.428035764</v>
      </c>
      <c r="EB290" s="12">
        <f t="shared" si="379"/>
        <v>1569</v>
      </c>
      <c r="EC290" s="12">
        <f t="shared" si="399"/>
        <v>2.328</v>
      </c>
      <c r="ED290" s="13">
        <v>1.35</v>
      </c>
      <c r="EE290" s="14">
        <v>1.24</v>
      </c>
      <c r="EF290" s="15">
        <f t="shared" si="381"/>
        <v>6114.505968</v>
      </c>
      <c r="EG290" s="12">
        <v>1</v>
      </c>
      <c r="EH290" s="12">
        <f t="shared" si="382"/>
        <v>1569</v>
      </c>
      <c r="EI290" s="12">
        <v>0.92</v>
      </c>
      <c r="EJ290" s="19">
        <f t="shared" si="383"/>
        <v>4.55771364527879</v>
      </c>
      <c r="EK290" s="20">
        <v>5936</v>
      </c>
      <c r="EL290" s="12">
        <v>0.99</v>
      </c>
      <c r="EM290" s="12">
        <v>4.14</v>
      </c>
      <c r="EN290" s="9">
        <f t="shared" si="384"/>
        <v>5.0986</v>
      </c>
      <c r="EO290" s="10">
        <v>1.225</v>
      </c>
      <c r="EP290" s="22">
        <v>1.2</v>
      </c>
      <c r="EQ290" s="21">
        <f t="shared" si="385"/>
        <v>253360.273155566</v>
      </c>
    </row>
    <row r="291" s="1" customFormat="1" customHeight="1" spans="6:147">
      <c r="F291" s="12">
        <v>1424</v>
      </c>
      <c r="G291" s="12">
        <f>2.304+0.6</f>
        <v>2.904</v>
      </c>
      <c r="H291" s="13">
        <v>1.35</v>
      </c>
      <c r="I291" s="14">
        <v>1.24</v>
      </c>
      <c r="J291" s="15">
        <f t="shared" si="346"/>
        <v>6922.485504</v>
      </c>
      <c r="K291" s="12">
        <v>1</v>
      </c>
      <c r="L291" s="12">
        <v>1424</v>
      </c>
      <c r="M291" s="12">
        <v>0.83</v>
      </c>
      <c r="N291" s="19">
        <f t="shared" si="347"/>
        <v>4.32532710280374</v>
      </c>
      <c r="O291" s="20">
        <v>5936</v>
      </c>
      <c r="P291" s="12">
        <v>0.99</v>
      </c>
      <c r="Q291" s="12">
        <v>3.34</v>
      </c>
      <c r="R291" s="9">
        <f t="shared" si="348"/>
        <v>4.3066</v>
      </c>
      <c r="S291" s="10">
        <v>1.225</v>
      </c>
      <c r="T291" s="20">
        <v>1</v>
      </c>
      <c r="U291" s="21">
        <f t="shared" si="349"/>
        <v>189277.51338091</v>
      </c>
      <c r="AA291" s="12">
        <v>1424</v>
      </c>
      <c r="AB291" s="12">
        <f>2.304+0.6</f>
        <v>2.904</v>
      </c>
      <c r="AC291" s="13">
        <v>1.35</v>
      </c>
      <c r="AD291" s="14">
        <v>1.24</v>
      </c>
      <c r="AE291" s="15">
        <f t="shared" si="351"/>
        <v>6922.485504</v>
      </c>
      <c r="AF291" s="12">
        <v>1</v>
      </c>
      <c r="AG291" s="12">
        <v>1424</v>
      </c>
      <c r="AH291" s="12">
        <v>0.83</v>
      </c>
      <c r="AI291" s="19">
        <f t="shared" si="352"/>
        <v>4.32532710280374</v>
      </c>
      <c r="AJ291" s="20">
        <v>5936</v>
      </c>
      <c r="AK291" s="12">
        <v>0.99</v>
      </c>
      <c r="AL291" s="12">
        <v>3.34</v>
      </c>
      <c r="AM291" s="9">
        <f t="shared" si="353"/>
        <v>4.3066</v>
      </c>
      <c r="AN291" s="10">
        <v>1.225</v>
      </c>
      <c r="AO291" s="22">
        <v>1.015</v>
      </c>
      <c r="AP291" s="21">
        <f t="shared" si="354"/>
        <v>192116.676081623</v>
      </c>
      <c r="AV291" s="12">
        <v>1424</v>
      </c>
      <c r="AW291" s="12">
        <f>2.304+0.6</f>
        <v>2.904</v>
      </c>
      <c r="AX291" s="13">
        <v>1.35</v>
      </c>
      <c r="AY291" s="14">
        <v>1.24</v>
      </c>
      <c r="AZ291" s="15">
        <f t="shared" si="356"/>
        <v>6922.485504</v>
      </c>
      <c r="BA291" s="12">
        <v>1</v>
      </c>
      <c r="BB291" s="12">
        <v>1424</v>
      </c>
      <c r="BC291" s="12">
        <v>0.83</v>
      </c>
      <c r="BD291" s="19">
        <f t="shared" si="357"/>
        <v>4.32532710280374</v>
      </c>
      <c r="BE291" s="20">
        <v>5936</v>
      </c>
      <c r="BF291" s="12">
        <v>0.99</v>
      </c>
      <c r="BG291" s="12">
        <v>3.34</v>
      </c>
      <c r="BH291" s="9">
        <f t="shared" si="358"/>
        <v>4.3066</v>
      </c>
      <c r="BI291" s="10">
        <v>1.225</v>
      </c>
      <c r="BJ291" s="20">
        <v>1</v>
      </c>
      <c r="BK291" s="21">
        <f t="shared" si="359"/>
        <v>189277.51338091</v>
      </c>
      <c r="BQ291" s="12">
        <v>1424</v>
      </c>
      <c r="BR291" s="12">
        <f>2.304+0.6</f>
        <v>2.904</v>
      </c>
      <c r="BS291" s="13">
        <v>1.35</v>
      </c>
      <c r="BT291" s="14">
        <v>1.24</v>
      </c>
      <c r="BU291" s="15">
        <f t="shared" si="361"/>
        <v>6922.485504</v>
      </c>
      <c r="BV291" s="12">
        <v>1</v>
      </c>
      <c r="BW291" s="12">
        <v>1424</v>
      </c>
      <c r="BX291" s="12">
        <v>0.83</v>
      </c>
      <c r="BY291" s="19">
        <f t="shared" si="362"/>
        <v>4.32532710280374</v>
      </c>
      <c r="BZ291" s="20">
        <v>5936</v>
      </c>
      <c r="CA291" s="12">
        <v>0.99</v>
      </c>
      <c r="CB291" s="12">
        <v>3.34</v>
      </c>
      <c r="CC291" s="9">
        <f t="shared" si="363"/>
        <v>4.3066</v>
      </c>
      <c r="CD291" s="10">
        <v>1.225</v>
      </c>
      <c r="CE291" s="22">
        <v>1.015</v>
      </c>
      <c r="CF291" s="21">
        <f t="shared" si="364"/>
        <v>192116.676081623</v>
      </c>
      <c r="CL291" s="12">
        <f t="shared" si="365"/>
        <v>1569</v>
      </c>
      <c r="CM291" s="12">
        <f>2.304+0.6</f>
        <v>2.904</v>
      </c>
      <c r="CN291" s="13">
        <v>1.35</v>
      </c>
      <c r="CO291" s="14">
        <v>1.24</v>
      </c>
      <c r="CP291" s="15">
        <f t="shared" si="367"/>
        <v>7627.373424</v>
      </c>
      <c r="CQ291" s="12">
        <v>1</v>
      </c>
      <c r="CR291" s="12">
        <f t="shared" si="368"/>
        <v>1569</v>
      </c>
      <c r="CS291" s="12">
        <v>0.83</v>
      </c>
      <c r="CT291" s="19">
        <f t="shared" si="369"/>
        <v>4.46771364527879</v>
      </c>
      <c r="CU291" s="20">
        <v>5936</v>
      </c>
      <c r="CV291" s="12">
        <v>0.99</v>
      </c>
      <c r="CW291" s="12">
        <v>3.34</v>
      </c>
      <c r="CX291" s="9">
        <f t="shared" si="370"/>
        <v>4.3066</v>
      </c>
      <c r="CY291" s="10">
        <v>1.225</v>
      </c>
      <c r="CZ291" s="22">
        <v>1.085</v>
      </c>
      <c r="DA291" s="21">
        <f t="shared" si="371"/>
        <v>229034.345060464</v>
      </c>
      <c r="DG291" s="12">
        <f t="shared" si="372"/>
        <v>1569</v>
      </c>
      <c r="DH291" s="12">
        <f>2.304+0.6</f>
        <v>2.904</v>
      </c>
      <c r="DI291" s="13">
        <v>1.35</v>
      </c>
      <c r="DJ291" s="14">
        <v>1.24</v>
      </c>
      <c r="DK291" s="15">
        <f t="shared" si="374"/>
        <v>7627.373424</v>
      </c>
      <c r="DL291" s="12">
        <v>1</v>
      </c>
      <c r="DM291" s="12">
        <f t="shared" si="375"/>
        <v>1569</v>
      </c>
      <c r="DN291" s="12">
        <v>0.83</v>
      </c>
      <c r="DO291" s="19">
        <f t="shared" si="376"/>
        <v>4.46771364527879</v>
      </c>
      <c r="DP291" s="20">
        <v>5936</v>
      </c>
      <c r="DQ291" s="12">
        <v>0.99</v>
      </c>
      <c r="DR291" s="12">
        <v>3.34</v>
      </c>
      <c r="DS291" s="9">
        <f t="shared" si="377"/>
        <v>4.3066</v>
      </c>
      <c r="DT291" s="10">
        <v>1.225</v>
      </c>
      <c r="DU291" s="22">
        <v>1.085</v>
      </c>
      <c r="DV291" s="21">
        <f t="shared" si="378"/>
        <v>229034.345060464</v>
      </c>
      <c r="EB291" s="12">
        <f t="shared" si="379"/>
        <v>1569</v>
      </c>
      <c r="EC291" s="12">
        <f>2.304+0.6</f>
        <v>2.904</v>
      </c>
      <c r="ED291" s="13">
        <v>1.35</v>
      </c>
      <c r="EE291" s="14">
        <v>1.24</v>
      </c>
      <c r="EF291" s="15">
        <f t="shared" si="381"/>
        <v>7627.373424</v>
      </c>
      <c r="EG291" s="12">
        <v>1</v>
      </c>
      <c r="EH291" s="12">
        <f t="shared" si="382"/>
        <v>1569</v>
      </c>
      <c r="EI291" s="12">
        <v>0.92</v>
      </c>
      <c r="EJ291" s="19">
        <f t="shared" si="383"/>
        <v>4.55771364527879</v>
      </c>
      <c r="EK291" s="20">
        <v>5936</v>
      </c>
      <c r="EL291" s="12">
        <v>0.99</v>
      </c>
      <c r="EM291" s="12">
        <v>4.14</v>
      </c>
      <c r="EN291" s="9">
        <f t="shared" si="384"/>
        <v>5.0986</v>
      </c>
      <c r="EO291" s="10">
        <v>1.225</v>
      </c>
      <c r="EP291" s="22">
        <v>1.2</v>
      </c>
      <c r="EQ291" s="21">
        <f t="shared" si="385"/>
        <v>305039.522007583</v>
      </c>
    </row>
    <row r="292" s="1" customFormat="1" customHeight="1" spans="6:147">
      <c r="F292" s="28" t="s">
        <v>1</v>
      </c>
      <c r="G292" s="29"/>
      <c r="H292" s="29"/>
      <c r="I292" s="29"/>
      <c r="J292" s="29"/>
      <c r="K292" s="29"/>
      <c r="L292" s="29"/>
      <c r="M292" s="29"/>
      <c r="N292" s="30">
        <f>SUM(U274:U291)</f>
        <v>3031020.42634049</v>
      </c>
      <c r="O292" s="30"/>
      <c r="P292" s="30"/>
      <c r="Q292" s="30"/>
      <c r="R292" s="30"/>
      <c r="S292" s="30"/>
      <c r="T292" s="30"/>
      <c r="U292" s="30"/>
      <c r="V292" s="1"/>
      <c r="W292" s="1"/>
      <c r="X292" s="1"/>
      <c r="Y292" s="1"/>
      <c r="Z292" s="1"/>
      <c r="AA292" s="28" t="s">
        <v>1</v>
      </c>
      <c r="AB292" s="29"/>
      <c r="AC292" s="29"/>
      <c r="AD292" s="29"/>
      <c r="AE292" s="29"/>
      <c r="AF292" s="29"/>
      <c r="AG292" s="29"/>
      <c r="AH292" s="29"/>
      <c r="AI292" s="30">
        <f>SUM(AP274:AP291)</f>
        <v>3076485.7327356</v>
      </c>
      <c r="AJ292" s="30"/>
      <c r="AK292" s="30"/>
      <c r="AL292" s="30"/>
      <c r="AM292" s="30"/>
      <c r="AN292" s="30"/>
      <c r="AO292" s="30"/>
      <c r="AP292" s="30"/>
      <c r="AQ292" s="1"/>
      <c r="AR292" s="1"/>
      <c r="AS292" s="1"/>
      <c r="AT292" s="1"/>
      <c r="AU292" s="1"/>
      <c r="AV292" s="28" t="s">
        <v>1</v>
      </c>
      <c r="AW292" s="29"/>
      <c r="AX292" s="29"/>
      <c r="AY292" s="29"/>
      <c r="AZ292" s="29"/>
      <c r="BA292" s="29"/>
      <c r="BB292" s="29"/>
      <c r="BC292" s="29"/>
      <c r="BD292" s="30">
        <f>SUM(BK274:BK291)</f>
        <v>3031020.42634049</v>
      </c>
      <c r="BE292" s="30"/>
      <c r="BF292" s="30"/>
      <c r="BG292" s="30"/>
      <c r="BH292" s="30"/>
      <c r="BI292" s="30"/>
      <c r="BJ292" s="30"/>
      <c r="BK292" s="30"/>
      <c r="BL292" s="1"/>
      <c r="BM292" s="1"/>
      <c r="BN292" s="1"/>
      <c r="BO292" s="1"/>
      <c r="BP292" s="1"/>
      <c r="BQ292" s="28" t="s">
        <v>1</v>
      </c>
      <c r="BR292" s="29"/>
      <c r="BS292" s="29"/>
      <c r="BT292" s="29"/>
      <c r="BU292" s="29"/>
      <c r="BV292" s="29"/>
      <c r="BW292" s="29"/>
      <c r="BX292" s="29"/>
      <c r="BY292" s="30">
        <f>SUM(CF274:CF291)</f>
        <v>3076485.7327356</v>
      </c>
      <c r="BZ292" s="30"/>
      <c r="CA292" s="30"/>
      <c r="CB292" s="30"/>
      <c r="CC292" s="30"/>
      <c r="CD292" s="30"/>
      <c r="CE292" s="30"/>
      <c r="CF292" s="30"/>
      <c r="CG292" s="1"/>
      <c r="CH292" s="1"/>
      <c r="CI292" s="1"/>
      <c r="CJ292" s="1"/>
      <c r="CK292" s="1"/>
      <c r="CL292" s="28" t="s">
        <v>1</v>
      </c>
      <c r="CM292" s="29"/>
      <c r="CN292" s="29"/>
      <c r="CO292" s="29"/>
      <c r="CP292" s="29"/>
      <c r="CQ292" s="29"/>
      <c r="CR292" s="29"/>
      <c r="CS292" s="29"/>
      <c r="CT292" s="30">
        <f>SUM(DA274:DA291)</f>
        <v>3658351.20679195</v>
      </c>
      <c r="CU292" s="30"/>
      <c r="CV292" s="30"/>
      <c r="CW292" s="30"/>
      <c r="CX292" s="30"/>
      <c r="CY292" s="30"/>
      <c r="CZ292" s="30"/>
      <c r="DA292" s="30"/>
      <c r="DB292" s="1"/>
      <c r="DC292" s="1"/>
      <c r="DD292" s="1"/>
      <c r="DE292" s="1"/>
      <c r="DF292" s="1"/>
      <c r="DG292" s="28" t="s">
        <v>1</v>
      </c>
      <c r="DH292" s="29"/>
      <c r="DI292" s="29"/>
      <c r="DJ292" s="29"/>
      <c r="DK292" s="29"/>
      <c r="DL292" s="29"/>
      <c r="DM292" s="29"/>
      <c r="DN292" s="29"/>
      <c r="DO292" s="30">
        <f>SUM(DV274:DV291)</f>
        <v>3658351.20679195</v>
      </c>
      <c r="DP292" s="30"/>
      <c r="DQ292" s="30"/>
      <c r="DR292" s="30"/>
      <c r="DS292" s="30"/>
      <c r="DT292" s="30"/>
      <c r="DU292" s="30"/>
      <c r="DV292" s="30"/>
      <c r="DW292" s="1"/>
      <c r="DX292" s="1"/>
      <c r="DY292" s="1"/>
      <c r="DZ292" s="1"/>
      <c r="EA292" s="1"/>
      <c r="EB292" s="28" t="s">
        <v>1</v>
      </c>
      <c r="EC292" s="29"/>
      <c r="ED292" s="29"/>
      <c r="EE292" s="29"/>
      <c r="EF292" s="29"/>
      <c r="EG292" s="29"/>
      <c r="EH292" s="29"/>
      <c r="EI292" s="29"/>
      <c r="EJ292" s="30">
        <f>SUM(EQ274:EQ291)</f>
        <v>4870560.40991229</v>
      </c>
      <c r="EK292" s="30"/>
      <c r="EL292" s="30"/>
      <c r="EM292" s="30"/>
      <c r="EN292" s="30"/>
      <c r="EO292" s="30"/>
      <c r="EP292" s="30"/>
      <c r="EQ292" s="30"/>
    </row>
    <row r="293" s="1" customFormat="1" customHeight="1" spans="6:147">
      <c r="F293" s="29"/>
      <c r="G293" s="29"/>
      <c r="H293" s="29"/>
      <c r="I293" s="29"/>
      <c r="J293" s="29"/>
      <c r="K293" s="29"/>
      <c r="L293" s="29"/>
      <c r="M293" s="29"/>
      <c r="N293" s="30"/>
      <c r="O293" s="30"/>
      <c r="P293" s="30"/>
      <c r="Q293" s="30"/>
      <c r="R293" s="30"/>
      <c r="S293" s="30"/>
      <c r="T293" s="30"/>
      <c r="U293" s="30"/>
      <c r="V293" s="1"/>
      <c r="W293" s="1"/>
      <c r="X293" s="1"/>
      <c r="Y293" s="1"/>
      <c r="Z293" s="1"/>
      <c r="AA293" s="29"/>
      <c r="AB293" s="29"/>
      <c r="AC293" s="29"/>
      <c r="AD293" s="29"/>
      <c r="AE293" s="29"/>
      <c r="AF293" s="29"/>
      <c r="AG293" s="29"/>
      <c r="AH293" s="29"/>
      <c r="AI293" s="30"/>
      <c r="AJ293" s="30"/>
      <c r="AK293" s="30"/>
      <c r="AL293" s="30"/>
      <c r="AM293" s="30"/>
      <c r="AN293" s="30"/>
      <c r="AO293" s="30"/>
      <c r="AP293" s="30"/>
      <c r="AQ293" s="1"/>
      <c r="AR293" s="1"/>
      <c r="AS293" s="1"/>
      <c r="AT293" s="1"/>
      <c r="AU293" s="1"/>
      <c r="AV293" s="29"/>
      <c r="AW293" s="29"/>
      <c r="AX293" s="29"/>
      <c r="AY293" s="29"/>
      <c r="AZ293" s="29"/>
      <c r="BA293" s="29"/>
      <c r="BB293" s="29"/>
      <c r="BC293" s="29"/>
      <c r="BD293" s="30"/>
      <c r="BE293" s="30"/>
      <c r="BF293" s="30"/>
      <c r="BG293" s="30"/>
      <c r="BH293" s="30"/>
      <c r="BI293" s="30"/>
      <c r="BJ293" s="30"/>
      <c r="BK293" s="30"/>
      <c r="BL293" s="1"/>
      <c r="BM293" s="1"/>
      <c r="BN293" s="1"/>
      <c r="BO293" s="1"/>
      <c r="BP293" s="1"/>
      <c r="BQ293" s="29"/>
      <c r="BR293" s="29"/>
      <c r="BS293" s="29"/>
      <c r="BT293" s="29"/>
      <c r="BU293" s="29"/>
      <c r="BV293" s="29"/>
      <c r="BW293" s="29"/>
      <c r="BX293" s="29"/>
      <c r="BY293" s="30"/>
      <c r="BZ293" s="30"/>
      <c r="CA293" s="30"/>
      <c r="CB293" s="30"/>
      <c r="CC293" s="30"/>
      <c r="CD293" s="30"/>
      <c r="CE293" s="30"/>
      <c r="CF293" s="30"/>
      <c r="CG293" s="1"/>
      <c r="CH293" s="1"/>
      <c r="CI293" s="1"/>
      <c r="CJ293" s="1"/>
      <c r="CK293" s="1"/>
      <c r="CL293" s="29"/>
      <c r="CM293" s="29"/>
      <c r="CN293" s="29"/>
      <c r="CO293" s="29"/>
      <c r="CP293" s="29"/>
      <c r="CQ293" s="29"/>
      <c r="CR293" s="29"/>
      <c r="CS293" s="29"/>
      <c r="CT293" s="30"/>
      <c r="CU293" s="30"/>
      <c r="CV293" s="30"/>
      <c r="CW293" s="30"/>
      <c r="CX293" s="30"/>
      <c r="CY293" s="30"/>
      <c r="CZ293" s="30"/>
      <c r="DA293" s="30"/>
      <c r="DB293" s="1"/>
      <c r="DC293" s="1"/>
      <c r="DD293" s="1"/>
      <c r="DE293" s="1"/>
      <c r="DF293" s="1"/>
      <c r="DG293" s="29"/>
      <c r="DH293" s="29"/>
      <c r="DI293" s="29"/>
      <c r="DJ293" s="29"/>
      <c r="DK293" s="29"/>
      <c r="DL293" s="29"/>
      <c r="DM293" s="29"/>
      <c r="DN293" s="29"/>
      <c r="DO293" s="30"/>
      <c r="DP293" s="30"/>
      <c r="DQ293" s="30"/>
      <c r="DR293" s="30"/>
      <c r="DS293" s="30"/>
      <c r="DT293" s="30"/>
      <c r="DU293" s="30"/>
      <c r="DV293" s="30"/>
      <c r="DW293" s="1"/>
      <c r="DX293" s="1"/>
      <c r="DY293" s="1"/>
      <c r="DZ293" s="1"/>
      <c r="EA293" s="1"/>
      <c r="EB293" s="29"/>
      <c r="EC293" s="29"/>
      <c r="ED293" s="29"/>
      <c r="EE293" s="29"/>
      <c r="EF293" s="29"/>
      <c r="EG293" s="29"/>
      <c r="EH293" s="29"/>
      <c r="EI293" s="29"/>
      <c r="EJ293" s="30"/>
      <c r="EK293" s="30"/>
      <c r="EL293" s="30"/>
      <c r="EM293" s="30"/>
      <c r="EN293" s="30"/>
      <c r="EO293" s="30"/>
      <c r="EP293" s="30"/>
      <c r="EQ293" s="30"/>
    </row>
    <row r="294" s="1" customFormat="1" customHeight="1" spans="6:147">
      <c r="F294" s="3" t="s">
        <v>33</v>
      </c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1"/>
      <c r="W294" s="1"/>
      <c r="X294" s="1"/>
      <c r="Y294" s="1"/>
      <c r="Z294" s="1"/>
      <c r="AA294" s="3" t="s">
        <v>33</v>
      </c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1"/>
      <c r="AR294" s="1"/>
      <c r="AS294" s="1"/>
      <c r="AT294" s="1"/>
      <c r="AU294" s="1"/>
      <c r="AV294" s="3" t="s">
        <v>33</v>
      </c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1"/>
      <c r="BM294" s="1"/>
      <c r="BN294" s="1"/>
      <c r="BO294" s="1"/>
      <c r="BP294" s="1"/>
      <c r="BQ294" s="3" t="s">
        <v>33</v>
      </c>
      <c r="BR294" s="3"/>
      <c r="BS294" s="3"/>
      <c r="BT294" s="3"/>
      <c r="BU294" s="3"/>
      <c r="BV294" s="3"/>
      <c r="BW294" s="3"/>
      <c r="BX294" s="3"/>
      <c r="BY294" s="3"/>
      <c r="BZ294" s="3"/>
      <c r="CA294" s="3"/>
      <c r="CB294" s="3"/>
      <c r="CC294" s="3"/>
      <c r="CD294" s="3"/>
      <c r="CE294" s="3"/>
      <c r="CF294" s="3"/>
      <c r="CG294" s="1"/>
      <c r="CH294" s="1"/>
      <c r="CI294" s="1"/>
      <c r="CJ294" s="1"/>
      <c r="CK294" s="1"/>
      <c r="CL294" s="3" t="s">
        <v>33</v>
      </c>
      <c r="CM294" s="3"/>
      <c r="CN294" s="3"/>
      <c r="CO294" s="3"/>
      <c r="CP294" s="3"/>
      <c r="CQ294" s="3"/>
      <c r="CR294" s="3"/>
      <c r="CS294" s="3"/>
      <c r="CT294" s="3"/>
      <c r="CU294" s="3"/>
      <c r="CV294" s="3"/>
      <c r="CW294" s="3"/>
      <c r="CX294" s="3"/>
      <c r="CY294" s="3"/>
      <c r="CZ294" s="3"/>
      <c r="DA294" s="3"/>
      <c r="DB294" s="1"/>
      <c r="DC294" s="1"/>
      <c r="DD294" s="1"/>
      <c r="DE294" s="1"/>
      <c r="DF294" s="1"/>
      <c r="DG294" s="3" t="s">
        <v>33</v>
      </c>
      <c r="DH294" s="3"/>
      <c r="DI294" s="3"/>
      <c r="DJ294" s="3"/>
      <c r="DK294" s="3"/>
      <c r="DL294" s="3"/>
      <c r="DM294" s="3"/>
      <c r="DN294" s="3"/>
      <c r="DO294" s="3"/>
      <c r="DP294" s="3"/>
      <c r="DQ294" s="3"/>
      <c r="DR294" s="3"/>
      <c r="DS294" s="3"/>
      <c r="DT294" s="3"/>
      <c r="DU294" s="3"/>
      <c r="DV294" s="3"/>
      <c r="DW294" s="1"/>
      <c r="DX294" s="1"/>
      <c r="DY294" s="1"/>
      <c r="DZ294" s="1"/>
      <c r="EA294" s="1"/>
      <c r="EB294" s="3" t="s">
        <v>33</v>
      </c>
      <c r="EC294" s="3"/>
      <c r="ED294" s="3"/>
      <c r="EE294" s="3"/>
      <c r="EF294" s="3"/>
      <c r="EG294" s="3"/>
      <c r="EH294" s="3"/>
      <c r="EI294" s="3"/>
      <c r="EJ294" s="3"/>
      <c r="EK294" s="3"/>
      <c r="EL294" s="3"/>
      <c r="EM294" s="3"/>
      <c r="EN294" s="3"/>
      <c r="EO294" s="3"/>
      <c r="EP294" s="3"/>
      <c r="EQ294" s="3"/>
    </row>
    <row r="295" s="1" customFormat="1" customHeight="1" spans="6:147">
      <c r="F295" s="4" t="s">
        <v>8</v>
      </c>
      <c r="G295" s="5"/>
      <c r="H295" s="5"/>
      <c r="I295" s="5"/>
      <c r="J295" s="6"/>
      <c r="K295" s="7" t="s">
        <v>9</v>
      </c>
      <c r="L295" s="7"/>
      <c r="M295" s="7"/>
      <c r="N295" s="7"/>
      <c r="O295" s="8" t="s">
        <v>10</v>
      </c>
      <c r="P295" s="9" t="s">
        <v>11</v>
      </c>
      <c r="Q295" s="9"/>
      <c r="R295" s="9"/>
      <c r="S295" s="10" t="s">
        <v>12</v>
      </c>
      <c r="T295" s="8" t="s">
        <v>13</v>
      </c>
      <c r="U295" s="11" t="s">
        <v>14</v>
      </c>
      <c r="AA295" s="4" t="s">
        <v>8</v>
      </c>
      <c r="AB295" s="5"/>
      <c r="AC295" s="5"/>
      <c r="AD295" s="5"/>
      <c r="AE295" s="6"/>
      <c r="AF295" s="7" t="s">
        <v>9</v>
      </c>
      <c r="AG295" s="7"/>
      <c r="AH295" s="7"/>
      <c r="AI295" s="7"/>
      <c r="AJ295" s="8" t="s">
        <v>10</v>
      </c>
      <c r="AK295" s="9" t="s">
        <v>11</v>
      </c>
      <c r="AL295" s="9"/>
      <c r="AM295" s="9"/>
      <c r="AN295" s="10" t="s">
        <v>12</v>
      </c>
      <c r="AO295" s="8" t="s">
        <v>13</v>
      </c>
      <c r="AP295" s="11" t="s">
        <v>14</v>
      </c>
      <c r="AV295" s="4" t="s">
        <v>8</v>
      </c>
      <c r="AW295" s="5"/>
      <c r="AX295" s="5"/>
      <c r="AY295" s="5"/>
      <c r="AZ295" s="6"/>
      <c r="BA295" s="7" t="s">
        <v>9</v>
      </c>
      <c r="BB295" s="7"/>
      <c r="BC295" s="7"/>
      <c r="BD295" s="7"/>
      <c r="BE295" s="8" t="s">
        <v>10</v>
      </c>
      <c r="BF295" s="9" t="s">
        <v>11</v>
      </c>
      <c r="BG295" s="9"/>
      <c r="BH295" s="9"/>
      <c r="BI295" s="10" t="s">
        <v>12</v>
      </c>
      <c r="BJ295" s="8" t="s">
        <v>13</v>
      </c>
      <c r="BK295" s="11" t="s">
        <v>14</v>
      </c>
      <c r="BQ295" s="4" t="s">
        <v>8</v>
      </c>
      <c r="BR295" s="5"/>
      <c r="BS295" s="5"/>
      <c r="BT295" s="5"/>
      <c r="BU295" s="6"/>
      <c r="BV295" s="7" t="s">
        <v>9</v>
      </c>
      <c r="BW295" s="7"/>
      <c r="BX295" s="7"/>
      <c r="BY295" s="7"/>
      <c r="BZ295" s="8" t="s">
        <v>10</v>
      </c>
      <c r="CA295" s="9" t="s">
        <v>11</v>
      </c>
      <c r="CB295" s="9"/>
      <c r="CC295" s="9"/>
      <c r="CD295" s="10" t="s">
        <v>12</v>
      </c>
      <c r="CE295" s="8" t="s">
        <v>13</v>
      </c>
      <c r="CF295" s="11" t="s">
        <v>14</v>
      </c>
      <c r="CL295" s="4" t="s">
        <v>8</v>
      </c>
      <c r="CM295" s="5"/>
      <c r="CN295" s="5"/>
      <c r="CO295" s="5"/>
      <c r="CP295" s="6"/>
      <c r="CQ295" s="7" t="s">
        <v>9</v>
      </c>
      <c r="CR295" s="7"/>
      <c r="CS295" s="7"/>
      <c r="CT295" s="7"/>
      <c r="CU295" s="8" t="s">
        <v>10</v>
      </c>
      <c r="CV295" s="9" t="s">
        <v>11</v>
      </c>
      <c r="CW295" s="9"/>
      <c r="CX295" s="9"/>
      <c r="CY295" s="10" t="s">
        <v>12</v>
      </c>
      <c r="CZ295" s="8" t="s">
        <v>13</v>
      </c>
      <c r="DA295" s="11" t="s">
        <v>14</v>
      </c>
      <c r="DG295" s="4" t="s">
        <v>8</v>
      </c>
      <c r="DH295" s="5"/>
      <c r="DI295" s="5"/>
      <c r="DJ295" s="5"/>
      <c r="DK295" s="6"/>
      <c r="DL295" s="7" t="s">
        <v>9</v>
      </c>
      <c r="DM295" s="7"/>
      <c r="DN295" s="7"/>
      <c r="DO295" s="7"/>
      <c r="DP295" s="8" t="s">
        <v>10</v>
      </c>
      <c r="DQ295" s="9" t="s">
        <v>11</v>
      </c>
      <c r="DR295" s="9"/>
      <c r="DS295" s="9"/>
      <c r="DT295" s="10" t="s">
        <v>12</v>
      </c>
      <c r="DU295" s="8" t="s">
        <v>13</v>
      </c>
      <c r="DV295" s="11" t="s">
        <v>14</v>
      </c>
      <c r="EB295" s="4" t="s">
        <v>8</v>
      </c>
      <c r="EC295" s="5"/>
      <c r="ED295" s="5"/>
      <c r="EE295" s="5"/>
      <c r="EF295" s="6"/>
      <c r="EG295" s="7" t="s">
        <v>9</v>
      </c>
      <c r="EH295" s="7"/>
      <c r="EI295" s="7"/>
      <c r="EJ295" s="7"/>
      <c r="EK295" s="8" t="s">
        <v>10</v>
      </c>
      <c r="EL295" s="9" t="s">
        <v>11</v>
      </c>
      <c r="EM295" s="9"/>
      <c r="EN295" s="9"/>
      <c r="EO295" s="10" t="s">
        <v>12</v>
      </c>
      <c r="EP295" s="8" t="s">
        <v>13</v>
      </c>
      <c r="EQ295" s="11" t="s">
        <v>14</v>
      </c>
    </row>
    <row r="296" s="1" customFormat="1" customHeight="1" spans="6:147">
      <c r="F296" s="12" t="s">
        <v>34</v>
      </c>
      <c r="G296" s="12" t="s">
        <v>21</v>
      </c>
      <c r="H296" s="13" t="s">
        <v>22</v>
      </c>
      <c r="I296" s="14" t="s">
        <v>23</v>
      </c>
      <c r="J296" s="15" t="s">
        <v>8</v>
      </c>
      <c r="K296" s="12" t="s">
        <v>24</v>
      </c>
      <c r="L296" s="12" t="s">
        <v>20</v>
      </c>
      <c r="M296" s="12" t="s">
        <v>25</v>
      </c>
      <c r="N296" s="7" t="s">
        <v>26</v>
      </c>
      <c r="O296" s="16"/>
      <c r="P296" s="12" t="s">
        <v>27</v>
      </c>
      <c r="Q296" s="12" t="s">
        <v>28</v>
      </c>
      <c r="R296" s="9" t="s">
        <v>29</v>
      </c>
      <c r="S296" s="10" t="s">
        <v>30</v>
      </c>
      <c r="T296" s="16"/>
      <c r="U296" s="17"/>
      <c r="V296" s="1"/>
      <c r="W296" s="1"/>
      <c r="X296" s="1"/>
      <c r="Y296" s="1"/>
      <c r="Z296" s="1"/>
      <c r="AA296" s="12" t="s">
        <v>34</v>
      </c>
      <c r="AB296" s="12" t="s">
        <v>21</v>
      </c>
      <c r="AC296" s="13" t="s">
        <v>22</v>
      </c>
      <c r="AD296" s="14" t="s">
        <v>23</v>
      </c>
      <c r="AE296" s="15" t="s">
        <v>8</v>
      </c>
      <c r="AF296" s="12" t="s">
        <v>24</v>
      </c>
      <c r="AG296" s="12" t="s">
        <v>20</v>
      </c>
      <c r="AH296" s="12" t="s">
        <v>25</v>
      </c>
      <c r="AI296" s="7" t="s">
        <v>26</v>
      </c>
      <c r="AJ296" s="16"/>
      <c r="AK296" s="12" t="s">
        <v>27</v>
      </c>
      <c r="AL296" s="12" t="s">
        <v>28</v>
      </c>
      <c r="AM296" s="9" t="s">
        <v>29</v>
      </c>
      <c r="AN296" s="10" t="s">
        <v>30</v>
      </c>
      <c r="AO296" s="16"/>
      <c r="AP296" s="17"/>
      <c r="AQ296" s="1"/>
      <c r="AR296" s="1"/>
      <c r="AS296" s="1"/>
      <c r="AT296" s="1"/>
      <c r="AU296" s="1"/>
      <c r="AV296" s="12" t="s">
        <v>34</v>
      </c>
      <c r="AW296" s="12" t="s">
        <v>21</v>
      </c>
      <c r="AX296" s="13" t="s">
        <v>22</v>
      </c>
      <c r="AY296" s="14" t="s">
        <v>23</v>
      </c>
      <c r="AZ296" s="15" t="s">
        <v>8</v>
      </c>
      <c r="BA296" s="12" t="s">
        <v>24</v>
      </c>
      <c r="BB296" s="12" t="s">
        <v>20</v>
      </c>
      <c r="BC296" s="12" t="s">
        <v>25</v>
      </c>
      <c r="BD296" s="7" t="s">
        <v>26</v>
      </c>
      <c r="BE296" s="16"/>
      <c r="BF296" s="12" t="s">
        <v>27</v>
      </c>
      <c r="BG296" s="12" t="s">
        <v>28</v>
      </c>
      <c r="BH296" s="9" t="s">
        <v>29</v>
      </c>
      <c r="BI296" s="10" t="s">
        <v>30</v>
      </c>
      <c r="BJ296" s="16"/>
      <c r="BK296" s="17"/>
      <c r="BL296" s="1"/>
      <c r="BM296" s="1"/>
      <c r="BN296" s="1"/>
      <c r="BO296" s="1"/>
      <c r="BP296" s="1"/>
      <c r="BQ296" s="12" t="s">
        <v>34</v>
      </c>
      <c r="BR296" s="12" t="s">
        <v>21</v>
      </c>
      <c r="BS296" s="13" t="s">
        <v>22</v>
      </c>
      <c r="BT296" s="14" t="s">
        <v>23</v>
      </c>
      <c r="BU296" s="15" t="s">
        <v>8</v>
      </c>
      <c r="BV296" s="12" t="s">
        <v>24</v>
      </c>
      <c r="BW296" s="12" t="s">
        <v>20</v>
      </c>
      <c r="BX296" s="12" t="s">
        <v>25</v>
      </c>
      <c r="BY296" s="7" t="s">
        <v>26</v>
      </c>
      <c r="BZ296" s="16"/>
      <c r="CA296" s="12" t="s">
        <v>27</v>
      </c>
      <c r="CB296" s="12" t="s">
        <v>28</v>
      </c>
      <c r="CC296" s="9" t="s">
        <v>29</v>
      </c>
      <c r="CD296" s="10" t="s">
        <v>30</v>
      </c>
      <c r="CE296" s="16"/>
      <c r="CF296" s="17"/>
      <c r="CG296" s="1"/>
      <c r="CH296" s="1"/>
      <c r="CI296" s="1"/>
      <c r="CJ296" s="1"/>
      <c r="CK296" s="1"/>
      <c r="CL296" s="12" t="s">
        <v>34</v>
      </c>
      <c r="CM296" s="12" t="s">
        <v>21</v>
      </c>
      <c r="CN296" s="13" t="s">
        <v>22</v>
      </c>
      <c r="CO296" s="14" t="s">
        <v>23</v>
      </c>
      <c r="CP296" s="15" t="s">
        <v>8</v>
      </c>
      <c r="CQ296" s="12" t="s">
        <v>24</v>
      </c>
      <c r="CR296" s="12" t="s">
        <v>20</v>
      </c>
      <c r="CS296" s="12" t="s">
        <v>25</v>
      </c>
      <c r="CT296" s="7" t="s">
        <v>26</v>
      </c>
      <c r="CU296" s="16"/>
      <c r="CV296" s="12" t="s">
        <v>27</v>
      </c>
      <c r="CW296" s="12" t="s">
        <v>28</v>
      </c>
      <c r="CX296" s="9" t="s">
        <v>29</v>
      </c>
      <c r="CY296" s="10" t="s">
        <v>30</v>
      </c>
      <c r="CZ296" s="16"/>
      <c r="DA296" s="17"/>
      <c r="DB296" s="1"/>
      <c r="DC296" s="1"/>
      <c r="DD296" s="1"/>
      <c r="DE296" s="1"/>
      <c r="DF296" s="1"/>
      <c r="DG296" s="12" t="s">
        <v>34</v>
      </c>
      <c r="DH296" s="12" t="s">
        <v>21</v>
      </c>
      <c r="DI296" s="13" t="s">
        <v>22</v>
      </c>
      <c r="DJ296" s="14" t="s">
        <v>23</v>
      </c>
      <c r="DK296" s="15" t="s">
        <v>8</v>
      </c>
      <c r="DL296" s="12" t="s">
        <v>24</v>
      </c>
      <c r="DM296" s="12" t="s">
        <v>20</v>
      </c>
      <c r="DN296" s="12" t="s">
        <v>25</v>
      </c>
      <c r="DO296" s="7" t="s">
        <v>26</v>
      </c>
      <c r="DP296" s="16"/>
      <c r="DQ296" s="12" t="s">
        <v>27</v>
      </c>
      <c r="DR296" s="12" t="s">
        <v>28</v>
      </c>
      <c r="DS296" s="9" t="s">
        <v>29</v>
      </c>
      <c r="DT296" s="10" t="s">
        <v>30</v>
      </c>
      <c r="DU296" s="16"/>
      <c r="DV296" s="17"/>
      <c r="DW296" s="1"/>
      <c r="DX296" s="1"/>
      <c r="DY296" s="1"/>
      <c r="DZ296" s="1"/>
      <c r="EA296" s="1"/>
      <c r="EB296" s="12" t="s">
        <v>34</v>
      </c>
      <c r="EC296" s="12" t="s">
        <v>21</v>
      </c>
      <c r="ED296" s="13" t="s">
        <v>22</v>
      </c>
      <c r="EE296" s="14" t="s">
        <v>23</v>
      </c>
      <c r="EF296" s="15" t="s">
        <v>8</v>
      </c>
      <c r="EG296" s="12" t="s">
        <v>24</v>
      </c>
      <c r="EH296" s="12" t="s">
        <v>20</v>
      </c>
      <c r="EI296" s="12" t="s">
        <v>25</v>
      </c>
      <c r="EJ296" s="7" t="s">
        <v>26</v>
      </c>
      <c r="EK296" s="16"/>
      <c r="EL296" s="12" t="s">
        <v>27</v>
      </c>
      <c r="EM296" s="12" t="s">
        <v>28</v>
      </c>
      <c r="EN296" s="9" t="s">
        <v>29</v>
      </c>
      <c r="EO296" s="10" t="s">
        <v>30</v>
      </c>
      <c r="EP296" s="16"/>
      <c r="EQ296" s="17"/>
    </row>
    <row r="297" s="1" customFormat="1" customHeight="1" spans="6:147">
      <c r="F297" s="12">
        <v>35434</v>
      </c>
      <c r="G297" s="12">
        <v>0.0253</v>
      </c>
      <c r="H297" s="13">
        <v>1.35</v>
      </c>
      <c r="I297" s="14">
        <v>1</v>
      </c>
      <c r="J297" s="15">
        <f t="shared" ref="J297:J321" si="400">F297*G297*H297*I297</f>
        <v>1210.24827</v>
      </c>
      <c r="K297" s="12">
        <v>1</v>
      </c>
      <c r="L297" s="12">
        <v>280</v>
      </c>
      <c r="M297" s="12">
        <v>1.43</v>
      </c>
      <c r="N297" s="19">
        <f t="shared" ref="N297:N321" si="401">1+6*L297/(L297+2000)+M297</f>
        <v>3.16684210526316</v>
      </c>
      <c r="O297" s="20">
        <v>5936</v>
      </c>
      <c r="P297" s="12">
        <v>0.99</v>
      </c>
      <c r="Q297" s="12">
        <v>1.98</v>
      </c>
      <c r="R297" s="9">
        <f t="shared" ref="R297:R321" si="402">1+P297*Q297</f>
        <v>2.9602</v>
      </c>
      <c r="S297" s="10">
        <v>1.225</v>
      </c>
      <c r="T297" s="20">
        <v>1</v>
      </c>
      <c r="U297" s="21">
        <f t="shared" ref="U297:U321" si="403">((J297*K297*N297)+O297)*R297*S297*T297</f>
        <v>35423.5732629581</v>
      </c>
      <c r="AA297" s="12">
        <v>35434</v>
      </c>
      <c r="AB297" s="12">
        <v>0.0253</v>
      </c>
      <c r="AC297" s="13">
        <v>1.35</v>
      </c>
      <c r="AD297" s="14">
        <v>1</v>
      </c>
      <c r="AE297" s="15">
        <f t="shared" ref="AE297:AE321" si="404">AA297*AB297*AC297*AD297</f>
        <v>1210.24827</v>
      </c>
      <c r="AF297" s="12">
        <v>1</v>
      </c>
      <c r="AG297" s="12">
        <v>280</v>
      </c>
      <c r="AH297" s="12">
        <v>1.43</v>
      </c>
      <c r="AI297" s="19">
        <f t="shared" ref="AI297:AI321" si="405">1+6*AG297/(AG297+2000)+AH297</f>
        <v>3.16684210526316</v>
      </c>
      <c r="AJ297" s="20">
        <v>5936</v>
      </c>
      <c r="AK297" s="12">
        <v>0.99</v>
      </c>
      <c r="AL297" s="12">
        <v>1.98</v>
      </c>
      <c r="AM297" s="9">
        <f t="shared" ref="AM297:AM321" si="406">1+AK297*AL297</f>
        <v>2.9602</v>
      </c>
      <c r="AN297" s="10">
        <v>1.225</v>
      </c>
      <c r="AO297" s="22">
        <v>1.015</v>
      </c>
      <c r="AP297" s="21">
        <f t="shared" ref="AP297:AP321" si="407">((AE297*AF297*AI297)+AJ297)*AM297*AN297*AO297</f>
        <v>35954.9268619024</v>
      </c>
      <c r="AV297" s="12">
        <v>35728</v>
      </c>
      <c r="AW297" s="12">
        <v>0.0253</v>
      </c>
      <c r="AX297" s="13">
        <v>1.35</v>
      </c>
      <c r="AY297" s="14">
        <v>1</v>
      </c>
      <c r="AZ297" s="15">
        <f t="shared" ref="AZ297:AZ321" si="408">AV297*AW297*AX297*AY297</f>
        <v>1220.28984</v>
      </c>
      <c r="BA297" s="12">
        <v>1</v>
      </c>
      <c r="BB297" s="12">
        <v>280</v>
      </c>
      <c r="BC297" s="12">
        <v>1.43</v>
      </c>
      <c r="BD297" s="19">
        <f t="shared" ref="BD297:BD321" si="409">1+6*BB297/(BB297+2000)+BC297</f>
        <v>3.16684210526316</v>
      </c>
      <c r="BE297" s="20">
        <v>5936</v>
      </c>
      <c r="BF297" s="12">
        <v>1</v>
      </c>
      <c r="BG297" s="12">
        <v>3.11</v>
      </c>
      <c r="BH297" s="9">
        <f t="shared" ref="BH297:BH321" si="410">1+BF297*BG297</f>
        <v>4.11</v>
      </c>
      <c r="BI297" s="10">
        <v>1.225</v>
      </c>
      <c r="BJ297" s="20">
        <v>1</v>
      </c>
      <c r="BK297" s="21">
        <f t="shared" ref="BK297:BK321" si="411">((AZ297*BA297*BD297)+BE297)*BH297*BI297*BJ297</f>
        <v>49342.8923969805</v>
      </c>
      <c r="BQ297" s="12">
        <v>35728</v>
      </c>
      <c r="BR297" s="12">
        <v>0.0253</v>
      </c>
      <c r="BS297" s="13">
        <v>1.35</v>
      </c>
      <c r="BT297" s="14">
        <v>1</v>
      </c>
      <c r="BU297" s="15">
        <f t="shared" ref="BU297:BU321" si="412">BQ297*BR297*BS297*BT297</f>
        <v>1220.28984</v>
      </c>
      <c r="BV297" s="12">
        <v>1</v>
      </c>
      <c r="BW297" s="12">
        <v>280</v>
      </c>
      <c r="BX297" s="12">
        <v>1.43</v>
      </c>
      <c r="BY297" s="19">
        <f t="shared" ref="BY297:BY321" si="413">1+6*BW297/(BW297+2000)+BX297</f>
        <v>3.16684210526316</v>
      </c>
      <c r="BZ297" s="20">
        <v>5936</v>
      </c>
      <c r="CA297" s="12">
        <v>1</v>
      </c>
      <c r="CB297" s="12">
        <v>3.11</v>
      </c>
      <c r="CC297" s="9">
        <f t="shared" ref="CC297:CC321" si="414">1+CA297*CB297</f>
        <v>4.11</v>
      </c>
      <c r="CD297" s="10">
        <v>1.225</v>
      </c>
      <c r="CE297" s="22">
        <v>1.015</v>
      </c>
      <c r="CF297" s="21">
        <f t="shared" ref="CF297:CF321" si="415">((BU297*BV297*BY297)+BZ297)*CC297*CD297*CE297</f>
        <v>50083.0357829352</v>
      </c>
      <c r="CL297" s="12">
        <v>41312</v>
      </c>
      <c r="CM297" s="12">
        <v>0.0253</v>
      </c>
      <c r="CN297" s="13">
        <v>1.35</v>
      </c>
      <c r="CO297" s="14">
        <v>1</v>
      </c>
      <c r="CP297" s="15">
        <f t="shared" ref="CP297:CP321" si="416">CL297*CM297*CN297*CO297</f>
        <v>1411.01136</v>
      </c>
      <c r="CQ297" s="12">
        <v>1</v>
      </c>
      <c r="CR297" s="12">
        <v>280</v>
      </c>
      <c r="CS297" s="12">
        <v>1.43</v>
      </c>
      <c r="CT297" s="19">
        <f t="shared" ref="CT297:CT321" si="417">1+6*CR297/(CR297+2000)+CS297</f>
        <v>3.16684210526316</v>
      </c>
      <c r="CU297" s="20">
        <v>5936</v>
      </c>
      <c r="CV297" s="12">
        <v>0.99</v>
      </c>
      <c r="CW297" s="12">
        <v>1.98</v>
      </c>
      <c r="CX297" s="9">
        <f t="shared" ref="CX297:CX321" si="418">1+CV297*CW297</f>
        <v>2.9602</v>
      </c>
      <c r="CY297" s="10">
        <v>1.225</v>
      </c>
      <c r="CZ297" s="22">
        <v>1.085</v>
      </c>
      <c r="DA297" s="21">
        <f t="shared" ref="DA297:DA321" si="419">((CP297*CQ297*CT297)+CU297)*CX297*CY297*CZ297</f>
        <v>40936.0577286539</v>
      </c>
      <c r="DG297" s="12">
        <v>41606</v>
      </c>
      <c r="DH297" s="12">
        <v>0.0253</v>
      </c>
      <c r="DI297" s="13">
        <v>1.35</v>
      </c>
      <c r="DJ297" s="14">
        <v>1</v>
      </c>
      <c r="DK297" s="15">
        <f t="shared" ref="DK297:DK321" si="420">DG297*DH297*DI297*DJ297</f>
        <v>1421.05293</v>
      </c>
      <c r="DL297" s="12">
        <v>1</v>
      </c>
      <c r="DM297" s="12">
        <v>280</v>
      </c>
      <c r="DN297" s="12">
        <v>1.43</v>
      </c>
      <c r="DO297" s="19">
        <f t="shared" ref="DO297:DO321" si="421">1+6*DM297/(DM297+2000)+DN297</f>
        <v>3.16684210526316</v>
      </c>
      <c r="DP297" s="20">
        <v>5936</v>
      </c>
      <c r="DQ297" s="12">
        <v>1</v>
      </c>
      <c r="DR297" s="12">
        <v>3.11</v>
      </c>
      <c r="DS297" s="9">
        <f t="shared" ref="DS297:DS321" si="422">1+DQ297*DR297</f>
        <v>4.11</v>
      </c>
      <c r="DT297" s="10">
        <v>1.225</v>
      </c>
      <c r="DU297" s="22">
        <v>1.085</v>
      </c>
      <c r="DV297" s="21">
        <f t="shared" ref="DV297:DV321" si="423">((DK297*DL297*DO297)+DP297)*DS297*DT297*DU297</f>
        <v>57010.1433904427</v>
      </c>
      <c r="EB297" s="12">
        <v>41606</v>
      </c>
      <c r="EC297" s="12">
        <v>0.02992</v>
      </c>
      <c r="ED297" s="13">
        <v>1.35</v>
      </c>
      <c r="EE297" s="14">
        <v>1</v>
      </c>
      <c r="EF297" s="15">
        <f t="shared" ref="EF297:EF321" si="424">EB297*EC297*ED297*EE297</f>
        <v>1680.549552</v>
      </c>
      <c r="EG297" s="12">
        <v>1</v>
      </c>
      <c r="EH297" s="12">
        <v>280</v>
      </c>
      <c r="EI297" s="12">
        <v>1.52</v>
      </c>
      <c r="EJ297" s="19">
        <f t="shared" ref="EJ297:EJ321" si="425">1+6*EH297/(EH297+2000)+EI297</f>
        <v>3.25684210526316</v>
      </c>
      <c r="EK297" s="20">
        <f t="shared" ref="EK297:EK301" si="426">5936+EB297*0.025</f>
        <v>6976.15</v>
      </c>
      <c r="EL297" s="12">
        <v>1</v>
      </c>
      <c r="EM297" s="12">
        <v>3.91</v>
      </c>
      <c r="EN297" s="9">
        <f t="shared" ref="EN297:EN321" si="427">1+EL297*EM297</f>
        <v>4.91</v>
      </c>
      <c r="EO297" s="10">
        <v>1.225</v>
      </c>
      <c r="EP297" s="22">
        <v>1.2</v>
      </c>
      <c r="EQ297" s="21">
        <f t="shared" ref="EQ297:EQ321" si="428">((EF297*EG297*EJ297)+EK297)*EN297*EO297*EP297</f>
        <v>89856.2836861047</v>
      </c>
    </row>
    <row r="298" s="1" customFormat="1" customHeight="1" spans="6:147">
      <c r="F298" s="12">
        <v>35434</v>
      </c>
      <c r="G298" s="12">
        <v>0.0253</v>
      </c>
      <c r="H298" s="13">
        <v>1.35</v>
      </c>
      <c r="I298" s="14">
        <v>1</v>
      </c>
      <c r="J298" s="15">
        <f t="shared" si="400"/>
        <v>1210.24827</v>
      </c>
      <c r="K298" s="12">
        <v>1</v>
      </c>
      <c r="L298" s="12">
        <v>280</v>
      </c>
      <c r="M298" s="12">
        <v>1.43</v>
      </c>
      <c r="N298" s="19">
        <f t="shared" si="401"/>
        <v>3.16684210526316</v>
      </c>
      <c r="O298" s="20">
        <v>5936</v>
      </c>
      <c r="P298" s="12">
        <v>0.99</v>
      </c>
      <c r="Q298" s="12">
        <v>1.98</v>
      </c>
      <c r="R298" s="9">
        <f t="shared" si="402"/>
        <v>2.9602</v>
      </c>
      <c r="S298" s="10">
        <v>1.225</v>
      </c>
      <c r="T298" s="20">
        <v>1</v>
      </c>
      <c r="U298" s="21">
        <f t="shared" si="403"/>
        <v>35423.5732629581</v>
      </c>
      <c r="AA298" s="12">
        <v>35434</v>
      </c>
      <c r="AB298" s="12">
        <v>0.0253</v>
      </c>
      <c r="AC298" s="13">
        <v>1.35</v>
      </c>
      <c r="AD298" s="14">
        <v>1</v>
      </c>
      <c r="AE298" s="15">
        <f t="shared" si="404"/>
        <v>1210.24827</v>
      </c>
      <c r="AF298" s="12">
        <v>1</v>
      </c>
      <c r="AG298" s="12">
        <v>280</v>
      </c>
      <c r="AH298" s="12">
        <v>1.43</v>
      </c>
      <c r="AI298" s="19">
        <f t="shared" si="405"/>
        <v>3.16684210526316</v>
      </c>
      <c r="AJ298" s="20">
        <v>5936</v>
      </c>
      <c r="AK298" s="12">
        <v>0.99</v>
      </c>
      <c r="AL298" s="12">
        <v>1.98</v>
      </c>
      <c r="AM298" s="9">
        <f t="shared" si="406"/>
        <v>2.9602</v>
      </c>
      <c r="AN298" s="10">
        <v>1.225</v>
      </c>
      <c r="AO298" s="22">
        <v>1.015</v>
      </c>
      <c r="AP298" s="21">
        <f t="shared" si="407"/>
        <v>35954.9268619024</v>
      </c>
      <c r="AV298" s="12">
        <v>35728</v>
      </c>
      <c r="AW298" s="12">
        <v>0.0253</v>
      </c>
      <c r="AX298" s="13">
        <v>1.35</v>
      </c>
      <c r="AY298" s="14">
        <v>1</v>
      </c>
      <c r="AZ298" s="15">
        <f t="shared" si="408"/>
        <v>1220.28984</v>
      </c>
      <c r="BA298" s="12">
        <v>1</v>
      </c>
      <c r="BB298" s="12">
        <v>280</v>
      </c>
      <c r="BC298" s="12">
        <v>1.43</v>
      </c>
      <c r="BD298" s="19">
        <f t="shared" si="409"/>
        <v>3.16684210526316</v>
      </c>
      <c r="BE298" s="20">
        <v>5936</v>
      </c>
      <c r="BF298" s="12">
        <v>1</v>
      </c>
      <c r="BG298" s="12">
        <v>3.11</v>
      </c>
      <c r="BH298" s="9">
        <f t="shared" si="410"/>
        <v>4.11</v>
      </c>
      <c r="BI298" s="10">
        <v>1.225</v>
      </c>
      <c r="BJ298" s="20">
        <v>1</v>
      </c>
      <c r="BK298" s="21">
        <f t="shared" si="411"/>
        <v>49342.8923969805</v>
      </c>
      <c r="BQ298" s="12">
        <v>35728</v>
      </c>
      <c r="BR298" s="12">
        <v>0.0253</v>
      </c>
      <c r="BS298" s="13">
        <v>1.35</v>
      </c>
      <c r="BT298" s="14">
        <v>1</v>
      </c>
      <c r="BU298" s="15">
        <f t="shared" si="412"/>
        <v>1220.28984</v>
      </c>
      <c r="BV298" s="12">
        <v>1</v>
      </c>
      <c r="BW298" s="12">
        <v>280</v>
      </c>
      <c r="BX298" s="12">
        <v>1.43</v>
      </c>
      <c r="BY298" s="19">
        <f t="shared" si="413"/>
        <v>3.16684210526316</v>
      </c>
      <c r="BZ298" s="20">
        <v>5936</v>
      </c>
      <c r="CA298" s="12">
        <v>1</v>
      </c>
      <c r="CB298" s="12">
        <v>3.11</v>
      </c>
      <c r="CC298" s="9">
        <f t="shared" si="414"/>
        <v>4.11</v>
      </c>
      <c r="CD298" s="10">
        <v>1.225</v>
      </c>
      <c r="CE298" s="22">
        <v>1.015</v>
      </c>
      <c r="CF298" s="21">
        <f t="shared" si="415"/>
        <v>50083.0357829352</v>
      </c>
      <c r="CL298" s="12">
        <v>41312</v>
      </c>
      <c r="CM298" s="12">
        <v>0.0253</v>
      </c>
      <c r="CN298" s="13">
        <v>1.35</v>
      </c>
      <c r="CO298" s="14">
        <v>1</v>
      </c>
      <c r="CP298" s="15">
        <f t="shared" si="416"/>
        <v>1411.01136</v>
      </c>
      <c r="CQ298" s="12">
        <v>1</v>
      </c>
      <c r="CR298" s="12">
        <v>280</v>
      </c>
      <c r="CS298" s="12">
        <v>1.43</v>
      </c>
      <c r="CT298" s="19">
        <f t="shared" si="417"/>
        <v>3.16684210526316</v>
      </c>
      <c r="CU298" s="20">
        <v>5936</v>
      </c>
      <c r="CV298" s="12">
        <v>0.99</v>
      </c>
      <c r="CW298" s="12">
        <v>1.98</v>
      </c>
      <c r="CX298" s="9">
        <f t="shared" si="418"/>
        <v>2.9602</v>
      </c>
      <c r="CY298" s="10">
        <v>1.225</v>
      </c>
      <c r="CZ298" s="22">
        <v>1.085</v>
      </c>
      <c r="DA298" s="21">
        <f t="shared" si="419"/>
        <v>40936.0577286539</v>
      </c>
      <c r="DG298" s="12">
        <v>41606</v>
      </c>
      <c r="DH298" s="12">
        <v>0.0253</v>
      </c>
      <c r="DI298" s="13">
        <v>1.35</v>
      </c>
      <c r="DJ298" s="14">
        <v>1</v>
      </c>
      <c r="DK298" s="15">
        <f t="shared" si="420"/>
        <v>1421.05293</v>
      </c>
      <c r="DL298" s="12">
        <v>1</v>
      </c>
      <c r="DM298" s="12">
        <v>280</v>
      </c>
      <c r="DN298" s="12">
        <v>1.43</v>
      </c>
      <c r="DO298" s="19">
        <f t="shared" si="421"/>
        <v>3.16684210526316</v>
      </c>
      <c r="DP298" s="20">
        <v>5936</v>
      </c>
      <c r="DQ298" s="12">
        <v>1</v>
      </c>
      <c r="DR298" s="12">
        <v>3.11</v>
      </c>
      <c r="DS298" s="9">
        <f t="shared" si="422"/>
        <v>4.11</v>
      </c>
      <c r="DT298" s="10">
        <v>1.225</v>
      </c>
      <c r="DU298" s="22">
        <v>1.085</v>
      </c>
      <c r="DV298" s="21">
        <f t="shared" si="423"/>
        <v>57010.1433904427</v>
      </c>
      <c r="EB298" s="12">
        <v>41606</v>
      </c>
      <c r="EC298" s="12">
        <v>0.02992</v>
      </c>
      <c r="ED298" s="13">
        <v>1.35</v>
      </c>
      <c r="EE298" s="14">
        <v>1</v>
      </c>
      <c r="EF298" s="15">
        <f t="shared" si="424"/>
        <v>1680.549552</v>
      </c>
      <c r="EG298" s="12">
        <v>1</v>
      </c>
      <c r="EH298" s="12">
        <v>280</v>
      </c>
      <c r="EI298" s="12">
        <v>1.52</v>
      </c>
      <c r="EJ298" s="19">
        <f t="shared" si="425"/>
        <v>3.25684210526316</v>
      </c>
      <c r="EK298" s="20">
        <f t="shared" si="426"/>
        <v>6976.15</v>
      </c>
      <c r="EL298" s="12">
        <v>1</v>
      </c>
      <c r="EM298" s="12">
        <v>3.91</v>
      </c>
      <c r="EN298" s="9">
        <f t="shared" si="427"/>
        <v>4.91</v>
      </c>
      <c r="EO298" s="10">
        <v>1.225</v>
      </c>
      <c r="EP298" s="22">
        <v>1.2</v>
      </c>
      <c r="EQ298" s="21">
        <f t="shared" si="428"/>
        <v>89856.2836861047</v>
      </c>
    </row>
    <row r="299" s="1" customFormat="1" customHeight="1" spans="6:147">
      <c r="F299" s="12">
        <v>35434</v>
      </c>
      <c r="G299" s="12">
        <v>0.0253</v>
      </c>
      <c r="H299" s="13">
        <v>1.35</v>
      </c>
      <c r="I299" s="14">
        <v>1</v>
      </c>
      <c r="J299" s="15">
        <f t="shared" si="400"/>
        <v>1210.24827</v>
      </c>
      <c r="K299" s="12">
        <v>1</v>
      </c>
      <c r="L299" s="12">
        <v>280</v>
      </c>
      <c r="M299" s="12">
        <v>1.43</v>
      </c>
      <c r="N299" s="19">
        <f t="shared" si="401"/>
        <v>3.16684210526316</v>
      </c>
      <c r="O299" s="20">
        <v>5936</v>
      </c>
      <c r="P299" s="12">
        <v>0.99</v>
      </c>
      <c r="Q299" s="12">
        <v>1.98</v>
      </c>
      <c r="R299" s="9">
        <f t="shared" si="402"/>
        <v>2.9602</v>
      </c>
      <c r="S299" s="10">
        <v>1.225</v>
      </c>
      <c r="T299" s="20">
        <v>1</v>
      </c>
      <c r="U299" s="21">
        <f t="shared" si="403"/>
        <v>35423.5732629581</v>
      </c>
      <c r="AA299" s="12">
        <v>35434</v>
      </c>
      <c r="AB299" s="12">
        <v>0.0253</v>
      </c>
      <c r="AC299" s="13">
        <v>1.35</v>
      </c>
      <c r="AD299" s="14">
        <v>1</v>
      </c>
      <c r="AE299" s="15">
        <f t="shared" si="404"/>
        <v>1210.24827</v>
      </c>
      <c r="AF299" s="12">
        <v>1</v>
      </c>
      <c r="AG299" s="12">
        <v>280</v>
      </c>
      <c r="AH299" s="12">
        <v>1.43</v>
      </c>
      <c r="AI299" s="19">
        <f t="shared" si="405"/>
        <v>3.16684210526316</v>
      </c>
      <c r="AJ299" s="20">
        <v>5936</v>
      </c>
      <c r="AK299" s="12">
        <v>0.99</v>
      </c>
      <c r="AL299" s="12">
        <v>1.98</v>
      </c>
      <c r="AM299" s="9">
        <f t="shared" si="406"/>
        <v>2.9602</v>
      </c>
      <c r="AN299" s="10">
        <v>1.225</v>
      </c>
      <c r="AO299" s="22">
        <v>1.015</v>
      </c>
      <c r="AP299" s="21">
        <f t="shared" si="407"/>
        <v>35954.9268619024</v>
      </c>
      <c r="AV299" s="12">
        <v>35728</v>
      </c>
      <c r="AW299" s="12">
        <v>0.0253</v>
      </c>
      <c r="AX299" s="13">
        <v>1.35</v>
      </c>
      <c r="AY299" s="14">
        <v>1</v>
      </c>
      <c r="AZ299" s="15">
        <f t="shared" si="408"/>
        <v>1220.28984</v>
      </c>
      <c r="BA299" s="12">
        <v>1</v>
      </c>
      <c r="BB299" s="12">
        <v>280</v>
      </c>
      <c r="BC299" s="12">
        <v>1.43</v>
      </c>
      <c r="BD299" s="19">
        <f t="shared" si="409"/>
        <v>3.16684210526316</v>
      </c>
      <c r="BE299" s="20">
        <v>5936</v>
      </c>
      <c r="BF299" s="12">
        <v>1</v>
      </c>
      <c r="BG299" s="12">
        <v>3.11</v>
      </c>
      <c r="BH299" s="9">
        <f t="shared" si="410"/>
        <v>4.11</v>
      </c>
      <c r="BI299" s="10">
        <v>1.225</v>
      </c>
      <c r="BJ299" s="20">
        <v>1</v>
      </c>
      <c r="BK299" s="21">
        <f t="shared" si="411"/>
        <v>49342.8923969805</v>
      </c>
      <c r="BQ299" s="12">
        <v>35728</v>
      </c>
      <c r="BR299" s="12">
        <v>0.0253</v>
      </c>
      <c r="BS299" s="13">
        <v>1.35</v>
      </c>
      <c r="BT299" s="14">
        <v>1</v>
      </c>
      <c r="BU299" s="15">
        <f t="shared" si="412"/>
        <v>1220.28984</v>
      </c>
      <c r="BV299" s="12">
        <v>1</v>
      </c>
      <c r="BW299" s="12">
        <v>280</v>
      </c>
      <c r="BX299" s="12">
        <v>1.43</v>
      </c>
      <c r="BY299" s="19">
        <f t="shared" si="413"/>
        <v>3.16684210526316</v>
      </c>
      <c r="BZ299" s="20">
        <v>5936</v>
      </c>
      <c r="CA299" s="12">
        <v>1</v>
      </c>
      <c r="CB299" s="12">
        <v>3.11</v>
      </c>
      <c r="CC299" s="9">
        <f t="shared" si="414"/>
        <v>4.11</v>
      </c>
      <c r="CD299" s="10">
        <v>1.225</v>
      </c>
      <c r="CE299" s="22">
        <v>1.015</v>
      </c>
      <c r="CF299" s="21">
        <f t="shared" si="415"/>
        <v>50083.0357829352</v>
      </c>
      <c r="CL299" s="12">
        <v>41312</v>
      </c>
      <c r="CM299" s="12">
        <v>0.0253</v>
      </c>
      <c r="CN299" s="13">
        <v>1.35</v>
      </c>
      <c r="CO299" s="14">
        <v>1</v>
      </c>
      <c r="CP299" s="15">
        <f t="shared" si="416"/>
        <v>1411.01136</v>
      </c>
      <c r="CQ299" s="12">
        <v>1</v>
      </c>
      <c r="CR299" s="12">
        <v>280</v>
      </c>
      <c r="CS299" s="12">
        <v>1.43</v>
      </c>
      <c r="CT299" s="19">
        <f t="shared" si="417"/>
        <v>3.16684210526316</v>
      </c>
      <c r="CU299" s="20">
        <v>5936</v>
      </c>
      <c r="CV299" s="12">
        <v>0.99</v>
      </c>
      <c r="CW299" s="12">
        <v>1.98</v>
      </c>
      <c r="CX299" s="9">
        <f t="shared" si="418"/>
        <v>2.9602</v>
      </c>
      <c r="CY299" s="10">
        <v>1.225</v>
      </c>
      <c r="CZ299" s="22">
        <v>1.085</v>
      </c>
      <c r="DA299" s="21">
        <f t="shared" si="419"/>
        <v>40936.0577286539</v>
      </c>
      <c r="DG299" s="12">
        <v>41606</v>
      </c>
      <c r="DH299" s="12">
        <v>0.0253</v>
      </c>
      <c r="DI299" s="13">
        <v>1.35</v>
      </c>
      <c r="DJ299" s="14">
        <v>1</v>
      </c>
      <c r="DK299" s="15">
        <f t="shared" si="420"/>
        <v>1421.05293</v>
      </c>
      <c r="DL299" s="12">
        <v>1</v>
      </c>
      <c r="DM299" s="12">
        <v>280</v>
      </c>
      <c r="DN299" s="12">
        <v>1.43</v>
      </c>
      <c r="DO299" s="19">
        <f t="shared" si="421"/>
        <v>3.16684210526316</v>
      </c>
      <c r="DP299" s="20">
        <v>5936</v>
      </c>
      <c r="DQ299" s="12">
        <v>1</v>
      </c>
      <c r="DR299" s="12">
        <v>3.11</v>
      </c>
      <c r="DS299" s="9">
        <f t="shared" si="422"/>
        <v>4.11</v>
      </c>
      <c r="DT299" s="10">
        <v>1.225</v>
      </c>
      <c r="DU299" s="22">
        <v>1.085</v>
      </c>
      <c r="DV299" s="21">
        <f t="shared" si="423"/>
        <v>57010.1433904427</v>
      </c>
      <c r="EB299" s="12">
        <v>41606</v>
      </c>
      <c r="EC299" s="12">
        <v>0.02992</v>
      </c>
      <c r="ED299" s="13">
        <v>1.35</v>
      </c>
      <c r="EE299" s="14">
        <v>1</v>
      </c>
      <c r="EF299" s="15">
        <f t="shared" si="424"/>
        <v>1680.549552</v>
      </c>
      <c r="EG299" s="12">
        <v>1</v>
      </c>
      <c r="EH299" s="12">
        <v>280</v>
      </c>
      <c r="EI299" s="12">
        <v>1.52</v>
      </c>
      <c r="EJ299" s="19">
        <f t="shared" si="425"/>
        <v>3.25684210526316</v>
      </c>
      <c r="EK299" s="20">
        <f t="shared" si="426"/>
        <v>6976.15</v>
      </c>
      <c r="EL299" s="12">
        <v>1</v>
      </c>
      <c r="EM299" s="12">
        <v>3.91</v>
      </c>
      <c r="EN299" s="9">
        <f t="shared" si="427"/>
        <v>4.91</v>
      </c>
      <c r="EO299" s="10">
        <v>1.225</v>
      </c>
      <c r="EP299" s="22">
        <v>1.2</v>
      </c>
      <c r="EQ299" s="21">
        <f t="shared" si="428"/>
        <v>89856.2836861047</v>
      </c>
    </row>
    <row r="300" s="1" customFormat="1" customHeight="1" spans="6:147">
      <c r="F300" s="12">
        <v>35434</v>
      </c>
      <c r="G300" s="12">
        <v>0.0253</v>
      </c>
      <c r="H300" s="13">
        <v>1.35</v>
      </c>
      <c r="I300" s="14">
        <v>1</v>
      </c>
      <c r="J300" s="15">
        <f t="shared" si="400"/>
        <v>1210.24827</v>
      </c>
      <c r="K300" s="12">
        <v>1</v>
      </c>
      <c r="L300" s="12">
        <v>280</v>
      </c>
      <c r="M300" s="12">
        <v>1.43</v>
      </c>
      <c r="N300" s="19">
        <f t="shared" si="401"/>
        <v>3.16684210526316</v>
      </c>
      <c r="O300" s="20">
        <v>5936</v>
      </c>
      <c r="P300" s="12">
        <v>0.99</v>
      </c>
      <c r="Q300" s="12">
        <v>1.98</v>
      </c>
      <c r="R300" s="9">
        <f t="shared" si="402"/>
        <v>2.9602</v>
      </c>
      <c r="S300" s="10">
        <v>1.225</v>
      </c>
      <c r="T300" s="20">
        <v>1</v>
      </c>
      <c r="U300" s="21">
        <f t="shared" si="403"/>
        <v>35423.5732629581</v>
      </c>
      <c r="AA300" s="12">
        <v>35434</v>
      </c>
      <c r="AB300" s="12">
        <v>0.0253</v>
      </c>
      <c r="AC300" s="13">
        <v>1.35</v>
      </c>
      <c r="AD300" s="14">
        <v>1</v>
      </c>
      <c r="AE300" s="15">
        <f t="shared" si="404"/>
        <v>1210.24827</v>
      </c>
      <c r="AF300" s="12">
        <v>1</v>
      </c>
      <c r="AG300" s="12">
        <v>280</v>
      </c>
      <c r="AH300" s="12">
        <v>1.43</v>
      </c>
      <c r="AI300" s="19">
        <f t="shared" si="405"/>
        <v>3.16684210526316</v>
      </c>
      <c r="AJ300" s="20">
        <v>5936</v>
      </c>
      <c r="AK300" s="12">
        <v>0.99</v>
      </c>
      <c r="AL300" s="12">
        <v>1.98</v>
      </c>
      <c r="AM300" s="9">
        <f t="shared" si="406"/>
        <v>2.9602</v>
      </c>
      <c r="AN300" s="10">
        <v>1.225</v>
      </c>
      <c r="AO300" s="22">
        <v>1.015</v>
      </c>
      <c r="AP300" s="21">
        <f t="shared" si="407"/>
        <v>35954.9268619024</v>
      </c>
      <c r="AV300" s="12">
        <v>35728</v>
      </c>
      <c r="AW300" s="12">
        <v>0.0253</v>
      </c>
      <c r="AX300" s="13">
        <v>1.35</v>
      </c>
      <c r="AY300" s="14">
        <v>1</v>
      </c>
      <c r="AZ300" s="15">
        <f t="shared" si="408"/>
        <v>1220.28984</v>
      </c>
      <c r="BA300" s="12">
        <v>1</v>
      </c>
      <c r="BB300" s="12">
        <v>280</v>
      </c>
      <c r="BC300" s="12">
        <v>1.43</v>
      </c>
      <c r="BD300" s="19">
        <f t="shared" si="409"/>
        <v>3.16684210526316</v>
      </c>
      <c r="BE300" s="20">
        <v>5936</v>
      </c>
      <c r="BF300" s="12">
        <v>1</v>
      </c>
      <c r="BG300" s="12">
        <v>3.11</v>
      </c>
      <c r="BH300" s="9">
        <f t="shared" si="410"/>
        <v>4.11</v>
      </c>
      <c r="BI300" s="10">
        <v>1.225</v>
      </c>
      <c r="BJ300" s="20">
        <v>1</v>
      </c>
      <c r="BK300" s="21">
        <f t="shared" si="411"/>
        <v>49342.8923969805</v>
      </c>
      <c r="BQ300" s="12">
        <v>35728</v>
      </c>
      <c r="BR300" s="12">
        <v>0.0253</v>
      </c>
      <c r="BS300" s="13">
        <v>1.35</v>
      </c>
      <c r="BT300" s="14">
        <v>1</v>
      </c>
      <c r="BU300" s="15">
        <f t="shared" si="412"/>
        <v>1220.28984</v>
      </c>
      <c r="BV300" s="12">
        <v>1</v>
      </c>
      <c r="BW300" s="12">
        <v>280</v>
      </c>
      <c r="BX300" s="12">
        <v>1.43</v>
      </c>
      <c r="BY300" s="19">
        <f t="shared" si="413"/>
        <v>3.16684210526316</v>
      </c>
      <c r="BZ300" s="20">
        <v>5936</v>
      </c>
      <c r="CA300" s="12">
        <v>1</v>
      </c>
      <c r="CB300" s="12">
        <v>3.11</v>
      </c>
      <c r="CC300" s="9">
        <f t="shared" si="414"/>
        <v>4.11</v>
      </c>
      <c r="CD300" s="10">
        <v>1.225</v>
      </c>
      <c r="CE300" s="22">
        <v>1.015</v>
      </c>
      <c r="CF300" s="21">
        <f t="shared" si="415"/>
        <v>50083.0357829352</v>
      </c>
      <c r="CL300" s="12">
        <v>41312</v>
      </c>
      <c r="CM300" s="12">
        <v>0.0253</v>
      </c>
      <c r="CN300" s="13">
        <v>1.35</v>
      </c>
      <c r="CO300" s="14">
        <v>1</v>
      </c>
      <c r="CP300" s="15">
        <f t="shared" si="416"/>
        <v>1411.01136</v>
      </c>
      <c r="CQ300" s="12">
        <v>1</v>
      </c>
      <c r="CR300" s="12">
        <v>280</v>
      </c>
      <c r="CS300" s="12">
        <v>1.43</v>
      </c>
      <c r="CT300" s="19">
        <f t="shared" si="417"/>
        <v>3.16684210526316</v>
      </c>
      <c r="CU300" s="20">
        <v>5936</v>
      </c>
      <c r="CV300" s="12">
        <v>0.99</v>
      </c>
      <c r="CW300" s="12">
        <v>1.98</v>
      </c>
      <c r="CX300" s="9">
        <f t="shared" si="418"/>
        <v>2.9602</v>
      </c>
      <c r="CY300" s="10">
        <v>1.225</v>
      </c>
      <c r="CZ300" s="22">
        <v>1.085</v>
      </c>
      <c r="DA300" s="21">
        <f t="shared" si="419"/>
        <v>40936.0577286539</v>
      </c>
      <c r="DG300" s="12">
        <v>41606</v>
      </c>
      <c r="DH300" s="12">
        <v>0.0253</v>
      </c>
      <c r="DI300" s="13">
        <v>1.35</v>
      </c>
      <c r="DJ300" s="14">
        <v>1</v>
      </c>
      <c r="DK300" s="15">
        <f t="shared" si="420"/>
        <v>1421.05293</v>
      </c>
      <c r="DL300" s="12">
        <v>1</v>
      </c>
      <c r="DM300" s="12">
        <v>280</v>
      </c>
      <c r="DN300" s="12">
        <v>1.43</v>
      </c>
      <c r="DO300" s="19">
        <f t="shared" si="421"/>
        <v>3.16684210526316</v>
      </c>
      <c r="DP300" s="20">
        <v>5936</v>
      </c>
      <c r="DQ300" s="12">
        <v>1</v>
      </c>
      <c r="DR300" s="12">
        <v>3.11</v>
      </c>
      <c r="DS300" s="9">
        <f t="shared" si="422"/>
        <v>4.11</v>
      </c>
      <c r="DT300" s="10">
        <v>1.225</v>
      </c>
      <c r="DU300" s="22">
        <v>1.085</v>
      </c>
      <c r="DV300" s="21">
        <f t="shared" si="423"/>
        <v>57010.1433904427</v>
      </c>
      <c r="EB300" s="12">
        <v>41606</v>
      </c>
      <c r="EC300" s="12">
        <v>0.02992</v>
      </c>
      <c r="ED300" s="13">
        <v>1.35</v>
      </c>
      <c r="EE300" s="14">
        <v>1</v>
      </c>
      <c r="EF300" s="15">
        <f t="shared" si="424"/>
        <v>1680.549552</v>
      </c>
      <c r="EG300" s="12">
        <v>1</v>
      </c>
      <c r="EH300" s="12">
        <v>280</v>
      </c>
      <c r="EI300" s="12">
        <v>1.52</v>
      </c>
      <c r="EJ300" s="19">
        <f t="shared" si="425"/>
        <v>3.25684210526316</v>
      </c>
      <c r="EK300" s="20">
        <f t="shared" si="426"/>
        <v>6976.15</v>
      </c>
      <c r="EL300" s="12">
        <v>1</v>
      </c>
      <c r="EM300" s="12">
        <v>3.91</v>
      </c>
      <c r="EN300" s="9">
        <f t="shared" si="427"/>
        <v>4.91</v>
      </c>
      <c r="EO300" s="10">
        <v>1.225</v>
      </c>
      <c r="EP300" s="22">
        <v>1.2</v>
      </c>
      <c r="EQ300" s="21">
        <f t="shared" si="428"/>
        <v>89856.2836861047</v>
      </c>
    </row>
    <row r="301" s="1" customFormat="1" customHeight="1" spans="6:147">
      <c r="F301" s="12">
        <v>35434</v>
      </c>
      <c r="G301" s="12">
        <v>0.0253</v>
      </c>
      <c r="H301" s="13">
        <v>1.35</v>
      </c>
      <c r="I301" s="14">
        <v>1</v>
      </c>
      <c r="J301" s="15">
        <f t="shared" si="400"/>
        <v>1210.24827</v>
      </c>
      <c r="K301" s="12">
        <v>1</v>
      </c>
      <c r="L301" s="12">
        <v>280</v>
      </c>
      <c r="M301" s="12">
        <v>1.43</v>
      </c>
      <c r="N301" s="19">
        <f t="shared" si="401"/>
        <v>3.16684210526316</v>
      </c>
      <c r="O301" s="20">
        <v>5936</v>
      </c>
      <c r="P301" s="12">
        <v>0.99</v>
      </c>
      <c r="Q301" s="12">
        <v>1.98</v>
      </c>
      <c r="R301" s="9">
        <f t="shared" si="402"/>
        <v>2.9602</v>
      </c>
      <c r="S301" s="10">
        <v>1.225</v>
      </c>
      <c r="T301" s="20">
        <v>1</v>
      </c>
      <c r="U301" s="21">
        <f t="shared" si="403"/>
        <v>35423.5732629581</v>
      </c>
      <c r="AA301" s="12">
        <v>35434</v>
      </c>
      <c r="AB301" s="12">
        <v>0.0253</v>
      </c>
      <c r="AC301" s="13">
        <v>1.35</v>
      </c>
      <c r="AD301" s="14">
        <v>1</v>
      </c>
      <c r="AE301" s="15">
        <f t="shared" si="404"/>
        <v>1210.24827</v>
      </c>
      <c r="AF301" s="12">
        <v>1</v>
      </c>
      <c r="AG301" s="12">
        <v>280</v>
      </c>
      <c r="AH301" s="12">
        <v>1.43</v>
      </c>
      <c r="AI301" s="19">
        <f t="shared" si="405"/>
        <v>3.16684210526316</v>
      </c>
      <c r="AJ301" s="20">
        <v>5936</v>
      </c>
      <c r="AK301" s="12">
        <v>0.99</v>
      </c>
      <c r="AL301" s="12">
        <v>1.98</v>
      </c>
      <c r="AM301" s="9">
        <f t="shared" si="406"/>
        <v>2.9602</v>
      </c>
      <c r="AN301" s="10">
        <v>1.225</v>
      </c>
      <c r="AO301" s="22">
        <v>1.015</v>
      </c>
      <c r="AP301" s="21">
        <f t="shared" si="407"/>
        <v>35954.9268619024</v>
      </c>
      <c r="AV301" s="12">
        <v>35728</v>
      </c>
      <c r="AW301" s="12">
        <v>0.0253</v>
      </c>
      <c r="AX301" s="13">
        <v>1.35</v>
      </c>
      <c r="AY301" s="14">
        <v>1</v>
      </c>
      <c r="AZ301" s="15">
        <f t="shared" si="408"/>
        <v>1220.28984</v>
      </c>
      <c r="BA301" s="12">
        <v>1</v>
      </c>
      <c r="BB301" s="12">
        <v>280</v>
      </c>
      <c r="BC301" s="12">
        <v>1.43</v>
      </c>
      <c r="BD301" s="19">
        <f t="shared" si="409"/>
        <v>3.16684210526316</v>
      </c>
      <c r="BE301" s="20">
        <v>5936</v>
      </c>
      <c r="BF301" s="12">
        <v>1</v>
      </c>
      <c r="BG301" s="12">
        <v>3.11</v>
      </c>
      <c r="BH301" s="9">
        <f t="shared" si="410"/>
        <v>4.11</v>
      </c>
      <c r="BI301" s="10">
        <v>1.225</v>
      </c>
      <c r="BJ301" s="20">
        <v>1</v>
      </c>
      <c r="BK301" s="21">
        <f t="shared" si="411"/>
        <v>49342.8923969805</v>
      </c>
      <c r="BQ301" s="12">
        <v>35728</v>
      </c>
      <c r="BR301" s="12">
        <v>0.0253</v>
      </c>
      <c r="BS301" s="13">
        <v>1.35</v>
      </c>
      <c r="BT301" s="14">
        <v>1</v>
      </c>
      <c r="BU301" s="15">
        <f t="shared" si="412"/>
        <v>1220.28984</v>
      </c>
      <c r="BV301" s="12">
        <v>1</v>
      </c>
      <c r="BW301" s="12">
        <v>280</v>
      </c>
      <c r="BX301" s="12">
        <v>1.43</v>
      </c>
      <c r="BY301" s="19">
        <f t="shared" si="413"/>
        <v>3.16684210526316</v>
      </c>
      <c r="BZ301" s="20">
        <v>5936</v>
      </c>
      <c r="CA301" s="12">
        <v>1</v>
      </c>
      <c r="CB301" s="12">
        <v>3.11</v>
      </c>
      <c r="CC301" s="9">
        <f t="shared" si="414"/>
        <v>4.11</v>
      </c>
      <c r="CD301" s="10">
        <v>1.225</v>
      </c>
      <c r="CE301" s="22">
        <v>1.015</v>
      </c>
      <c r="CF301" s="21">
        <f t="shared" si="415"/>
        <v>50083.0357829352</v>
      </c>
      <c r="CL301" s="12">
        <v>41312</v>
      </c>
      <c r="CM301" s="12">
        <v>0.0253</v>
      </c>
      <c r="CN301" s="13">
        <v>1.35</v>
      </c>
      <c r="CO301" s="14">
        <v>1</v>
      </c>
      <c r="CP301" s="15">
        <f t="shared" si="416"/>
        <v>1411.01136</v>
      </c>
      <c r="CQ301" s="12">
        <v>1</v>
      </c>
      <c r="CR301" s="12">
        <v>280</v>
      </c>
      <c r="CS301" s="12">
        <v>1.43</v>
      </c>
      <c r="CT301" s="19">
        <f t="shared" si="417"/>
        <v>3.16684210526316</v>
      </c>
      <c r="CU301" s="20">
        <v>5936</v>
      </c>
      <c r="CV301" s="12">
        <v>0.99</v>
      </c>
      <c r="CW301" s="12">
        <v>1.98</v>
      </c>
      <c r="CX301" s="9">
        <f t="shared" si="418"/>
        <v>2.9602</v>
      </c>
      <c r="CY301" s="10">
        <v>1.225</v>
      </c>
      <c r="CZ301" s="22">
        <v>1.085</v>
      </c>
      <c r="DA301" s="21">
        <f t="shared" si="419"/>
        <v>40936.0577286539</v>
      </c>
      <c r="DG301" s="12">
        <v>41606</v>
      </c>
      <c r="DH301" s="12">
        <v>0.0253</v>
      </c>
      <c r="DI301" s="13">
        <v>1.35</v>
      </c>
      <c r="DJ301" s="14">
        <v>1</v>
      </c>
      <c r="DK301" s="15">
        <f t="shared" si="420"/>
        <v>1421.05293</v>
      </c>
      <c r="DL301" s="12">
        <v>1</v>
      </c>
      <c r="DM301" s="12">
        <v>280</v>
      </c>
      <c r="DN301" s="12">
        <v>1.43</v>
      </c>
      <c r="DO301" s="19">
        <f t="shared" si="421"/>
        <v>3.16684210526316</v>
      </c>
      <c r="DP301" s="20">
        <v>5936</v>
      </c>
      <c r="DQ301" s="12">
        <v>1</v>
      </c>
      <c r="DR301" s="12">
        <v>3.11</v>
      </c>
      <c r="DS301" s="9">
        <f t="shared" si="422"/>
        <v>4.11</v>
      </c>
      <c r="DT301" s="10">
        <v>1.225</v>
      </c>
      <c r="DU301" s="22">
        <v>1.085</v>
      </c>
      <c r="DV301" s="21">
        <f t="shared" si="423"/>
        <v>57010.1433904427</v>
      </c>
      <c r="EB301" s="12">
        <v>41606</v>
      </c>
      <c r="EC301" s="12">
        <v>0.02992</v>
      </c>
      <c r="ED301" s="13">
        <v>1.35</v>
      </c>
      <c r="EE301" s="14">
        <v>1</v>
      </c>
      <c r="EF301" s="15">
        <f t="shared" si="424"/>
        <v>1680.549552</v>
      </c>
      <c r="EG301" s="12">
        <v>1</v>
      </c>
      <c r="EH301" s="12">
        <v>280</v>
      </c>
      <c r="EI301" s="12">
        <v>1.52</v>
      </c>
      <c r="EJ301" s="19">
        <f t="shared" si="425"/>
        <v>3.25684210526316</v>
      </c>
      <c r="EK301" s="20">
        <f t="shared" si="426"/>
        <v>6976.15</v>
      </c>
      <c r="EL301" s="12">
        <v>1</v>
      </c>
      <c r="EM301" s="12">
        <v>3.91</v>
      </c>
      <c r="EN301" s="9">
        <f t="shared" si="427"/>
        <v>4.91</v>
      </c>
      <c r="EO301" s="10">
        <v>1.225</v>
      </c>
      <c r="EP301" s="22">
        <v>1.2</v>
      </c>
      <c r="EQ301" s="21">
        <f t="shared" si="428"/>
        <v>89856.2836861047</v>
      </c>
    </row>
    <row r="302" s="1" customFormat="1" customHeight="1" spans="6:147">
      <c r="F302" s="12">
        <v>35434</v>
      </c>
      <c r="G302" s="12">
        <v>0.0253</v>
      </c>
      <c r="H302" s="13">
        <v>1.35</v>
      </c>
      <c r="I302" s="14">
        <v>1</v>
      </c>
      <c r="J302" s="15">
        <f t="shared" si="400"/>
        <v>1210.24827</v>
      </c>
      <c r="K302" s="12">
        <v>1</v>
      </c>
      <c r="L302" s="12">
        <v>280</v>
      </c>
      <c r="M302" s="12">
        <v>1.43</v>
      </c>
      <c r="N302" s="19">
        <f t="shared" si="401"/>
        <v>3.16684210526316</v>
      </c>
      <c r="O302" s="20">
        <v>5936</v>
      </c>
      <c r="P302" s="12">
        <v>0.99</v>
      </c>
      <c r="Q302" s="12">
        <v>1.98</v>
      </c>
      <c r="R302" s="9">
        <f t="shared" si="402"/>
        <v>2.9602</v>
      </c>
      <c r="S302" s="10">
        <v>1.225</v>
      </c>
      <c r="T302" s="20">
        <v>1</v>
      </c>
      <c r="U302" s="21">
        <f t="shared" si="403"/>
        <v>35423.5732629581</v>
      </c>
      <c r="AA302" s="12">
        <v>35434</v>
      </c>
      <c r="AB302" s="12">
        <v>0.0253</v>
      </c>
      <c r="AC302" s="13">
        <v>1.35</v>
      </c>
      <c r="AD302" s="14">
        <v>1</v>
      </c>
      <c r="AE302" s="15">
        <f t="shared" si="404"/>
        <v>1210.24827</v>
      </c>
      <c r="AF302" s="12">
        <v>1</v>
      </c>
      <c r="AG302" s="12">
        <v>280</v>
      </c>
      <c r="AH302" s="12">
        <v>1.43</v>
      </c>
      <c r="AI302" s="19">
        <f t="shared" si="405"/>
        <v>3.16684210526316</v>
      </c>
      <c r="AJ302" s="20">
        <v>5936</v>
      </c>
      <c r="AK302" s="12">
        <v>0.99</v>
      </c>
      <c r="AL302" s="12">
        <v>1.98</v>
      </c>
      <c r="AM302" s="9">
        <f t="shared" si="406"/>
        <v>2.9602</v>
      </c>
      <c r="AN302" s="10">
        <v>1.225</v>
      </c>
      <c r="AO302" s="22">
        <v>1.015</v>
      </c>
      <c r="AP302" s="21">
        <f t="shared" si="407"/>
        <v>35954.9268619024</v>
      </c>
      <c r="AV302" s="12">
        <v>35728</v>
      </c>
      <c r="AW302" s="12">
        <v>0.0253</v>
      </c>
      <c r="AX302" s="13">
        <v>1.35</v>
      </c>
      <c r="AY302" s="14">
        <v>1</v>
      </c>
      <c r="AZ302" s="15">
        <f t="shared" si="408"/>
        <v>1220.28984</v>
      </c>
      <c r="BA302" s="12">
        <v>1</v>
      </c>
      <c r="BB302" s="12">
        <v>280</v>
      </c>
      <c r="BC302" s="12">
        <v>1.43</v>
      </c>
      <c r="BD302" s="19">
        <f t="shared" si="409"/>
        <v>3.16684210526316</v>
      </c>
      <c r="BE302" s="20">
        <v>5936</v>
      </c>
      <c r="BF302" s="12">
        <v>1</v>
      </c>
      <c r="BG302" s="12">
        <v>3.11</v>
      </c>
      <c r="BH302" s="9">
        <f t="shared" si="410"/>
        <v>4.11</v>
      </c>
      <c r="BI302" s="10">
        <v>1.225</v>
      </c>
      <c r="BJ302" s="20">
        <v>1</v>
      </c>
      <c r="BK302" s="21">
        <f t="shared" si="411"/>
        <v>49342.8923969805</v>
      </c>
      <c r="BQ302" s="12">
        <v>35728</v>
      </c>
      <c r="BR302" s="12">
        <v>0.0253</v>
      </c>
      <c r="BS302" s="13">
        <v>1.35</v>
      </c>
      <c r="BT302" s="14">
        <v>1</v>
      </c>
      <c r="BU302" s="15">
        <f t="shared" si="412"/>
        <v>1220.28984</v>
      </c>
      <c r="BV302" s="12">
        <v>1</v>
      </c>
      <c r="BW302" s="12">
        <v>280</v>
      </c>
      <c r="BX302" s="12">
        <v>1.43</v>
      </c>
      <c r="BY302" s="19">
        <f t="shared" si="413"/>
        <v>3.16684210526316</v>
      </c>
      <c r="BZ302" s="20">
        <v>5936</v>
      </c>
      <c r="CA302" s="12">
        <v>1</v>
      </c>
      <c r="CB302" s="12">
        <v>3.11</v>
      </c>
      <c r="CC302" s="9">
        <f t="shared" si="414"/>
        <v>4.11</v>
      </c>
      <c r="CD302" s="10">
        <v>1.225</v>
      </c>
      <c r="CE302" s="22">
        <v>1.015</v>
      </c>
      <c r="CF302" s="21">
        <f t="shared" si="415"/>
        <v>50083.0357829352</v>
      </c>
      <c r="CL302" s="12">
        <v>41312</v>
      </c>
      <c r="CM302" s="12">
        <v>0.0253</v>
      </c>
      <c r="CN302" s="13">
        <v>1.35</v>
      </c>
      <c r="CO302" s="14">
        <v>1</v>
      </c>
      <c r="CP302" s="15">
        <f t="shared" si="416"/>
        <v>1411.01136</v>
      </c>
      <c r="CQ302" s="12">
        <v>1</v>
      </c>
      <c r="CR302" s="12">
        <v>280</v>
      </c>
      <c r="CS302" s="12">
        <v>1.43</v>
      </c>
      <c r="CT302" s="19">
        <f t="shared" si="417"/>
        <v>3.16684210526316</v>
      </c>
      <c r="CU302" s="20">
        <v>5936</v>
      </c>
      <c r="CV302" s="12">
        <v>0.99</v>
      </c>
      <c r="CW302" s="12">
        <v>1.98</v>
      </c>
      <c r="CX302" s="9">
        <f t="shared" si="418"/>
        <v>2.9602</v>
      </c>
      <c r="CY302" s="10">
        <v>1.225</v>
      </c>
      <c r="CZ302" s="22">
        <v>1.085</v>
      </c>
      <c r="DA302" s="21">
        <f t="shared" si="419"/>
        <v>40936.0577286539</v>
      </c>
      <c r="DG302" s="12">
        <v>41606</v>
      </c>
      <c r="DH302" s="12">
        <v>0.0253</v>
      </c>
      <c r="DI302" s="13">
        <v>1.35</v>
      </c>
      <c r="DJ302" s="14">
        <v>1</v>
      </c>
      <c r="DK302" s="15">
        <f t="shared" si="420"/>
        <v>1421.05293</v>
      </c>
      <c r="DL302" s="12">
        <v>1</v>
      </c>
      <c r="DM302" s="12">
        <v>280</v>
      </c>
      <c r="DN302" s="12">
        <v>1.43</v>
      </c>
      <c r="DO302" s="19">
        <f t="shared" si="421"/>
        <v>3.16684210526316</v>
      </c>
      <c r="DP302" s="20">
        <v>5936</v>
      </c>
      <c r="DQ302" s="12">
        <v>1</v>
      </c>
      <c r="DR302" s="12">
        <v>3.11</v>
      </c>
      <c r="DS302" s="9">
        <f t="shared" si="422"/>
        <v>4.11</v>
      </c>
      <c r="DT302" s="10">
        <v>1.225</v>
      </c>
      <c r="DU302" s="22">
        <v>1.085</v>
      </c>
      <c r="DV302" s="21">
        <f t="shared" si="423"/>
        <v>57010.1433904427</v>
      </c>
      <c r="EB302" s="12">
        <v>41606</v>
      </c>
      <c r="EC302" s="12">
        <v>0.02992</v>
      </c>
      <c r="ED302" s="13">
        <v>1.35</v>
      </c>
      <c r="EE302" s="14">
        <v>1</v>
      </c>
      <c r="EF302" s="15">
        <f t="shared" si="424"/>
        <v>1680.549552</v>
      </c>
      <c r="EG302" s="12">
        <v>1</v>
      </c>
      <c r="EH302" s="12">
        <v>280</v>
      </c>
      <c r="EI302" s="12">
        <v>1.52</v>
      </c>
      <c r="EJ302" s="19">
        <f t="shared" si="425"/>
        <v>3.25684210526316</v>
      </c>
      <c r="EK302" s="20">
        <v>5936</v>
      </c>
      <c r="EL302" s="12">
        <v>1</v>
      </c>
      <c r="EM302" s="12">
        <v>3.91</v>
      </c>
      <c r="EN302" s="9">
        <f t="shared" si="427"/>
        <v>4.91</v>
      </c>
      <c r="EO302" s="10">
        <v>1.225</v>
      </c>
      <c r="EP302" s="22">
        <v>1.2</v>
      </c>
      <c r="EQ302" s="21">
        <f t="shared" si="428"/>
        <v>82348.7930311047</v>
      </c>
    </row>
    <row r="303" s="1" customFormat="1" customHeight="1" spans="6:147">
      <c r="F303" s="12">
        <v>35434</v>
      </c>
      <c r="G303" s="12">
        <v>0.0253</v>
      </c>
      <c r="H303" s="13">
        <v>1.35</v>
      </c>
      <c r="I303" s="14">
        <v>1</v>
      </c>
      <c r="J303" s="15">
        <f t="shared" si="400"/>
        <v>1210.24827</v>
      </c>
      <c r="K303" s="12">
        <v>1</v>
      </c>
      <c r="L303" s="12">
        <v>280</v>
      </c>
      <c r="M303" s="12">
        <v>1.43</v>
      </c>
      <c r="N303" s="19">
        <f t="shared" si="401"/>
        <v>3.16684210526316</v>
      </c>
      <c r="O303" s="20">
        <v>5936</v>
      </c>
      <c r="P303" s="12">
        <v>0.99</v>
      </c>
      <c r="Q303" s="12">
        <v>1.98</v>
      </c>
      <c r="R303" s="9">
        <f t="shared" si="402"/>
        <v>2.9602</v>
      </c>
      <c r="S303" s="10">
        <v>1.225</v>
      </c>
      <c r="T303" s="20">
        <v>1</v>
      </c>
      <c r="U303" s="21">
        <f t="shared" si="403"/>
        <v>35423.5732629581</v>
      </c>
      <c r="AA303" s="12">
        <v>35434</v>
      </c>
      <c r="AB303" s="12">
        <v>0.0253</v>
      </c>
      <c r="AC303" s="13">
        <v>1.35</v>
      </c>
      <c r="AD303" s="14">
        <v>1</v>
      </c>
      <c r="AE303" s="15">
        <f t="shared" si="404"/>
        <v>1210.24827</v>
      </c>
      <c r="AF303" s="12">
        <v>1</v>
      </c>
      <c r="AG303" s="12">
        <v>280</v>
      </c>
      <c r="AH303" s="12">
        <v>1.43</v>
      </c>
      <c r="AI303" s="19">
        <f t="shared" si="405"/>
        <v>3.16684210526316</v>
      </c>
      <c r="AJ303" s="20">
        <v>5936</v>
      </c>
      <c r="AK303" s="12">
        <v>0.99</v>
      </c>
      <c r="AL303" s="12">
        <v>1.98</v>
      </c>
      <c r="AM303" s="9">
        <f t="shared" si="406"/>
        <v>2.9602</v>
      </c>
      <c r="AN303" s="10">
        <v>1.225</v>
      </c>
      <c r="AO303" s="22">
        <v>1.015</v>
      </c>
      <c r="AP303" s="21">
        <f t="shared" si="407"/>
        <v>35954.9268619024</v>
      </c>
      <c r="AV303" s="12">
        <v>35728</v>
      </c>
      <c r="AW303" s="12">
        <v>0.0253</v>
      </c>
      <c r="AX303" s="13">
        <v>1.35</v>
      </c>
      <c r="AY303" s="14">
        <v>1</v>
      </c>
      <c r="AZ303" s="15">
        <f t="shared" si="408"/>
        <v>1220.28984</v>
      </c>
      <c r="BA303" s="12">
        <v>1</v>
      </c>
      <c r="BB303" s="12">
        <v>280</v>
      </c>
      <c r="BC303" s="12">
        <v>1.43</v>
      </c>
      <c r="BD303" s="19">
        <f t="shared" si="409"/>
        <v>3.16684210526316</v>
      </c>
      <c r="BE303" s="20">
        <v>5936</v>
      </c>
      <c r="BF303" s="12">
        <v>1</v>
      </c>
      <c r="BG303" s="12">
        <v>3.11</v>
      </c>
      <c r="BH303" s="9">
        <f t="shared" si="410"/>
        <v>4.11</v>
      </c>
      <c r="BI303" s="10">
        <v>1.225</v>
      </c>
      <c r="BJ303" s="20">
        <v>1</v>
      </c>
      <c r="BK303" s="21">
        <f t="shared" si="411"/>
        <v>49342.8923969805</v>
      </c>
      <c r="BQ303" s="12">
        <v>35728</v>
      </c>
      <c r="BR303" s="12">
        <v>0.0253</v>
      </c>
      <c r="BS303" s="13">
        <v>1.35</v>
      </c>
      <c r="BT303" s="14">
        <v>1</v>
      </c>
      <c r="BU303" s="15">
        <f t="shared" si="412"/>
        <v>1220.28984</v>
      </c>
      <c r="BV303" s="12">
        <v>1</v>
      </c>
      <c r="BW303" s="12">
        <v>280</v>
      </c>
      <c r="BX303" s="12">
        <v>1.43</v>
      </c>
      <c r="BY303" s="19">
        <f t="shared" si="413"/>
        <v>3.16684210526316</v>
      </c>
      <c r="BZ303" s="20">
        <v>5936</v>
      </c>
      <c r="CA303" s="12">
        <v>1</v>
      </c>
      <c r="CB303" s="12">
        <v>3.11</v>
      </c>
      <c r="CC303" s="9">
        <f t="shared" si="414"/>
        <v>4.11</v>
      </c>
      <c r="CD303" s="10">
        <v>1.225</v>
      </c>
      <c r="CE303" s="22">
        <v>1.015</v>
      </c>
      <c r="CF303" s="21">
        <f t="shared" si="415"/>
        <v>50083.0357829352</v>
      </c>
      <c r="CL303" s="12">
        <v>41312</v>
      </c>
      <c r="CM303" s="12">
        <v>0.0253</v>
      </c>
      <c r="CN303" s="13">
        <v>1.35</v>
      </c>
      <c r="CO303" s="14">
        <v>1</v>
      </c>
      <c r="CP303" s="15">
        <f t="shared" si="416"/>
        <v>1411.01136</v>
      </c>
      <c r="CQ303" s="12">
        <v>1</v>
      </c>
      <c r="CR303" s="12">
        <v>280</v>
      </c>
      <c r="CS303" s="12">
        <v>1.43</v>
      </c>
      <c r="CT303" s="19">
        <f t="shared" si="417"/>
        <v>3.16684210526316</v>
      </c>
      <c r="CU303" s="20">
        <v>5936</v>
      </c>
      <c r="CV303" s="12">
        <v>0.99</v>
      </c>
      <c r="CW303" s="12">
        <v>1.98</v>
      </c>
      <c r="CX303" s="9">
        <f t="shared" si="418"/>
        <v>2.9602</v>
      </c>
      <c r="CY303" s="10">
        <v>1.225</v>
      </c>
      <c r="CZ303" s="22">
        <v>1.085</v>
      </c>
      <c r="DA303" s="21">
        <f t="shared" si="419"/>
        <v>40936.0577286539</v>
      </c>
      <c r="DG303" s="12">
        <v>41606</v>
      </c>
      <c r="DH303" s="12">
        <v>0.0253</v>
      </c>
      <c r="DI303" s="13">
        <v>1.35</v>
      </c>
      <c r="DJ303" s="14">
        <v>1</v>
      </c>
      <c r="DK303" s="15">
        <f t="shared" si="420"/>
        <v>1421.05293</v>
      </c>
      <c r="DL303" s="12">
        <v>1</v>
      </c>
      <c r="DM303" s="12">
        <v>280</v>
      </c>
      <c r="DN303" s="12">
        <v>1.43</v>
      </c>
      <c r="DO303" s="19">
        <f t="shared" si="421"/>
        <v>3.16684210526316</v>
      </c>
      <c r="DP303" s="20">
        <v>5936</v>
      </c>
      <c r="DQ303" s="12">
        <v>1</v>
      </c>
      <c r="DR303" s="12">
        <v>3.11</v>
      </c>
      <c r="DS303" s="9">
        <f t="shared" si="422"/>
        <v>4.11</v>
      </c>
      <c r="DT303" s="10">
        <v>1.225</v>
      </c>
      <c r="DU303" s="22">
        <v>1.085</v>
      </c>
      <c r="DV303" s="21">
        <f t="shared" si="423"/>
        <v>57010.1433904427</v>
      </c>
      <c r="EB303" s="12">
        <v>41606</v>
      </c>
      <c r="EC303" s="12">
        <v>0.02992</v>
      </c>
      <c r="ED303" s="13">
        <v>1.35</v>
      </c>
      <c r="EE303" s="14">
        <v>1</v>
      </c>
      <c r="EF303" s="15">
        <f t="shared" si="424"/>
        <v>1680.549552</v>
      </c>
      <c r="EG303" s="12">
        <v>1</v>
      </c>
      <c r="EH303" s="12">
        <v>280</v>
      </c>
      <c r="EI303" s="12">
        <v>1.52</v>
      </c>
      <c r="EJ303" s="19">
        <f t="shared" si="425"/>
        <v>3.25684210526316</v>
      </c>
      <c r="EK303" s="20">
        <v>5936</v>
      </c>
      <c r="EL303" s="12">
        <v>1</v>
      </c>
      <c r="EM303" s="12">
        <v>3.91</v>
      </c>
      <c r="EN303" s="9">
        <f t="shared" si="427"/>
        <v>4.91</v>
      </c>
      <c r="EO303" s="10">
        <v>1.225</v>
      </c>
      <c r="EP303" s="22">
        <v>1.2</v>
      </c>
      <c r="EQ303" s="21">
        <f t="shared" si="428"/>
        <v>82348.7930311047</v>
      </c>
    </row>
    <row r="304" s="1" customFormat="1" customHeight="1" spans="6:147">
      <c r="F304" s="12">
        <v>35434</v>
      </c>
      <c r="G304" s="12">
        <v>0.0253</v>
      </c>
      <c r="H304" s="13">
        <v>1.35</v>
      </c>
      <c r="I304" s="14">
        <v>1</v>
      </c>
      <c r="J304" s="15">
        <f t="shared" si="400"/>
        <v>1210.24827</v>
      </c>
      <c r="K304" s="12">
        <v>1</v>
      </c>
      <c r="L304" s="12">
        <v>280</v>
      </c>
      <c r="M304" s="12">
        <v>1.43</v>
      </c>
      <c r="N304" s="19">
        <f t="shared" si="401"/>
        <v>3.16684210526316</v>
      </c>
      <c r="O304" s="20">
        <v>5936</v>
      </c>
      <c r="P304" s="12">
        <v>0.99</v>
      </c>
      <c r="Q304" s="12">
        <v>1.98</v>
      </c>
      <c r="R304" s="9">
        <f t="shared" si="402"/>
        <v>2.9602</v>
      </c>
      <c r="S304" s="10">
        <v>1.225</v>
      </c>
      <c r="T304" s="20">
        <v>1</v>
      </c>
      <c r="U304" s="21">
        <f t="shared" si="403"/>
        <v>35423.5732629581</v>
      </c>
      <c r="AA304" s="12">
        <v>35434</v>
      </c>
      <c r="AB304" s="12">
        <v>0.0253</v>
      </c>
      <c r="AC304" s="13">
        <v>1.35</v>
      </c>
      <c r="AD304" s="14">
        <v>1</v>
      </c>
      <c r="AE304" s="15">
        <f t="shared" si="404"/>
        <v>1210.24827</v>
      </c>
      <c r="AF304" s="12">
        <v>1</v>
      </c>
      <c r="AG304" s="12">
        <v>280</v>
      </c>
      <c r="AH304" s="12">
        <v>1.43</v>
      </c>
      <c r="AI304" s="19">
        <f t="shared" si="405"/>
        <v>3.16684210526316</v>
      </c>
      <c r="AJ304" s="20">
        <v>5936</v>
      </c>
      <c r="AK304" s="12">
        <v>0.99</v>
      </c>
      <c r="AL304" s="12">
        <v>1.98</v>
      </c>
      <c r="AM304" s="9">
        <f t="shared" si="406"/>
        <v>2.9602</v>
      </c>
      <c r="AN304" s="10">
        <v>1.225</v>
      </c>
      <c r="AO304" s="22">
        <v>1.015</v>
      </c>
      <c r="AP304" s="21">
        <f t="shared" si="407"/>
        <v>35954.9268619024</v>
      </c>
      <c r="AV304" s="12">
        <v>35728</v>
      </c>
      <c r="AW304" s="12">
        <v>0.0253</v>
      </c>
      <c r="AX304" s="13">
        <v>1.35</v>
      </c>
      <c r="AY304" s="14">
        <v>1</v>
      </c>
      <c r="AZ304" s="15">
        <f t="shared" si="408"/>
        <v>1220.28984</v>
      </c>
      <c r="BA304" s="12">
        <v>1</v>
      </c>
      <c r="BB304" s="12">
        <v>280</v>
      </c>
      <c r="BC304" s="12">
        <v>1.43</v>
      </c>
      <c r="BD304" s="19">
        <f t="shared" si="409"/>
        <v>3.16684210526316</v>
      </c>
      <c r="BE304" s="20">
        <v>5936</v>
      </c>
      <c r="BF304" s="12">
        <v>1</v>
      </c>
      <c r="BG304" s="12">
        <v>3.11</v>
      </c>
      <c r="BH304" s="9">
        <f t="shared" si="410"/>
        <v>4.11</v>
      </c>
      <c r="BI304" s="10">
        <v>1.225</v>
      </c>
      <c r="BJ304" s="20">
        <v>1</v>
      </c>
      <c r="BK304" s="21">
        <f t="shared" si="411"/>
        <v>49342.8923969805</v>
      </c>
      <c r="BQ304" s="12">
        <v>35728</v>
      </c>
      <c r="BR304" s="12">
        <v>0.0253</v>
      </c>
      <c r="BS304" s="13">
        <v>1.35</v>
      </c>
      <c r="BT304" s="14">
        <v>1</v>
      </c>
      <c r="BU304" s="15">
        <f t="shared" si="412"/>
        <v>1220.28984</v>
      </c>
      <c r="BV304" s="12">
        <v>1</v>
      </c>
      <c r="BW304" s="12">
        <v>280</v>
      </c>
      <c r="BX304" s="12">
        <v>1.43</v>
      </c>
      <c r="BY304" s="19">
        <f t="shared" si="413"/>
        <v>3.16684210526316</v>
      </c>
      <c r="BZ304" s="20">
        <v>5936</v>
      </c>
      <c r="CA304" s="12">
        <v>1</v>
      </c>
      <c r="CB304" s="12">
        <v>3.11</v>
      </c>
      <c r="CC304" s="9">
        <f t="shared" si="414"/>
        <v>4.11</v>
      </c>
      <c r="CD304" s="10">
        <v>1.225</v>
      </c>
      <c r="CE304" s="22">
        <v>1.015</v>
      </c>
      <c r="CF304" s="21">
        <f t="shared" si="415"/>
        <v>50083.0357829352</v>
      </c>
      <c r="CL304" s="12">
        <v>41312</v>
      </c>
      <c r="CM304" s="12">
        <v>0.0253</v>
      </c>
      <c r="CN304" s="13">
        <v>1.35</v>
      </c>
      <c r="CO304" s="14">
        <v>1</v>
      </c>
      <c r="CP304" s="15">
        <f t="shared" si="416"/>
        <v>1411.01136</v>
      </c>
      <c r="CQ304" s="12">
        <v>1</v>
      </c>
      <c r="CR304" s="12">
        <v>280</v>
      </c>
      <c r="CS304" s="12">
        <v>1.43</v>
      </c>
      <c r="CT304" s="19">
        <f t="shared" si="417"/>
        <v>3.16684210526316</v>
      </c>
      <c r="CU304" s="20">
        <v>5936</v>
      </c>
      <c r="CV304" s="12">
        <v>0.99</v>
      </c>
      <c r="CW304" s="12">
        <v>1.98</v>
      </c>
      <c r="CX304" s="9">
        <f t="shared" si="418"/>
        <v>2.9602</v>
      </c>
      <c r="CY304" s="10">
        <v>1.225</v>
      </c>
      <c r="CZ304" s="22">
        <v>1.085</v>
      </c>
      <c r="DA304" s="21">
        <f t="shared" si="419"/>
        <v>40936.0577286539</v>
      </c>
      <c r="DG304" s="12">
        <v>41606</v>
      </c>
      <c r="DH304" s="12">
        <v>0.0253</v>
      </c>
      <c r="DI304" s="13">
        <v>1.35</v>
      </c>
      <c r="DJ304" s="14">
        <v>1</v>
      </c>
      <c r="DK304" s="15">
        <f t="shared" si="420"/>
        <v>1421.05293</v>
      </c>
      <c r="DL304" s="12">
        <v>1</v>
      </c>
      <c r="DM304" s="12">
        <v>280</v>
      </c>
      <c r="DN304" s="12">
        <v>1.43</v>
      </c>
      <c r="DO304" s="19">
        <f t="shared" si="421"/>
        <v>3.16684210526316</v>
      </c>
      <c r="DP304" s="20">
        <v>5936</v>
      </c>
      <c r="DQ304" s="12">
        <v>1</v>
      </c>
      <c r="DR304" s="12">
        <v>3.11</v>
      </c>
      <c r="DS304" s="9">
        <f t="shared" si="422"/>
        <v>4.11</v>
      </c>
      <c r="DT304" s="10">
        <v>1.225</v>
      </c>
      <c r="DU304" s="22">
        <v>1.085</v>
      </c>
      <c r="DV304" s="21">
        <f t="shared" si="423"/>
        <v>57010.1433904427</v>
      </c>
      <c r="EB304" s="12">
        <v>41606</v>
      </c>
      <c r="EC304" s="12">
        <v>0.02992</v>
      </c>
      <c r="ED304" s="13">
        <v>1.35</v>
      </c>
      <c r="EE304" s="14">
        <v>1</v>
      </c>
      <c r="EF304" s="15">
        <f t="shared" si="424"/>
        <v>1680.549552</v>
      </c>
      <c r="EG304" s="12">
        <v>1</v>
      </c>
      <c r="EH304" s="12">
        <v>280</v>
      </c>
      <c r="EI304" s="12">
        <v>1.52</v>
      </c>
      <c r="EJ304" s="19">
        <f t="shared" si="425"/>
        <v>3.25684210526316</v>
      </c>
      <c r="EK304" s="20">
        <v>5936</v>
      </c>
      <c r="EL304" s="12">
        <v>1</v>
      </c>
      <c r="EM304" s="12">
        <v>3.91</v>
      </c>
      <c r="EN304" s="9">
        <f t="shared" si="427"/>
        <v>4.91</v>
      </c>
      <c r="EO304" s="10">
        <v>1.225</v>
      </c>
      <c r="EP304" s="22">
        <v>1.2</v>
      </c>
      <c r="EQ304" s="21">
        <f t="shared" si="428"/>
        <v>82348.7930311047</v>
      </c>
    </row>
    <row r="305" s="1" customFormat="1" customHeight="1" spans="6:147">
      <c r="F305" s="12">
        <v>35434</v>
      </c>
      <c r="G305" s="12">
        <v>0.0253</v>
      </c>
      <c r="H305" s="13">
        <v>1.35</v>
      </c>
      <c r="I305" s="14">
        <v>1</v>
      </c>
      <c r="J305" s="15">
        <f t="shared" si="400"/>
        <v>1210.24827</v>
      </c>
      <c r="K305" s="12">
        <v>1</v>
      </c>
      <c r="L305" s="12">
        <v>280</v>
      </c>
      <c r="M305" s="12">
        <v>1.43</v>
      </c>
      <c r="N305" s="19">
        <f t="shared" si="401"/>
        <v>3.16684210526316</v>
      </c>
      <c r="O305" s="20">
        <v>5936</v>
      </c>
      <c r="P305" s="12">
        <v>0.99</v>
      </c>
      <c r="Q305" s="12">
        <v>1.98</v>
      </c>
      <c r="R305" s="9">
        <f t="shared" si="402"/>
        <v>2.9602</v>
      </c>
      <c r="S305" s="10">
        <v>1.225</v>
      </c>
      <c r="T305" s="20">
        <v>1</v>
      </c>
      <c r="U305" s="21">
        <f t="shared" si="403"/>
        <v>35423.5732629581</v>
      </c>
      <c r="AA305" s="12">
        <v>35434</v>
      </c>
      <c r="AB305" s="12">
        <v>0.0253</v>
      </c>
      <c r="AC305" s="13">
        <v>1.35</v>
      </c>
      <c r="AD305" s="14">
        <v>1</v>
      </c>
      <c r="AE305" s="15">
        <f t="shared" si="404"/>
        <v>1210.24827</v>
      </c>
      <c r="AF305" s="12">
        <v>1</v>
      </c>
      <c r="AG305" s="12">
        <v>280</v>
      </c>
      <c r="AH305" s="12">
        <v>1.43</v>
      </c>
      <c r="AI305" s="19">
        <f t="shared" si="405"/>
        <v>3.16684210526316</v>
      </c>
      <c r="AJ305" s="20">
        <v>5936</v>
      </c>
      <c r="AK305" s="12">
        <v>0.99</v>
      </c>
      <c r="AL305" s="12">
        <v>1.98</v>
      </c>
      <c r="AM305" s="9">
        <f t="shared" si="406"/>
        <v>2.9602</v>
      </c>
      <c r="AN305" s="10">
        <v>1.225</v>
      </c>
      <c r="AO305" s="22">
        <v>1.015</v>
      </c>
      <c r="AP305" s="21">
        <f t="shared" si="407"/>
        <v>35954.9268619024</v>
      </c>
      <c r="AV305" s="12">
        <v>35728</v>
      </c>
      <c r="AW305" s="12">
        <v>0.0253</v>
      </c>
      <c r="AX305" s="13">
        <v>1.35</v>
      </c>
      <c r="AY305" s="14">
        <v>1</v>
      </c>
      <c r="AZ305" s="15">
        <f t="shared" si="408"/>
        <v>1220.28984</v>
      </c>
      <c r="BA305" s="12">
        <v>1</v>
      </c>
      <c r="BB305" s="12">
        <v>280</v>
      </c>
      <c r="BC305" s="12">
        <v>1.43</v>
      </c>
      <c r="BD305" s="19">
        <f t="shared" si="409"/>
        <v>3.16684210526316</v>
      </c>
      <c r="BE305" s="20">
        <v>5936</v>
      </c>
      <c r="BF305" s="12">
        <v>1</v>
      </c>
      <c r="BG305" s="12">
        <v>3.11</v>
      </c>
      <c r="BH305" s="9">
        <f t="shared" si="410"/>
        <v>4.11</v>
      </c>
      <c r="BI305" s="10">
        <v>1.225</v>
      </c>
      <c r="BJ305" s="20">
        <v>1</v>
      </c>
      <c r="BK305" s="21">
        <f t="shared" si="411"/>
        <v>49342.8923969805</v>
      </c>
      <c r="BQ305" s="12">
        <v>35728</v>
      </c>
      <c r="BR305" s="12">
        <v>0.0253</v>
      </c>
      <c r="BS305" s="13">
        <v>1.35</v>
      </c>
      <c r="BT305" s="14">
        <v>1</v>
      </c>
      <c r="BU305" s="15">
        <f t="shared" si="412"/>
        <v>1220.28984</v>
      </c>
      <c r="BV305" s="12">
        <v>1</v>
      </c>
      <c r="BW305" s="12">
        <v>280</v>
      </c>
      <c r="BX305" s="12">
        <v>1.43</v>
      </c>
      <c r="BY305" s="19">
        <f t="shared" si="413"/>
        <v>3.16684210526316</v>
      </c>
      <c r="BZ305" s="20">
        <v>5936</v>
      </c>
      <c r="CA305" s="12">
        <v>1</v>
      </c>
      <c r="CB305" s="12">
        <v>3.11</v>
      </c>
      <c r="CC305" s="9">
        <f t="shared" si="414"/>
        <v>4.11</v>
      </c>
      <c r="CD305" s="10">
        <v>1.225</v>
      </c>
      <c r="CE305" s="22">
        <v>1.015</v>
      </c>
      <c r="CF305" s="21">
        <f t="shared" si="415"/>
        <v>50083.0357829352</v>
      </c>
      <c r="CL305" s="12">
        <v>41312</v>
      </c>
      <c r="CM305" s="12">
        <v>0.0253</v>
      </c>
      <c r="CN305" s="13">
        <v>1.35</v>
      </c>
      <c r="CO305" s="14">
        <v>1</v>
      </c>
      <c r="CP305" s="15">
        <f t="shared" si="416"/>
        <v>1411.01136</v>
      </c>
      <c r="CQ305" s="12">
        <v>1</v>
      </c>
      <c r="CR305" s="12">
        <v>280</v>
      </c>
      <c r="CS305" s="12">
        <v>1.43</v>
      </c>
      <c r="CT305" s="19">
        <f t="shared" si="417"/>
        <v>3.16684210526316</v>
      </c>
      <c r="CU305" s="20">
        <v>5936</v>
      </c>
      <c r="CV305" s="12">
        <v>0.99</v>
      </c>
      <c r="CW305" s="12">
        <v>1.98</v>
      </c>
      <c r="CX305" s="9">
        <f t="shared" si="418"/>
        <v>2.9602</v>
      </c>
      <c r="CY305" s="10">
        <v>1.225</v>
      </c>
      <c r="CZ305" s="22">
        <v>1.085</v>
      </c>
      <c r="DA305" s="21">
        <f t="shared" si="419"/>
        <v>40936.0577286539</v>
      </c>
      <c r="DG305" s="12">
        <v>41606</v>
      </c>
      <c r="DH305" s="12">
        <v>0.0253</v>
      </c>
      <c r="DI305" s="13">
        <v>1.35</v>
      </c>
      <c r="DJ305" s="14">
        <v>1</v>
      </c>
      <c r="DK305" s="15">
        <f t="shared" si="420"/>
        <v>1421.05293</v>
      </c>
      <c r="DL305" s="12">
        <v>1</v>
      </c>
      <c r="DM305" s="12">
        <v>280</v>
      </c>
      <c r="DN305" s="12">
        <v>1.43</v>
      </c>
      <c r="DO305" s="19">
        <f t="shared" si="421"/>
        <v>3.16684210526316</v>
      </c>
      <c r="DP305" s="20">
        <v>5936</v>
      </c>
      <c r="DQ305" s="12">
        <v>1</v>
      </c>
      <c r="DR305" s="12">
        <v>3.11</v>
      </c>
      <c r="DS305" s="9">
        <f t="shared" si="422"/>
        <v>4.11</v>
      </c>
      <c r="DT305" s="10">
        <v>1.225</v>
      </c>
      <c r="DU305" s="22">
        <v>1.085</v>
      </c>
      <c r="DV305" s="21">
        <f t="shared" si="423"/>
        <v>57010.1433904427</v>
      </c>
      <c r="EB305" s="12">
        <v>41606</v>
      </c>
      <c r="EC305" s="12">
        <v>0.02992</v>
      </c>
      <c r="ED305" s="13">
        <v>1.35</v>
      </c>
      <c r="EE305" s="14">
        <v>1</v>
      </c>
      <c r="EF305" s="15">
        <f t="shared" si="424"/>
        <v>1680.549552</v>
      </c>
      <c r="EG305" s="12">
        <v>1</v>
      </c>
      <c r="EH305" s="12">
        <v>280</v>
      </c>
      <c r="EI305" s="12">
        <v>1.52</v>
      </c>
      <c r="EJ305" s="19">
        <f t="shared" si="425"/>
        <v>3.25684210526316</v>
      </c>
      <c r="EK305" s="20">
        <v>5936</v>
      </c>
      <c r="EL305" s="12">
        <v>1</v>
      </c>
      <c r="EM305" s="12">
        <v>3.91</v>
      </c>
      <c r="EN305" s="9">
        <f t="shared" si="427"/>
        <v>4.91</v>
      </c>
      <c r="EO305" s="10">
        <v>1.225</v>
      </c>
      <c r="EP305" s="22">
        <v>1.2</v>
      </c>
      <c r="EQ305" s="21">
        <f t="shared" si="428"/>
        <v>82348.7930311047</v>
      </c>
    </row>
    <row r="306" s="1" customFormat="1" customHeight="1" spans="6:147">
      <c r="F306" s="12">
        <v>35434</v>
      </c>
      <c r="G306" s="12">
        <v>0.0253</v>
      </c>
      <c r="H306" s="13">
        <v>1.35</v>
      </c>
      <c r="I306" s="14">
        <v>1</v>
      </c>
      <c r="J306" s="15">
        <f t="shared" si="400"/>
        <v>1210.24827</v>
      </c>
      <c r="K306" s="12">
        <v>1</v>
      </c>
      <c r="L306" s="12">
        <v>280</v>
      </c>
      <c r="M306" s="12">
        <v>1.43</v>
      </c>
      <c r="N306" s="19">
        <f t="shared" si="401"/>
        <v>3.16684210526316</v>
      </c>
      <c r="O306" s="20">
        <v>5936</v>
      </c>
      <c r="P306" s="12">
        <v>0.99</v>
      </c>
      <c r="Q306" s="12">
        <v>1.98</v>
      </c>
      <c r="R306" s="9">
        <f t="shared" si="402"/>
        <v>2.9602</v>
      </c>
      <c r="S306" s="10">
        <v>1.225</v>
      </c>
      <c r="T306" s="20">
        <v>1</v>
      </c>
      <c r="U306" s="21">
        <f t="shared" si="403"/>
        <v>35423.5732629581</v>
      </c>
      <c r="AA306" s="12">
        <v>35434</v>
      </c>
      <c r="AB306" s="12">
        <v>0.0253</v>
      </c>
      <c r="AC306" s="13">
        <v>1.35</v>
      </c>
      <c r="AD306" s="14">
        <v>1</v>
      </c>
      <c r="AE306" s="15">
        <f t="shared" si="404"/>
        <v>1210.24827</v>
      </c>
      <c r="AF306" s="12">
        <v>1</v>
      </c>
      <c r="AG306" s="12">
        <v>280</v>
      </c>
      <c r="AH306" s="12">
        <v>1.43</v>
      </c>
      <c r="AI306" s="19">
        <f t="shared" si="405"/>
        <v>3.16684210526316</v>
      </c>
      <c r="AJ306" s="20">
        <v>5936</v>
      </c>
      <c r="AK306" s="12">
        <v>0.99</v>
      </c>
      <c r="AL306" s="12">
        <v>1.98</v>
      </c>
      <c r="AM306" s="9">
        <f t="shared" si="406"/>
        <v>2.9602</v>
      </c>
      <c r="AN306" s="10">
        <v>1.225</v>
      </c>
      <c r="AO306" s="22">
        <v>1.015</v>
      </c>
      <c r="AP306" s="21">
        <f t="shared" si="407"/>
        <v>35954.9268619024</v>
      </c>
      <c r="AV306" s="12">
        <v>35728</v>
      </c>
      <c r="AW306" s="12">
        <v>0.0253</v>
      </c>
      <c r="AX306" s="13">
        <v>1.35</v>
      </c>
      <c r="AY306" s="14">
        <v>1</v>
      </c>
      <c r="AZ306" s="15">
        <f t="shared" si="408"/>
        <v>1220.28984</v>
      </c>
      <c r="BA306" s="12">
        <v>1</v>
      </c>
      <c r="BB306" s="12">
        <v>280</v>
      </c>
      <c r="BC306" s="12">
        <v>1.43</v>
      </c>
      <c r="BD306" s="19">
        <f t="shared" si="409"/>
        <v>3.16684210526316</v>
      </c>
      <c r="BE306" s="20">
        <v>5936</v>
      </c>
      <c r="BF306" s="12">
        <v>1</v>
      </c>
      <c r="BG306" s="12">
        <v>3.11</v>
      </c>
      <c r="BH306" s="9">
        <f t="shared" si="410"/>
        <v>4.11</v>
      </c>
      <c r="BI306" s="10">
        <v>1.225</v>
      </c>
      <c r="BJ306" s="20">
        <v>1</v>
      </c>
      <c r="BK306" s="21">
        <f t="shared" si="411"/>
        <v>49342.8923969805</v>
      </c>
      <c r="BQ306" s="12">
        <v>35728</v>
      </c>
      <c r="BR306" s="12">
        <v>0.0253</v>
      </c>
      <c r="BS306" s="13">
        <v>1.35</v>
      </c>
      <c r="BT306" s="14">
        <v>1</v>
      </c>
      <c r="BU306" s="15">
        <f t="shared" si="412"/>
        <v>1220.28984</v>
      </c>
      <c r="BV306" s="12">
        <v>1</v>
      </c>
      <c r="BW306" s="12">
        <v>280</v>
      </c>
      <c r="BX306" s="12">
        <v>1.43</v>
      </c>
      <c r="BY306" s="19">
        <f t="shared" si="413"/>
        <v>3.16684210526316</v>
      </c>
      <c r="BZ306" s="20">
        <v>5936</v>
      </c>
      <c r="CA306" s="12">
        <v>1</v>
      </c>
      <c r="CB306" s="12">
        <v>3.11</v>
      </c>
      <c r="CC306" s="9">
        <f t="shared" si="414"/>
        <v>4.11</v>
      </c>
      <c r="CD306" s="10">
        <v>1.225</v>
      </c>
      <c r="CE306" s="22">
        <v>1.015</v>
      </c>
      <c r="CF306" s="21">
        <f t="shared" si="415"/>
        <v>50083.0357829352</v>
      </c>
      <c r="CL306" s="12">
        <v>41312</v>
      </c>
      <c r="CM306" s="12">
        <v>0.0253</v>
      </c>
      <c r="CN306" s="13">
        <v>1.35</v>
      </c>
      <c r="CO306" s="14">
        <v>1</v>
      </c>
      <c r="CP306" s="15">
        <f t="shared" si="416"/>
        <v>1411.01136</v>
      </c>
      <c r="CQ306" s="12">
        <v>1</v>
      </c>
      <c r="CR306" s="12">
        <v>280</v>
      </c>
      <c r="CS306" s="12">
        <v>1.43</v>
      </c>
      <c r="CT306" s="19">
        <f t="shared" si="417"/>
        <v>3.16684210526316</v>
      </c>
      <c r="CU306" s="20">
        <v>5936</v>
      </c>
      <c r="CV306" s="12">
        <v>0.99</v>
      </c>
      <c r="CW306" s="12">
        <v>1.98</v>
      </c>
      <c r="CX306" s="9">
        <f t="shared" si="418"/>
        <v>2.9602</v>
      </c>
      <c r="CY306" s="10">
        <v>1.225</v>
      </c>
      <c r="CZ306" s="22">
        <v>1.085</v>
      </c>
      <c r="DA306" s="21">
        <f t="shared" si="419"/>
        <v>40936.0577286539</v>
      </c>
      <c r="DG306" s="12">
        <v>41606</v>
      </c>
      <c r="DH306" s="12">
        <v>0.0253</v>
      </c>
      <c r="DI306" s="13">
        <v>1.35</v>
      </c>
      <c r="DJ306" s="14">
        <v>1</v>
      </c>
      <c r="DK306" s="15">
        <f t="shared" si="420"/>
        <v>1421.05293</v>
      </c>
      <c r="DL306" s="12">
        <v>1</v>
      </c>
      <c r="DM306" s="12">
        <v>280</v>
      </c>
      <c r="DN306" s="12">
        <v>1.43</v>
      </c>
      <c r="DO306" s="19">
        <f t="shared" si="421"/>
        <v>3.16684210526316</v>
      </c>
      <c r="DP306" s="20">
        <v>5936</v>
      </c>
      <c r="DQ306" s="12">
        <v>1</v>
      </c>
      <c r="DR306" s="12">
        <v>3.11</v>
      </c>
      <c r="DS306" s="9">
        <f t="shared" si="422"/>
        <v>4.11</v>
      </c>
      <c r="DT306" s="10">
        <v>1.225</v>
      </c>
      <c r="DU306" s="22">
        <v>1.085</v>
      </c>
      <c r="DV306" s="21">
        <f t="shared" si="423"/>
        <v>57010.1433904427</v>
      </c>
      <c r="EB306" s="12">
        <v>41606</v>
      </c>
      <c r="EC306" s="12">
        <v>0.02992</v>
      </c>
      <c r="ED306" s="13">
        <v>1.35</v>
      </c>
      <c r="EE306" s="14">
        <v>1</v>
      </c>
      <c r="EF306" s="15">
        <f t="shared" si="424"/>
        <v>1680.549552</v>
      </c>
      <c r="EG306" s="12">
        <v>1</v>
      </c>
      <c r="EH306" s="12">
        <v>280</v>
      </c>
      <c r="EI306" s="12">
        <v>1.52</v>
      </c>
      <c r="EJ306" s="19">
        <f t="shared" si="425"/>
        <v>3.25684210526316</v>
      </c>
      <c r="EK306" s="20">
        <v>5936</v>
      </c>
      <c r="EL306" s="12">
        <v>1</v>
      </c>
      <c r="EM306" s="12">
        <v>3.91</v>
      </c>
      <c r="EN306" s="9">
        <f t="shared" si="427"/>
        <v>4.91</v>
      </c>
      <c r="EO306" s="10">
        <v>1.225</v>
      </c>
      <c r="EP306" s="22">
        <v>1.2</v>
      </c>
      <c r="EQ306" s="21">
        <f t="shared" si="428"/>
        <v>82348.7930311047</v>
      </c>
    </row>
    <row r="307" s="1" customFormat="1" customHeight="1" spans="6:147">
      <c r="F307" s="12">
        <v>35434</v>
      </c>
      <c r="G307" s="12">
        <v>0.0253</v>
      </c>
      <c r="H307" s="13">
        <v>1.35</v>
      </c>
      <c r="I307" s="14">
        <v>1</v>
      </c>
      <c r="J307" s="15">
        <f t="shared" si="400"/>
        <v>1210.24827</v>
      </c>
      <c r="K307" s="12">
        <v>1</v>
      </c>
      <c r="L307" s="12">
        <v>280</v>
      </c>
      <c r="M307" s="12">
        <v>1.43</v>
      </c>
      <c r="N307" s="19">
        <f t="shared" si="401"/>
        <v>3.16684210526316</v>
      </c>
      <c r="O307" s="20">
        <v>5936</v>
      </c>
      <c r="P307" s="12">
        <v>0.99</v>
      </c>
      <c r="Q307" s="12">
        <v>1.98</v>
      </c>
      <c r="R307" s="9">
        <f t="shared" si="402"/>
        <v>2.9602</v>
      </c>
      <c r="S307" s="10">
        <v>1.225</v>
      </c>
      <c r="T307" s="20">
        <v>1</v>
      </c>
      <c r="U307" s="21">
        <f t="shared" si="403"/>
        <v>35423.5732629581</v>
      </c>
      <c r="AA307" s="12">
        <v>35434</v>
      </c>
      <c r="AB307" s="12">
        <v>0.0253</v>
      </c>
      <c r="AC307" s="13">
        <v>1.35</v>
      </c>
      <c r="AD307" s="14">
        <v>1</v>
      </c>
      <c r="AE307" s="15">
        <f t="shared" si="404"/>
        <v>1210.24827</v>
      </c>
      <c r="AF307" s="12">
        <v>1</v>
      </c>
      <c r="AG307" s="12">
        <v>280</v>
      </c>
      <c r="AH307" s="12">
        <v>1.43</v>
      </c>
      <c r="AI307" s="19">
        <f t="shared" si="405"/>
        <v>3.16684210526316</v>
      </c>
      <c r="AJ307" s="20">
        <v>5936</v>
      </c>
      <c r="AK307" s="12">
        <v>0.99</v>
      </c>
      <c r="AL307" s="12">
        <v>1.98</v>
      </c>
      <c r="AM307" s="9">
        <f t="shared" si="406"/>
        <v>2.9602</v>
      </c>
      <c r="AN307" s="10">
        <v>1.225</v>
      </c>
      <c r="AO307" s="22">
        <v>1.015</v>
      </c>
      <c r="AP307" s="21">
        <f t="shared" si="407"/>
        <v>35954.9268619024</v>
      </c>
      <c r="AV307" s="12">
        <v>35728</v>
      </c>
      <c r="AW307" s="12">
        <v>0.0253</v>
      </c>
      <c r="AX307" s="13">
        <v>1.35</v>
      </c>
      <c r="AY307" s="14">
        <v>1</v>
      </c>
      <c r="AZ307" s="15">
        <f t="shared" si="408"/>
        <v>1220.28984</v>
      </c>
      <c r="BA307" s="12">
        <v>1</v>
      </c>
      <c r="BB307" s="12">
        <v>280</v>
      </c>
      <c r="BC307" s="12">
        <v>1.43</v>
      </c>
      <c r="BD307" s="19">
        <f t="shared" si="409"/>
        <v>3.16684210526316</v>
      </c>
      <c r="BE307" s="20">
        <v>5936</v>
      </c>
      <c r="BF307" s="12">
        <v>1</v>
      </c>
      <c r="BG307" s="12">
        <v>3.11</v>
      </c>
      <c r="BH307" s="9">
        <f t="shared" si="410"/>
        <v>4.11</v>
      </c>
      <c r="BI307" s="10">
        <v>1.225</v>
      </c>
      <c r="BJ307" s="20">
        <v>1</v>
      </c>
      <c r="BK307" s="21">
        <f t="shared" si="411"/>
        <v>49342.8923969805</v>
      </c>
      <c r="BQ307" s="12">
        <v>35728</v>
      </c>
      <c r="BR307" s="12">
        <v>0.0253</v>
      </c>
      <c r="BS307" s="13">
        <v>1.35</v>
      </c>
      <c r="BT307" s="14">
        <v>1</v>
      </c>
      <c r="BU307" s="15">
        <f t="shared" si="412"/>
        <v>1220.28984</v>
      </c>
      <c r="BV307" s="12">
        <v>1</v>
      </c>
      <c r="BW307" s="12">
        <v>280</v>
      </c>
      <c r="BX307" s="12">
        <v>1.43</v>
      </c>
      <c r="BY307" s="19">
        <f t="shared" si="413"/>
        <v>3.16684210526316</v>
      </c>
      <c r="BZ307" s="20">
        <v>5936</v>
      </c>
      <c r="CA307" s="12">
        <v>1</v>
      </c>
      <c r="CB307" s="12">
        <v>3.11</v>
      </c>
      <c r="CC307" s="9">
        <f t="shared" si="414"/>
        <v>4.11</v>
      </c>
      <c r="CD307" s="10">
        <v>1.225</v>
      </c>
      <c r="CE307" s="22">
        <v>1.015</v>
      </c>
      <c r="CF307" s="21">
        <f t="shared" si="415"/>
        <v>50083.0357829352</v>
      </c>
      <c r="CL307" s="12">
        <v>41312</v>
      </c>
      <c r="CM307" s="12">
        <v>0.0253</v>
      </c>
      <c r="CN307" s="13">
        <v>1.35</v>
      </c>
      <c r="CO307" s="14">
        <v>1</v>
      </c>
      <c r="CP307" s="15">
        <f t="shared" si="416"/>
        <v>1411.01136</v>
      </c>
      <c r="CQ307" s="12">
        <v>1</v>
      </c>
      <c r="CR307" s="12">
        <v>280</v>
      </c>
      <c r="CS307" s="12">
        <v>1.43</v>
      </c>
      <c r="CT307" s="19">
        <f t="shared" si="417"/>
        <v>3.16684210526316</v>
      </c>
      <c r="CU307" s="20">
        <v>5936</v>
      </c>
      <c r="CV307" s="12">
        <v>0.99</v>
      </c>
      <c r="CW307" s="12">
        <v>1.98</v>
      </c>
      <c r="CX307" s="9">
        <f t="shared" si="418"/>
        <v>2.9602</v>
      </c>
      <c r="CY307" s="10">
        <v>1.225</v>
      </c>
      <c r="CZ307" s="22">
        <v>1.085</v>
      </c>
      <c r="DA307" s="21">
        <f t="shared" si="419"/>
        <v>40936.0577286539</v>
      </c>
      <c r="DG307" s="12">
        <v>41606</v>
      </c>
      <c r="DH307" s="12">
        <v>0.0253</v>
      </c>
      <c r="DI307" s="13">
        <v>1.35</v>
      </c>
      <c r="DJ307" s="14">
        <v>1</v>
      </c>
      <c r="DK307" s="15">
        <f t="shared" si="420"/>
        <v>1421.05293</v>
      </c>
      <c r="DL307" s="12">
        <v>1</v>
      </c>
      <c r="DM307" s="12">
        <v>280</v>
      </c>
      <c r="DN307" s="12">
        <v>1.43</v>
      </c>
      <c r="DO307" s="19">
        <f t="shared" si="421"/>
        <v>3.16684210526316</v>
      </c>
      <c r="DP307" s="20">
        <v>5936</v>
      </c>
      <c r="DQ307" s="12">
        <v>1</v>
      </c>
      <c r="DR307" s="12">
        <v>3.11</v>
      </c>
      <c r="DS307" s="9">
        <f t="shared" si="422"/>
        <v>4.11</v>
      </c>
      <c r="DT307" s="10">
        <v>1.225</v>
      </c>
      <c r="DU307" s="22">
        <v>1.085</v>
      </c>
      <c r="DV307" s="21">
        <f t="shared" si="423"/>
        <v>57010.1433904427</v>
      </c>
      <c r="EB307" s="12">
        <v>41606</v>
      </c>
      <c r="EC307" s="12">
        <v>0.02992</v>
      </c>
      <c r="ED307" s="13">
        <v>1.35</v>
      </c>
      <c r="EE307" s="14">
        <v>1</v>
      </c>
      <c r="EF307" s="15">
        <f t="shared" si="424"/>
        <v>1680.549552</v>
      </c>
      <c r="EG307" s="12">
        <v>1</v>
      </c>
      <c r="EH307" s="12">
        <v>280</v>
      </c>
      <c r="EI307" s="12">
        <v>1.52</v>
      </c>
      <c r="EJ307" s="19">
        <f t="shared" si="425"/>
        <v>3.25684210526316</v>
      </c>
      <c r="EK307" s="20">
        <v>5936</v>
      </c>
      <c r="EL307" s="12">
        <v>1</v>
      </c>
      <c r="EM307" s="12">
        <v>3.91</v>
      </c>
      <c r="EN307" s="9">
        <f t="shared" si="427"/>
        <v>4.91</v>
      </c>
      <c r="EO307" s="10">
        <v>1.225</v>
      </c>
      <c r="EP307" s="22">
        <v>1.2</v>
      </c>
      <c r="EQ307" s="21">
        <f t="shared" si="428"/>
        <v>82348.7930311047</v>
      </c>
    </row>
    <row r="308" s="1" customFormat="1" customHeight="1" spans="6:147">
      <c r="F308" s="12">
        <v>35434</v>
      </c>
      <c r="G308" s="12">
        <v>0.0253</v>
      </c>
      <c r="H308" s="13">
        <v>1.35</v>
      </c>
      <c r="I308" s="14">
        <v>1</v>
      </c>
      <c r="J308" s="15">
        <f t="shared" si="400"/>
        <v>1210.24827</v>
      </c>
      <c r="K308" s="12">
        <v>1</v>
      </c>
      <c r="L308" s="12">
        <v>280</v>
      </c>
      <c r="M308" s="12">
        <v>1.43</v>
      </c>
      <c r="N308" s="19">
        <f t="shared" si="401"/>
        <v>3.16684210526316</v>
      </c>
      <c r="O308" s="20">
        <v>5936</v>
      </c>
      <c r="P308" s="12">
        <v>0.99</v>
      </c>
      <c r="Q308" s="12">
        <v>1.98</v>
      </c>
      <c r="R308" s="9">
        <f t="shared" si="402"/>
        <v>2.9602</v>
      </c>
      <c r="S308" s="10">
        <v>1.225</v>
      </c>
      <c r="T308" s="20">
        <v>1</v>
      </c>
      <c r="U308" s="21">
        <f t="shared" si="403"/>
        <v>35423.5732629581</v>
      </c>
      <c r="AA308" s="12">
        <v>35434</v>
      </c>
      <c r="AB308" s="12">
        <v>0.0253</v>
      </c>
      <c r="AC308" s="13">
        <v>1.35</v>
      </c>
      <c r="AD308" s="14">
        <v>1</v>
      </c>
      <c r="AE308" s="15">
        <f t="shared" si="404"/>
        <v>1210.24827</v>
      </c>
      <c r="AF308" s="12">
        <v>1</v>
      </c>
      <c r="AG308" s="12">
        <v>280</v>
      </c>
      <c r="AH308" s="12">
        <v>1.43</v>
      </c>
      <c r="AI308" s="19">
        <f t="shared" si="405"/>
        <v>3.16684210526316</v>
      </c>
      <c r="AJ308" s="20">
        <v>5936</v>
      </c>
      <c r="AK308" s="12">
        <v>0.99</v>
      </c>
      <c r="AL308" s="12">
        <v>1.98</v>
      </c>
      <c r="AM308" s="9">
        <f t="shared" si="406"/>
        <v>2.9602</v>
      </c>
      <c r="AN308" s="10">
        <v>1.225</v>
      </c>
      <c r="AO308" s="22">
        <v>1.015</v>
      </c>
      <c r="AP308" s="21">
        <f t="shared" si="407"/>
        <v>35954.9268619024</v>
      </c>
      <c r="AV308" s="12">
        <v>35728</v>
      </c>
      <c r="AW308" s="12">
        <v>0.0253</v>
      </c>
      <c r="AX308" s="13">
        <v>1.35</v>
      </c>
      <c r="AY308" s="14">
        <v>1</v>
      </c>
      <c r="AZ308" s="15">
        <f t="shared" si="408"/>
        <v>1220.28984</v>
      </c>
      <c r="BA308" s="12">
        <v>1</v>
      </c>
      <c r="BB308" s="12">
        <v>280</v>
      </c>
      <c r="BC308" s="12">
        <v>1.43</v>
      </c>
      <c r="BD308" s="19">
        <f t="shared" si="409"/>
        <v>3.16684210526316</v>
      </c>
      <c r="BE308" s="20">
        <v>5936</v>
      </c>
      <c r="BF308" s="12">
        <v>1</v>
      </c>
      <c r="BG308" s="12">
        <v>3.11</v>
      </c>
      <c r="BH308" s="9">
        <f t="shared" si="410"/>
        <v>4.11</v>
      </c>
      <c r="BI308" s="10">
        <v>1.225</v>
      </c>
      <c r="BJ308" s="20">
        <v>1</v>
      </c>
      <c r="BK308" s="21">
        <f t="shared" si="411"/>
        <v>49342.8923969805</v>
      </c>
      <c r="BQ308" s="12">
        <v>35728</v>
      </c>
      <c r="BR308" s="12">
        <v>0.0253</v>
      </c>
      <c r="BS308" s="13">
        <v>1.35</v>
      </c>
      <c r="BT308" s="14">
        <v>1</v>
      </c>
      <c r="BU308" s="15">
        <f t="shared" si="412"/>
        <v>1220.28984</v>
      </c>
      <c r="BV308" s="12">
        <v>1</v>
      </c>
      <c r="BW308" s="12">
        <v>280</v>
      </c>
      <c r="BX308" s="12">
        <v>1.43</v>
      </c>
      <c r="BY308" s="19">
        <f t="shared" si="413"/>
        <v>3.16684210526316</v>
      </c>
      <c r="BZ308" s="20">
        <v>5936</v>
      </c>
      <c r="CA308" s="12">
        <v>1</v>
      </c>
      <c r="CB308" s="12">
        <v>3.11</v>
      </c>
      <c r="CC308" s="9">
        <f t="shared" si="414"/>
        <v>4.11</v>
      </c>
      <c r="CD308" s="10">
        <v>1.225</v>
      </c>
      <c r="CE308" s="22">
        <v>1.015</v>
      </c>
      <c r="CF308" s="21">
        <f t="shared" si="415"/>
        <v>50083.0357829352</v>
      </c>
      <c r="CL308" s="12">
        <v>41312</v>
      </c>
      <c r="CM308" s="12">
        <v>0.0253</v>
      </c>
      <c r="CN308" s="13">
        <v>1.35</v>
      </c>
      <c r="CO308" s="14">
        <v>1</v>
      </c>
      <c r="CP308" s="15">
        <f t="shared" si="416"/>
        <v>1411.01136</v>
      </c>
      <c r="CQ308" s="12">
        <v>1</v>
      </c>
      <c r="CR308" s="12">
        <v>280</v>
      </c>
      <c r="CS308" s="12">
        <v>1.43</v>
      </c>
      <c r="CT308" s="19">
        <f t="shared" si="417"/>
        <v>3.16684210526316</v>
      </c>
      <c r="CU308" s="20">
        <v>5936</v>
      </c>
      <c r="CV308" s="12">
        <v>0.99</v>
      </c>
      <c r="CW308" s="12">
        <v>1.98</v>
      </c>
      <c r="CX308" s="9">
        <f t="shared" si="418"/>
        <v>2.9602</v>
      </c>
      <c r="CY308" s="10">
        <v>1.225</v>
      </c>
      <c r="CZ308" s="22">
        <v>1.085</v>
      </c>
      <c r="DA308" s="21">
        <f t="shared" si="419"/>
        <v>40936.0577286539</v>
      </c>
      <c r="DG308" s="12">
        <v>41606</v>
      </c>
      <c r="DH308" s="12">
        <v>0.0253</v>
      </c>
      <c r="DI308" s="13">
        <v>1.35</v>
      </c>
      <c r="DJ308" s="14">
        <v>1</v>
      </c>
      <c r="DK308" s="15">
        <f t="shared" si="420"/>
        <v>1421.05293</v>
      </c>
      <c r="DL308" s="12">
        <v>1</v>
      </c>
      <c r="DM308" s="12">
        <v>280</v>
      </c>
      <c r="DN308" s="12">
        <v>1.43</v>
      </c>
      <c r="DO308" s="19">
        <f t="shared" si="421"/>
        <v>3.16684210526316</v>
      </c>
      <c r="DP308" s="20">
        <v>5936</v>
      </c>
      <c r="DQ308" s="12">
        <v>1</v>
      </c>
      <c r="DR308" s="12">
        <v>3.11</v>
      </c>
      <c r="DS308" s="9">
        <f t="shared" si="422"/>
        <v>4.11</v>
      </c>
      <c r="DT308" s="10">
        <v>1.225</v>
      </c>
      <c r="DU308" s="22">
        <v>1.085</v>
      </c>
      <c r="DV308" s="21">
        <f t="shared" si="423"/>
        <v>57010.1433904427</v>
      </c>
      <c r="EB308" s="12">
        <v>41606</v>
      </c>
      <c r="EC308" s="12">
        <v>0.02992</v>
      </c>
      <c r="ED308" s="13">
        <v>1.35</v>
      </c>
      <c r="EE308" s="14">
        <v>1</v>
      </c>
      <c r="EF308" s="15">
        <f t="shared" si="424"/>
        <v>1680.549552</v>
      </c>
      <c r="EG308" s="12">
        <v>1</v>
      </c>
      <c r="EH308" s="12">
        <v>280</v>
      </c>
      <c r="EI308" s="12">
        <v>1.52</v>
      </c>
      <c r="EJ308" s="19">
        <f t="shared" si="425"/>
        <v>3.25684210526316</v>
      </c>
      <c r="EK308" s="20">
        <v>5936</v>
      </c>
      <c r="EL308" s="12">
        <v>1</v>
      </c>
      <c r="EM308" s="12">
        <v>3.91</v>
      </c>
      <c r="EN308" s="9">
        <f t="shared" si="427"/>
        <v>4.91</v>
      </c>
      <c r="EO308" s="10">
        <v>1.225</v>
      </c>
      <c r="EP308" s="22">
        <v>1.2</v>
      </c>
      <c r="EQ308" s="21">
        <f t="shared" si="428"/>
        <v>82348.7930311047</v>
      </c>
    </row>
    <row r="309" s="1" customFormat="1" customHeight="1" spans="6:147">
      <c r="F309" s="12">
        <v>35434</v>
      </c>
      <c r="G309" s="12">
        <v>0.0253</v>
      </c>
      <c r="H309" s="13">
        <v>1.35</v>
      </c>
      <c r="I309" s="14">
        <v>1</v>
      </c>
      <c r="J309" s="15">
        <f t="shared" si="400"/>
        <v>1210.24827</v>
      </c>
      <c r="K309" s="12">
        <v>1</v>
      </c>
      <c r="L309" s="12">
        <v>280</v>
      </c>
      <c r="M309" s="12">
        <v>1.43</v>
      </c>
      <c r="N309" s="19">
        <f t="shared" si="401"/>
        <v>3.16684210526316</v>
      </c>
      <c r="O309" s="20">
        <v>5936</v>
      </c>
      <c r="P309" s="12">
        <v>0.99</v>
      </c>
      <c r="Q309" s="12">
        <v>1.98</v>
      </c>
      <c r="R309" s="9">
        <f t="shared" si="402"/>
        <v>2.9602</v>
      </c>
      <c r="S309" s="10">
        <v>1.225</v>
      </c>
      <c r="T309" s="20">
        <v>1</v>
      </c>
      <c r="U309" s="21">
        <f t="shared" si="403"/>
        <v>35423.5732629581</v>
      </c>
      <c r="AA309" s="12">
        <v>35434</v>
      </c>
      <c r="AB309" s="12">
        <v>0.0253</v>
      </c>
      <c r="AC309" s="13">
        <v>1.35</v>
      </c>
      <c r="AD309" s="14">
        <v>1</v>
      </c>
      <c r="AE309" s="15">
        <f t="shared" si="404"/>
        <v>1210.24827</v>
      </c>
      <c r="AF309" s="12">
        <v>1</v>
      </c>
      <c r="AG309" s="12">
        <v>280</v>
      </c>
      <c r="AH309" s="12">
        <v>1.43</v>
      </c>
      <c r="AI309" s="19">
        <f t="shared" si="405"/>
        <v>3.16684210526316</v>
      </c>
      <c r="AJ309" s="20">
        <v>5936</v>
      </c>
      <c r="AK309" s="12">
        <v>0.99</v>
      </c>
      <c r="AL309" s="12">
        <v>1.98</v>
      </c>
      <c r="AM309" s="9">
        <f t="shared" si="406"/>
        <v>2.9602</v>
      </c>
      <c r="AN309" s="10">
        <v>1.225</v>
      </c>
      <c r="AO309" s="22">
        <v>1.015</v>
      </c>
      <c r="AP309" s="21">
        <f t="shared" si="407"/>
        <v>35954.9268619024</v>
      </c>
      <c r="AV309" s="12">
        <v>35728</v>
      </c>
      <c r="AW309" s="12">
        <v>0.0253</v>
      </c>
      <c r="AX309" s="13">
        <v>1.35</v>
      </c>
      <c r="AY309" s="14">
        <v>1</v>
      </c>
      <c r="AZ309" s="15">
        <f t="shared" si="408"/>
        <v>1220.28984</v>
      </c>
      <c r="BA309" s="12">
        <v>1</v>
      </c>
      <c r="BB309" s="12">
        <v>280</v>
      </c>
      <c r="BC309" s="12">
        <v>1.43</v>
      </c>
      <c r="BD309" s="19">
        <f t="shared" si="409"/>
        <v>3.16684210526316</v>
      </c>
      <c r="BE309" s="20">
        <v>5936</v>
      </c>
      <c r="BF309" s="12">
        <v>1</v>
      </c>
      <c r="BG309" s="12">
        <v>3.11</v>
      </c>
      <c r="BH309" s="9">
        <f t="shared" si="410"/>
        <v>4.11</v>
      </c>
      <c r="BI309" s="10">
        <v>1.225</v>
      </c>
      <c r="BJ309" s="20">
        <v>1</v>
      </c>
      <c r="BK309" s="21">
        <f t="shared" si="411"/>
        <v>49342.8923969805</v>
      </c>
      <c r="BQ309" s="12">
        <v>35728</v>
      </c>
      <c r="BR309" s="12">
        <v>0.0253</v>
      </c>
      <c r="BS309" s="13">
        <v>1.35</v>
      </c>
      <c r="BT309" s="14">
        <v>1</v>
      </c>
      <c r="BU309" s="15">
        <f t="shared" si="412"/>
        <v>1220.28984</v>
      </c>
      <c r="BV309" s="12">
        <v>1</v>
      </c>
      <c r="BW309" s="12">
        <v>280</v>
      </c>
      <c r="BX309" s="12">
        <v>1.43</v>
      </c>
      <c r="BY309" s="19">
        <f t="shared" si="413"/>
        <v>3.16684210526316</v>
      </c>
      <c r="BZ309" s="20">
        <v>5936</v>
      </c>
      <c r="CA309" s="12">
        <v>1</v>
      </c>
      <c r="CB309" s="12">
        <v>3.11</v>
      </c>
      <c r="CC309" s="9">
        <f t="shared" si="414"/>
        <v>4.11</v>
      </c>
      <c r="CD309" s="10">
        <v>1.225</v>
      </c>
      <c r="CE309" s="22">
        <v>1.015</v>
      </c>
      <c r="CF309" s="21">
        <f t="shared" si="415"/>
        <v>50083.0357829352</v>
      </c>
      <c r="CL309" s="12">
        <v>41312</v>
      </c>
      <c r="CM309" s="12">
        <v>0.0253</v>
      </c>
      <c r="CN309" s="13">
        <v>1.35</v>
      </c>
      <c r="CO309" s="14">
        <v>1</v>
      </c>
      <c r="CP309" s="15">
        <f t="shared" si="416"/>
        <v>1411.01136</v>
      </c>
      <c r="CQ309" s="12">
        <v>1</v>
      </c>
      <c r="CR309" s="12">
        <v>280</v>
      </c>
      <c r="CS309" s="12">
        <v>1.43</v>
      </c>
      <c r="CT309" s="19">
        <f t="shared" si="417"/>
        <v>3.16684210526316</v>
      </c>
      <c r="CU309" s="20">
        <v>5936</v>
      </c>
      <c r="CV309" s="12">
        <v>0.99</v>
      </c>
      <c r="CW309" s="12">
        <v>1.98</v>
      </c>
      <c r="CX309" s="9">
        <f t="shared" si="418"/>
        <v>2.9602</v>
      </c>
      <c r="CY309" s="10">
        <v>1.225</v>
      </c>
      <c r="CZ309" s="22">
        <v>1.085</v>
      </c>
      <c r="DA309" s="21">
        <f t="shared" si="419"/>
        <v>40936.0577286539</v>
      </c>
      <c r="DG309" s="12">
        <v>41606</v>
      </c>
      <c r="DH309" s="12">
        <v>0.0253</v>
      </c>
      <c r="DI309" s="13">
        <v>1.35</v>
      </c>
      <c r="DJ309" s="14">
        <v>1</v>
      </c>
      <c r="DK309" s="15">
        <f t="shared" si="420"/>
        <v>1421.05293</v>
      </c>
      <c r="DL309" s="12">
        <v>1</v>
      </c>
      <c r="DM309" s="12">
        <v>280</v>
      </c>
      <c r="DN309" s="12">
        <v>1.43</v>
      </c>
      <c r="DO309" s="19">
        <f t="shared" si="421"/>
        <v>3.16684210526316</v>
      </c>
      <c r="DP309" s="20">
        <v>5936</v>
      </c>
      <c r="DQ309" s="12">
        <v>1</v>
      </c>
      <c r="DR309" s="12">
        <v>3.11</v>
      </c>
      <c r="DS309" s="9">
        <f t="shared" si="422"/>
        <v>4.11</v>
      </c>
      <c r="DT309" s="10">
        <v>1.225</v>
      </c>
      <c r="DU309" s="22">
        <v>1.085</v>
      </c>
      <c r="DV309" s="21">
        <f t="shared" si="423"/>
        <v>57010.1433904427</v>
      </c>
      <c r="EB309" s="12">
        <v>41606</v>
      </c>
      <c r="EC309" s="12">
        <v>0.02992</v>
      </c>
      <c r="ED309" s="13">
        <v>1.35</v>
      </c>
      <c r="EE309" s="14">
        <v>1</v>
      </c>
      <c r="EF309" s="15">
        <f t="shared" si="424"/>
        <v>1680.549552</v>
      </c>
      <c r="EG309" s="12">
        <v>1</v>
      </c>
      <c r="EH309" s="12">
        <v>280</v>
      </c>
      <c r="EI309" s="12">
        <v>1.52</v>
      </c>
      <c r="EJ309" s="19">
        <f t="shared" si="425"/>
        <v>3.25684210526316</v>
      </c>
      <c r="EK309" s="20">
        <v>5936</v>
      </c>
      <c r="EL309" s="12">
        <v>1</v>
      </c>
      <c r="EM309" s="12">
        <v>3.91</v>
      </c>
      <c r="EN309" s="9">
        <f t="shared" si="427"/>
        <v>4.91</v>
      </c>
      <c r="EO309" s="10">
        <v>1.225</v>
      </c>
      <c r="EP309" s="22">
        <v>1.2</v>
      </c>
      <c r="EQ309" s="21">
        <f t="shared" si="428"/>
        <v>82348.7930311047</v>
      </c>
    </row>
    <row r="310" s="1" customFormat="1" customHeight="1" spans="6:147">
      <c r="F310" s="12">
        <v>35434</v>
      </c>
      <c r="G310" s="12">
        <v>0.0253</v>
      </c>
      <c r="H310" s="13">
        <v>1.35</v>
      </c>
      <c r="I310" s="14">
        <v>1</v>
      </c>
      <c r="J310" s="15">
        <f t="shared" si="400"/>
        <v>1210.24827</v>
      </c>
      <c r="K310" s="12">
        <v>1</v>
      </c>
      <c r="L310" s="12">
        <v>280</v>
      </c>
      <c r="M310" s="12">
        <v>1.43</v>
      </c>
      <c r="N310" s="19">
        <f t="shared" si="401"/>
        <v>3.16684210526316</v>
      </c>
      <c r="O310" s="20">
        <v>5936</v>
      </c>
      <c r="P310" s="12">
        <v>0.99</v>
      </c>
      <c r="Q310" s="12">
        <v>1.98</v>
      </c>
      <c r="R310" s="9">
        <f t="shared" si="402"/>
        <v>2.9602</v>
      </c>
      <c r="S310" s="10">
        <v>1.225</v>
      </c>
      <c r="T310" s="20">
        <v>1</v>
      </c>
      <c r="U310" s="21">
        <f t="shared" si="403"/>
        <v>35423.5732629581</v>
      </c>
      <c r="AA310" s="12">
        <v>35434</v>
      </c>
      <c r="AB310" s="12">
        <v>0.0253</v>
      </c>
      <c r="AC310" s="13">
        <v>1.35</v>
      </c>
      <c r="AD310" s="14">
        <v>1</v>
      </c>
      <c r="AE310" s="15">
        <f t="shared" si="404"/>
        <v>1210.24827</v>
      </c>
      <c r="AF310" s="12">
        <v>1</v>
      </c>
      <c r="AG310" s="12">
        <v>280</v>
      </c>
      <c r="AH310" s="12">
        <v>1.43</v>
      </c>
      <c r="AI310" s="19">
        <f t="shared" si="405"/>
        <v>3.16684210526316</v>
      </c>
      <c r="AJ310" s="20">
        <v>5936</v>
      </c>
      <c r="AK310" s="12">
        <v>0.99</v>
      </c>
      <c r="AL310" s="12">
        <v>1.98</v>
      </c>
      <c r="AM310" s="9">
        <f t="shared" si="406"/>
        <v>2.9602</v>
      </c>
      <c r="AN310" s="10">
        <v>1.225</v>
      </c>
      <c r="AO310" s="22">
        <v>1.015</v>
      </c>
      <c r="AP310" s="21">
        <f t="shared" si="407"/>
        <v>35954.9268619024</v>
      </c>
      <c r="AV310" s="12">
        <v>35728</v>
      </c>
      <c r="AW310" s="12">
        <v>0.0253</v>
      </c>
      <c r="AX310" s="13">
        <v>1.35</v>
      </c>
      <c r="AY310" s="14">
        <v>1</v>
      </c>
      <c r="AZ310" s="15">
        <f t="shared" si="408"/>
        <v>1220.28984</v>
      </c>
      <c r="BA310" s="12">
        <v>1</v>
      </c>
      <c r="BB310" s="12">
        <v>280</v>
      </c>
      <c r="BC310" s="12">
        <v>1.43</v>
      </c>
      <c r="BD310" s="19">
        <f t="shared" si="409"/>
        <v>3.16684210526316</v>
      </c>
      <c r="BE310" s="20">
        <v>5936</v>
      </c>
      <c r="BF310" s="12">
        <v>1</v>
      </c>
      <c r="BG310" s="12">
        <v>3.11</v>
      </c>
      <c r="BH310" s="9">
        <f t="shared" si="410"/>
        <v>4.11</v>
      </c>
      <c r="BI310" s="10">
        <v>1.225</v>
      </c>
      <c r="BJ310" s="20">
        <v>1</v>
      </c>
      <c r="BK310" s="21">
        <f t="shared" si="411"/>
        <v>49342.8923969805</v>
      </c>
      <c r="BQ310" s="12">
        <v>35728</v>
      </c>
      <c r="BR310" s="12">
        <v>0.0253</v>
      </c>
      <c r="BS310" s="13">
        <v>1.35</v>
      </c>
      <c r="BT310" s="14">
        <v>1</v>
      </c>
      <c r="BU310" s="15">
        <f t="shared" si="412"/>
        <v>1220.28984</v>
      </c>
      <c r="BV310" s="12">
        <v>1</v>
      </c>
      <c r="BW310" s="12">
        <v>280</v>
      </c>
      <c r="BX310" s="12">
        <v>1.43</v>
      </c>
      <c r="BY310" s="19">
        <f t="shared" si="413"/>
        <v>3.16684210526316</v>
      </c>
      <c r="BZ310" s="20">
        <v>5936</v>
      </c>
      <c r="CA310" s="12">
        <v>1</v>
      </c>
      <c r="CB310" s="12">
        <v>3.11</v>
      </c>
      <c r="CC310" s="9">
        <f t="shared" si="414"/>
        <v>4.11</v>
      </c>
      <c r="CD310" s="10">
        <v>1.225</v>
      </c>
      <c r="CE310" s="22">
        <v>1.015</v>
      </c>
      <c r="CF310" s="21">
        <f t="shared" si="415"/>
        <v>50083.0357829352</v>
      </c>
      <c r="CL310" s="12">
        <v>41312</v>
      </c>
      <c r="CM310" s="12">
        <v>0.0253</v>
      </c>
      <c r="CN310" s="13">
        <v>1.35</v>
      </c>
      <c r="CO310" s="14">
        <v>1</v>
      </c>
      <c r="CP310" s="15">
        <f t="shared" si="416"/>
        <v>1411.01136</v>
      </c>
      <c r="CQ310" s="12">
        <v>1</v>
      </c>
      <c r="CR310" s="12">
        <v>280</v>
      </c>
      <c r="CS310" s="12">
        <v>1.43</v>
      </c>
      <c r="CT310" s="19">
        <f t="shared" si="417"/>
        <v>3.16684210526316</v>
      </c>
      <c r="CU310" s="20">
        <v>5936</v>
      </c>
      <c r="CV310" s="12">
        <v>0.99</v>
      </c>
      <c r="CW310" s="12">
        <v>1.98</v>
      </c>
      <c r="CX310" s="9">
        <f t="shared" si="418"/>
        <v>2.9602</v>
      </c>
      <c r="CY310" s="10">
        <v>1.225</v>
      </c>
      <c r="CZ310" s="22">
        <v>1.085</v>
      </c>
      <c r="DA310" s="21">
        <f t="shared" si="419"/>
        <v>40936.0577286539</v>
      </c>
      <c r="DG310" s="12">
        <v>41606</v>
      </c>
      <c r="DH310" s="12">
        <v>0.0253</v>
      </c>
      <c r="DI310" s="13">
        <v>1.35</v>
      </c>
      <c r="DJ310" s="14">
        <v>1</v>
      </c>
      <c r="DK310" s="15">
        <f t="shared" si="420"/>
        <v>1421.05293</v>
      </c>
      <c r="DL310" s="12">
        <v>1</v>
      </c>
      <c r="DM310" s="12">
        <v>280</v>
      </c>
      <c r="DN310" s="12">
        <v>1.43</v>
      </c>
      <c r="DO310" s="19">
        <f t="shared" si="421"/>
        <v>3.16684210526316</v>
      </c>
      <c r="DP310" s="20">
        <v>5936</v>
      </c>
      <c r="DQ310" s="12">
        <v>1</v>
      </c>
      <c r="DR310" s="12">
        <v>3.11</v>
      </c>
      <c r="DS310" s="9">
        <f t="shared" si="422"/>
        <v>4.11</v>
      </c>
      <c r="DT310" s="10">
        <v>1.225</v>
      </c>
      <c r="DU310" s="22">
        <v>1.085</v>
      </c>
      <c r="DV310" s="21">
        <f t="shared" si="423"/>
        <v>57010.1433904427</v>
      </c>
      <c r="EB310" s="12">
        <v>41606</v>
      </c>
      <c r="EC310" s="12">
        <v>0.02992</v>
      </c>
      <c r="ED310" s="13">
        <v>1.35</v>
      </c>
      <c r="EE310" s="14">
        <v>1</v>
      </c>
      <c r="EF310" s="15">
        <f t="shared" si="424"/>
        <v>1680.549552</v>
      </c>
      <c r="EG310" s="12">
        <v>1</v>
      </c>
      <c r="EH310" s="12">
        <v>280</v>
      </c>
      <c r="EI310" s="12">
        <v>1.52</v>
      </c>
      <c r="EJ310" s="19">
        <f t="shared" si="425"/>
        <v>3.25684210526316</v>
      </c>
      <c r="EK310" s="20">
        <v>5936</v>
      </c>
      <c r="EL310" s="12">
        <v>1</v>
      </c>
      <c r="EM310" s="12">
        <v>3.91</v>
      </c>
      <c r="EN310" s="9">
        <f t="shared" si="427"/>
        <v>4.91</v>
      </c>
      <c r="EO310" s="10">
        <v>1.225</v>
      </c>
      <c r="EP310" s="22">
        <v>1.2</v>
      </c>
      <c r="EQ310" s="21">
        <f t="shared" si="428"/>
        <v>82348.7930311047</v>
      </c>
    </row>
    <row r="311" s="1" customFormat="1" customHeight="1" spans="6:147">
      <c r="F311" s="12">
        <v>35434</v>
      </c>
      <c r="G311" s="12">
        <v>0.0253</v>
      </c>
      <c r="H311" s="13">
        <v>1.35</v>
      </c>
      <c r="I311" s="14">
        <v>1</v>
      </c>
      <c r="J311" s="15">
        <f t="shared" si="400"/>
        <v>1210.24827</v>
      </c>
      <c r="K311" s="12">
        <v>1</v>
      </c>
      <c r="L311" s="12">
        <v>280</v>
      </c>
      <c r="M311" s="12">
        <v>1.43</v>
      </c>
      <c r="N311" s="19">
        <f t="shared" si="401"/>
        <v>3.16684210526316</v>
      </c>
      <c r="O311" s="20">
        <v>5936</v>
      </c>
      <c r="P311" s="12">
        <v>0.99</v>
      </c>
      <c r="Q311" s="12">
        <v>1.98</v>
      </c>
      <c r="R311" s="9">
        <f t="shared" si="402"/>
        <v>2.9602</v>
      </c>
      <c r="S311" s="10">
        <v>1.225</v>
      </c>
      <c r="T311" s="20">
        <v>1</v>
      </c>
      <c r="U311" s="21">
        <f t="shared" si="403"/>
        <v>35423.5732629581</v>
      </c>
      <c r="AA311" s="12">
        <v>35434</v>
      </c>
      <c r="AB311" s="12">
        <v>0.0253</v>
      </c>
      <c r="AC311" s="13">
        <v>1.35</v>
      </c>
      <c r="AD311" s="14">
        <v>1</v>
      </c>
      <c r="AE311" s="15">
        <f t="shared" si="404"/>
        <v>1210.24827</v>
      </c>
      <c r="AF311" s="12">
        <v>1</v>
      </c>
      <c r="AG311" s="12">
        <v>280</v>
      </c>
      <c r="AH311" s="12">
        <v>1.43</v>
      </c>
      <c r="AI311" s="19">
        <f t="shared" si="405"/>
        <v>3.16684210526316</v>
      </c>
      <c r="AJ311" s="20">
        <v>5936</v>
      </c>
      <c r="AK311" s="12">
        <v>0.99</v>
      </c>
      <c r="AL311" s="12">
        <v>1.98</v>
      </c>
      <c r="AM311" s="9">
        <f t="shared" si="406"/>
        <v>2.9602</v>
      </c>
      <c r="AN311" s="10">
        <v>1.225</v>
      </c>
      <c r="AO311" s="22">
        <v>1.015</v>
      </c>
      <c r="AP311" s="21">
        <f t="shared" si="407"/>
        <v>35954.9268619024</v>
      </c>
      <c r="AV311" s="12">
        <v>35728</v>
      </c>
      <c r="AW311" s="12">
        <v>0.0253</v>
      </c>
      <c r="AX311" s="13">
        <v>1.35</v>
      </c>
      <c r="AY311" s="14">
        <v>1</v>
      </c>
      <c r="AZ311" s="15">
        <f t="shared" si="408"/>
        <v>1220.28984</v>
      </c>
      <c r="BA311" s="12">
        <v>1</v>
      </c>
      <c r="BB311" s="12">
        <v>280</v>
      </c>
      <c r="BC311" s="12">
        <v>1.43</v>
      </c>
      <c r="BD311" s="19">
        <f t="shared" si="409"/>
        <v>3.16684210526316</v>
      </c>
      <c r="BE311" s="20">
        <v>5936</v>
      </c>
      <c r="BF311" s="12">
        <v>1</v>
      </c>
      <c r="BG311" s="12">
        <v>3.11</v>
      </c>
      <c r="BH311" s="9">
        <f t="shared" si="410"/>
        <v>4.11</v>
      </c>
      <c r="BI311" s="10">
        <v>1.225</v>
      </c>
      <c r="BJ311" s="20">
        <v>1</v>
      </c>
      <c r="BK311" s="21">
        <f t="shared" si="411"/>
        <v>49342.8923969805</v>
      </c>
      <c r="BQ311" s="12">
        <v>35728</v>
      </c>
      <c r="BR311" s="12">
        <v>0.0253</v>
      </c>
      <c r="BS311" s="13">
        <v>1.35</v>
      </c>
      <c r="BT311" s="14">
        <v>1</v>
      </c>
      <c r="BU311" s="15">
        <f t="shared" si="412"/>
        <v>1220.28984</v>
      </c>
      <c r="BV311" s="12">
        <v>1</v>
      </c>
      <c r="BW311" s="12">
        <v>280</v>
      </c>
      <c r="BX311" s="12">
        <v>1.43</v>
      </c>
      <c r="BY311" s="19">
        <f t="shared" si="413"/>
        <v>3.16684210526316</v>
      </c>
      <c r="BZ311" s="20">
        <v>5936</v>
      </c>
      <c r="CA311" s="12">
        <v>1</v>
      </c>
      <c r="CB311" s="12">
        <v>3.11</v>
      </c>
      <c r="CC311" s="9">
        <f t="shared" si="414"/>
        <v>4.11</v>
      </c>
      <c r="CD311" s="10">
        <v>1.225</v>
      </c>
      <c r="CE311" s="22">
        <v>1.015</v>
      </c>
      <c r="CF311" s="21">
        <f t="shared" si="415"/>
        <v>50083.0357829352</v>
      </c>
      <c r="CL311" s="12">
        <v>41312</v>
      </c>
      <c r="CM311" s="12">
        <v>0.0253</v>
      </c>
      <c r="CN311" s="13">
        <v>1.35</v>
      </c>
      <c r="CO311" s="14">
        <v>1</v>
      </c>
      <c r="CP311" s="15">
        <f t="shared" si="416"/>
        <v>1411.01136</v>
      </c>
      <c r="CQ311" s="12">
        <v>1</v>
      </c>
      <c r="CR311" s="12">
        <v>280</v>
      </c>
      <c r="CS311" s="12">
        <v>1.43</v>
      </c>
      <c r="CT311" s="19">
        <f t="shared" si="417"/>
        <v>3.16684210526316</v>
      </c>
      <c r="CU311" s="20">
        <v>5936</v>
      </c>
      <c r="CV311" s="12">
        <v>0.99</v>
      </c>
      <c r="CW311" s="12">
        <v>1.98</v>
      </c>
      <c r="CX311" s="9">
        <f t="shared" si="418"/>
        <v>2.9602</v>
      </c>
      <c r="CY311" s="10">
        <v>1.225</v>
      </c>
      <c r="CZ311" s="22">
        <v>1.085</v>
      </c>
      <c r="DA311" s="21">
        <f t="shared" si="419"/>
        <v>40936.0577286539</v>
      </c>
      <c r="DG311" s="12">
        <v>41606</v>
      </c>
      <c r="DH311" s="12">
        <v>0.0253</v>
      </c>
      <c r="DI311" s="13">
        <v>1.35</v>
      </c>
      <c r="DJ311" s="14">
        <v>1</v>
      </c>
      <c r="DK311" s="15">
        <f t="shared" si="420"/>
        <v>1421.05293</v>
      </c>
      <c r="DL311" s="12">
        <v>1</v>
      </c>
      <c r="DM311" s="12">
        <v>280</v>
      </c>
      <c r="DN311" s="12">
        <v>1.43</v>
      </c>
      <c r="DO311" s="19">
        <f t="shared" si="421"/>
        <v>3.16684210526316</v>
      </c>
      <c r="DP311" s="20">
        <v>5936</v>
      </c>
      <c r="DQ311" s="12">
        <v>1</v>
      </c>
      <c r="DR311" s="12">
        <v>3.11</v>
      </c>
      <c r="DS311" s="9">
        <f t="shared" si="422"/>
        <v>4.11</v>
      </c>
      <c r="DT311" s="10">
        <v>1.225</v>
      </c>
      <c r="DU311" s="22">
        <v>1.085</v>
      </c>
      <c r="DV311" s="21">
        <f t="shared" si="423"/>
        <v>57010.1433904427</v>
      </c>
      <c r="EB311" s="12">
        <v>41606</v>
      </c>
      <c r="EC311" s="12">
        <v>0.02992</v>
      </c>
      <c r="ED311" s="13">
        <v>1.35</v>
      </c>
      <c r="EE311" s="14">
        <v>1</v>
      </c>
      <c r="EF311" s="15">
        <f t="shared" si="424"/>
        <v>1680.549552</v>
      </c>
      <c r="EG311" s="12">
        <v>1</v>
      </c>
      <c r="EH311" s="12">
        <v>280</v>
      </c>
      <c r="EI311" s="12">
        <v>1.52</v>
      </c>
      <c r="EJ311" s="19">
        <f t="shared" si="425"/>
        <v>3.25684210526316</v>
      </c>
      <c r="EK311" s="20">
        <v>5936</v>
      </c>
      <c r="EL311" s="12">
        <v>1</v>
      </c>
      <c r="EM311" s="12">
        <v>3.91</v>
      </c>
      <c r="EN311" s="9">
        <f t="shared" si="427"/>
        <v>4.91</v>
      </c>
      <c r="EO311" s="10">
        <v>1.225</v>
      </c>
      <c r="EP311" s="22">
        <v>1.2</v>
      </c>
      <c r="EQ311" s="21">
        <f t="shared" si="428"/>
        <v>82348.7930311047</v>
      </c>
    </row>
    <row r="312" s="1" customFormat="1" customHeight="1" spans="6:147">
      <c r="F312" s="12">
        <v>35434</v>
      </c>
      <c r="G312" s="12">
        <v>0</v>
      </c>
      <c r="H312" s="13">
        <v>1.35</v>
      </c>
      <c r="I312" s="14">
        <v>1</v>
      </c>
      <c r="J312" s="15">
        <f t="shared" si="400"/>
        <v>0</v>
      </c>
      <c r="K312" s="12">
        <v>1</v>
      </c>
      <c r="L312" s="12">
        <v>280</v>
      </c>
      <c r="M312" s="12">
        <v>1.43</v>
      </c>
      <c r="N312" s="19">
        <f t="shared" si="401"/>
        <v>3.16684210526316</v>
      </c>
      <c r="O312" s="20">
        <v>0</v>
      </c>
      <c r="P312" s="12">
        <v>0.99</v>
      </c>
      <c r="Q312" s="12">
        <v>1.98</v>
      </c>
      <c r="R312" s="9">
        <f t="shared" si="402"/>
        <v>2.9602</v>
      </c>
      <c r="S312" s="10">
        <v>1.225</v>
      </c>
      <c r="T312" s="20">
        <v>1</v>
      </c>
      <c r="U312" s="21">
        <f t="shared" si="403"/>
        <v>0</v>
      </c>
      <c r="AA312" s="12">
        <v>35434</v>
      </c>
      <c r="AB312" s="12">
        <v>0.0253</v>
      </c>
      <c r="AC312" s="13">
        <v>1.35</v>
      </c>
      <c r="AD312" s="14">
        <v>1</v>
      </c>
      <c r="AE312" s="15">
        <f t="shared" si="404"/>
        <v>1210.24827</v>
      </c>
      <c r="AF312" s="12">
        <v>1</v>
      </c>
      <c r="AG312" s="12">
        <v>280</v>
      </c>
      <c r="AH312" s="12">
        <v>1.43</v>
      </c>
      <c r="AI312" s="19">
        <f t="shared" si="405"/>
        <v>3.16684210526316</v>
      </c>
      <c r="AJ312" s="20">
        <v>5936</v>
      </c>
      <c r="AK312" s="12">
        <v>0.99</v>
      </c>
      <c r="AL312" s="12">
        <v>1.98</v>
      </c>
      <c r="AM312" s="9">
        <f t="shared" si="406"/>
        <v>2.9602</v>
      </c>
      <c r="AN312" s="10">
        <v>1.225</v>
      </c>
      <c r="AO312" s="22">
        <v>1.015</v>
      </c>
      <c r="AP312" s="21">
        <f t="shared" si="407"/>
        <v>35954.9268619024</v>
      </c>
      <c r="AV312" s="12">
        <v>35728</v>
      </c>
      <c r="AW312" s="12">
        <v>0</v>
      </c>
      <c r="AX312" s="13">
        <v>1.35</v>
      </c>
      <c r="AY312" s="14">
        <v>1</v>
      </c>
      <c r="AZ312" s="15">
        <f t="shared" si="408"/>
        <v>0</v>
      </c>
      <c r="BA312" s="12">
        <v>1</v>
      </c>
      <c r="BB312" s="12">
        <v>280</v>
      </c>
      <c r="BC312" s="12">
        <v>1.43</v>
      </c>
      <c r="BD312" s="19">
        <f t="shared" si="409"/>
        <v>3.16684210526316</v>
      </c>
      <c r="BE312" s="20">
        <v>0</v>
      </c>
      <c r="BF312" s="12">
        <v>1</v>
      </c>
      <c r="BG312" s="12">
        <v>3.11</v>
      </c>
      <c r="BH312" s="9">
        <f t="shared" si="410"/>
        <v>4.11</v>
      </c>
      <c r="BI312" s="10">
        <v>1.225</v>
      </c>
      <c r="BJ312" s="20">
        <v>1</v>
      </c>
      <c r="BK312" s="21">
        <f t="shared" si="411"/>
        <v>0</v>
      </c>
      <c r="BQ312" s="12">
        <v>35728</v>
      </c>
      <c r="BR312" s="12">
        <v>0.0253</v>
      </c>
      <c r="BS312" s="13">
        <v>1.35</v>
      </c>
      <c r="BT312" s="14">
        <v>1</v>
      </c>
      <c r="BU312" s="15">
        <f t="shared" si="412"/>
        <v>1220.28984</v>
      </c>
      <c r="BV312" s="12">
        <v>1</v>
      </c>
      <c r="BW312" s="12">
        <v>280</v>
      </c>
      <c r="BX312" s="12">
        <v>1.43</v>
      </c>
      <c r="BY312" s="19">
        <f t="shared" si="413"/>
        <v>3.16684210526316</v>
      </c>
      <c r="BZ312" s="20">
        <v>5936</v>
      </c>
      <c r="CA312" s="12">
        <v>1</v>
      </c>
      <c r="CB312" s="12">
        <v>3.11</v>
      </c>
      <c r="CC312" s="9">
        <f t="shared" si="414"/>
        <v>4.11</v>
      </c>
      <c r="CD312" s="10">
        <v>1.225</v>
      </c>
      <c r="CE312" s="22">
        <v>1.015</v>
      </c>
      <c r="CF312" s="21">
        <f t="shared" si="415"/>
        <v>50083.0357829352</v>
      </c>
      <c r="CL312" s="12">
        <v>41312</v>
      </c>
      <c r="CM312" s="12">
        <v>0.0253</v>
      </c>
      <c r="CN312" s="13">
        <v>1.35</v>
      </c>
      <c r="CO312" s="14">
        <v>1</v>
      </c>
      <c r="CP312" s="15">
        <f t="shared" si="416"/>
        <v>1411.01136</v>
      </c>
      <c r="CQ312" s="12">
        <v>1</v>
      </c>
      <c r="CR312" s="12">
        <v>280</v>
      </c>
      <c r="CS312" s="12">
        <v>1.43</v>
      </c>
      <c r="CT312" s="19">
        <f t="shared" si="417"/>
        <v>3.16684210526316</v>
      </c>
      <c r="CU312" s="20">
        <v>5936</v>
      </c>
      <c r="CV312" s="12">
        <v>0.99</v>
      </c>
      <c r="CW312" s="12">
        <v>1.98</v>
      </c>
      <c r="CX312" s="9">
        <f t="shared" si="418"/>
        <v>2.9602</v>
      </c>
      <c r="CY312" s="10">
        <v>1.225</v>
      </c>
      <c r="CZ312" s="22">
        <v>1.085</v>
      </c>
      <c r="DA312" s="21">
        <f t="shared" si="419"/>
        <v>40936.0577286539</v>
      </c>
      <c r="DG312" s="12">
        <v>41606</v>
      </c>
      <c r="DH312" s="12">
        <v>0.0253</v>
      </c>
      <c r="DI312" s="13">
        <v>1.35</v>
      </c>
      <c r="DJ312" s="14">
        <v>1</v>
      </c>
      <c r="DK312" s="15">
        <f t="shared" si="420"/>
        <v>1421.05293</v>
      </c>
      <c r="DL312" s="12">
        <v>1</v>
      </c>
      <c r="DM312" s="12">
        <v>280</v>
      </c>
      <c r="DN312" s="12">
        <v>1.43</v>
      </c>
      <c r="DO312" s="19">
        <f t="shared" si="421"/>
        <v>3.16684210526316</v>
      </c>
      <c r="DP312" s="20">
        <v>5936</v>
      </c>
      <c r="DQ312" s="12">
        <v>1</v>
      </c>
      <c r="DR312" s="12">
        <v>3.11</v>
      </c>
      <c r="DS312" s="9">
        <f t="shared" si="422"/>
        <v>4.11</v>
      </c>
      <c r="DT312" s="10">
        <v>1.225</v>
      </c>
      <c r="DU312" s="22">
        <v>1.085</v>
      </c>
      <c r="DV312" s="21">
        <f t="shared" si="423"/>
        <v>57010.1433904427</v>
      </c>
      <c r="EB312" s="12">
        <v>41606</v>
      </c>
      <c r="EC312" s="12">
        <v>0.02992</v>
      </c>
      <c r="ED312" s="13">
        <v>1.35</v>
      </c>
      <c r="EE312" s="14">
        <v>1</v>
      </c>
      <c r="EF312" s="15">
        <f t="shared" si="424"/>
        <v>1680.549552</v>
      </c>
      <c r="EG312" s="12">
        <v>1</v>
      </c>
      <c r="EH312" s="12">
        <v>280</v>
      </c>
      <c r="EI312" s="12">
        <v>1.52</v>
      </c>
      <c r="EJ312" s="19">
        <f t="shared" si="425"/>
        <v>3.25684210526316</v>
      </c>
      <c r="EK312" s="20">
        <v>5936</v>
      </c>
      <c r="EL312" s="12">
        <v>1</v>
      </c>
      <c r="EM312" s="12">
        <v>3.91</v>
      </c>
      <c r="EN312" s="9">
        <f t="shared" si="427"/>
        <v>4.91</v>
      </c>
      <c r="EO312" s="10">
        <v>1.225</v>
      </c>
      <c r="EP312" s="22">
        <v>1.2</v>
      </c>
      <c r="EQ312" s="21">
        <f t="shared" si="428"/>
        <v>82348.7930311047</v>
      </c>
    </row>
    <row r="313" s="1" customFormat="1" customHeight="1" spans="6:147">
      <c r="F313" s="12">
        <v>35434</v>
      </c>
      <c r="G313" s="12">
        <v>0</v>
      </c>
      <c r="H313" s="13">
        <v>1.35</v>
      </c>
      <c r="I313" s="14">
        <v>1</v>
      </c>
      <c r="J313" s="15">
        <f t="shared" si="400"/>
        <v>0</v>
      </c>
      <c r="K313" s="12">
        <v>1</v>
      </c>
      <c r="L313" s="12">
        <v>280</v>
      </c>
      <c r="M313" s="12">
        <v>1.43</v>
      </c>
      <c r="N313" s="19">
        <f t="shared" si="401"/>
        <v>3.16684210526316</v>
      </c>
      <c r="O313" s="20">
        <v>0</v>
      </c>
      <c r="P313" s="12">
        <v>0.99</v>
      </c>
      <c r="Q313" s="12">
        <v>1.98</v>
      </c>
      <c r="R313" s="9">
        <f t="shared" si="402"/>
        <v>2.9602</v>
      </c>
      <c r="S313" s="10">
        <v>1.225</v>
      </c>
      <c r="T313" s="20">
        <v>1</v>
      </c>
      <c r="U313" s="21">
        <f t="shared" si="403"/>
        <v>0</v>
      </c>
      <c r="AA313" s="12">
        <v>35434</v>
      </c>
      <c r="AB313" s="12">
        <v>0.0253</v>
      </c>
      <c r="AC313" s="13">
        <v>1.35</v>
      </c>
      <c r="AD313" s="14">
        <v>1</v>
      </c>
      <c r="AE313" s="15">
        <f t="shared" si="404"/>
        <v>1210.24827</v>
      </c>
      <c r="AF313" s="12">
        <v>1</v>
      </c>
      <c r="AG313" s="12">
        <v>280</v>
      </c>
      <c r="AH313" s="12">
        <v>1.43</v>
      </c>
      <c r="AI313" s="19">
        <f t="shared" si="405"/>
        <v>3.16684210526316</v>
      </c>
      <c r="AJ313" s="20">
        <v>5936</v>
      </c>
      <c r="AK313" s="12">
        <v>0.99</v>
      </c>
      <c r="AL313" s="12">
        <v>1.98</v>
      </c>
      <c r="AM313" s="9">
        <f t="shared" si="406"/>
        <v>2.9602</v>
      </c>
      <c r="AN313" s="10">
        <v>1.225</v>
      </c>
      <c r="AO313" s="22">
        <v>1.015</v>
      </c>
      <c r="AP313" s="21">
        <f t="shared" si="407"/>
        <v>35954.9268619024</v>
      </c>
      <c r="AV313" s="12">
        <v>35728</v>
      </c>
      <c r="AW313" s="12">
        <v>0</v>
      </c>
      <c r="AX313" s="13">
        <v>1.35</v>
      </c>
      <c r="AY313" s="14">
        <v>1</v>
      </c>
      <c r="AZ313" s="15">
        <f t="shared" si="408"/>
        <v>0</v>
      </c>
      <c r="BA313" s="12">
        <v>1</v>
      </c>
      <c r="BB313" s="12">
        <v>280</v>
      </c>
      <c r="BC313" s="12">
        <v>1.43</v>
      </c>
      <c r="BD313" s="19">
        <f t="shared" si="409"/>
        <v>3.16684210526316</v>
      </c>
      <c r="BE313" s="20">
        <v>0</v>
      </c>
      <c r="BF313" s="12">
        <v>1</v>
      </c>
      <c r="BG313" s="12">
        <v>3.11</v>
      </c>
      <c r="BH313" s="9">
        <f t="shared" si="410"/>
        <v>4.11</v>
      </c>
      <c r="BI313" s="10">
        <v>1.225</v>
      </c>
      <c r="BJ313" s="20">
        <v>1</v>
      </c>
      <c r="BK313" s="21">
        <f t="shared" si="411"/>
        <v>0</v>
      </c>
      <c r="BQ313" s="12">
        <v>35728</v>
      </c>
      <c r="BR313" s="12">
        <v>0.0253</v>
      </c>
      <c r="BS313" s="13">
        <v>1.35</v>
      </c>
      <c r="BT313" s="14">
        <v>1</v>
      </c>
      <c r="BU313" s="15">
        <f t="shared" si="412"/>
        <v>1220.28984</v>
      </c>
      <c r="BV313" s="12">
        <v>1</v>
      </c>
      <c r="BW313" s="12">
        <v>280</v>
      </c>
      <c r="BX313" s="12">
        <v>1.43</v>
      </c>
      <c r="BY313" s="19">
        <f t="shared" si="413"/>
        <v>3.16684210526316</v>
      </c>
      <c r="BZ313" s="20">
        <v>5936</v>
      </c>
      <c r="CA313" s="12">
        <v>1</v>
      </c>
      <c r="CB313" s="12">
        <v>3.11</v>
      </c>
      <c r="CC313" s="9">
        <f t="shared" si="414"/>
        <v>4.11</v>
      </c>
      <c r="CD313" s="10">
        <v>1.225</v>
      </c>
      <c r="CE313" s="22">
        <v>1.015</v>
      </c>
      <c r="CF313" s="21">
        <f t="shared" si="415"/>
        <v>50083.0357829352</v>
      </c>
      <c r="CL313" s="12">
        <v>41312</v>
      </c>
      <c r="CM313" s="12">
        <v>0.0253</v>
      </c>
      <c r="CN313" s="13">
        <v>1.35</v>
      </c>
      <c r="CO313" s="14">
        <v>1</v>
      </c>
      <c r="CP313" s="15">
        <f t="shared" si="416"/>
        <v>1411.01136</v>
      </c>
      <c r="CQ313" s="12">
        <v>1</v>
      </c>
      <c r="CR313" s="12">
        <v>280</v>
      </c>
      <c r="CS313" s="12">
        <v>1.43</v>
      </c>
      <c r="CT313" s="19">
        <f t="shared" si="417"/>
        <v>3.16684210526316</v>
      </c>
      <c r="CU313" s="20">
        <v>5936</v>
      </c>
      <c r="CV313" s="12">
        <v>0.99</v>
      </c>
      <c r="CW313" s="12">
        <v>1.98</v>
      </c>
      <c r="CX313" s="9">
        <f t="shared" si="418"/>
        <v>2.9602</v>
      </c>
      <c r="CY313" s="10">
        <v>1.225</v>
      </c>
      <c r="CZ313" s="22">
        <v>1.085</v>
      </c>
      <c r="DA313" s="21">
        <f t="shared" si="419"/>
        <v>40936.0577286539</v>
      </c>
      <c r="DG313" s="12">
        <v>41606</v>
      </c>
      <c r="DH313" s="12">
        <v>0.0253</v>
      </c>
      <c r="DI313" s="13">
        <v>1.35</v>
      </c>
      <c r="DJ313" s="14">
        <v>1</v>
      </c>
      <c r="DK313" s="15">
        <f t="shared" si="420"/>
        <v>1421.05293</v>
      </c>
      <c r="DL313" s="12">
        <v>1</v>
      </c>
      <c r="DM313" s="12">
        <v>280</v>
      </c>
      <c r="DN313" s="12">
        <v>1.43</v>
      </c>
      <c r="DO313" s="19">
        <f t="shared" si="421"/>
        <v>3.16684210526316</v>
      </c>
      <c r="DP313" s="20">
        <v>5936</v>
      </c>
      <c r="DQ313" s="12">
        <v>1</v>
      </c>
      <c r="DR313" s="12">
        <v>3.11</v>
      </c>
      <c r="DS313" s="9">
        <f t="shared" si="422"/>
        <v>4.11</v>
      </c>
      <c r="DT313" s="10">
        <v>1.225</v>
      </c>
      <c r="DU313" s="22">
        <v>1.085</v>
      </c>
      <c r="DV313" s="21">
        <f t="shared" si="423"/>
        <v>57010.1433904427</v>
      </c>
      <c r="EB313" s="12">
        <v>41606</v>
      </c>
      <c r="EC313" s="12">
        <v>0.02992</v>
      </c>
      <c r="ED313" s="13">
        <v>1.35</v>
      </c>
      <c r="EE313" s="14">
        <v>1</v>
      </c>
      <c r="EF313" s="15">
        <f t="shared" si="424"/>
        <v>1680.549552</v>
      </c>
      <c r="EG313" s="12">
        <v>1</v>
      </c>
      <c r="EH313" s="12">
        <v>280</v>
      </c>
      <c r="EI313" s="12">
        <v>1.52</v>
      </c>
      <c r="EJ313" s="19">
        <f t="shared" si="425"/>
        <v>3.25684210526316</v>
      </c>
      <c r="EK313" s="20">
        <v>5936</v>
      </c>
      <c r="EL313" s="12">
        <v>1</v>
      </c>
      <c r="EM313" s="12">
        <v>3.91</v>
      </c>
      <c r="EN313" s="9">
        <f t="shared" si="427"/>
        <v>4.91</v>
      </c>
      <c r="EO313" s="10">
        <v>1.225</v>
      </c>
      <c r="EP313" s="22">
        <v>1.2</v>
      </c>
      <c r="EQ313" s="21">
        <f t="shared" si="428"/>
        <v>82348.7930311047</v>
      </c>
    </row>
    <row r="314" s="1" customFormat="1" customHeight="1" spans="6:147">
      <c r="F314" s="12">
        <v>35434</v>
      </c>
      <c r="G314" s="12">
        <v>0</v>
      </c>
      <c r="H314" s="13">
        <v>1.35</v>
      </c>
      <c r="I314" s="14">
        <v>1</v>
      </c>
      <c r="J314" s="15">
        <f t="shared" si="400"/>
        <v>0</v>
      </c>
      <c r="K314" s="12">
        <v>1</v>
      </c>
      <c r="L314" s="12">
        <v>280</v>
      </c>
      <c r="M314" s="12">
        <v>1.43</v>
      </c>
      <c r="N314" s="19">
        <f t="shared" si="401"/>
        <v>3.16684210526316</v>
      </c>
      <c r="O314" s="20">
        <v>0</v>
      </c>
      <c r="P314" s="12">
        <v>0.99</v>
      </c>
      <c r="Q314" s="12">
        <v>1.98</v>
      </c>
      <c r="R314" s="9">
        <f t="shared" si="402"/>
        <v>2.9602</v>
      </c>
      <c r="S314" s="10">
        <v>1.225</v>
      </c>
      <c r="T314" s="20">
        <v>1</v>
      </c>
      <c r="U314" s="21">
        <f t="shared" si="403"/>
        <v>0</v>
      </c>
      <c r="AA314" s="12">
        <v>35434</v>
      </c>
      <c r="AB314" s="12">
        <v>0.0253</v>
      </c>
      <c r="AC314" s="13">
        <v>1.35</v>
      </c>
      <c r="AD314" s="14">
        <v>1</v>
      </c>
      <c r="AE314" s="15">
        <f t="shared" si="404"/>
        <v>1210.24827</v>
      </c>
      <c r="AF314" s="12">
        <v>1</v>
      </c>
      <c r="AG314" s="12">
        <v>280</v>
      </c>
      <c r="AH314" s="12">
        <v>1.43</v>
      </c>
      <c r="AI314" s="19">
        <f t="shared" si="405"/>
        <v>3.16684210526316</v>
      </c>
      <c r="AJ314" s="20">
        <v>5936</v>
      </c>
      <c r="AK314" s="12">
        <v>0.99</v>
      </c>
      <c r="AL314" s="12">
        <v>1.98</v>
      </c>
      <c r="AM314" s="9">
        <f t="shared" si="406"/>
        <v>2.9602</v>
      </c>
      <c r="AN314" s="10">
        <v>1.225</v>
      </c>
      <c r="AO314" s="22">
        <v>1.015</v>
      </c>
      <c r="AP314" s="21">
        <f t="shared" si="407"/>
        <v>35954.9268619024</v>
      </c>
      <c r="AV314" s="12">
        <v>35728</v>
      </c>
      <c r="AW314" s="12">
        <v>0</v>
      </c>
      <c r="AX314" s="13">
        <v>1.35</v>
      </c>
      <c r="AY314" s="14">
        <v>1</v>
      </c>
      <c r="AZ314" s="15">
        <f t="shared" si="408"/>
        <v>0</v>
      </c>
      <c r="BA314" s="12">
        <v>1</v>
      </c>
      <c r="BB314" s="12">
        <v>280</v>
      </c>
      <c r="BC314" s="12">
        <v>1.43</v>
      </c>
      <c r="BD314" s="19">
        <f t="shared" si="409"/>
        <v>3.16684210526316</v>
      </c>
      <c r="BE314" s="20">
        <v>0</v>
      </c>
      <c r="BF314" s="12">
        <v>1</v>
      </c>
      <c r="BG314" s="12">
        <v>3.11</v>
      </c>
      <c r="BH314" s="9">
        <f t="shared" si="410"/>
        <v>4.11</v>
      </c>
      <c r="BI314" s="10">
        <v>1.225</v>
      </c>
      <c r="BJ314" s="20">
        <v>1</v>
      </c>
      <c r="BK314" s="21">
        <f t="shared" si="411"/>
        <v>0</v>
      </c>
      <c r="BQ314" s="12">
        <v>35728</v>
      </c>
      <c r="BR314" s="12">
        <v>0.0253</v>
      </c>
      <c r="BS314" s="13">
        <v>1.35</v>
      </c>
      <c r="BT314" s="14">
        <v>1</v>
      </c>
      <c r="BU314" s="15">
        <f t="shared" si="412"/>
        <v>1220.28984</v>
      </c>
      <c r="BV314" s="12">
        <v>1</v>
      </c>
      <c r="BW314" s="12">
        <v>280</v>
      </c>
      <c r="BX314" s="12">
        <v>1.43</v>
      </c>
      <c r="BY314" s="19">
        <f t="shared" si="413"/>
        <v>3.16684210526316</v>
      </c>
      <c r="BZ314" s="20">
        <v>5936</v>
      </c>
      <c r="CA314" s="12">
        <v>1</v>
      </c>
      <c r="CB314" s="12">
        <v>3.11</v>
      </c>
      <c r="CC314" s="9">
        <f t="shared" si="414"/>
        <v>4.11</v>
      </c>
      <c r="CD314" s="10">
        <v>1.225</v>
      </c>
      <c r="CE314" s="22">
        <v>1.015</v>
      </c>
      <c r="CF314" s="21">
        <f t="shared" si="415"/>
        <v>50083.0357829352</v>
      </c>
      <c r="CL314" s="12">
        <v>41312</v>
      </c>
      <c r="CM314" s="12">
        <v>0.0253</v>
      </c>
      <c r="CN314" s="13">
        <v>1.35</v>
      </c>
      <c r="CO314" s="14">
        <v>1</v>
      </c>
      <c r="CP314" s="15">
        <f t="shared" si="416"/>
        <v>1411.01136</v>
      </c>
      <c r="CQ314" s="12">
        <v>1</v>
      </c>
      <c r="CR314" s="12">
        <v>280</v>
      </c>
      <c r="CS314" s="12">
        <v>1.43</v>
      </c>
      <c r="CT314" s="19">
        <f t="shared" si="417"/>
        <v>3.16684210526316</v>
      </c>
      <c r="CU314" s="20">
        <v>5936</v>
      </c>
      <c r="CV314" s="12">
        <v>0.99</v>
      </c>
      <c r="CW314" s="12">
        <v>1.98</v>
      </c>
      <c r="CX314" s="9">
        <f t="shared" si="418"/>
        <v>2.9602</v>
      </c>
      <c r="CY314" s="10">
        <v>1.225</v>
      </c>
      <c r="CZ314" s="22">
        <v>1.085</v>
      </c>
      <c r="DA314" s="21">
        <f t="shared" si="419"/>
        <v>40936.0577286539</v>
      </c>
      <c r="DG314" s="12">
        <v>41606</v>
      </c>
      <c r="DH314" s="12">
        <v>0.0253</v>
      </c>
      <c r="DI314" s="13">
        <v>1.35</v>
      </c>
      <c r="DJ314" s="14">
        <v>1</v>
      </c>
      <c r="DK314" s="15">
        <f t="shared" si="420"/>
        <v>1421.05293</v>
      </c>
      <c r="DL314" s="12">
        <v>1</v>
      </c>
      <c r="DM314" s="12">
        <v>280</v>
      </c>
      <c r="DN314" s="12">
        <v>1.43</v>
      </c>
      <c r="DO314" s="19">
        <f t="shared" si="421"/>
        <v>3.16684210526316</v>
      </c>
      <c r="DP314" s="20">
        <v>5936</v>
      </c>
      <c r="DQ314" s="12">
        <v>1</v>
      </c>
      <c r="DR314" s="12">
        <v>3.11</v>
      </c>
      <c r="DS314" s="9">
        <f t="shared" si="422"/>
        <v>4.11</v>
      </c>
      <c r="DT314" s="10">
        <v>1.225</v>
      </c>
      <c r="DU314" s="22">
        <v>1.085</v>
      </c>
      <c r="DV314" s="21">
        <f t="shared" si="423"/>
        <v>57010.1433904427</v>
      </c>
      <c r="EB314" s="12">
        <v>41606</v>
      </c>
      <c r="EC314" s="12">
        <v>0.02992</v>
      </c>
      <c r="ED314" s="13">
        <v>1.35</v>
      </c>
      <c r="EE314" s="14">
        <v>1</v>
      </c>
      <c r="EF314" s="15">
        <f t="shared" si="424"/>
        <v>1680.549552</v>
      </c>
      <c r="EG314" s="12">
        <v>1</v>
      </c>
      <c r="EH314" s="12">
        <v>280</v>
      </c>
      <c r="EI314" s="12">
        <v>1.52</v>
      </c>
      <c r="EJ314" s="19">
        <f t="shared" si="425"/>
        <v>3.25684210526316</v>
      </c>
      <c r="EK314" s="20">
        <v>5936</v>
      </c>
      <c r="EL314" s="12">
        <v>1</v>
      </c>
      <c r="EM314" s="12">
        <v>3.91</v>
      </c>
      <c r="EN314" s="9">
        <f t="shared" si="427"/>
        <v>4.91</v>
      </c>
      <c r="EO314" s="10">
        <v>1.225</v>
      </c>
      <c r="EP314" s="22">
        <v>1.2</v>
      </c>
      <c r="EQ314" s="21">
        <f t="shared" si="428"/>
        <v>82348.7930311047</v>
      </c>
    </row>
    <row r="315" s="1" customFormat="1" customHeight="1" spans="6:147">
      <c r="F315" s="12">
        <v>35434</v>
      </c>
      <c r="G315" s="12">
        <v>0</v>
      </c>
      <c r="H315" s="13">
        <v>1.35</v>
      </c>
      <c r="I315" s="14">
        <v>1</v>
      </c>
      <c r="J315" s="15">
        <f t="shared" si="400"/>
        <v>0</v>
      </c>
      <c r="K315" s="12">
        <v>1</v>
      </c>
      <c r="L315" s="12">
        <v>280</v>
      </c>
      <c r="M315" s="12">
        <v>1.43</v>
      </c>
      <c r="N315" s="19">
        <f t="shared" si="401"/>
        <v>3.16684210526316</v>
      </c>
      <c r="O315" s="20">
        <v>0</v>
      </c>
      <c r="P315" s="12">
        <v>0.99</v>
      </c>
      <c r="Q315" s="12">
        <v>1.98</v>
      </c>
      <c r="R315" s="9">
        <f t="shared" si="402"/>
        <v>2.9602</v>
      </c>
      <c r="S315" s="10">
        <v>1.225</v>
      </c>
      <c r="T315" s="20">
        <v>1</v>
      </c>
      <c r="U315" s="21">
        <f t="shared" si="403"/>
        <v>0</v>
      </c>
      <c r="AA315" s="12">
        <v>35434</v>
      </c>
      <c r="AB315" s="12">
        <v>0.0253</v>
      </c>
      <c r="AC315" s="13">
        <v>1.35</v>
      </c>
      <c r="AD315" s="14">
        <v>1</v>
      </c>
      <c r="AE315" s="15">
        <f t="shared" si="404"/>
        <v>1210.24827</v>
      </c>
      <c r="AF315" s="12">
        <v>1</v>
      </c>
      <c r="AG315" s="12">
        <v>280</v>
      </c>
      <c r="AH315" s="12">
        <v>1.43</v>
      </c>
      <c r="AI315" s="19">
        <f t="shared" si="405"/>
        <v>3.16684210526316</v>
      </c>
      <c r="AJ315" s="20">
        <v>0</v>
      </c>
      <c r="AK315" s="12">
        <v>0.99</v>
      </c>
      <c r="AL315" s="12">
        <v>1.98</v>
      </c>
      <c r="AM315" s="9">
        <f t="shared" si="406"/>
        <v>2.9602</v>
      </c>
      <c r="AN315" s="10">
        <v>1.225</v>
      </c>
      <c r="AO315" s="22">
        <v>1.015</v>
      </c>
      <c r="AP315" s="21">
        <f t="shared" si="407"/>
        <v>14106.6556871024</v>
      </c>
      <c r="AV315" s="12">
        <v>35728</v>
      </c>
      <c r="AW315" s="12">
        <v>0</v>
      </c>
      <c r="AX315" s="13">
        <v>1.35</v>
      </c>
      <c r="AY315" s="14">
        <v>1</v>
      </c>
      <c r="AZ315" s="15">
        <f t="shared" si="408"/>
        <v>0</v>
      </c>
      <c r="BA315" s="12">
        <v>1</v>
      </c>
      <c r="BB315" s="12">
        <v>280</v>
      </c>
      <c r="BC315" s="12">
        <v>1.43</v>
      </c>
      <c r="BD315" s="19">
        <f t="shared" si="409"/>
        <v>3.16684210526316</v>
      </c>
      <c r="BE315" s="20">
        <v>0</v>
      </c>
      <c r="BF315" s="12">
        <v>1</v>
      </c>
      <c r="BG315" s="12">
        <v>3.11</v>
      </c>
      <c r="BH315" s="9">
        <f t="shared" si="410"/>
        <v>4.11</v>
      </c>
      <c r="BI315" s="10">
        <v>1.225</v>
      </c>
      <c r="BJ315" s="20">
        <v>1</v>
      </c>
      <c r="BK315" s="21">
        <f t="shared" si="411"/>
        <v>0</v>
      </c>
      <c r="BQ315" s="12">
        <v>35728</v>
      </c>
      <c r="BR315" s="12">
        <v>0.0253</v>
      </c>
      <c r="BS315" s="13">
        <v>1.35</v>
      </c>
      <c r="BT315" s="14">
        <v>1</v>
      </c>
      <c r="BU315" s="15">
        <f t="shared" si="412"/>
        <v>1220.28984</v>
      </c>
      <c r="BV315" s="12">
        <v>1</v>
      </c>
      <c r="BW315" s="12">
        <v>280</v>
      </c>
      <c r="BX315" s="12">
        <v>1.43</v>
      </c>
      <c r="BY315" s="19">
        <f t="shared" si="413"/>
        <v>3.16684210526316</v>
      </c>
      <c r="BZ315" s="20">
        <v>0</v>
      </c>
      <c r="CA315" s="12">
        <v>1</v>
      </c>
      <c r="CB315" s="12">
        <v>3.11</v>
      </c>
      <c r="CC315" s="9">
        <f t="shared" si="414"/>
        <v>4.11</v>
      </c>
      <c r="CD315" s="10">
        <v>1.225</v>
      </c>
      <c r="CE315" s="22">
        <v>1.015</v>
      </c>
      <c r="CF315" s="21">
        <f t="shared" si="415"/>
        <v>19748.4656429352</v>
      </c>
      <c r="CL315" s="12">
        <v>41312</v>
      </c>
      <c r="CM315" s="12">
        <v>0.0253</v>
      </c>
      <c r="CN315" s="13">
        <v>1.35</v>
      </c>
      <c r="CO315" s="14">
        <v>1</v>
      </c>
      <c r="CP315" s="15">
        <f t="shared" si="416"/>
        <v>1411.01136</v>
      </c>
      <c r="CQ315" s="12">
        <v>1</v>
      </c>
      <c r="CR315" s="12">
        <v>280</v>
      </c>
      <c r="CS315" s="12">
        <v>1.43</v>
      </c>
      <c r="CT315" s="19">
        <f t="shared" si="417"/>
        <v>3.16684210526316</v>
      </c>
      <c r="CU315" s="20">
        <v>0</v>
      </c>
      <c r="CV315" s="12">
        <v>0.99</v>
      </c>
      <c r="CW315" s="12">
        <v>1.98</v>
      </c>
      <c r="CX315" s="9">
        <f t="shared" si="418"/>
        <v>2.9602</v>
      </c>
      <c r="CY315" s="10">
        <v>1.225</v>
      </c>
      <c r="CZ315" s="22">
        <v>1.085</v>
      </c>
      <c r="DA315" s="21">
        <f t="shared" si="419"/>
        <v>17581.0092314539</v>
      </c>
      <c r="DG315" s="12">
        <v>41606</v>
      </c>
      <c r="DH315" s="12">
        <v>0.0253</v>
      </c>
      <c r="DI315" s="13">
        <v>1.35</v>
      </c>
      <c r="DJ315" s="14">
        <v>1</v>
      </c>
      <c r="DK315" s="15">
        <f t="shared" si="420"/>
        <v>1421.05293</v>
      </c>
      <c r="DL315" s="12">
        <v>1</v>
      </c>
      <c r="DM315" s="12">
        <v>280</v>
      </c>
      <c r="DN315" s="12">
        <v>1.43</v>
      </c>
      <c r="DO315" s="19">
        <f t="shared" si="421"/>
        <v>3.16684210526316</v>
      </c>
      <c r="DP315" s="20">
        <v>0</v>
      </c>
      <c r="DQ315" s="12">
        <v>1</v>
      </c>
      <c r="DR315" s="12">
        <v>3.11</v>
      </c>
      <c r="DS315" s="9">
        <f t="shared" si="422"/>
        <v>4.11</v>
      </c>
      <c r="DT315" s="10">
        <v>1.225</v>
      </c>
      <c r="DU315" s="22">
        <v>1.085</v>
      </c>
      <c r="DV315" s="21">
        <f t="shared" si="423"/>
        <v>24583.5339304427</v>
      </c>
      <c r="EB315" s="12">
        <v>41606</v>
      </c>
      <c r="EC315" s="12">
        <v>0.02992</v>
      </c>
      <c r="ED315" s="13">
        <v>1.35</v>
      </c>
      <c r="EE315" s="14">
        <v>1</v>
      </c>
      <c r="EF315" s="15">
        <f t="shared" si="424"/>
        <v>1680.549552</v>
      </c>
      <c r="EG315" s="12">
        <v>1</v>
      </c>
      <c r="EH315" s="12">
        <v>280</v>
      </c>
      <c r="EI315" s="12">
        <v>1.52</v>
      </c>
      <c r="EJ315" s="19">
        <f t="shared" si="425"/>
        <v>3.25684210526316</v>
      </c>
      <c r="EK315" s="20">
        <v>0</v>
      </c>
      <c r="EL315" s="12">
        <v>1</v>
      </c>
      <c r="EM315" s="12">
        <v>3.91</v>
      </c>
      <c r="EN315" s="9">
        <f t="shared" si="427"/>
        <v>4.91</v>
      </c>
      <c r="EO315" s="10">
        <v>1.225</v>
      </c>
      <c r="EP315" s="22">
        <v>1.2</v>
      </c>
      <c r="EQ315" s="21">
        <f t="shared" si="428"/>
        <v>39504.5258311046</v>
      </c>
    </row>
    <row r="316" s="1" customFormat="1" customHeight="1" spans="6:147">
      <c r="F316" s="12">
        <v>35434</v>
      </c>
      <c r="G316" s="12">
        <v>0</v>
      </c>
      <c r="H316" s="13">
        <v>1.35</v>
      </c>
      <c r="I316" s="14">
        <v>1</v>
      </c>
      <c r="J316" s="15">
        <f t="shared" si="400"/>
        <v>0</v>
      </c>
      <c r="K316" s="12">
        <v>1</v>
      </c>
      <c r="L316" s="12">
        <v>280</v>
      </c>
      <c r="M316" s="12">
        <v>1.43</v>
      </c>
      <c r="N316" s="19">
        <f t="shared" si="401"/>
        <v>3.16684210526316</v>
      </c>
      <c r="O316" s="20">
        <v>0</v>
      </c>
      <c r="P316" s="12">
        <v>0.99</v>
      </c>
      <c r="Q316" s="12">
        <v>1.98</v>
      </c>
      <c r="R316" s="9">
        <f t="shared" si="402"/>
        <v>2.9602</v>
      </c>
      <c r="S316" s="10">
        <v>1.225</v>
      </c>
      <c r="T316" s="20">
        <v>1</v>
      </c>
      <c r="U316" s="21">
        <f t="shared" si="403"/>
        <v>0</v>
      </c>
      <c r="AA316" s="12">
        <v>35434</v>
      </c>
      <c r="AB316" s="12">
        <v>0.0253</v>
      </c>
      <c r="AC316" s="13">
        <v>1.35</v>
      </c>
      <c r="AD316" s="14">
        <v>1</v>
      </c>
      <c r="AE316" s="15">
        <f t="shared" si="404"/>
        <v>1210.24827</v>
      </c>
      <c r="AF316" s="12">
        <v>1</v>
      </c>
      <c r="AG316" s="12">
        <v>280</v>
      </c>
      <c r="AH316" s="12">
        <v>1.43</v>
      </c>
      <c r="AI316" s="19">
        <f t="shared" si="405"/>
        <v>3.16684210526316</v>
      </c>
      <c r="AJ316" s="20">
        <v>0</v>
      </c>
      <c r="AK316" s="12">
        <v>0.99</v>
      </c>
      <c r="AL316" s="12">
        <v>1.98</v>
      </c>
      <c r="AM316" s="9">
        <f t="shared" si="406"/>
        <v>2.9602</v>
      </c>
      <c r="AN316" s="10">
        <v>1.225</v>
      </c>
      <c r="AO316" s="22">
        <v>1.015</v>
      </c>
      <c r="AP316" s="21">
        <f t="shared" si="407"/>
        <v>14106.6556871024</v>
      </c>
      <c r="AV316" s="12">
        <v>35728</v>
      </c>
      <c r="AW316" s="12">
        <v>0</v>
      </c>
      <c r="AX316" s="13">
        <v>1.35</v>
      </c>
      <c r="AY316" s="14">
        <v>1</v>
      </c>
      <c r="AZ316" s="15">
        <f t="shared" si="408"/>
        <v>0</v>
      </c>
      <c r="BA316" s="12">
        <v>1</v>
      </c>
      <c r="BB316" s="12">
        <v>280</v>
      </c>
      <c r="BC316" s="12">
        <v>1.43</v>
      </c>
      <c r="BD316" s="19">
        <f t="shared" si="409"/>
        <v>3.16684210526316</v>
      </c>
      <c r="BE316" s="20">
        <v>0</v>
      </c>
      <c r="BF316" s="12">
        <v>1</v>
      </c>
      <c r="BG316" s="12">
        <v>3.11</v>
      </c>
      <c r="BH316" s="9">
        <f t="shared" si="410"/>
        <v>4.11</v>
      </c>
      <c r="BI316" s="10">
        <v>1.225</v>
      </c>
      <c r="BJ316" s="20">
        <v>1</v>
      </c>
      <c r="BK316" s="21">
        <f t="shared" si="411"/>
        <v>0</v>
      </c>
      <c r="BQ316" s="12">
        <v>35728</v>
      </c>
      <c r="BR316" s="12">
        <v>0.0253</v>
      </c>
      <c r="BS316" s="13">
        <v>1.35</v>
      </c>
      <c r="BT316" s="14">
        <v>1</v>
      </c>
      <c r="BU316" s="15">
        <f t="shared" si="412"/>
        <v>1220.28984</v>
      </c>
      <c r="BV316" s="12">
        <v>1</v>
      </c>
      <c r="BW316" s="12">
        <v>280</v>
      </c>
      <c r="BX316" s="12">
        <v>1.43</v>
      </c>
      <c r="BY316" s="19">
        <f t="shared" si="413"/>
        <v>3.16684210526316</v>
      </c>
      <c r="BZ316" s="20">
        <v>0</v>
      </c>
      <c r="CA316" s="12">
        <v>1</v>
      </c>
      <c r="CB316" s="12">
        <v>3.11</v>
      </c>
      <c r="CC316" s="9">
        <f t="shared" si="414"/>
        <v>4.11</v>
      </c>
      <c r="CD316" s="10">
        <v>1.225</v>
      </c>
      <c r="CE316" s="22">
        <v>1.015</v>
      </c>
      <c r="CF316" s="21">
        <f t="shared" si="415"/>
        <v>19748.4656429352</v>
      </c>
      <c r="CL316" s="12">
        <v>41312</v>
      </c>
      <c r="CM316" s="12">
        <v>0.0253</v>
      </c>
      <c r="CN316" s="13">
        <v>1.35</v>
      </c>
      <c r="CO316" s="14">
        <v>1</v>
      </c>
      <c r="CP316" s="15">
        <f t="shared" si="416"/>
        <v>1411.01136</v>
      </c>
      <c r="CQ316" s="12">
        <v>1</v>
      </c>
      <c r="CR316" s="12">
        <v>280</v>
      </c>
      <c r="CS316" s="12">
        <v>1.43</v>
      </c>
      <c r="CT316" s="19">
        <f t="shared" si="417"/>
        <v>3.16684210526316</v>
      </c>
      <c r="CU316" s="20">
        <v>0</v>
      </c>
      <c r="CV316" s="12">
        <v>0.99</v>
      </c>
      <c r="CW316" s="12">
        <v>1.98</v>
      </c>
      <c r="CX316" s="9">
        <f t="shared" si="418"/>
        <v>2.9602</v>
      </c>
      <c r="CY316" s="10">
        <v>1.225</v>
      </c>
      <c r="CZ316" s="22">
        <v>1.085</v>
      </c>
      <c r="DA316" s="21">
        <f t="shared" si="419"/>
        <v>17581.0092314539</v>
      </c>
      <c r="DG316" s="12">
        <v>41606</v>
      </c>
      <c r="DH316" s="12">
        <v>0.0253</v>
      </c>
      <c r="DI316" s="13">
        <v>1.35</v>
      </c>
      <c r="DJ316" s="14">
        <v>1</v>
      </c>
      <c r="DK316" s="15">
        <f t="shared" si="420"/>
        <v>1421.05293</v>
      </c>
      <c r="DL316" s="12">
        <v>1</v>
      </c>
      <c r="DM316" s="12">
        <v>280</v>
      </c>
      <c r="DN316" s="12">
        <v>1.43</v>
      </c>
      <c r="DO316" s="19">
        <f t="shared" si="421"/>
        <v>3.16684210526316</v>
      </c>
      <c r="DP316" s="20">
        <v>0</v>
      </c>
      <c r="DQ316" s="12">
        <v>1</v>
      </c>
      <c r="DR316" s="12">
        <v>3.11</v>
      </c>
      <c r="DS316" s="9">
        <f t="shared" si="422"/>
        <v>4.11</v>
      </c>
      <c r="DT316" s="10">
        <v>1.225</v>
      </c>
      <c r="DU316" s="22">
        <v>1.085</v>
      </c>
      <c r="DV316" s="21">
        <f t="shared" si="423"/>
        <v>24583.5339304427</v>
      </c>
      <c r="EB316" s="12">
        <v>41606</v>
      </c>
      <c r="EC316" s="12">
        <v>0.02992</v>
      </c>
      <c r="ED316" s="13">
        <v>1.35</v>
      </c>
      <c r="EE316" s="14">
        <v>1</v>
      </c>
      <c r="EF316" s="15">
        <f t="shared" si="424"/>
        <v>1680.549552</v>
      </c>
      <c r="EG316" s="12">
        <v>1</v>
      </c>
      <c r="EH316" s="12">
        <v>280</v>
      </c>
      <c r="EI316" s="12">
        <v>1.52</v>
      </c>
      <c r="EJ316" s="19">
        <f t="shared" si="425"/>
        <v>3.25684210526316</v>
      </c>
      <c r="EK316" s="20">
        <v>0</v>
      </c>
      <c r="EL316" s="12">
        <v>1</v>
      </c>
      <c r="EM316" s="12">
        <v>3.91</v>
      </c>
      <c r="EN316" s="9">
        <f t="shared" si="427"/>
        <v>4.91</v>
      </c>
      <c r="EO316" s="10">
        <v>1.225</v>
      </c>
      <c r="EP316" s="22">
        <v>1.2</v>
      </c>
      <c r="EQ316" s="21">
        <f t="shared" si="428"/>
        <v>39504.5258311046</v>
      </c>
    </row>
    <row r="317" s="1" customFormat="1" customHeight="1" spans="6:147">
      <c r="F317" s="12">
        <v>35434</v>
      </c>
      <c r="G317" s="12">
        <v>0</v>
      </c>
      <c r="H317" s="13">
        <v>1.35</v>
      </c>
      <c r="I317" s="14">
        <v>1</v>
      </c>
      <c r="J317" s="15">
        <f t="shared" si="400"/>
        <v>0</v>
      </c>
      <c r="K317" s="12">
        <v>1</v>
      </c>
      <c r="L317" s="12">
        <v>280</v>
      </c>
      <c r="M317" s="12">
        <v>1.43</v>
      </c>
      <c r="N317" s="19">
        <f t="shared" si="401"/>
        <v>3.16684210526316</v>
      </c>
      <c r="O317" s="20">
        <v>0</v>
      </c>
      <c r="P317" s="12">
        <v>0.99</v>
      </c>
      <c r="Q317" s="12">
        <v>1.98</v>
      </c>
      <c r="R317" s="9">
        <f t="shared" si="402"/>
        <v>2.9602</v>
      </c>
      <c r="S317" s="10">
        <v>1.225</v>
      </c>
      <c r="T317" s="20">
        <v>1</v>
      </c>
      <c r="U317" s="21">
        <f t="shared" si="403"/>
        <v>0</v>
      </c>
      <c r="AA317" s="12">
        <v>35434</v>
      </c>
      <c r="AB317" s="12">
        <v>0</v>
      </c>
      <c r="AC317" s="13">
        <v>1.35</v>
      </c>
      <c r="AD317" s="14">
        <v>1</v>
      </c>
      <c r="AE317" s="15">
        <f t="shared" si="404"/>
        <v>0</v>
      </c>
      <c r="AF317" s="12">
        <v>1</v>
      </c>
      <c r="AG317" s="12">
        <v>280</v>
      </c>
      <c r="AH317" s="12">
        <v>1.43</v>
      </c>
      <c r="AI317" s="19">
        <f t="shared" si="405"/>
        <v>3.16684210526316</v>
      </c>
      <c r="AJ317" s="20">
        <v>0</v>
      </c>
      <c r="AK317" s="12">
        <v>0.99</v>
      </c>
      <c r="AL317" s="12">
        <v>1.98</v>
      </c>
      <c r="AM317" s="9">
        <f t="shared" si="406"/>
        <v>2.9602</v>
      </c>
      <c r="AN317" s="10">
        <v>1.225</v>
      </c>
      <c r="AO317" s="22">
        <v>1.015</v>
      </c>
      <c r="AP317" s="21">
        <f t="shared" si="407"/>
        <v>0</v>
      </c>
      <c r="AV317" s="12">
        <v>35728</v>
      </c>
      <c r="AW317" s="12">
        <v>0</v>
      </c>
      <c r="AX317" s="13">
        <v>1.35</v>
      </c>
      <c r="AY317" s="14">
        <v>1</v>
      </c>
      <c r="AZ317" s="15">
        <f t="shared" si="408"/>
        <v>0</v>
      </c>
      <c r="BA317" s="12">
        <v>1</v>
      </c>
      <c r="BB317" s="12">
        <v>280</v>
      </c>
      <c r="BC317" s="12">
        <v>1.43</v>
      </c>
      <c r="BD317" s="19">
        <f t="shared" si="409"/>
        <v>3.16684210526316</v>
      </c>
      <c r="BE317" s="20">
        <v>0</v>
      </c>
      <c r="BF317" s="12">
        <v>1</v>
      </c>
      <c r="BG317" s="12">
        <v>3.11</v>
      </c>
      <c r="BH317" s="9">
        <f t="shared" si="410"/>
        <v>4.11</v>
      </c>
      <c r="BI317" s="10">
        <v>1.225</v>
      </c>
      <c r="BJ317" s="20">
        <v>1</v>
      </c>
      <c r="BK317" s="21">
        <f t="shared" si="411"/>
        <v>0</v>
      </c>
      <c r="BQ317" s="12">
        <v>35728</v>
      </c>
      <c r="BR317" s="12">
        <v>0</v>
      </c>
      <c r="BS317" s="13">
        <v>1.35</v>
      </c>
      <c r="BT317" s="14">
        <v>1</v>
      </c>
      <c r="BU317" s="15">
        <f t="shared" si="412"/>
        <v>0</v>
      </c>
      <c r="BV317" s="12">
        <v>1</v>
      </c>
      <c r="BW317" s="12">
        <v>280</v>
      </c>
      <c r="BX317" s="12">
        <v>1.43</v>
      </c>
      <c r="BY317" s="19">
        <f t="shared" si="413"/>
        <v>3.16684210526316</v>
      </c>
      <c r="BZ317" s="20">
        <v>0</v>
      </c>
      <c r="CA317" s="12">
        <v>1</v>
      </c>
      <c r="CB317" s="12">
        <v>3.11</v>
      </c>
      <c r="CC317" s="9">
        <f t="shared" si="414"/>
        <v>4.11</v>
      </c>
      <c r="CD317" s="10">
        <v>1.225</v>
      </c>
      <c r="CE317" s="22">
        <v>1.015</v>
      </c>
      <c r="CF317" s="21">
        <f t="shared" si="415"/>
        <v>0</v>
      </c>
      <c r="CL317" s="12">
        <v>41312</v>
      </c>
      <c r="CM317" s="12">
        <v>0.0253</v>
      </c>
      <c r="CN317" s="13">
        <v>1.35</v>
      </c>
      <c r="CO317" s="14">
        <v>1</v>
      </c>
      <c r="CP317" s="15">
        <f t="shared" si="416"/>
        <v>1411.01136</v>
      </c>
      <c r="CQ317" s="12">
        <v>1</v>
      </c>
      <c r="CR317" s="12">
        <v>280</v>
      </c>
      <c r="CS317" s="12">
        <v>1.43</v>
      </c>
      <c r="CT317" s="19">
        <f t="shared" si="417"/>
        <v>3.16684210526316</v>
      </c>
      <c r="CU317" s="20">
        <v>0</v>
      </c>
      <c r="CV317" s="12">
        <v>0.99</v>
      </c>
      <c r="CW317" s="12">
        <v>1.98</v>
      </c>
      <c r="CX317" s="9">
        <f t="shared" si="418"/>
        <v>2.9602</v>
      </c>
      <c r="CY317" s="10">
        <v>1.225</v>
      </c>
      <c r="CZ317" s="22">
        <v>1.085</v>
      </c>
      <c r="DA317" s="21">
        <f t="shared" si="419"/>
        <v>17581.0092314539</v>
      </c>
      <c r="DG317" s="12">
        <v>41606</v>
      </c>
      <c r="DH317" s="12">
        <v>0.0253</v>
      </c>
      <c r="DI317" s="13">
        <v>1.35</v>
      </c>
      <c r="DJ317" s="14">
        <v>1</v>
      </c>
      <c r="DK317" s="15">
        <f t="shared" si="420"/>
        <v>1421.05293</v>
      </c>
      <c r="DL317" s="12">
        <v>1</v>
      </c>
      <c r="DM317" s="12">
        <v>280</v>
      </c>
      <c r="DN317" s="12">
        <v>1.43</v>
      </c>
      <c r="DO317" s="19">
        <f t="shared" si="421"/>
        <v>3.16684210526316</v>
      </c>
      <c r="DP317" s="20">
        <v>0</v>
      </c>
      <c r="DQ317" s="12">
        <v>1</v>
      </c>
      <c r="DR317" s="12">
        <v>3.11</v>
      </c>
      <c r="DS317" s="9">
        <f t="shared" si="422"/>
        <v>4.11</v>
      </c>
      <c r="DT317" s="10">
        <v>1.225</v>
      </c>
      <c r="DU317" s="22">
        <v>1.085</v>
      </c>
      <c r="DV317" s="21">
        <f t="shared" si="423"/>
        <v>24583.5339304427</v>
      </c>
      <c r="EB317" s="12">
        <v>41606</v>
      </c>
      <c r="EC317" s="12">
        <v>0.02992</v>
      </c>
      <c r="ED317" s="13">
        <v>1.35</v>
      </c>
      <c r="EE317" s="14">
        <v>1</v>
      </c>
      <c r="EF317" s="15">
        <f t="shared" si="424"/>
        <v>1680.549552</v>
      </c>
      <c r="EG317" s="12">
        <v>1</v>
      </c>
      <c r="EH317" s="12">
        <v>280</v>
      </c>
      <c r="EI317" s="12">
        <v>1.52</v>
      </c>
      <c r="EJ317" s="19">
        <f t="shared" si="425"/>
        <v>3.25684210526316</v>
      </c>
      <c r="EK317" s="20">
        <v>0</v>
      </c>
      <c r="EL317" s="12">
        <v>1</v>
      </c>
      <c r="EM317" s="12">
        <v>3.91</v>
      </c>
      <c r="EN317" s="9">
        <f t="shared" si="427"/>
        <v>4.91</v>
      </c>
      <c r="EO317" s="10">
        <v>1.225</v>
      </c>
      <c r="EP317" s="22">
        <v>1.2</v>
      </c>
      <c r="EQ317" s="21">
        <f t="shared" si="428"/>
        <v>39504.5258311046</v>
      </c>
    </row>
    <row r="318" s="1" customFormat="1" customHeight="1" spans="6:147">
      <c r="F318" s="12">
        <v>35434</v>
      </c>
      <c r="G318" s="12">
        <v>0</v>
      </c>
      <c r="H318" s="13">
        <v>1.35</v>
      </c>
      <c r="I318" s="14">
        <v>1</v>
      </c>
      <c r="J318" s="15">
        <f t="shared" si="400"/>
        <v>0</v>
      </c>
      <c r="K318" s="12">
        <v>1</v>
      </c>
      <c r="L318" s="12">
        <v>280</v>
      </c>
      <c r="M318" s="12">
        <v>1.43</v>
      </c>
      <c r="N318" s="19">
        <f t="shared" si="401"/>
        <v>3.16684210526316</v>
      </c>
      <c r="O318" s="20">
        <v>0</v>
      </c>
      <c r="P318" s="12">
        <v>0.99</v>
      </c>
      <c r="Q318" s="12">
        <v>1.98</v>
      </c>
      <c r="R318" s="9">
        <f t="shared" si="402"/>
        <v>2.9602</v>
      </c>
      <c r="S318" s="10">
        <v>1.225</v>
      </c>
      <c r="T318" s="20">
        <v>1</v>
      </c>
      <c r="U318" s="21">
        <f t="shared" si="403"/>
        <v>0</v>
      </c>
      <c r="AA318" s="12">
        <v>35434</v>
      </c>
      <c r="AB318" s="12">
        <v>0</v>
      </c>
      <c r="AC318" s="13">
        <v>1.35</v>
      </c>
      <c r="AD318" s="14">
        <v>1</v>
      </c>
      <c r="AE318" s="15">
        <f t="shared" si="404"/>
        <v>0</v>
      </c>
      <c r="AF318" s="12">
        <v>1</v>
      </c>
      <c r="AG318" s="12">
        <v>280</v>
      </c>
      <c r="AH318" s="12">
        <v>1.43</v>
      </c>
      <c r="AI318" s="19">
        <f t="shared" si="405"/>
        <v>3.16684210526316</v>
      </c>
      <c r="AJ318" s="20">
        <v>0</v>
      </c>
      <c r="AK318" s="12">
        <v>0.99</v>
      </c>
      <c r="AL318" s="12">
        <v>1.98</v>
      </c>
      <c r="AM318" s="9">
        <f t="shared" si="406"/>
        <v>2.9602</v>
      </c>
      <c r="AN318" s="10">
        <v>1.225</v>
      </c>
      <c r="AO318" s="22">
        <v>1.015</v>
      </c>
      <c r="AP318" s="21">
        <f t="shared" si="407"/>
        <v>0</v>
      </c>
      <c r="AV318" s="12">
        <v>35728</v>
      </c>
      <c r="AW318" s="12">
        <v>0</v>
      </c>
      <c r="AX318" s="13">
        <v>1.35</v>
      </c>
      <c r="AY318" s="14">
        <v>1</v>
      </c>
      <c r="AZ318" s="15">
        <f t="shared" si="408"/>
        <v>0</v>
      </c>
      <c r="BA318" s="12">
        <v>1</v>
      </c>
      <c r="BB318" s="12">
        <v>280</v>
      </c>
      <c r="BC318" s="12">
        <v>1.43</v>
      </c>
      <c r="BD318" s="19">
        <f t="shared" si="409"/>
        <v>3.16684210526316</v>
      </c>
      <c r="BE318" s="20">
        <v>0</v>
      </c>
      <c r="BF318" s="12">
        <v>1</v>
      </c>
      <c r="BG318" s="12">
        <v>3.11</v>
      </c>
      <c r="BH318" s="9">
        <f t="shared" si="410"/>
        <v>4.11</v>
      </c>
      <c r="BI318" s="10">
        <v>1.225</v>
      </c>
      <c r="BJ318" s="20">
        <v>1</v>
      </c>
      <c r="BK318" s="21">
        <f t="shared" si="411"/>
        <v>0</v>
      </c>
      <c r="BQ318" s="12">
        <v>35728</v>
      </c>
      <c r="BR318" s="12">
        <v>0</v>
      </c>
      <c r="BS318" s="13">
        <v>1.35</v>
      </c>
      <c r="BT318" s="14">
        <v>1</v>
      </c>
      <c r="BU318" s="15">
        <f t="shared" si="412"/>
        <v>0</v>
      </c>
      <c r="BV318" s="12">
        <v>1</v>
      </c>
      <c r="BW318" s="12">
        <v>280</v>
      </c>
      <c r="BX318" s="12">
        <v>1.43</v>
      </c>
      <c r="BY318" s="19">
        <f t="shared" si="413"/>
        <v>3.16684210526316</v>
      </c>
      <c r="BZ318" s="20">
        <v>0</v>
      </c>
      <c r="CA318" s="12">
        <v>1</v>
      </c>
      <c r="CB318" s="12">
        <v>3.11</v>
      </c>
      <c r="CC318" s="9">
        <f t="shared" si="414"/>
        <v>4.11</v>
      </c>
      <c r="CD318" s="10">
        <v>1.225</v>
      </c>
      <c r="CE318" s="22">
        <v>1.015</v>
      </c>
      <c r="CF318" s="21">
        <f t="shared" si="415"/>
        <v>0</v>
      </c>
      <c r="CL318" s="12">
        <v>41312</v>
      </c>
      <c r="CM318" s="12">
        <v>0.0253</v>
      </c>
      <c r="CN318" s="13">
        <v>1.35</v>
      </c>
      <c r="CO318" s="14">
        <v>1</v>
      </c>
      <c r="CP318" s="15">
        <f t="shared" si="416"/>
        <v>1411.01136</v>
      </c>
      <c r="CQ318" s="12">
        <v>1</v>
      </c>
      <c r="CR318" s="12">
        <v>280</v>
      </c>
      <c r="CS318" s="12">
        <v>1.43</v>
      </c>
      <c r="CT318" s="19">
        <f t="shared" si="417"/>
        <v>3.16684210526316</v>
      </c>
      <c r="CU318" s="20">
        <v>0</v>
      </c>
      <c r="CV318" s="12">
        <v>0.99</v>
      </c>
      <c r="CW318" s="12">
        <v>1.98</v>
      </c>
      <c r="CX318" s="9">
        <f t="shared" si="418"/>
        <v>2.9602</v>
      </c>
      <c r="CY318" s="10">
        <v>1.225</v>
      </c>
      <c r="CZ318" s="22">
        <v>1.085</v>
      </c>
      <c r="DA318" s="21">
        <f t="shared" si="419"/>
        <v>17581.0092314539</v>
      </c>
      <c r="DG318" s="12">
        <v>41606</v>
      </c>
      <c r="DH318" s="12">
        <v>0.0253</v>
      </c>
      <c r="DI318" s="13">
        <v>1.35</v>
      </c>
      <c r="DJ318" s="14">
        <v>1</v>
      </c>
      <c r="DK318" s="15">
        <f t="shared" si="420"/>
        <v>1421.05293</v>
      </c>
      <c r="DL318" s="12">
        <v>1</v>
      </c>
      <c r="DM318" s="12">
        <v>280</v>
      </c>
      <c r="DN318" s="12">
        <v>1.43</v>
      </c>
      <c r="DO318" s="19">
        <f t="shared" si="421"/>
        <v>3.16684210526316</v>
      </c>
      <c r="DP318" s="20">
        <v>0</v>
      </c>
      <c r="DQ318" s="12">
        <v>1</v>
      </c>
      <c r="DR318" s="12">
        <v>3.11</v>
      </c>
      <c r="DS318" s="9">
        <f t="shared" si="422"/>
        <v>4.11</v>
      </c>
      <c r="DT318" s="10">
        <v>1.225</v>
      </c>
      <c r="DU318" s="22">
        <v>1.085</v>
      </c>
      <c r="DV318" s="21">
        <f t="shared" si="423"/>
        <v>24583.5339304427</v>
      </c>
      <c r="EB318" s="12">
        <v>41606</v>
      </c>
      <c r="EC318" s="12">
        <v>0.02992</v>
      </c>
      <c r="ED318" s="13">
        <v>1.35</v>
      </c>
      <c r="EE318" s="14">
        <v>1</v>
      </c>
      <c r="EF318" s="15">
        <f t="shared" si="424"/>
        <v>1680.549552</v>
      </c>
      <c r="EG318" s="12">
        <v>1</v>
      </c>
      <c r="EH318" s="12">
        <v>280</v>
      </c>
      <c r="EI318" s="12">
        <v>1.52</v>
      </c>
      <c r="EJ318" s="19">
        <f t="shared" si="425"/>
        <v>3.25684210526316</v>
      </c>
      <c r="EK318" s="20">
        <v>0</v>
      </c>
      <c r="EL318" s="12">
        <v>1</v>
      </c>
      <c r="EM318" s="12">
        <v>3.91</v>
      </c>
      <c r="EN318" s="9">
        <f t="shared" si="427"/>
        <v>4.91</v>
      </c>
      <c r="EO318" s="10">
        <v>1.225</v>
      </c>
      <c r="EP318" s="22">
        <v>1.2</v>
      </c>
      <c r="EQ318" s="21">
        <f t="shared" si="428"/>
        <v>39504.5258311046</v>
      </c>
    </row>
    <row r="319" s="1" customFormat="1" customHeight="1" spans="6:147">
      <c r="F319" s="12">
        <v>35434</v>
      </c>
      <c r="G319" s="12">
        <v>0</v>
      </c>
      <c r="H319" s="13">
        <v>1.35</v>
      </c>
      <c r="I319" s="14">
        <v>1</v>
      </c>
      <c r="J319" s="15">
        <f t="shared" si="400"/>
        <v>0</v>
      </c>
      <c r="K319" s="12">
        <v>1</v>
      </c>
      <c r="L319" s="12">
        <v>280</v>
      </c>
      <c r="M319" s="12">
        <v>1.43</v>
      </c>
      <c r="N319" s="19">
        <f t="shared" si="401"/>
        <v>3.16684210526316</v>
      </c>
      <c r="O319" s="20">
        <v>0</v>
      </c>
      <c r="P319" s="12">
        <v>0.99</v>
      </c>
      <c r="Q319" s="12">
        <v>1.98</v>
      </c>
      <c r="R319" s="9">
        <f t="shared" si="402"/>
        <v>2.9602</v>
      </c>
      <c r="S319" s="10">
        <v>1.225</v>
      </c>
      <c r="T319" s="20">
        <v>1</v>
      </c>
      <c r="U319" s="21">
        <f t="shared" si="403"/>
        <v>0</v>
      </c>
      <c r="AA319" s="12">
        <v>35434</v>
      </c>
      <c r="AB319" s="12">
        <v>0</v>
      </c>
      <c r="AC319" s="13">
        <v>1.35</v>
      </c>
      <c r="AD319" s="14">
        <v>1</v>
      </c>
      <c r="AE319" s="15">
        <f t="shared" si="404"/>
        <v>0</v>
      </c>
      <c r="AF319" s="12">
        <v>1</v>
      </c>
      <c r="AG319" s="12">
        <v>280</v>
      </c>
      <c r="AH319" s="12">
        <v>1.43</v>
      </c>
      <c r="AI319" s="19">
        <f t="shared" si="405"/>
        <v>3.16684210526316</v>
      </c>
      <c r="AJ319" s="20">
        <v>0</v>
      </c>
      <c r="AK319" s="12">
        <v>0.99</v>
      </c>
      <c r="AL319" s="12">
        <v>1.98</v>
      </c>
      <c r="AM319" s="9">
        <f t="shared" si="406"/>
        <v>2.9602</v>
      </c>
      <c r="AN319" s="10">
        <v>1.225</v>
      </c>
      <c r="AO319" s="22">
        <v>1.015</v>
      </c>
      <c r="AP319" s="21">
        <f t="shared" si="407"/>
        <v>0</v>
      </c>
      <c r="AV319" s="12">
        <v>35728</v>
      </c>
      <c r="AW319" s="12">
        <v>0</v>
      </c>
      <c r="AX319" s="13">
        <v>1.35</v>
      </c>
      <c r="AY319" s="14">
        <v>1</v>
      </c>
      <c r="AZ319" s="15">
        <f t="shared" si="408"/>
        <v>0</v>
      </c>
      <c r="BA319" s="12">
        <v>1</v>
      </c>
      <c r="BB319" s="12">
        <v>280</v>
      </c>
      <c r="BC319" s="12">
        <v>1.43</v>
      </c>
      <c r="BD319" s="19">
        <f t="shared" si="409"/>
        <v>3.16684210526316</v>
      </c>
      <c r="BE319" s="20">
        <v>0</v>
      </c>
      <c r="BF319" s="12">
        <v>1</v>
      </c>
      <c r="BG319" s="12">
        <v>3.11</v>
      </c>
      <c r="BH319" s="9">
        <f t="shared" si="410"/>
        <v>4.11</v>
      </c>
      <c r="BI319" s="10">
        <v>1.225</v>
      </c>
      <c r="BJ319" s="20">
        <v>1</v>
      </c>
      <c r="BK319" s="21">
        <f t="shared" si="411"/>
        <v>0</v>
      </c>
      <c r="BQ319" s="12">
        <v>35728</v>
      </c>
      <c r="BR319" s="12">
        <v>0</v>
      </c>
      <c r="BS319" s="13">
        <v>1.35</v>
      </c>
      <c r="BT319" s="14">
        <v>1</v>
      </c>
      <c r="BU319" s="15">
        <f t="shared" si="412"/>
        <v>0</v>
      </c>
      <c r="BV319" s="12">
        <v>1</v>
      </c>
      <c r="BW319" s="12">
        <v>280</v>
      </c>
      <c r="BX319" s="12">
        <v>1.43</v>
      </c>
      <c r="BY319" s="19">
        <f t="shared" si="413"/>
        <v>3.16684210526316</v>
      </c>
      <c r="BZ319" s="20">
        <v>0</v>
      </c>
      <c r="CA319" s="12">
        <v>1</v>
      </c>
      <c r="CB319" s="12">
        <v>3.11</v>
      </c>
      <c r="CC319" s="9">
        <f t="shared" si="414"/>
        <v>4.11</v>
      </c>
      <c r="CD319" s="10">
        <v>1.225</v>
      </c>
      <c r="CE319" s="22">
        <v>1.015</v>
      </c>
      <c r="CF319" s="21">
        <f t="shared" si="415"/>
        <v>0</v>
      </c>
      <c r="CL319" s="12">
        <v>41312</v>
      </c>
      <c r="CM319" s="12">
        <v>0.0253</v>
      </c>
      <c r="CN319" s="13">
        <v>1.35</v>
      </c>
      <c r="CO319" s="14">
        <v>1</v>
      </c>
      <c r="CP319" s="15">
        <f t="shared" si="416"/>
        <v>1411.01136</v>
      </c>
      <c r="CQ319" s="12">
        <v>1</v>
      </c>
      <c r="CR319" s="12">
        <v>280</v>
      </c>
      <c r="CS319" s="12">
        <v>1.43</v>
      </c>
      <c r="CT319" s="19">
        <f t="shared" si="417"/>
        <v>3.16684210526316</v>
      </c>
      <c r="CU319" s="20">
        <v>0</v>
      </c>
      <c r="CV319" s="12">
        <v>0.99</v>
      </c>
      <c r="CW319" s="12">
        <v>1.98</v>
      </c>
      <c r="CX319" s="9">
        <f t="shared" si="418"/>
        <v>2.9602</v>
      </c>
      <c r="CY319" s="10">
        <v>1.225</v>
      </c>
      <c r="CZ319" s="22">
        <v>1.085</v>
      </c>
      <c r="DA319" s="21">
        <f t="shared" si="419"/>
        <v>17581.0092314539</v>
      </c>
      <c r="DG319" s="12">
        <v>41606</v>
      </c>
      <c r="DH319" s="12">
        <v>0.0253</v>
      </c>
      <c r="DI319" s="13">
        <v>1.35</v>
      </c>
      <c r="DJ319" s="14">
        <v>1</v>
      </c>
      <c r="DK319" s="15">
        <f t="shared" si="420"/>
        <v>1421.05293</v>
      </c>
      <c r="DL319" s="12">
        <v>1</v>
      </c>
      <c r="DM319" s="12">
        <v>280</v>
      </c>
      <c r="DN319" s="12">
        <v>1.43</v>
      </c>
      <c r="DO319" s="19">
        <f t="shared" si="421"/>
        <v>3.16684210526316</v>
      </c>
      <c r="DP319" s="20">
        <v>0</v>
      </c>
      <c r="DQ319" s="12">
        <v>1</v>
      </c>
      <c r="DR319" s="12">
        <v>3.11</v>
      </c>
      <c r="DS319" s="9">
        <f t="shared" si="422"/>
        <v>4.11</v>
      </c>
      <c r="DT319" s="10">
        <v>1.225</v>
      </c>
      <c r="DU319" s="22">
        <v>1.085</v>
      </c>
      <c r="DV319" s="21">
        <f t="shared" si="423"/>
        <v>24583.5339304427</v>
      </c>
      <c r="EB319" s="12">
        <v>41606</v>
      </c>
      <c r="EC319" s="12">
        <v>0.02992</v>
      </c>
      <c r="ED319" s="13">
        <v>1.35</v>
      </c>
      <c r="EE319" s="14">
        <v>1</v>
      </c>
      <c r="EF319" s="15">
        <f t="shared" si="424"/>
        <v>1680.549552</v>
      </c>
      <c r="EG319" s="12">
        <v>1</v>
      </c>
      <c r="EH319" s="12">
        <v>280</v>
      </c>
      <c r="EI319" s="12">
        <v>1.52</v>
      </c>
      <c r="EJ319" s="19">
        <f t="shared" si="425"/>
        <v>3.25684210526316</v>
      </c>
      <c r="EK319" s="20">
        <v>0</v>
      </c>
      <c r="EL319" s="12">
        <v>1</v>
      </c>
      <c r="EM319" s="12">
        <v>3.91</v>
      </c>
      <c r="EN319" s="9">
        <f t="shared" si="427"/>
        <v>4.91</v>
      </c>
      <c r="EO319" s="10">
        <v>1.225</v>
      </c>
      <c r="EP319" s="22">
        <v>1.2</v>
      </c>
      <c r="EQ319" s="21">
        <f t="shared" si="428"/>
        <v>39504.5258311046</v>
      </c>
    </row>
    <row r="320" s="1" customFormat="1" customHeight="1" spans="6:147">
      <c r="F320" s="12">
        <v>35434</v>
      </c>
      <c r="G320" s="12">
        <v>0</v>
      </c>
      <c r="H320" s="13">
        <v>1.35</v>
      </c>
      <c r="I320" s="14">
        <v>1</v>
      </c>
      <c r="J320" s="15">
        <f t="shared" si="400"/>
        <v>0</v>
      </c>
      <c r="K320" s="12">
        <v>1</v>
      </c>
      <c r="L320" s="12">
        <v>280</v>
      </c>
      <c r="M320" s="12">
        <v>1.43</v>
      </c>
      <c r="N320" s="19">
        <f t="shared" si="401"/>
        <v>3.16684210526316</v>
      </c>
      <c r="O320" s="20">
        <v>0</v>
      </c>
      <c r="P320" s="12">
        <v>0.99</v>
      </c>
      <c r="Q320" s="12">
        <v>1.98</v>
      </c>
      <c r="R320" s="9">
        <f t="shared" si="402"/>
        <v>2.9602</v>
      </c>
      <c r="S320" s="10">
        <v>1.225</v>
      </c>
      <c r="T320" s="20">
        <v>1</v>
      </c>
      <c r="U320" s="21">
        <f t="shared" si="403"/>
        <v>0</v>
      </c>
      <c r="AA320" s="12">
        <v>35434</v>
      </c>
      <c r="AB320" s="12">
        <v>0</v>
      </c>
      <c r="AC320" s="13">
        <v>1.35</v>
      </c>
      <c r="AD320" s="14">
        <v>1</v>
      </c>
      <c r="AE320" s="15">
        <f t="shared" si="404"/>
        <v>0</v>
      </c>
      <c r="AF320" s="12">
        <v>1</v>
      </c>
      <c r="AG320" s="12">
        <v>280</v>
      </c>
      <c r="AH320" s="12">
        <v>1.43</v>
      </c>
      <c r="AI320" s="19">
        <f t="shared" si="405"/>
        <v>3.16684210526316</v>
      </c>
      <c r="AJ320" s="20">
        <v>0</v>
      </c>
      <c r="AK320" s="12">
        <v>0.99</v>
      </c>
      <c r="AL320" s="12">
        <v>1.98</v>
      </c>
      <c r="AM320" s="9">
        <f t="shared" si="406"/>
        <v>2.9602</v>
      </c>
      <c r="AN320" s="10">
        <v>1.225</v>
      </c>
      <c r="AO320" s="22">
        <v>1.015</v>
      </c>
      <c r="AP320" s="21">
        <f t="shared" si="407"/>
        <v>0</v>
      </c>
      <c r="AV320" s="12">
        <v>35728</v>
      </c>
      <c r="AW320" s="12">
        <v>0</v>
      </c>
      <c r="AX320" s="13">
        <v>1.35</v>
      </c>
      <c r="AY320" s="14">
        <v>1</v>
      </c>
      <c r="AZ320" s="15">
        <f t="shared" si="408"/>
        <v>0</v>
      </c>
      <c r="BA320" s="12">
        <v>1</v>
      </c>
      <c r="BB320" s="12">
        <v>280</v>
      </c>
      <c r="BC320" s="12">
        <v>1.43</v>
      </c>
      <c r="BD320" s="19">
        <f t="shared" si="409"/>
        <v>3.16684210526316</v>
      </c>
      <c r="BE320" s="20">
        <v>0</v>
      </c>
      <c r="BF320" s="12">
        <v>1</v>
      </c>
      <c r="BG320" s="12">
        <v>3.11</v>
      </c>
      <c r="BH320" s="9">
        <f t="shared" si="410"/>
        <v>4.11</v>
      </c>
      <c r="BI320" s="10">
        <v>1.225</v>
      </c>
      <c r="BJ320" s="20">
        <v>1</v>
      </c>
      <c r="BK320" s="21">
        <f t="shared" si="411"/>
        <v>0</v>
      </c>
      <c r="BQ320" s="12">
        <v>35728</v>
      </c>
      <c r="BR320" s="12">
        <v>0</v>
      </c>
      <c r="BS320" s="13">
        <v>1.35</v>
      </c>
      <c r="BT320" s="14">
        <v>1</v>
      </c>
      <c r="BU320" s="15">
        <f t="shared" si="412"/>
        <v>0</v>
      </c>
      <c r="BV320" s="12">
        <v>1</v>
      </c>
      <c r="BW320" s="12">
        <v>280</v>
      </c>
      <c r="BX320" s="12">
        <v>1.43</v>
      </c>
      <c r="BY320" s="19">
        <f t="shared" si="413"/>
        <v>3.16684210526316</v>
      </c>
      <c r="BZ320" s="20">
        <v>0</v>
      </c>
      <c r="CA320" s="12">
        <v>1</v>
      </c>
      <c r="CB320" s="12">
        <v>3.11</v>
      </c>
      <c r="CC320" s="9">
        <f t="shared" si="414"/>
        <v>4.11</v>
      </c>
      <c r="CD320" s="10">
        <v>1.225</v>
      </c>
      <c r="CE320" s="22">
        <v>1.015</v>
      </c>
      <c r="CF320" s="21">
        <f t="shared" si="415"/>
        <v>0</v>
      </c>
      <c r="CL320" s="12">
        <v>41312</v>
      </c>
      <c r="CM320" s="12">
        <v>0.0253</v>
      </c>
      <c r="CN320" s="13">
        <v>1.35</v>
      </c>
      <c r="CO320" s="14">
        <v>1</v>
      </c>
      <c r="CP320" s="15">
        <f t="shared" si="416"/>
        <v>1411.01136</v>
      </c>
      <c r="CQ320" s="12">
        <v>1</v>
      </c>
      <c r="CR320" s="12">
        <v>280</v>
      </c>
      <c r="CS320" s="12">
        <v>1.43</v>
      </c>
      <c r="CT320" s="19">
        <f t="shared" si="417"/>
        <v>3.16684210526316</v>
      </c>
      <c r="CU320" s="20">
        <v>0</v>
      </c>
      <c r="CV320" s="12">
        <v>0.99</v>
      </c>
      <c r="CW320" s="12">
        <v>1.98</v>
      </c>
      <c r="CX320" s="9">
        <f t="shared" si="418"/>
        <v>2.9602</v>
      </c>
      <c r="CY320" s="10">
        <v>1.225</v>
      </c>
      <c r="CZ320" s="22">
        <v>1.085</v>
      </c>
      <c r="DA320" s="21">
        <f t="shared" si="419"/>
        <v>17581.0092314539</v>
      </c>
      <c r="DG320" s="12">
        <v>41606</v>
      </c>
      <c r="DH320" s="12">
        <v>0.0253</v>
      </c>
      <c r="DI320" s="13">
        <v>1.35</v>
      </c>
      <c r="DJ320" s="14">
        <v>1</v>
      </c>
      <c r="DK320" s="15">
        <f t="shared" si="420"/>
        <v>1421.05293</v>
      </c>
      <c r="DL320" s="12">
        <v>1</v>
      </c>
      <c r="DM320" s="12">
        <v>280</v>
      </c>
      <c r="DN320" s="12">
        <v>1.43</v>
      </c>
      <c r="DO320" s="19">
        <f t="shared" si="421"/>
        <v>3.16684210526316</v>
      </c>
      <c r="DP320" s="20">
        <v>0</v>
      </c>
      <c r="DQ320" s="12">
        <v>1</v>
      </c>
      <c r="DR320" s="12">
        <v>3.11</v>
      </c>
      <c r="DS320" s="9">
        <f t="shared" si="422"/>
        <v>4.11</v>
      </c>
      <c r="DT320" s="10">
        <v>1.225</v>
      </c>
      <c r="DU320" s="22">
        <v>1.085</v>
      </c>
      <c r="DV320" s="21">
        <f t="shared" si="423"/>
        <v>24583.5339304427</v>
      </c>
      <c r="EB320" s="12">
        <v>41606</v>
      </c>
      <c r="EC320" s="12">
        <v>0.02992</v>
      </c>
      <c r="ED320" s="13">
        <v>1.35</v>
      </c>
      <c r="EE320" s="14">
        <v>1</v>
      </c>
      <c r="EF320" s="15">
        <f t="shared" si="424"/>
        <v>1680.549552</v>
      </c>
      <c r="EG320" s="12">
        <v>1</v>
      </c>
      <c r="EH320" s="12">
        <v>280</v>
      </c>
      <c r="EI320" s="12">
        <v>1.52</v>
      </c>
      <c r="EJ320" s="19">
        <f t="shared" si="425"/>
        <v>3.25684210526316</v>
      </c>
      <c r="EK320" s="20">
        <v>0</v>
      </c>
      <c r="EL320" s="12">
        <v>1</v>
      </c>
      <c r="EM320" s="12">
        <v>3.91</v>
      </c>
      <c r="EN320" s="9">
        <f t="shared" si="427"/>
        <v>4.91</v>
      </c>
      <c r="EO320" s="10">
        <v>1.225</v>
      </c>
      <c r="EP320" s="22">
        <v>1.2</v>
      </c>
      <c r="EQ320" s="21">
        <f t="shared" si="428"/>
        <v>39504.5258311046</v>
      </c>
    </row>
    <row r="321" s="1" customFormat="1" customHeight="1" spans="6:147">
      <c r="F321" s="12">
        <v>35434</v>
      </c>
      <c r="G321" s="12">
        <v>0</v>
      </c>
      <c r="H321" s="13">
        <v>1.35</v>
      </c>
      <c r="I321" s="14">
        <v>1</v>
      </c>
      <c r="J321" s="15">
        <f t="shared" si="400"/>
        <v>0</v>
      </c>
      <c r="K321" s="12">
        <v>1</v>
      </c>
      <c r="L321" s="12">
        <v>280</v>
      </c>
      <c r="M321" s="12">
        <v>1.43</v>
      </c>
      <c r="N321" s="19">
        <f t="shared" si="401"/>
        <v>3.16684210526316</v>
      </c>
      <c r="O321" s="20">
        <v>0</v>
      </c>
      <c r="P321" s="12">
        <v>0.99</v>
      </c>
      <c r="Q321" s="12">
        <v>1.98</v>
      </c>
      <c r="R321" s="9">
        <f t="shared" si="402"/>
        <v>2.9602</v>
      </c>
      <c r="S321" s="10">
        <v>1.225</v>
      </c>
      <c r="T321" s="20">
        <v>1</v>
      </c>
      <c r="U321" s="21">
        <f t="shared" si="403"/>
        <v>0</v>
      </c>
      <c r="AA321" s="12">
        <v>35434</v>
      </c>
      <c r="AB321" s="12">
        <v>0</v>
      </c>
      <c r="AC321" s="13">
        <v>1.35</v>
      </c>
      <c r="AD321" s="14">
        <v>1</v>
      </c>
      <c r="AE321" s="15">
        <f t="shared" si="404"/>
        <v>0</v>
      </c>
      <c r="AF321" s="12">
        <v>1</v>
      </c>
      <c r="AG321" s="12">
        <v>280</v>
      </c>
      <c r="AH321" s="12">
        <v>1.43</v>
      </c>
      <c r="AI321" s="19">
        <f t="shared" si="405"/>
        <v>3.16684210526316</v>
      </c>
      <c r="AJ321" s="20">
        <v>0</v>
      </c>
      <c r="AK321" s="12">
        <v>0.99</v>
      </c>
      <c r="AL321" s="12">
        <v>1.98</v>
      </c>
      <c r="AM321" s="9">
        <f t="shared" si="406"/>
        <v>2.9602</v>
      </c>
      <c r="AN321" s="10">
        <v>1.225</v>
      </c>
      <c r="AO321" s="22">
        <v>1.015</v>
      </c>
      <c r="AP321" s="21">
        <f t="shared" si="407"/>
        <v>0</v>
      </c>
      <c r="AV321" s="12">
        <v>35728</v>
      </c>
      <c r="AW321" s="12">
        <v>0</v>
      </c>
      <c r="AX321" s="13">
        <v>1.35</v>
      </c>
      <c r="AY321" s="14">
        <v>1</v>
      </c>
      <c r="AZ321" s="15">
        <f t="shared" si="408"/>
        <v>0</v>
      </c>
      <c r="BA321" s="12">
        <v>1</v>
      </c>
      <c r="BB321" s="12">
        <v>280</v>
      </c>
      <c r="BC321" s="12">
        <v>1.43</v>
      </c>
      <c r="BD321" s="19">
        <f t="shared" si="409"/>
        <v>3.16684210526316</v>
      </c>
      <c r="BE321" s="20">
        <v>0</v>
      </c>
      <c r="BF321" s="12">
        <v>1</v>
      </c>
      <c r="BG321" s="12">
        <v>3.11</v>
      </c>
      <c r="BH321" s="9">
        <f t="shared" si="410"/>
        <v>4.11</v>
      </c>
      <c r="BI321" s="10">
        <v>1.225</v>
      </c>
      <c r="BJ321" s="20">
        <v>1</v>
      </c>
      <c r="BK321" s="21">
        <f t="shared" si="411"/>
        <v>0</v>
      </c>
      <c r="BQ321" s="12">
        <v>35728</v>
      </c>
      <c r="BR321" s="12">
        <v>0</v>
      </c>
      <c r="BS321" s="13">
        <v>1.35</v>
      </c>
      <c r="BT321" s="14">
        <v>1</v>
      </c>
      <c r="BU321" s="15">
        <f t="shared" si="412"/>
        <v>0</v>
      </c>
      <c r="BV321" s="12">
        <v>1</v>
      </c>
      <c r="BW321" s="12">
        <v>280</v>
      </c>
      <c r="BX321" s="12">
        <v>1.43</v>
      </c>
      <c r="BY321" s="19">
        <f t="shared" si="413"/>
        <v>3.16684210526316</v>
      </c>
      <c r="BZ321" s="20">
        <v>0</v>
      </c>
      <c r="CA321" s="12">
        <v>1</v>
      </c>
      <c r="CB321" s="12">
        <v>3.11</v>
      </c>
      <c r="CC321" s="9">
        <f t="shared" si="414"/>
        <v>4.11</v>
      </c>
      <c r="CD321" s="10">
        <v>1.225</v>
      </c>
      <c r="CE321" s="22">
        <v>1.015</v>
      </c>
      <c r="CF321" s="21">
        <f t="shared" si="415"/>
        <v>0</v>
      </c>
      <c r="CL321" s="12">
        <v>41312</v>
      </c>
      <c r="CM321" s="12">
        <v>0.0253</v>
      </c>
      <c r="CN321" s="13">
        <v>1.35</v>
      </c>
      <c r="CO321" s="14">
        <v>1</v>
      </c>
      <c r="CP321" s="15">
        <f t="shared" si="416"/>
        <v>1411.01136</v>
      </c>
      <c r="CQ321" s="12">
        <v>1</v>
      </c>
      <c r="CR321" s="12">
        <v>280</v>
      </c>
      <c r="CS321" s="12">
        <v>1.43</v>
      </c>
      <c r="CT321" s="19">
        <f t="shared" si="417"/>
        <v>3.16684210526316</v>
      </c>
      <c r="CU321" s="20">
        <v>0</v>
      </c>
      <c r="CV321" s="12">
        <v>0.99</v>
      </c>
      <c r="CW321" s="12">
        <v>1.98</v>
      </c>
      <c r="CX321" s="9">
        <f t="shared" si="418"/>
        <v>2.9602</v>
      </c>
      <c r="CY321" s="10">
        <v>1.225</v>
      </c>
      <c r="CZ321" s="22">
        <v>1.085</v>
      </c>
      <c r="DA321" s="21">
        <f t="shared" si="419"/>
        <v>17581.0092314539</v>
      </c>
      <c r="DG321" s="12">
        <v>41606</v>
      </c>
      <c r="DH321" s="12">
        <v>0.0253</v>
      </c>
      <c r="DI321" s="13">
        <v>1.35</v>
      </c>
      <c r="DJ321" s="14">
        <v>1</v>
      </c>
      <c r="DK321" s="15">
        <f t="shared" si="420"/>
        <v>1421.05293</v>
      </c>
      <c r="DL321" s="12">
        <v>1</v>
      </c>
      <c r="DM321" s="12">
        <v>280</v>
      </c>
      <c r="DN321" s="12">
        <v>1.43</v>
      </c>
      <c r="DO321" s="19">
        <f t="shared" si="421"/>
        <v>3.16684210526316</v>
      </c>
      <c r="DP321" s="20">
        <v>0</v>
      </c>
      <c r="DQ321" s="12">
        <v>1</v>
      </c>
      <c r="DR321" s="12">
        <v>3.11</v>
      </c>
      <c r="DS321" s="9">
        <f t="shared" si="422"/>
        <v>4.11</v>
      </c>
      <c r="DT321" s="10">
        <v>1.225</v>
      </c>
      <c r="DU321" s="22">
        <v>1.085</v>
      </c>
      <c r="DV321" s="21">
        <f t="shared" si="423"/>
        <v>24583.5339304427</v>
      </c>
      <c r="EB321" s="12">
        <v>41606</v>
      </c>
      <c r="EC321" s="12">
        <v>0.02992</v>
      </c>
      <c r="ED321" s="13">
        <v>1.35</v>
      </c>
      <c r="EE321" s="14">
        <v>1</v>
      </c>
      <c r="EF321" s="15">
        <f t="shared" si="424"/>
        <v>1680.549552</v>
      </c>
      <c r="EG321" s="12">
        <v>1</v>
      </c>
      <c r="EH321" s="12">
        <v>280</v>
      </c>
      <c r="EI321" s="12">
        <v>1.52</v>
      </c>
      <c r="EJ321" s="19">
        <f t="shared" si="425"/>
        <v>3.25684210526316</v>
      </c>
      <c r="EK321" s="20">
        <v>0</v>
      </c>
      <c r="EL321" s="12">
        <v>1</v>
      </c>
      <c r="EM321" s="12">
        <v>3.91</v>
      </c>
      <c r="EN321" s="9">
        <f t="shared" si="427"/>
        <v>4.91</v>
      </c>
      <c r="EO321" s="10">
        <v>1.225</v>
      </c>
      <c r="EP321" s="22">
        <v>1.2</v>
      </c>
      <c r="EQ321" s="21">
        <f t="shared" si="428"/>
        <v>39504.5258311046</v>
      </c>
    </row>
    <row r="322" s="1" customFormat="1" customHeight="1" spans="6:147">
      <c r="F322" s="28" t="s">
        <v>33</v>
      </c>
      <c r="G322" s="29"/>
      <c r="H322" s="29"/>
      <c r="I322" s="29"/>
      <c r="J322" s="29"/>
      <c r="K322" s="29"/>
      <c r="L322" s="29"/>
      <c r="M322" s="29"/>
      <c r="N322" s="30">
        <f>SUM(U297:U321)</f>
        <v>531353.598944371</v>
      </c>
      <c r="O322" s="30"/>
      <c r="P322" s="30"/>
      <c r="Q322" s="30"/>
      <c r="R322" s="30"/>
      <c r="S322" s="30"/>
      <c r="T322" s="30"/>
      <c r="U322" s="30"/>
      <c r="V322" s="1"/>
      <c r="W322" s="1"/>
      <c r="X322" s="1"/>
      <c r="Y322" s="1"/>
      <c r="Z322" s="1"/>
      <c r="AA322" s="28" t="s">
        <v>33</v>
      </c>
      <c r="AB322" s="29"/>
      <c r="AC322" s="29"/>
      <c r="AD322" s="29"/>
      <c r="AE322" s="29"/>
      <c r="AF322" s="29"/>
      <c r="AG322" s="29"/>
      <c r="AH322" s="29"/>
      <c r="AI322" s="30">
        <f>SUM(AP297:AP321)</f>
        <v>675401.994888449</v>
      </c>
      <c r="AJ322" s="30"/>
      <c r="AK322" s="30"/>
      <c r="AL322" s="30"/>
      <c r="AM322" s="30"/>
      <c r="AN322" s="30"/>
      <c r="AO322" s="30"/>
      <c r="AP322" s="30"/>
      <c r="AQ322" s="1"/>
      <c r="AR322" s="1"/>
      <c r="AS322" s="1"/>
      <c r="AT322" s="1"/>
      <c r="AU322" s="1"/>
      <c r="AV322" s="28" t="s">
        <v>33</v>
      </c>
      <c r="AW322" s="29"/>
      <c r="AX322" s="29"/>
      <c r="AY322" s="29"/>
      <c r="AZ322" s="29"/>
      <c r="BA322" s="29"/>
      <c r="BB322" s="29"/>
      <c r="BC322" s="29"/>
      <c r="BD322" s="30">
        <f>SUM(BK297:BK321)</f>
        <v>740143.385954708</v>
      </c>
      <c r="BE322" s="30"/>
      <c r="BF322" s="30"/>
      <c r="BG322" s="30"/>
      <c r="BH322" s="30"/>
      <c r="BI322" s="30"/>
      <c r="BJ322" s="30"/>
      <c r="BK322" s="30"/>
      <c r="BL322" s="1"/>
      <c r="BM322" s="1"/>
      <c r="BN322" s="1"/>
      <c r="BO322" s="1"/>
      <c r="BP322" s="1"/>
      <c r="BQ322" s="28" t="s">
        <v>33</v>
      </c>
      <c r="BR322" s="29"/>
      <c r="BS322" s="29"/>
      <c r="BT322" s="29"/>
      <c r="BU322" s="29"/>
      <c r="BV322" s="29"/>
      <c r="BW322" s="29"/>
      <c r="BX322" s="29"/>
      <c r="BY322" s="30">
        <f>SUM(CF297:CF321)</f>
        <v>940991.575378704</v>
      </c>
      <c r="BZ322" s="30"/>
      <c r="CA322" s="30"/>
      <c r="CB322" s="30"/>
      <c r="CC322" s="30"/>
      <c r="CD322" s="30"/>
      <c r="CE322" s="30"/>
      <c r="CF322" s="30"/>
      <c r="CG322" s="1"/>
      <c r="CH322" s="1"/>
      <c r="CI322" s="1"/>
      <c r="CJ322" s="1"/>
      <c r="CK322" s="1"/>
      <c r="CL322" s="28" t="s">
        <v>33</v>
      </c>
      <c r="CM322" s="29"/>
      <c r="CN322" s="29"/>
      <c r="CO322" s="29"/>
      <c r="CP322" s="29"/>
      <c r="CQ322" s="29"/>
      <c r="CR322" s="29"/>
      <c r="CS322" s="29"/>
      <c r="CT322" s="30">
        <f>SUM(DA297:DA321)</f>
        <v>859916.103735949</v>
      </c>
      <c r="CU322" s="30"/>
      <c r="CV322" s="30"/>
      <c r="CW322" s="30"/>
      <c r="CX322" s="30"/>
      <c r="CY322" s="30"/>
      <c r="CZ322" s="30"/>
      <c r="DA322" s="30"/>
      <c r="DB322" s="1"/>
      <c r="DC322" s="1"/>
      <c r="DD322" s="1"/>
      <c r="DE322" s="1"/>
      <c r="DF322" s="1"/>
      <c r="DG322" s="28" t="s">
        <v>33</v>
      </c>
      <c r="DH322" s="29"/>
      <c r="DI322" s="29"/>
      <c r="DJ322" s="29"/>
      <c r="DK322" s="29"/>
      <c r="DL322" s="29"/>
      <c r="DM322" s="29"/>
      <c r="DN322" s="29"/>
      <c r="DO322" s="30">
        <f>SUM(DV297:DV321)</f>
        <v>1198267.31854107</v>
      </c>
      <c r="DP322" s="30"/>
      <c r="DQ322" s="30"/>
      <c r="DR322" s="30"/>
      <c r="DS322" s="30"/>
      <c r="DT322" s="30"/>
      <c r="DU322" s="30"/>
      <c r="DV322" s="30"/>
      <c r="DW322" s="1"/>
      <c r="DX322" s="1"/>
      <c r="DY322" s="1"/>
      <c r="DZ322" s="1"/>
      <c r="EA322" s="1"/>
      <c r="EB322" s="28" t="s">
        <v>33</v>
      </c>
      <c r="EC322" s="29"/>
      <c r="ED322" s="29"/>
      <c r="EE322" s="29"/>
      <c r="EF322" s="29"/>
      <c r="EG322" s="29"/>
      <c r="EH322" s="29"/>
      <c r="EI322" s="29"/>
      <c r="EJ322" s="30">
        <f>SUM(EQ297:EQ321)</f>
        <v>1796347.40865262</v>
      </c>
      <c r="EK322" s="30"/>
      <c r="EL322" s="30"/>
      <c r="EM322" s="30"/>
      <c r="EN322" s="30"/>
      <c r="EO322" s="30"/>
      <c r="EP322" s="30"/>
      <c r="EQ322" s="30"/>
    </row>
    <row r="323" s="1" customFormat="1" customHeight="1" spans="6:147">
      <c r="F323" s="29"/>
      <c r="G323" s="29"/>
      <c r="H323" s="29"/>
      <c r="I323" s="29"/>
      <c r="J323" s="29"/>
      <c r="K323" s="29"/>
      <c r="L323" s="29"/>
      <c r="M323" s="29"/>
      <c r="N323" s="30"/>
      <c r="O323" s="30"/>
      <c r="P323" s="30"/>
      <c r="Q323" s="30"/>
      <c r="R323" s="30"/>
      <c r="S323" s="30"/>
      <c r="T323" s="30"/>
      <c r="U323" s="30"/>
      <c r="V323" s="1"/>
      <c r="W323" s="1"/>
      <c r="X323" s="1"/>
      <c r="Y323" s="1"/>
      <c r="Z323" s="1"/>
      <c r="AA323" s="29"/>
      <c r="AB323" s="29"/>
      <c r="AC323" s="29"/>
      <c r="AD323" s="29"/>
      <c r="AE323" s="29"/>
      <c r="AF323" s="29"/>
      <c r="AG323" s="29"/>
      <c r="AH323" s="29"/>
      <c r="AI323" s="30"/>
      <c r="AJ323" s="30"/>
      <c r="AK323" s="30"/>
      <c r="AL323" s="30"/>
      <c r="AM323" s="30"/>
      <c r="AN323" s="30"/>
      <c r="AO323" s="30"/>
      <c r="AP323" s="30"/>
      <c r="AQ323" s="1"/>
      <c r="AR323" s="1"/>
      <c r="AS323" s="1"/>
      <c r="AT323" s="1"/>
      <c r="AU323" s="1"/>
      <c r="AV323" s="29"/>
      <c r="AW323" s="29"/>
      <c r="AX323" s="29"/>
      <c r="AY323" s="29"/>
      <c r="AZ323" s="29"/>
      <c r="BA323" s="29"/>
      <c r="BB323" s="29"/>
      <c r="BC323" s="29"/>
      <c r="BD323" s="30"/>
      <c r="BE323" s="30"/>
      <c r="BF323" s="30"/>
      <c r="BG323" s="30"/>
      <c r="BH323" s="30"/>
      <c r="BI323" s="30"/>
      <c r="BJ323" s="30"/>
      <c r="BK323" s="30"/>
      <c r="BL323" s="1"/>
      <c r="BM323" s="1"/>
      <c r="BN323" s="1"/>
      <c r="BO323" s="1"/>
      <c r="BP323" s="1"/>
      <c r="BQ323" s="29"/>
      <c r="BR323" s="29"/>
      <c r="BS323" s="29"/>
      <c r="BT323" s="29"/>
      <c r="BU323" s="29"/>
      <c r="BV323" s="29"/>
      <c r="BW323" s="29"/>
      <c r="BX323" s="29"/>
      <c r="BY323" s="30"/>
      <c r="BZ323" s="30"/>
      <c r="CA323" s="30"/>
      <c r="CB323" s="30"/>
      <c r="CC323" s="30"/>
      <c r="CD323" s="30"/>
      <c r="CE323" s="30"/>
      <c r="CF323" s="30"/>
      <c r="CG323" s="1"/>
      <c r="CH323" s="1"/>
      <c r="CI323" s="1"/>
      <c r="CJ323" s="1"/>
      <c r="CK323" s="1"/>
      <c r="CL323" s="29"/>
      <c r="CM323" s="29"/>
      <c r="CN323" s="29"/>
      <c r="CO323" s="29"/>
      <c r="CP323" s="29"/>
      <c r="CQ323" s="29"/>
      <c r="CR323" s="29"/>
      <c r="CS323" s="29"/>
      <c r="CT323" s="30"/>
      <c r="CU323" s="30"/>
      <c r="CV323" s="30"/>
      <c r="CW323" s="30"/>
      <c r="CX323" s="30"/>
      <c r="CY323" s="30"/>
      <c r="CZ323" s="30"/>
      <c r="DA323" s="30"/>
      <c r="DB323" s="1"/>
      <c r="DC323" s="1"/>
      <c r="DD323" s="1"/>
      <c r="DE323" s="1"/>
      <c r="DF323" s="1"/>
      <c r="DG323" s="29"/>
      <c r="DH323" s="29"/>
      <c r="DI323" s="29"/>
      <c r="DJ323" s="29"/>
      <c r="DK323" s="29"/>
      <c r="DL323" s="29"/>
      <c r="DM323" s="29"/>
      <c r="DN323" s="29"/>
      <c r="DO323" s="30"/>
      <c r="DP323" s="30"/>
      <c r="DQ323" s="30"/>
      <c r="DR323" s="30"/>
      <c r="DS323" s="30"/>
      <c r="DT323" s="30"/>
      <c r="DU323" s="30"/>
      <c r="DV323" s="30"/>
      <c r="DW323" s="1"/>
      <c r="DX323" s="1"/>
      <c r="DY323" s="1"/>
      <c r="DZ323" s="1"/>
      <c r="EA323" s="1"/>
      <c r="EB323" s="29"/>
      <c r="EC323" s="29"/>
      <c r="ED323" s="29"/>
      <c r="EE323" s="29"/>
      <c r="EF323" s="29"/>
      <c r="EG323" s="29"/>
      <c r="EH323" s="29"/>
      <c r="EI323" s="29"/>
      <c r="EJ323" s="30"/>
      <c r="EK323" s="30"/>
      <c r="EL323" s="30"/>
      <c r="EM323" s="30"/>
      <c r="EN323" s="30"/>
      <c r="EO323" s="30"/>
      <c r="EP323" s="30"/>
      <c r="EQ323" s="30"/>
    </row>
    <row r="324" s="1" customFormat="1" customHeight="1" spans="6:147">
      <c r="F324" s="7"/>
      <c r="G324" s="7"/>
      <c r="H324" s="7"/>
      <c r="I324" s="7"/>
      <c r="J324" s="7"/>
      <c r="K324" s="7"/>
      <c r="L324" s="7"/>
      <c r="M324" s="7"/>
      <c r="N324" s="7"/>
      <c r="O324" s="7"/>
      <c r="P324" s="7"/>
      <c r="Q324" s="7"/>
      <c r="R324" s="1"/>
      <c r="S324" s="1"/>
      <c r="T324" s="1"/>
      <c r="U324" s="1"/>
      <c r="V324" s="1"/>
      <c r="W324" s="1"/>
      <c r="X324" s="1"/>
      <c r="Y324" s="1"/>
      <c r="Z324" s="1"/>
      <c r="AA324" s="7"/>
      <c r="AB324" s="7"/>
      <c r="AC324" s="7"/>
      <c r="AD324" s="7"/>
      <c r="AE324" s="7"/>
      <c r="AF324" s="7"/>
      <c r="AG324" s="7"/>
      <c r="AH324" s="7"/>
      <c r="AI324" s="7"/>
      <c r="AJ324" s="7"/>
      <c r="AK324" s="7"/>
      <c r="AL324" s="7"/>
      <c r="AM324" s="1"/>
      <c r="AN324" s="1"/>
      <c r="AO324" s="1"/>
      <c r="AP324" s="1"/>
      <c r="AQ324" s="1"/>
      <c r="AR324" s="1"/>
      <c r="AS324" s="1"/>
      <c r="AT324" s="1"/>
      <c r="AU324" s="1"/>
      <c r="AV324" s="7"/>
      <c r="AW324" s="7"/>
      <c r="AX324" s="7"/>
      <c r="AY324" s="7"/>
      <c r="AZ324" s="7"/>
      <c r="BA324" s="7"/>
      <c r="BB324" s="7"/>
      <c r="BC324" s="7"/>
      <c r="BD324" s="7"/>
      <c r="BE324" s="7"/>
      <c r="BF324" s="7"/>
      <c r="BG324" s="7"/>
      <c r="BH324" s="1"/>
      <c r="BI324" s="1"/>
      <c r="BJ324" s="1"/>
      <c r="BK324" s="1"/>
      <c r="BL324" s="1"/>
      <c r="BM324" s="1"/>
      <c r="BN324" s="1"/>
      <c r="BO324" s="1"/>
      <c r="BP324" s="1"/>
      <c r="BQ324" s="7"/>
      <c r="BR324" s="7"/>
      <c r="BS324" s="7"/>
      <c r="BT324" s="7"/>
      <c r="BU324" s="7"/>
      <c r="BV324" s="7"/>
      <c r="BW324" s="7"/>
      <c r="BX324" s="7"/>
      <c r="BY324" s="7"/>
      <c r="BZ324" s="7"/>
      <c r="CA324" s="7"/>
      <c r="CB324" s="7"/>
      <c r="CC324" s="1"/>
      <c r="CD324" s="1"/>
      <c r="CE324" s="1"/>
      <c r="CF324" s="1"/>
      <c r="CG324" s="1"/>
      <c r="CH324" s="1"/>
      <c r="CI324" s="1"/>
      <c r="CJ324" s="1"/>
      <c r="CK324" s="1"/>
      <c r="CL324" s="7"/>
      <c r="CM324" s="7"/>
      <c r="CN324" s="7"/>
      <c r="CO324" s="7"/>
      <c r="CP324" s="7"/>
      <c r="CQ324" s="7"/>
      <c r="CR324" s="7"/>
      <c r="CS324" s="7"/>
      <c r="CT324" s="7"/>
      <c r="CU324" s="7"/>
      <c r="CV324" s="7"/>
      <c r="CW324" s="7"/>
      <c r="CX324" s="1"/>
      <c r="CY324" s="1"/>
      <c r="CZ324" s="1"/>
      <c r="DA324" s="1"/>
      <c r="DB324" s="1"/>
      <c r="DC324" s="1"/>
      <c r="DD324" s="1"/>
      <c r="DE324" s="1"/>
      <c r="DF324" s="1"/>
      <c r="DG324" s="7"/>
      <c r="DH324" s="7"/>
      <c r="DI324" s="7"/>
      <c r="DJ324" s="7"/>
      <c r="DK324" s="7"/>
      <c r="DL324" s="7"/>
      <c r="DM324" s="7"/>
      <c r="DN324" s="7"/>
      <c r="DO324" s="7"/>
      <c r="DP324" s="7"/>
      <c r="DQ324" s="7"/>
      <c r="DR324" s="7"/>
      <c r="DS324" s="1"/>
      <c r="DT324" s="1"/>
      <c r="DU324" s="1"/>
      <c r="DV324" s="1"/>
      <c r="DW324" s="1"/>
      <c r="DX324" s="1"/>
      <c r="DY324" s="1"/>
      <c r="DZ324" s="1"/>
      <c r="EA324" s="1"/>
      <c r="EB324" s="7"/>
      <c r="EC324" s="7"/>
      <c r="ED324" s="7"/>
      <c r="EE324" s="7"/>
      <c r="EF324" s="7"/>
      <c r="EG324" s="7"/>
      <c r="EH324" s="7"/>
      <c r="EI324" s="7"/>
      <c r="EJ324" s="7"/>
      <c r="EK324" s="7"/>
      <c r="EL324" s="7"/>
      <c r="EM324" s="7"/>
    </row>
    <row r="325" s="1" customFormat="1" customHeight="1" spans="6:147">
      <c r="F325" s="15" t="s">
        <v>8</v>
      </c>
      <c r="G325" s="15"/>
      <c r="H325" s="15"/>
      <c r="I325" s="15"/>
      <c r="J325" s="15"/>
      <c r="K325" s="9" t="s">
        <v>35</v>
      </c>
      <c r="L325" s="9"/>
      <c r="M325" s="9"/>
      <c r="N325" s="9"/>
      <c r="O325" s="10" t="s">
        <v>36</v>
      </c>
      <c r="P325" s="10"/>
      <c r="Q325" s="31" t="s">
        <v>14</v>
      </c>
      <c r="R325"/>
      <c r="S325"/>
      <c r="T325"/>
      <c r="U325"/>
      <c r="V325" s="1"/>
      <c r="W325" s="1"/>
      <c r="X325" s="1"/>
      <c r="Y325" s="1"/>
      <c r="Z325" s="1"/>
      <c r="AA325" s="15" t="s">
        <v>8</v>
      </c>
      <c r="AB325" s="15"/>
      <c r="AC325" s="15"/>
      <c r="AD325" s="15"/>
      <c r="AE325" s="15"/>
      <c r="AF325" s="9" t="s">
        <v>35</v>
      </c>
      <c r="AG325" s="9"/>
      <c r="AH325" s="9"/>
      <c r="AI325" s="9"/>
      <c r="AJ325" s="10" t="s">
        <v>36</v>
      </c>
      <c r="AK325" s="10"/>
      <c r="AL325" s="31" t="s">
        <v>14</v>
      </c>
      <c r="AM325"/>
      <c r="AN325"/>
      <c r="AO325"/>
      <c r="AP325"/>
      <c r="AQ325" s="1"/>
      <c r="AR325" s="1"/>
      <c r="AS325" s="1"/>
      <c r="AT325" s="1"/>
      <c r="AU325" s="1"/>
      <c r="AV325" s="15" t="s">
        <v>8</v>
      </c>
      <c r="AW325" s="15"/>
      <c r="AX325" s="15"/>
      <c r="AY325" s="15"/>
      <c r="AZ325" s="15"/>
      <c r="BA325" s="9" t="s">
        <v>35</v>
      </c>
      <c r="BB325" s="9"/>
      <c r="BC325" s="9"/>
      <c r="BD325" s="9"/>
      <c r="BE325" s="10" t="s">
        <v>36</v>
      </c>
      <c r="BF325" s="10"/>
      <c r="BG325" s="31" t="s">
        <v>14</v>
      </c>
      <c r="BH325"/>
      <c r="BI325"/>
      <c r="BJ325"/>
      <c r="BK325"/>
      <c r="BL325" s="1"/>
      <c r="BM325" s="1"/>
      <c r="BN325" s="1"/>
      <c r="BO325" s="1"/>
      <c r="BP325" s="1"/>
      <c r="BQ325" s="15" t="s">
        <v>8</v>
      </c>
      <c r="BR325" s="15"/>
      <c r="BS325" s="15"/>
      <c r="BT325" s="15"/>
      <c r="BU325" s="15"/>
      <c r="BV325" s="9" t="s">
        <v>35</v>
      </c>
      <c r="BW325" s="9"/>
      <c r="BX325" s="9"/>
      <c r="BY325" s="9"/>
      <c r="BZ325" s="10" t="s">
        <v>36</v>
      </c>
      <c r="CA325" s="10"/>
      <c r="CB325" s="31" t="s">
        <v>14</v>
      </c>
      <c r="CC325"/>
      <c r="CD325"/>
      <c r="CE325"/>
      <c r="CF325"/>
      <c r="CG325" s="1"/>
      <c r="CH325" s="1"/>
      <c r="CI325" s="1"/>
      <c r="CJ325" s="1"/>
      <c r="CK325" s="1"/>
      <c r="CL325" s="15" t="s">
        <v>8</v>
      </c>
      <c r="CM325" s="15"/>
      <c r="CN325" s="15"/>
      <c r="CO325" s="15"/>
      <c r="CP325" s="15"/>
      <c r="CQ325" s="9" t="s">
        <v>35</v>
      </c>
      <c r="CR325" s="9"/>
      <c r="CS325" s="9"/>
      <c r="CT325" s="9"/>
      <c r="CU325" s="10" t="s">
        <v>36</v>
      </c>
      <c r="CV325" s="10"/>
      <c r="CW325" s="31" t="s">
        <v>14</v>
      </c>
      <c r="CX325"/>
      <c r="CY325"/>
      <c r="CZ325"/>
      <c r="DA325"/>
      <c r="DB325" s="1"/>
      <c r="DC325" s="1"/>
      <c r="DD325" s="1"/>
      <c r="DE325" s="1"/>
      <c r="DF325" s="1"/>
      <c r="DG325" s="15" t="s">
        <v>8</v>
      </c>
      <c r="DH325" s="15"/>
      <c r="DI325" s="15"/>
      <c r="DJ325" s="15"/>
      <c r="DK325" s="15"/>
      <c r="DL325" s="9" t="s">
        <v>35</v>
      </c>
      <c r="DM325" s="9"/>
      <c r="DN325" s="9"/>
      <c r="DO325" s="9"/>
      <c r="DP325" s="10" t="s">
        <v>36</v>
      </c>
      <c r="DQ325" s="10"/>
      <c r="DR325" s="31" t="s">
        <v>14</v>
      </c>
      <c r="DS325"/>
      <c r="DT325"/>
      <c r="DU325"/>
      <c r="DV325"/>
      <c r="DW325" s="1"/>
      <c r="DX325" s="1"/>
      <c r="DY325" s="1"/>
      <c r="DZ325" s="1"/>
      <c r="EA325" s="1"/>
      <c r="EB325" s="15" t="s">
        <v>8</v>
      </c>
      <c r="EC325" s="15"/>
      <c r="ED325" s="15"/>
      <c r="EE325" s="15"/>
      <c r="EF325" s="15"/>
      <c r="EG325" s="9" t="s">
        <v>35</v>
      </c>
      <c r="EH325" s="9"/>
      <c r="EI325" s="9"/>
      <c r="EJ325" s="9"/>
      <c r="EK325" s="10" t="s">
        <v>36</v>
      </c>
      <c r="EL325" s="10"/>
      <c r="EM325" s="31" t="s">
        <v>14</v>
      </c>
      <c r="EN325"/>
      <c r="EO325"/>
      <c r="EP325"/>
      <c r="EQ325"/>
    </row>
    <row r="326" s="1" customFormat="1" customHeight="1" spans="6:147">
      <c r="F326" s="12" t="s">
        <v>37</v>
      </c>
      <c r="G326" s="12" t="s">
        <v>20</v>
      </c>
      <c r="H326" s="32" t="s">
        <v>38</v>
      </c>
      <c r="I326" s="33" t="s">
        <v>39</v>
      </c>
      <c r="J326" s="15" t="s">
        <v>8</v>
      </c>
      <c r="K326" s="12" t="s">
        <v>40</v>
      </c>
      <c r="L326" s="12" t="s">
        <v>27</v>
      </c>
      <c r="M326" s="12" t="s">
        <v>28</v>
      </c>
      <c r="N326" s="9" t="s">
        <v>41</v>
      </c>
      <c r="O326" s="12" t="s">
        <v>30</v>
      </c>
      <c r="P326" s="12" t="s">
        <v>42</v>
      </c>
      <c r="Q326" s="31"/>
      <c r="R326"/>
      <c r="S326"/>
      <c r="T326"/>
      <c r="U326"/>
      <c r="V326" s="1"/>
      <c r="W326" s="1"/>
      <c r="X326" s="1"/>
      <c r="Y326" s="1"/>
      <c r="Z326" s="1"/>
      <c r="AA326" s="12" t="s">
        <v>37</v>
      </c>
      <c r="AB326" s="12" t="s">
        <v>20</v>
      </c>
      <c r="AC326" s="32" t="s">
        <v>38</v>
      </c>
      <c r="AD326" s="33" t="s">
        <v>39</v>
      </c>
      <c r="AE326" s="15" t="s">
        <v>8</v>
      </c>
      <c r="AF326" s="12" t="s">
        <v>40</v>
      </c>
      <c r="AG326" s="12" t="s">
        <v>27</v>
      </c>
      <c r="AH326" s="12" t="s">
        <v>28</v>
      </c>
      <c r="AI326" s="9" t="s">
        <v>41</v>
      </c>
      <c r="AJ326" s="12" t="s">
        <v>30</v>
      </c>
      <c r="AK326" s="12" t="s">
        <v>42</v>
      </c>
      <c r="AL326" s="31"/>
      <c r="AM326"/>
      <c r="AN326"/>
      <c r="AO326"/>
      <c r="AP326"/>
      <c r="AQ326" s="1"/>
      <c r="AR326" s="1"/>
      <c r="AS326" s="1"/>
      <c r="AT326" s="1"/>
      <c r="AU326" s="1"/>
      <c r="AV326" s="12" t="s">
        <v>37</v>
      </c>
      <c r="AW326" s="12" t="s">
        <v>20</v>
      </c>
      <c r="AX326" s="32" t="s">
        <v>38</v>
      </c>
      <c r="AY326" s="33" t="s">
        <v>39</v>
      </c>
      <c r="AZ326" s="15" t="s">
        <v>8</v>
      </c>
      <c r="BA326" s="12" t="s">
        <v>40</v>
      </c>
      <c r="BB326" s="12" t="s">
        <v>27</v>
      </c>
      <c r="BC326" s="12" t="s">
        <v>28</v>
      </c>
      <c r="BD326" s="9" t="s">
        <v>41</v>
      </c>
      <c r="BE326" s="12" t="s">
        <v>30</v>
      </c>
      <c r="BF326" s="12" t="s">
        <v>42</v>
      </c>
      <c r="BG326" s="31"/>
      <c r="BH326"/>
      <c r="BI326"/>
      <c r="BJ326"/>
      <c r="BK326"/>
      <c r="BL326" s="1"/>
      <c r="BM326" s="1"/>
      <c r="BN326" s="1"/>
      <c r="BO326" s="1"/>
      <c r="BP326" s="1"/>
      <c r="BQ326" s="12" t="s">
        <v>37</v>
      </c>
      <c r="BR326" s="12" t="s">
        <v>20</v>
      </c>
      <c r="BS326" s="32" t="s">
        <v>38</v>
      </c>
      <c r="BT326" s="33" t="s">
        <v>39</v>
      </c>
      <c r="BU326" s="15" t="s">
        <v>8</v>
      </c>
      <c r="BV326" s="12" t="s">
        <v>40</v>
      </c>
      <c r="BW326" s="12" t="s">
        <v>27</v>
      </c>
      <c r="BX326" s="12" t="s">
        <v>28</v>
      </c>
      <c r="BY326" s="9" t="s">
        <v>41</v>
      </c>
      <c r="BZ326" s="12" t="s">
        <v>30</v>
      </c>
      <c r="CA326" s="12" t="s">
        <v>42</v>
      </c>
      <c r="CB326" s="31"/>
      <c r="CC326"/>
      <c r="CD326"/>
      <c r="CE326"/>
      <c r="CF326"/>
      <c r="CG326" s="1"/>
      <c r="CH326" s="1"/>
      <c r="CI326" s="1"/>
      <c r="CJ326" s="1"/>
      <c r="CK326" s="1"/>
      <c r="CL326" s="12" t="s">
        <v>37</v>
      </c>
      <c r="CM326" s="12" t="s">
        <v>20</v>
      </c>
      <c r="CN326" s="32" t="s">
        <v>38</v>
      </c>
      <c r="CO326" s="33" t="s">
        <v>39</v>
      </c>
      <c r="CP326" s="15" t="s">
        <v>8</v>
      </c>
      <c r="CQ326" s="12" t="s">
        <v>40</v>
      </c>
      <c r="CR326" s="12" t="s">
        <v>27</v>
      </c>
      <c r="CS326" s="12" t="s">
        <v>28</v>
      </c>
      <c r="CT326" s="9" t="s">
        <v>41</v>
      </c>
      <c r="CU326" s="12" t="s">
        <v>30</v>
      </c>
      <c r="CV326" s="12" t="s">
        <v>42</v>
      </c>
      <c r="CW326" s="31"/>
      <c r="CX326"/>
      <c r="CY326"/>
      <c r="CZ326"/>
      <c r="DA326"/>
      <c r="DB326" s="1"/>
      <c r="DC326" s="1"/>
      <c r="DD326" s="1"/>
      <c r="DE326" s="1"/>
      <c r="DF326" s="1"/>
      <c r="DG326" s="12" t="s">
        <v>37</v>
      </c>
      <c r="DH326" s="12" t="s">
        <v>20</v>
      </c>
      <c r="DI326" s="32" t="s">
        <v>38</v>
      </c>
      <c r="DJ326" s="33" t="s">
        <v>39</v>
      </c>
      <c r="DK326" s="15" t="s">
        <v>8</v>
      </c>
      <c r="DL326" s="12" t="s">
        <v>40</v>
      </c>
      <c r="DM326" s="12" t="s">
        <v>27</v>
      </c>
      <c r="DN326" s="12" t="s">
        <v>28</v>
      </c>
      <c r="DO326" s="9" t="s">
        <v>41</v>
      </c>
      <c r="DP326" s="12" t="s">
        <v>30</v>
      </c>
      <c r="DQ326" s="12" t="s">
        <v>42</v>
      </c>
      <c r="DR326" s="31"/>
      <c r="DS326"/>
      <c r="DT326"/>
      <c r="DU326"/>
      <c r="DV326"/>
      <c r="DW326" s="1"/>
      <c r="DX326" s="1"/>
      <c r="DY326" s="1"/>
      <c r="DZ326" s="1"/>
      <c r="EA326" s="1"/>
      <c r="EB326" s="12" t="s">
        <v>37</v>
      </c>
      <c r="EC326" s="12" t="s">
        <v>20</v>
      </c>
      <c r="ED326" s="32" t="s">
        <v>38</v>
      </c>
      <c r="EE326" s="33" t="s">
        <v>39</v>
      </c>
      <c r="EF326" s="15" t="s">
        <v>8</v>
      </c>
      <c r="EG326" s="12" t="s">
        <v>40</v>
      </c>
      <c r="EH326" s="12" t="s">
        <v>27</v>
      </c>
      <c r="EI326" s="12" t="s">
        <v>28</v>
      </c>
      <c r="EJ326" s="9" t="s">
        <v>41</v>
      </c>
      <c r="EK326" s="12" t="s">
        <v>30</v>
      </c>
      <c r="EL326" s="12" t="s">
        <v>42</v>
      </c>
      <c r="EM326" s="31"/>
      <c r="EN326"/>
      <c r="EO326"/>
      <c r="EP326"/>
      <c r="EQ326"/>
    </row>
    <row r="327" s="1" customFormat="1" customHeight="1" spans="6:147">
      <c r="F327" s="12">
        <v>1197</v>
      </c>
      <c r="G327" s="12">
        <v>1424</v>
      </c>
      <c r="H327" s="32">
        <v>0.444</v>
      </c>
      <c r="I327" s="33">
        <v>0.887</v>
      </c>
      <c r="J327" s="34">
        <f t="shared" ref="J327:J340" si="429">F327*H327+G327*I327</f>
        <v>1794.556</v>
      </c>
      <c r="K327" s="12">
        <v>1</v>
      </c>
      <c r="L327" s="12">
        <v>0.89</v>
      </c>
      <c r="M327" s="12">
        <v>3.14</v>
      </c>
      <c r="N327" s="35">
        <f t="shared" ref="N327:N340" si="430">1+L327*M327</f>
        <v>3.7946</v>
      </c>
      <c r="O327" s="12">
        <v>1.225</v>
      </c>
      <c r="P327" s="12">
        <v>0.5</v>
      </c>
      <c r="Q327" s="36">
        <f t="shared" ref="Q327:Q340" si="431">J327*K327*N327*O327*P327</f>
        <v>4170.89359603</v>
      </c>
      <c r="R327"/>
      <c r="S327"/>
      <c r="T327"/>
      <c r="U327"/>
      <c r="V327" s="1"/>
      <c r="W327" s="1"/>
      <c r="X327" s="1"/>
      <c r="Y327" s="1"/>
      <c r="Z327" s="1"/>
      <c r="AA327" s="12">
        <v>1197</v>
      </c>
      <c r="AB327" s="12">
        <v>1424</v>
      </c>
      <c r="AC327" s="32">
        <v>0.444</v>
      </c>
      <c r="AD327" s="33">
        <v>0.887</v>
      </c>
      <c r="AE327" s="34">
        <f t="shared" ref="AE327:AE340" si="432">AA327*AC327+AB327*AD327</f>
        <v>1794.556</v>
      </c>
      <c r="AF327" s="12">
        <v>1</v>
      </c>
      <c r="AG327" s="12">
        <v>0.89</v>
      </c>
      <c r="AH327" s="12">
        <v>3.14</v>
      </c>
      <c r="AI327" s="35">
        <f t="shared" ref="AI327:AI340" si="433">1+AG327*AH327</f>
        <v>3.7946</v>
      </c>
      <c r="AJ327" s="12">
        <v>1.225</v>
      </c>
      <c r="AK327" s="12">
        <v>0.5</v>
      </c>
      <c r="AL327" s="36">
        <f t="shared" ref="AL327:AL340" si="434">AE327*AF327*AI327*AJ327*AK327</f>
        <v>4170.89359603</v>
      </c>
      <c r="AM327"/>
      <c r="AN327"/>
      <c r="AO327"/>
      <c r="AP327"/>
      <c r="AQ327" s="1"/>
      <c r="AR327" s="1"/>
      <c r="AS327" s="1"/>
      <c r="AT327" s="1"/>
      <c r="AU327" s="1"/>
      <c r="AV327" s="12">
        <v>1197</v>
      </c>
      <c r="AW327" s="12">
        <v>1424</v>
      </c>
      <c r="AX327" s="32">
        <v>0.444</v>
      </c>
      <c r="AY327" s="33">
        <v>0.887</v>
      </c>
      <c r="AZ327" s="34">
        <f t="shared" ref="AZ327:AZ340" si="435">AV327*AX327+AW327*AY327</f>
        <v>1794.556</v>
      </c>
      <c r="BA327" s="12">
        <v>1</v>
      </c>
      <c r="BB327" s="12">
        <v>0.89</v>
      </c>
      <c r="BC327" s="12">
        <v>3.14</v>
      </c>
      <c r="BD327" s="35">
        <f t="shared" ref="BD327:BD340" si="436">1+BB327*BC327</f>
        <v>3.7946</v>
      </c>
      <c r="BE327" s="12">
        <v>1.225</v>
      </c>
      <c r="BF327" s="12">
        <v>0.5</v>
      </c>
      <c r="BG327" s="36">
        <f t="shared" ref="BG327:BG340" si="437">AZ327*BA327*BD327*BE327*BF327</f>
        <v>4170.89359603</v>
      </c>
      <c r="BH327"/>
      <c r="BI327"/>
      <c r="BJ327"/>
      <c r="BK327"/>
      <c r="BL327" s="1"/>
      <c r="BM327" s="1"/>
      <c r="BN327" s="1"/>
      <c r="BO327" s="1"/>
      <c r="BP327" s="1"/>
      <c r="BQ327" s="12">
        <v>1197</v>
      </c>
      <c r="BR327" s="12">
        <v>1424</v>
      </c>
      <c r="BS327" s="32">
        <v>0.444</v>
      </c>
      <c r="BT327" s="33">
        <v>0.887</v>
      </c>
      <c r="BU327" s="34">
        <f t="shared" ref="BU327:BU340" si="438">BQ327*BS327+BR327*BT327</f>
        <v>1794.556</v>
      </c>
      <c r="BV327" s="12">
        <v>1</v>
      </c>
      <c r="BW327" s="12">
        <v>0.89</v>
      </c>
      <c r="BX327" s="12">
        <v>3.14</v>
      </c>
      <c r="BY327" s="35">
        <f t="shared" ref="BY327:BY340" si="439">1+BW327*BX327</f>
        <v>3.7946</v>
      </c>
      <c r="BZ327" s="12">
        <v>1.225</v>
      </c>
      <c r="CA327" s="12">
        <v>0.5</v>
      </c>
      <c r="CB327" s="36">
        <f t="shared" ref="CB327:CB340" si="440">BU327*BV327*BY327*BZ327*CA327</f>
        <v>4170.89359603</v>
      </c>
      <c r="CC327"/>
      <c r="CD327"/>
      <c r="CE327"/>
      <c r="CF327"/>
      <c r="CG327" s="1"/>
      <c r="CH327" s="1"/>
      <c r="CI327" s="1"/>
      <c r="CJ327" s="1"/>
      <c r="CK327" s="1"/>
      <c r="CL327" s="12">
        <v>1197</v>
      </c>
      <c r="CM327" s="12">
        <f t="shared" ref="CM327:CM340" si="441">1424+145</f>
        <v>1569</v>
      </c>
      <c r="CN327" s="32">
        <v>0.444</v>
      </c>
      <c r="CO327" s="33">
        <v>0.887</v>
      </c>
      <c r="CP327" s="34">
        <f t="shared" ref="CP327:CP340" si="442">CL327*CN327+CM327*CO327</f>
        <v>1923.171</v>
      </c>
      <c r="CQ327" s="12">
        <v>1</v>
      </c>
      <c r="CR327" s="12">
        <v>0.89</v>
      </c>
      <c r="CS327" s="12">
        <v>3.14</v>
      </c>
      <c r="CT327" s="35">
        <f t="shared" ref="CT327:CT340" si="443">1+CR327*CS327</f>
        <v>3.7946</v>
      </c>
      <c r="CU327" s="12">
        <v>1.225</v>
      </c>
      <c r="CV327" s="12">
        <v>0.5</v>
      </c>
      <c r="CW327" s="36">
        <f t="shared" ref="CW327:CW340" si="444">CP327*CQ327*CT327*CU327*CV327</f>
        <v>4469.8196144175</v>
      </c>
      <c r="CX327"/>
      <c r="CY327"/>
      <c r="CZ327"/>
      <c r="DA327"/>
      <c r="DB327" s="1"/>
      <c r="DC327" s="1"/>
      <c r="DD327" s="1"/>
      <c r="DE327" s="1"/>
      <c r="DF327" s="1"/>
      <c r="DG327" s="12">
        <v>1197</v>
      </c>
      <c r="DH327" s="12">
        <f t="shared" ref="DH327:DH340" si="445">1424+145</f>
        <v>1569</v>
      </c>
      <c r="DI327" s="32">
        <v>0.444</v>
      </c>
      <c r="DJ327" s="33">
        <v>0.887</v>
      </c>
      <c r="DK327" s="34">
        <f t="shared" ref="DK327:DK340" si="446">DG327*DI327+DH327*DJ327</f>
        <v>1923.171</v>
      </c>
      <c r="DL327" s="12">
        <v>1</v>
      </c>
      <c r="DM327" s="12">
        <v>0.89</v>
      </c>
      <c r="DN327" s="12">
        <v>3.14</v>
      </c>
      <c r="DO327" s="35">
        <f t="shared" ref="DO327:DO340" si="447">1+DM327*DN327</f>
        <v>3.7946</v>
      </c>
      <c r="DP327" s="12">
        <v>1.225</v>
      </c>
      <c r="DQ327" s="12">
        <v>0.5</v>
      </c>
      <c r="DR327" s="36">
        <f t="shared" ref="DR327:DR340" si="448">DK327*DL327*DO327*DP327*DQ327</f>
        <v>4469.8196144175</v>
      </c>
      <c r="DS327"/>
      <c r="DT327"/>
      <c r="DU327"/>
      <c r="DV327"/>
      <c r="DW327" s="1"/>
      <c r="DX327" s="1"/>
      <c r="DY327" s="1"/>
      <c r="DZ327" s="1"/>
      <c r="EA327" s="1"/>
      <c r="EB327" s="12">
        <v>1197</v>
      </c>
      <c r="EC327" s="12">
        <f t="shared" ref="EC327:EC340" si="449">1424+145</f>
        <v>1569</v>
      </c>
      <c r="ED327" s="32">
        <v>0.444</v>
      </c>
      <c r="EE327" s="33">
        <v>0.887</v>
      </c>
      <c r="EF327" s="34">
        <f t="shared" ref="EF327:EF340" si="450">EB327*ED327+EC327*EE327</f>
        <v>1923.171</v>
      </c>
      <c r="EG327" s="12">
        <v>1</v>
      </c>
      <c r="EH327" s="12">
        <v>0.89</v>
      </c>
      <c r="EI327" s="12">
        <v>3.94</v>
      </c>
      <c r="EJ327" s="35">
        <f t="shared" ref="EJ327:EJ340" si="451">1+EH327*EI327</f>
        <v>4.5066</v>
      </c>
      <c r="EK327" s="12">
        <v>1.225</v>
      </c>
      <c r="EL327" s="12">
        <v>0.5</v>
      </c>
      <c r="EM327" s="36">
        <f t="shared" ref="EM327:EM340" si="452">EF327*EG327*EJ327*EK327*EL327</f>
        <v>5308.5144875175</v>
      </c>
      <c r="EN327"/>
      <c r="EO327"/>
      <c r="EP327"/>
      <c r="EQ327"/>
    </row>
    <row r="328" s="1" customFormat="1" customHeight="1" spans="6:147">
      <c r="F328" s="12">
        <v>1197</v>
      </c>
      <c r="G328" s="12">
        <v>1424</v>
      </c>
      <c r="H328" s="32">
        <v>0.577</v>
      </c>
      <c r="I328" s="33">
        <v>1.153</v>
      </c>
      <c r="J328" s="34">
        <f t="shared" si="429"/>
        <v>2332.541</v>
      </c>
      <c r="K328" s="12">
        <v>1</v>
      </c>
      <c r="L328" s="12">
        <v>0.89</v>
      </c>
      <c r="M328" s="12">
        <v>3.14</v>
      </c>
      <c r="N328" s="35">
        <f t="shared" si="430"/>
        <v>3.7946</v>
      </c>
      <c r="O328" s="12">
        <v>1.225</v>
      </c>
      <c r="P328" s="12">
        <v>0.5</v>
      </c>
      <c r="Q328" s="36">
        <f t="shared" si="431"/>
        <v>5421.2742981425</v>
      </c>
      <c r="R328"/>
      <c r="S328"/>
      <c r="T328"/>
      <c r="U328"/>
      <c r="V328" s="1"/>
      <c r="W328" s="1"/>
      <c r="X328" s="1"/>
      <c r="Y328" s="1"/>
      <c r="Z328" s="1"/>
      <c r="AA328" s="12">
        <v>1197</v>
      </c>
      <c r="AB328" s="12">
        <v>1424</v>
      </c>
      <c r="AC328" s="32">
        <v>0.577</v>
      </c>
      <c r="AD328" s="33">
        <v>1.153</v>
      </c>
      <c r="AE328" s="34">
        <f t="shared" si="432"/>
        <v>2332.541</v>
      </c>
      <c r="AF328" s="12">
        <v>1</v>
      </c>
      <c r="AG328" s="12">
        <v>0.89</v>
      </c>
      <c r="AH328" s="12">
        <v>3.14</v>
      </c>
      <c r="AI328" s="35">
        <f t="shared" si="433"/>
        <v>3.7946</v>
      </c>
      <c r="AJ328" s="12">
        <v>1.225</v>
      </c>
      <c r="AK328" s="12">
        <v>0.5</v>
      </c>
      <c r="AL328" s="36">
        <f t="shared" si="434"/>
        <v>5421.2742981425</v>
      </c>
      <c r="AM328"/>
      <c r="AN328"/>
      <c r="AO328"/>
      <c r="AP328"/>
      <c r="AQ328" s="1"/>
      <c r="AR328" s="1"/>
      <c r="AS328" s="1"/>
      <c r="AT328" s="1"/>
      <c r="AU328" s="1"/>
      <c r="AV328" s="12">
        <v>1197</v>
      </c>
      <c r="AW328" s="12">
        <v>1424</v>
      </c>
      <c r="AX328" s="32">
        <v>0.577</v>
      </c>
      <c r="AY328" s="33">
        <v>1.153</v>
      </c>
      <c r="AZ328" s="34">
        <f t="shared" si="435"/>
        <v>2332.541</v>
      </c>
      <c r="BA328" s="12">
        <v>1</v>
      </c>
      <c r="BB328" s="12">
        <v>0.89</v>
      </c>
      <c r="BC328" s="12">
        <v>3.14</v>
      </c>
      <c r="BD328" s="35">
        <f t="shared" si="436"/>
        <v>3.7946</v>
      </c>
      <c r="BE328" s="12">
        <v>1.225</v>
      </c>
      <c r="BF328" s="12">
        <v>0.5</v>
      </c>
      <c r="BG328" s="36">
        <f t="shared" si="437"/>
        <v>5421.2742981425</v>
      </c>
      <c r="BH328"/>
      <c r="BI328"/>
      <c r="BJ328"/>
      <c r="BK328"/>
      <c r="BL328" s="1"/>
      <c r="BM328" s="1"/>
      <c r="BN328" s="1"/>
      <c r="BO328" s="1"/>
      <c r="BP328" s="1"/>
      <c r="BQ328" s="12">
        <v>1197</v>
      </c>
      <c r="BR328" s="12">
        <v>1424</v>
      </c>
      <c r="BS328" s="32">
        <v>0.577</v>
      </c>
      <c r="BT328" s="33">
        <v>1.153</v>
      </c>
      <c r="BU328" s="34">
        <f t="shared" si="438"/>
        <v>2332.541</v>
      </c>
      <c r="BV328" s="12">
        <v>1</v>
      </c>
      <c r="BW328" s="12">
        <v>0.89</v>
      </c>
      <c r="BX328" s="12">
        <v>3.14</v>
      </c>
      <c r="BY328" s="35">
        <f t="shared" si="439"/>
        <v>3.7946</v>
      </c>
      <c r="BZ328" s="12">
        <v>1.225</v>
      </c>
      <c r="CA328" s="12">
        <v>0.5</v>
      </c>
      <c r="CB328" s="36">
        <f t="shared" si="440"/>
        <v>5421.2742981425</v>
      </c>
      <c r="CC328"/>
      <c r="CD328"/>
      <c r="CE328"/>
      <c r="CF328"/>
      <c r="CG328" s="1"/>
      <c r="CH328" s="1"/>
      <c r="CI328" s="1"/>
      <c r="CJ328" s="1"/>
      <c r="CK328" s="1"/>
      <c r="CL328" s="12">
        <v>1197</v>
      </c>
      <c r="CM328" s="12">
        <f t="shared" si="441"/>
        <v>1569</v>
      </c>
      <c r="CN328" s="32">
        <v>0.577</v>
      </c>
      <c r="CO328" s="33">
        <v>1.153</v>
      </c>
      <c r="CP328" s="34">
        <f t="shared" si="442"/>
        <v>2499.726</v>
      </c>
      <c r="CQ328" s="12">
        <v>1</v>
      </c>
      <c r="CR328" s="12">
        <v>0.89</v>
      </c>
      <c r="CS328" s="12">
        <v>3.14</v>
      </c>
      <c r="CT328" s="35">
        <f t="shared" si="443"/>
        <v>3.7946</v>
      </c>
      <c r="CU328" s="12">
        <v>1.225</v>
      </c>
      <c r="CV328" s="12">
        <v>0.5</v>
      </c>
      <c r="CW328" s="36">
        <f t="shared" si="444"/>
        <v>5809.844421255</v>
      </c>
      <c r="CX328"/>
      <c r="CY328"/>
      <c r="CZ328"/>
      <c r="DA328"/>
      <c r="DB328" s="1"/>
      <c r="DC328" s="1"/>
      <c r="DD328" s="1"/>
      <c r="DE328" s="1"/>
      <c r="DF328" s="1"/>
      <c r="DG328" s="12">
        <v>1197</v>
      </c>
      <c r="DH328" s="12">
        <f t="shared" si="445"/>
        <v>1569</v>
      </c>
      <c r="DI328" s="32">
        <v>0.577</v>
      </c>
      <c r="DJ328" s="33">
        <v>1.153</v>
      </c>
      <c r="DK328" s="34">
        <f t="shared" si="446"/>
        <v>2499.726</v>
      </c>
      <c r="DL328" s="12">
        <v>1</v>
      </c>
      <c r="DM328" s="12">
        <v>0.89</v>
      </c>
      <c r="DN328" s="12">
        <v>3.14</v>
      </c>
      <c r="DO328" s="35">
        <f t="shared" si="447"/>
        <v>3.7946</v>
      </c>
      <c r="DP328" s="12">
        <v>1.225</v>
      </c>
      <c r="DQ328" s="12">
        <v>0.5</v>
      </c>
      <c r="DR328" s="36">
        <f t="shared" si="448"/>
        <v>5809.844421255</v>
      </c>
      <c r="DS328"/>
      <c r="DT328"/>
      <c r="DU328"/>
      <c r="DV328"/>
      <c r="DW328" s="1"/>
      <c r="DX328" s="1"/>
      <c r="DY328" s="1"/>
      <c r="DZ328" s="1"/>
      <c r="EA328" s="1"/>
      <c r="EB328" s="12">
        <v>1197</v>
      </c>
      <c r="EC328" s="12">
        <f t="shared" si="449"/>
        <v>1569</v>
      </c>
      <c r="ED328" s="32">
        <v>0.577</v>
      </c>
      <c r="EE328" s="33">
        <v>1.153</v>
      </c>
      <c r="EF328" s="34">
        <f t="shared" si="450"/>
        <v>2499.726</v>
      </c>
      <c r="EG328" s="12">
        <v>1</v>
      </c>
      <c r="EH328" s="12">
        <v>0.89</v>
      </c>
      <c r="EI328" s="12">
        <v>3.94</v>
      </c>
      <c r="EJ328" s="35">
        <f t="shared" si="451"/>
        <v>4.5066</v>
      </c>
      <c r="EK328" s="12">
        <v>1.225</v>
      </c>
      <c r="EL328" s="12">
        <v>0.5</v>
      </c>
      <c r="EM328" s="36">
        <f t="shared" si="452"/>
        <v>6899.974929855</v>
      </c>
      <c r="EN328"/>
      <c r="EO328"/>
      <c r="EP328"/>
      <c r="EQ328"/>
    </row>
    <row r="329" s="1" customFormat="1" customHeight="1" spans="6:147">
      <c r="F329" s="12">
        <v>1197</v>
      </c>
      <c r="G329" s="12">
        <v>1424</v>
      </c>
      <c r="H329" s="32">
        <v>0.444</v>
      </c>
      <c r="I329" s="33">
        <v>0.887</v>
      </c>
      <c r="J329" s="34">
        <f t="shared" si="429"/>
        <v>1794.556</v>
      </c>
      <c r="K329" s="12">
        <v>1</v>
      </c>
      <c r="L329" s="12">
        <v>0.89</v>
      </c>
      <c r="M329" s="12">
        <v>3.14</v>
      </c>
      <c r="N329" s="35">
        <f t="shared" si="430"/>
        <v>3.7946</v>
      </c>
      <c r="O329" s="12">
        <v>1.225</v>
      </c>
      <c r="P329" s="12">
        <v>0.5</v>
      </c>
      <c r="Q329" s="36">
        <f t="shared" si="431"/>
        <v>4170.89359603</v>
      </c>
      <c r="R329"/>
      <c r="S329"/>
      <c r="T329"/>
      <c r="U329"/>
      <c r="V329" s="1"/>
      <c r="W329" s="1"/>
      <c r="X329" s="1"/>
      <c r="Y329" s="1"/>
      <c r="Z329" s="1"/>
      <c r="AA329" s="12">
        <v>1197</v>
      </c>
      <c r="AB329" s="12">
        <v>1424</v>
      </c>
      <c r="AC329" s="32">
        <v>0.444</v>
      </c>
      <c r="AD329" s="33">
        <v>0.887</v>
      </c>
      <c r="AE329" s="34">
        <f t="shared" si="432"/>
        <v>1794.556</v>
      </c>
      <c r="AF329" s="12">
        <v>1</v>
      </c>
      <c r="AG329" s="12">
        <v>0.89</v>
      </c>
      <c r="AH329" s="12">
        <v>3.14</v>
      </c>
      <c r="AI329" s="35">
        <f t="shared" si="433"/>
        <v>3.7946</v>
      </c>
      <c r="AJ329" s="12">
        <v>1.225</v>
      </c>
      <c r="AK329" s="12">
        <v>0.5</v>
      </c>
      <c r="AL329" s="36">
        <f t="shared" si="434"/>
        <v>4170.89359603</v>
      </c>
      <c r="AM329"/>
      <c r="AN329"/>
      <c r="AO329"/>
      <c r="AP329"/>
      <c r="AQ329" s="1"/>
      <c r="AR329" s="1"/>
      <c r="AS329" s="1"/>
      <c r="AT329" s="1"/>
      <c r="AU329" s="1"/>
      <c r="AV329" s="12">
        <v>1197</v>
      </c>
      <c r="AW329" s="12">
        <v>1424</v>
      </c>
      <c r="AX329" s="32">
        <v>0.444</v>
      </c>
      <c r="AY329" s="33">
        <v>0.887</v>
      </c>
      <c r="AZ329" s="34">
        <f t="shared" si="435"/>
        <v>1794.556</v>
      </c>
      <c r="BA329" s="12">
        <v>1</v>
      </c>
      <c r="BB329" s="12">
        <v>0.89</v>
      </c>
      <c r="BC329" s="12">
        <v>3.14</v>
      </c>
      <c r="BD329" s="35">
        <f t="shared" si="436"/>
        <v>3.7946</v>
      </c>
      <c r="BE329" s="12">
        <v>1.225</v>
      </c>
      <c r="BF329" s="12">
        <v>0.5</v>
      </c>
      <c r="BG329" s="36">
        <f t="shared" si="437"/>
        <v>4170.89359603</v>
      </c>
      <c r="BH329"/>
      <c r="BI329"/>
      <c r="BJ329"/>
      <c r="BK329"/>
      <c r="BL329" s="1"/>
      <c r="BM329" s="1"/>
      <c r="BN329" s="1"/>
      <c r="BO329" s="1"/>
      <c r="BP329" s="1"/>
      <c r="BQ329" s="12">
        <v>1197</v>
      </c>
      <c r="BR329" s="12">
        <v>1424</v>
      </c>
      <c r="BS329" s="32">
        <v>0.444</v>
      </c>
      <c r="BT329" s="33">
        <v>0.887</v>
      </c>
      <c r="BU329" s="34">
        <f t="shared" si="438"/>
        <v>1794.556</v>
      </c>
      <c r="BV329" s="12">
        <v>1</v>
      </c>
      <c r="BW329" s="12">
        <v>0.89</v>
      </c>
      <c r="BX329" s="12">
        <v>3.14</v>
      </c>
      <c r="BY329" s="35">
        <f t="shared" si="439"/>
        <v>3.7946</v>
      </c>
      <c r="BZ329" s="12">
        <v>1.225</v>
      </c>
      <c r="CA329" s="12">
        <v>0.5</v>
      </c>
      <c r="CB329" s="36">
        <f t="shared" si="440"/>
        <v>4170.89359603</v>
      </c>
      <c r="CC329"/>
      <c r="CD329"/>
      <c r="CE329"/>
      <c r="CF329"/>
      <c r="CG329" s="1"/>
      <c r="CH329" s="1"/>
      <c r="CI329" s="1"/>
      <c r="CJ329" s="1"/>
      <c r="CK329" s="1"/>
      <c r="CL329" s="12">
        <v>1197</v>
      </c>
      <c r="CM329" s="12">
        <f t="shared" si="441"/>
        <v>1569</v>
      </c>
      <c r="CN329" s="32">
        <v>0.444</v>
      </c>
      <c r="CO329" s="33">
        <v>0.887</v>
      </c>
      <c r="CP329" s="34">
        <f t="shared" si="442"/>
        <v>1923.171</v>
      </c>
      <c r="CQ329" s="12">
        <v>1</v>
      </c>
      <c r="CR329" s="12">
        <v>0.89</v>
      </c>
      <c r="CS329" s="12">
        <v>3.14</v>
      </c>
      <c r="CT329" s="35">
        <f t="shared" si="443"/>
        <v>3.7946</v>
      </c>
      <c r="CU329" s="12">
        <v>1.225</v>
      </c>
      <c r="CV329" s="12">
        <v>0.5</v>
      </c>
      <c r="CW329" s="36">
        <f t="shared" si="444"/>
        <v>4469.8196144175</v>
      </c>
      <c r="CX329"/>
      <c r="CY329"/>
      <c r="CZ329"/>
      <c r="DA329"/>
      <c r="DB329" s="1"/>
      <c r="DC329" s="1"/>
      <c r="DD329" s="1"/>
      <c r="DE329" s="1"/>
      <c r="DF329" s="1"/>
      <c r="DG329" s="12">
        <v>1197</v>
      </c>
      <c r="DH329" s="12">
        <f t="shared" si="445"/>
        <v>1569</v>
      </c>
      <c r="DI329" s="32">
        <v>0.444</v>
      </c>
      <c r="DJ329" s="33">
        <v>0.887</v>
      </c>
      <c r="DK329" s="34">
        <f t="shared" si="446"/>
        <v>1923.171</v>
      </c>
      <c r="DL329" s="12">
        <v>1</v>
      </c>
      <c r="DM329" s="12">
        <v>0.89</v>
      </c>
      <c r="DN329" s="12">
        <v>3.14</v>
      </c>
      <c r="DO329" s="35">
        <f t="shared" si="447"/>
        <v>3.7946</v>
      </c>
      <c r="DP329" s="12">
        <v>1.225</v>
      </c>
      <c r="DQ329" s="12">
        <v>0.5</v>
      </c>
      <c r="DR329" s="36">
        <f t="shared" si="448"/>
        <v>4469.8196144175</v>
      </c>
      <c r="DS329"/>
      <c r="DT329"/>
      <c r="DU329"/>
      <c r="DV329"/>
      <c r="DW329" s="1"/>
      <c r="DX329" s="1"/>
      <c r="DY329" s="1"/>
      <c r="DZ329" s="1"/>
      <c r="EA329" s="1"/>
      <c r="EB329" s="12">
        <v>1197</v>
      </c>
      <c r="EC329" s="12">
        <f t="shared" si="449"/>
        <v>1569</v>
      </c>
      <c r="ED329" s="32">
        <v>0.444</v>
      </c>
      <c r="EE329" s="33">
        <v>0.887</v>
      </c>
      <c r="EF329" s="34">
        <f t="shared" si="450"/>
        <v>1923.171</v>
      </c>
      <c r="EG329" s="12">
        <v>1</v>
      </c>
      <c r="EH329" s="12">
        <v>0.89</v>
      </c>
      <c r="EI329" s="12">
        <v>3.94</v>
      </c>
      <c r="EJ329" s="35">
        <f t="shared" si="451"/>
        <v>4.5066</v>
      </c>
      <c r="EK329" s="12">
        <v>1.225</v>
      </c>
      <c r="EL329" s="12">
        <v>0.5</v>
      </c>
      <c r="EM329" s="36">
        <f t="shared" si="452"/>
        <v>5308.5144875175</v>
      </c>
      <c r="EN329"/>
      <c r="EO329"/>
      <c r="EP329"/>
      <c r="EQ329"/>
    </row>
    <row r="330" s="1" customFormat="1" customHeight="1" spans="6:147">
      <c r="F330" s="12">
        <v>1197</v>
      </c>
      <c r="G330" s="12">
        <v>1424</v>
      </c>
      <c r="H330" s="32">
        <v>0.577</v>
      </c>
      <c r="I330" s="33">
        <v>1.153</v>
      </c>
      <c r="J330" s="34">
        <f t="shared" si="429"/>
        <v>2332.541</v>
      </c>
      <c r="K330" s="12">
        <v>1</v>
      </c>
      <c r="L330" s="12">
        <v>0.89</v>
      </c>
      <c r="M330" s="12">
        <v>3.14</v>
      </c>
      <c r="N330" s="35">
        <f t="shared" si="430"/>
        <v>3.7946</v>
      </c>
      <c r="O330" s="12">
        <v>1.225</v>
      </c>
      <c r="P330" s="12">
        <v>0.5</v>
      </c>
      <c r="Q330" s="36">
        <f t="shared" si="431"/>
        <v>5421.2742981425</v>
      </c>
      <c r="R330"/>
      <c r="S330"/>
      <c r="T330"/>
      <c r="U330"/>
      <c r="V330" s="1"/>
      <c r="W330" s="1"/>
      <c r="X330" s="1"/>
      <c r="Y330" s="1"/>
      <c r="Z330" s="1"/>
      <c r="AA330" s="12">
        <v>1197</v>
      </c>
      <c r="AB330" s="12">
        <v>1424</v>
      </c>
      <c r="AC330" s="32">
        <v>0.577</v>
      </c>
      <c r="AD330" s="33">
        <v>1.153</v>
      </c>
      <c r="AE330" s="34">
        <f t="shared" si="432"/>
        <v>2332.541</v>
      </c>
      <c r="AF330" s="12">
        <v>1</v>
      </c>
      <c r="AG330" s="12">
        <v>0.89</v>
      </c>
      <c r="AH330" s="12">
        <v>3.14</v>
      </c>
      <c r="AI330" s="35">
        <f t="shared" si="433"/>
        <v>3.7946</v>
      </c>
      <c r="AJ330" s="12">
        <v>1.225</v>
      </c>
      <c r="AK330" s="12">
        <v>0.5</v>
      </c>
      <c r="AL330" s="36">
        <f t="shared" si="434"/>
        <v>5421.2742981425</v>
      </c>
      <c r="AM330"/>
      <c r="AN330"/>
      <c r="AO330"/>
      <c r="AP330"/>
      <c r="AQ330" s="1"/>
      <c r="AR330" s="1"/>
      <c r="AS330" s="1"/>
      <c r="AT330" s="1"/>
      <c r="AU330" s="1"/>
      <c r="AV330" s="12">
        <v>1197</v>
      </c>
      <c r="AW330" s="12">
        <v>1424</v>
      </c>
      <c r="AX330" s="32">
        <v>0.577</v>
      </c>
      <c r="AY330" s="33">
        <v>1.153</v>
      </c>
      <c r="AZ330" s="34">
        <f t="shared" si="435"/>
        <v>2332.541</v>
      </c>
      <c r="BA330" s="12">
        <v>1</v>
      </c>
      <c r="BB330" s="12">
        <v>0.89</v>
      </c>
      <c r="BC330" s="12">
        <v>3.14</v>
      </c>
      <c r="BD330" s="35">
        <f t="shared" si="436"/>
        <v>3.7946</v>
      </c>
      <c r="BE330" s="12">
        <v>1.225</v>
      </c>
      <c r="BF330" s="12">
        <v>0.5</v>
      </c>
      <c r="BG330" s="36">
        <f t="shared" si="437"/>
        <v>5421.2742981425</v>
      </c>
      <c r="BH330"/>
      <c r="BI330"/>
      <c r="BJ330"/>
      <c r="BK330"/>
      <c r="BL330" s="1"/>
      <c r="BM330" s="1"/>
      <c r="BN330" s="1"/>
      <c r="BO330" s="1"/>
      <c r="BP330" s="1"/>
      <c r="BQ330" s="12">
        <v>1197</v>
      </c>
      <c r="BR330" s="12">
        <v>1424</v>
      </c>
      <c r="BS330" s="32">
        <v>0.577</v>
      </c>
      <c r="BT330" s="33">
        <v>1.153</v>
      </c>
      <c r="BU330" s="34">
        <f t="shared" si="438"/>
        <v>2332.541</v>
      </c>
      <c r="BV330" s="12">
        <v>1</v>
      </c>
      <c r="BW330" s="12">
        <v>0.89</v>
      </c>
      <c r="BX330" s="12">
        <v>3.14</v>
      </c>
      <c r="BY330" s="35">
        <f t="shared" si="439"/>
        <v>3.7946</v>
      </c>
      <c r="BZ330" s="12">
        <v>1.225</v>
      </c>
      <c r="CA330" s="12">
        <v>0.5</v>
      </c>
      <c r="CB330" s="36">
        <f t="shared" si="440"/>
        <v>5421.2742981425</v>
      </c>
      <c r="CC330"/>
      <c r="CD330"/>
      <c r="CE330"/>
      <c r="CF330"/>
      <c r="CG330" s="1"/>
      <c r="CH330" s="1"/>
      <c r="CI330" s="1"/>
      <c r="CJ330" s="1"/>
      <c r="CK330" s="1"/>
      <c r="CL330" s="12">
        <v>1197</v>
      </c>
      <c r="CM330" s="12">
        <f t="shared" si="441"/>
        <v>1569</v>
      </c>
      <c r="CN330" s="32">
        <v>0.577</v>
      </c>
      <c r="CO330" s="33">
        <v>1.153</v>
      </c>
      <c r="CP330" s="34">
        <f t="shared" si="442"/>
        <v>2499.726</v>
      </c>
      <c r="CQ330" s="12">
        <v>1</v>
      </c>
      <c r="CR330" s="12">
        <v>0.89</v>
      </c>
      <c r="CS330" s="12">
        <v>3.14</v>
      </c>
      <c r="CT330" s="35">
        <f t="shared" si="443"/>
        <v>3.7946</v>
      </c>
      <c r="CU330" s="12">
        <v>1.225</v>
      </c>
      <c r="CV330" s="12">
        <v>0.5</v>
      </c>
      <c r="CW330" s="36">
        <f t="shared" si="444"/>
        <v>5809.844421255</v>
      </c>
      <c r="CX330"/>
      <c r="CY330"/>
      <c r="CZ330"/>
      <c r="DA330"/>
      <c r="DB330" s="1"/>
      <c r="DC330" s="1"/>
      <c r="DD330" s="1"/>
      <c r="DE330" s="1"/>
      <c r="DF330" s="1"/>
      <c r="DG330" s="12">
        <v>1197</v>
      </c>
      <c r="DH330" s="12">
        <f t="shared" si="445"/>
        <v>1569</v>
      </c>
      <c r="DI330" s="32">
        <v>0.577</v>
      </c>
      <c r="DJ330" s="33">
        <v>1.153</v>
      </c>
      <c r="DK330" s="34">
        <f t="shared" si="446"/>
        <v>2499.726</v>
      </c>
      <c r="DL330" s="12">
        <v>1</v>
      </c>
      <c r="DM330" s="12">
        <v>0.89</v>
      </c>
      <c r="DN330" s="12">
        <v>3.14</v>
      </c>
      <c r="DO330" s="35">
        <f t="shared" si="447"/>
        <v>3.7946</v>
      </c>
      <c r="DP330" s="12">
        <v>1.225</v>
      </c>
      <c r="DQ330" s="12">
        <v>0.5</v>
      </c>
      <c r="DR330" s="36">
        <f t="shared" si="448"/>
        <v>5809.844421255</v>
      </c>
      <c r="DS330"/>
      <c r="DT330"/>
      <c r="DU330"/>
      <c r="DV330"/>
      <c r="DW330" s="1"/>
      <c r="DX330" s="1"/>
      <c r="DY330" s="1"/>
      <c r="DZ330" s="1"/>
      <c r="EA330" s="1"/>
      <c r="EB330" s="12">
        <v>1197</v>
      </c>
      <c r="EC330" s="12">
        <f t="shared" si="449"/>
        <v>1569</v>
      </c>
      <c r="ED330" s="32">
        <v>0.577</v>
      </c>
      <c r="EE330" s="33">
        <v>1.153</v>
      </c>
      <c r="EF330" s="34">
        <f t="shared" si="450"/>
        <v>2499.726</v>
      </c>
      <c r="EG330" s="12">
        <v>1</v>
      </c>
      <c r="EH330" s="12">
        <v>0.89</v>
      </c>
      <c r="EI330" s="12">
        <v>3.94</v>
      </c>
      <c r="EJ330" s="35">
        <f t="shared" si="451"/>
        <v>4.5066</v>
      </c>
      <c r="EK330" s="12">
        <v>1.225</v>
      </c>
      <c r="EL330" s="12">
        <v>0.5</v>
      </c>
      <c r="EM330" s="36">
        <f t="shared" si="452"/>
        <v>6899.974929855</v>
      </c>
      <c r="EN330"/>
      <c r="EO330"/>
      <c r="EP330"/>
      <c r="EQ330"/>
    </row>
    <row r="331" s="1" customFormat="1" customHeight="1" spans="6:147">
      <c r="F331" s="12">
        <v>1197</v>
      </c>
      <c r="G331" s="12">
        <v>1424</v>
      </c>
      <c r="H331" s="32">
        <v>0.444</v>
      </c>
      <c r="I331" s="33">
        <v>0.887</v>
      </c>
      <c r="J331" s="34">
        <f t="shared" si="429"/>
        <v>1794.556</v>
      </c>
      <c r="K331" s="12">
        <v>1</v>
      </c>
      <c r="L331" s="12">
        <v>0.89</v>
      </c>
      <c r="M331" s="12">
        <v>3.14</v>
      </c>
      <c r="N331" s="35">
        <f t="shared" si="430"/>
        <v>3.7946</v>
      </c>
      <c r="O331" s="12">
        <v>1.225</v>
      </c>
      <c r="P331" s="12">
        <v>0.5</v>
      </c>
      <c r="Q331" s="36">
        <f t="shared" si="431"/>
        <v>4170.89359603</v>
      </c>
      <c r="R331"/>
      <c r="S331"/>
      <c r="T331"/>
      <c r="U331"/>
      <c r="V331" s="1"/>
      <c r="W331" s="1"/>
      <c r="X331" s="1"/>
      <c r="Y331" s="1"/>
      <c r="Z331" s="1"/>
      <c r="AA331" s="12">
        <v>1197</v>
      </c>
      <c r="AB331" s="12">
        <v>1424</v>
      </c>
      <c r="AC331" s="32">
        <v>0.444</v>
      </c>
      <c r="AD331" s="33">
        <v>0.887</v>
      </c>
      <c r="AE331" s="34">
        <f t="shared" si="432"/>
        <v>1794.556</v>
      </c>
      <c r="AF331" s="12">
        <v>1</v>
      </c>
      <c r="AG331" s="12">
        <v>0.89</v>
      </c>
      <c r="AH331" s="12">
        <v>3.14</v>
      </c>
      <c r="AI331" s="35">
        <f t="shared" si="433"/>
        <v>3.7946</v>
      </c>
      <c r="AJ331" s="12">
        <v>1.225</v>
      </c>
      <c r="AK331" s="12">
        <v>0.5</v>
      </c>
      <c r="AL331" s="36">
        <f t="shared" si="434"/>
        <v>4170.89359603</v>
      </c>
      <c r="AM331"/>
      <c r="AN331"/>
      <c r="AO331"/>
      <c r="AP331"/>
      <c r="AQ331" s="1"/>
      <c r="AR331" s="1"/>
      <c r="AS331" s="1"/>
      <c r="AT331" s="1"/>
      <c r="AU331" s="1"/>
      <c r="AV331" s="12">
        <v>1197</v>
      </c>
      <c r="AW331" s="12">
        <v>1424</v>
      </c>
      <c r="AX331" s="32">
        <v>0.444</v>
      </c>
      <c r="AY331" s="33">
        <v>0.887</v>
      </c>
      <c r="AZ331" s="34">
        <f t="shared" si="435"/>
        <v>1794.556</v>
      </c>
      <c r="BA331" s="12">
        <v>1</v>
      </c>
      <c r="BB331" s="12">
        <v>0.89</v>
      </c>
      <c r="BC331" s="12">
        <v>3.14</v>
      </c>
      <c r="BD331" s="35">
        <f t="shared" si="436"/>
        <v>3.7946</v>
      </c>
      <c r="BE331" s="12">
        <v>1.225</v>
      </c>
      <c r="BF331" s="12">
        <v>0.5</v>
      </c>
      <c r="BG331" s="36">
        <f t="shared" si="437"/>
        <v>4170.89359603</v>
      </c>
      <c r="BH331"/>
      <c r="BI331"/>
      <c r="BJ331"/>
      <c r="BK331"/>
      <c r="BL331" s="1"/>
      <c r="BM331" s="1"/>
      <c r="BN331" s="1"/>
      <c r="BO331" s="1"/>
      <c r="BP331" s="1"/>
      <c r="BQ331" s="12">
        <v>1197</v>
      </c>
      <c r="BR331" s="12">
        <v>1424</v>
      </c>
      <c r="BS331" s="32">
        <v>0.444</v>
      </c>
      <c r="BT331" s="33">
        <v>0.887</v>
      </c>
      <c r="BU331" s="34">
        <f t="shared" si="438"/>
        <v>1794.556</v>
      </c>
      <c r="BV331" s="12">
        <v>1</v>
      </c>
      <c r="BW331" s="12">
        <v>0.89</v>
      </c>
      <c r="BX331" s="12">
        <v>3.14</v>
      </c>
      <c r="BY331" s="35">
        <f t="shared" si="439"/>
        <v>3.7946</v>
      </c>
      <c r="BZ331" s="12">
        <v>1.225</v>
      </c>
      <c r="CA331" s="12">
        <v>0.5</v>
      </c>
      <c r="CB331" s="36">
        <f t="shared" si="440"/>
        <v>4170.89359603</v>
      </c>
      <c r="CC331"/>
      <c r="CD331"/>
      <c r="CE331"/>
      <c r="CF331"/>
      <c r="CG331" s="1"/>
      <c r="CH331" s="1"/>
      <c r="CI331" s="1"/>
      <c r="CJ331" s="1"/>
      <c r="CK331" s="1"/>
      <c r="CL331" s="12">
        <v>1197</v>
      </c>
      <c r="CM331" s="12">
        <f t="shared" si="441"/>
        <v>1569</v>
      </c>
      <c r="CN331" s="32">
        <v>0.444</v>
      </c>
      <c r="CO331" s="33">
        <v>0.887</v>
      </c>
      <c r="CP331" s="34">
        <f t="shared" si="442"/>
        <v>1923.171</v>
      </c>
      <c r="CQ331" s="12">
        <v>1</v>
      </c>
      <c r="CR331" s="12">
        <v>0.89</v>
      </c>
      <c r="CS331" s="12">
        <v>3.14</v>
      </c>
      <c r="CT331" s="35">
        <f t="shared" si="443"/>
        <v>3.7946</v>
      </c>
      <c r="CU331" s="12">
        <v>1.225</v>
      </c>
      <c r="CV331" s="12">
        <v>0.5</v>
      </c>
      <c r="CW331" s="36">
        <f t="shared" si="444"/>
        <v>4469.8196144175</v>
      </c>
      <c r="CX331"/>
      <c r="CY331"/>
      <c r="CZ331"/>
      <c r="DA331"/>
      <c r="DB331" s="1"/>
      <c r="DC331" s="1"/>
      <c r="DD331" s="1"/>
      <c r="DE331" s="1"/>
      <c r="DF331" s="1"/>
      <c r="DG331" s="12">
        <v>1197</v>
      </c>
      <c r="DH331" s="12">
        <f t="shared" si="445"/>
        <v>1569</v>
      </c>
      <c r="DI331" s="32">
        <v>0.444</v>
      </c>
      <c r="DJ331" s="33">
        <v>0.887</v>
      </c>
      <c r="DK331" s="34">
        <f t="shared" si="446"/>
        <v>1923.171</v>
      </c>
      <c r="DL331" s="12">
        <v>1</v>
      </c>
      <c r="DM331" s="12">
        <v>0.89</v>
      </c>
      <c r="DN331" s="12">
        <v>3.14</v>
      </c>
      <c r="DO331" s="35">
        <f t="shared" si="447"/>
        <v>3.7946</v>
      </c>
      <c r="DP331" s="12">
        <v>1.225</v>
      </c>
      <c r="DQ331" s="12">
        <v>0.5</v>
      </c>
      <c r="DR331" s="36">
        <f t="shared" si="448"/>
        <v>4469.8196144175</v>
      </c>
      <c r="DS331"/>
      <c r="DT331"/>
      <c r="DU331"/>
      <c r="DV331"/>
      <c r="DW331" s="1"/>
      <c r="DX331" s="1"/>
      <c r="DY331" s="1"/>
      <c r="DZ331" s="1"/>
      <c r="EA331" s="1"/>
      <c r="EB331" s="12">
        <v>1197</v>
      </c>
      <c r="EC331" s="12">
        <f t="shared" si="449"/>
        <v>1569</v>
      </c>
      <c r="ED331" s="32">
        <v>0.444</v>
      </c>
      <c r="EE331" s="33">
        <v>0.887</v>
      </c>
      <c r="EF331" s="34">
        <f t="shared" si="450"/>
        <v>1923.171</v>
      </c>
      <c r="EG331" s="12">
        <v>1</v>
      </c>
      <c r="EH331" s="12">
        <v>0.89</v>
      </c>
      <c r="EI331" s="12">
        <v>3.94</v>
      </c>
      <c r="EJ331" s="35">
        <f t="shared" si="451"/>
        <v>4.5066</v>
      </c>
      <c r="EK331" s="12">
        <v>1.225</v>
      </c>
      <c r="EL331" s="12">
        <v>0.5</v>
      </c>
      <c r="EM331" s="36">
        <f t="shared" si="452"/>
        <v>5308.5144875175</v>
      </c>
      <c r="EN331"/>
      <c r="EO331"/>
      <c r="EP331"/>
      <c r="EQ331"/>
    </row>
    <row r="332" s="1" customFormat="1" customHeight="1" spans="6:147">
      <c r="F332" s="12">
        <v>1197</v>
      </c>
      <c r="G332" s="12">
        <v>1424</v>
      </c>
      <c r="H332" s="32">
        <v>0.577</v>
      </c>
      <c r="I332" s="33">
        <v>1.153</v>
      </c>
      <c r="J332" s="34">
        <f t="shared" si="429"/>
        <v>2332.541</v>
      </c>
      <c r="K332" s="12">
        <v>1</v>
      </c>
      <c r="L332" s="12">
        <v>0.89</v>
      </c>
      <c r="M332" s="12">
        <v>3.14</v>
      </c>
      <c r="N332" s="35">
        <f t="shared" si="430"/>
        <v>3.7946</v>
      </c>
      <c r="O332" s="12">
        <v>1.225</v>
      </c>
      <c r="P332" s="12">
        <v>0.5</v>
      </c>
      <c r="Q332" s="36">
        <f t="shared" si="431"/>
        <v>5421.2742981425</v>
      </c>
      <c r="R332"/>
      <c r="S332"/>
      <c r="T332"/>
      <c r="U332"/>
      <c r="V332" s="1"/>
      <c r="W332" s="1"/>
      <c r="X332" s="1"/>
      <c r="Y332" s="1"/>
      <c r="Z332" s="1"/>
      <c r="AA332" s="12">
        <v>1197</v>
      </c>
      <c r="AB332" s="12">
        <v>1424</v>
      </c>
      <c r="AC332" s="32">
        <v>0.577</v>
      </c>
      <c r="AD332" s="33">
        <v>1.153</v>
      </c>
      <c r="AE332" s="34">
        <f t="shared" si="432"/>
        <v>2332.541</v>
      </c>
      <c r="AF332" s="12">
        <v>1</v>
      </c>
      <c r="AG332" s="12">
        <v>0.89</v>
      </c>
      <c r="AH332" s="12">
        <v>3.14</v>
      </c>
      <c r="AI332" s="35">
        <f t="shared" si="433"/>
        <v>3.7946</v>
      </c>
      <c r="AJ332" s="12">
        <v>1.225</v>
      </c>
      <c r="AK332" s="12">
        <v>0.5</v>
      </c>
      <c r="AL332" s="36">
        <f t="shared" si="434"/>
        <v>5421.2742981425</v>
      </c>
      <c r="AM332"/>
      <c r="AN332"/>
      <c r="AO332"/>
      <c r="AP332"/>
      <c r="AQ332" s="1"/>
      <c r="AR332" s="1"/>
      <c r="AS332" s="1"/>
      <c r="AT332" s="1"/>
      <c r="AU332" s="1"/>
      <c r="AV332" s="12">
        <v>1197</v>
      </c>
      <c r="AW332" s="12">
        <v>1424</v>
      </c>
      <c r="AX332" s="32">
        <v>0.577</v>
      </c>
      <c r="AY332" s="33">
        <v>1.153</v>
      </c>
      <c r="AZ332" s="34">
        <f t="shared" si="435"/>
        <v>2332.541</v>
      </c>
      <c r="BA332" s="12">
        <v>1</v>
      </c>
      <c r="BB332" s="12">
        <v>0.89</v>
      </c>
      <c r="BC332" s="12">
        <v>3.14</v>
      </c>
      <c r="BD332" s="35">
        <f t="shared" si="436"/>
        <v>3.7946</v>
      </c>
      <c r="BE332" s="12">
        <v>1.225</v>
      </c>
      <c r="BF332" s="12">
        <v>0.5</v>
      </c>
      <c r="BG332" s="36">
        <f t="shared" si="437"/>
        <v>5421.2742981425</v>
      </c>
      <c r="BH332"/>
      <c r="BI332"/>
      <c r="BJ332"/>
      <c r="BK332"/>
      <c r="BL332" s="1"/>
      <c r="BM332" s="1"/>
      <c r="BN332" s="1"/>
      <c r="BO332" s="1"/>
      <c r="BP332" s="1"/>
      <c r="BQ332" s="12">
        <v>1197</v>
      </c>
      <c r="BR332" s="12">
        <v>1424</v>
      </c>
      <c r="BS332" s="32">
        <v>0.577</v>
      </c>
      <c r="BT332" s="33">
        <v>1.153</v>
      </c>
      <c r="BU332" s="34">
        <f t="shared" si="438"/>
        <v>2332.541</v>
      </c>
      <c r="BV332" s="12">
        <v>1</v>
      </c>
      <c r="BW332" s="12">
        <v>0.89</v>
      </c>
      <c r="BX332" s="12">
        <v>3.14</v>
      </c>
      <c r="BY332" s="35">
        <f t="shared" si="439"/>
        <v>3.7946</v>
      </c>
      <c r="BZ332" s="12">
        <v>1.225</v>
      </c>
      <c r="CA332" s="12">
        <v>0.5</v>
      </c>
      <c r="CB332" s="36">
        <f t="shared" si="440"/>
        <v>5421.2742981425</v>
      </c>
      <c r="CC332"/>
      <c r="CD332"/>
      <c r="CE332"/>
      <c r="CF332"/>
      <c r="CG332" s="1"/>
      <c r="CH332" s="1"/>
      <c r="CI332" s="1"/>
      <c r="CJ332" s="1"/>
      <c r="CK332" s="1"/>
      <c r="CL332" s="12">
        <v>1197</v>
      </c>
      <c r="CM332" s="12">
        <f t="shared" si="441"/>
        <v>1569</v>
      </c>
      <c r="CN332" s="32">
        <v>0.577</v>
      </c>
      <c r="CO332" s="33">
        <v>1.153</v>
      </c>
      <c r="CP332" s="34">
        <f t="shared" si="442"/>
        <v>2499.726</v>
      </c>
      <c r="CQ332" s="12">
        <v>1</v>
      </c>
      <c r="CR332" s="12">
        <v>0.89</v>
      </c>
      <c r="CS332" s="12">
        <v>3.14</v>
      </c>
      <c r="CT332" s="35">
        <f t="shared" si="443"/>
        <v>3.7946</v>
      </c>
      <c r="CU332" s="12">
        <v>1.225</v>
      </c>
      <c r="CV332" s="12">
        <v>0.5</v>
      </c>
      <c r="CW332" s="36">
        <f t="shared" si="444"/>
        <v>5809.844421255</v>
      </c>
      <c r="CX332"/>
      <c r="CY332"/>
      <c r="CZ332"/>
      <c r="DA332"/>
      <c r="DB332" s="1"/>
      <c r="DC332" s="1"/>
      <c r="DD332" s="1"/>
      <c r="DE332" s="1"/>
      <c r="DF332" s="1"/>
      <c r="DG332" s="12">
        <v>1197</v>
      </c>
      <c r="DH332" s="12">
        <f t="shared" si="445"/>
        <v>1569</v>
      </c>
      <c r="DI332" s="32">
        <v>0.577</v>
      </c>
      <c r="DJ332" s="33">
        <v>1.153</v>
      </c>
      <c r="DK332" s="34">
        <f t="shared" si="446"/>
        <v>2499.726</v>
      </c>
      <c r="DL332" s="12">
        <v>1</v>
      </c>
      <c r="DM332" s="12">
        <v>0.89</v>
      </c>
      <c r="DN332" s="12">
        <v>3.14</v>
      </c>
      <c r="DO332" s="35">
        <f t="shared" si="447"/>
        <v>3.7946</v>
      </c>
      <c r="DP332" s="12">
        <v>1.225</v>
      </c>
      <c r="DQ332" s="12">
        <v>0.5</v>
      </c>
      <c r="DR332" s="36">
        <f t="shared" si="448"/>
        <v>5809.844421255</v>
      </c>
      <c r="DS332"/>
      <c r="DT332"/>
      <c r="DU332"/>
      <c r="DV332"/>
      <c r="DW332" s="1"/>
      <c r="DX332" s="1"/>
      <c r="DY332" s="1"/>
      <c r="DZ332" s="1"/>
      <c r="EA332" s="1"/>
      <c r="EB332" s="12">
        <v>1197</v>
      </c>
      <c r="EC332" s="12">
        <f t="shared" si="449"/>
        <v>1569</v>
      </c>
      <c r="ED332" s="32">
        <v>0.577</v>
      </c>
      <c r="EE332" s="33">
        <v>1.153</v>
      </c>
      <c r="EF332" s="34">
        <f t="shared" si="450"/>
        <v>2499.726</v>
      </c>
      <c r="EG332" s="12">
        <v>1</v>
      </c>
      <c r="EH332" s="12">
        <v>0.89</v>
      </c>
      <c r="EI332" s="12">
        <v>3.94</v>
      </c>
      <c r="EJ332" s="35">
        <f t="shared" si="451"/>
        <v>4.5066</v>
      </c>
      <c r="EK332" s="12">
        <v>1.225</v>
      </c>
      <c r="EL332" s="12">
        <v>0.5</v>
      </c>
      <c r="EM332" s="36">
        <f t="shared" si="452"/>
        <v>6899.974929855</v>
      </c>
      <c r="EN332"/>
      <c r="EO332"/>
      <c r="EP332"/>
      <c r="EQ332"/>
    </row>
    <row r="333" s="1" customFormat="1" customHeight="1" spans="6:147">
      <c r="F333" s="12">
        <v>1197</v>
      </c>
      <c r="G333" s="12">
        <v>1424</v>
      </c>
      <c r="H333" s="32">
        <v>0.444</v>
      </c>
      <c r="I333" s="33">
        <v>0.887</v>
      </c>
      <c r="J333" s="34">
        <f t="shared" si="429"/>
        <v>1794.556</v>
      </c>
      <c r="K333" s="12">
        <v>1</v>
      </c>
      <c r="L333" s="12">
        <v>0.89</v>
      </c>
      <c r="M333" s="12">
        <v>3.14</v>
      </c>
      <c r="N333" s="35">
        <f t="shared" si="430"/>
        <v>3.7946</v>
      </c>
      <c r="O333" s="12">
        <v>1.225</v>
      </c>
      <c r="P333" s="12">
        <v>0.5</v>
      </c>
      <c r="Q333" s="36">
        <f t="shared" si="431"/>
        <v>4170.89359603</v>
      </c>
      <c r="R333"/>
      <c r="S333"/>
      <c r="T333"/>
      <c r="U333"/>
      <c r="V333" s="1"/>
      <c r="W333" s="1"/>
      <c r="X333" s="1"/>
      <c r="Y333" s="1"/>
      <c r="Z333" s="1"/>
      <c r="AA333" s="12">
        <v>1197</v>
      </c>
      <c r="AB333" s="12">
        <v>1424</v>
      </c>
      <c r="AC333" s="32">
        <v>0.444</v>
      </c>
      <c r="AD333" s="33">
        <v>0.887</v>
      </c>
      <c r="AE333" s="34">
        <f t="shared" si="432"/>
        <v>1794.556</v>
      </c>
      <c r="AF333" s="12">
        <v>1</v>
      </c>
      <c r="AG333" s="12">
        <v>0.89</v>
      </c>
      <c r="AH333" s="12">
        <v>3.14</v>
      </c>
      <c r="AI333" s="35">
        <f t="shared" si="433"/>
        <v>3.7946</v>
      </c>
      <c r="AJ333" s="12">
        <v>1.225</v>
      </c>
      <c r="AK333" s="12">
        <v>0.5</v>
      </c>
      <c r="AL333" s="36">
        <f t="shared" si="434"/>
        <v>4170.89359603</v>
      </c>
      <c r="AM333"/>
      <c r="AN333"/>
      <c r="AO333"/>
      <c r="AP333"/>
      <c r="AQ333" s="1"/>
      <c r="AR333" s="1"/>
      <c r="AS333" s="1"/>
      <c r="AT333" s="1"/>
      <c r="AU333" s="1"/>
      <c r="AV333" s="12">
        <v>1197</v>
      </c>
      <c r="AW333" s="12">
        <v>1424</v>
      </c>
      <c r="AX333" s="32">
        <v>0.444</v>
      </c>
      <c r="AY333" s="33">
        <v>0.887</v>
      </c>
      <c r="AZ333" s="34">
        <f t="shared" si="435"/>
        <v>1794.556</v>
      </c>
      <c r="BA333" s="12">
        <v>1</v>
      </c>
      <c r="BB333" s="12">
        <v>0.89</v>
      </c>
      <c r="BC333" s="12">
        <v>3.14</v>
      </c>
      <c r="BD333" s="35">
        <f t="shared" si="436"/>
        <v>3.7946</v>
      </c>
      <c r="BE333" s="12">
        <v>1.225</v>
      </c>
      <c r="BF333" s="12">
        <v>0.5</v>
      </c>
      <c r="BG333" s="36">
        <f t="shared" si="437"/>
        <v>4170.89359603</v>
      </c>
      <c r="BH333"/>
      <c r="BI333"/>
      <c r="BJ333"/>
      <c r="BK333"/>
      <c r="BL333" s="1"/>
      <c r="BM333" s="1"/>
      <c r="BN333" s="1"/>
      <c r="BO333" s="1"/>
      <c r="BP333" s="1"/>
      <c r="BQ333" s="12">
        <v>1197</v>
      </c>
      <c r="BR333" s="12">
        <v>1424</v>
      </c>
      <c r="BS333" s="32">
        <v>0.444</v>
      </c>
      <c r="BT333" s="33">
        <v>0.887</v>
      </c>
      <c r="BU333" s="34">
        <f t="shared" si="438"/>
        <v>1794.556</v>
      </c>
      <c r="BV333" s="12">
        <v>1</v>
      </c>
      <c r="BW333" s="12">
        <v>0.89</v>
      </c>
      <c r="BX333" s="12">
        <v>3.14</v>
      </c>
      <c r="BY333" s="35">
        <f t="shared" si="439"/>
        <v>3.7946</v>
      </c>
      <c r="BZ333" s="12">
        <v>1.225</v>
      </c>
      <c r="CA333" s="12">
        <v>0.5</v>
      </c>
      <c r="CB333" s="36">
        <f t="shared" si="440"/>
        <v>4170.89359603</v>
      </c>
      <c r="CC333"/>
      <c r="CD333"/>
      <c r="CE333"/>
      <c r="CF333"/>
      <c r="CG333" s="1"/>
      <c r="CH333" s="1"/>
      <c r="CI333" s="1"/>
      <c r="CJ333" s="1"/>
      <c r="CK333" s="1"/>
      <c r="CL333" s="12">
        <v>1197</v>
      </c>
      <c r="CM333" s="12">
        <f t="shared" si="441"/>
        <v>1569</v>
      </c>
      <c r="CN333" s="32">
        <v>0.444</v>
      </c>
      <c r="CO333" s="33">
        <v>0.887</v>
      </c>
      <c r="CP333" s="34">
        <f t="shared" si="442"/>
        <v>1923.171</v>
      </c>
      <c r="CQ333" s="12">
        <v>1</v>
      </c>
      <c r="CR333" s="12">
        <v>0.89</v>
      </c>
      <c r="CS333" s="12">
        <v>3.14</v>
      </c>
      <c r="CT333" s="35">
        <f t="shared" si="443"/>
        <v>3.7946</v>
      </c>
      <c r="CU333" s="12">
        <v>1.225</v>
      </c>
      <c r="CV333" s="12">
        <v>0.5</v>
      </c>
      <c r="CW333" s="36">
        <f t="shared" si="444"/>
        <v>4469.8196144175</v>
      </c>
      <c r="CX333"/>
      <c r="CY333"/>
      <c r="CZ333"/>
      <c r="DA333"/>
      <c r="DB333" s="1"/>
      <c r="DC333" s="1"/>
      <c r="DD333" s="1"/>
      <c r="DE333" s="1"/>
      <c r="DF333" s="1"/>
      <c r="DG333" s="12">
        <v>1197</v>
      </c>
      <c r="DH333" s="12">
        <f t="shared" si="445"/>
        <v>1569</v>
      </c>
      <c r="DI333" s="32">
        <v>0.444</v>
      </c>
      <c r="DJ333" s="33">
        <v>0.887</v>
      </c>
      <c r="DK333" s="34">
        <f t="shared" si="446"/>
        <v>1923.171</v>
      </c>
      <c r="DL333" s="12">
        <v>1</v>
      </c>
      <c r="DM333" s="12">
        <v>0.89</v>
      </c>
      <c r="DN333" s="12">
        <v>3.14</v>
      </c>
      <c r="DO333" s="35">
        <f t="shared" si="447"/>
        <v>3.7946</v>
      </c>
      <c r="DP333" s="12">
        <v>1.225</v>
      </c>
      <c r="DQ333" s="12">
        <v>0.5</v>
      </c>
      <c r="DR333" s="36">
        <f t="shared" si="448"/>
        <v>4469.8196144175</v>
      </c>
      <c r="DS333"/>
      <c r="DT333"/>
      <c r="DU333"/>
      <c r="DV333"/>
      <c r="DW333" s="1"/>
      <c r="DX333" s="1"/>
      <c r="DY333" s="1"/>
      <c r="DZ333" s="1"/>
      <c r="EA333" s="1"/>
      <c r="EB333" s="12">
        <v>1197</v>
      </c>
      <c r="EC333" s="12">
        <f t="shared" si="449"/>
        <v>1569</v>
      </c>
      <c r="ED333" s="32">
        <v>0.444</v>
      </c>
      <c r="EE333" s="33">
        <v>0.887</v>
      </c>
      <c r="EF333" s="34">
        <f t="shared" si="450"/>
        <v>1923.171</v>
      </c>
      <c r="EG333" s="12">
        <v>1</v>
      </c>
      <c r="EH333" s="12">
        <v>0.89</v>
      </c>
      <c r="EI333" s="12">
        <v>3.94</v>
      </c>
      <c r="EJ333" s="35">
        <f t="shared" si="451"/>
        <v>4.5066</v>
      </c>
      <c r="EK333" s="12">
        <v>1.225</v>
      </c>
      <c r="EL333" s="12">
        <v>0.5</v>
      </c>
      <c r="EM333" s="36">
        <f t="shared" si="452"/>
        <v>5308.5144875175</v>
      </c>
      <c r="EN333"/>
      <c r="EO333"/>
      <c r="EP333"/>
      <c r="EQ333"/>
    </row>
    <row r="334" s="1" customFormat="1" customHeight="1" spans="6:147">
      <c r="F334" s="12">
        <v>1197</v>
      </c>
      <c r="G334" s="12">
        <v>1424</v>
      </c>
      <c r="H334" s="32">
        <v>0.577</v>
      </c>
      <c r="I334" s="33">
        <v>1.153</v>
      </c>
      <c r="J334" s="34">
        <f t="shared" si="429"/>
        <v>2332.541</v>
      </c>
      <c r="K334" s="12">
        <v>1</v>
      </c>
      <c r="L334" s="12">
        <v>0.89</v>
      </c>
      <c r="M334" s="12">
        <v>3.14</v>
      </c>
      <c r="N334" s="35">
        <f t="shared" si="430"/>
        <v>3.7946</v>
      </c>
      <c r="O334" s="12">
        <v>1.225</v>
      </c>
      <c r="P334" s="12">
        <v>0.5</v>
      </c>
      <c r="Q334" s="36">
        <f t="shared" si="431"/>
        <v>5421.2742981425</v>
      </c>
      <c r="R334"/>
      <c r="S334"/>
      <c r="T334"/>
      <c r="U334"/>
      <c r="V334" s="1"/>
      <c r="W334" s="1"/>
      <c r="X334" s="1"/>
      <c r="Y334" s="1"/>
      <c r="Z334" s="1"/>
      <c r="AA334" s="12">
        <v>1197</v>
      </c>
      <c r="AB334" s="12">
        <v>1424</v>
      </c>
      <c r="AC334" s="32">
        <v>0.577</v>
      </c>
      <c r="AD334" s="33">
        <v>1.153</v>
      </c>
      <c r="AE334" s="34">
        <f t="shared" si="432"/>
        <v>2332.541</v>
      </c>
      <c r="AF334" s="12">
        <v>1</v>
      </c>
      <c r="AG334" s="12">
        <v>0.89</v>
      </c>
      <c r="AH334" s="12">
        <v>3.14</v>
      </c>
      <c r="AI334" s="35">
        <f t="shared" si="433"/>
        <v>3.7946</v>
      </c>
      <c r="AJ334" s="12">
        <v>1.225</v>
      </c>
      <c r="AK334" s="12">
        <v>0.5</v>
      </c>
      <c r="AL334" s="36">
        <f t="shared" si="434"/>
        <v>5421.2742981425</v>
      </c>
      <c r="AM334"/>
      <c r="AN334"/>
      <c r="AO334"/>
      <c r="AP334"/>
      <c r="AQ334" s="1"/>
      <c r="AR334" s="1"/>
      <c r="AS334" s="1"/>
      <c r="AT334" s="1"/>
      <c r="AU334" s="1"/>
      <c r="AV334" s="12">
        <v>1197</v>
      </c>
      <c r="AW334" s="12">
        <v>1424</v>
      </c>
      <c r="AX334" s="32">
        <v>0.577</v>
      </c>
      <c r="AY334" s="33">
        <v>1.153</v>
      </c>
      <c r="AZ334" s="34">
        <f t="shared" si="435"/>
        <v>2332.541</v>
      </c>
      <c r="BA334" s="12">
        <v>1</v>
      </c>
      <c r="BB334" s="12">
        <v>0.89</v>
      </c>
      <c r="BC334" s="12">
        <v>3.14</v>
      </c>
      <c r="BD334" s="35">
        <f t="shared" si="436"/>
        <v>3.7946</v>
      </c>
      <c r="BE334" s="12">
        <v>1.225</v>
      </c>
      <c r="BF334" s="12">
        <v>0.5</v>
      </c>
      <c r="BG334" s="36">
        <f t="shared" si="437"/>
        <v>5421.2742981425</v>
      </c>
      <c r="BH334"/>
      <c r="BI334"/>
      <c r="BJ334"/>
      <c r="BK334"/>
      <c r="BL334" s="1"/>
      <c r="BM334" s="1"/>
      <c r="BN334" s="1"/>
      <c r="BO334" s="1"/>
      <c r="BP334" s="1"/>
      <c r="BQ334" s="12">
        <v>1197</v>
      </c>
      <c r="BR334" s="12">
        <v>1424</v>
      </c>
      <c r="BS334" s="32">
        <v>0.577</v>
      </c>
      <c r="BT334" s="33">
        <v>1.153</v>
      </c>
      <c r="BU334" s="34">
        <f t="shared" si="438"/>
        <v>2332.541</v>
      </c>
      <c r="BV334" s="12">
        <v>1</v>
      </c>
      <c r="BW334" s="12">
        <v>0.89</v>
      </c>
      <c r="BX334" s="12">
        <v>3.14</v>
      </c>
      <c r="BY334" s="35">
        <f t="shared" si="439"/>
        <v>3.7946</v>
      </c>
      <c r="BZ334" s="12">
        <v>1.225</v>
      </c>
      <c r="CA334" s="12">
        <v>0.5</v>
      </c>
      <c r="CB334" s="36">
        <f t="shared" si="440"/>
        <v>5421.2742981425</v>
      </c>
      <c r="CC334"/>
      <c r="CD334"/>
      <c r="CE334"/>
      <c r="CF334"/>
      <c r="CG334" s="1"/>
      <c r="CH334" s="1"/>
      <c r="CI334" s="1"/>
      <c r="CJ334" s="1"/>
      <c r="CK334" s="1"/>
      <c r="CL334" s="12">
        <v>1197</v>
      </c>
      <c r="CM334" s="12">
        <f t="shared" si="441"/>
        <v>1569</v>
      </c>
      <c r="CN334" s="32">
        <v>0.577</v>
      </c>
      <c r="CO334" s="33">
        <v>1.153</v>
      </c>
      <c r="CP334" s="34">
        <f t="shared" si="442"/>
        <v>2499.726</v>
      </c>
      <c r="CQ334" s="12">
        <v>1</v>
      </c>
      <c r="CR334" s="12">
        <v>0.89</v>
      </c>
      <c r="CS334" s="12">
        <v>3.14</v>
      </c>
      <c r="CT334" s="35">
        <f t="shared" si="443"/>
        <v>3.7946</v>
      </c>
      <c r="CU334" s="12">
        <v>1.225</v>
      </c>
      <c r="CV334" s="12">
        <v>0.5</v>
      </c>
      <c r="CW334" s="36">
        <f t="shared" si="444"/>
        <v>5809.844421255</v>
      </c>
      <c r="CX334"/>
      <c r="CY334"/>
      <c r="CZ334"/>
      <c r="DA334"/>
      <c r="DB334" s="1"/>
      <c r="DC334" s="1"/>
      <c r="DD334" s="1"/>
      <c r="DE334" s="1"/>
      <c r="DF334" s="1"/>
      <c r="DG334" s="12">
        <v>1197</v>
      </c>
      <c r="DH334" s="12">
        <f t="shared" si="445"/>
        <v>1569</v>
      </c>
      <c r="DI334" s="32">
        <v>0.577</v>
      </c>
      <c r="DJ334" s="33">
        <v>1.153</v>
      </c>
      <c r="DK334" s="34">
        <f t="shared" si="446"/>
        <v>2499.726</v>
      </c>
      <c r="DL334" s="12">
        <v>1</v>
      </c>
      <c r="DM334" s="12">
        <v>0.89</v>
      </c>
      <c r="DN334" s="12">
        <v>3.14</v>
      </c>
      <c r="DO334" s="35">
        <f t="shared" si="447"/>
        <v>3.7946</v>
      </c>
      <c r="DP334" s="12">
        <v>1.225</v>
      </c>
      <c r="DQ334" s="12">
        <v>0.5</v>
      </c>
      <c r="DR334" s="36">
        <f t="shared" si="448"/>
        <v>5809.844421255</v>
      </c>
      <c r="DS334"/>
      <c r="DT334"/>
      <c r="DU334"/>
      <c r="DV334"/>
      <c r="DW334" s="1"/>
      <c r="DX334" s="1"/>
      <c r="DY334" s="1"/>
      <c r="DZ334" s="1"/>
      <c r="EA334" s="1"/>
      <c r="EB334" s="12">
        <v>1197</v>
      </c>
      <c r="EC334" s="12">
        <f t="shared" si="449"/>
        <v>1569</v>
      </c>
      <c r="ED334" s="32">
        <v>0.577</v>
      </c>
      <c r="EE334" s="33">
        <v>1.153</v>
      </c>
      <c r="EF334" s="34">
        <f t="shared" si="450"/>
        <v>2499.726</v>
      </c>
      <c r="EG334" s="12">
        <v>1</v>
      </c>
      <c r="EH334" s="12">
        <v>0.89</v>
      </c>
      <c r="EI334" s="12">
        <v>3.94</v>
      </c>
      <c r="EJ334" s="35">
        <f t="shared" si="451"/>
        <v>4.5066</v>
      </c>
      <c r="EK334" s="12">
        <v>1.225</v>
      </c>
      <c r="EL334" s="12">
        <v>0.5</v>
      </c>
      <c r="EM334" s="36">
        <f t="shared" si="452"/>
        <v>6899.974929855</v>
      </c>
      <c r="EN334"/>
      <c r="EO334"/>
      <c r="EP334"/>
      <c r="EQ334"/>
    </row>
    <row r="335" s="1" customFormat="1" customHeight="1" spans="6:147">
      <c r="F335" s="12">
        <v>1197</v>
      </c>
      <c r="G335" s="12">
        <v>1424</v>
      </c>
      <c r="H335" s="32">
        <v>0.444</v>
      </c>
      <c r="I335" s="33">
        <v>0.887</v>
      </c>
      <c r="J335" s="34">
        <f t="shared" si="429"/>
        <v>1794.556</v>
      </c>
      <c r="K335" s="12">
        <v>1</v>
      </c>
      <c r="L335" s="12">
        <v>0.89</v>
      </c>
      <c r="M335" s="12">
        <v>3.14</v>
      </c>
      <c r="N335" s="35">
        <f t="shared" si="430"/>
        <v>3.7946</v>
      </c>
      <c r="O335" s="12">
        <v>1.225</v>
      </c>
      <c r="P335" s="12">
        <v>0.5</v>
      </c>
      <c r="Q335" s="36">
        <f t="shared" si="431"/>
        <v>4170.89359603</v>
      </c>
      <c r="R335"/>
      <c r="S335"/>
      <c r="T335"/>
      <c r="U335"/>
      <c r="V335" s="1"/>
      <c r="W335" s="1"/>
      <c r="X335" s="1"/>
      <c r="Y335" s="1"/>
      <c r="Z335" s="1"/>
      <c r="AA335" s="12">
        <v>1197</v>
      </c>
      <c r="AB335" s="12">
        <v>1424</v>
      </c>
      <c r="AC335" s="32">
        <v>0.444</v>
      </c>
      <c r="AD335" s="33">
        <v>0.887</v>
      </c>
      <c r="AE335" s="34">
        <f t="shared" si="432"/>
        <v>1794.556</v>
      </c>
      <c r="AF335" s="12">
        <v>1</v>
      </c>
      <c r="AG335" s="12">
        <v>0.89</v>
      </c>
      <c r="AH335" s="12">
        <v>3.14</v>
      </c>
      <c r="AI335" s="35">
        <f t="shared" si="433"/>
        <v>3.7946</v>
      </c>
      <c r="AJ335" s="12">
        <v>1.225</v>
      </c>
      <c r="AK335" s="12">
        <v>0.5</v>
      </c>
      <c r="AL335" s="36">
        <f t="shared" si="434"/>
        <v>4170.89359603</v>
      </c>
      <c r="AM335"/>
      <c r="AN335"/>
      <c r="AO335"/>
      <c r="AP335"/>
      <c r="AQ335" s="1"/>
      <c r="AR335" s="1"/>
      <c r="AS335" s="1"/>
      <c r="AT335" s="1"/>
      <c r="AU335" s="1"/>
      <c r="AV335" s="12">
        <v>1197</v>
      </c>
      <c r="AW335" s="12">
        <v>1424</v>
      </c>
      <c r="AX335" s="32">
        <v>0.444</v>
      </c>
      <c r="AY335" s="33">
        <v>0.887</v>
      </c>
      <c r="AZ335" s="34">
        <f t="shared" si="435"/>
        <v>1794.556</v>
      </c>
      <c r="BA335" s="12">
        <v>1</v>
      </c>
      <c r="BB335" s="12">
        <v>0.89</v>
      </c>
      <c r="BC335" s="12">
        <v>3.14</v>
      </c>
      <c r="BD335" s="35">
        <f t="shared" si="436"/>
        <v>3.7946</v>
      </c>
      <c r="BE335" s="12">
        <v>1.225</v>
      </c>
      <c r="BF335" s="12">
        <v>0.5</v>
      </c>
      <c r="BG335" s="36">
        <f t="shared" si="437"/>
        <v>4170.89359603</v>
      </c>
      <c r="BH335"/>
      <c r="BI335"/>
      <c r="BJ335"/>
      <c r="BK335"/>
      <c r="BL335" s="1"/>
      <c r="BM335" s="1"/>
      <c r="BN335" s="1"/>
      <c r="BO335" s="1"/>
      <c r="BP335" s="1"/>
      <c r="BQ335" s="12">
        <v>1197</v>
      </c>
      <c r="BR335" s="12">
        <v>1424</v>
      </c>
      <c r="BS335" s="32">
        <v>0.444</v>
      </c>
      <c r="BT335" s="33">
        <v>0.887</v>
      </c>
      <c r="BU335" s="34">
        <f t="shared" si="438"/>
        <v>1794.556</v>
      </c>
      <c r="BV335" s="12">
        <v>1</v>
      </c>
      <c r="BW335" s="12">
        <v>0.89</v>
      </c>
      <c r="BX335" s="12">
        <v>3.14</v>
      </c>
      <c r="BY335" s="35">
        <f t="shared" si="439"/>
        <v>3.7946</v>
      </c>
      <c r="BZ335" s="12">
        <v>1.225</v>
      </c>
      <c r="CA335" s="12">
        <v>0.5</v>
      </c>
      <c r="CB335" s="36">
        <f t="shared" si="440"/>
        <v>4170.89359603</v>
      </c>
      <c r="CC335"/>
      <c r="CD335"/>
      <c r="CE335"/>
      <c r="CF335"/>
      <c r="CG335" s="1"/>
      <c r="CH335" s="1"/>
      <c r="CI335" s="1"/>
      <c r="CJ335" s="1"/>
      <c r="CK335" s="1"/>
      <c r="CL335" s="12">
        <v>1197</v>
      </c>
      <c r="CM335" s="12">
        <f t="shared" si="441"/>
        <v>1569</v>
      </c>
      <c r="CN335" s="32">
        <v>0.444</v>
      </c>
      <c r="CO335" s="33">
        <v>0.887</v>
      </c>
      <c r="CP335" s="34">
        <f t="shared" si="442"/>
        <v>1923.171</v>
      </c>
      <c r="CQ335" s="12">
        <v>1</v>
      </c>
      <c r="CR335" s="12">
        <v>0.89</v>
      </c>
      <c r="CS335" s="12">
        <v>3.14</v>
      </c>
      <c r="CT335" s="35">
        <f t="shared" si="443"/>
        <v>3.7946</v>
      </c>
      <c r="CU335" s="12">
        <v>1.225</v>
      </c>
      <c r="CV335" s="12">
        <v>0.5</v>
      </c>
      <c r="CW335" s="36">
        <f t="shared" si="444"/>
        <v>4469.8196144175</v>
      </c>
      <c r="CX335"/>
      <c r="CY335"/>
      <c r="CZ335"/>
      <c r="DA335"/>
      <c r="DB335" s="1"/>
      <c r="DC335" s="1"/>
      <c r="DD335" s="1"/>
      <c r="DE335" s="1"/>
      <c r="DF335" s="1"/>
      <c r="DG335" s="12">
        <v>1197</v>
      </c>
      <c r="DH335" s="12">
        <f t="shared" si="445"/>
        <v>1569</v>
      </c>
      <c r="DI335" s="32">
        <v>0.444</v>
      </c>
      <c r="DJ335" s="33">
        <v>0.887</v>
      </c>
      <c r="DK335" s="34">
        <f t="shared" si="446"/>
        <v>1923.171</v>
      </c>
      <c r="DL335" s="12">
        <v>1</v>
      </c>
      <c r="DM335" s="12">
        <v>0.89</v>
      </c>
      <c r="DN335" s="12">
        <v>3.14</v>
      </c>
      <c r="DO335" s="35">
        <f t="shared" si="447"/>
        <v>3.7946</v>
      </c>
      <c r="DP335" s="12">
        <v>1.225</v>
      </c>
      <c r="DQ335" s="12">
        <v>0.5</v>
      </c>
      <c r="DR335" s="36">
        <f t="shared" si="448"/>
        <v>4469.8196144175</v>
      </c>
      <c r="DS335"/>
      <c r="DT335"/>
      <c r="DU335"/>
      <c r="DV335"/>
      <c r="DW335" s="1"/>
      <c r="DX335" s="1"/>
      <c r="DY335" s="1"/>
      <c r="DZ335" s="1"/>
      <c r="EA335" s="1"/>
      <c r="EB335" s="12">
        <v>1197</v>
      </c>
      <c r="EC335" s="12">
        <f t="shared" si="449"/>
        <v>1569</v>
      </c>
      <c r="ED335" s="32">
        <v>0.444</v>
      </c>
      <c r="EE335" s="33">
        <v>0.887</v>
      </c>
      <c r="EF335" s="34">
        <f t="shared" si="450"/>
        <v>1923.171</v>
      </c>
      <c r="EG335" s="12">
        <v>1</v>
      </c>
      <c r="EH335" s="12">
        <v>0.89</v>
      </c>
      <c r="EI335" s="12">
        <v>3.94</v>
      </c>
      <c r="EJ335" s="35">
        <f t="shared" si="451"/>
        <v>4.5066</v>
      </c>
      <c r="EK335" s="12">
        <v>1.225</v>
      </c>
      <c r="EL335" s="12">
        <v>0.5</v>
      </c>
      <c r="EM335" s="36">
        <f t="shared" si="452"/>
        <v>5308.5144875175</v>
      </c>
      <c r="EN335"/>
      <c r="EO335"/>
      <c r="EP335"/>
      <c r="EQ335"/>
    </row>
    <row r="336" s="1" customFormat="1" customHeight="1" spans="6:147">
      <c r="F336" s="12">
        <v>1197</v>
      </c>
      <c r="G336" s="12">
        <v>1424</v>
      </c>
      <c r="H336" s="32">
        <v>0.577</v>
      </c>
      <c r="I336" s="33">
        <v>1.153</v>
      </c>
      <c r="J336" s="34">
        <f t="shared" si="429"/>
        <v>2332.541</v>
      </c>
      <c r="K336" s="12">
        <v>1</v>
      </c>
      <c r="L336" s="12">
        <v>0.89</v>
      </c>
      <c r="M336" s="12">
        <v>3.14</v>
      </c>
      <c r="N336" s="35">
        <f t="shared" si="430"/>
        <v>3.7946</v>
      </c>
      <c r="O336" s="12">
        <v>1.225</v>
      </c>
      <c r="P336" s="12">
        <v>0.5</v>
      </c>
      <c r="Q336" s="36">
        <f t="shared" si="431"/>
        <v>5421.2742981425</v>
      </c>
      <c r="R336"/>
      <c r="S336"/>
      <c r="T336"/>
      <c r="U336"/>
      <c r="V336" s="1"/>
      <c r="W336" s="1"/>
      <c r="X336" s="1"/>
      <c r="Y336" s="1"/>
      <c r="Z336" s="1"/>
      <c r="AA336" s="12">
        <v>1197</v>
      </c>
      <c r="AB336" s="12">
        <v>1424</v>
      </c>
      <c r="AC336" s="32">
        <v>0.577</v>
      </c>
      <c r="AD336" s="33">
        <v>1.153</v>
      </c>
      <c r="AE336" s="34">
        <f t="shared" si="432"/>
        <v>2332.541</v>
      </c>
      <c r="AF336" s="12">
        <v>1</v>
      </c>
      <c r="AG336" s="12">
        <v>0.89</v>
      </c>
      <c r="AH336" s="12">
        <v>3.14</v>
      </c>
      <c r="AI336" s="35">
        <f t="shared" si="433"/>
        <v>3.7946</v>
      </c>
      <c r="AJ336" s="12">
        <v>1.225</v>
      </c>
      <c r="AK336" s="12">
        <v>0.5</v>
      </c>
      <c r="AL336" s="36">
        <f t="shared" si="434"/>
        <v>5421.2742981425</v>
      </c>
      <c r="AM336"/>
      <c r="AN336"/>
      <c r="AO336"/>
      <c r="AP336"/>
      <c r="AQ336" s="1"/>
      <c r="AR336" s="1"/>
      <c r="AS336" s="1"/>
      <c r="AT336" s="1"/>
      <c r="AU336" s="1"/>
      <c r="AV336" s="12">
        <v>1197</v>
      </c>
      <c r="AW336" s="12">
        <v>1424</v>
      </c>
      <c r="AX336" s="32">
        <v>0.577</v>
      </c>
      <c r="AY336" s="33">
        <v>1.153</v>
      </c>
      <c r="AZ336" s="34">
        <f t="shared" si="435"/>
        <v>2332.541</v>
      </c>
      <c r="BA336" s="12">
        <v>1</v>
      </c>
      <c r="BB336" s="12">
        <v>0.89</v>
      </c>
      <c r="BC336" s="12">
        <v>3.14</v>
      </c>
      <c r="BD336" s="35">
        <f t="shared" si="436"/>
        <v>3.7946</v>
      </c>
      <c r="BE336" s="12">
        <v>1.225</v>
      </c>
      <c r="BF336" s="12">
        <v>0.5</v>
      </c>
      <c r="BG336" s="36">
        <f t="shared" si="437"/>
        <v>5421.2742981425</v>
      </c>
      <c r="BH336"/>
      <c r="BI336"/>
      <c r="BJ336"/>
      <c r="BK336"/>
      <c r="BL336" s="1"/>
      <c r="BM336" s="1"/>
      <c r="BN336" s="1"/>
      <c r="BO336" s="1"/>
      <c r="BP336" s="1"/>
      <c r="BQ336" s="12">
        <v>1197</v>
      </c>
      <c r="BR336" s="12">
        <v>1424</v>
      </c>
      <c r="BS336" s="32">
        <v>0.577</v>
      </c>
      <c r="BT336" s="33">
        <v>1.153</v>
      </c>
      <c r="BU336" s="34">
        <f t="shared" si="438"/>
        <v>2332.541</v>
      </c>
      <c r="BV336" s="12">
        <v>1</v>
      </c>
      <c r="BW336" s="12">
        <v>0.89</v>
      </c>
      <c r="BX336" s="12">
        <v>3.14</v>
      </c>
      <c r="BY336" s="35">
        <f t="shared" si="439"/>
        <v>3.7946</v>
      </c>
      <c r="BZ336" s="12">
        <v>1.225</v>
      </c>
      <c r="CA336" s="12">
        <v>0.5</v>
      </c>
      <c r="CB336" s="36">
        <f t="shared" si="440"/>
        <v>5421.2742981425</v>
      </c>
      <c r="CC336"/>
      <c r="CD336"/>
      <c r="CE336"/>
      <c r="CF336"/>
      <c r="CG336" s="1"/>
      <c r="CH336" s="1"/>
      <c r="CI336" s="1"/>
      <c r="CJ336" s="1"/>
      <c r="CK336" s="1"/>
      <c r="CL336" s="12">
        <v>1197</v>
      </c>
      <c r="CM336" s="12">
        <f t="shared" si="441"/>
        <v>1569</v>
      </c>
      <c r="CN336" s="32">
        <v>0.577</v>
      </c>
      <c r="CO336" s="33">
        <v>1.153</v>
      </c>
      <c r="CP336" s="34">
        <f t="shared" si="442"/>
        <v>2499.726</v>
      </c>
      <c r="CQ336" s="12">
        <v>1</v>
      </c>
      <c r="CR336" s="12">
        <v>0.89</v>
      </c>
      <c r="CS336" s="12">
        <v>3.14</v>
      </c>
      <c r="CT336" s="35">
        <f t="shared" si="443"/>
        <v>3.7946</v>
      </c>
      <c r="CU336" s="12">
        <v>1.225</v>
      </c>
      <c r="CV336" s="12">
        <v>0.5</v>
      </c>
      <c r="CW336" s="36">
        <f t="shared" si="444"/>
        <v>5809.844421255</v>
      </c>
      <c r="CX336"/>
      <c r="CY336"/>
      <c r="CZ336"/>
      <c r="DA336"/>
      <c r="DB336" s="1"/>
      <c r="DC336" s="1"/>
      <c r="DD336" s="1"/>
      <c r="DE336" s="1"/>
      <c r="DF336" s="1"/>
      <c r="DG336" s="12">
        <v>1197</v>
      </c>
      <c r="DH336" s="12">
        <f t="shared" si="445"/>
        <v>1569</v>
      </c>
      <c r="DI336" s="32">
        <v>0.577</v>
      </c>
      <c r="DJ336" s="33">
        <v>1.153</v>
      </c>
      <c r="DK336" s="34">
        <f t="shared" si="446"/>
        <v>2499.726</v>
      </c>
      <c r="DL336" s="12">
        <v>1</v>
      </c>
      <c r="DM336" s="12">
        <v>0.89</v>
      </c>
      <c r="DN336" s="12">
        <v>3.14</v>
      </c>
      <c r="DO336" s="35">
        <f t="shared" si="447"/>
        <v>3.7946</v>
      </c>
      <c r="DP336" s="12">
        <v>1.225</v>
      </c>
      <c r="DQ336" s="12">
        <v>0.5</v>
      </c>
      <c r="DR336" s="36">
        <f t="shared" si="448"/>
        <v>5809.844421255</v>
      </c>
      <c r="DS336"/>
      <c r="DT336"/>
      <c r="DU336"/>
      <c r="DV336"/>
      <c r="DW336" s="1"/>
      <c r="DX336" s="1"/>
      <c r="DY336" s="1"/>
      <c r="DZ336" s="1"/>
      <c r="EA336" s="1"/>
      <c r="EB336" s="12">
        <v>1197</v>
      </c>
      <c r="EC336" s="12">
        <f t="shared" si="449"/>
        <v>1569</v>
      </c>
      <c r="ED336" s="32">
        <v>0.577</v>
      </c>
      <c r="EE336" s="33">
        <v>1.153</v>
      </c>
      <c r="EF336" s="34">
        <f t="shared" si="450"/>
        <v>2499.726</v>
      </c>
      <c r="EG336" s="12">
        <v>1</v>
      </c>
      <c r="EH336" s="12">
        <v>0.89</v>
      </c>
      <c r="EI336" s="12">
        <v>3.94</v>
      </c>
      <c r="EJ336" s="35">
        <f t="shared" si="451"/>
        <v>4.5066</v>
      </c>
      <c r="EK336" s="12">
        <v>1.225</v>
      </c>
      <c r="EL336" s="12">
        <v>0.5</v>
      </c>
      <c r="EM336" s="36">
        <f t="shared" si="452"/>
        <v>6899.974929855</v>
      </c>
      <c r="EN336"/>
      <c r="EO336"/>
      <c r="EP336"/>
      <c r="EQ336"/>
    </row>
    <row r="337" s="1" customFormat="1" customHeight="1" spans="6:147">
      <c r="F337" s="12">
        <v>1197</v>
      </c>
      <c r="G337" s="12">
        <v>1424</v>
      </c>
      <c r="H337" s="32">
        <v>0.444</v>
      </c>
      <c r="I337" s="33">
        <v>0.887</v>
      </c>
      <c r="J337" s="34">
        <f t="shared" si="429"/>
        <v>1794.556</v>
      </c>
      <c r="K337" s="12">
        <v>1</v>
      </c>
      <c r="L337" s="12">
        <v>0.89</v>
      </c>
      <c r="M337" s="12">
        <v>3.14</v>
      </c>
      <c r="N337" s="35">
        <f t="shared" si="430"/>
        <v>3.7946</v>
      </c>
      <c r="O337" s="12">
        <v>1.225</v>
      </c>
      <c r="P337" s="12">
        <v>0.5</v>
      </c>
      <c r="Q337" s="36">
        <f t="shared" si="431"/>
        <v>4170.89359603</v>
      </c>
      <c r="R337"/>
      <c r="S337"/>
      <c r="T337"/>
      <c r="U337"/>
      <c r="V337" s="1"/>
      <c r="W337" s="1"/>
      <c r="X337" s="1"/>
      <c r="Y337" s="1"/>
      <c r="Z337" s="1"/>
      <c r="AA337" s="12">
        <v>1197</v>
      </c>
      <c r="AB337" s="12">
        <v>1424</v>
      </c>
      <c r="AC337" s="32">
        <v>0.444</v>
      </c>
      <c r="AD337" s="33">
        <v>0.887</v>
      </c>
      <c r="AE337" s="34">
        <f t="shared" si="432"/>
        <v>1794.556</v>
      </c>
      <c r="AF337" s="12">
        <v>1</v>
      </c>
      <c r="AG337" s="12">
        <v>0.89</v>
      </c>
      <c r="AH337" s="12">
        <v>3.14</v>
      </c>
      <c r="AI337" s="35">
        <f t="shared" si="433"/>
        <v>3.7946</v>
      </c>
      <c r="AJ337" s="12">
        <v>1.225</v>
      </c>
      <c r="AK337" s="12">
        <v>0.5</v>
      </c>
      <c r="AL337" s="36">
        <f t="shared" si="434"/>
        <v>4170.89359603</v>
      </c>
      <c r="AM337"/>
      <c r="AN337"/>
      <c r="AO337"/>
      <c r="AP337"/>
      <c r="AQ337" s="1"/>
      <c r="AR337" s="1"/>
      <c r="AS337" s="1"/>
      <c r="AT337" s="1"/>
      <c r="AU337" s="1"/>
      <c r="AV337" s="12">
        <v>1197</v>
      </c>
      <c r="AW337" s="12">
        <v>1424</v>
      </c>
      <c r="AX337" s="32">
        <v>0.444</v>
      </c>
      <c r="AY337" s="33">
        <v>0.887</v>
      </c>
      <c r="AZ337" s="34">
        <f t="shared" si="435"/>
        <v>1794.556</v>
      </c>
      <c r="BA337" s="12">
        <v>1</v>
      </c>
      <c r="BB337" s="12">
        <v>0.89</v>
      </c>
      <c r="BC337" s="12">
        <v>3.14</v>
      </c>
      <c r="BD337" s="35">
        <f t="shared" si="436"/>
        <v>3.7946</v>
      </c>
      <c r="BE337" s="12">
        <v>1.225</v>
      </c>
      <c r="BF337" s="12">
        <v>0.5</v>
      </c>
      <c r="BG337" s="36">
        <f t="shared" si="437"/>
        <v>4170.89359603</v>
      </c>
      <c r="BH337"/>
      <c r="BI337"/>
      <c r="BJ337"/>
      <c r="BK337"/>
      <c r="BL337" s="1"/>
      <c r="BM337" s="1"/>
      <c r="BN337" s="1"/>
      <c r="BO337" s="1"/>
      <c r="BP337" s="1"/>
      <c r="BQ337" s="12">
        <v>1197</v>
      </c>
      <c r="BR337" s="12">
        <v>1424</v>
      </c>
      <c r="BS337" s="32">
        <v>0.444</v>
      </c>
      <c r="BT337" s="33">
        <v>0.887</v>
      </c>
      <c r="BU337" s="34">
        <f t="shared" si="438"/>
        <v>1794.556</v>
      </c>
      <c r="BV337" s="12">
        <v>1</v>
      </c>
      <c r="BW337" s="12">
        <v>0.89</v>
      </c>
      <c r="BX337" s="12">
        <v>3.14</v>
      </c>
      <c r="BY337" s="35">
        <f t="shared" si="439"/>
        <v>3.7946</v>
      </c>
      <c r="BZ337" s="12">
        <v>1.225</v>
      </c>
      <c r="CA337" s="12">
        <v>0.5</v>
      </c>
      <c r="CB337" s="36">
        <f t="shared" si="440"/>
        <v>4170.89359603</v>
      </c>
      <c r="CC337"/>
      <c r="CD337"/>
      <c r="CE337"/>
      <c r="CF337"/>
      <c r="CG337" s="1"/>
      <c r="CH337" s="1"/>
      <c r="CI337" s="1"/>
      <c r="CJ337" s="1"/>
      <c r="CK337" s="1"/>
      <c r="CL337" s="12">
        <v>1197</v>
      </c>
      <c r="CM337" s="12">
        <f t="shared" si="441"/>
        <v>1569</v>
      </c>
      <c r="CN337" s="32">
        <v>0.444</v>
      </c>
      <c r="CO337" s="33">
        <v>0.887</v>
      </c>
      <c r="CP337" s="34">
        <f t="shared" si="442"/>
        <v>1923.171</v>
      </c>
      <c r="CQ337" s="12">
        <v>1</v>
      </c>
      <c r="CR337" s="12">
        <v>0.89</v>
      </c>
      <c r="CS337" s="12">
        <v>3.14</v>
      </c>
      <c r="CT337" s="35">
        <f t="shared" si="443"/>
        <v>3.7946</v>
      </c>
      <c r="CU337" s="12">
        <v>1.225</v>
      </c>
      <c r="CV337" s="12">
        <v>0.5</v>
      </c>
      <c r="CW337" s="36">
        <f t="shared" si="444"/>
        <v>4469.8196144175</v>
      </c>
      <c r="CX337"/>
      <c r="CY337"/>
      <c r="CZ337"/>
      <c r="DA337"/>
      <c r="DB337" s="1"/>
      <c r="DC337" s="1"/>
      <c r="DD337" s="1"/>
      <c r="DE337" s="1"/>
      <c r="DF337" s="1"/>
      <c r="DG337" s="12">
        <v>1197</v>
      </c>
      <c r="DH337" s="12">
        <f t="shared" si="445"/>
        <v>1569</v>
      </c>
      <c r="DI337" s="32">
        <v>0.444</v>
      </c>
      <c r="DJ337" s="33">
        <v>0.887</v>
      </c>
      <c r="DK337" s="34">
        <f t="shared" si="446"/>
        <v>1923.171</v>
      </c>
      <c r="DL337" s="12">
        <v>1</v>
      </c>
      <c r="DM337" s="12">
        <v>0.89</v>
      </c>
      <c r="DN337" s="12">
        <v>3.14</v>
      </c>
      <c r="DO337" s="35">
        <f t="shared" si="447"/>
        <v>3.7946</v>
      </c>
      <c r="DP337" s="12">
        <v>1.225</v>
      </c>
      <c r="DQ337" s="12">
        <v>0.5</v>
      </c>
      <c r="DR337" s="36">
        <f t="shared" si="448"/>
        <v>4469.8196144175</v>
      </c>
      <c r="DS337"/>
      <c r="DT337"/>
      <c r="DU337"/>
      <c r="DV337"/>
      <c r="DW337" s="1"/>
      <c r="DX337" s="1"/>
      <c r="DY337" s="1"/>
      <c r="DZ337" s="1"/>
      <c r="EA337" s="1"/>
      <c r="EB337" s="12">
        <v>1197</v>
      </c>
      <c r="EC337" s="12">
        <f t="shared" si="449"/>
        <v>1569</v>
      </c>
      <c r="ED337" s="32">
        <v>0.444</v>
      </c>
      <c r="EE337" s="33">
        <v>0.887</v>
      </c>
      <c r="EF337" s="34">
        <f t="shared" si="450"/>
        <v>1923.171</v>
      </c>
      <c r="EG337" s="12">
        <v>1</v>
      </c>
      <c r="EH337" s="12">
        <v>0.89</v>
      </c>
      <c r="EI337" s="12">
        <v>3.94</v>
      </c>
      <c r="EJ337" s="35">
        <f t="shared" si="451"/>
        <v>4.5066</v>
      </c>
      <c r="EK337" s="12">
        <v>1.225</v>
      </c>
      <c r="EL337" s="12">
        <v>0.5</v>
      </c>
      <c r="EM337" s="36">
        <f t="shared" si="452"/>
        <v>5308.5144875175</v>
      </c>
      <c r="EN337"/>
      <c r="EO337"/>
      <c r="EP337"/>
      <c r="EQ337"/>
    </row>
    <row r="338" s="1" customFormat="1" customHeight="1" spans="6:147">
      <c r="F338" s="12">
        <v>1197</v>
      </c>
      <c r="G338" s="12">
        <v>1424</v>
      </c>
      <c r="H338" s="32">
        <v>0.577</v>
      </c>
      <c r="I338" s="33">
        <v>1.153</v>
      </c>
      <c r="J338" s="34">
        <f t="shared" si="429"/>
        <v>2332.541</v>
      </c>
      <c r="K338" s="12">
        <v>1</v>
      </c>
      <c r="L338" s="12">
        <v>0.89</v>
      </c>
      <c r="M338" s="12">
        <v>3.14</v>
      </c>
      <c r="N338" s="35">
        <f t="shared" si="430"/>
        <v>3.7946</v>
      </c>
      <c r="O338" s="12">
        <v>1.225</v>
      </c>
      <c r="P338" s="12">
        <v>0.5</v>
      </c>
      <c r="Q338" s="36">
        <f t="shared" si="431"/>
        <v>5421.2742981425</v>
      </c>
      <c r="R338"/>
      <c r="S338"/>
      <c r="T338"/>
      <c r="U338"/>
      <c r="V338" s="1"/>
      <c r="W338" s="1"/>
      <c r="X338" s="1"/>
      <c r="Y338" s="1"/>
      <c r="Z338" s="1"/>
      <c r="AA338" s="12">
        <v>1197</v>
      </c>
      <c r="AB338" s="12">
        <v>1424</v>
      </c>
      <c r="AC338" s="32">
        <v>0.577</v>
      </c>
      <c r="AD338" s="33">
        <v>1.153</v>
      </c>
      <c r="AE338" s="34">
        <f t="shared" si="432"/>
        <v>2332.541</v>
      </c>
      <c r="AF338" s="12">
        <v>1</v>
      </c>
      <c r="AG338" s="12">
        <v>0.89</v>
      </c>
      <c r="AH338" s="12">
        <v>3.14</v>
      </c>
      <c r="AI338" s="35">
        <f t="shared" si="433"/>
        <v>3.7946</v>
      </c>
      <c r="AJ338" s="12">
        <v>1.225</v>
      </c>
      <c r="AK338" s="12">
        <v>0.5</v>
      </c>
      <c r="AL338" s="36">
        <f t="shared" si="434"/>
        <v>5421.2742981425</v>
      </c>
      <c r="AM338"/>
      <c r="AN338"/>
      <c r="AO338"/>
      <c r="AP338"/>
      <c r="AQ338" s="1"/>
      <c r="AR338" s="1"/>
      <c r="AS338" s="1"/>
      <c r="AT338" s="1"/>
      <c r="AU338" s="1"/>
      <c r="AV338" s="12">
        <v>1197</v>
      </c>
      <c r="AW338" s="12">
        <v>1424</v>
      </c>
      <c r="AX338" s="32">
        <v>0.577</v>
      </c>
      <c r="AY338" s="33">
        <v>1.153</v>
      </c>
      <c r="AZ338" s="34">
        <f t="shared" si="435"/>
        <v>2332.541</v>
      </c>
      <c r="BA338" s="12">
        <v>1</v>
      </c>
      <c r="BB338" s="12">
        <v>0.89</v>
      </c>
      <c r="BC338" s="12">
        <v>3.14</v>
      </c>
      <c r="BD338" s="35">
        <f t="shared" si="436"/>
        <v>3.7946</v>
      </c>
      <c r="BE338" s="12">
        <v>1.225</v>
      </c>
      <c r="BF338" s="12">
        <v>0.5</v>
      </c>
      <c r="BG338" s="36">
        <f t="shared" si="437"/>
        <v>5421.2742981425</v>
      </c>
      <c r="BH338"/>
      <c r="BI338"/>
      <c r="BJ338"/>
      <c r="BK338"/>
      <c r="BL338" s="1"/>
      <c r="BM338" s="1"/>
      <c r="BN338" s="1"/>
      <c r="BO338" s="1"/>
      <c r="BP338" s="1"/>
      <c r="BQ338" s="12">
        <v>1197</v>
      </c>
      <c r="BR338" s="12">
        <v>1424</v>
      </c>
      <c r="BS338" s="32">
        <v>0.577</v>
      </c>
      <c r="BT338" s="33">
        <v>1.153</v>
      </c>
      <c r="BU338" s="34">
        <f t="shared" si="438"/>
        <v>2332.541</v>
      </c>
      <c r="BV338" s="12">
        <v>1</v>
      </c>
      <c r="BW338" s="12">
        <v>0.89</v>
      </c>
      <c r="BX338" s="12">
        <v>3.14</v>
      </c>
      <c r="BY338" s="35">
        <f t="shared" si="439"/>
        <v>3.7946</v>
      </c>
      <c r="BZ338" s="12">
        <v>1.225</v>
      </c>
      <c r="CA338" s="12">
        <v>0.5</v>
      </c>
      <c r="CB338" s="36">
        <f t="shared" si="440"/>
        <v>5421.2742981425</v>
      </c>
      <c r="CC338"/>
      <c r="CD338"/>
      <c r="CE338"/>
      <c r="CF338"/>
      <c r="CG338" s="1"/>
      <c r="CH338" s="1"/>
      <c r="CI338" s="1"/>
      <c r="CJ338" s="1"/>
      <c r="CK338" s="1"/>
      <c r="CL338" s="12">
        <v>1197</v>
      </c>
      <c r="CM338" s="12">
        <f t="shared" si="441"/>
        <v>1569</v>
      </c>
      <c r="CN338" s="32">
        <v>0.577</v>
      </c>
      <c r="CO338" s="33">
        <v>1.153</v>
      </c>
      <c r="CP338" s="34">
        <f t="shared" si="442"/>
        <v>2499.726</v>
      </c>
      <c r="CQ338" s="12">
        <v>1</v>
      </c>
      <c r="CR338" s="12">
        <v>0.89</v>
      </c>
      <c r="CS338" s="12">
        <v>3.14</v>
      </c>
      <c r="CT338" s="35">
        <f t="shared" si="443"/>
        <v>3.7946</v>
      </c>
      <c r="CU338" s="12">
        <v>1.225</v>
      </c>
      <c r="CV338" s="12">
        <v>0.5</v>
      </c>
      <c r="CW338" s="36">
        <f t="shared" si="444"/>
        <v>5809.844421255</v>
      </c>
      <c r="CX338"/>
      <c r="CY338"/>
      <c r="CZ338"/>
      <c r="DA338"/>
      <c r="DB338" s="1"/>
      <c r="DC338" s="1"/>
      <c r="DD338" s="1"/>
      <c r="DE338" s="1"/>
      <c r="DF338" s="1"/>
      <c r="DG338" s="12">
        <v>1197</v>
      </c>
      <c r="DH338" s="12">
        <f t="shared" si="445"/>
        <v>1569</v>
      </c>
      <c r="DI338" s="32">
        <v>0.577</v>
      </c>
      <c r="DJ338" s="33">
        <v>1.153</v>
      </c>
      <c r="DK338" s="34">
        <f t="shared" si="446"/>
        <v>2499.726</v>
      </c>
      <c r="DL338" s="12">
        <v>1</v>
      </c>
      <c r="DM338" s="12">
        <v>0.89</v>
      </c>
      <c r="DN338" s="12">
        <v>3.14</v>
      </c>
      <c r="DO338" s="35">
        <f t="shared" si="447"/>
        <v>3.7946</v>
      </c>
      <c r="DP338" s="12">
        <v>1.225</v>
      </c>
      <c r="DQ338" s="12">
        <v>0.5</v>
      </c>
      <c r="DR338" s="36">
        <f t="shared" si="448"/>
        <v>5809.844421255</v>
      </c>
      <c r="DS338"/>
      <c r="DT338"/>
      <c r="DU338"/>
      <c r="DV338"/>
      <c r="DW338" s="1"/>
      <c r="DX338" s="1"/>
      <c r="DY338" s="1"/>
      <c r="DZ338" s="1"/>
      <c r="EA338" s="1"/>
      <c r="EB338" s="12">
        <v>1197</v>
      </c>
      <c r="EC338" s="12">
        <f t="shared" si="449"/>
        <v>1569</v>
      </c>
      <c r="ED338" s="32">
        <v>0.577</v>
      </c>
      <c r="EE338" s="33">
        <v>1.153</v>
      </c>
      <c r="EF338" s="34">
        <f t="shared" si="450"/>
        <v>2499.726</v>
      </c>
      <c r="EG338" s="12">
        <v>1</v>
      </c>
      <c r="EH338" s="12">
        <v>0.89</v>
      </c>
      <c r="EI338" s="12">
        <v>3.94</v>
      </c>
      <c r="EJ338" s="35">
        <f t="shared" si="451"/>
        <v>4.5066</v>
      </c>
      <c r="EK338" s="12">
        <v>1.225</v>
      </c>
      <c r="EL338" s="12">
        <v>0.5</v>
      </c>
      <c r="EM338" s="36">
        <f t="shared" si="452"/>
        <v>6899.974929855</v>
      </c>
      <c r="EN338"/>
      <c r="EO338"/>
      <c r="EP338"/>
      <c r="EQ338"/>
    </row>
    <row r="339" s="1" customFormat="1" customHeight="1" spans="6:147">
      <c r="F339" s="12">
        <v>1197</v>
      </c>
      <c r="G339" s="12">
        <v>1424</v>
      </c>
      <c r="H339" s="32">
        <v>4.04</v>
      </c>
      <c r="I339" s="33">
        <v>8.09</v>
      </c>
      <c r="J339" s="34">
        <f t="shared" si="429"/>
        <v>16356.04</v>
      </c>
      <c r="K339" s="12">
        <v>2.2</v>
      </c>
      <c r="L339" s="12">
        <v>0.89</v>
      </c>
      <c r="M339" s="12">
        <v>3.14</v>
      </c>
      <c r="N339" s="35">
        <f t="shared" si="430"/>
        <v>3.7946</v>
      </c>
      <c r="O339" s="12">
        <v>1.225</v>
      </c>
      <c r="P339" s="12">
        <v>0.5</v>
      </c>
      <c r="Q339" s="36">
        <f t="shared" si="431"/>
        <v>83632.08809494</v>
      </c>
      <c r="R339"/>
      <c r="S339"/>
      <c r="T339"/>
      <c r="U339"/>
      <c r="V339" s="1"/>
      <c r="W339" s="1"/>
      <c r="X339" s="1"/>
      <c r="Y339" s="1"/>
      <c r="Z339" s="1"/>
      <c r="AA339" s="12">
        <v>1197</v>
      </c>
      <c r="AB339" s="12">
        <v>1424</v>
      </c>
      <c r="AC339" s="32">
        <v>4.04</v>
      </c>
      <c r="AD339" s="33">
        <v>8.09</v>
      </c>
      <c r="AE339" s="34">
        <f t="shared" si="432"/>
        <v>16356.04</v>
      </c>
      <c r="AF339" s="12">
        <v>2.2</v>
      </c>
      <c r="AG339" s="12">
        <v>0.89</v>
      </c>
      <c r="AH339" s="12">
        <v>3.14</v>
      </c>
      <c r="AI339" s="35">
        <f t="shared" si="433"/>
        <v>3.7946</v>
      </c>
      <c r="AJ339" s="12">
        <v>1.225</v>
      </c>
      <c r="AK339" s="12">
        <v>0.5</v>
      </c>
      <c r="AL339" s="36">
        <f t="shared" si="434"/>
        <v>83632.08809494</v>
      </c>
      <c r="AM339"/>
      <c r="AN339"/>
      <c r="AO339"/>
      <c r="AP339"/>
      <c r="AQ339" s="1"/>
      <c r="AR339" s="1"/>
      <c r="AS339" s="1"/>
      <c r="AT339" s="1"/>
      <c r="AU339" s="1"/>
      <c r="AV339" s="12">
        <v>1197</v>
      </c>
      <c r="AW339" s="12">
        <v>1424</v>
      </c>
      <c r="AX339" s="32">
        <v>4.04</v>
      </c>
      <c r="AY339" s="33">
        <v>8.09</v>
      </c>
      <c r="AZ339" s="34">
        <f t="shared" si="435"/>
        <v>16356.04</v>
      </c>
      <c r="BA339" s="12">
        <v>2.2</v>
      </c>
      <c r="BB339" s="12">
        <v>0.89</v>
      </c>
      <c r="BC339" s="12">
        <v>3.14</v>
      </c>
      <c r="BD339" s="35">
        <f t="shared" si="436"/>
        <v>3.7946</v>
      </c>
      <c r="BE339" s="12">
        <v>1.225</v>
      </c>
      <c r="BF339" s="12">
        <v>0.5</v>
      </c>
      <c r="BG339" s="36">
        <f t="shared" si="437"/>
        <v>83632.08809494</v>
      </c>
      <c r="BH339"/>
      <c r="BI339"/>
      <c r="BJ339"/>
      <c r="BK339"/>
      <c r="BL339" s="1"/>
      <c r="BM339" s="1"/>
      <c r="BN339" s="1"/>
      <c r="BO339" s="1"/>
      <c r="BP339" s="1"/>
      <c r="BQ339" s="12">
        <v>1197</v>
      </c>
      <c r="BR339" s="12">
        <v>1424</v>
      </c>
      <c r="BS339" s="32">
        <v>4.04</v>
      </c>
      <c r="BT339" s="33">
        <v>8.09</v>
      </c>
      <c r="BU339" s="34">
        <f t="shared" si="438"/>
        <v>16356.04</v>
      </c>
      <c r="BV339" s="12">
        <v>2.2</v>
      </c>
      <c r="BW339" s="12">
        <v>0.89</v>
      </c>
      <c r="BX339" s="12">
        <v>3.14</v>
      </c>
      <c r="BY339" s="35">
        <f t="shared" si="439"/>
        <v>3.7946</v>
      </c>
      <c r="BZ339" s="12">
        <v>1.225</v>
      </c>
      <c r="CA339" s="12">
        <v>0.5</v>
      </c>
      <c r="CB339" s="36">
        <f t="shared" si="440"/>
        <v>83632.08809494</v>
      </c>
      <c r="CC339"/>
      <c r="CD339"/>
      <c r="CE339"/>
      <c r="CF339"/>
      <c r="CG339" s="1"/>
      <c r="CH339" s="1"/>
      <c r="CI339" s="1"/>
      <c r="CJ339" s="1"/>
      <c r="CK339" s="1"/>
      <c r="CL339" s="12">
        <v>1197</v>
      </c>
      <c r="CM339" s="12">
        <f t="shared" si="441"/>
        <v>1569</v>
      </c>
      <c r="CN339" s="32">
        <v>4.04</v>
      </c>
      <c r="CO339" s="33">
        <v>8.09</v>
      </c>
      <c r="CP339" s="34">
        <f t="shared" si="442"/>
        <v>17529.09</v>
      </c>
      <c r="CQ339" s="12">
        <v>2.2</v>
      </c>
      <c r="CR339" s="12">
        <v>0.89</v>
      </c>
      <c r="CS339" s="12">
        <v>3.14</v>
      </c>
      <c r="CT339" s="35">
        <f t="shared" si="443"/>
        <v>3.7946</v>
      </c>
      <c r="CU339" s="12">
        <v>1.225</v>
      </c>
      <c r="CV339" s="12">
        <v>0.5</v>
      </c>
      <c r="CW339" s="36">
        <f t="shared" si="444"/>
        <v>89630.154921615</v>
      </c>
      <c r="CX339"/>
      <c r="CY339"/>
      <c r="CZ339"/>
      <c r="DA339"/>
      <c r="DB339" s="1"/>
      <c r="DC339" s="1"/>
      <c r="DD339" s="1"/>
      <c r="DE339" s="1"/>
      <c r="DF339" s="1"/>
      <c r="DG339" s="12">
        <v>1197</v>
      </c>
      <c r="DH339" s="12">
        <f t="shared" si="445"/>
        <v>1569</v>
      </c>
      <c r="DI339" s="32">
        <v>4.04</v>
      </c>
      <c r="DJ339" s="33">
        <v>8.09</v>
      </c>
      <c r="DK339" s="34">
        <f t="shared" si="446"/>
        <v>17529.09</v>
      </c>
      <c r="DL339" s="12">
        <v>2.2</v>
      </c>
      <c r="DM339" s="12">
        <v>0.89</v>
      </c>
      <c r="DN339" s="12">
        <v>3.14</v>
      </c>
      <c r="DO339" s="35">
        <f t="shared" si="447"/>
        <v>3.7946</v>
      </c>
      <c r="DP339" s="12">
        <v>1.225</v>
      </c>
      <c r="DQ339" s="12">
        <v>0.5</v>
      </c>
      <c r="DR339" s="36">
        <f t="shared" si="448"/>
        <v>89630.154921615</v>
      </c>
      <c r="DS339"/>
      <c r="DT339"/>
      <c r="DU339"/>
      <c r="DV339"/>
      <c r="DW339" s="1"/>
      <c r="DX339" s="1"/>
      <c r="DY339" s="1"/>
      <c r="DZ339" s="1"/>
      <c r="EA339" s="1"/>
      <c r="EB339" s="12">
        <v>1197</v>
      </c>
      <c r="EC339" s="12">
        <f t="shared" si="449"/>
        <v>1569</v>
      </c>
      <c r="ED339" s="32">
        <v>4.04</v>
      </c>
      <c r="EE339" s="33">
        <v>8.09</v>
      </c>
      <c r="EF339" s="34">
        <f t="shared" si="450"/>
        <v>17529.09</v>
      </c>
      <c r="EG339" s="12">
        <v>2.2</v>
      </c>
      <c r="EH339" s="12">
        <v>0.89</v>
      </c>
      <c r="EI339" s="12">
        <v>3.94</v>
      </c>
      <c r="EJ339" s="35">
        <f t="shared" si="451"/>
        <v>4.5066</v>
      </c>
      <c r="EK339" s="12">
        <v>1.225</v>
      </c>
      <c r="EL339" s="12">
        <v>0.5</v>
      </c>
      <c r="EM339" s="36">
        <f t="shared" si="452"/>
        <v>106447.914449415</v>
      </c>
      <c r="EN339"/>
      <c r="EO339"/>
      <c r="EP339"/>
      <c r="EQ339"/>
    </row>
    <row r="340" s="1" customFormat="1" customHeight="1" spans="6:147">
      <c r="F340" s="12">
        <v>1197</v>
      </c>
      <c r="G340" s="12">
        <v>1424</v>
      </c>
      <c r="H340" s="32">
        <v>6.07</v>
      </c>
      <c r="I340" s="33">
        <v>12.13</v>
      </c>
      <c r="J340" s="34">
        <f t="shared" si="429"/>
        <v>24538.91</v>
      </c>
      <c r="K340" s="12">
        <v>2.2</v>
      </c>
      <c r="L340" s="12">
        <v>0.89</v>
      </c>
      <c r="M340" s="12">
        <v>3.14</v>
      </c>
      <c r="N340" s="35">
        <f t="shared" si="430"/>
        <v>3.7946</v>
      </c>
      <c r="O340" s="12">
        <v>1.225</v>
      </c>
      <c r="P340" s="12">
        <v>0.5</v>
      </c>
      <c r="Q340" s="36">
        <f t="shared" si="431"/>
        <v>125472.931276385</v>
      </c>
      <c r="R340"/>
      <c r="S340"/>
      <c r="T340"/>
      <c r="U340"/>
      <c r="V340" s="1"/>
      <c r="W340" s="1"/>
      <c r="X340" s="1"/>
      <c r="Y340" s="1"/>
      <c r="Z340" s="1"/>
      <c r="AA340" s="12">
        <v>1197</v>
      </c>
      <c r="AB340" s="12">
        <v>1424</v>
      </c>
      <c r="AC340" s="32">
        <v>6.07</v>
      </c>
      <c r="AD340" s="33">
        <v>12.13</v>
      </c>
      <c r="AE340" s="34">
        <f t="shared" si="432"/>
        <v>24538.91</v>
      </c>
      <c r="AF340" s="12">
        <v>2.2</v>
      </c>
      <c r="AG340" s="12">
        <v>0.89</v>
      </c>
      <c r="AH340" s="12">
        <v>3.14</v>
      </c>
      <c r="AI340" s="35">
        <f t="shared" si="433"/>
        <v>3.7946</v>
      </c>
      <c r="AJ340" s="12">
        <v>1.225</v>
      </c>
      <c r="AK340" s="12">
        <v>0.5</v>
      </c>
      <c r="AL340" s="36">
        <f t="shared" si="434"/>
        <v>125472.931276385</v>
      </c>
      <c r="AM340"/>
      <c r="AN340"/>
      <c r="AO340"/>
      <c r="AP340"/>
      <c r="AQ340" s="1"/>
      <c r="AR340" s="1"/>
      <c r="AS340" s="1"/>
      <c r="AT340" s="1"/>
      <c r="AU340" s="1"/>
      <c r="AV340" s="12">
        <v>1197</v>
      </c>
      <c r="AW340" s="12">
        <v>1424</v>
      </c>
      <c r="AX340" s="32">
        <v>6.07</v>
      </c>
      <c r="AY340" s="33">
        <v>12.13</v>
      </c>
      <c r="AZ340" s="34">
        <f t="shared" si="435"/>
        <v>24538.91</v>
      </c>
      <c r="BA340" s="12">
        <v>2.2</v>
      </c>
      <c r="BB340" s="12">
        <v>0.89</v>
      </c>
      <c r="BC340" s="12">
        <v>3.14</v>
      </c>
      <c r="BD340" s="35">
        <f t="shared" si="436"/>
        <v>3.7946</v>
      </c>
      <c r="BE340" s="12">
        <v>1.225</v>
      </c>
      <c r="BF340" s="12">
        <v>0.5</v>
      </c>
      <c r="BG340" s="36">
        <f t="shared" si="437"/>
        <v>125472.931276385</v>
      </c>
      <c r="BH340"/>
      <c r="BI340"/>
      <c r="BJ340"/>
      <c r="BK340"/>
      <c r="BL340" s="1"/>
      <c r="BM340" s="1"/>
      <c r="BN340" s="1"/>
      <c r="BO340" s="1"/>
      <c r="BP340" s="1"/>
      <c r="BQ340" s="12">
        <v>1197</v>
      </c>
      <c r="BR340" s="12">
        <v>1424</v>
      </c>
      <c r="BS340" s="32">
        <v>6.07</v>
      </c>
      <c r="BT340" s="33">
        <v>12.13</v>
      </c>
      <c r="BU340" s="34">
        <f t="shared" si="438"/>
        <v>24538.91</v>
      </c>
      <c r="BV340" s="12">
        <v>2.2</v>
      </c>
      <c r="BW340" s="12">
        <v>0.89</v>
      </c>
      <c r="BX340" s="12">
        <v>3.14</v>
      </c>
      <c r="BY340" s="35">
        <f t="shared" si="439"/>
        <v>3.7946</v>
      </c>
      <c r="BZ340" s="12">
        <v>1.225</v>
      </c>
      <c r="CA340" s="12">
        <v>0.5</v>
      </c>
      <c r="CB340" s="36">
        <f t="shared" si="440"/>
        <v>125472.931276385</v>
      </c>
      <c r="CC340"/>
      <c r="CD340"/>
      <c r="CE340"/>
      <c r="CF340"/>
      <c r="CG340" s="1"/>
      <c r="CH340" s="1"/>
      <c r="CI340" s="1"/>
      <c r="CJ340" s="1"/>
      <c r="CK340" s="1"/>
      <c r="CL340" s="12">
        <v>1197</v>
      </c>
      <c r="CM340" s="12">
        <f t="shared" si="441"/>
        <v>1569</v>
      </c>
      <c r="CN340" s="32">
        <v>6.07</v>
      </c>
      <c r="CO340" s="33">
        <v>12.13</v>
      </c>
      <c r="CP340" s="34">
        <f t="shared" si="442"/>
        <v>26297.76</v>
      </c>
      <c r="CQ340" s="12">
        <v>2.2</v>
      </c>
      <c r="CR340" s="12">
        <v>0.89</v>
      </c>
      <c r="CS340" s="12">
        <v>3.14</v>
      </c>
      <c r="CT340" s="35">
        <f t="shared" si="443"/>
        <v>3.7946</v>
      </c>
      <c r="CU340" s="12">
        <v>1.225</v>
      </c>
      <c r="CV340" s="12">
        <v>0.5</v>
      </c>
      <c r="CW340" s="36">
        <f t="shared" si="444"/>
        <v>134466.32442936</v>
      </c>
      <c r="CX340"/>
      <c r="CY340"/>
      <c r="CZ340"/>
      <c r="DA340"/>
      <c r="DB340" s="1"/>
      <c r="DC340" s="1"/>
      <c r="DD340" s="1"/>
      <c r="DE340" s="1"/>
      <c r="DF340" s="1"/>
      <c r="DG340" s="12">
        <v>1197</v>
      </c>
      <c r="DH340" s="12">
        <f t="shared" si="445"/>
        <v>1569</v>
      </c>
      <c r="DI340" s="32">
        <v>6.07</v>
      </c>
      <c r="DJ340" s="33">
        <v>12.13</v>
      </c>
      <c r="DK340" s="34">
        <f t="shared" si="446"/>
        <v>26297.76</v>
      </c>
      <c r="DL340" s="12">
        <v>2.2</v>
      </c>
      <c r="DM340" s="12">
        <v>0.89</v>
      </c>
      <c r="DN340" s="12">
        <v>3.14</v>
      </c>
      <c r="DO340" s="35">
        <f t="shared" si="447"/>
        <v>3.7946</v>
      </c>
      <c r="DP340" s="12">
        <v>1.225</v>
      </c>
      <c r="DQ340" s="12">
        <v>0.5</v>
      </c>
      <c r="DR340" s="36">
        <f t="shared" si="448"/>
        <v>134466.32442936</v>
      </c>
      <c r="DS340"/>
      <c r="DT340"/>
      <c r="DU340"/>
      <c r="DV340"/>
      <c r="DW340" s="1"/>
      <c r="DX340" s="1"/>
      <c r="DY340" s="1"/>
      <c r="DZ340" s="1"/>
      <c r="EA340" s="1"/>
      <c r="EB340" s="12">
        <v>1197</v>
      </c>
      <c r="EC340" s="12">
        <f t="shared" si="449"/>
        <v>1569</v>
      </c>
      <c r="ED340" s="32">
        <v>6.07</v>
      </c>
      <c r="EE340" s="33">
        <v>12.13</v>
      </c>
      <c r="EF340" s="34">
        <f t="shared" si="450"/>
        <v>26297.76</v>
      </c>
      <c r="EG340" s="12">
        <v>2.2</v>
      </c>
      <c r="EH340" s="12">
        <v>0.89</v>
      </c>
      <c r="EI340" s="12">
        <v>3.94</v>
      </c>
      <c r="EJ340" s="35">
        <f t="shared" si="451"/>
        <v>4.5066</v>
      </c>
      <c r="EK340" s="12">
        <v>1.225</v>
      </c>
      <c r="EL340" s="12">
        <v>0.5</v>
      </c>
      <c r="EM340" s="36">
        <f t="shared" si="452"/>
        <v>159696.92132856</v>
      </c>
      <c r="EN340"/>
      <c r="EO340"/>
      <c r="EP340"/>
      <c r="EQ340"/>
    </row>
    <row r="341" s="1" customFormat="1" customHeight="1" spans="6:147">
      <c r="F341" s="37" t="s">
        <v>43</v>
      </c>
      <c r="G341" s="37"/>
      <c r="H341" s="37"/>
      <c r="I341" s="37"/>
      <c r="J341" s="37"/>
      <c r="K341" s="38">
        <f>SUM(Q327:Q340)</f>
        <v>266658.02673636</v>
      </c>
      <c r="L341" s="38"/>
      <c r="M341" s="38"/>
      <c r="N341" s="38"/>
      <c r="O341" s="38"/>
      <c r="P341" s="38"/>
      <c r="Q341" s="38"/>
      <c r="R341"/>
      <c r="S341"/>
      <c r="T341"/>
      <c r="U341"/>
      <c r="V341" s="1"/>
      <c r="W341" s="1"/>
      <c r="X341" s="1"/>
      <c r="Y341" s="1"/>
      <c r="Z341" s="1"/>
      <c r="AA341" s="37" t="s">
        <v>43</v>
      </c>
      <c r="AB341" s="37"/>
      <c r="AC341" s="37"/>
      <c r="AD341" s="37"/>
      <c r="AE341" s="37"/>
      <c r="AF341" s="38">
        <f>SUM(AL327:AL340)</f>
        <v>266658.02673636</v>
      </c>
      <c r="AG341" s="38"/>
      <c r="AH341" s="38"/>
      <c r="AI341" s="38"/>
      <c r="AJ341" s="38"/>
      <c r="AK341" s="38"/>
      <c r="AL341" s="38"/>
      <c r="AM341"/>
      <c r="AN341"/>
      <c r="AO341"/>
      <c r="AP341"/>
      <c r="AQ341" s="1"/>
      <c r="AR341" s="1"/>
      <c r="AS341" s="1"/>
      <c r="AT341" s="1"/>
      <c r="AU341" s="1"/>
      <c r="AV341" s="37" t="s">
        <v>43</v>
      </c>
      <c r="AW341" s="37"/>
      <c r="AX341" s="37"/>
      <c r="AY341" s="37"/>
      <c r="AZ341" s="37"/>
      <c r="BA341" s="38">
        <f>SUM(BG327:BG340)</f>
        <v>266658.02673636</v>
      </c>
      <c r="BB341" s="38"/>
      <c r="BC341" s="38"/>
      <c r="BD341" s="38"/>
      <c r="BE341" s="38"/>
      <c r="BF341" s="38"/>
      <c r="BG341" s="38"/>
      <c r="BH341"/>
      <c r="BI341"/>
      <c r="BJ341"/>
      <c r="BK341"/>
      <c r="BL341" s="1"/>
      <c r="BM341" s="1"/>
      <c r="BN341" s="1"/>
      <c r="BO341" s="1"/>
      <c r="BP341" s="1"/>
      <c r="BQ341" s="37" t="s">
        <v>43</v>
      </c>
      <c r="BR341" s="37"/>
      <c r="BS341" s="37"/>
      <c r="BT341" s="37"/>
      <c r="BU341" s="37"/>
      <c r="BV341" s="38">
        <f>SUM(CB327:CB340)</f>
        <v>266658.02673636</v>
      </c>
      <c r="BW341" s="38"/>
      <c r="BX341" s="38"/>
      <c r="BY341" s="38"/>
      <c r="BZ341" s="38"/>
      <c r="CA341" s="38"/>
      <c r="CB341" s="38"/>
      <c r="CC341"/>
      <c r="CD341"/>
      <c r="CE341"/>
      <c r="CF341"/>
      <c r="CG341" s="1"/>
      <c r="CH341" s="1"/>
      <c r="CI341" s="1"/>
      <c r="CJ341" s="1"/>
      <c r="CK341" s="1"/>
      <c r="CL341" s="37" t="s">
        <v>43</v>
      </c>
      <c r="CM341" s="37"/>
      <c r="CN341" s="37"/>
      <c r="CO341" s="37"/>
      <c r="CP341" s="37"/>
      <c r="CQ341" s="38">
        <f>SUM(CW327:CW340)</f>
        <v>285774.46356501</v>
      </c>
      <c r="CR341" s="38"/>
      <c r="CS341" s="38"/>
      <c r="CT341" s="38"/>
      <c r="CU341" s="38"/>
      <c r="CV341" s="38"/>
      <c r="CW341" s="38"/>
      <c r="CX341"/>
      <c r="CY341"/>
      <c r="CZ341"/>
      <c r="DA341"/>
      <c r="DB341" s="1"/>
      <c r="DC341" s="1"/>
      <c r="DD341" s="1"/>
      <c r="DE341" s="1"/>
      <c r="DF341" s="1"/>
      <c r="DG341" s="37" t="s">
        <v>43</v>
      </c>
      <c r="DH341" s="37"/>
      <c r="DI341" s="37"/>
      <c r="DJ341" s="37"/>
      <c r="DK341" s="37"/>
      <c r="DL341" s="38">
        <f>SUM(DR327:DR340)</f>
        <v>285774.46356501</v>
      </c>
      <c r="DM341" s="38"/>
      <c r="DN341" s="38"/>
      <c r="DO341" s="38"/>
      <c r="DP341" s="38"/>
      <c r="DQ341" s="38"/>
      <c r="DR341" s="38"/>
      <c r="DS341"/>
      <c r="DT341"/>
      <c r="DU341"/>
      <c r="DV341"/>
      <c r="DW341" s="1"/>
      <c r="DX341" s="1"/>
      <c r="DY341" s="1"/>
      <c r="DZ341" s="1"/>
      <c r="EA341" s="1"/>
      <c r="EB341" s="37" t="s">
        <v>43</v>
      </c>
      <c r="EC341" s="37"/>
      <c r="ED341" s="37"/>
      <c r="EE341" s="37"/>
      <c r="EF341" s="37"/>
      <c r="EG341" s="38">
        <f>SUM(EM327:EM340)</f>
        <v>339395.77228221</v>
      </c>
      <c r="EH341" s="38"/>
      <c r="EI341" s="38"/>
      <c r="EJ341" s="38"/>
      <c r="EK341" s="38"/>
      <c r="EL341" s="38"/>
      <c r="EM341" s="38"/>
      <c r="EN341"/>
      <c r="EO341"/>
      <c r="EP341"/>
      <c r="EQ341"/>
    </row>
    <row r="342" s="1" customFormat="1" customHeight="1" spans="6:147">
      <c r="F342" s="37"/>
      <c r="G342" s="37"/>
      <c r="H342" s="37"/>
      <c r="I342" s="37"/>
      <c r="J342" s="37"/>
      <c r="K342" s="38"/>
      <c r="L342" s="38"/>
      <c r="M342" s="38"/>
      <c r="N342" s="38"/>
      <c r="O342" s="38"/>
      <c r="P342" s="38"/>
      <c r="Q342" s="38"/>
      <c r="R342"/>
      <c r="S342"/>
      <c r="T342"/>
      <c r="U342"/>
      <c r="V342" s="1"/>
      <c r="W342" s="1"/>
      <c r="X342" s="1"/>
      <c r="Y342" s="1"/>
      <c r="Z342" s="1"/>
      <c r="AA342" s="37"/>
      <c r="AB342" s="37"/>
      <c r="AC342" s="37"/>
      <c r="AD342" s="37"/>
      <c r="AE342" s="37"/>
      <c r="AF342" s="38"/>
      <c r="AG342" s="38"/>
      <c r="AH342" s="38"/>
      <c r="AI342" s="38"/>
      <c r="AJ342" s="38"/>
      <c r="AK342" s="38"/>
      <c r="AL342" s="38"/>
      <c r="AM342"/>
      <c r="AN342"/>
      <c r="AO342"/>
      <c r="AP342"/>
      <c r="AQ342" s="1"/>
      <c r="AR342" s="1"/>
      <c r="AS342" s="1"/>
      <c r="AT342" s="1"/>
      <c r="AU342" s="1"/>
      <c r="AV342" s="37"/>
      <c r="AW342" s="37"/>
      <c r="AX342" s="37"/>
      <c r="AY342" s="37"/>
      <c r="AZ342" s="37"/>
      <c r="BA342" s="38"/>
      <c r="BB342" s="38"/>
      <c r="BC342" s="38"/>
      <c r="BD342" s="38"/>
      <c r="BE342" s="38"/>
      <c r="BF342" s="38"/>
      <c r="BG342" s="38"/>
      <c r="BH342"/>
      <c r="BI342"/>
      <c r="BJ342"/>
      <c r="BK342"/>
      <c r="BL342" s="1"/>
      <c r="BM342" s="1"/>
      <c r="BN342" s="1"/>
      <c r="BO342" s="1"/>
      <c r="BP342" s="1"/>
      <c r="BQ342" s="37"/>
      <c r="BR342" s="37"/>
      <c r="BS342" s="37"/>
      <c r="BT342" s="37"/>
      <c r="BU342" s="37"/>
      <c r="BV342" s="38"/>
      <c r="BW342" s="38"/>
      <c r="BX342" s="38"/>
      <c r="BY342" s="38"/>
      <c r="BZ342" s="38"/>
      <c r="CA342" s="38"/>
      <c r="CB342" s="38"/>
      <c r="CC342"/>
      <c r="CD342"/>
      <c r="CE342"/>
      <c r="CF342"/>
      <c r="CG342" s="1"/>
      <c r="CH342" s="1"/>
      <c r="CI342" s="1"/>
      <c r="CJ342" s="1"/>
      <c r="CK342" s="1"/>
      <c r="CL342" s="37"/>
      <c r="CM342" s="37"/>
      <c r="CN342" s="37"/>
      <c r="CO342" s="37"/>
      <c r="CP342" s="37"/>
      <c r="CQ342" s="38"/>
      <c r="CR342" s="38"/>
      <c r="CS342" s="38"/>
      <c r="CT342" s="38"/>
      <c r="CU342" s="38"/>
      <c r="CV342" s="38"/>
      <c r="CW342" s="38"/>
      <c r="CX342"/>
      <c r="CY342"/>
      <c r="CZ342"/>
      <c r="DA342"/>
      <c r="DB342" s="1"/>
      <c r="DC342" s="1"/>
      <c r="DD342" s="1"/>
      <c r="DE342" s="1"/>
      <c r="DF342" s="1"/>
      <c r="DG342" s="37"/>
      <c r="DH342" s="37"/>
      <c r="DI342" s="37"/>
      <c r="DJ342" s="37"/>
      <c r="DK342" s="37"/>
      <c r="DL342" s="38"/>
      <c r="DM342" s="38"/>
      <c r="DN342" s="38"/>
      <c r="DO342" s="38"/>
      <c r="DP342" s="38"/>
      <c r="DQ342" s="38"/>
      <c r="DR342" s="38"/>
      <c r="DS342"/>
      <c r="DT342"/>
      <c r="DU342"/>
      <c r="DV342"/>
      <c r="DW342" s="1"/>
      <c r="DX342" s="1"/>
      <c r="DY342" s="1"/>
      <c r="DZ342" s="1"/>
      <c r="EA342" s="1"/>
      <c r="EB342" s="37"/>
      <c r="EC342" s="37"/>
      <c r="ED342" s="37"/>
      <c r="EE342" s="37"/>
      <c r="EF342" s="37"/>
      <c r="EG342" s="38"/>
      <c r="EH342" s="38"/>
      <c r="EI342" s="38"/>
      <c r="EJ342" s="38"/>
      <c r="EK342" s="38"/>
      <c r="EL342" s="38"/>
      <c r="EM342" s="38"/>
      <c r="EN342"/>
      <c r="EO342"/>
      <c r="EP342"/>
      <c r="EQ342"/>
    </row>
    <row r="343" s="1" customFormat="1" customHeight="1" spans="6:147">
      <c r="F343" s="37"/>
      <c r="G343" s="37"/>
      <c r="H343" s="37"/>
      <c r="I343" s="37"/>
      <c r="J343" s="37"/>
      <c r="K343" s="38"/>
      <c r="L343" s="38"/>
      <c r="M343" s="38"/>
      <c r="N343" s="38"/>
      <c r="O343" s="38"/>
      <c r="P343" s="38"/>
      <c r="Q343" s="38"/>
      <c r="R343"/>
      <c r="S343"/>
      <c r="T343"/>
      <c r="U343"/>
      <c r="V343" s="1"/>
      <c r="W343" s="1"/>
      <c r="X343" s="1"/>
      <c r="Y343" s="1"/>
      <c r="Z343" s="1"/>
      <c r="AA343" s="37"/>
      <c r="AB343" s="37"/>
      <c r="AC343" s="37"/>
      <c r="AD343" s="37"/>
      <c r="AE343" s="37"/>
      <c r="AF343" s="38"/>
      <c r="AG343" s="38"/>
      <c r="AH343" s="38"/>
      <c r="AI343" s="38"/>
      <c r="AJ343" s="38"/>
      <c r="AK343" s="38"/>
      <c r="AL343" s="38"/>
      <c r="AM343"/>
      <c r="AN343"/>
      <c r="AO343"/>
      <c r="AP343"/>
      <c r="AQ343" s="1"/>
      <c r="AR343" s="1"/>
      <c r="AS343" s="1"/>
      <c r="AT343" s="1"/>
      <c r="AU343" s="1"/>
      <c r="AV343" s="37"/>
      <c r="AW343" s="37"/>
      <c r="AX343" s="37"/>
      <c r="AY343" s="37"/>
      <c r="AZ343" s="37"/>
      <c r="BA343" s="38"/>
      <c r="BB343" s="38"/>
      <c r="BC343" s="38"/>
      <c r="BD343" s="38"/>
      <c r="BE343" s="38"/>
      <c r="BF343" s="38"/>
      <c r="BG343" s="38"/>
      <c r="BH343"/>
      <c r="BI343"/>
      <c r="BJ343"/>
      <c r="BK343"/>
      <c r="BL343" s="1"/>
      <c r="BM343" s="1"/>
      <c r="BN343" s="1"/>
      <c r="BO343" s="1"/>
      <c r="BP343" s="1"/>
      <c r="BQ343" s="37"/>
      <c r="BR343" s="37"/>
      <c r="BS343" s="37"/>
      <c r="BT343" s="37"/>
      <c r="BU343" s="37"/>
      <c r="BV343" s="38"/>
      <c r="BW343" s="38"/>
      <c r="BX343" s="38"/>
      <c r="BY343" s="38"/>
      <c r="BZ343" s="38"/>
      <c r="CA343" s="38"/>
      <c r="CB343" s="38"/>
      <c r="CC343"/>
      <c r="CD343"/>
      <c r="CE343"/>
      <c r="CF343"/>
      <c r="CG343" s="1"/>
      <c r="CH343" s="1"/>
      <c r="CI343" s="1"/>
      <c r="CJ343" s="1"/>
      <c r="CK343" s="1"/>
      <c r="CL343" s="37"/>
      <c r="CM343" s="37"/>
      <c r="CN343" s="37"/>
      <c r="CO343" s="37"/>
      <c r="CP343" s="37"/>
      <c r="CQ343" s="38"/>
      <c r="CR343" s="38"/>
      <c r="CS343" s="38"/>
      <c r="CT343" s="38"/>
      <c r="CU343" s="38"/>
      <c r="CV343" s="38"/>
      <c r="CW343" s="38"/>
      <c r="CX343"/>
      <c r="CY343"/>
      <c r="CZ343"/>
      <c r="DA343"/>
      <c r="DB343" s="1"/>
      <c r="DC343" s="1"/>
      <c r="DD343" s="1"/>
      <c r="DE343" s="1"/>
      <c r="DF343" s="1"/>
      <c r="DG343" s="37"/>
      <c r="DH343" s="37"/>
      <c r="DI343" s="37"/>
      <c r="DJ343" s="37"/>
      <c r="DK343" s="37"/>
      <c r="DL343" s="38"/>
      <c r="DM343" s="38"/>
      <c r="DN343" s="38"/>
      <c r="DO343" s="38"/>
      <c r="DP343" s="38"/>
      <c r="DQ343" s="38"/>
      <c r="DR343" s="38"/>
      <c r="DS343"/>
      <c r="DT343"/>
      <c r="DU343"/>
      <c r="DV343"/>
      <c r="DW343" s="1"/>
      <c r="DX343" s="1"/>
      <c r="DY343" s="1"/>
      <c r="DZ343" s="1"/>
      <c r="EA343" s="1"/>
      <c r="EB343" s="37"/>
      <c r="EC343" s="37"/>
      <c r="ED343" s="37"/>
      <c r="EE343" s="37"/>
      <c r="EF343" s="37"/>
      <c r="EG343" s="38"/>
      <c r="EH343" s="38"/>
      <c r="EI343" s="38"/>
      <c r="EJ343" s="38"/>
      <c r="EK343" s="38"/>
      <c r="EL343" s="38"/>
      <c r="EM343" s="38"/>
      <c r="EN343"/>
      <c r="EO343"/>
      <c r="EP343"/>
      <c r="EQ343"/>
    </row>
    <row r="344" s="1" customFormat="1" customHeight="1" spans="6:147">
      <c r="F344" s="39" t="s">
        <v>18</v>
      </c>
      <c r="G344" s="39"/>
      <c r="H344" s="39"/>
      <c r="I344" s="39"/>
      <c r="J344" s="39"/>
      <c r="K344" s="39"/>
      <c r="L344" s="39"/>
      <c r="M344" s="39"/>
      <c r="N344" s="39"/>
      <c r="O344" s="39"/>
      <c r="P344" s="39"/>
      <c r="Q344" s="39"/>
      <c r="R344"/>
      <c r="S344"/>
      <c r="T344"/>
      <c r="U344"/>
      <c r="V344" s="1"/>
      <c r="W344" s="1"/>
      <c r="X344" s="1"/>
      <c r="Y344" s="1"/>
      <c r="Z344" s="1"/>
      <c r="AA344" s="39" t="s">
        <v>18</v>
      </c>
      <c r="AB344" s="39"/>
      <c r="AC344" s="39"/>
      <c r="AD344" s="39"/>
      <c r="AE344" s="39"/>
      <c r="AF344" s="39"/>
      <c r="AG344" s="39"/>
      <c r="AH344" s="39"/>
      <c r="AI344" s="39"/>
      <c r="AJ344" s="39"/>
      <c r="AK344" s="39"/>
      <c r="AL344" s="39"/>
      <c r="AM344"/>
      <c r="AN344"/>
      <c r="AO344"/>
      <c r="AP344"/>
      <c r="AQ344" s="1"/>
      <c r="AR344" s="1"/>
      <c r="AS344" s="1"/>
      <c r="AT344" s="1"/>
      <c r="AU344" s="1"/>
      <c r="AV344" s="39" t="s">
        <v>18</v>
      </c>
      <c r="AW344" s="39"/>
      <c r="AX344" s="39"/>
      <c r="AY344" s="39"/>
      <c r="AZ344" s="39"/>
      <c r="BA344" s="39"/>
      <c r="BB344" s="39"/>
      <c r="BC344" s="39"/>
      <c r="BD344" s="39"/>
      <c r="BE344" s="39"/>
      <c r="BF344" s="39"/>
      <c r="BG344" s="39"/>
      <c r="BH344"/>
      <c r="BI344"/>
      <c r="BJ344"/>
      <c r="BK344"/>
      <c r="BL344" s="1"/>
      <c r="BM344" s="1"/>
      <c r="BN344" s="1"/>
      <c r="BO344" s="1"/>
      <c r="BP344" s="1"/>
      <c r="BQ344" s="39" t="s">
        <v>18</v>
      </c>
      <c r="BR344" s="39"/>
      <c r="BS344" s="39"/>
      <c r="BT344" s="39"/>
      <c r="BU344" s="39"/>
      <c r="BV344" s="39"/>
      <c r="BW344" s="39"/>
      <c r="BX344" s="39"/>
      <c r="BY344" s="39"/>
      <c r="BZ344" s="39"/>
      <c r="CA344" s="39"/>
      <c r="CB344" s="39"/>
      <c r="CC344"/>
      <c r="CD344"/>
      <c r="CE344"/>
      <c r="CF344"/>
      <c r="CG344" s="1"/>
      <c r="CH344" s="1"/>
      <c r="CI344" s="1"/>
      <c r="CJ344" s="1"/>
      <c r="CK344" s="1"/>
      <c r="CL344" s="39" t="s">
        <v>18</v>
      </c>
      <c r="CM344" s="39"/>
      <c r="CN344" s="39"/>
      <c r="CO344" s="39"/>
      <c r="CP344" s="39"/>
      <c r="CQ344" s="39"/>
      <c r="CR344" s="39"/>
      <c r="CS344" s="39"/>
      <c r="CT344" s="39"/>
      <c r="CU344" s="39"/>
      <c r="CV344" s="39"/>
      <c r="CW344" s="39"/>
      <c r="CX344"/>
      <c r="CY344"/>
      <c r="CZ344"/>
      <c r="DA344"/>
      <c r="DB344" s="1"/>
      <c r="DC344" s="1"/>
      <c r="DD344" s="1"/>
      <c r="DE344" s="1"/>
      <c r="DF344" s="1"/>
      <c r="DG344" s="39" t="s">
        <v>18</v>
      </c>
      <c r="DH344" s="39"/>
      <c r="DI344" s="39"/>
      <c r="DJ344" s="39"/>
      <c r="DK344" s="39"/>
      <c r="DL344" s="39"/>
      <c r="DM344" s="39"/>
      <c r="DN344" s="39"/>
      <c r="DO344" s="39"/>
      <c r="DP344" s="39"/>
      <c r="DQ344" s="39"/>
      <c r="DR344" s="39"/>
      <c r="DS344"/>
      <c r="DT344"/>
      <c r="DU344"/>
      <c r="DV344"/>
      <c r="DW344" s="1"/>
      <c r="DX344" s="1"/>
      <c r="DY344" s="1"/>
      <c r="DZ344" s="1"/>
      <c r="EA344" s="1"/>
      <c r="EB344" s="39" t="s">
        <v>18</v>
      </c>
      <c r="EC344" s="39"/>
      <c r="ED344" s="39"/>
      <c r="EE344" s="39"/>
      <c r="EF344" s="39"/>
      <c r="EG344" s="39"/>
      <c r="EH344" s="39"/>
      <c r="EI344" s="39"/>
      <c r="EJ344" s="39"/>
      <c r="EK344" s="39"/>
      <c r="EL344" s="39"/>
      <c r="EM344" s="39"/>
      <c r="EN344"/>
      <c r="EO344"/>
      <c r="EP344"/>
      <c r="EQ344"/>
    </row>
    <row r="345" s="1" customFormat="1" customHeight="1" spans="6:147">
      <c r="F345" s="15" t="s">
        <v>8</v>
      </c>
      <c r="G345" s="15"/>
      <c r="H345" s="15"/>
      <c r="I345" s="15"/>
      <c r="J345" s="15"/>
      <c r="K345" s="9" t="s">
        <v>35</v>
      </c>
      <c r="L345" s="9"/>
      <c r="M345" s="9"/>
      <c r="N345" s="9"/>
      <c r="O345" s="10" t="s">
        <v>36</v>
      </c>
      <c r="P345" s="10"/>
      <c r="Q345" s="40" t="s">
        <v>14</v>
      </c>
      <c r="R345"/>
      <c r="S345"/>
      <c r="T345"/>
      <c r="U345"/>
      <c r="V345" s="1"/>
      <c r="W345" s="1"/>
      <c r="X345" s="1"/>
      <c r="Y345" s="1"/>
      <c r="Z345" s="1"/>
      <c r="AA345" s="15" t="s">
        <v>8</v>
      </c>
      <c r="AB345" s="15"/>
      <c r="AC345" s="15"/>
      <c r="AD345" s="15"/>
      <c r="AE345" s="15"/>
      <c r="AF345" s="9" t="s">
        <v>35</v>
      </c>
      <c r="AG345" s="9"/>
      <c r="AH345" s="9"/>
      <c r="AI345" s="9"/>
      <c r="AJ345" s="10" t="s">
        <v>36</v>
      </c>
      <c r="AK345" s="10"/>
      <c r="AL345" s="40" t="s">
        <v>14</v>
      </c>
      <c r="AM345"/>
      <c r="AN345"/>
      <c r="AO345"/>
      <c r="AP345"/>
      <c r="AQ345" s="1"/>
      <c r="AR345" s="1"/>
      <c r="AS345" s="1"/>
      <c r="AT345" s="1"/>
      <c r="AU345" s="1"/>
      <c r="AV345" s="15" t="s">
        <v>8</v>
      </c>
      <c r="AW345" s="15"/>
      <c r="AX345" s="15"/>
      <c r="AY345" s="15"/>
      <c r="AZ345" s="15"/>
      <c r="BA345" s="9" t="s">
        <v>35</v>
      </c>
      <c r="BB345" s="9"/>
      <c r="BC345" s="9"/>
      <c r="BD345" s="9"/>
      <c r="BE345" s="10" t="s">
        <v>36</v>
      </c>
      <c r="BF345" s="10"/>
      <c r="BG345" s="40" t="s">
        <v>14</v>
      </c>
      <c r="BH345"/>
      <c r="BI345"/>
      <c r="BJ345"/>
      <c r="BK345"/>
      <c r="BL345" s="1"/>
      <c r="BM345" s="1"/>
      <c r="BN345" s="1"/>
      <c r="BO345" s="1"/>
      <c r="BP345" s="1"/>
      <c r="BQ345" s="15" t="s">
        <v>8</v>
      </c>
      <c r="BR345" s="15"/>
      <c r="BS345" s="15"/>
      <c r="BT345" s="15"/>
      <c r="BU345" s="15"/>
      <c r="BV345" s="9" t="s">
        <v>35</v>
      </c>
      <c r="BW345" s="9"/>
      <c r="BX345" s="9"/>
      <c r="BY345" s="9"/>
      <c r="BZ345" s="10" t="s">
        <v>36</v>
      </c>
      <c r="CA345" s="10"/>
      <c r="CB345" s="40" t="s">
        <v>14</v>
      </c>
      <c r="CC345"/>
      <c r="CD345"/>
      <c r="CE345"/>
      <c r="CF345"/>
      <c r="CG345" s="1"/>
      <c r="CH345" s="1"/>
      <c r="CI345" s="1"/>
      <c r="CJ345" s="1"/>
      <c r="CK345" s="1"/>
      <c r="CL345" s="15" t="s">
        <v>8</v>
      </c>
      <c r="CM345" s="15"/>
      <c r="CN345" s="15"/>
      <c r="CO345" s="15"/>
      <c r="CP345" s="15"/>
      <c r="CQ345" s="9" t="s">
        <v>35</v>
      </c>
      <c r="CR345" s="9"/>
      <c r="CS345" s="9"/>
      <c r="CT345" s="9"/>
      <c r="CU345" s="10" t="s">
        <v>36</v>
      </c>
      <c r="CV345" s="10"/>
      <c r="CW345" s="40" t="s">
        <v>14</v>
      </c>
      <c r="CX345"/>
      <c r="CY345"/>
      <c r="CZ345"/>
      <c r="DA345"/>
      <c r="DB345" s="1"/>
      <c r="DC345" s="1"/>
      <c r="DD345" s="1"/>
      <c r="DE345" s="1"/>
      <c r="DF345" s="1"/>
      <c r="DG345" s="15" t="s">
        <v>8</v>
      </c>
      <c r="DH345" s="15"/>
      <c r="DI345" s="15"/>
      <c r="DJ345" s="15"/>
      <c r="DK345" s="15"/>
      <c r="DL345" s="9" t="s">
        <v>35</v>
      </c>
      <c r="DM345" s="9"/>
      <c r="DN345" s="9"/>
      <c r="DO345" s="9"/>
      <c r="DP345" s="10" t="s">
        <v>36</v>
      </c>
      <c r="DQ345" s="10"/>
      <c r="DR345" s="40" t="s">
        <v>14</v>
      </c>
      <c r="DS345"/>
      <c r="DT345"/>
      <c r="DU345"/>
      <c r="DV345"/>
      <c r="DW345" s="1"/>
      <c r="DX345" s="1"/>
      <c r="DY345" s="1"/>
      <c r="DZ345" s="1"/>
      <c r="EA345" s="1"/>
      <c r="EB345" s="15" t="s">
        <v>8</v>
      </c>
      <c r="EC345" s="15"/>
      <c r="ED345" s="15"/>
      <c r="EE345" s="15"/>
      <c r="EF345" s="15"/>
      <c r="EG345" s="9" t="s">
        <v>35</v>
      </c>
      <c r="EH345" s="9"/>
      <c r="EI345" s="9"/>
      <c r="EJ345" s="9"/>
      <c r="EK345" s="10" t="s">
        <v>36</v>
      </c>
      <c r="EL345" s="10"/>
      <c r="EM345" s="40" t="s">
        <v>14</v>
      </c>
      <c r="EN345"/>
      <c r="EO345"/>
      <c r="EP345"/>
      <c r="EQ345"/>
    </row>
    <row r="346" s="1" customFormat="1" customHeight="1" spans="6:147">
      <c r="F346" s="15" t="s">
        <v>44</v>
      </c>
      <c r="G346" s="15" t="s">
        <v>45</v>
      </c>
      <c r="H346" s="15" t="s">
        <v>46</v>
      </c>
      <c r="I346" s="15" t="s">
        <v>47</v>
      </c>
      <c r="J346" s="15" t="s">
        <v>8</v>
      </c>
      <c r="K346" s="9" t="s">
        <v>40</v>
      </c>
      <c r="L346" s="9" t="s">
        <v>27</v>
      </c>
      <c r="M346" s="9" t="s">
        <v>28</v>
      </c>
      <c r="N346" s="35" t="s">
        <v>29</v>
      </c>
      <c r="O346" s="10" t="s">
        <v>48</v>
      </c>
      <c r="P346" s="10" t="s">
        <v>49</v>
      </c>
      <c r="Q346" s="40"/>
      <c r="R346"/>
      <c r="S346"/>
      <c r="T346"/>
      <c r="U346"/>
      <c r="V346" s="1"/>
      <c r="W346" s="1"/>
      <c r="X346" s="1"/>
      <c r="Y346" s="1"/>
      <c r="Z346" s="1"/>
      <c r="AA346" s="15" t="s">
        <v>44</v>
      </c>
      <c r="AB346" s="15" t="s">
        <v>45</v>
      </c>
      <c r="AC346" s="15" t="s">
        <v>46</v>
      </c>
      <c r="AD346" s="15" t="s">
        <v>47</v>
      </c>
      <c r="AE346" s="15" t="s">
        <v>8</v>
      </c>
      <c r="AF346" s="9" t="s">
        <v>40</v>
      </c>
      <c r="AG346" s="9" t="s">
        <v>27</v>
      </c>
      <c r="AH346" s="9" t="s">
        <v>28</v>
      </c>
      <c r="AI346" s="35" t="s">
        <v>29</v>
      </c>
      <c r="AJ346" s="10" t="s">
        <v>48</v>
      </c>
      <c r="AK346" s="10" t="s">
        <v>49</v>
      </c>
      <c r="AL346" s="40"/>
      <c r="AM346"/>
      <c r="AN346"/>
      <c r="AO346"/>
      <c r="AP346"/>
      <c r="AQ346" s="1"/>
      <c r="AR346" s="1"/>
      <c r="AS346" s="1"/>
      <c r="AT346" s="1"/>
      <c r="AU346" s="1"/>
      <c r="AV346" s="15" t="s">
        <v>44</v>
      </c>
      <c r="AW346" s="15" t="s">
        <v>45</v>
      </c>
      <c r="AX346" s="15" t="s">
        <v>46</v>
      </c>
      <c r="AY346" s="15" t="s">
        <v>47</v>
      </c>
      <c r="AZ346" s="15" t="s">
        <v>8</v>
      </c>
      <c r="BA346" s="9" t="s">
        <v>40</v>
      </c>
      <c r="BB346" s="9" t="s">
        <v>27</v>
      </c>
      <c r="BC346" s="9" t="s">
        <v>28</v>
      </c>
      <c r="BD346" s="35" t="s">
        <v>29</v>
      </c>
      <c r="BE346" s="10" t="s">
        <v>48</v>
      </c>
      <c r="BF346" s="10" t="s">
        <v>49</v>
      </c>
      <c r="BG346" s="40"/>
      <c r="BH346"/>
      <c r="BI346"/>
      <c r="BJ346"/>
      <c r="BK346"/>
      <c r="BL346" s="1"/>
      <c r="BM346" s="1"/>
      <c r="BN346" s="1"/>
      <c r="BO346" s="1"/>
      <c r="BP346" s="1"/>
      <c r="BQ346" s="15" t="s">
        <v>44</v>
      </c>
      <c r="BR346" s="15" t="s">
        <v>45</v>
      </c>
      <c r="BS346" s="15" t="s">
        <v>46</v>
      </c>
      <c r="BT346" s="15" t="s">
        <v>47</v>
      </c>
      <c r="BU346" s="15" t="s">
        <v>8</v>
      </c>
      <c r="BV346" s="9" t="s">
        <v>40</v>
      </c>
      <c r="BW346" s="9" t="s">
        <v>27</v>
      </c>
      <c r="BX346" s="9" t="s">
        <v>28</v>
      </c>
      <c r="BY346" s="35" t="s">
        <v>29</v>
      </c>
      <c r="BZ346" s="10" t="s">
        <v>48</v>
      </c>
      <c r="CA346" s="10" t="s">
        <v>49</v>
      </c>
      <c r="CB346" s="40"/>
      <c r="CC346"/>
      <c r="CD346"/>
      <c r="CE346"/>
      <c r="CF346"/>
      <c r="CG346" s="1"/>
      <c r="CH346" s="1"/>
      <c r="CI346" s="1"/>
      <c r="CJ346" s="1"/>
      <c r="CK346" s="1"/>
      <c r="CL346" s="15" t="s">
        <v>44</v>
      </c>
      <c r="CM346" s="15" t="s">
        <v>45</v>
      </c>
      <c r="CN346" s="15" t="s">
        <v>46</v>
      </c>
      <c r="CO346" s="15" t="s">
        <v>47</v>
      </c>
      <c r="CP346" s="15" t="s">
        <v>8</v>
      </c>
      <c r="CQ346" s="9" t="s">
        <v>40</v>
      </c>
      <c r="CR346" s="9" t="s">
        <v>27</v>
      </c>
      <c r="CS346" s="9" t="s">
        <v>28</v>
      </c>
      <c r="CT346" s="35" t="s">
        <v>29</v>
      </c>
      <c r="CU346" s="10" t="s">
        <v>48</v>
      </c>
      <c r="CV346" s="10" t="s">
        <v>49</v>
      </c>
      <c r="CW346" s="40"/>
      <c r="CX346"/>
      <c r="CY346"/>
      <c r="CZ346"/>
      <c r="DA346"/>
      <c r="DB346" s="1"/>
      <c r="DC346" s="1"/>
      <c r="DD346" s="1"/>
      <c r="DE346" s="1"/>
      <c r="DF346" s="1"/>
      <c r="DG346" s="15" t="s">
        <v>44</v>
      </c>
      <c r="DH346" s="15" t="s">
        <v>45</v>
      </c>
      <c r="DI346" s="15" t="s">
        <v>46</v>
      </c>
      <c r="DJ346" s="15" t="s">
        <v>47</v>
      </c>
      <c r="DK346" s="15" t="s">
        <v>8</v>
      </c>
      <c r="DL346" s="9" t="s">
        <v>40</v>
      </c>
      <c r="DM346" s="9" t="s">
        <v>27</v>
      </c>
      <c r="DN346" s="9" t="s">
        <v>28</v>
      </c>
      <c r="DO346" s="35" t="s">
        <v>29</v>
      </c>
      <c r="DP346" s="10" t="s">
        <v>48</v>
      </c>
      <c r="DQ346" s="10" t="s">
        <v>49</v>
      </c>
      <c r="DR346" s="40"/>
      <c r="DS346"/>
      <c r="DT346"/>
      <c r="DU346"/>
      <c r="DV346"/>
      <c r="DW346" s="1"/>
      <c r="DX346" s="1"/>
      <c r="DY346" s="1"/>
      <c r="DZ346" s="1"/>
      <c r="EA346" s="1"/>
      <c r="EB346" s="15" t="s">
        <v>44</v>
      </c>
      <c r="EC346" s="15" t="s">
        <v>45</v>
      </c>
      <c r="ED346" s="15" t="s">
        <v>46</v>
      </c>
      <c r="EE346" s="15" t="s">
        <v>47</v>
      </c>
      <c r="EF346" s="15" t="s">
        <v>8</v>
      </c>
      <c r="EG346" s="9" t="s">
        <v>40</v>
      </c>
      <c r="EH346" s="9" t="s">
        <v>27</v>
      </c>
      <c r="EI346" s="9" t="s">
        <v>28</v>
      </c>
      <c r="EJ346" s="35" t="s">
        <v>29</v>
      </c>
      <c r="EK346" s="10" t="s">
        <v>48</v>
      </c>
      <c r="EL346" s="10" t="s">
        <v>49</v>
      </c>
      <c r="EM346" s="40"/>
      <c r="EN346"/>
      <c r="EO346"/>
      <c r="EP346"/>
      <c r="EQ346"/>
    </row>
    <row r="347" s="1" customFormat="1" customHeight="1" spans="6:147">
      <c r="F347" s="12">
        <v>35434</v>
      </c>
      <c r="G347" s="13">
        <v>0.168</v>
      </c>
      <c r="H347" s="12">
        <v>1</v>
      </c>
      <c r="I347" s="12">
        <v>0</v>
      </c>
      <c r="J347" s="15">
        <f t="shared" ref="J347:J356" si="453">F347*G347*H347+I347</f>
        <v>5952.912</v>
      </c>
      <c r="K347" s="12">
        <v>1</v>
      </c>
      <c r="L347" s="12">
        <v>0.89</v>
      </c>
      <c r="M347" s="12">
        <v>1.78</v>
      </c>
      <c r="N347" s="35">
        <f t="shared" ref="N347:N356" si="454">L347*M347+1</f>
        <v>2.5842</v>
      </c>
      <c r="O347" s="12">
        <v>0.9</v>
      </c>
      <c r="P347" s="10">
        <v>0.5</v>
      </c>
      <c r="Q347" s="41">
        <f t="shared" ref="Q347:Q356" si="455">J347*K347*N347*O347*P347</f>
        <v>6922.58183568</v>
      </c>
      <c r="R347"/>
      <c r="S347"/>
      <c r="T347"/>
      <c r="U347"/>
      <c r="V347" s="1"/>
      <c r="W347" s="1"/>
      <c r="X347" s="1"/>
      <c r="Y347" s="1"/>
      <c r="Z347" s="1"/>
      <c r="AA347" s="12">
        <v>35434</v>
      </c>
      <c r="AB347" s="13">
        <v>0.168</v>
      </c>
      <c r="AC347" s="12">
        <v>1</v>
      </c>
      <c r="AD347" s="12">
        <v>0</v>
      </c>
      <c r="AE347" s="15">
        <f t="shared" ref="AE347:AE356" si="456">AA347*AB347*AC347+AD347</f>
        <v>5952.912</v>
      </c>
      <c r="AF347" s="12">
        <v>1</v>
      </c>
      <c r="AG347" s="12">
        <v>0.89</v>
      </c>
      <c r="AH347" s="12">
        <v>1.78</v>
      </c>
      <c r="AI347" s="35">
        <f t="shared" ref="AI347:AI356" si="457">AG347*AH347+1</f>
        <v>2.5842</v>
      </c>
      <c r="AJ347" s="12">
        <v>0.9</v>
      </c>
      <c r="AK347" s="10">
        <v>0.5</v>
      </c>
      <c r="AL347" s="41">
        <f t="shared" ref="AL347:AL356" si="458">AE347*AF347*AI347*AJ347*AK347</f>
        <v>6922.58183568</v>
      </c>
      <c r="AM347"/>
      <c r="AN347"/>
      <c r="AO347"/>
      <c r="AP347"/>
      <c r="AQ347" s="1"/>
      <c r="AR347" s="1"/>
      <c r="AS347" s="1"/>
      <c r="AT347" s="1"/>
      <c r="AU347" s="1"/>
      <c r="AV347" s="12">
        <v>35728</v>
      </c>
      <c r="AW347" s="13">
        <v>0.168</v>
      </c>
      <c r="AX347" s="12">
        <v>1</v>
      </c>
      <c r="AY347" s="12">
        <v>0</v>
      </c>
      <c r="AZ347" s="15">
        <f t="shared" ref="AZ347:AZ356" si="459">AV347*AW347*AX347+AY347</f>
        <v>6002.304</v>
      </c>
      <c r="BA347" s="12">
        <v>1</v>
      </c>
      <c r="BB347" s="12">
        <v>0.9</v>
      </c>
      <c r="BC347" s="12">
        <v>2.31</v>
      </c>
      <c r="BD347" s="35">
        <f t="shared" ref="BD347:BD356" si="460">BB347*BC347+1</f>
        <v>3.079</v>
      </c>
      <c r="BE347" s="12">
        <v>0.9</v>
      </c>
      <c r="BF347" s="10">
        <v>0.5</v>
      </c>
      <c r="BG347" s="41">
        <f t="shared" ref="BG347:BG356" si="461">AZ347*BA347*BD347*BE347*BF347</f>
        <v>8316.4923072</v>
      </c>
      <c r="BH347"/>
      <c r="BI347"/>
      <c r="BJ347"/>
      <c r="BK347"/>
      <c r="BL347" s="1"/>
      <c r="BM347" s="1"/>
      <c r="BN347" s="1"/>
      <c r="BO347" s="1"/>
      <c r="BP347" s="1"/>
      <c r="BQ347" s="12">
        <v>35728</v>
      </c>
      <c r="BR347" s="13">
        <v>0.168</v>
      </c>
      <c r="BS347" s="12">
        <v>1</v>
      </c>
      <c r="BT347" s="12">
        <v>0</v>
      </c>
      <c r="BU347" s="15">
        <f t="shared" ref="BU347:BU356" si="462">BQ347*BR347*BS347+BT347</f>
        <v>6002.304</v>
      </c>
      <c r="BV347" s="12">
        <v>1</v>
      </c>
      <c r="BW347" s="12">
        <v>0.9</v>
      </c>
      <c r="BX347" s="12">
        <v>2.31</v>
      </c>
      <c r="BY347" s="35">
        <f t="shared" ref="BY347:BY356" si="463">BW347*BX347+1</f>
        <v>3.079</v>
      </c>
      <c r="BZ347" s="12">
        <v>0.9</v>
      </c>
      <c r="CA347" s="10">
        <v>0.5</v>
      </c>
      <c r="CB347" s="41">
        <f t="shared" ref="CB347:CB356" si="464">BU347*BV347*BY347*BZ347*CA347</f>
        <v>8316.4923072</v>
      </c>
      <c r="CC347"/>
      <c r="CD347"/>
      <c r="CE347"/>
      <c r="CF347"/>
      <c r="CG347" s="1"/>
      <c r="CH347" s="1"/>
      <c r="CI347" s="1"/>
      <c r="CJ347" s="1"/>
      <c r="CK347" s="1"/>
      <c r="CL347" s="12">
        <v>41312</v>
      </c>
      <c r="CM347" s="13">
        <v>0.168</v>
      </c>
      <c r="CN347" s="12">
        <v>1</v>
      </c>
      <c r="CO347" s="12">
        <v>0</v>
      </c>
      <c r="CP347" s="15">
        <f t="shared" ref="CP347:CP356" si="465">CL347*CM347*CN347+CO347</f>
        <v>6940.416</v>
      </c>
      <c r="CQ347" s="12">
        <v>1</v>
      </c>
      <c r="CR347" s="12">
        <v>0.89</v>
      </c>
      <c r="CS347" s="12">
        <v>1.78</v>
      </c>
      <c r="CT347" s="35">
        <f t="shared" ref="CT347:CT356" si="466">CR347*CS347+1</f>
        <v>2.5842</v>
      </c>
      <c r="CU347" s="12">
        <v>0.9</v>
      </c>
      <c r="CV347" s="10">
        <v>0.5</v>
      </c>
      <c r="CW347" s="41">
        <f t="shared" ref="CW347:CW356" si="467">CP347*CQ347*CT347*CU347*CV347</f>
        <v>8070.94036224</v>
      </c>
      <c r="CX347"/>
      <c r="CY347"/>
      <c r="CZ347"/>
      <c r="DA347"/>
      <c r="DB347" s="1"/>
      <c r="DC347" s="1"/>
      <c r="DD347" s="1"/>
      <c r="DE347" s="1"/>
      <c r="DF347" s="1"/>
      <c r="DG347" s="12">
        <v>41606</v>
      </c>
      <c r="DH347" s="13">
        <v>0.168</v>
      </c>
      <c r="DI347" s="12">
        <v>1</v>
      </c>
      <c r="DJ347" s="12">
        <v>0</v>
      </c>
      <c r="DK347" s="15">
        <f t="shared" ref="DK347:DK356" si="468">DG347*DH347*DI347+DJ347</f>
        <v>6989.808</v>
      </c>
      <c r="DL347" s="12">
        <v>1</v>
      </c>
      <c r="DM347" s="12">
        <v>0.9</v>
      </c>
      <c r="DN347" s="12">
        <v>2.31</v>
      </c>
      <c r="DO347" s="35">
        <f t="shared" ref="DO347:DO356" si="469">DM347*DN347+1</f>
        <v>3.079</v>
      </c>
      <c r="DP347" s="12">
        <v>0.9</v>
      </c>
      <c r="DQ347" s="10">
        <v>0.5</v>
      </c>
      <c r="DR347" s="41">
        <f t="shared" ref="DR347:DR356" si="470">DK347*DL347*DO347*DP347*DQ347</f>
        <v>9684.7284744</v>
      </c>
      <c r="DS347"/>
      <c r="DT347"/>
      <c r="DU347"/>
      <c r="DV347"/>
      <c r="DW347" s="1"/>
      <c r="DX347" s="1"/>
      <c r="DY347" s="1"/>
      <c r="DZ347" s="1"/>
      <c r="EA347" s="1"/>
      <c r="EB347" s="12">
        <v>41606</v>
      </c>
      <c r="EC347" s="13">
        <v>0.168</v>
      </c>
      <c r="ED347" s="12">
        <v>1</v>
      </c>
      <c r="EE347" s="12">
        <v>0</v>
      </c>
      <c r="EF347" s="15">
        <f t="shared" ref="EF347:EF356" si="471">EB347*EC347*ED347+EE347</f>
        <v>6989.808</v>
      </c>
      <c r="EG347" s="12">
        <v>1</v>
      </c>
      <c r="EH347" s="12">
        <v>0.9</v>
      </c>
      <c r="EI347" s="12">
        <v>3.11</v>
      </c>
      <c r="EJ347" s="35">
        <f t="shared" ref="EJ347:EJ356" si="472">EH347*EI347+1</f>
        <v>3.799</v>
      </c>
      <c r="EK347" s="12">
        <v>0.9</v>
      </c>
      <c r="EL347" s="10">
        <v>0.5</v>
      </c>
      <c r="EM347" s="41">
        <f t="shared" ref="EM347:EM356" si="473">EF347*EG347*EJ347*EK347*EL347</f>
        <v>11949.4262664</v>
      </c>
      <c r="EN347"/>
      <c r="EO347"/>
      <c r="EP347"/>
      <c r="EQ347"/>
    </row>
    <row r="348" s="1" customFormat="1" customHeight="1" spans="6:147">
      <c r="F348" s="12">
        <v>35434</v>
      </c>
      <c r="G348" s="13">
        <v>0.168</v>
      </c>
      <c r="H348" s="12">
        <v>1</v>
      </c>
      <c r="I348" s="12">
        <v>0</v>
      </c>
      <c r="J348" s="15">
        <f t="shared" si="453"/>
        <v>5952.912</v>
      </c>
      <c r="K348" s="12">
        <v>1</v>
      </c>
      <c r="L348" s="12">
        <v>0.89</v>
      </c>
      <c r="M348" s="12">
        <v>1.78</v>
      </c>
      <c r="N348" s="35">
        <f t="shared" si="454"/>
        <v>2.5842</v>
      </c>
      <c r="O348" s="12">
        <v>0.9</v>
      </c>
      <c r="P348" s="10">
        <v>0.5</v>
      </c>
      <c r="Q348" s="41">
        <f t="shared" si="455"/>
        <v>6922.58183568</v>
      </c>
      <c r="R348"/>
      <c r="S348"/>
      <c r="T348"/>
      <c r="U348"/>
      <c r="V348" s="1"/>
      <c r="W348" s="1"/>
      <c r="X348" s="1"/>
      <c r="Y348" s="1"/>
      <c r="Z348" s="1"/>
      <c r="AA348" s="12">
        <v>35434</v>
      </c>
      <c r="AB348" s="13">
        <v>0.168</v>
      </c>
      <c r="AC348" s="12">
        <v>1</v>
      </c>
      <c r="AD348" s="12">
        <v>0</v>
      </c>
      <c r="AE348" s="15">
        <f t="shared" si="456"/>
        <v>5952.912</v>
      </c>
      <c r="AF348" s="12">
        <v>1</v>
      </c>
      <c r="AG348" s="12">
        <v>0.89</v>
      </c>
      <c r="AH348" s="12">
        <v>1.78</v>
      </c>
      <c r="AI348" s="35">
        <f t="shared" si="457"/>
        <v>2.5842</v>
      </c>
      <c r="AJ348" s="12">
        <v>0.9</v>
      </c>
      <c r="AK348" s="10">
        <v>0.5</v>
      </c>
      <c r="AL348" s="41">
        <f t="shared" si="458"/>
        <v>6922.58183568</v>
      </c>
      <c r="AM348"/>
      <c r="AN348"/>
      <c r="AO348"/>
      <c r="AP348"/>
      <c r="AQ348" s="1"/>
      <c r="AR348" s="1"/>
      <c r="AS348" s="1"/>
      <c r="AT348" s="1"/>
      <c r="AU348" s="1"/>
      <c r="AV348" s="12">
        <v>35728</v>
      </c>
      <c r="AW348" s="13">
        <v>0.168</v>
      </c>
      <c r="AX348" s="12">
        <v>1</v>
      </c>
      <c r="AY348" s="12">
        <v>0</v>
      </c>
      <c r="AZ348" s="15">
        <f t="shared" si="459"/>
        <v>6002.304</v>
      </c>
      <c r="BA348" s="12">
        <v>1</v>
      </c>
      <c r="BB348" s="12">
        <v>0.9</v>
      </c>
      <c r="BC348" s="12">
        <v>2.31</v>
      </c>
      <c r="BD348" s="35">
        <f t="shared" si="460"/>
        <v>3.079</v>
      </c>
      <c r="BE348" s="12">
        <v>0.9</v>
      </c>
      <c r="BF348" s="10">
        <v>0.5</v>
      </c>
      <c r="BG348" s="41">
        <f t="shared" si="461"/>
        <v>8316.4923072</v>
      </c>
      <c r="BH348"/>
      <c r="BI348"/>
      <c r="BJ348"/>
      <c r="BK348"/>
      <c r="BL348" s="1"/>
      <c r="BM348" s="1"/>
      <c r="BN348" s="1"/>
      <c r="BO348" s="1"/>
      <c r="BP348" s="1"/>
      <c r="BQ348" s="12">
        <v>35728</v>
      </c>
      <c r="BR348" s="13">
        <v>0.168</v>
      </c>
      <c r="BS348" s="12">
        <v>1</v>
      </c>
      <c r="BT348" s="12">
        <v>0</v>
      </c>
      <c r="BU348" s="15">
        <f t="shared" si="462"/>
        <v>6002.304</v>
      </c>
      <c r="BV348" s="12">
        <v>1</v>
      </c>
      <c r="BW348" s="12">
        <v>0.9</v>
      </c>
      <c r="BX348" s="12">
        <v>2.31</v>
      </c>
      <c r="BY348" s="35">
        <f t="shared" si="463"/>
        <v>3.079</v>
      </c>
      <c r="BZ348" s="12">
        <v>0.9</v>
      </c>
      <c r="CA348" s="10">
        <v>0.5</v>
      </c>
      <c r="CB348" s="41">
        <f t="shared" si="464"/>
        <v>8316.4923072</v>
      </c>
      <c r="CC348"/>
      <c r="CD348"/>
      <c r="CE348"/>
      <c r="CF348"/>
      <c r="CG348" s="1"/>
      <c r="CH348" s="1"/>
      <c r="CI348" s="1"/>
      <c r="CJ348" s="1"/>
      <c r="CK348" s="1"/>
      <c r="CL348" s="12">
        <v>41312</v>
      </c>
      <c r="CM348" s="13">
        <v>0.168</v>
      </c>
      <c r="CN348" s="12">
        <v>1</v>
      </c>
      <c r="CO348" s="12">
        <v>0</v>
      </c>
      <c r="CP348" s="15">
        <f t="shared" si="465"/>
        <v>6940.416</v>
      </c>
      <c r="CQ348" s="12">
        <v>1</v>
      </c>
      <c r="CR348" s="12">
        <v>0.89</v>
      </c>
      <c r="CS348" s="12">
        <v>1.78</v>
      </c>
      <c r="CT348" s="35">
        <f t="shared" si="466"/>
        <v>2.5842</v>
      </c>
      <c r="CU348" s="12">
        <v>0.9</v>
      </c>
      <c r="CV348" s="10">
        <v>0.5</v>
      </c>
      <c r="CW348" s="41">
        <f t="shared" si="467"/>
        <v>8070.94036224</v>
      </c>
      <c r="CX348"/>
      <c r="CY348"/>
      <c r="CZ348"/>
      <c r="DA348"/>
      <c r="DB348" s="1"/>
      <c r="DC348" s="1"/>
      <c r="DD348" s="1"/>
      <c r="DE348" s="1"/>
      <c r="DF348" s="1"/>
      <c r="DG348" s="12">
        <v>41606</v>
      </c>
      <c r="DH348" s="13">
        <v>0.168</v>
      </c>
      <c r="DI348" s="12">
        <v>1</v>
      </c>
      <c r="DJ348" s="12">
        <v>0</v>
      </c>
      <c r="DK348" s="15">
        <f t="shared" si="468"/>
        <v>6989.808</v>
      </c>
      <c r="DL348" s="12">
        <v>1</v>
      </c>
      <c r="DM348" s="12">
        <v>0.9</v>
      </c>
      <c r="DN348" s="12">
        <v>2.31</v>
      </c>
      <c r="DO348" s="35">
        <f t="shared" si="469"/>
        <v>3.079</v>
      </c>
      <c r="DP348" s="12">
        <v>0.9</v>
      </c>
      <c r="DQ348" s="10">
        <v>0.5</v>
      </c>
      <c r="DR348" s="41">
        <f t="shared" si="470"/>
        <v>9684.7284744</v>
      </c>
      <c r="DS348"/>
      <c r="DT348"/>
      <c r="DU348"/>
      <c r="DV348"/>
      <c r="DW348" s="1"/>
      <c r="DX348" s="1"/>
      <c r="DY348" s="1"/>
      <c r="DZ348" s="1"/>
      <c r="EA348" s="1"/>
      <c r="EB348" s="12">
        <v>41606</v>
      </c>
      <c r="EC348" s="13">
        <v>0.168</v>
      </c>
      <c r="ED348" s="12">
        <v>1</v>
      </c>
      <c r="EE348" s="12">
        <v>0</v>
      </c>
      <c r="EF348" s="15">
        <f t="shared" si="471"/>
        <v>6989.808</v>
      </c>
      <c r="EG348" s="12">
        <v>1</v>
      </c>
      <c r="EH348" s="12">
        <v>0.9</v>
      </c>
      <c r="EI348" s="12">
        <v>3.11</v>
      </c>
      <c r="EJ348" s="35">
        <f t="shared" si="472"/>
        <v>3.799</v>
      </c>
      <c r="EK348" s="12">
        <v>0.9</v>
      </c>
      <c r="EL348" s="10">
        <v>0.5</v>
      </c>
      <c r="EM348" s="41">
        <f t="shared" si="473"/>
        <v>11949.4262664</v>
      </c>
      <c r="EN348"/>
      <c r="EO348"/>
      <c r="EP348"/>
      <c r="EQ348"/>
    </row>
    <row r="349" s="1" customFormat="1" customHeight="1" spans="6:147">
      <c r="F349" s="12">
        <v>35434</v>
      </c>
      <c r="G349" s="13">
        <v>0.168</v>
      </c>
      <c r="H349" s="12">
        <v>1</v>
      </c>
      <c r="I349" s="12">
        <v>0</v>
      </c>
      <c r="J349" s="15">
        <f t="shared" si="453"/>
        <v>5952.912</v>
      </c>
      <c r="K349" s="12">
        <v>1</v>
      </c>
      <c r="L349" s="12">
        <v>0.89</v>
      </c>
      <c r="M349" s="12">
        <v>1.78</v>
      </c>
      <c r="N349" s="35">
        <f t="shared" si="454"/>
        <v>2.5842</v>
      </c>
      <c r="O349" s="12">
        <v>0.9</v>
      </c>
      <c r="P349" s="10">
        <v>0.5</v>
      </c>
      <c r="Q349" s="41">
        <f t="shared" si="455"/>
        <v>6922.58183568</v>
      </c>
      <c r="AA349" s="12">
        <v>35434</v>
      </c>
      <c r="AB349" s="13">
        <v>0.168</v>
      </c>
      <c r="AC349" s="12">
        <v>1</v>
      </c>
      <c r="AD349" s="12">
        <v>0</v>
      </c>
      <c r="AE349" s="15">
        <f t="shared" si="456"/>
        <v>5952.912</v>
      </c>
      <c r="AF349" s="12">
        <v>1</v>
      </c>
      <c r="AG349" s="12">
        <v>0.89</v>
      </c>
      <c r="AH349" s="12">
        <v>1.78</v>
      </c>
      <c r="AI349" s="35">
        <f t="shared" si="457"/>
        <v>2.5842</v>
      </c>
      <c r="AJ349" s="12">
        <v>0.9</v>
      </c>
      <c r="AK349" s="10">
        <v>0.5</v>
      </c>
      <c r="AL349" s="41">
        <f t="shared" si="458"/>
        <v>6922.58183568</v>
      </c>
      <c r="AV349" s="12">
        <v>35728</v>
      </c>
      <c r="AW349" s="13">
        <v>0.168</v>
      </c>
      <c r="AX349" s="12">
        <v>1</v>
      </c>
      <c r="AY349" s="12">
        <v>0</v>
      </c>
      <c r="AZ349" s="15">
        <f t="shared" si="459"/>
        <v>6002.304</v>
      </c>
      <c r="BA349" s="12">
        <v>1</v>
      </c>
      <c r="BB349" s="12">
        <v>0.9</v>
      </c>
      <c r="BC349" s="12">
        <v>2.31</v>
      </c>
      <c r="BD349" s="35">
        <f t="shared" si="460"/>
        <v>3.079</v>
      </c>
      <c r="BE349" s="12">
        <v>0.9</v>
      </c>
      <c r="BF349" s="10">
        <v>0.5</v>
      </c>
      <c r="BG349" s="41">
        <f t="shared" si="461"/>
        <v>8316.4923072</v>
      </c>
      <c r="BQ349" s="12">
        <v>35728</v>
      </c>
      <c r="BR349" s="13">
        <v>0.168</v>
      </c>
      <c r="BS349" s="12">
        <v>1</v>
      </c>
      <c r="BT349" s="12">
        <v>0</v>
      </c>
      <c r="BU349" s="15">
        <f t="shared" si="462"/>
        <v>6002.304</v>
      </c>
      <c r="BV349" s="12">
        <v>1</v>
      </c>
      <c r="BW349" s="12">
        <v>0.9</v>
      </c>
      <c r="BX349" s="12">
        <v>2.31</v>
      </c>
      <c r="BY349" s="35">
        <f t="shared" si="463"/>
        <v>3.079</v>
      </c>
      <c r="BZ349" s="12">
        <v>0.9</v>
      </c>
      <c r="CA349" s="10">
        <v>0.5</v>
      </c>
      <c r="CB349" s="41">
        <f t="shared" si="464"/>
        <v>8316.4923072</v>
      </c>
      <c r="CL349" s="12">
        <v>41312</v>
      </c>
      <c r="CM349" s="13">
        <v>0.168</v>
      </c>
      <c r="CN349" s="12">
        <v>1</v>
      </c>
      <c r="CO349" s="12">
        <v>0</v>
      </c>
      <c r="CP349" s="15">
        <f t="shared" si="465"/>
        <v>6940.416</v>
      </c>
      <c r="CQ349" s="12">
        <v>1</v>
      </c>
      <c r="CR349" s="12">
        <v>0.89</v>
      </c>
      <c r="CS349" s="12">
        <v>1.78</v>
      </c>
      <c r="CT349" s="35">
        <f t="shared" si="466"/>
        <v>2.5842</v>
      </c>
      <c r="CU349" s="12">
        <v>0.9</v>
      </c>
      <c r="CV349" s="10">
        <v>0.5</v>
      </c>
      <c r="CW349" s="41">
        <f t="shared" si="467"/>
        <v>8070.94036224</v>
      </c>
      <c r="DG349" s="12">
        <v>41606</v>
      </c>
      <c r="DH349" s="13">
        <v>0.168</v>
      </c>
      <c r="DI349" s="12">
        <v>1</v>
      </c>
      <c r="DJ349" s="12">
        <v>0</v>
      </c>
      <c r="DK349" s="15">
        <f t="shared" si="468"/>
        <v>6989.808</v>
      </c>
      <c r="DL349" s="12">
        <v>1</v>
      </c>
      <c r="DM349" s="12">
        <v>0.9</v>
      </c>
      <c r="DN349" s="12">
        <v>2.31</v>
      </c>
      <c r="DO349" s="35">
        <f t="shared" si="469"/>
        <v>3.079</v>
      </c>
      <c r="DP349" s="12">
        <v>0.9</v>
      </c>
      <c r="DQ349" s="10">
        <v>0.5</v>
      </c>
      <c r="DR349" s="41">
        <f t="shared" si="470"/>
        <v>9684.7284744</v>
      </c>
      <c r="EB349" s="12">
        <v>41606</v>
      </c>
      <c r="EC349" s="13">
        <v>0.168</v>
      </c>
      <c r="ED349" s="12">
        <v>1</v>
      </c>
      <c r="EE349" s="12">
        <v>0</v>
      </c>
      <c r="EF349" s="15">
        <f t="shared" si="471"/>
        <v>6989.808</v>
      </c>
      <c r="EG349" s="12">
        <v>1</v>
      </c>
      <c r="EH349" s="12">
        <v>0.9</v>
      </c>
      <c r="EI349" s="12">
        <v>3.11</v>
      </c>
      <c r="EJ349" s="35">
        <f t="shared" si="472"/>
        <v>3.799</v>
      </c>
      <c r="EK349" s="12">
        <v>0.9</v>
      </c>
      <c r="EL349" s="10">
        <v>0.5</v>
      </c>
      <c r="EM349" s="41">
        <f t="shared" si="473"/>
        <v>11949.4262664</v>
      </c>
    </row>
    <row r="350" s="1" customFormat="1" customHeight="1" spans="6:147">
      <c r="F350" s="12">
        <v>35434</v>
      </c>
      <c r="G350" s="13">
        <v>0.168</v>
      </c>
      <c r="H350" s="12">
        <v>1</v>
      </c>
      <c r="I350" s="12">
        <v>0</v>
      </c>
      <c r="J350" s="15">
        <f t="shared" si="453"/>
        <v>5952.912</v>
      </c>
      <c r="K350" s="12">
        <v>1</v>
      </c>
      <c r="L350" s="12">
        <v>0.89</v>
      </c>
      <c r="M350" s="12">
        <v>1.78</v>
      </c>
      <c r="N350" s="35">
        <f t="shared" si="454"/>
        <v>2.5842</v>
      </c>
      <c r="O350" s="12">
        <v>0.9</v>
      </c>
      <c r="P350" s="10">
        <v>0.5</v>
      </c>
      <c r="Q350" s="41">
        <f t="shared" si="455"/>
        <v>6922.58183568</v>
      </c>
      <c r="AA350" s="12">
        <v>35434</v>
      </c>
      <c r="AB350" s="13">
        <v>0.168</v>
      </c>
      <c r="AC350" s="12">
        <v>1</v>
      </c>
      <c r="AD350" s="12">
        <v>0</v>
      </c>
      <c r="AE350" s="15">
        <f t="shared" si="456"/>
        <v>5952.912</v>
      </c>
      <c r="AF350" s="12">
        <v>1</v>
      </c>
      <c r="AG350" s="12">
        <v>0.89</v>
      </c>
      <c r="AH350" s="12">
        <v>1.78</v>
      </c>
      <c r="AI350" s="35">
        <f t="shared" si="457"/>
        <v>2.5842</v>
      </c>
      <c r="AJ350" s="12">
        <v>0.9</v>
      </c>
      <c r="AK350" s="10">
        <v>0.5</v>
      </c>
      <c r="AL350" s="41">
        <f t="shared" si="458"/>
        <v>6922.58183568</v>
      </c>
      <c r="AV350" s="12">
        <v>35728</v>
      </c>
      <c r="AW350" s="13">
        <v>0.168</v>
      </c>
      <c r="AX350" s="12">
        <v>1</v>
      </c>
      <c r="AY350" s="12">
        <v>0</v>
      </c>
      <c r="AZ350" s="15">
        <f t="shared" si="459"/>
        <v>6002.304</v>
      </c>
      <c r="BA350" s="12">
        <v>1</v>
      </c>
      <c r="BB350" s="12">
        <v>0.9</v>
      </c>
      <c r="BC350" s="12">
        <v>2.31</v>
      </c>
      <c r="BD350" s="35">
        <f t="shared" si="460"/>
        <v>3.079</v>
      </c>
      <c r="BE350" s="12">
        <v>0.9</v>
      </c>
      <c r="BF350" s="10">
        <v>0.5</v>
      </c>
      <c r="BG350" s="41">
        <f t="shared" si="461"/>
        <v>8316.4923072</v>
      </c>
      <c r="BQ350" s="12">
        <v>35728</v>
      </c>
      <c r="BR350" s="13">
        <v>0.168</v>
      </c>
      <c r="BS350" s="12">
        <v>1</v>
      </c>
      <c r="BT350" s="12">
        <v>0</v>
      </c>
      <c r="BU350" s="15">
        <f t="shared" si="462"/>
        <v>6002.304</v>
      </c>
      <c r="BV350" s="12">
        <v>1</v>
      </c>
      <c r="BW350" s="12">
        <v>0.9</v>
      </c>
      <c r="BX350" s="12">
        <v>2.31</v>
      </c>
      <c r="BY350" s="35">
        <f t="shared" si="463"/>
        <v>3.079</v>
      </c>
      <c r="BZ350" s="12">
        <v>0.9</v>
      </c>
      <c r="CA350" s="10">
        <v>0.5</v>
      </c>
      <c r="CB350" s="41">
        <f t="shared" si="464"/>
        <v>8316.4923072</v>
      </c>
      <c r="CL350" s="12">
        <v>41312</v>
      </c>
      <c r="CM350" s="13">
        <v>0.168</v>
      </c>
      <c r="CN350" s="12">
        <v>1</v>
      </c>
      <c r="CO350" s="12">
        <v>0</v>
      </c>
      <c r="CP350" s="15">
        <f t="shared" si="465"/>
        <v>6940.416</v>
      </c>
      <c r="CQ350" s="12">
        <v>1</v>
      </c>
      <c r="CR350" s="12">
        <v>0.89</v>
      </c>
      <c r="CS350" s="12">
        <v>1.78</v>
      </c>
      <c r="CT350" s="35">
        <f t="shared" si="466"/>
        <v>2.5842</v>
      </c>
      <c r="CU350" s="12">
        <v>0.9</v>
      </c>
      <c r="CV350" s="10">
        <v>0.5</v>
      </c>
      <c r="CW350" s="41">
        <f t="shared" si="467"/>
        <v>8070.94036224</v>
      </c>
      <c r="DG350" s="12">
        <v>41606</v>
      </c>
      <c r="DH350" s="13">
        <v>0.168</v>
      </c>
      <c r="DI350" s="12">
        <v>1</v>
      </c>
      <c r="DJ350" s="12">
        <v>0</v>
      </c>
      <c r="DK350" s="15">
        <f t="shared" si="468"/>
        <v>6989.808</v>
      </c>
      <c r="DL350" s="12">
        <v>1</v>
      </c>
      <c r="DM350" s="12">
        <v>0.9</v>
      </c>
      <c r="DN350" s="12">
        <v>2.31</v>
      </c>
      <c r="DO350" s="35">
        <f t="shared" si="469"/>
        <v>3.079</v>
      </c>
      <c r="DP350" s="12">
        <v>0.9</v>
      </c>
      <c r="DQ350" s="10">
        <v>0.5</v>
      </c>
      <c r="DR350" s="41">
        <f t="shared" si="470"/>
        <v>9684.7284744</v>
      </c>
      <c r="EB350" s="12">
        <v>41606</v>
      </c>
      <c r="EC350" s="13">
        <v>0.168</v>
      </c>
      <c r="ED350" s="12">
        <v>1</v>
      </c>
      <c r="EE350" s="12">
        <v>0</v>
      </c>
      <c r="EF350" s="15">
        <f t="shared" si="471"/>
        <v>6989.808</v>
      </c>
      <c r="EG350" s="12">
        <v>1</v>
      </c>
      <c r="EH350" s="12">
        <v>0.9</v>
      </c>
      <c r="EI350" s="12">
        <v>3.11</v>
      </c>
      <c r="EJ350" s="35">
        <f t="shared" si="472"/>
        <v>3.799</v>
      </c>
      <c r="EK350" s="12">
        <v>0.9</v>
      </c>
      <c r="EL350" s="10">
        <v>0.5</v>
      </c>
      <c r="EM350" s="41">
        <f t="shared" si="473"/>
        <v>11949.4262664</v>
      </c>
    </row>
    <row r="351" s="1" customFormat="1" customHeight="1" spans="6:147">
      <c r="F351" s="12">
        <v>35434</v>
      </c>
      <c r="G351" s="13">
        <v>0.168</v>
      </c>
      <c r="H351" s="12">
        <v>1</v>
      </c>
      <c r="I351" s="12">
        <v>0</v>
      </c>
      <c r="J351" s="15">
        <f t="shared" si="453"/>
        <v>5952.912</v>
      </c>
      <c r="K351" s="12">
        <v>1</v>
      </c>
      <c r="L351" s="12">
        <v>0.89</v>
      </c>
      <c r="M351" s="12">
        <v>1.78</v>
      </c>
      <c r="N351" s="35">
        <f t="shared" si="454"/>
        <v>2.5842</v>
      </c>
      <c r="O351" s="12">
        <v>0.9</v>
      </c>
      <c r="P351" s="10">
        <v>0.5</v>
      </c>
      <c r="Q351" s="41">
        <f t="shared" si="455"/>
        <v>6922.58183568</v>
      </c>
      <c r="AA351" s="12">
        <v>35434</v>
      </c>
      <c r="AB351" s="13">
        <v>0.168</v>
      </c>
      <c r="AC351" s="12">
        <v>1</v>
      </c>
      <c r="AD351" s="12">
        <v>0</v>
      </c>
      <c r="AE351" s="15">
        <f t="shared" si="456"/>
        <v>5952.912</v>
      </c>
      <c r="AF351" s="12">
        <v>1</v>
      </c>
      <c r="AG351" s="12">
        <v>0.89</v>
      </c>
      <c r="AH351" s="12">
        <v>1.78</v>
      </c>
      <c r="AI351" s="35">
        <f t="shared" si="457"/>
        <v>2.5842</v>
      </c>
      <c r="AJ351" s="12">
        <v>0.9</v>
      </c>
      <c r="AK351" s="10">
        <v>0.5</v>
      </c>
      <c r="AL351" s="41">
        <f t="shared" si="458"/>
        <v>6922.58183568</v>
      </c>
      <c r="AV351" s="12">
        <v>35728</v>
      </c>
      <c r="AW351" s="13">
        <v>0.168</v>
      </c>
      <c r="AX351" s="12">
        <v>1</v>
      </c>
      <c r="AY351" s="12">
        <v>0</v>
      </c>
      <c r="AZ351" s="15">
        <f t="shared" si="459"/>
        <v>6002.304</v>
      </c>
      <c r="BA351" s="12">
        <v>1</v>
      </c>
      <c r="BB351" s="12">
        <v>0.9</v>
      </c>
      <c r="BC351" s="12">
        <v>2.31</v>
      </c>
      <c r="BD351" s="35">
        <f t="shared" si="460"/>
        <v>3.079</v>
      </c>
      <c r="BE351" s="12">
        <v>0.9</v>
      </c>
      <c r="BF351" s="10">
        <v>0.5</v>
      </c>
      <c r="BG351" s="41">
        <f t="shared" si="461"/>
        <v>8316.4923072</v>
      </c>
      <c r="BQ351" s="12">
        <v>35728</v>
      </c>
      <c r="BR351" s="13">
        <v>0.168</v>
      </c>
      <c r="BS351" s="12">
        <v>1</v>
      </c>
      <c r="BT351" s="12">
        <v>0</v>
      </c>
      <c r="BU351" s="15">
        <f t="shared" si="462"/>
        <v>6002.304</v>
      </c>
      <c r="BV351" s="12">
        <v>1</v>
      </c>
      <c r="BW351" s="12">
        <v>0.9</v>
      </c>
      <c r="BX351" s="12">
        <v>2.31</v>
      </c>
      <c r="BY351" s="35">
        <f t="shared" si="463"/>
        <v>3.079</v>
      </c>
      <c r="BZ351" s="12">
        <v>0.9</v>
      </c>
      <c r="CA351" s="10">
        <v>0.5</v>
      </c>
      <c r="CB351" s="41">
        <f t="shared" si="464"/>
        <v>8316.4923072</v>
      </c>
      <c r="CL351" s="12">
        <v>41312</v>
      </c>
      <c r="CM351" s="13">
        <v>0.168</v>
      </c>
      <c r="CN351" s="12">
        <v>1</v>
      </c>
      <c r="CO351" s="12">
        <v>0</v>
      </c>
      <c r="CP351" s="15">
        <f t="shared" si="465"/>
        <v>6940.416</v>
      </c>
      <c r="CQ351" s="12">
        <v>1</v>
      </c>
      <c r="CR351" s="12">
        <v>0.89</v>
      </c>
      <c r="CS351" s="12">
        <v>1.78</v>
      </c>
      <c r="CT351" s="35">
        <f t="shared" si="466"/>
        <v>2.5842</v>
      </c>
      <c r="CU351" s="12">
        <v>0.9</v>
      </c>
      <c r="CV351" s="10">
        <v>0.5</v>
      </c>
      <c r="CW351" s="41">
        <f t="shared" si="467"/>
        <v>8070.94036224</v>
      </c>
      <c r="DG351" s="12">
        <v>41606</v>
      </c>
      <c r="DH351" s="13">
        <v>0.168</v>
      </c>
      <c r="DI351" s="12">
        <v>1</v>
      </c>
      <c r="DJ351" s="12">
        <v>0</v>
      </c>
      <c r="DK351" s="15">
        <f t="shared" si="468"/>
        <v>6989.808</v>
      </c>
      <c r="DL351" s="12">
        <v>1</v>
      </c>
      <c r="DM351" s="12">
        <v>0.9</v>
      </c>
      <c r="DN351" s="12">
        <v>2.31</v>
      </c>
      <c r="DO351" s="35">
        <f t="shared" si="469"/>
        <v>3.079</v>
      </c>
      <c r="DP351" s="12">
        <v>0.9</v>
      </c>
      <c r="DQ351" s="10">
        <v>0.5</v>
      </c>
      <c r="DR351" s="41">
        <f t="shared" si="470"/>
        <v>9684.7284744</v>
      </c>
      <c r="EB351" s="12">
        <v>41606</v>
      </c>
      <c r="EC351" s="13">
        <v>0.168</v>
      </c>
      <c r="ED351" s="12">
        <v>1</v>
      </c>
      <c r="EE351" s="12">
        <v>0</v>
      </c>
      <c r="EF351" s="15">
        <f t="shared" si="471"/>
        <v>6989.808</v>
      </c>
      <c r="EG351" s="12">
        <v>1</v>
      </c>
      <c r="EH351" s="12">
        <v>0.9</v>
      </c>
      <c r="EI351" s="12">
        <v>3.11</v>
      </c>
      <c r="EJ351" s="35">
        <f t="shared" si="472"/>
        <v>3.799</v>
      </c>
      <c r="EK351" s="12">
        <v>0.9</v>
      </c>
      <c r="EL351" s="10">
        <v>0.5</v>
      </c>
      <c r="EM351" s="41">
        <f t="shared" si="473"/>
        <v>11949.4262664</v>
      </c>
    </row>
    <row r="352" s="1" customFormat="1" customHeight="1" spans="6:147">
      <c r="F352" s="12">
        <v>35434</v>
      </c>
      <c r="G352" s="13">
        <v>0.168</v>
      </c>
      <c r="H352" s="12">
        <v>1</v>
      </c>
      <c r="I352" s="12">
        <v>0</v>
      </c>
      <c r="J352" s="15">
        <f t="shared" si="453"/>
        <v>5952.912</v>
      </c>
      <c r="K352" s="12">
        <v>1</v>
      </c>
      <c r="L352" s="12">
        <v>0.89</v>
      </c>
      <c r="M352" s="12">
        <v>1.78</v>
      </c>
      <c r="N352" s="35">
        <f t="shared" si="454"/>
        <v>2.5842</v>
      </c>
      <c r="O352" s="12">
        <v>0.9</v>
      </c>
      <c r="P352" s="10">
        <v>0.5</v>
      </c>
      <c r="Q352" s="41">
        <f t="shared" si="455"/>
        <v>6922.58183568</v>
      </c>
      <c r="AA352" s="12">
        <v>35434</v>
      </c>
      <c r="AB352" s="13">
        <v>0.168</v>
      </c>
      <c r="AC352" s="12">
        <v>1</v>
      </c>
      <c r="AD352" s="12">
        <v>0</v>
      </c>
      <c r="AE352" s="15">
        <f t="shared" si="456"/>
        <v>5952.912</v>
      </c>
      <c r="AF352" s="12">
        <v>1</v>
      </c>
      <c r="AG352" s="12">
        <v>0.89</v>
      </c>
      <c r="AH352" s="12">
        <v>1.78</v>
      </c>
      <c r="AI352" s="35">
        <f t="shared" si="457"/>
        <v>2.5842</v>
      </c>
      <c r="AJ352" s="12">
        <v>0.9</v>
      </c>
      <c r="AK352" s="10">
        <v>0.5</v>
      </c>
      <c r="AL352" s="41">
        <f t="shared" si="458"/>
        <v>6922.58183568</v>
      </c>
      <c r="AV352" s="12">
        <v>35728</v>
      </c>
      <c r="AW352" s="13">
        <v>0.168</v>
      </c>
      <c r="AX352" s="12">
        <v>1</v>
      </c>
      <c r="AY352" s="12">
        <v>0</v>
      </c>
      <c r="AZ352" s="15">
        <f t="shared" si="459"/>
        <v>6002.304</v>
      </c>
      <c r="BA352" s="12">
        <v>1</v>
      </c>
      <c r="BB352" s="12">
        <v>0.9</v>
      </c>
      <c r="BC352" s="12">
        <v>2.31</v>
      </c>
      <c r="BD352" s="35">
        <f t="shared" si="460"/>
        <v>3.079</v>
      </c>
      <c r="BE352" s="12">
        <v>0.9</v>
      </c>
      <c r="BF352" s="10">
        <v>0.5</v>
      </c>
      <c r="BG352" s="41">
        <f t="shared" si="461"/>
        <v>8316.4923072</v>
      </c>
      <c r="BQ352" s="12">
        <v>35728</v>
      </c>
      <c r="BR352" s="13">
        <v>0.168</v>
      </c>
      <c r="BS352" s="12">
        <v>1</v>
      </c>
      <c r="BT352" s="12">
        <v>0</v>
      </c>
      <c r="BU352" s="15">
        <f t="shared" si="462"/>
        <v>6002.304</v>
      </c>
      <c r="BV352" s="12">
        <v>1</v>
      </c>
      <c r="BW352" s="12">
        <v>0.9</v>
      </c>
      <c r="BX352" s="12">
        <v>2.31</v>
      </c>
      <c r="BY352" s="35">
        <f t="shared" si="463"/>
        <v>3.079</v>
      </c>
      <c r="BZ352" s="12">
        <v>0.9</v>
      </c>
      <c r="CA352" s="10">
        <v>0.5</v>
      </c>
      <c r="CB352" s="41">
        <f t="shared" si="464"/>
        <v>8316.4923072</v>
      </c>
      <c r="CL352" s="12">
        <v>41312</v>
      </c>
      <c r="CM352" s="13">
        <v>0.168</v>
      </c>
      <c r="CN352" s="12">
        <v>1</v>
      </c>
      <c r="CO352" s="12">
        <v>0</v>
      </c>
      <c r="CP352" s="15">
        <f t="shared" si="465"/>
        <v>6940.416</v>
      </c>
      <c r="CQ352" s="12">
        <v>1</v>
      </c>
      <c r="CR352" s="12">
        <v>0.89</v>
      </c>
      <c r="CS352" s="12">
        <v>1.78</v>
      </c>
      <c r="CT352" s="35">
        <f t="shared" si="466"/>
        <v>2.5842</v>
      </c>
      <c r="CU352" s="12">
        <v>0.9</v>
      </c>
      <c r="CV352" s="10">
        <v>0.5</v>
      </c>
      <c r="CW352" s="41">
        <f t="shared" si="467"/>
        <v>8070.94036224</v>
      </c>
      <c r="DG352" s="12">
        <v>41606</v>
      </c>
      <c r="DH352" s="13">
        <v>0.168</v>
      </c>
      <c r="DI352" s="12">
        <v>1</v>
      </c>
      <c r="DJ352" s="12">
        <v>0</v>
      </c>
      <c r="DK352" s="15">
        <f t="shared" si="468"/>
        <v>6989.808</v>
      </c>
      <c r="DL352" s="12">
        <v>1</v>
      </c>
      <c r="DM352" s="12">
        <v>0.9</v>
      </c>
      <c r="DN352" s="12">
        <v>2.31</v>
      </c>
      <c r="DO352" s="35">
        <f t="shared" si="469"/>
        <v>3.079</v>
      </c>
      <c r="DP352" s="12">
        <v>0.9</v>
      </c>
      <c r="DQ352" s="10">
        <v>0.5</v>
      </c>
      <c r="DR352" s="41">
        <f t="shared" si="470"/>
        <v>9684.7284744</v>
      </c>
      <c r="EB352" s="12">
        <v>41606</v>
      </c>
      <c r="EC352" s="13">
        <v>0.168</v>
      </c>
      <c r="ED352" s="12">
        <v>1</v>
      </c>
      <c r="EE352" s="12">
        <v>0</v>
      </c>
      <c r="EF352" s="15">
        <f t="shared" si="471"/>
        <v>6989.808</v>
      </c>
      <c r="EG352" s="12">
        <v>1</v>
      </c>
      <c r="EH352" s="12">
        <v>0.9</v>
      </c>
      <c r="EI352" s="12">
        <v>3.11</v>
      </c>
      <c r="EJ352" s="35">
        <f t="shared" si="472"/>
        <v>3.799</v>
      </c>
      <c r="EK352" s="12">
        <v>0.9</v>
      </c>
      <c r="EL352" s="10">
        <v>0.5</v>
      </c>
      <c r="EM352" s="41">
        <f t="shared" si="473"/>
        <v>11949.4262664</v>
      </c>
    </row>
    <row r="353" s="1" customFormat="1" customHeight="1" spans="1:147">
      <c r="F353" s="12">
        <v>35434</v>
      </c>
      <c r="G353" s="13">
        <v>0.168</v>
      </c>
      <c r="H353" s="12">
        <v>1</v>
      </c>
      <c r="I353" s="12">
        <v>0</v>
      </c>
      <c r="J353" s="15">
        <f t="shared" si="453"/>
        <v>5952.912</v>
      </c>
      <c r="K353" s="12">
        <v>1</v>
      </c>
      <c r="L353" s="12">
        <v>0.89</v>
      </c>
      <c r="M353" s="12">
        <v>1.78</v>
      </c>
      <c r="N353" s="35">
        <f t="shared" si="454"/>
        <v>2.5842</v>
      </c>
      <c r="O353" s="12">
        <v>0.9</v>
      </c>
      <c r="P353" s="10">
        <v>0.5</v>
      </c>
      <c r="Q353" s="41">
        <f t="shared" si="455"/>
        <v>6922.58183568</v>
      </c>
      <c r="AA353" s="12">
        <v>35434</v>
      </c>
      <c r="AB353" s="13">
        <v>0.168</v>
      </c>
      <c r="AC353" s="12">
        <v>1</v>
      </c>
      <c r="AD353" s="12">
        <v>0</v>
      </c>
      <c r="AE353" s="15">
        <f t="shared" si="456"/>
        <v>5952.912</v>
      </c>
      <c r="AF353" s="12">
        <v>1</v>
      </c>
      <c r="AG353" s="12">
        <v>0.89</v>
      </c>
      <c r="AH353" s="12">
        <v>1.78</v>
      </c>
      <c r="AI353" s="35">
        <f t="shared" si="457"/>
        <v>2.5842</v>
      </c>
      <c r="AJ353" s="12">
        <v>0.9</v>
      </c>
      <c r="AK353" s="10">
        <v>0.5</v>
      </c>
      <c r="AL353" s="41">
        <f t="shared" si="458"/>
        <v>6922.58183568</v>
      </c>
      <c r="AV353" s="12">
        <v>35728</v>
      </c>
      <c r="AW353" s="13">
        <v>0.168</v>
      </c>
      <c r="AX353" s="12">
        <v>1</v>
      </c>
      <c r="AY353" s="12">
        <v>0</v>
      </c>
      <c r="AZ353" s="15">
        <f t="shared" si="459"/>
        <v>6002.304</v>
      </c>
      <c r="BA353" s="12">
        <v>1</v>
      </c>
      <c r="BB353" s="12">
        <v>0.9</v>
      </c>
      <c r="BC353" s="12">
        <v>2.31</v>
      </c>
      <c r="BD353" s="35">
        <f t="shared" si="460"/>
        <v>3.079</v>
      </c>
      <c r="BE353" s="12">
        <v>0.9</v>
      </c>
      <c r="BF353" s="10">
        <v>0.5</v>
      </c>
      <c r="BG353" s="41">
        <f t="shared" si="461"/>
        <v>8316.4923072</v>
      </c>
      <c r="BQ353" s="12">
        <v>35728</v>
      </c>
      <c r="BR353" s="13">
        <v>0.168</v>
      </c>
      <c r="BS353" s="12">
        <v>1</v>
      </c>
      <c r="BT353" s="12">
        <v>0</v>
      </c>
      <c r="BU353" s="15">
        <f t="shared" si="462"/>
        <v>6002.304</v>
      </c>
      <c r="BV353" s="12">
        <v>1</v>
      </c>
      <c r="BW353" s="12">
        <v>0.9</v>
      </c>
      <c r="BX353" s="12">
        <v>2.31</v>
      </c>
      <c r="BY353" s="35">
        <f t="shared" si="463"/>
        <v>3.079</v>
      </c>
      <c r="BZ353" s="12">
        <v>0.9</v>
      </c>
      <c r="CA353" s="10">
        <v>0.5</v>
      </c>
      <c r="CB353" s="41">
        <f t="shared" si="464"/>
        <v>8316.4923072</v>
      </c>
      <c r="CL353" s="12">
        <v>41312</v>
      </c>
      <c r="CM353" s="13">
        <v>0.168</v>
      </c>
      <c r="CN353" s="12">
        <v>1</v>
      </c>
      <c r="CO353" s="12">
        <v>0</v>
      </c>
      <c r="CP353" s="15">
        <f t="shared" si="465"/>
        <v>6940.416</v>
      </c>
      <c r="CQ353" s="12">
        <v>1</v>
      </c>
      <c r="CR353" s="12">
        <v>0.89</v>
      </c>
      <c r="CS353" s="12">
        <v>1.78</v>
      </c>
      <c r="CT353" s="35">
        <f t="shared" si="466"/>
        <v>2.5842</v>
      </c>
      <c r="CU353" s="12">
        <v>0.9</v>
      </c>
      <c r="CV353" s="10">
        <v>0.5</v>
      </c>
      <c r="CW353" s="41">
        <f t="shared" si="467"/>
        <v>8070.94036224</v>
      </c>
      <c r="DG353" s="12">
        <v>41606</v>
      </c>
      <c r="DH353" s="13">
        <v>0.168</v>
      </c>
      <c r="DI353" s="12">
        <v>1</v>
      </c>
      <c r="DJ353" s="12">
        <v>0</v>
      </c>
      <c r="DK353" s="15">
        <f t="shared" si="468"/>
        <v>6989.808</v>
      </c>
      <c r="DL353" s="12">
        <v>1</v>
      </c>
      <c r="DM353" s="12">
        <v>0.9</v>
      </c>
      <c r="DN353" s="12">
        <v>2.31</v>
      </c>
      <c r="DO353" s="35">
        <f t="shared" si="469"/>
        <v>3.079</v>
      </c>
      <c r="DP353" s="12">
        <v>0.9</v>
      </c>
      <c r="DQ353" s="10">
        <v>0.5</v>
      </c>
      <c r="DR353" s="41">
        <f t="shared" si="470"/>
        <v>9684.7284744</v>
      </c>
      <c r="EB353" s="12">
        <v>41606</v>
      </c>
      <c r="EC353" s="13">
        <v>0.168</v>
      </c>
      <c r="ED353" s="12">
        <v>1</v>
      </c>
      <c r="EE353" s="12">
        <v>0</v>
      </c>
      <c r="EF353" s="15">
        <f t="shared" si="471"/>
        <v>6989.808</v>
      </c>
      <c r="EG353" s="12">
        <v>1</v>
      </c>
      <c r="EH353" s="12">
        <v>0.9</v>
      </c>
      <c r="EI353" s="12">
        <v>3.11</v>
      </c>
      <c r="EJ353" s="35">
        <f t="shared" si="472"/>
        <v>3.799</v>
      </c>
      <c r="EK353" s="12">
        <v>0.9</v>
      </c>
      <c r="EL353" s="10">
        <v>0.5</v>
      </c>
      <c r="EM353" s="41">
        <f t="shared" si="473"/>
        <v>11949.4262664</v>
      </c>
    </row>
    <row r="354" s="1" customFormat="1" customHeight="1" spans="1:147">
      <c r="F354" s="12">
        <v>35434</v>
      </c>
      <c r="G354" s="13">
        <v>0.168</v>
      </c>
      <c r="H354" s="12">
        <v>1</v>
      </c>
      <c r="I354" s="12">
        <v>0</v>
      </c>
      <c r="J354" s="15">
        <f t="shared" si="453"/>
        <v>5952.912</v>
      </c>
      <c r="K354" s="12">
        <v>1</v>
      </c>
      <c r="L354" s="12">
        <v>0.89</v>
      </c>
      <c r="M354" s="12">
        <v>1.78</v>
      </c>
      <c r="N354" s="35">
        <f t="shared" si="454"/>
        <v>2.5842</v>
      </c>
      <c r="O354" s="12">
        <v>0.9</v>
      </c>
      <c r="P354" s="10">
        <v>0.5</v>
      </c>
      <c r="Q354" s="41">
        <f t="shared" si="455"/>
        <v>6922.58183568</v>
      </c>
      <c r="AA354" s="12">
        <v>35434</v>
      </c>
      <c r="AB354" s="13">
        <v>0.168</v>
      </c>
      <c r="AC354" s="12">
        <v>1</v>
      </c>
      <c r="AD354" s="12">
        <v>0</v>
      </c>
      <c r="AE354" s="15">
        <f t="shared" si="456"/>
        <v>5952.912</v>
      </c>
      <c r="AF354" s="12">
        <v>1</v>
      </c>
      <c r="AG354" s="12">
        <v>0.89</v>
      </c>
      <c r="AH354" s="12">
        <v>1.78</v>
      </c>
      <c r="AI354" s="35">
        <f t="shared" si="457"/>
        <v>2.5842</v>
      </c>
      <c r="AJ354" s="12">
        <v>0.9</v>
      </c>
      <c r="AK354" s="10">
        <v>0.5</v>
      </c>
      <c r="AL354" s="41">
        <f t="shared" si="458"/>
        <v>6922.58183568</v>
      </c>
      <c r="AV354" s="12">
        <v>35728</v>
      </c>
      <c r="AW354" s="13">
        <v>0.168</v>
      </c>
      <c r="AX354" s="12">
        <v>1</v>
      </c>
      <c r="AY354" s="12">
        <v>0</v>
      </c>
      <c r="AZ354" s="15">
        <f t="shared" si="459"/>
        <v>6002.304</v>
      </c>
      <c r="BA354" s="12">
        <v>1</v>
      </c>
      <c r="BB354" s="12">
        <v>0.9</v>
      </c>
      <c r="BC354" s="12">
        <v>2.31</v>
      </c>
      <c r="BD354" s="35">
        <f t="shared" si="460"/>
        <v>3.079</v>
      </c>
      <c r="BE354" s="12">
        <v>0.9</v>
      </c>
      <c r="BF354" s="10">
        <v>0.5</v>
      </c>
      <c r="BG354" s="41">
        <f t="shared" si="461"/>
        <v>8316.4923072</v>
      </c>
      <c r="BQ354" s="12">
        <v>35728</v>
      </c>
      <c r="BR354" s="13">
        <v>0.168</v>
      </c>
      <c r="BS354" s="12">
        <v>1</v>
      </c>
      <c r="BT354" s="12">
        <v>0</v>
      </c>
      <c r="BU354" s="15">
        <f t="shared" si="462"/>
        <v>6002.304</v>
      </c>
      <c r="BV354" s="12">
        <v>1</v>
      </c>
      <c r="BW354" s="12">
        <v>0.9</v>
      </c>
      <c r="BX354" s="12">
        <v>2.31</v>
      </c>
      <c r="BY354" s="35">
        <f t="shared" si="463"/>
        <v>3.079</v>
      </c>
      <c r="BZ354" s="12">
        <v>0.9</v>
      </c>
      <c r="CA354" s="10">
        <v>0.5</v>
      </c>
      <c r="CB354" s="41">
        <f t="shared" si="464"/>
        <v>8316.4923072</v>
      </c>
      <c r="CL354" s="12">
        <v>41312</v>
      </c>
      <c r="CM354" s="13">
        <v>0.168</v>
      </c>
      <c r="CN354" s="12">
        <v>1</v>
      </c>
      <c r="CO354" s="12">
        <v>0</v>
      </c>
      <c r="CP354" s="15">
        <f t="shared" si="465"/>
        <v>6940.416</v>
      </c>
      <c r="CQ354" s="12">
        <v>1</v>
      </c>
      <c r="CR354" s="12">
        <v>0.89</v>
      </c>
      <c r="CS354" s="12">
        <v>1.78</v>
      </c>
      <c r="CT354" s="35">
        <f t="shared" si="466"/>
        <v>2.5842</v>
      </c>
      <c r="CU354" s="12">
        <v>0.9</v>
      </c>
      <c r="CV354" s="10">
        <v>0.5</v>
      </c>
      <c r="CW354" s="41">
        <f t="shared" si="467"/>
        <v>8070.94036224</v>
      </c>
      <c r="DG354" s="12">
        <v>41606</v>
      </c>
      <c r="DH354" s="13">
        <v>0.168</v>
      </c>
      <c r="DI354" s="12">
        <v>1</v>
      </c>
      <c r="DJ354" s="12">
        <v>0</v>
      </c>
      <c r="DK354" s="15">
        <f t="shared" si="468"/>
        <v>6989.808</v>
      </c>
      <c r="DL354" s="12">
        <v>1</v>
      </c>
      <c r="DM354" s="12">
        <v>0.9</v>
      </c>
      <c r="DN354" s="12">
        <v>2.31</v>
      </c>
      <c r="DO354" s="35">
        <f t="shared" si="469"/>
        <v>3.079</v>
      </c>
      <c r="DP354" s="12">
        <v>0.9</v>
      </c>
      <c r="DQ354" s="10">
        <v>0.5</v>
      </c>
      <c r="DR354" s="41">
        <f t="shared" si="470"/>
        <v>9684.7284744</v>
      </c>
      <c r="EB354" s="12">
        <v>41606</v>
      </c>
      <c r="EC354" s="13">
        <v>0.168</v>
      </c>
      <c r="ED354" s="12">
        <v>1</v>
      </c>
      <c r="EE354" s="12">
        <v>0</v>
      </c>
      <c r="EF354" s="15">
        <f t="shared" si="471"/>
        <v>6989.808</v>
      </c>
      <c r="EG354" s="12">
        <v>1</v>
      </c>
      <c r="EH354" s="12">
        <v>0.9</v>
      </c>
      <c r="EI354" s="12">
        <v>3.11</v>
      </c>
      <c r="EJ354" s="35">
        <f t="shared" si="472"/>
        <v>3.799</v>
      </c>
      <c r="EK354" s="12">
        <v>0.9</v>
      </c>
      <c r="EL354" s="10">
        <v>0.5</v>
      </c>
      <c r="EM354" s="41">
        <f t="shared" si="473"/>
        <v>11949.4262664</v>
      </c>
    </row>
    <row r="355" s="1" customFormat="1" customHeight="1" spans="1:147">
      <c r="F355" s="12">
        <v>35434</v>
      </c>
      <c r="G355" s="13">
        <v>0.3</v>
      </c>
      <c r="H355" s="12">
        <v>1</v>
      </c>
      <c r="I355" s="12">
        <v>0</v>
      </c>
      <c r="J355" s="15">
        <f t="shared" si="453"/>
        <v>10630.2</v>
      </c>
      <c r="K355" s="12">
        <v>1</v>
      </c>
      <c r="L355" s="12">
        <v>0.89</v>
      </c>
      <c r="M355" s="12">
        <v>1.78</v>
      </c>
      <c r="N355" s="35">
        <f t="shared" si="454"/>
        <v>2.5842</v>
      </c>
      <c r="O355" s="12">
        <v>0.9</v>
      </c>
      <c r="P355" s="10">
        <v>0.5</v>
      </c>
      <c r="Q355" s="41">
        <f t="shared" si="455"/>
        <v>12361.753278</v>
      </c>
      <c r="AA355" s="12">
        <v>35434</v>
      </c>
      <c r="AB355" s="13">
        <v>0.3</v>
      </c>
      <c r="AC355" s="12">
        <v>1</v>
      </c>
      <c r="AD355" s="12">
        <v>0</v>
      </c>
      <c r="AE355" s="15">
        <f t="shared" si="456"/>
        <v>10630.2</v>
      </c>
      <c r="AF355" s="12">
        <v>1</v>
      </c>
      <c r="AG355" s="12">
        <v>0.89</v>
      </c>
      <c r="AH355" s="12">
        <v>1.78</v>
      </c>
      <c r="AI355" s="35">
        <f t="shared" si="457"/>
        <v>2.5842</v>
      </c>
      <c r="AJ355" s="12">
        <v>0.9</v>
      </c>
      <c r="AK355" s="10">
        <v>0.5</v>
      </c>
      <c r="AL355" s="41">
        <f t="shared" si="458"/>
        <v>12361.753278</v>
      </c>
      <c r="AV355" s="12">
        <v>35728</v>
      </c>
      <c r="AW355" s="13">
        <v>0.3</v>
      </c>
      <c r="AX355" s="12">
        <v>1</v>
      </c>
      <c r="AY355" s="12">
        <v>0</v>
      </c>
      <c r="AZ355" s="15">
        <f t="shared" si="459"/>
        <v>10718.4</v>
      </c>
      <c r="BA355" s="12">
        <v>1</v>
      </c>
      <c r="BB355" s="12">
        <v>0.9</v>
      </c>
      <c r="BC355" s="12">
        <v>2.31</v>
      </c>
      <c r="BD355" s="35">
        <f t="shared" si="460"/>
        <v>3.079</v>
      </c>
      <c r="BE355" s="12">
        <v>0.9</v>
      </c>
      <c r="BF355" s="10">
        <v>0.5</v>
      </c>
      <c r="BG355" s="41">
        <f t="shared" si="461"/>
        <v>14850.87912</v>
      </c>
      <c r="BQ355" s="12">
        <v>35728</v>
      </c>
      <c r="BR355" s="13">
        <v>0.3</v>
      </c>
      <c r="BS355" s="12">
        <v>1</v>
      </c>
      <c r="BT355" s="12">
        <v>0</v>
      </c>
      <c r="BU355" s="15">
        <f t="shared" si="462"/>
        <v>10718.4</v>
      </c>
      <c r="BV355" s="12">
        <v>1</v>
      </c>
      <c r="BW355" s="12">
        <v>0.9</v>
      </c>
      <c r="BX355" s="12">
        <v>2.31</v>
      </c>
      <c r="BY355" s="35">
        <f t="shared" si="463"/>
        <v>3.079</v>
      </c>
      <c r="BZ355" s="12">
        <v>0.9</v>
      </c>
      <c r="CA355" s="10">
        <v>0.5</v>
      </c>
      <c r="CB355" s="41">
        <f t="shared" si="464"/>
        <v>14850.87912</v>
      </c>
      <c r="CL355" s="12">
        <v>41312</v>
      </c>
      <c r="CM355" s="13">
        <v>0.3</v>
      </c>
      <c r="CN355" s="12">
        <v>1</v>
      </c>
      <c r="CO355" s="12">
        <v>0</v>
      </c>
      <c r="CP355" s="15">
        <f t="shared" si="465"/>
        <v>12393.6</v>
      </c>
      <c r="CQ355" s="12">
        <v>1</v>
      </c>
      <c r="CR355" s="12">
        <v>0.89</v>
      </c>
      <c r="CS355" s="12">
        <v>1.78</v>
      </c>
      <c r="CT355" s="35">
        <f t="shared" si="466"/>
        <v>2.5842</v>
      </c>
      <c r="CU355" s="12">
        <v>0.9</v>
      </c>
      <c r="CV355" s="10">
        <v>0.5</v>
      </c>
      <c r="CW355" s="41">
        <f t="shared" si="467"/>
        <v>14412.393504</v>
      </c>
      <c r="DG355" s="12">
        <v>41606</v>
      </c>
      <c r="DH355" s="13">
        <v>0.3</v>
      </c>
      <c r="DI355" s="12">
        <v>1</v>
      </c>
      <c r="DJ355" s="12">
        <v>0</v>
      </c>
      <c r="DK355" s="15">
        <f t="shared" si="468"/>
        <v>12481.8</v>
      </c>
      <c r="DL355" s="12">
        <v>1</v>
      </c>
      <c r="DM355" s="12">
        <v>0.9</v>
      </c>
      <c r="DN355" s="12">
        <v>2.31</v>
      </c>
      <c r="DO355" s="35">
        <f t="shared" si="469"/>
        <v>3.079</v>
      </c>
      <c r="DP355" s="12">
        <v>0.9</v>
      </c>
      <c r="DQ355" s="10">
        <v>0.5</v>
      </c>
      <c r="DR355" s="41">
        <f t="shared" si="470"/>
        <v>17294.15799</v>
      </c>
      <c r="EB355" s="12">
        <v>41606</v>
      </c>
      <c r="EC355" s="13">
        <v>0.3</v>
      </c>
      <c r="ED355" s="12">
        <v>1</v>
      </c>
      <c r="EE355" s="12">
        <v>0</v>
      </c>
      <c r="EF355" s="15">
        <f t="shared" si="471"/>
        <v>12481.8</v>
      </c>
      <c r="EG355" s="12">
        <v>1</v>
      </c>
      <c r="EH355" s="12">
        <v>0.9</v>
      </c>
      <c r="EI355" s="12">
        <v>3.11</v>
      </c>
      <c r="EJ355" s="35">
        <f t="shared" si="472"/>
        <v>3.799</v>
      </c>
      <c r="EK355" s="12">
        <v>0.9</v>
      </c>
      <c r="EL355" s="10">
        <v>0.5</v>
      </c>
      <c r="EM355" s="41">
        <f t="shared" si="473"/>
        <v>21338.26119</v>
      </c>
    </row>
    <row r="356" s="1" customFormat="1" customHeight="1" spans="1:147">
      <c r="F356" s="12">
        <v>35434</v>
      </c>
      <c r="G356" s="13">
        <v>0.58</v>
      </c>
      <c r="H356" s="12">
        <v>1</v>
      </c>
      <c r="I356" s="12">
        <v>0</v>
      </c>
      <c r="J356" s="15">
        <f t="shared" si="453"/>
        <v>20551.72</v>
      </c>
      <c r="K356" s="12">
        <v>1</v>
      </c>
      <c r="L356" s="12">
        <v>0.89</v>
      </c>
      <c r="M356" s="12">
        <v>1.78</v>
      </c>
      <c r="N356" s="35">
        <f t="shared" si="454"/>
        <v>2.5842</v>
      </c>
      <c r="O356" s="12">
        <v>0.9</v>
      </c>
      <c r="P356" s="10">
        <v>0.5</v>
      </c>
      <c r="Q356" s="41">
        <f t="shared" si="455"/>
        <v>23899.3896708</v>
      </c>
      <c r="AA356" s="12">
        <v>35434</v>
      </c>
      <c r="AB356" s="13">
        <v>0.58</v>
      </c>
      <c r="AC356" s="12">
        <v>1</v>
      </c>
      <c r="AD356" s="12">
        <v>0</v>
      </c>
      <c r="AE356" s="15">
        <f t="shared" si="456"/>
        <v>20551.72</v>
      </c>
      <c r="AF356" s="12">
        <v>1</v>
      </c>
      <c r="AG356" s="12">
        <v>0.89</v>
      </c>
      <c r="AH356" s="12">
        <v>1.78</v>
      </c>
      <c r="AI356" s="35">
        <f t="shared" si="457"/>
        <v>2.5842</v>
      </c>
      <c r="AJ356" s="12">
        <v>0.9</v>
      </c>
      <c r="AK356" s="10">
        <v>0.5</v>
      </c>
      <c r="AL356" s="41">
        <f t="shared" si="458"/>
        <v>23899.3896708</v>
      </c>
      <c r="AV356" s="12">
        <v>35728</v>
      </c>
      <c r="AW356" s="13">
        <v>0.58</v>
      </c>
      <c r="AX356" s="12">
        <v>1</v>
      </c>
      <c r="AY356" s="12">
        <v>0</v>
      </c>
      <c r="AZ356" s="15">
        <f t="shared" si="459"/>
        <v>20722.24</v>
      </c>
      <c r="BA356" s="12">
        <v>1</v>
      </c>
      <c r="BB356" s="12">
        <v>0.9</v>
      </c>
      <c r="BC356" s="12">
        <v>2.31</v>
      </c>
      <c r="BD356" s="35">
        <f t="shared" si="460"/>
        <v>3.079</v>
      </c>
      <c r="BE356" s="12">
        <v>0.9</v>
      </c>
      <c r="BF356" s="10">
        <v>0.5</v>
      </c>
      <c r="BG356" s="41">
        <f t="shared" si="461"/>
        <v>28711.699632</v>
      </c>
      <c r="BQ356" s="12">
        <v>35728</v>
      </c>
      <c r="BR356" s="13">
        <v>0.58</v>
      </c>
      <c r="BS356" s="12">
        <v>1</v>
      </c>
      <c r="BT356" s="12">
        <v>0</v>
      </c>
      <c r="BU356" s="15">
        <f t="shared" si="462"/>
        <v>20722.24</v>
      </c>
      <c r="BV356" s="12">
        <v>1</v>
      </c>
      <c r="BW356" s="12">
        <v>0.9</v>
      </c>
      <c r="BX356" s="12">
        <v>2.31</v>
      </c>
      <c r="BY356" s="35">
        <f t="shared" si="463"/>
        <v>3.079</v>
      </c>
      <c r="BZ356" s="12">
        <v>0.9</v>
      </c>
      <c r="CA356" s="10">
        <v>0.5</v>
      </c>
      <c r="CB356" s="41">
        <f t="shared" si="464"/>
        <v>28711.699632</v>
      </c>
      <c r="CL356" s="12">
        <v>41312</v>
      </c>
      <c r="CM356" s="13">
        <v>0.58</v>
      </c>
      <c r="CN356" s="12">
        <v>1</v>
      </c>
      <c r="CO356" s="12">
        <v>0</v>
      </c>
      <c r="CP356" s="15">
        <f t="shared" si="465"/>
        <v>23960.96</v>
      </c>
      <c r="CQ356" s="12">
        <v>1</v>
      </c>
      <c r="CR356" s="12">
        <v>0.89</v>
      </c>
      <c r="CS356" s="12">
        <v>1.78</v>
      </c>
      <c r="CT356" s="35">
        <f t="shared" si="466"/>
        <v>2.5842</v>
      </c>
      <c r="CU356" s="12">
        <v>0.9</v>
      </c>
      <c r="CV356" s="10">
        <v>0.5</v>
      </c>
      <c r="CW356" s="41">
        <f t="shared" si="467"/>
        <v>27863.9607744</v>
      </c>
      <c r="DG356" s="12">
        <v>41606</v>
      </c>
      <c r="DH356" s="13">
        <v>0.58</v>
      </c>
      <c r="DI356" s="12">
        <v>1</v>
      </c>
      <c r="DJ356" s="12">
        <v>0</v>
      </c>
      <c r="DK356" s="15">
        <f t="shared" si="468"/>
        <v>24131.48</v>
      </c>
      <c r="DL356" s="12">
        <v>1</v>
      </c>
      <c r="DM356" s="12">
        <v>0.9</v>
      </c>
      <c r="DN356" s="12">
        <v>2.31</v>
      </c>
      <c r="DO356" s="35">
        <f t="shared" si="469"/>
        <v>3.079</v>
      </c>
      <c r="DP356" s="12">
        <v>0.9</v>
      </c>
      <c r="DQ356" s="10">
        <v>0.5</v>
      </c>
      <c r="DR356" s="41">
        <f t="shared" si="470"/>
        <v>33435.372114</v>
      </c>
      <c r="EB356" s="12">
        <v>41606</v>
      </c>
      <c r="EC356" s="13">
        <v>0.58</v>
      </c>
      <c r="ED356" s="12">
        <v>1</v>
      </c>
      <c r="EE356" s="12">
        <v>0</v>
      </c>
      <c r="EF356" s="15">
        <f t="shared" si="471"/>
        <v>24131.48</v>
      </c>
      <c r="EG356" s="12">
        <v>1</v>
      </c>
      <c r="EH356" s="12">
        <v>0.9</v>
      </c>
      <c r="EI356" s="12">
        <v>3.11</v>
      </c>
      <c r="EJ356" s="35">
        <f t="shared" si="472"/>
        <v>3.799</v>
      </c>
      <c r="EK356" s="12">
        <v>0.9</v>
      </c>
      <c r="EL356" s="10">
        <v>0.5</v>
      </c>
      <c r="EM356" s="41">
        <f t="shared" si="473"/>
        <v>41253.971634</v>
      </c>
    </row>
    <row r="357" s="1" customFormat="1" customHeight="1" spans="1:147">
      <c r="F357" s="42" t="s">
        <v>50</v>
      </c>
      <c r="G357" s="37"/>
      <c r="H357" s="37"/>
      <c r="I357" s="37"/>
      <c r="J357" s="37"/>
      <c r="K357" s="37"/>
      <c r="L357" s="37"/>
      <c r="M357" s="38">
        <f>SUM(Q347:Q356)</f>
        <v>91641.79763424</v>
      </c>
      <c r="N357" s="38"/>
      <c r="O357" s="38"/>
      <c r="P357" s="38"/>
      <c r="Q357" s="38"/>
      <c r="R357" s="1"/>
      <c r="S357" s="1"/>
      <c r="T357" s="1"/>
      <c r="U357" s="1"/>
      <c r="V357" s="1"/>
      <c r="W357" s="1"/>
      <c r="X357" s="1"/>
      <c r="Y357" s="1"/>
      <c r="Z357" s="1"/>
      <c r="AA357" s="42" t="s">
        <v>50</v>
      </c>
      <c r="AB357" s="37"/>
      <c r="AC357" s="37"/>
      <c r="AD357" s="37"/>
      <c r="AE357" s="37"/>
      <c r="AF357" s="37"/>
      <c r="AG357" s="37"/>
      <c r="AH357" s="38">
        <f>SUM(AL347:AL356)</f>
        <v>91641.79763424</v>
      </c>
      <c r="AI357" s="38"/>
      <c r="AJ357" s="38"/>
      <c r="AK357" s="38"/>
      <c r="AL357" s="38"/>
      <c r="AM357" s="1"/>
      <c r="AN357" s="1"/>
      <c r="AO357" s="1"/>
      <c r="AP357" s="1"/>
      <c r="AQ357" s="1"/>
      <c r="AR357" s="1"/>
      <c r="AS357" s="1"/>
      <c r="AT357" s="1"/>
      <c r="AU357" s="1"/>
      <c r="AV357" s="42" t="s">
        <v>50</v>
      </c>
      <c r="AW357" s="37"/>
      <c r="AX357" s="37"/>
      <c r="AY357" s="37"/>
      <c r="AZ357" s="37"/>
      <c r="BA357" s="37"/>
      <c r="BB357" s="37"/>
      <c r="BC357" s="38">
        <f>SUM(BG347:BG356)</f>
        <v>110094.5172096</v>
      </c>
      <c r="BD357" s="38"/>
      <c r="BE357" s="38"/>
      <c r="BF357" s="38"/>
      <c r="BG357" s="38"/>
      <c r="BH357" s="1"/>
      <c r="BI357" s="1"/>
      <c r="BJ357" s="1"/>
      <c r="BK357" s="1"/>
      <c r="BL357" s="1"/>
      <c r="BM357" s="1"/>
      <c r="BN357" s="1"/>
      <c r="BO357" s="1"/>
      <c r="BP357" s="1"/>
      <c r="BQ357" s="42" t="s">
        <v>50</v>
      </c>
      <c r="BR357" s="37"/>
      <c r="BS357" s="37"/>
      <c r="BT357" s="37"/>
      <c r="BU357" s="37"/>
      <c r="BV357" s="37"/>
      <c r="BW357" s="37"/>
      <c r="BX357" s="38">
        <f>SUM(CB347:CB356)</f>
        <v>110094.5172096</v>
      </c>
      <c r="BY357" s="38"/>
      <c r="BZ357" s="38"/>
      <c r="CA357" s="38"/>
      <c r="CB357" s="38"/>
      <c r="CC357" s="1"/>
      <c r="CD357" s="1"/>
      <c r="CE357" s="1"/>
      <c r="CF357" s="1"/>
      <c r="CG357" s="1"/>
      <c r="CH357" s="1"/>
      <c r="CI357" s="1"/>
      <c r="CJ357" s="1"/>
      <c r="CK357" s="1"/>
      <c r="CL357" s="42" t="s">
        <v>50</v>
      </c>
      <c r="CM357" s="37"/>
      <c r="CN357" s="37"/>
      <c r="CO357" s="37"/>
      <c r="CP357" s="37"/>
      <c r="CQ357" s="37"/>
      <c r="CR357" s="37"/>
      <c r="CS357" s="38">
        <f>SUM(CW347:CW356)</f>
        <v>106843.87717632</v>
      </c>
      <c r="CT357" s="38"/>
      <c r="CU357" s="38"/>
      <c r="CV357" s="38"/>
      <c r="CW357" s="38"/>
      <c r="CX357" s="1"/>
      <c r="CY357" s="1"/>
      <c r="CZ357" s="1"/>
      <c r="DA357" s="1"/>
      <c r="DB357" s="1"/>
      <c r="DC357" s="1"/>
      <c r="DD357" s="1"/>
      <c r="DE357" s="1"/>
      <c r="DF357" s="1"/>
      <c r="DG357" s="42" t="s">
        <v>50</v>
      </c>
      <c r="DH357" s="37"/>
      <c r="DI357" s="37"/>
      <c r="DJ357" s="37"/>
      <c r="DK357" s="37"/>
      <c r="DL357" s="37"/>
      <c r="DM357" s="37"/>
      <c r="DN357" s="38">
        <f>SUM(DR347:DR356)</f>
        <v>128207.3578992</v>
      </c>
      <c r="DO357" s="38"/>
      <c r="DP357" s="38"/>
      <c r="DQ357" s="38"/>
      <c r="DR357" s="38"/>
      <c r="DS357" s="1"/>
      <c r="DT357" s="1"/>
      <c r="DU357" s="1"/>
      <c r="DV357" s="1"/>
      <c r="DW357" s="1"/>
      <c r="DX357" s="1"/>
      <c r="DY357" s="1"/>
      <c r="DZ357" s="1"/>
      <c r="EA357" s="1"/>
      <c r="EB357" s="42" t="s">
        <v>50</v>
      </c>
      <c r="EC357" s="37"/>
      <c r="ED357" s="37"/>
      <c r="EE357" s="37"/>
      <c r="EF357" s="37"/>
      <c r="EG357" s="37"/>
      <c r="EH357" s="37"/>
      <c r="EI357" s="38">
        <f>SUM(EM347:EM356)</f>
        <v>158187.6429552</v>
      </c>
      <c r="EJ357" s="38"/>
      <c r="EK357" s="38"/>
      <c r="EL357" s="38"/>
      <c r="EM357" s="38"/>
    </row>
    <row r="358" s="1" customFormat="1" customHeight="1" spans="1:147">
      <c r="F358" s="37"/>
      <c r="G358" s="37"/>
      <c r="H358" s="37"/>
      <c r="I358" s="37"/>
      <c r="J358" s="37"/>
      <c r="K358" s="37"/>
      <c r="L358" s="37"/>
      <c r="M358" s="38"/>
      <c r="N358" s="38"/>
      <c r="O358" s="38"/>
      <c r="P358" s="38"/>
      <c r="Q358" s="38"/>
      <c r="R358" s="1"/>
      <c r="S358" s="1"/>
      <c r="T358" s="1"/>
      <c r="U358" s="1"/>
      <c r="V358" s="1"/>
      <c r="W358" s="1"/>
      <c r="X358" s="1"/>
      <c r="Y358" s="1"/>
      <c r="Z358" s="1"/>
      <c r="AA358" s="37"/>
      <c r="AB358" s="37"/>
      <c r="AC358" s="37"/>
      <c r="AD358" s="37"/>
      <c r="AE358" s="37"/>
      <c r="AF358" s="37"/>
      <c r="AG358" s="37"/>
      <c r="AH358" s="38"/>
      <c r="AI358" s="38"/>
      <c r="AJ358" s="38"/>
      <c r="AK358" s="38"/>
      <c r="AL358" s="38"/>
      <c r="AM358" s="1"/>
      <c r="AN358" s="1"/>
      <c r="AO358" s="1"/>
      <c r="AP358" s="1"/>
      <c r="AQ358" s="1"/>
      <c r="AR358" s="1"/>
      <c r="AS358" s="1"/>
      <c r="AT358" s="1"/>
      <c r="AU358" s="1"/>
      <c r="AV358" s="37"/>
      <c r="AW358" s="37"/>
      <c r="AX358" s="37"/>
      <c r="AY358" s="37"/>
      <c r="AZ358" s="37"/>
      <c r="BA358" s="37"/>
      <c r="BB358" s="37"/>
      <c r="BC358" s="38"/>
      <c r="BD358" s="38"/>
      <c r="BE358" s="38"/>
      <c r="BF358" s="38"/>
      <c r="BG358" s="38"/>
      <c r="BH358" s="1"/>
      <c r="BI358" s="1"/>
      <c r="BJ358" s="1"/>
      <c r="BK358" s="1"/>
      <c r="BL358" s="1"/>
      <c r="BM358" s="1"/>
      <c r="BN358" s="1"/>
      <c r="BO358" s="1"/>
      <c r="BP358" s="1"/>
      <c r="BQ358" s="37"/>
      <c r="BR358" s="37"/>
      <c r="BS358" s="37"/>
      <c r="BT358" s="37"/>
      <c r="BU358" s="37"/>
      <c r="BV358" s="37"/>
      <c r="BW358" s="37"/>
      <c r="BX358" s="38"/>
      <c r="BY358" s="38"/>
      <c r="BZ358" s="38"/>
      <c r="CA358" s="38"/>
      <c r="CB358" s="38"/>
      <c r="CC358" s="1"/>
      <c r="CD358" s="1"/>
      <c r="CE358" s="1"/>
      <c r="CF358" s="1"/>
      <c r="CG358" s="1"/>
      <c r="CH358" s="1"/>
      <c r="CI358" s="1"/>
      <c r="CJ358" s="1"/>
      <c r="CK358" s="1"/>
      <c r="CL358" s="37"/>
      <c r="CM358" s="37"/>
      <c r="CN358" s="37"/>
      <c r="CO358" s="37"/>
      <c r="CP358" s="37"/>
      <c r="CQ358" s="37"/>
      <c r="CR358" s="37"/>
      <c r="CS358" s="38"/>
      <c r="CT358" s="38"/>
      <c r="CU358" s="38"/>
      <c r="CV358" s="38"/>
      <c r="CW358" s="38"/>
      <c r="CX358" s="1"/>
      <c r="CY358" s="1"/>
      <c r="CZ358" s="1"/>
      <c r="DA358" s="1"/>
      <c r="DB358" s="1"/>
      <c r="DC358" s="1"/>
      <c r="DD358" s="1"/>
      <c r="DE358" s="1"/>
      <c r="DF358" s="1"/>
      <c r="DG358" s="37"/>
      <c r="DH358" s="37"/>
      <c r="DI358" s="37"/>
      <c r="DJ358" s="37"/>
      <c r="DK358" s="37"/>
      <c r="DL358" s="37"/>
      <c r="DM358" s="37"/>
      <c r="DN358" s="38"/>
      <c r="DO358" s="38"/>
      <c r="DP358" s="38"/>
      <c r="DQ358" s="38"/>
      <c r="DR358" s="38"/>
      <c r="DS358" s="1"/>
      <c r="DT358" s="1"/>
      <c r="DU358" s="1"/>
      <c r="DV358" s="1"/>
      <c r="DW358" s="1"/>
      <c r="DX358" s="1"/>
      <c r="DY358" s="1"/>
      <c r="DZ358" s="1"/>
      <c r="EA358" s="1"/>
      <c r="EB358" s="37"/>
      <c r="EC358" s="37"/>
      <c r="ED358" s="37"/>
      <c r="EE358" s="37"/>
      <c r="EF358" s="37"/>
      <c r="EG358" s="37"/>
      <c r="EH358" s="37"/>
      <c r="EI358" s="38"/>
      <c r="EJ358" s="38"/>
      <c r="EK358" s="38"/>
      <c r="EL358" s="38"/>
      <c r="EM358" s="38"/>
    </row>
    <row r="359" s="1" customFormat="1" customHeight="1" spans="1:147">
      <c r="F359" s="37"/>
      <c r="G359" s="37"/>
      <c r="H359" s="37"/>
      <c r="I359" s="37"/>
      <c r="J359" s="37"/>
      <c r="K359" s="37"/>
      <c r="L359" s="37"/>
      <c r="M359" s="38"/>
      <c r="N359" s="38"/>
      <c r="O359" s="38"/>
      <c r="P359" s="38"/>
      <c r="Q359" s="38"/>
      <c r="R359" s="1"/>
      <c r="S359" s="1"/>
      <c r="T359" s="1"/>
      <c r="U359" s="1"/>
      <c r="V359" s="1"/>
      <c r="W359" s="1"/>
      <c r="X359" s="1"/>
      <c r="Y359" s="1"/>
      <c r="Z359" s="1"/>
      <c r="AA359" s="37"/>
      <c r="AB359" s="37"/>
      <c r="AC359" s="37"/>
      <c r="AD359" s="37"/>
      <c r="AE359" s="37"/>
      <c r="AF359" s="37"/>
      <c r="AG359" s="37"/>
      <c r="AH359" s="38"/>
      <c r="AI359" s="38"/>
      <c r="AJ359" s="38"/>
      <c r="AK359" s="38"/>
      <c r="AL359" s="38"/>
      <c r="AM359" s="1"/>
      <c r="AN359" s="1"/>
      <c r="AO359" s="1"/>
      <c r="AP359" s="1"/>
      <c r="AQ359" s="1"/>
      <c r="AR359" s="1"/>
      <c r="AS359" s="1"/>
      <c r="AT359" s="1"/>
      <c r="AU359" s="1"/>
      <c r="AV359" s="37"/>
      <c r="AW359" s="37"/>
      <c r="AX359" s="37"/>
      <c r="AY359" s="37"/>
      <c r="AZ359" s="37"/>
      <c r="BA359" s="37"/>
      <c r="BB359" s="37"/>
      <c r="BC359" s="38"/>
      <c r="BD359" s="38"/>
      <c r="BE359" s="38"/>
      <c r="BF359" s="38"/>
      <c r="BG359" s="38"/>
      <c r="BH359" s="1"/>
      <c r="BI359" s="1"/>
      <c r="BJ359" s="1"/>
      <c r="BK359" s="1"/>
      <c r="BL359" s="1"/>
      <c r="BM359" s="1"/>
      <c r="BN359" s="1"/>
      <c r="BO359" s="1"/>
      <c r="BP359" s="1"/>
      <c r="BQ359" s="37"/>
      <c r="BR359" s="37"/>
      <c r="BS359" s="37"/>
      <c r="BT359" s="37"/>
      <c r="BU359" s="37"/>
      <c r="BV359" s="37"/>
      <c r="BW359" s="37"/>
      <c r="BX359" s="38"/>
      <c r="BY359" s="38"/>
      <c r="BZ359" s="38"/>
      <c r="CA359" s="38"/>
      <c r="CB359" s="38"/>
      <c r="CC359" s="1"/>
      <c r="CD359" s="1"/>
      <c r="CE359" s="1"/>
      <c r="CF359" s="1"/>
      <c r="CG359" s="1"/>
      <c r="CH359" s="1"/>
      <c r="CI359" s="1"/>
      <c r="CJ359" s="1"/>
      <c r="CK359" s="1"/>
      <c r="CL359" s="37"/>
      <c r="CM359" s="37"/>
      <c r="CN359" s="37"/>
      <c r="CO359" s="37"/>
      <c r="CP359" s="37"/>
      <c r="CQ359" s="37"/>
      <c r="CR359" s="37"/>
      <c r="CS359" s="38"/>
      <c r="CT359" s="38"/>
      <c r="CU359" s="38"/>
      <c r="CV359" s="38"/>
      <c r="CW359" s="38"/>
      <c r="CX359" s="1"/>
      <c r="CY359" s="1"/>
      <c r="CZ359" s="1"/>
      <c r="DA359" s="1"/>
      <c r="DB359" s="1"/>
      <c r="DC359" s="1"/>
      <c r="DD359" s="1"/>
      <c r="DE359" s="1"/>
      <c r="DF359" s="1"/>
      <c r="DG359" s="37"/>
      <c r="DH359" s="37"/>
      <c r="DI359" s="37"/>
      <c r="DJ359" s="37"/>
      <c r="DK359" s="37"/>
      <c r="DL359" s="37"/>
      <c r="DM359" s="37"/>
      <c r="DN359" s="38"/>
      <c r="DO359" s="38"/>
      <c r="DP359" s="38"/>
      <c r="DQ359" s="38"/>
      <c r="DR359" s="38"/>
      <c r="DS359" s="1"/>
      <c r="DT359" s="1"/>
      <c r="DU359" s="1"/>
      <c r="DV359" s="1"/>
      <c r="DW359" s="1"/>
      <c r="DX359" s="1"/>
      <c r="DY359" s="1"/>
      <c r="DZ359" s="1"/>
      <c r="EA359" s="1"/>
      <c r="EB359" s="37"/>
      <c r="EC359" s="37"/>
      <c r="ED359" s="37"/>
      <c r="EE359" s="37"/>
      <c r="EF359" s="37"/>
      <c r="EG359" s="37"/>
      <c r="EH359" s="37"/>
      <c r="EI359" s="38"/>
      <c r="EJ359" s="38"/>
      <c r="EK359" s="38"/>
      <c r="EL359" s="38"/>
      <c r="EM359" s="38"/>
    </row>
    <row r="361" s="1" customFormat="1" customHeight="1" spans="1:147">
      <c r="A361" s="2" t="s">
        <v>128</v>
      </c>
      <c r="B361" s="2"/>
      <c r="C361" s="2"/>
      <c r="D361" s="2"/>
      <c r="E361" s="2"/>
      <c r="F361" s="3" t="s">
        <v>1</v>
      </c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2" t="s">
        <v>129</v>
      </c>
      <c r="W361" s="2"/>
      <c r="X361" s="2"/>
      <c r="Y361" s="2"/>
      <c r="Z361" s="2"/>
      <c r="AA361" s="3" t="s">
        <v>1</v>
      </c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2" t="s">
        <v>130</v>
      </c>
      <c r="AR361" s="2"/>
      <c r="AS361" s="2"/>
      <c r="AT361" s="2"/>
      <c r="AU361" s="2"/>
      <c r="AV361" s="3" t="s">
        <v>1</v>
      </c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2" t="s">
        <v>131</v>
      </c>
      <c r="BM361" s="2"/>
      <c r="BN361" s="2"/>
      <c r="BO361" s="2"/>
      <c r="BP361" s="2"/>
      <c r="BQ361" s="3" t="s">
        <v>1</v>
      </c>
      <c r="BR361" s="3"/>
      <c r="BS361" s="3"/>
      <c r="BT361" s="3"/>
      <c r="BU361" s="3"/>
      <c r="BV361" s="3"/>
      <c r="BW361" s="3"/>
      <c r="BX361" s="3"/>
      <c r="BY361" s="3"/>
      <c r="BZ361" s="3"/>
      <c r="CA361" s="3"/>
      <c r="CB361" s="3"/>
      <c r="CC361" s="3"/>
      <c r="CD361" s="3"/>
      <c r="CE361" s="3"/>
      <c r="CF361" s="3"/>
      <c r="CG361" s="2" t="s">
        <v>132</v>
      </c>
      <c r="CH361" s="2"/>
      <c r="CI361" s="2"/>
      <c r="CJ361" s="2"/>
      <c r="CK361" s="2"/>
      <c r="CL361" s="3" t="s">
        <v>1</v>
      </c>
      <c r="CM361" s="3"/>
      <c r="CN361" s="3"/>
      <c r="CO361" s="3"/>
      <c r="CP361" s="3"/>
      <c r="CQ361" s="3"/>
      <c r="CR361" s="3"/>
      <c r="CS361" s="3"/>
      <c r="CT361" s="3"/>
      <c r="CU361" s="3"/>
      <c r="CV361" s="3"/>
      <c r="CW361" s="3"/>
      <c r="CX361" s="3"/>
      <c r="CY361" s="3"/>
      <c r="CZ361" s="3"/>
      <c r="DA361" s="3"/>
      <c r="DB361" s="2" t="s">
        <v>133</v>
      </c>
      <c r="DC361" s="2"/>
      <c r="DD361" s="2"/>
      <c r="DE361" s="2"/>
      <c r="DF361" s="2"/>
      <c r="DG361" s="3" t="s">
        <v>1</v>
      </c>
      <c r="DH361" s="3"/>
      <c r="DI361" s="3"/>
      <c r="DJ361" s="3"/>
      <c r="DK361" s="3"/>
      <c r="DL361" s="3"/>
      <c r="DM361" s="3"/>
      <c r="DN361" s="3"/>
      <c r="DO361" s="3"/>
      <c r="DP361" s="3"/>
      <c r="DQ361" s="3"/>
      <c r="DR361" s="3"/>
      <c r="DS361" s="3"/>
      <c r="DT361" s="3"/>
      <c r="DU361" s="3"/>
      <c r="DV361" s="3"/>
      <c r="DW361" s="2" t="s">
        <v>134</v>
      </c>
      <c r="DX361" s="2"/>
      <c r="DY361" s="2"/>
      <c r="DZ361" s="2"/>
      <c r="EA361" s="2"/>
      <c r="EB361" s="3" t="s">
        <v>1</v>
      </c>
      <c r="EC361" s="3"/>
      <c r="ED361" s="3"/>
      <c r="EE361" s="3"/>
      <c r="EF361" s="3"/>
      <c r="EG361" s="3"/>
      <c r="EH361" s="3"/>
      <c r="EI361" s="3"/>
      <c r="EJ361" s="3"/>
      <c r="EK361" s="3"/>
      <c r="EL361" s="3"/>
      <c r="EM361" s="3"/>
      <c r="EN361" s="3"/>
      <c r="EO361" s="3"/>
      <c r="EP361" s="3"/>
      <c r="EQ361" s="3"/>
    </row>
    <row r="362" s="1" customFormat="1" customHeight="1" spans="1:147">
      <c r="A362" s="2"/>
      <c r="B362" s="2"/>
      <c r="C362" s="2"/>
      <c r="D362" s="2"/>
      <c r="E362" s="2"/>
      <c r="F362" s="4" t="s">
        <v>8</v>
      </c>
      <c r="G362" s="5"/>
      <c r="H362" s="5"/>
      <c r="I362" s="5"/>
      <c r="J362" s="6"/>
      <c r="K362" s="7" t="s">
        <v>9</v>
      </c>
      <c r="L362" s="7"/>
      <c r="M362" s="7"/>
      <c r="N362" s="7"/>
      <c r="O362" s="8" t="s">
        <v>10</v>
      </c>
      <c r="P362" s="9" t="s">
        <v>11</v>
      </c>
      <c r="Q362" s="9"/>
      <c r="R362" s="9"/>
      <c r="S362" s="10" t="s">
        <v>12</v>
      </c>
      <c r="T362" s="8" t="s">
        <v>13</v>
      </c>
      <c r="U362" s="11" t="s">
        <v>14</v>
      </c>
      <c r="V362" s="2"/>
      <c r="W362" s="2"/>
      <c r="X362" s="2"/>
      <c r="Y362" s="2"/>
      <c r="Z362" s="2"/>
      <c r="AA362" s="4" t="s">
        <v>8</v>
      </c>
      <c r="AB362" s="5"/>
      <c r="AC362" s="5"/>
      <c r="AD362" s="5"/>
      <c r="AE362" s="6"/>
      <c r="AF362" s="7" t="s">
        <v>9</v>
      </c>
      <c r="AG362" s="7"/>
      <c r="AH362" s="7"/>
      <c r="AI362" s="7"/>
      <c r="AJ362" s="8" t="s">
        <v>10</v>
      </c>
      <c r="AK362" s="9" t="s">
        <v>11</v>
      </c>
      <c r="AL362" s="9"/>
      <c r="AM362" s="9"/>
      <c r="AN362" s="10" t="s">
        <v>12</v>
      </c>
      <c r="AO362" s="8" t="s">
        <v>13</v>
      </c>
      <c r="AP362" s="11" t="s">
        <v>14</v>
      </c>
      <c r="AQ362" s="2"/>
      <c r="AR362" s="2"/>
      <c r="AS362" s="2"/>
      <c r="AT362" s="2"/>
      <c r="AU362" s="2"/>
      <c r="AV362" s="4" t="s">
        <v>8</v>
      </c>
      <c r="AW362" s="5"/>
      <c r="AX362" s="5"/>
      <c r="AY362" s="5"/>
      <c r="AZ362" s="6"/>
      <c r="BA362" s="7" t="s">
        <v>9</v>
      </c>
      <c r="BB362" s="7"/>
      <c r="BC362" s="7"/>
      <c r="BD362" s="7"/>
      <c r="BE362" s="8" t="s">
        <v>10</v>
      </c>
      <c r="BF362" s="9" t="s">
        <v>11</v>
      </c>
      <c r="BG362" s="9"/>
      <c r="BH362" s="9"/>
      <c r="BI362" s="10" t="s">
        <v>12</v>
      </c>
      <c r="BJ362" s="8" t="s">
        <v>13</v>
      </c>
      <c r="BK362" s="11" t="s">
        <v>14</v>
      </c>
      <c r="BL362" s="2"/>
      <c r="BM362" s="2"/>
      <c r="BN362" s="2"/>
      <c r="BO362" s="2"/>
      <c r="BP362" s="2"/>
      <c r="BQ362" s="4" t="s">
        <v>8</v>
      </c>
      <c r="BR362" s="5"/>
      <c r="BS362" s="5"/>
      <c r="BT362" s="5"/>
      <c r="BU362" s="6"/>
      <c r="BV362" s="7" t="s">
        <v>9</v>
      </c>
      <c r="BW362" s="7"/>
      <c r="BX362" s="7"/>
      <c r="BY362" s="7"/>
      <c r="BZ362" s="8" t="s">
        <v>10</v>
      </c>
      <c r="CA362" s="9" t="s">
        <v>11</v>
      </c>
      <c r="CB362" s="9"/>
      <c r="CC362" s="9"/>
      <c r="CD362" s="10" t="s">
        <v>12</v>
      </c>
      <c r="CE362" s="8" t="s">
        <v>13</v>
      </c>
      <c r="CF362" s="11" t="s">
        <v>14</v>
      </c>
      <c r="CG362" s="2"/>
      <c r="CH362" s="2"/>
      <c r="CI362" s="2"/>
      <c r="CJ362" s="2"/>
      <c r="CK362" s="2"/>
      <c r="CL362" s="4" t="s">
        <v>8</v>
      </c>
      <c r="CM362" s="5"/>
      <c r="CN362" s="5"/>
      <c r="CO362" s="5"/>
      <c r="CP362" s="6"/>
      <c r="CQ362" s="7" t="s">
        <v>9</v>
      </c>
      <c r="CR362" s="7"/>
      <c r="CS362" s="7"/>
      <c r="CT362" s="7"/>
      <c r="CU362" s="8" t="s">
        <v>10</v>
      </c>
      <c r="CV362" s="9" t="s">
        <v>11</v>
      </c>
      <c r="CW362" s="9"/>
      <c r="CX362" s="9"/>
      <c r="CY362" s="10" t="s">
        <v>12</v>
      </c>
      <c r="CZ362" s="8" t="s">
        <v>13</v>
      </c>
      <c r="DA362" s="11" t="s">
        <v>14</v>
      </c>
      <c r="DB362" s="2"/>
      <c r="DC362" s="2"/>
      <c r="DD362" s="2"/>
      <c r="DE362" s="2"/>
      <c r="DF362" s="2"/>
      <c r="DG362" s="4" t="s">
        <v>8</v>
      </c>
      <c r="DH362" s="5"/>
      <c r="DI362" s="5"/>
      <c r="DJ362" s="5"/>
      <c r="DK362" s="6"/>
      <c r="DL362" s="7" t="s">
        <v>9</v>
      </c>
      <c r="DM362" s="7"/>
      <c r="DN362" s="7"/>
      <c r="DO362" s="7"/>
      <c r="DP362" s="8" t="s">
        <v>10</v>
      </c>
      <c r="DQ362" s="9" t="s">
        <v>11</v>
      </c>
      <c r="DR362" s="9"/>
      <c r="DS362" s="9"/>
      <c r="DT362" s="10" t="s">
        <v>12</v>
      </c>
      <c r="DU362" s="8" t="s">
        <v>13</v>
      </c>
      <c r="DV362" s="11" t="s">
        <v>14</v>
      </c>
      <c r="DW362" s="2"/>
      <c r="DX362" s="2"/>
      <c r="DY362" s="2"/>
      <c r="DZ362" s="2"/>
      <c r="EA362" s="2"/>
      <c r="EB362" s="4" t="s">
        <v>8</v>
      </c>
      <c r="EC362" s="5"/>
      <c r="ED362" s="5"/>
      <c r="EE362" s="5"/>
      <c r="EF362" s="6"/>
      <c r="EG362" s="7" t="s">
        <v>9</v>
      </c>
      <c r="EH362" s="7"/>
      <c r="EI362" s="7"/>
      <c r="EJ362" s="7"/>
      <c r="EK362" s="8" t="s">
        <v>10</v>
      </c>
      <c r="EL362" s="9" t="s">
        <v>11</v>
      </c>
      <c r="EM362" s="9"/>
      <c r="EN362" s="9"/>
      <c r="EO362" s="10" t="s">
        <v>12</v>
      </c>
      <c r="EP362" s="8" t="s">
        <v>13</v>
      </c>
      <c r="EQ362" s="11" t="s">
        <v>14</v>
      </c>
    </row>
    <row r="363" s="1" customFormat="1" customHeight="1" spans="1:147">
      <c r="A363" s="1" t="s">
        <v>15</v>
      </c>
      <c r="B363" s="1" t="s">
        <v>16</v>
      </c>
      <c r="C363" s="1" t="s">
        <v>17</v>
      </c>
      <c r="D363" s="1" t="s">
        <v>18</v>
      </c>
      <c r="E363" s="1" t="s">
        <v>19</v>
      </c>
      <c r="F363" s="12" t="s">
        <v>20</v>
      </c>
      <c r="G363" s="12" t="s">
        <v>21</v>
      </c>
      <c r="H363" s="13" t="s">
        <v>22</v>
      </c>
      <c r="I363" s="14" t="s">
        <v>23</v>
      </c>
      <c r="J363" s="15" t="s">
        <v>8</v>
      </c>
      <c r="K363" s="12" t="s">
        <v>24</v>
      </c>
      <c r="L363" s="12" t="s">
        <v>20</v>
      </c>
      <c r="M363" s="12" t="s">
        <v>25</v>
      </c>
      <c r="N363" s="7" t="s">
        <v>26</v>
      </c>
      <c r="O363" s="16"/>
      <c r="P363" s="12" t="s">
        <v>27</v>
      </c>
      <c r="Q363" s="12" t="s">
        <v>28</v>
      </c>
      <c r="R363" s="9" t="s">
        <v>29</v>
      </c>
      <c r="S363" s="10" t="s">
        <v>30</v>
      </c>
      <c r="T363" s="16"/>
      <c r="U363" s="17"/>
      <c r="V363" s="1" t="s">
        <v>15</v>
      </c>
      <c r="W363" s="1" t="s">
        <v>16</v>
      </c>
      <c r="X363" s="1" t="s">
        <v>17</v>
      </c>
      <c r="Y363" s="1" t="s">
        <v>18</v>
      </c>
      <c r="Z363" s="1" t="s">
        <v>19</v>
      </c>
      <c r="AA363" s="12" t="s">
        <v>20</v>
      </c>
      <c r="AB363" s="12" t="s">
        <v>21</v>
      </c>
      <c r="AC363" s="13" t="s">
        <v>22</v>
      </c>
      <c r="AD363" s="14" t="s">
        <v>23</v>
      </c>
      <c r="AE363" s="15" t="s">
        <v>8</v>
      </c>
      <c r="AF363" s="12" t="s">
        <v>24</v>
      </c>
      <c r="AG363" s="12" t="s">
        <v>20</v>
      </c>
      <c r="AH363" s="12" t="s">
        <v>25</v>
      </c>
      <c r="AI363" s="7" t="s">
        <v>26</v>
      </c>
      <c r="AJ363" s="16"/>
      <c r="AK363" s="12" t="s">
        <v>27</v>
      </c>
      <c r="AL363" s="12" t="s">
        <v>28</v>
      </c>
      <c r="AM363" s="9" t="s">
        <v>29</v>
      </c>
      <c r="AN363" s="10" t="s">
        <v>30</v>
      </c>
      <c r="AO363" s="16"/>
      <c r="AP363" s="17"/>
      <c r="AQ363" s="1" t="s">
        <v>15</v>
      </c>
      <c r="AR363" s="1" t="s">
        <v>16</v>
      </c>
      <c r="AS363" s="1" t="s">
        <v>17</v>
      </c>
      <c r="AT363" s="1" t="s">
        <v>18</v>
      </c>
      <c r="AU363" s="1" t="s">
        <v>19</v>
      </c>
      <c r="AV363" s="12" t="s">
        <v>20</v>
      </c>
      <c r="AW363" s="12" t="s">
        <v>21</v>
      </c>
      <c r="AX363" s="13" t="s">
        <v>22</v>
      </c>
      <c r="AY363" s="14" t="s">
        <v>23</v>
      </c>
      <c r="AZ363" s="15" t="s">
        <v>8</v>
      </c>
      <c r="BA363" s="12" t="s">
        <v>24</v>
      </c>
      <c r="BB363" s="12" t="s">
        <v>20</v>
      </c>
      <c r="BC363" s="12" t="s">
        <v>25</v>
      </c>
      <c r="BD363" s="7" t="s">
        <v>26</v>
      </c>
      <c r="BE363" s="16"/>
      <c r="BF363" s="12" t="s">
        <v>27</v>
      </c>
      <c r="BG363" s="12" t="s">
        <v>28</v>
      </c>
      <c r="BH363" s="9" t="s">
        <v>29</v>
      </c>
      <c r="BI363" s="10" t="s">
        <v>30</v>
      </c>
      <c r="BJ363" s="16"/>
      <c r="BK363" s="17"/>
      <c r="BL363" s="1" t="s">
        <v>15</v>
      </c>
      <c r="BM363" s="1" t="s">
        <v>16</v>
      </c>
      <c r="BN363" s="1" t="s">
        <v>17</v>
      </c>
      <c r="BO363" s="1" t="s">
        <v>18</v>
      </c>
      <c r="BP363" s="1" t="s">
        <v>19</v>
      </c>
      <c r="BQ363" s="12" t="s">
        <v>20</v>
      </c>
      <c r="BR363" s="12" t="s">
        <v>21</v>
      </c>
      <c r="BS363" s="13" t="s">
        <v>22</v>
      </c>
      <c r="BT363" s="14" t="s">
        <v>23</v>
      </c>
      <c r="BU363" s="15" t="s">
        <v>8</v>
      </c>
      <c r="BV363" s="12" t="s">
        <v>24</v>
      </c>
      <c r="BW363" s="12" t="s">
        <v>20</v>
      </c>
      <c r="BX363" s="12" t="s">
        <v>25</v>
      </c>
      <c r="BY363" s="7" t="s">
        <v>26</v>
      </c>
      <c r="BZ363" s="16"/>
      <c r="CA363" s="12" t="s">
        <v>27</v>
      </c>
      <c r="CB363" s="12" t="s">
        <v>28</v>
      </c>
      <c r="CC363" s="9" t="s">
        <v>29</v>
      </c>
      <c r="CD363" s="10" t="s">
        <v>30</v>
      </c>
      <c r="CE363" s="16"/>
      <c r="CF363" s="17"/>
      <c r="CG363" s="1" t="s">
        <v>15</v>
      </c>
      <c r="CH363" s="1" t="s">
        <v>16</v>
      </c>
      <c r="CI363" s="1" t="s">
        <v>17</v>
      </c>
      <c r="CJ363" s="1" t="s">
        <v>18</v>
      </c>
      <c r="CK363" s="1" t="s">
        <v>19</v>
      </c>
      <c r="CL363" s="12" t="s">
        <v>20</v>
      </c>
      <c r="CM363" s="12" t="s">
        <v>21</v>
      </c>
      <c r="CN363" s="13" t="s">
        <v>22</v>
      </c>
      <c r="CO363" s="14" t="s">
        <v>23</v>
      </c>
      <c r="CP363" s="15" t="s">
        <v>8</v>
      </c>
      <c r="CQ363" s="12" t="s">
        <v>24</v>
      </c>
      <c r="CR363" s="12" t="s">
        <v>20</v>
      </c>
      <c r="CS363" s="12" t="s">
        <v>25</v>
      </c>
      <c r="CT363" s="7" t="s">
        <v>26</v>
      </c>
      <c r="CU363" s="16"/>
      <c r="CV363" s="12" t="s">
        <v>27</v>
      </c>
      <c r="CW363" s="12" t="s">
        <v>28</v>
      </c>
      <c r="CX363" s="9" t="s">
        <v>29</v>
      </c>
      <c r="CY363" s="10" t="s">
        <v>30</v>
      </c>
      <c r="CZ363" s="16"/>
      <c r="DA363" s="17"/>
      <c r="DB363" s="1" t="s">
        <v>15</v>
      </c>
      <c r="DC363" s="1" t="s">
        <v>16</v>
      </c>
      <c r="DD363" s="1" t="s">
        <v>17</v>
      </c>
      <c r="DE363" s="1" t="s">
        <v>18</v>
      </c>
      <c r="DF363" s="1" t="s">
        <v>19</v>
      </c>
      <c r="DG363" s="12" t="s">
        <v>20</v>
      </c>
      <c r="DH363" s="12" t="s">
        <v>21</v>
      </c>
      <c r="DI363" s="13" t="s">
        <v>22</v>
      </c>
      <c r="DJ363" s="14" t="s">
        <v>23</v>
      </c>
      <c r="DK363" s="15" t="s">
        <v>8</v>
      </c>
      <c r="DL363" s="12" t="s">
        <v>24</v>
      </c>
      <c r="DM363" s="12" t="s">
        <v>20</v>
      </c>
      <c r="DN363" s="12" t="s">
        <v>25</v>
      </c>
      <c r="DO363" s="7" t="s">
        <v>26</v>
      </c>
      <c r="DP363" s="16"/>
      <c r="DQ363" s="12" t="s">
        <v>27</v>
      </c>
      <c r="DR363" s="12" t="s">
        <v>28</v>
      </c>
      <c r="DS363" s="9" t="s">
        <v>29</v>
      </c>
      <c r="DT363" s="10" t="s">
        <v>30</v>
      </c>
      <c r="DU363" s="16"/>
      <c r="DV363" s="17"/>
      <c r="DW363" s="1" t="s">
        <v>15</v>
      </c>
      <c r="DX363" s="1" t="s">
        <v>16</v>
      </c>
      <c r="DY363" s="1" t="s">
        <v>17</v>
      </c>
      <c r="DZ363" s="1" t="s">
        <v>18</v>
      </c>
      <c r="EA363" s="1" t="s">
        <v>19</v>
      </c>
      <c r="EB363" s="12" t="s">
        <v>20</v>
      </c>
      <c r="EC363" s="12" t="s">
        <v>21</v>
      </c>
      <c r="ED363" s="13" t="s">
        <v>22</v>
      </c>
      <c r="EE363" s="14" t="s">
        <v>23</v>
      </c>
      <c r="EF363" s="15" t="s">
        <v>8</v>
      </c>
      <c r="EG363" s="12" t="s">
        <v>24</v>
      </c>
      <c r="EH363" s="12" t="s">
        <v>20</v>
      </c>
      <c r="EI363" s="12" t="s">
        <v>25</v>
      </c>
      <c r="EJ363" s="7" t="s">
        <v>26</v>
      </c>
      <c r="EK363" s="16"/>
      <c r="EL363" s="12" t="s">
        <v>27</v>
      </c>
      <c r="EM363" s="12" t="s">
        <v>28</v>
      </c>
      <c r="EN363" s="9" t="s">
        <v>29</v>
      </c>
      <c r="EO363" s="10" t="s">
        <v>30</v>
      </c>
      <c r="EP363" s="16"/>
      <c r="EQ363" s="17"/>
    </row>
    <row r="364" s="1" customFormat="1" customHeight="1" spans="1:147">
      <c r="A364" s="18">
        <f>N382</f>
        <v>2948239.88706386</v>
      </c>
      <c r="B364" s="18">
        <f>K431</f>
        <v>299005.08556464</v>
      </c>
      <c r="C364" s="18">
        <f>N412</f>
        <v>531353.598944371</v>
      </c>
      <c r="D364" s="18">
        <f>M447</f>
        <v>91641.79763424</v>
      </c>
      <c r="E364" s="18">
        <v>18</v>
      </c>
      <c r="F364" s="12">
        <v>1444</v>
      </c>
      <c r="G364" s="12">
        <f t="shared" ref="G364:G368" si="474">1.728+0.6</f>
        <v>2.328</v>
      </c>
      <c r="H364" s="13">
        <v>1.35</v>
      </c>
      <c r="I364" s="14">
        <v>1.4</v>
      </c>
      <c r="J364" s="15">
        <f t="shared" ref="J364:J381" si="475">F364*G364*H364*I364</f>
        <v>6353.48448</v>
      </c>
      <c r="K364" s="12">
        <v>1</v>
      </c>
      <c r="L364" s="12">
        <v>1444</v>
      </c>
      <c r="M364" s="12">
        <v>0.83</v>
      </c>
      <c r="N364" s="19">
        <f t="shared" ref="N364:N381" si="476">1+6*L364/(L364+2000)+M364</f>
        <v>4.34567944250871</v>
      </c>
      <c r="O364" s="20">
        <v>5936</v>
      </c>
      <c r="P364" s="12">
        <v>0.99</v>
      </c>
      <c r="Q364" s="12">
        <v>2.76</v>
      </c>
      <c r="R364" s="9">
        <f t="shared" ref="R364:R381" si="477">1+P364*Q364</f>
        <v>3.7324</v>
      </c>
      <c r="S364" s="10">
        <v>1.225</v>
      </c>
      <c r="T364" s="20">
        <v>1</v>
      </c>
      <c r="U364" s="21">
        <f t="shared" ref="U364:U381" si="478">((J364*K364*N364)+O364)*R364*S364*T364</f>
        <v>153379.631694262</v>
      </c>
      <c r="V364" s="18">
        <f>AI382</f>
        <v>2992463.48536982</v>
      </c>
      <c r="W364" s="18">
        <f>AF431</f>
        <v>299005.08556464</v>
      </c>
      <c r="X364" s="18">
        <f>AI412</f>
        <v>675401.994888449</v>
      </c>
      <c r="Y364" s="18">
        <f>AH447</f>
        <v>91641.79763424</v>
      </c>
      <c r="Z364" s="18">
        <v>18</v>
      </c>
      <c r="AA364" s="12">
        <v>1444</v>
      </c>
      <c r="AB364" s="12">
        <f t="shared" ref="AB364:AB368" si="479">1.728+0.6</f>
        <v>2.328</v>
      </c>
      <c r="AC364" s="13">
        <v>1.35</v>
      </c>
      <c r="AD364" s="14">
        <v>1.4</v>
      </c>
      <c r="AE364" s="15">
        <f t="shared" ref="AE364:AE381" si="480">AA364*AB364*AC364*AD364</f>
        <v>6353.48448</v>
      </c>
      <c r="AF364" s="12">
        <v>1</v>
      </c>
      <c r="AG364" s="12">
        <v>1444</v>
      </c>
      <c r="AH364" s="12">
        <v>0.83</v>
      </c>
      <c r="AI364" s="19">
        <f t="shared" ref="AI364:AI381" si="481">1+6*AG364/(AG364+2000)+AH364</f>
        <v>4.34567944250871</v>
      </c>
      <c r="AJ364" s="20">
        <v>5936</v>
      </c>
      <c r="AK364" s="12">
        <v>0.99</v>
      </c>
      <c r="AL364" s="12">
        <v>2.76</v>
      </c>
      <c r="AM364" s="9">
        <f t="shared" ref="AM364:AM381" si="482">1+AK364*AL364</f>
        <v>3.7324</v>
      </c>
      <c r="AN364" s="10">
        <v>1.225</v>
      </c>
      <c r="AO364" s="22">
        <v>1.015</v>
      </c>
      <c r="AP364" s="21">
        <f t="shared" ref="AP364:AP381" si="483">((AE364*AF364*AI364)+AJ364)*AM364*AN364*AO364</f>
        <v>155680.326169676</v>
      </c>
      <c r="AQ364" s="18">
        <f>BD382</f>
        <v>2948239.88706386</v>
      </c>
      <c r="AR364" s="18">
        <f>BA431</f>
        <v>299005.08556464</v>
      </c>
      <c r="AS364" s="18">
        <f>BD412</f>
        <v>740143.385954708</v>
      </c>
      <c r="AT364" s="18">
        <f>BC447</f>
        <v>110094.5172096</v>
      </c>
      <c r="AU364" s="18">
        <v>18</v>
      </c>
      <c r="AV364" s="12">
        <v>1444</v>
      </c>
      <c r="AW364" s="12">
        <f t="shared" ref="AW364:AW368" si="484">1.728+0.6</f>
        <v>2.328</v>
      </c>
      <c r="AX364" s="13">
        <v>1.35</v>
      </c>
      <c r="AY364" s="14">
        <v>1.4</v>
      </c>
      <c r="AZ364" s="15">
        <f t="shared" ref="AZ364:AZ381" si="485">AV364*AW364*AX364*AY364</f>
        <v>6353.48448</v>
      </c>
      <c r="BA364" s="12">
        <v>1</v>
      </c>
      <c r="BB364" s="12">
        <v>1444</v>
      </c>
      <c r="BC364" s="12">
        <v>0.83</v>
      </c>
      <c r="BD364" s="19">
        <f t="shared" ref="BD364:BD381" si="486">1+6*BB364/(BB364+2000)+BC364</f>
        <v>4.34567944250871</v>
      </c>
      <c r="BE364" s="20">
        <v>5936</v>
      </c>
      <c r="BF364" s="12">
        <v>0.99</v>
      </c>
      <c r="BG364" s="12">
        <v>2.76</v>
      </c>
      <c r="BH364" s="9">
        <f t="shared" ref="BH364:BH381" si="487">1+BF364*BG364</f>
        <v>3.7324</v>
      </c>
      <c r="BI364" s="10">
        <v>1.225</v>
      </c>
      <c r="BJ364" s="20">
        <v>1</v>
      </c>
      <c r="BK364" s="21">
        <f t="shared" ref="BK364:BK381" si="488">((AZ364*BA364*BD364)+BE364)*BH364*BI364*BJ364</f>
        <v>153379.631694262</v>
      </c>
      <c r="BL364" s="18">
        <f>BY382</f>
        <v>2992463.48536982</v>
      </c>
      <c r="BM364" s="18">
        <f>BV431</f>
        <v>299005.08556464</v>
      </c>
      <c r="BN364" s="18">
        <f>BY412</f>
        <v>940991.575378704</v>
      </c>
      <c r="BO364" s="18">
        <f>BX447</f>
        <v>110094.5172096</v>
      </c>
      <c r="BP364" s="18">
        <v>18</v>
      </c>
      <c r="BQ364" s="12">
        <v>1444</v>
      </c>
      <c r="BR364" s="12">
        <f t="shared" ref="BR364:BR368" si="489">1.728+0.6</f>
        <v>2.328</v>
      </c>
      <c r="BS364" s="13">
        <v>1.35</v>
      </c>
      <c r="BT364" s="14">
        <v>1.4</v>
      </c>
      <c r="BU364" s="15">
        <f t="shared" ref="BU364:BU381" si="490">BQ364*BR364*BS364*BT364</f>
        <v>6353.48448</v>
      </c>
      <c r="BV364" s="12">
        <v>1</v>
      </c>
      <c r="BW364" s="12">
        <v>1444</v>
      </c>
      <c r="BX364" s="12">
        <v>0.83</v>
      </c>
      <c r="BY364" s="19">
        <f t="shared" ref="BY364:BY381" si="491">1+6*BW364/(BW364+2000)+BX364</f>
        <v>4.34567944250871</v>
      </c>
      <c r="BZ364" s="20">
        <v>5936</v>
      </c>
      <c r="CA364" s="12">
        <v>0.99</v>
      </c>
      <c r="CB364" s="12">
        <v>2.76</v>
      </c>
      <c r="CC364" s="9">
        <f t="shared" ref="CC364:CC381" si="492">1+CA364*CB364</f>
        <v>3.7324</v>
      </c>
      <c r="CD364" s="10">
        <v>1.225</v>
      </c>
      <c r="CE364" s="22">
        <v>1.015</v>
      </c>
      <c r="CF364" s="21">
        <f t="shared" ref="CF364:CF381" si="493">((BU364*BV364*BY364)+BZ364)*CC364*CD364*CE364</f>
        <v>155680.326169676</v>
      </c>
      <c r="CG364" s="18">
        <f>CT382</f>
        <v>3561959.51542007</v>
      </c>
      <c r="CH364" s="18">
        <f>CQ431</f>
        <v>320230.86097464</v>
      </c>
      <c r="CI364" s="18">
        <f>CT412</f>
        <v>859916.103735949</v>
      </c>
      <c r="CJ364" s="18">
        <f>CS447</f>
        <v>106843.87717632</v>
      </c>
      <c r="CK364" s="18">
        <v>18</v>
      </c>
      <c r="CL364" s="12">
        <f t="shared" ref="CL364:CL381" si="494">1444+145</f>
        <v>1589</v>
      </c>
      <c r="CM364" s="12">
        <f t="shared" ref="CM364:CM368" si="495">1.728+0.6</f>
        <v>2.328</v>
      </c>
      <c r="CN364" s="13">
        <v>1.35</v>
      </c>
      <c r="CO364" s="14">
        <v>1.4</v>
      </c>
      <c r="CP364" s="15">
        <f t="shared" ref="CP364:CP381" si="496">CL364*CM364*CN364*CO364</f>
        <v>6991.47288</v>
      </c>
      <c r="CQ364" s="12">
        <v>1</v>
      </c>
      <c r="CR364" s="12">
        <f t="shared" ref="CR364:CR381" si="497">1444+145</f>
        <v>1589</v>
      </c>
      <c r="CS364" s="12">
        <v>0.83</v>
      </c>
      <c r="CT364" s="19">
        <f t="shared" ref="CT364:CT381" si="498">1+6*CR364/(CR364+2000)+CS364</f>
        <v>4.48645026469769</v>
      </c>
      <c r="CU364" s="20">
        <v>5936</v>
      </c>
      <c r="CV364" s="12">
        <v>0.99</v>
      </c>
      <c r="CW364" s="12">
        <v>2.76</v>
      </c>
      <c r="CX364" s="9">
        <f t="shared" ref="CX364:CX381" si="499">1+CV364*CW364</f>
        <v>3.7324</v>
      </c>
      <c r="CY364" s="10">
        <v>1.225</v>
      </c>
      <c r="CZ364" s="22">
        <v>1.085</v>
      </c>
      <c r="DA364" s="21">
        <f t="shared" ref="DA364:DA381" si="500">((CP364*CQ364*CT364)+CU364)*CX364*CY364*CZ364</f>
        <v>185053.178738385</v>
      </c>
      <c r="DB364" s="18">
        <f>DO382</f>
        <v>3561959.51542007</v>
      </c>
      <c r="DC364" s="18">
        <f>DL431</f>
        <v>320230.86097464</v>
      </c>
      <c r="DD364" s="18">
        <f>DO412</f>
        <v>1198267.31854107</v>
      </c>
      <c r="DE364" s="18">
        <f>DN447</f>
        <v>128207.3578992</v>
      </c>
      <c r="DF364" s="18">
        <v>18</v>
      </c>
      <c r="DG364" s="12">
        <f t="shared" ref="DG364:DG381" si="501">1444+145</f>
        <v>1589</v>
      </c>
      <c r="DH364" s="12">
        <f t="shared" ref="DH364:DH368" si="502">1.728+0.6</f>
        <v>2.328</v>
      </c>
      <c r="DI364" s="13">
        <v>1.35</v>
      </c>
      <c r="DJ364" s="14">
        <v>1.4</v>
      </c>
      <c r="DK364" s="15">
        <f t="shared" ref="DK364:DK381" si="503">DG364*DH364*DI364*DJ364</f>
        <v>6991.47288</v>
      </c>
      <c r="DL364" s="12">
        <v>1</v>
      </c>
      <c r="DM364" s="12">
        <f t="shared" ref="DM364:DM381" si="504">1444+145</f>
        <v>1589</v>
      </c>
      <c r="DN364" s="12">
        <v>0.83</v>
      </c>
      <c r="DO364" s="19">
        <f t="shared" ref="DO364:DO381" si="505">1+6*DM364/(DM364+2000)+DN364</f>
        <v>4.48645026469769</v>
      </c>
      <c r="DP364" s="20">
        <v>5936</v>
      </c>
      <c r="DQ364" s="12">
        <v>0.99</v>
      </c>
      <c r="DR364" s="12">
        <v>2.76</v>
      </c>
      <c r="DS364" s="9">
        <f t="shared" ref="DS364:DS381" si="506">1+DQ364*DR364</f>
        <v>3.7324</v>
      </c>
      <c r="DT364" s="10">
        <v>1.225</v>
      </c>
      <c r="DU364" s="22">
        <v>1.085</v>
      </c>
      <c r="DV364" s="21">
        <f t="shared" ref="DV364:DV381" si="507">((DK364*DL364*DO364)+DP364)*DS364*DT364*DU364</f>
        <v>185053.178738385</v>
      </c>
      <c r="DW364" s="18">
        <f>EJ382</f>
        <v>4856980.64461595</v>
      </c>
      <c r="DX364" s="18">
        <f>EG431</f>
        <v>389778.31491984</v>
      </c>
      <c r="DY364" s="18">
        <f>EJ412</f>
        <v>1796347.40865262</v>
      </c>
      <c r="DZ364" s="18">
        <f>EI447</f>
        <v>158187.6429552</v>
      </c>
      <c r="EA364" s="18">
        <v>18</v>
      </c>
      <c r="EB364" s="12">
        <f t="shared" ref="EB364:EB381" si="508">1444+145</f>
        <v>1589</v>
      </c>
      <c r="EC364" s="12">
        <f t="shared" ref="EC364:EC368" si="509">1.728+0.6</f>
        <v>2.328</v>
      </c>
      <c r="ED364" s="13">
        <v>1.35</v>
      </c>
      <c r="EE364" s="14">
        <v>1.4</v>
      </c>
      <c r="EF364" s="15">
        <f t="shared" ref="EF364:EF381" si="510">EB364*EC364*ED364*EE364</f>
        <v>6991.47288</v>
      </c>
      <c r="EG364" s="12">
        <v>1</v>
      </c>
      <c r="EH364" s="12">
        <f t="shared" ref="EH364:EH381" si="511">1444+145</f>
        <v>1589</v>
      </c>
      <c r="EI364" s="12">
        <v>0.92</v>
      </c>
      <c r="EJ364" s="19">
        <f t="shared" ref="EJ364:EJ381" si="512">1+6*EH364/(EH364+2000)+EI364</f>
        <v>4.57645026469769</v>
      </c>
      <c r="EK364" s="20">
        <v>5936</v>
      </c>
      <c r="EL364" s="12">
        <v>0.99</v>
      </c>
      <c r="EM364" s="12">
        <v>3.56</v>
      </c>
      <c r="EN364" s="9">
        <f t="shared" ref="EN364:EN381" si="513">1+EL364*EM364</f>
        <v>4.5244</v>
      </c>
      <c r="EO364" s="10">
        <v>1.225</v>
      </c>
      <c r="EP364" s="22">
        <v>1.2</v>
      </c>
      <c r="EQ364" s="21">
        <f t="shared" ref="EQ364:EQ381" si="514">((EF364*EG364*EJ364)+EK364)*EN364*EO364*EP364</f>
        <v>252281.575703841</v>
      </c>
    </row>
    <row r="365" s="1" customFormat="1" customHeight="1" spans="1:147">
      <c r="A365" s="23" t="s">
        <v>31</v>
      </c>
      <c r="B365" s="23"/>
      <c r="C365" s="23"/>
      <c r="D365" s="24" t="s">
        <v>32</v>
      </c>
      <c r="E365" s="24"/>
      <c r="F365" s="12">
        <v>1444</v>
      </c>
      <c r="G365" s="12">
        <f t="shared" si="474"/>
        <v>2.328</v>
      </c>
      <c r="H365" s="13">
        <v>1.35</v>
      </c>
      <c r="I365" s="14">
        <v>1.4</v>
      </c>
      <c r="J365" s="15">
        <f t="shared" si="475"/>
        <v>6353.48448</v>
      </c>
      <c r="K365" s="12">
        <v>1</v>
      </c>
      <c r="L365" s="12">
        <v>1444</v>
      </c>
      <c r="M365" s="12">
        <v>0.83</v>
      </c>
      <c r="N365" s="19">
        <f t="shared" si="476"/>
        <v>4.34567944250871</v>
      </c>
      <c r="O365" s="20">
        <v>5936</v>
      </c>
      <c r="P365" s="12">
        <v>0.99</v>
      </c>
      <c r="Q365" s="12">
        <v>2.76</v>
      </c>
      <c r="R365" s="9">
        <f t="shared" si="477"/>
        <v>3.7324</v>
      </c>
      <c r="S365" s="10">
        <v>1.225</v>
      </c>
      <c r="T365" s="20">
        <v>1</v>
      </c>
      <c r="U365" s="21">
        <f t="shared" si="478"/>
        <v>153379.631694262</v>
      </c>
      <c r="V365" s="23" t="s">
        <v>31</v>
      </c>
      <c r="W365" s="23"/>
      <c r="X365" s="23"/>
      <c r="Y365" s="24" t="s">
        <v>32</v>
      </c>
      <c r="Z365" s="24"/>
      <c r="AA365" s="12">
        <v>1444</v>
      </c>
      <c r="AB365" s="12">
        <f t="shared" si="479"/>
        <v>2.328</v>
      </c>
      <c r="AC365" s="13">
        <v>1.35</v>
      </c>
      <c r="AD365" s="14">
        <v>1.4</v>
      </c>
      <c r="AE365" s="15">
        <f t="shared" si="480"/>
        <v>6353.48448</v>
      </c>
      <c r="AF365" s="12">
        <v>1</v>
      </c>
      <c r="AG365" s="12">
        <v>1444</v>
      </c>
      <c r="AH365" s="12">
        <v>0.83</v>
      </c>
      <c r="AI365" s="19">
        <f t="shared" si="481"/>
        <v>4.34567944250871</v>
      </c>
      <c r="AJ365" s="20">
        <v>5936</v>
      </c>
      <c r="AK365" s="12">
        <v>0.99</v>
      </c>
      <c r="AL365" s="12">
        <v>2.76</v>
      </c>
      <c r="AM365" s="9">
        <f t="shared" si="482"/>
        <v>3.7324</v>
      </c>
      <c r="AN365" s="10">
        <v>1.225</v>
      </c>
      <c r="AO365" s="22">
        <v>1.015</v>
      </c>
      <c r="AP365" s="21">
        <f t="shared" si="483"/>
        <v>155680.326169676</v>
      </c>
      <c r="AQ365" s="23" t="s">
        <v>31</v>
      </c>
      <c r="AR365" s="23"/>
      <c r="AS365" s="23"/>
      <c r="AT365" s="24" t="s">
        <v>32</v>
      </c>
      <c r="AU365" s="24"/>
      <c r="AV365" s="12">
        <v>1444</v>
      </c>
      <c r="AW365" s="12">
        <f t="shared" si="484"/>
        <v>2.328</v>
      </c>
      <c r="AX365" s="13">
        <v>1.35</v>
      </c>
      <c r="AY365" s="14">
        <v>1.4</v>
      </c>
      <c r="AZ365" s="15">
        <f t="shared" si="485"/>
        <v>6353.48448</v>
      </c>
      <c r="BA365" s="12">
        <v>1</v>
      </c>
      <c r="BB365" s="12">
        <v>1444</v>
      </c>
      <c r="BC365" s="12">
        <v>0.83</v>
      </c>
      <c r="BD365" s="19">
        <f t="shared" si="486"/>
        <v>4.34567944250871</v>
      </c>
      <c r="BE365" s="20">
        <v>5936</v>
      </c>
      <c r="BF365" s="12">
        <v>0.99</v>
      </c>
      <c r="BG365" s="12">
        <v>2.76</v>
      </c>
      <c r="BH365" s="9">
        <f t="shared" si="487"/>
        <v>3.7324</v>
      </c>
      <c r="BI365" s="10">
        <v>1.225</v>
      </c>
      <c r="BJ365" s="20">
        <v>1</v>
      </c>
      <c r="BK365" s="21">
        <f t="shared" si="488"/>
        <v>153379.631694262</v>
      </c>
      <c r="BL365" s="23" t="s">
        <v>31</v>
      </c>
      <c r="BM365" s="23"/>
      <c r="BN365" s="23"/>
      <c r="BO365" s="24" t="s">
        <v>32</v>
      </c>
      <c r="BP365" s="24"/>
      <c r="BQ365" s="12">
        <v>1444</v>
      </c>
      <c r="BR365" s="12">
        <f t="shared" si="489"/>
        <v>2.328</v>
      </c>
      <c r="BS365" s="13">
        <v>1.35</v>
      </c>
      <c r="BT365" s="14">
        <v>1.4</v>
      </c>
      <c r="BU365" s="15">
        <f t="shared" si="490"/>
        <v>6353.48448</v>
      </c>
      <c r="BV365" s="12">
        <v>1</v>
      </c>
      <c r="BW365" s="12">
        <v>1444</v>
      </c>
      <c r="BX365" s="12">
        <v>0.83</v>
      </c>
      <c r="BY365" s="19">
        <f t="shared" si="491"/>
        <v>4.34567944250871</v>
      </c>
      <c r="BZ365" s="20">
        <v>5936</v>
      </c>
      <c r="CA365" s="12">
        <v>0.99</v>
      </c>
      <c r="CB365" s="12">
        <v>2.76</v>
      </c>
      <c r="CC365" s="9">
        <f t="shared" si="492"/>
        <v>3.7324</v>
      </c>
      <c r="CD365" s="10">
        <v>1.225</v>
      </c>
      <c r="CE365" s="22">
        <v>1.015</v>
      </c>
      <c r="CF365" s="21">
        <f t="shared" si="493"/>
        <v>155680.326169676</v>
      </c>
      <c r="CG365" s="23" t="s">
        <v>31</v>
      </c>
      <c r="CH365" s="23"/>
      <c r="CI365" s="23"/>
      <c r="CJ365" s="24" t="s">
        <v>32</v>
      </c>
      <c r="CK365" s="24"/>
      <c r="CL365" s="12">
        <f t="shared" si="494"/>
        <v>1589</v>
      </c>
      <c r="CM365" s="12">
        <f t="shared" si="495"/>
        <v>2.328</v>
      </c>
      <c r="CN365" s="13">
        <v>1.35</v>
      </c>
      <c r="CO365" s="14">
        <v>1.4</v>
      </c>
      <c r="CP365" s="15">
        <f t="shared" si="496"/>
        <v>6991.47288</v>
      </c>
      <c r="CQ365" s="12">
        <v>1</v>
      </c>
      <c r="CR365" s="12">
        <f t="shared" si="497"/>
        <v>1589</v>
      </c>
      <c r="CS365" s="12">
        <v>0.83</v>
      </c>
      <c r="CT365" s="19">
        <f t="shared" si="498"/>
        <v>4.48645026469769</v>
      </c>
      <c r="CU365" s="20">
        <v>5936</v>
      </c>
      <c r="CV365" s="12">
        <v>0.99</v>
      </c>
      <c r="CW365" s="12">
        <v>2.76</v>
      </c>
      <c r="CX365" s="9">
        <f t="shared" si="499"/>
        <v>3.7324</v>
      </c>
      <c r="CY365" s="10">
        <v>1.225</v>
      </c>
      <c r="CZ365" s="22">
        <v>1.085</v>
      </c>
      <c r="DA365" s="21">
        <f t="shared" si="500"/>
        <v>185053.178738385</v>
      </c>
      <c r="DB365" s="23" t="s">
        <v>31</v>
      </c>
      <c r="DC365" s="23"/>
      <c r="DD365" s="23"/>
      <c r="DE365" s="24" t="s">
        <v>32</v>
      </c>
      <c r="DF365" s="24"/>
      <c r="DG365" s="12">
        <f t="shared" si="501"/>
        <v>1589</v>
      </c>
      <c r="DH365" s="12">
        <f t="shared" si="502"/>
        <v>2.328</v>
      </c>
      <c r="DI365" s="13">
        <v>1.35</v>
      </c>
      <c r="DJ365" s="14">
        <v>1.4</v>
      </c>
      <c r="DK365" s="15">
        <f t="shared" si="503"/>
        <v>6991.47288</v>
      </c>
      <c r="DL365" s="12">
        <v>1</v>
      </c>
      <c r="DM365" s="12">
        <f t="shared" si="504"/>
        <v>1589</v>
      </c>
      <c r="DN365" s="12">
        <v>0.83</v>
      </c>
      <c r="DO365" s="19">
        <f t="shared" si="505"/>
        <v>4.48645026469769</v>
      </c>
      <c r="DP365" s="20">
        <v>5936</v>
      </c>
      <c r="DQ365" s="12">
        <v>0.99</v>
      </c>
      <c r="DR365" s="12">
        <v>2.76</v>
      </c>
      <c r="DS365" s="9">
        <f t="shared" si="506"/>
        <v>3.7324</v>
      </c>
      <c r="DT365" s="10">
        <v>1.225</v>
      </c>
      <c r="DU365" s="22">
        <v>1.085</v>
      </c>
      <c r="DV365" s="21">
        <f t="shared" si="507"/>
        <v>185053.178738385</v>
      </c>
      <c r="DW365" s="23" t="s">
        <v>31</v>
      </c>
      <c r="DX365" s="23"/>
      <c r="DY365" s="23"/>
      <c r="DZ365" s="24" t="s">
        <v>32</v>
      </c>
      <c r="EA365" s="24"/>
      <c r="EB365" s="12">
        <f t="shared" si="508"/>
        <v>1589</v>
      </c>
      <c r="EC365" s="12">
        <f t="shared" si="509"/>
        <v>2.328</v>
      </c>
      <c r="ED365" s="13">
        <v>1.35</v>
      </c>
      <c r="EE365" s="14">
        <v>1.4</v>
      </c>
      <c r="EF365" s="15">
        <f t="shared" si="510"/>
        <v>6991.47288</v>
      </c>
      <c r="EG365" s="12">
        <v>1</v>
      </c>
      <c r="EH365" s="12">
        <f t="shared" si="511"/>
        <v>1589</v>
      </c>
      <c r="EI365" s="12">
        <v>0.92</v>
      </c>
      <c r="EJ365" s="19">
        <f t="shared" si="512"/>
        <v>4.57645026469769</v>
      </c>
      <c r="EK365" s="20">
        <v>5936</v>
      </c>
      <c r="EL365" s="12">
        <v>0.99</v>
      </c>
      <c r="EM365" s="12">
        <v>3.56</v>
      </c>
      <c r="EN365" s="9">
        <f t="shared" si="513"/>
        <v>4.5244</v>
      </c>
      <c r="EO365" s="10">
        <v>1.225</v>
      </c>
      <c r="EP365" s="22">
        <v>1.2</v>
      </c>
      <c r="EQ365" s="21">
        <f t="shared" si="514"/>
        <v>252281.575703841</v>
      </c>
    </row>
    <row r="366" s="1" customFormat="1" customHeight="1" spans="1:147">
      <c r="A366" s="23"/>
      <c r="B366" s="23"/>
      <c r="C366" s="23"/>
      <c r="D366" s="24"/>
      <c r="E366" s="24"/>
      <c r="F366" s="12">
        <v>1444</v>
      </c>
      <c r="G366" s="12">
        <f>2.304+0.6</f>
        <v>2.904</v>
      </c>
      <c r="H366" s="13">
        <v>1.35</v>
      </c>
      <c r="I366" s="14">
        <v>1.4</v>
      </c>
      <c r="J366" s="15">
        <f t="shared" si="475"/>
        <v>7925.48064</v>
      </c>
      <c r="K366" s="12">
        <v>1</v>
      </c>
      <c r="L366" s="12">
        <v>1444</v>
      </c>
      <c r="M366" s="12">
        <v>0.83</v>
      </c>
      <c r="N366" s="19">
        <f t="shared" si="476"/>
        <v>4.34567944250871</v>
      </c>
      <c r="O366" s="20">
        <v>5936</v>
      </c>
      <c r="P366" s="12">
        <v>0.99</v>
      </c>
      <c r="Q366" s="12">
        <v>2.76</v>
      </c>
      <c r="R366" s="9">
        <f t="shared" si="477"/>
        <v>3.7324</v>
      </c>
      <c r="S366" s="10">
        <v>1.225</v>
      </c>
      <c r="T366" s="20">
        <v>1</v>
      </c>
      <c r="U366" s="21">
        <f t="shared" si="478"/>
        <v>184614.05112212</v>
      </c>
      <c r="V366" s="23"/>
      <c r="W366" s="23"/>
      <c r="X366" s="23"/>
      <c r="Y366" s="24"/>
      <c r="Z366" s="24"/>
      <c r="AA366" s="12">
        <v>1444</v>
      </c>
      <c r="AB366" s="12">
        <f>2.304+0.6</f>
        <v>2.904</v>
      </c>
      <c r="AC366" s="13">
        <v>1.35</v>
      </c>
      <c r="AD366" s="14">
        <v>1.4</v>
      </c>
      <c r="AE366" s="15">
        <f t="shared" si="480"/>
        <v>7925.48064</v>
      </c>
      <c r="AF366" s="12">
        <v>1</v>
      </c>
      <c r="AG366" s="12">
        <v>1444</v>
      </c>
      <c r="AH366" s="12">
        <v>0.83</v>
      </c>
      <c r="AI366" s="19">
        <f t="shared" si="481"/>
        <v>4.34567944250871</v>
      </c>
      <c r="AJ366" s="20">
        <v>5936</v>
      </c>
      <c r="AK366" s="12">
        <v>0.99</v>
      </c>
      <c r="AL366" s="12">
        <v>2.76</v>
      </c>
      <c r="AM366" s="9">
        <f t="shared" si="482"/>
        <v>3.7324</v>
      </c>
      <c r="AN366" s="10">
        <v>1.225</v>
      </c>
      <c r="AO366" s="22">
        <v>1.015</v>
      </c>
      <c r="AP366" s="21">
        <f t="shared" si="483"/>
        <v>187383.261888952</v>
      </c>
      <c r="AQ366" s="23"/>
      <c r="AR366" s="23"/>
      <c r="AS366" s="23"/>
      <c r="AT366" s="24"/>
      <c r="AU366" s="24"/>
      <c r="AV366" s="12">
        <v>1444</v>
      </c>
      <c r="AW366" s="12">
        <f>2.304+0.6</f>
        <v>2.904</v>
      </c>
      <c r="AX366" s="13">
        <v>1.35</v>
      </c>
      <c r="AY366" s="14">
        <v>1.4</v>
      </c>
      <c r="AZ366" s="15">
        <f t="shared" si="485"/>
        <v>7925.48064</v>
      </c>
      <c r="BA366" s="12">
        <v>1</v>
      </c>
      <c r="BB366" s="12">
        <v>1444</v>
      </c>
      <c r="BC366" s="12">
        <v>0.83</v>
      </c>
      <c r="BD366" s="19">
        <f t="shared" si="486"/>
        <v>4.34567944250871</v>
      </c>
      <c r="BE366" s="20">
        <v>5936</v>
      </c>
      <c r="BF366" s="12">
        <v>0.99</v>
      </c>
      <c r="BG366" s="12">
        <v>2.76</v>
      </c>
      <c r="BH366" s="9">
        <f t="shared" si="487"/>
        <v>3.7324</v>
      </c>
      <c r="BI366" s="10">
        <v>1.225</v>
      </c>
      <c r="BJ366" s="20">
        <v>1</v>
      </c>
      <c r="BK366" s="21">
        <f t="shared" si="488"/>
        <v>184614.05112212</v>
      </c>
      <c r="BL366" s="23"/>
      <c r="BM366" s="23"/>
      <c r="BN366" s="23"/>
      <c r="BO366" s="24"/>
      <c r="BP366" s="24"/>
      <c r="BQ366" s="12">
        <v>1444</v>
      </c>
      <c r="BR366" s="12">
        <f>2.304+0.6</f>
        <v>2.904</v>
      </c>
      <c r="BS366" s="13">
        <v>1.35</v>
      </c>
      <c r="BT366" s="14">
        <v>1.4</v>
      </c>
      <c r="BU366" s="15">
        <f t="shared" si="490"/>
        <v>7925.48064</v>
      </c>
      <c r="BV366" s="12">
        <v>1</v>
      </c>
      <c r="BW366" s="12">
        <v>1444</v>
      </c>
      <c r="BX366" s="12">
        <v>0.83</v>
      </c>
      <c r="BY366" s="19">
        <f t="shared" si="491"/>
        <v>4.34567944250871</v>
      </c>
      <c r="BZ366" s="20">
        <v>5936</v>
      </c>
      <c r="CA366" s="12">
        <v>0.99</v>
      </c>
      <c r="CB366" s="12">
        <v>2.76</v>
      </c>
      <c r="CC366" s="9">
        <f t="shared" si="492"/>
        <v>3.7324</v>
      </c>
      <c r="CD366" s="10">
        <v>1.225</v>
      </c>
      <c r="CE366" s="22">
        <v>1.015</v>
      </c>
      <c r="CF366" s="21">
        <f t="shared" si="493"/>
        <v>187383.261888952</v>
      </c>
      <c r="CG366" s="23"/>
      <c r="CH366" s="23"/>
      <c r="CI366" s="23"/>
      <c r="CJ366" s="24"/>
      <c r="CK366" s="24"/>
      <c r="CL366" s="12">
        <f t="shared" si="494"/>
        <v>1589</v>
      </c>
      <c r="CM366" s="12">
        <f>2.304+0.6</f>
        <v>2.904</v>
      </c>
      <c r="CN366" s="13">
        <v>1.35</v>
      </c>
      <c r="CO366" s="14">
        <v>1.4</v>
      </c>
      <c r="CP366" s="15">
        <f t="shared" si="496"/>
        <v>8721.32184</v>
      </c>
      <c r="CQ366" s="12">
        <v>1</v>
      </c>
      <c r="CR366" s="12">
        <f t="shared" si="497"/>
        <v>1589</v>
      </c>
      <c r="CS366" s="12">
        <v>0.83</v>
      </c>
      <c r="CT366" s="19">
        <f t="shared" si="498"/>
        <v>4.48645026469769</v>
      </c>
      <c r="CU366" s="20">
        <v>5936</v>
      </c>
      <c r="CV366" s="12">
        <v>0.99</v>
      </c>
      <c r="CW366" s="12">
        <v>2.76</v>
      </c>
      <c r="CX366" s="9">
        <f t="shared" si="499"/>
        <v>3.7324</v>
      </c>
      <c r="CY366" s="10">
        <v>1.225</v>
      </c>
      <c r="CZ366" s="22">
        <v>1.085</v>
      </c>
      <c r="DA366" s="21">
        <f t="shared" si="500"/>
        <v>223553.561759907</v>
      </c>
      <c r="DB366" s="23"/>
      <c r="DC366" s="23"/>
      <c r="DD366" s="23"/>
      <c r="DE366" s="24"/>
      <c r="DF366" s="24"/>
      <c r="DG366" s="12">
        <f t="shared" si="501"/>
        <v>1589</v>
      </c>
      <c r="DH366" s="12">
        <f>2.304+0.6</f>
        <v>2.904</v>
      </c>
      <c r="DI366" s="13">
        <v>1.35</v>
      </c>
      <c r="DJ366" s="14">
        <v>1.4</v>
      </c>
      <c r="DK366" s="15">
        <f t="shared" si="503"/>
        <v>8721.32184</v>
      </c>
      <c r="DL366" s="12">
        <v>1</v>
      </c>
      <c r="DM366" s="12">
        <f t="shared" si="504"/>
        <v>1589</v>
      </c>
      <c r="DN366" s="12">
        <v>0.83</v>
      </c>
      <c r="DO366" s="19">
        <f t="shared" si="505"/>
        <v>4.48645026469769</v>
      </c>
      <c r="DP366" s="20">
        <v>5936</v>
      </c>
      <c r="DQ366" s="12">
        <v>0.99</v>
      </c>
      <c r="DR366" s="12">
        <v>2.76</v>
      </c>
      <c r="DS366" s="9">
        <f t="shared" si="506"/>
        <v>3.7324</v>
      </c>
      <c r="DT366" s="10">
        <v>1.225</v>
      </c>
      <c r="DU366" s="22">
        <v>1.085</v>
      </c>
      <c r="DV366" s="21">
        <f t="shared" si="507"/>
        <v>223553.561759907</v>
      </c>
      <c r="DW366" s="23"/>
      <c r="DX366" s="23"/>
      <c r="DY366" s="23"/>
      <c r="DZ366" s="24"/>
      <c r="EA366" s="24"/>
      <c r="EB366" s="12">
        <f t="shared" si="508"/>
        <v>1589</v>
      </c>
      <c r="EC366" s="12">
        <f>2.304+0.6</f>
        <v>2.904</v>
      </c>
      <c r="ED366" s="13">
        <v>1.35</v>
      </c>
      <c r="EE366" s="14">
        <v>1.4</v>
      </c>
      <c r="EF366" s="15">
        <f t="shared" si="510"/>
        <v>8721.32184</v>
      </c>
      <c r="EG366" s="12">
        <v>1</v>
      </c>
      <c r="EH366" s="12">
        <f t="shared" si="511"/>
        <v>1589</v>
      </c>
      <c r="EI366" s="12">
        <v>0.92</v>
      </c>
      <c r="EJ366" s="19">
        <f t="shared" si="512"/>
        <v>4.57645026469769</v>
      </c>
      <c r="EK366" s="20">
        <v>5936</v>
      </c>
      <c r="EL366" s="12">
        <v>0.99</v>
      </c>
      <c r="EM366" s="12">
        <v>3.56</v>
      </c>
      <c r="EN366" s="9">
        <f t="shared" si="513"/>
        <v>4.5244</v>
      </c>
      <c r="EO366" s="10">
        <v>1.225</v>
      </c>
      <c r="EP366" s="22">
        <v>1.2</v>
      </c>
      <c r="EQ366" s="21">
        <f t="shared" si="514"/>
        <v>304933.622694977</v>
      </c>
    </row>
    <row r="367" s="1" customFormat="1" customHeight="1" spans="1:147">
      <c r="A367" s="25">
        <f>SUM(A364:D364)</f>
        <v>3870240.36920711</v>
      </c>
      <c r="B367" s="25"/>
      <c r="C367" s="25"/>
      <c r="D367" s="26">
        <f>A367/E364</f>
        <v>215013.35384484</v>
      </c>
      <c r="E367" s="26"/>
      <c r="F367" s="12">
        <v>1444</v>
      </c>
      <c r="G367" s="12">
        <f t="shared" si="474"/>
        <v>2.328</v>
      </c>
      <c r="H367" s="13">
        <v>1.35</v>
      </c>
      <c r="I367" s="14">
        <v>1.4</v>
      </c>
      <c r="J367" s="15">
        <f t="shared" si="475"/>
        <v>6353.48448</v>
      </c>
      <c r="K367" s="12">
        <v>1</v>
      </c>
      <c r="L367" s="12">
        <v>1444</v>
      </c>
      <c r="M367" s="12">
        <v>0.83</v>
      </c>
      <c r="N367" s="19">
        <f t="shared" si="476"/>
        <v>4.34567944250871</v>
      </c>
      <c r="O367" s="20">
        <v>5936</v>
      </c>
      <c r="P367" s="12">
        <v>0.99</v>
      </c>
      <c r="Q367" s="12">
        <v>2.76</v>
      </c>
      <c r="R367" s="9">
        <f t="shared" si="477"/>
        <v>3.7324</v>
      </c>
      <c r="S367" s="10">
        <v>1.225</v>
      </c>
      <c r="T367" s="20">
        <v>1</v>
      </c>
      <c r="U367" s="21">
        <f t="shared" si="478"/>
        <v>153379.631694262</v>
      </c>
      <c r="V367" s="25">
        <f>SUM(V364:Y364)</f>
        <v>4058512.36345715</v>
      </c>
      <c r="W367" s="25"/>
      <c r="X367" s="25"/>
      <c r="Y367" s="26">
        <f>V367/Z364</f>
        <v>225472.909080953</v>
      </c>
      <c r="Z367" s="26"/>
      <c r="AA367" s="12">
        <v>1444</v>
      </c>
      <c r="AB367" s="12">
        <f t="shared" si="479"/>
        <v>2.328</v>
      </c>
      <c r="AC367" s="13">
        <v>1.35</v>
      </c>
      <c r="AD367" s="14">
        <v>1.4</v>
      </c>
      <c r="AE367" s="15">
        <f t="shared" si="480"/>
        <v>6353.48448</v>
      </c>
      <c r="AF367" s="12">
        <v>1</v>
      </c>
      <c r="AG367" s="12">
        <v>1444</v>
      </c>
      <c r="AH367" s="12">
        <v>0.83</v>
      </c>
      <c r="AI367" s="19">
        <f t="shared" si="481"/>
        <v>4.34567944250871</v>
      </c>
      <c r="AJ367" s="20">
        <v>5936</v>
      </c>
      <c r="AK367" s="12">
        <v>0.99</v>
      </c>
      <c r="AL367" s="12">
        <v>2.76</v>
      </c>
      <c r="AM367" s="9">
        <f t="shared" si="482"/>
        <v>3.7324</v>
      </c>
      <c r="AN367" s="10">
        <v>1.225</v>
      </c>
      <c r="AO367" s="22">
        <v>1.015</v>
      </c>
      <c r="AP367" s="21">
        <f t="shared" si="483"/>
        <v>155680.326169676</v>
      </c>
      <c r="AQ367" s="25">
        <f>SUM(AQ364:AT364)</f>
        <v>4097482.87579281</v>
      </c>
      <c r="AR367" s="25"/>
      <c r="AS367" s="25"/>
      <c r="AT367" s="26">
        <f>AQ367/AU364</f>
        <v>227637.937544045</v>
      </c>
      <c r="AU367" s="26"/>
      <c r="AV367" s="12">
        <v>1444</v>
      </c>
      <c r="AW367" s="12">
        <f t="shared" si="484"/>
        <v>2.328</v>
      </c>
      <c r="AX367" s="13">
        <v>1.35</v>
      </c>
      <c r="AY367" s="14">
        <v>1.4</v>
      </c>
      <c r="AZ367" s="15">
        <f t="shared" si="485"/>
        <v>6353.48448</v>
      </c>
      <c r="BA367" s="12">
        <v>1</v>
      </c>
      <c r="BB367" s="12">
        <v>1444</v>
      </c>
      <c r="BC367" s="12">
        <v>0.83</v>
      </c>
      <c r="BD367" s="19">
        <f t="shared" si="486"/>
        <v>4.34567944250871</v>
      </c>
      <c r="BE367" s="20">
        <v>5936</v>
      </c>
      <c r="BF367" s="12">
        <v>0.99</v>
      </c>
      <c r="BG367" s="12">
        <v>2.76</v>
      </c>
      <c r="BH367" s="9">
        <f t="shared" si="487"/>
        <v>3.7324</v>
      </c>
      <c r="BI367" s="10">
        <v>1.225</v>
      </c>
      <c r="BJ367" s="20">
        <v>1</v>
      </c>
      <c r="BK367" s="21">
        <f t="shared" si="488"/>
        <v>153379.631694262</v>
      </c>
      <c r="BL367" s="25">
        <f>SUM(BL364:BO364)</f>
        <v>4342554.66352277</v>
      </c>
      <c r="BM367" s="25"/>
      <c r="BN367" s="25"/>
      <c r="BO367" s="26">
        <f>BL367/BP364</f>
        <v>241253.036862376</v>
      </c>
      <c r="BP367" s="26"/>
      <c r="BQ367" s="12">
        <v>1444</v>
      </c>
      <c r="BR367" s="12">
        <f t="shared" si="489"/>
        <v>2.328</v>
      </c>
      <c r="BS367" s="13">
        <v>1.35</v>
      </c>
      <c r="BT367" s="14">
        <v>1.4</v>
      </c>
      <c r="BU367" s="15">
        <f t="shared" si="490"/>
        <v>6353.48448</v>
      </c>
      <c r="BV367" s="12">
        <v>1</v>
      </c>
      <c r="BW367" s="12">
        <v>1444</v>
      </c>
      <c r="BX367" s="12">
        <v>0.83</v>
      </c>
      <c r="BY367" s="19">
        <f t="shared" si="491"/>
        <v>4.34567944250871</v>
      </c>
      <c r="BZ367" s="20">
        <v>5936</v>
      </c>
      <c r="CA367" s="12">
        <v>0.99</v>
      </c>
      <c r="CB367" s="12">
        <v>2.76</v>
      </c>
      <c r="CC367" s="9">
        <f t="shared" si="492"/>
        <v>3.7324</v>
      </c>
      <c r="CD367" s="10">
        <v>1.225</v>
      </c>
      <c r="CE367" s="22">
        <v>1.015</v>
      </c>
      <c r="CF367" s="21">
        <f t="shared" si="493"/>
        <v>155680.326169676</v>
      </c>
      <c r="CG367" s="25">
        <f>SUM(CG364:CJ364)</f>
        <v>4848950.35730698</v>
      </c>
      <c r="CH367" s="25"/>
      <c r="CI367" s="25"/>
      <c r="CJ367" s="26">
        <f>CG367/CK364</f>
        <v>269386.130961499</v>
      </c>
      <c r="CK367" s="26"/>
      <c r="CL367" s="12">
        <f t="shared" si="494"/>
        <v>1589</v>
      </c>
      <c r="CM367" s="12">
        <f t="shared" si="495"/>
        <v>2.328</v>
      </c>
      <c r="CN367" s="13">
        <v>1.35</v>
      </c>
      <c r="CO367" s="14">
        <v>1.4</v>
      </c>
      <c r="CP367" s="15">
        <f t="shared" si="496"/>
        <v>6991.47288</v>
      </c>
      <c r="CQ367" s="12">
        <v>1</v>
      </c>
      <c r="CR367" s="12">
        <f t="shared" si="497"/>
        <v>1589</v>
      </c>
      <c r="CS367" s="12">
        <v>0.83</v>
      </c>
      <c r="CT367" s="19">
        <f t="shared" si="498"/>
        <v>4.48645026469769</v>
      </c>
      <c r="CU367" s="20">
        <v>5936</v>
      </c>
      <c r="CV367" s="12">
        <v>0.99</v>
      </c>
      <c r="CW367" s="12">
        <v>2.76</v>
      </c>
      <c r="CX367" s="9">
        <f t="shared" si="499"/>
        <v>3.7324</v>
      </c>
      <c r="CY367" s="10">
        <v>1.225</v>
      </c>
      <c r="CZ367" s="22">
        <v>1.085</v>
      </c>
      <c r="DA367" s="21">
        <f t="shared" si="500"/>
        <v>185053.178738385</v>
      </c>
      <c r="DB367" s="25">
        <f>SUM(DB364:DE364)</f>
        <v>5208665.05283498</v>
      </c>
      <c r="DC367" s="25"/>
      <c r="DD367" s="25"/>
      <c r="DE367" s="26">
        <f>DB367/DF364</f>
        <v>289370.280713054</v>
      </c>
      <c r="DF367" s="26"/>
      <c r="DG367" s="12">
        <f t="shared" si="501"/>
        <v>1589</v>
      </c>
      <c r="DH367" s="12">
        <f t="shared" si="502"/>
        <v>2.328</v>
      </c>
      <c r="DI367" s="13">
        <v>1.35</v>
      </c>
      <c r="DJ367" s="14">
        <v>1.4</v>
      </c>
      <c r="DK367" s="15">
        <f t="shared" si="503"/>
        <v>6991.47288</v>
      </c>
      <c r="DL367" s="12">
        <v>1</v>
      </c>
      <c r="DM367" s="12">
        <f t="shared" si="504"/>
        <v>1589</v>
      </c>
      <c r="DN367" s="12">
        <v>0.83</v>
      </c>
      <c r="DO367" s="19">
        <f t="shared" si="505"/>
        <v>4.48645026469769</v>
      </c>
      <c r="DP367" s="20">
        <v>5936</v>
      </c>
      <c r="DQ367" s="12">
        <v>0.99</v>
      </c>
      <c r="DR367" s="12">
        <v>2.76</v>
      </c>
      <c r="DS367" s="9">
        <f t="shared" si="506"/>
        <v>3.7324</v>
      </c>
      <c r="DT367" s="10">
        <v>1.225</v>
      </c>
      <c r="DU367" s="22">
        <v>1.085</v>
      </c>
      <c r="DV367" s="21">
        <f t="shared" si="507"/>
        <v>185053.178738385</v>
      </c>
      <c r="DW367" s="25">
        <f>SUM(DW364:DZ364)</f>
        <v>7201294.01114361</v>
      </c>
      <c r="DX367" s="25"/>
      <c r="DY367" s="25"/>
      <c r="DZ367" s="26">
        <f>DW367/EA364</f>
        <v>400071.889507978</v>
      </c>
      <c r="EA367" s="26"/>
      <c r="EB367" s="12">
        <f t="shared" si="508"/>
        <v>1589</v>
      </c>
      <c r="EC367" s="12">
        <f t="shared" si="509"/>
        <v>2.328</v>
      </c>
      <c r="ED367" s="13">
        <v>1.35</v>
      </c>
      <c r="EE367" s="14">
        <v>1.4</v>
      </c>
      <c r="EF367" s="15">
        <f t="shared" si="510"/>
        <v>6991.47288</v>
      </c>
      <c r="EG367" s="12">
        <v>1</v>
      </c>
      <c r="EH367" s="12">
        <f t="shared" si="511"/>
        <v>1589</v>
      </c>
      <c r="EI367" s="12">
        <v>0.92</v>
      </c>
      <c r="EJ367" s="19">
        <f t="shared" si="512"/>
        <v>4.57645026469769</v>
      </c>
      <c r="EK367" s="20">
        <v>5936</v>
      </c>
      <c r="EL367" s="12">
        <v>0.99</v>
      </c>
      <c r="EM367" s="12">
        <v>3.56</v>
      </c>
      <c r="EN367" s="9">
        <f t="shared" si="513"/>
        <v>4.5244</v>
      </c>
      <c r="EO367" s="10">
        <v>1.225</v>
      </c>
      <c r="EP367" s="22">
        <v>1.2</v>
      </c>
      <c r="EQ367" s="21">
        <f t="shared" si="514"/>
        <v>252281.575703841</v>
      </c>
    </row>
    <row r="368" s="1" customFormat="1" customHeight="1" spans="1:147">
      <c r="A368" s="25"/>
      <c r="B368" s="25"/>
      <c r="C368" s="25"/>
      <c r="D368" s="26"/>
      <c r="E368" s="26"/>
      <c r="F368" s="12">
        <v>1444</v>
      </c>
      <c r="G368" s="12">
        <f t="shared" si="474"/>
        <v>2.328</v>
      </c>
      <c r="H368" s="13">
        <v>1.35</v>
      </c>
      <c r="I368" s="14">
        <v>1.4</v>
      </c>
      <c r="J368" s="15">
        <f t="shared" si="475"/>
        <v>6353.48448</v>
      </c>
      <c r="K368" s="12">
        <v>1</v>
      </c>
      <c r="L368" s="12">
        <v>1444</v>
      </c>
      <c r="M368" s="12">
        <v>0.83</v>
      </c>
      <c r="N368" s="19">
        <f t="shared" si="476"/>
        <v>4.34567944250871</v>
      </c>
      <c r="O368" s="20">
        <v>5936</v>
      </c>
      <c r="P368" s="12">
        <v>0.99</v>
      </c>
      <c r="Q368" s="12">
        <v>2.76</v>
      </c>
      <c r="R368" s="9">
        <f t="shared" si="477"/>
        <v>3.7324</v>
      </c>
      <c r="S368" s="10">
        <v>1.225</v>
      </c>
      <c r="T368" s="20">
        <v>1</v>
      </c>
      <c r="U368" s="21">
        <f t="shared" si="478"/>
        <v>153379.631694262</v>
      </c>
      <c r="V368" s="25"/>
      <c r="W368" s="25"/>
      <c r="X368" s="25"/>
      <c r="Y368" s="26"/>
      <c r="Z368" s="26"/>
      <c r="AA368" s="12">
        <v>1444</v>
      </c>
      <c r="AB368" s="12">
        <f t="shared" si="479"/>
        <v>2.328</v>
      </c>
      <c r="AC368" s="13">
        <v>1.35</v>
      </c>
      <c r="AD368" s="14">
        <v>1.4</v>
      </c>
      <c r="AE368" s="15">
        <f t="shared" si="480"/>
        <v>6353.48448</v>
      </c>
      <c r="AF368" s="12">
        <v>1</v>
      </c>
      <c r="AG368" s="12">
        <v>1444</v>
      </c>
      <c r="AH368" s="12">
        <v>0.83</v>
      </c>
      <c r="AI368" s="19">
        <f t="shared" si="481"/>
        <v>4.34567944250871</v>
      </c>
      <c r="AJ368" s="20">
        <v>5936</v>
      </c>
      <c r="AK368" s="12">
        <v>0.99</v>
      </c>
      <c r="AL368" s="12">
        <v>2.76</v>
      </c>
      <c r="AM368" s="9">
        <f t="shared" si="482"/>
        <v>3.7324</v>
      </c>
      <c r="AN368" s="10">
        <v>1.225</v>
      </c>
      <c r="AO368" s="22">
        <v>1.015</v>
      </c>
      <c r="AP368" s="21">
        <f t="shared" si="483"/>
        <v>155680.326169676</v>
      </c>
      <c r="AQ368" s="25"/>
      <c r="AR368" s="25"/>
      <c r="AS368" s="25"/>
      <c r="AT368" s="26"/>
      <c r="AU368" s="26"/>
      <c r="AV368" s="12">
        <v>1444</v>
      </c>
      <c r="AW368" s="12">
        <f t="shared" si="484"/>
        <v>2.328</v>
      </c>
      <c r="AX368" s="13">
        <v>1.35</v>
      </c>
      <c r="AY368" s="14">
        <v>1.4</v>
      </c>
      <c r="AZ368" s="15">
        <f t="shared" si="485"/>
        <v>6353.48448</v>
      </c>
      <c r="BA368" s="12">
        <v>1</v>
      </c>
      <c r="BB368" s="12">
        <v>1444</v>
      </c>
      <c r="BC368" s="12">
        <v>0.83</v>
      </c>
      <c r="BD368" s="19">
        <f t="shared" si="486"/>
        <v>4.34567944250871</v>
      </c>
      <c r="BE368" s="20">
        <v>5936</v>
      </c>
      <c r="BF368" s="12">
        <v>0.99</v>
      </c>
      <c r="BG368" s="12">
        <v>2.76</v>
      </c>
      <c r="BH368" s="9">
        <f t="shared" si="487"/>
        <v>3.7324</v>
      </c>
      <c r="BI368" s="10">
        <v>1.225</v>
      </c>
      <c r="BJ368" s="20">
        <v>1</v>
      </c>
      <c r="BK368" s="21">
        <f t="shared" si="488"/>
        <v>153379.631694262</v>
      </c>
      <c r="BL368" s="25"/>
      <c r="BM368" s="25"/>
      <c r="BN368" s="25"/>
      <c r="BO368" s="26"/>
      <c r="BP368" s="26"/>
      <c r="BQ368" s="12">
        <v>1444</v>
      </c>
      <c r="BR368" s="12">
        <f t="shared" si="489"/>
        <v>2.328</v>
      </c>
      <c r="BS368" s="13">
        <v>1.35</v>
      </c>
      <c r="BT368" s="14">
        <v>1.4</v>
      </c>
      <c r="BU368" s="15">
        <f t="shared" si="490"/>
        <v>6353.48448</v>
      </c>
      <c r="BV368" s="12">
        <v>1</v>
      </c>
      <c r="BW368" s="12">
        <v>1444</v>
      </c>
      <c r="BX368" s="12">
        <v>0.83</v>
      </c>
      <c r="BY368" s="19">
        <f t="shared" si="491"/>
        <v>4.34567944250871</v>
      </c>
      <c r="BZ368" s="20">
        <v>5936</v>
      </c>
      <c r="CA368" s="12">
        <v>0.99</v>
      </c>
      <c r="CB368" s="12">
        <v>2.76</v>
      </c>
      <c r="CC368" s="9">
        <f t="shared" si="492"/>
        <v>3.7324</v>
      </c>
      <c r="CD368" s="10">
        <v>1.225</v>
      </c>
      <c r="CE368" s="22">
        <v>1.015</v>
      </c>
      <c r="CF368" s="21">
        <f t="shared" si="493"/>
        <v>155680.326169676</v>
      </c>
      <c r="CG368" s="25"/>
      <c r="CH368" s="25"/>
      <c r="CI368" s="25"/>
      <c r="CJ368" s="26"/>
      <c r="CK368" s="26"/>
      <c r="CL368" s="12">
        <f t="shared" si="494"/>
        <v>1589</v>
      </c>
      <c r="CM368" s="12">
        <f t="shared" si="495"/>
        <v>2.328</v>
      </c>
      <c r="CN368" s="13">
        <v>1.35</v>
      </c>
      <c r="CO368" s="14">
        <v>1.4</v>
      </c>
      <c r="CP368" s="15">
        <f t="shared" si="496"/>
        <v>6991.47288</v>
      </c>
      <c r="CQ368" s="12">
        <v>1</v>
      </c>
      <c r="CR368" s="12">
        <f t="shared" si="497"/>
        <v>1589</v>
      </c>
      <c r="CS368" s="12">
        <v>0.83</v>
      </c>
      <c r="CT368" s="19">
        <f t="shared" si="498"/>
        <v>4.48645026469769</v>
      </c>
      <c r="CU368" s="20">
        <v>5936</v>
      </c>
      <c r="CV368" s="12">
        <v>0.99</v>
      </c>
      <c r="CW368" s="12">
        <v>2.76</v>
      </c>
      <c r="CX368" s="9">
        <f t="shared" si="499"/>
        <v>3.7324</v>
      </c>
      <c r="CY368" s="10">
        <v>1.225</v>
      </c>
      <c r="CZ368" s="22">
        <v>1.085</v>
      </c>
      <c r="DA368" s="21">
        <f t="shared" si="500"/>
        <v>185053.178738385</v>
      </c>
      <c r="DB368" s="25"/>
      <c r="DC368" s="25"/>
      <c r="DD368" s="25"/>
      <c r="DE368" s="26"/>
      <c r="DF368" s="26"/>
      <c r="DG368" s="12">
        <f t="shared" si="501"/>
        <v>1589</v>
      </c>
      <c r="DH368" s="12">
        <f t="shared" si="502"/>
        <v>2.328</v>
      </c>
      <c r="DI368" s="13">
        <v>1.35</v>
      </c>
      <c r="DJ368" s="14">
        <v>1.4</v>
      </c>
      <c r="DK368" s="15">
        <f t="shared" si="503"/>
        <v>6991.47288</v>
      </c>
      <c r="DL368" s="12">
        <v>1</v>
      </c>
      <c r="DM368" s="12">
        <f t="shared" si="504"/>
        <v>1589</v>
      </c>
      <c r="DN368" s="12">
        <v>0.83</v>
      </c>
      <c r="DO368" s="19">
        <f t="shared" si="505"/>
        <v>4.48645026469769</v>
      </c>
      <c r="DP368" s="20">
        <v>5936</v>
      </c>
      <c r="DQ368" s="12">
        <v>0.99</v>
      </c>
      <c r="DR368" s="12">
        <v>2.76</v>
      </c>
      <c r="DS368" s="9">
        <f t="shared" si="506"/>
        <v>3.7324</v>
      </c>
      <c r="DT368" s="10">
        <v>1.225</v>
      </c>
      <c r="DU368" s="22">
        <v>1.085</v>
      </c>
      <c r="DV368" s="21">
        <f t="shared" si="507"/>
        <v>185053.178738385</v>
      </c>
      <c r="DW368" s="25"/>
      <c r="DX368" s="25"/>
      <c r="DY368" s="25"/>
      <c r="DZ368" s="26"/>
      <c r="EA368" s="26"/>
      <c r="EB368" s="12">
        <f t="shared" si="508"/>
        <v>1589</v>
      </c>
      <c r="EC368" s="12">
        <f t="shared" si="509"/>
        <v>2.328</v>
      </c>
      <c r="ED368" s="13">
        <v>1.35</v>
      </c>
      <c r="EE368" s="14">
        <v>1.4</v>
      </c>
      <c r="EF368" s="15">
        <f t="shared" si="510"/>
        <v>6991.47288</v>
      </c>
      <c r="EG368" s="12">
        <v>1</v>
      </c>
      <c r="EH368" s="12">
        <f t="shared" si="511"/>
        <v>1589</v>
      </c>
      <c r="EI368" s="12">
        <v>0.92</v>
      </c>
      <c r="EJ368" s="19">
        <f t="shared" si="512"/>
        <v>4.57645026469769</v>
      </c>
      <c r="EK368" s="20">
        <v>5936</v>
      </c>
      <c r="EL368" s="12">
        <v>0.99</v>
      </c>
      <c r="EM368" s="12">
        <v>3.56</v>
      </c>
      <c r="EN368" s="9">
        <f t="shared" si="513"/>
        <v>4.5244</v>
      </c>
      <c r="EO368" s="10">
        <v>1.225</v>
      </c>
      <c r="EP368" s="22">
        <v>1.2</v>
      </c>
      <c r="EQ368" s="21">
        <f t="shared" si="514"/>
        <v>252281.575703841</v>
      </c>
    </row>
    <row r="369" s="1" customFormat="1" customHeight="1" spans="1:147">
      <c r="A369" s="27"/>
      <c r="B369" s="27"/>
      <c r="C369" s="27"/>
      <c r="D369" s="27"/>
      <c r="E369" s="27"/>
      <c r="F369" s="12">
        <v>1444</v>
      </c>
      <c r="G369" s="12">
        <f>2.304+0.6</f>
        <v>2.904</v>
      </c>
      <c r="H369" s="13">
        <v>1.35</v>
      </c>
      <c r="I369" s="14">
        <v>1.4</v>
      </c>
      <c r="J369" s="15">
        <f t="shared" si="475"/>
        <v>7925.48064</v>
      </c>
      <c r="K369" s="12">
        <v>1</v>
      </c>
      <c r="L369" s="12">
        <v>1444</v>
      </c>
      <c r="M369" s="12">
        <v>0.83</v>
      </c>
      <c r="N369" s="19">
        <f t="shared" si="476"/>
        <v>4.34567944250871</v>
      </c>
      <c r="O369" s="20">
        <v>5936</v>
      </c>
      <c r="P369" s="12">
        <v>0.99</v>
      </c>
      <c r="Q369" s="12">
        <v>2.76</v>
      </c>
      <c r="R369" s="9">
        <f t="shared" si="477"/>
        <v>3.7324</v>
      </c>
      <c r="S369" s="10">
        <v>1.225</v>
      </c>
      <c r="T369" s="20">
        <v>1</v>
      </c>
      <c r="U369" s="21">
        <f t="shared" si="478"/>
        <v>184614.05112212</v>
      </c>
      <c r="V369" s="27"/>
      <c r="W369" s="27"/>
      <c r="X369" s="27"/>
      <c r="Y369" s="27"/>
      <c r="Z369" s="27"/>
      <c r="AA369" s="12">
        <v>1444</v>
      </c>
      <c r="AB369" s="12">
        <f>2.304+0.6</f>
        <v>2.904</v>
      </c>
      <c r="AC369" s="13">
        <v>1.35</v>
      </c>
      <c r="AD369" s="14">
        <v>1.4</v>
      </c>
      <c r="AE369" s="15">
        <f t="shared" si="480"/>
        <v>7925.48064</v>
      </c>
      <c r="AF369" s="12">
        <v>1</v>
      </c>
      <c r="AG369" s="12">
        <v>1444</v>
      </c>
      <c r="AH369" s="12">
        <v>0.83</v>
      </c>
      <c r="AI369" s="19">
        <f t="shared" si="481"/>
        <v>4.34567944250871</v>
      </c>
      <c r="AJ369" s="20">
        <v>5936</v>
      </c>
      <c r="AK369" s="12">
        <v>0.99</v>
      </c>
      <c r="AL369" s="12">
        <v>2.76</v>
      </c>
      <c r="AM369" s="9">
        <f t="shared" si="482"/>
        <v>3.7324</v>
      </c>
      <c r="AN369" s="10">
        <v>1.225</v>
      </c>
      <c r="AO369" s="22">
        <v>1.015</v>
      </c>
      <c r="AP369" s="21">
        <f t="shared" si="483"/>
        <v>187383.261888952</v>
      </c>
      <c r="AQ369" s="27"/>
      <c r="AR369" s="27"/>
      <c r="AS369" s="27"/>
      <c r="AT369" s="27"/>
      <c r="AU369" s="27"/>
      <c r="AV369" s="12">
        <v>1444</v>
      </c>
      <c r="AW369" s="12">
        <f>2.304+0.6</f>
        <v>2.904</v>
      </c>
      <c r="AX369" s="13">
        <v>1.35</v>
      </c>
      <c r="AY369" s="14">
        <v>1.4</v>
      </c>
      <c r="AZ369" s="15">
        <f t="shared" si="485"/>
        <v>7925.48064</v>
      </c>
      <c r="BA369" s="12">
        <v>1</v>
      </c>
      <c r="BB369" s="12">
        <v>1444</v>
      </c>
      <c r="BC369" s="12">
        <v>0.83</v>
      </c>
      <c r="BD369" s="19">
        <f t="shared" si="486"/>
        <v>4.34567944250871</v>
      </c>
      <c r="BE369" s="20">
        <v>5936</v>
      </c>
      <c r="BF369" s="12">
        <v>0.99</v>
      </c>
      <c r="BG369" s="12">
        <v>2.76</v>
      </c>
      <c r="BH369" s="9">
        <f t="shared" si="487"/>
        <v>3.7324</v>
      </c>
      <c r="BI369" s="10">
        <v>1.225</v>
      </c>
      <c r="BJ369" s="20">
        <v>1</v>
      </c>
      <c r="BK369" s="21">
        <f t="shared" si="488"/>
        <v>184614.05112212</v>
      </c>
      <c r="BL369" s="27"/>
      <c r="BM369" s="27"/>
      <c r="BN369" s="27"/>
      <c r="BO369" s="27"/>
      <c r="BP369" s="27"/>
      <c r="BQ369" s="12">
        <v>1444</v>
      </c>
      <c r="BR369" s="12">
        <f>2.304+0.6</f>
        <v>2.904</v>
      </c>
      <c r="BS369" s="13">
        <v>1.35</v>
      </c>
      <c r="BT369" s="14">
        <v>1.4</v>
      </c>
      <c r="BU369" s="15">
        <f t="shared" si="490"/>
        <v>7925.48064</v>
      </c>
      <c r="BV369" s="12">
        <v>1</v>
      </c>
      <c r="BW369" s="12">
        <v>1444</v>
      </c>
      <c r="BX369" s="12">
        <v>0.83</v>
      </c>
      <c r="BY369" s="19">
        <f t="shared" si="491"/>
        <v>4.34567944250871</v>
      </c>
      <c r="BZ369" s="20">
        <v>5936</v>
      </c>
      <c r="CA369" s="12">
        <v>0.99</v>
      </c>
      <c r="CB369" s="12">
        <v>2.76</v>
      </c>
      <c r="CC369" s="9">
        <f t="shared" si="492"/>
        <v>3.7324</v>
      </c>
      <c r="CD369" s="10">
        <v>1.225</v>
      </c>
      <c r="CE369" s="22">
        <v>1.015</v>
      </c>
      <c r="CF369" s="21">
        <f t="shared" si="493"/>
        <v>187383.261888952</v>
      </c>
      <c r="CG369" s="27"/>
      <c r="CH369" s="27"/>
      <c r="CI369" s="27"/>
      <c r="CJ369" s="27"/>
      <c r="CK369" s="27"/>
      <c r="CL369" s="12">
        <f t="shared" si="494"/>
        <v>1589</v>
      </c>
      <c r="CM369" s="12">
        <f>2.304+0.6</f>
        <v>2.904</v>
      </c>
      <c r="CN369" s="13">
        <v>1.35</v>
      </c>
      <c r="CO369" s="14">
        <v>1.4</v>
      </c>
      <c r="CP369" s="15">
        <f t="shared" si="496"/>
        <v>8721.32184</v>
      </c>
      <c r="CQ369" s="12">
        <v>1</v>
      </c>
      <c r="CR369" s="12">
        <f t="shared" si="497"/>
        <v>1589</v>
      </c>
      <c r="CS369" s="12">
        <v>0.83</v>
      </c>
      <c r="CT369" s="19">
        <f t="shared" si="498"/>
        <v>4.48645026469769</v>
      </c>
      <c r="CU369" s="20">
        <v>5936</v>
      </c>
      <c r="CV369" s="12">
        <v>0.99</v>
      </c>
      <c r="CW369" s="12">
        <v>2.76</v>
      </c>
      <c r="CX369" s="9">
        <f t="shared" si="499"/>
        <v>3.7324</v>
      </c>
      <c r="CY369" s="10">
        <v>1.225</v>
      </c>
      <c r="CZ369" s="22">
        <v>1.085</v>
      </c>
      <c r="DA369" s="21">
        <f t="shared" si="500"/>
        <v>223553.561759907</v>
      </c>
      <c r="DB369" s="27"/>
      <c r="DC369" s="27"/>
      <c r="DD369" s="27"/>
      <c r="DE369" s="27"/>
      <c r="DF369" s="27"/>
      <c r="DG369" s="12">
        <f t="shared" si="501"/>
        <v>1589</v>
      </c>
      <c r="DH369" s="12">
        <f>2.304+0.6</f>
        <v>2.904</v>
      </c>
      <c r="DI369" s="13">
        <v>1.35</v>
      </c>
      <c r="DJ369" s="14">
        <v>1.4</v>
      </c>
      <c r="DK369" s="15">
        <f t="shared" si="503"/>
        <v>8721.32184</v>
      </c>
      <c r="DL369" s="12">
        <v>1</v>
      </c>
      <c r="DM369" s="12">
        <f t="shared" si="504"/>
        <v>1589</v>
      </c>
      <c r="DN369" s="12">
        <v>0.83</v>
      </c>
      <c r="DO369" s="19">
        <f t="shared" si="505"/>
        <v>4.48645026469769</v>
      </c>
      <c r="DP369" s="20">
        <v>5936</v>
      </c>
      <c r="DQ369" s="12">
        <v>0.99</v>
      </c>
      <c r="DR369" s="12">
        <v>2.76</v>
      </c>
      <c r="DS369" s="9">
        <f t="shared" si="506"/>
        <v>3.7324</v>
      </c>
      <c r="DT369" s="10">
        <v>1.225</v>
      </c>
      <c r="DU369" s="22">
        <v>1.085</v>
      </c>
      <c r="DV369" s="21">
        <f t="shared" si="507"/>
        <v>223553.561759907</v>
      </c>
      <c r="DW369" s="27"/>
      <c r="DX369" s="27"/>
      <c r="DY369" s="27"/>
      <c r="DZ369" s="27"/>
      <c r="EA369" s="27"/>
      <c r="EB369" s="12">
        <f t="shared" si="508"/>
        <v>1589</v>
      </c>
      <c r="EC369" s="12">
        <f>2.304+0.6</f>
        <v>2.904</v>
      </c>
      <c r="ED369" s="13">
        <v>1.35</v>
      </c>
      <c r="EE369" s="14">
        <v>1.4</v>
      </c>
      <c r="EF369" s="15">
        <f t="shared" si="510"/>
        <v>8721.32184</v>
      </c>
      <c r="EG369" s="12">
        <v>1</v>
      </c>
      <c r="EH369" s="12">
        <f t="shared" si="511"/>
        <v>1589</v>
      </c>
      <c r="EI369" s="12">
        <v>0.92</v>
      </c>
      <c r="EJ369" s="19">
        <f t="shared" si="512"/>
        <v>4.57645026469769</v>
      </c>
      <c r="EK369" s="20">
        <v>5936</v>
      </c>
      <c r="EL369" s="12">
        <v>0.99</v>
      </c>
      <c r="EM369" s="12">
        <v>3.56</v>
      </c>
      <c r="EN369" s="9">
        <f t="shared" si="513"/>
        <v>4.5244</v>
      </c>
      <c r="EO369" s="10">
        <v>1.225</v>
      </c>
      <c r="EP369" s="22">
        <v>1.2</v>
      </c>
      <c r="EQ369" s="21">
        <f t="shared" si="514"/>
        <v>304933.622694977</v>
      </c>
    </row>
    <row r="370" s="1" customFormat="1" customHeight="1" spans="1:147">
      <c r="A370" s="27"/>
      <c r="B370" s="27"/>
      <c r="C370" s="27"/>
      <c r="D370" s="27"/>
      <c r="E370" s="27"/>
      <c r="F370" s="12">
        <v>1444</v>
      </c>
      <c r="G370" s="12">
        <f t="shared" ref="G370:G374" si="515">1.728+0.6</f>
        <v>2.328</v>
      </c>
      <c r="H370" s="13">
        <v>1.35</v>
      </c>
      <c r="I370" s="14">
        <v>1.4</v>
      </c>
      <c r="J370" s="15">
        <f t="shared" si="475"/>
        <v>6353.48448</v>
      </c>
      <c r="K370" s="12">
        <v>1</v>
      </c>
      <c r="L370" s="12">
        <v>1444</v>
      </c>
      <c r="M370" s="12">
        <v>0.83</v>
      </c>
      <c r="N370" s="19">
        <f t="shared" si="476"/>
        <v>4.34567944250871</v>
      </c>
      <c r="O370" s="20">
        <v>5936</v>
      </c>
      <c r="P370" s="12">
        <v>0.99</v>
      </c>
      <c r="Q370" s="12">
        <v>2.76</v>
      </c>
      <c r="R370" s="9">
        <f t="shared" si="477"/>
        <v>3.7324</v>
      </c>
      <c r="S370" s="10">
        <v>1.225</v>
      </c>
      <c r="T370" s="20">
        <v>1</v>
      </c>
      <c r="U370" s="21">
        <f t="shared" si="478"/>
        <v>153379.631694262</v>
      </c>
      <c r="V370" s="27"/>
      <c r="W370" s="27"/>
      <c r="X370" s="27"/>
      <c r="Y370" s="27"/>
      <c r="Z370" s="27"/>
      <c r="AA370" s="12">
        <v>1444</v>
      </c>
      <c r="AB370" s="12">
        <f t="shared" ref="AB370:AB374" si="516">1.728+0.6</f>
        <v>2.328</v>
      </c>
      <c r="AC370" s="13">
        <v>1.35</v>
      </c>
      <c r="AD370" s="14">
        <v>1.4</v>
      </c>
      <c r="AE370" s="15">
        <f t="shared" si="480"/>
        <v>6353.48448</v>
      </c>
      <c r="AF370" s="12">
        <v>1</v>
      </c>
      <c r="AG370" s="12">
        <v>1444</v>
      </c>
      <c r="AH370" s="12">
        <v>0.83</v>
      </c>
      <c r="AI370" s="19">
        <f t="shared" si="481"/>
        <v>4.34567944250871</v>
      </c>
      <c r="AJ370" s="20">
        <v>5936</v>
      </c>
      <c r="AK370" s="12">
        <v>0.99</v>
      </c>
      <c r="AL370" s="12">
        <v>2.76</v>
      </c>
      <c r="AM370" s="9">
        <f t="shared" si="482"/>
        <v>3.7324</v>
      </c>
      <c r="AN370" s="10">
        <v>1.225</v>
      </c>
      <c r="AO370" s="22">
        <v>1.015</v>
      </c>
      <c r="AP370" s="21">
        <f t="shared" si="483"/>
        <v>155680.326169676</v>
      </c>
      <c r="AQ370" s="27"/>
      <c r="AR370" s="27"/>
      <c r="AS370" s="27"/>
      <c r="AT370" s="27"/>
      <c r="AU370" s="27"/>
      <c r="AV370" s="12">
        <v>1444</v>
      </c>
      <c r="AW370" s="12">
        <f t="shared" ref="AW370:AW374" si="517">1.728+0.6</f>
        <v>2.328</v>
      </c>
      <c r="AX370" s="13">
        <v>1.35</v>
      </c>
      <c r="AY370" s="14">
        <v>1.4</v>
      </c>
      <c r="AZ370" s="15">
        <f t="shared" si="485"/>
        <v>6353.48448</v>
      </c>
      <c r="BA370" s="12">
        <v>1</v>
      </c>
      <c r="BB370" s="12">
        <v>1444</v>
      </c>
      <c r="BC370" s="12">
        <v>0.83</v>
      </c>
      <c r="BD370" s="19">
        <f t="shared" si="486"/>
        <v>4.34567944250871</v>
      </c>
      <c r="BE370" s="20">
        <v>5936</v>
      </c>
      <c r="BF370" s="12">
        <v>0.99</v>
      </c>
      <c r="BG370" s="12">
        <v>2.76</v>
      </c>
      <c r="BH370" s="9">
        <f t="shared" si="487"/>
        <v>3.7324</v>
      </c>
      <c r="BI370" s="10">
        <v>1.225</v>
      </c>
      <c r="BJ370" s="20">
        <v>1</v>
      </c>
      <c r="BK370" s="21">
        <f t="shared" si="488"/>
        <v>153379.631694262</v>
      </c>
      <c r="BL370" s="27"/>
      <c r="BM370" s="27"/>
      <c r="BN370" s="27"/>
      <c r="BO370" s="27"/>
      <c r="BP370" s="27"/>
      <c r="BQ370" s="12">
        <v>1444</v>
      </c>
      <c r="BR370" s="12">
        <f t="shared" ref="BR370:BR374" si="518">1.728+0.6</f>
        <v>2.328</v>
      </c>
      <c r="BS370" s="13">
        <v>1.35</v>
      </c>
      <c r="BT370" s="14">
        <v>1.4</v>
      </c>
      <c r="BU370" s="15">
        <f t="shared" si="490"/>
        <v>6353.48448</v>
      </c>
      <c r="BV370" s="12">
        <v>1</v>
      </c>
      <c r="BW370" s="12">
        <v>1444</v>
      </c>
      <c r="BX370" s="12">
        <v>0.83</v>
      </c>
      <c r="BY370" s="19">
        <f t="shared" si="491"/>
        <v>4.34567944250871</v>
      </c>
      <c r="BZ370" s="20">
        <v>5936</v>
      </c>
      <c r="CA370" s="12">
        <v>0.99</v>
      </c>
      <c r="CB370" s="12">
        <v>2.76</v>
      </c>
      <c r="CC370" s="9">
        <f t="shared" si="492"/>
        <v>3.7324</v>
      </c>
      <c r="CD370" s="10">
        <v>1.225</v>
      </c>
      <c r="CE370" s="22">
        <v>1.015</v>
      </c>
      <c r="CF370" s="21">
        <f t="shared" si="493"/>
        <v>155680.326169676</v>
      </c>
      <c r="CG370" s="27"/>
      <c r="CH370" s="27"/>
      <c r="CI370" s="27"/>
      <c r="CJ370" s="27"/>
      <c r="CK370" s="27"/>
      <c r="CL370" s="12">
        <f t="shared" si="494"/>
        <v>1589</v>
      </c>
      <c r="CM370" s="12">
        <f t="shared" ref="CM370:CM374" si="519">1.728+0.6</f>
        <v>2.328</v>
      </c>
      <c r="CN370" s="13">
        <v>1.35</v>
      </c>
      <c r="CO370" s="14">
        <v>1.4</v>
      </c>
      <c r="CP370" s="15">
        <f t="shared" si="496"/>
        <v>6991.47288</v>
      </c>
      <c r="CQ370" s="12">
        <v>1</v>
      </c>
      <c r="CR370" s="12">
        <f t="shared" si="497"/>
        <v>1589</v>
      </c>
      <c r="CS370" s="12">
        <v>0.83</v>
      </c>
      <c r="CT370" s="19">
        <f t="shared" si="498"/>
        <v>4.48645026469769</v>
      </c>
      <c r="CU370" s="20">
        <v>5936</v>
      </c>
      <c r="CV370" s="12">
        <v>0.99</v>
      </c>
      <c r="CW370" s="12">
        <v>2.76</v>
      </c>
      <c r="CX370" s="9">
        <f t="shared" si="499"/>
        <v>3.7324</v>
      </c>
      <c r="CY370" s="10">
        <v>1.225</v>
      </c>
      <c r="CZ370" s="22">
        <v>1.085</v>
      </c>
      <c r="DA370" s="21">
        <f t="shared" si="500"/>
        <v>185053.178738385</v>
      </c>
      <c r="DB370" s="27"/>
      <c r="DC370" s="27"/>
      <c r="DD370" s="27"/>
      <c r="DE370" s="27"/>
      <c r="DF370" s="27"/>
      <c r="DG370" s="12">
        <f t="shared" si="501"/>
        <v>1589</v>
      </c>
      <c r="DH370" s="12">
        <f t="shared" ref="DH370:DH374" si="520">1.728+0.6</f>
        <v>2.328</v>
      </c>
      <c r="DI370" s="13">
        <v>1.35</v>
      </c>
      <c r="DJ370" s="14">
        <v>1.4</v>
      </c>
      <c r="DK370" s="15">
        <f t="shared" si="503"/>
        <v>6991.47288</v>
      </c>
      <c r="DL370" s="12">
        <v>1</v>
      </c>
      <c r="DM370" s="12">
        <f t="shared" si="504"/>
        <v>1589</v>
      </c>
      <c r="DN370" s="12">
        <v>0.83</v>
      </c>
      <c r="DO370" s="19">
        <f t="shared" si="505"/>
        <v>4.48645026469769</v>
      </c>
      <c r="DP370" s="20">
        <v>5936</v>
      </c>
      <c r="DQ370" s="12">
        <v>0.99</v>
      </c>
      <c r="DR370" s="12">
        <v>2.76</v>
      </c>
      <c r="DS370" s="9">
        <f t="shared" si="506"/>
        <v>3.7324</v>
      </c>
      <c r="DT370" s="10">
        <v>1.225</v>
      </c>
      <c r="DU370" s="22">
        <v>1.085</v>
      </c>
      <c r="DV370" s="21">
        <f t="shared" si="507"/>
        <v>185053.178738385</v>
      </c>
      <c r="DW370" s="27"/>
      <c r="DX370" s="27"/>
      <c r="DY370" s="27"/>
      <c r="DZ370" s="27"/>
      <c r="EA370" s="27"/>
      <c r="EB370" s="12">
        <f t="shared" si="508"/>
        <v>1589</v>
      </c>
      <c r="EC370" s="12">
        <f t="shared" ref="EC370:EC374" si="521">1.728+0.6</f>
        <v>2.328</v>
      </c>
      <c r="ED370" s="13">
        <v>1.35</v>
      </c>
      <c r="EE370" s="14">
        <v>1.4</v>
      </c>
      <c r="EF370" s="15">
        <f t="shared" si="510"/>
        <v>6991.47288</v>
      </c>
      <c r="EG370" s="12">
        <v>1</v>
      </c>
      <c r="EH370" s="12">
        <f t="shared" si="511"/>
        <v>1589</v>
      </c>
      <c r="EI370" s="12">
        <v>0.92</v>
      </c>
      <c r="EJ370" s="19">
        <f t="shared" si="512"/>
        <v>4.57645026469769</v>
      </c>
      <c r="EK370" s="20">
        <v>5936</v>
      </c>
      <c r="EL370" s="12">
        <v>0.99</v>
      </c>
      <c r="EM370" s="12">
        <v>3.56</v>
      </c>
      <c r="EN370" s="9">
        <f t="shared" si="513"/>
        <v>4.5244</v>
      </c>
      <c r="EO370" s="10">
        <v>1.225</v>
      </c>
      <c r="EP370" s="22">
        <v>1.2</v>
      </c>
      <c r="EQ370" s="21">
        <f t="shared" si="514"/>
        <v>252281.575703841</v>
      </c>
    </row>
    <row r="371" s="1" customFormat="1" customHeight="1" spans="1:147">
      <c r="F371" s="12">
        <v>1444</v>
      </c>
      <c r="G371" s="12">
        <f t="shared" si="515"/>
        <v>2.328</v>
      </c>
      <c r="H371" s="13">
        <v>1.35</v>
      </c>
      <c r="I371" s="14">
        <v>1.4</v>
      </c>
      <c r="J371" s="15">
        <f t="shared" si="475"/>
        <v>6353.48448</v>
      </c>
      <c r="K371" s="12">
        <v>1</v>
      </c>
      <c r="L371" s="12">
        <v>1444</v>
      </c>
      <c r="M371" s="12">
        <v>0.83</v>
      </c>
      <c r="N371" s="19">
        <f t="shared" si="476"/>
        <v>4.34567944250871</v>
      </c>
      <c r="O371" s="20">
        <v>5936</v>
      </c>
      <c r="P371" s="12">
        <v>0.99</v>
      </c>
      <c r="Q371" s="12">
        <v>2.76</v>
      </c>
      <c r="R371" s="9">
        <f t="shared" si="477"/>
        <v>3.7324</v>
      </c>
      <c r="S371" s="10">
        <v>1.225</v>
      </c>
      <c r="T371" s="20">
        <v>1</v>
      </c>
      <c r="U371" s="21">
        <f t="shared" si="478"/>
        <v>153379.631694262</v>
      </c>
      <c r="AA371" s="12">
        <v>1444</v>
      </c>
      <c r="AB371" s="12">
        <f t="shared" si="516"/>
        <v>2.328</v>
      </c>
      <c r="AC371" s="13">
        <v>1.35</v>
      </c>
      <c r="AD371" s="14">
        <v>1.4</v>
      </c>
      <c r="AE371" s="15">
        <f t="shared" si="480"/>
        <v>6353.48448</v>
      </c>
      <c r="AF371" s="12">
        <v>1</v>
      </c>
      <c r="AG371" s="12">
        <v>1444</v>
      </c>
      <c r="AH371" s="12">
        <v>0.83</v>
      </c>
      <c r="AI371" s="19">
        <f t="shared" si="481"/>
        <v>4.34567944250871</v>
      </c>
      <c r="AJ371" s="20">
        <v>5936</v>
      </c>
      <c r="AK371" s="12">
        <v>0.99</v>
      </c>
      <c r="AL371" s="12">
        <v>2.76</v>
      </c>
      <c r="AM371" s="9">
        <f t="shared" si="482"/>
        <v>3.7324</v>
      </c>
      <c r="AN371" s="10">
        <v>1.225</v>
      </c>
      <c r="AO371" s="22">
        <v>1.015</v>
      </c>
      <c r="AP371" s="21">
        <f t="shared" si="483"/>
        <v>155680.326169676</v>
      </c>
      <c r="AV371" s="12">
        <v>1444</v>
      </c>
      <c r="AW371" s="12">
        <f t="shared" si="517"/>
        <v>2.328</v>
      </c>
      <c r="AX371" s="13">
        <v>1.35</v>
      </c>
      <c r="AY371" s="14">
        <v>1.4</v>
      </c>
      <c r="AZ371" s="15">
        <f t="shared" si="485"/>
        <v>6353.48448</v>
      </c>
      <c r="BA371" s="12">
        <v>1</v>
      </c>
      <c r="BB371" s="12">
        <v>1444</v>
      </c>
      <c r="BC371" s="12">
        <v>0.83</v>
      </c>
      <c r="BD371" s="19">
        <f t="shared" si="486"/>
        <v>4.34567944250871</v>
      </c>
      <c r="BE371" s="20">
        <v>5936</v>
      </c>
      <c r="BF371" s="12">
        <v>0.99</v>
      </c>
      <c r="BG371" s="12">
        <v>2.76</v>
      </c>
      <c r="BH371" s="9">
        <f t="shared" si="487"/>
        <v>3.7324</v>
      </c>
      <c r="BI371" s="10">
        <v>1.225</v>
      </c>
      <c r="BJ371" s="20">
        <v>1</v>
      </c>
      <c r="BK371" s="21">
        <f t="shared" si="488"/>
        <v>153379.631694262</v>
      </c>
      <c r="BQ371" s="12">
        <v>1444</v>
      </c>
      <c r="BR371" s="12">
        <f t="shared" si="518"/>
        <v>2.328</v>
      </c>
      <c r="BS371" s="13">
        <v>1.35</v>
      </c>
      <c r="BT371" s="14">
        <v>1.4</v>
      </c>
      <c r="BU371" s="15">
        <f t="shared" si="490"/>
        <v>6353.48448</v>
      </c>
      <c r="BV371" s="12">
        <v>1</v>
      </c>
      <c r="BW371" s="12">
        <v>1444</v>
      </c>
      <c r="BX371" s="12">
        <v>0.83</v>
      </c>
      <c r="BY371" s="19">
        <f t="shared" si="491"/>
        <v>4.34567944250871</v>
      </c>
      <c r="BZ371" s="20">
        <v>5936</v>
      </c>
      <c r="CA371" s="12">
        <v>0.99</v>
      </c>
      <c r="CB371" s="12">
        <v>2.76</v>
      </c>
      <c r="CC371" s="9">
        <f t="shared" si="492"/>
        <v>3.7324</v>
      </c>
      <c r="CD371" s="10">
        <v>1.225</v>
      </c>
      <c r="CE371" s="22">
        <v>1.015</v>
      </c>
      <c r="CF371" s="21">
        <f t="shared" si="493"/>
        <v>155680.326169676</v>
      </c>
      <c r="CL371" s="12">
        <f t="shared" si="494"/>
        <v>1589</v>
      </c>
      <c r="CM371" s="12">
        <f t="shared" si="519"/>
        <v>2.328</v>
      </c>
      <c r="CN371" s="13">
        <v>1.35</v>
      </c>
      <c r="CO371" s="14">
        <v>1.4</v>
      </c>
      <c r="CP371" s="15">
        <f t="shared" si="496"/>
        <v>6991.47288</v>
      </c>
      <c r="CQ371" s="12">
        <v>1</v>
      </c>
      <c r="CR371" s="12">
        <f t="shared" si="497"/>
        <v>1589</v>
      </c>
      <c r="CS371" s="12">
        <v>0.83</v>
      </c>
      <c r="CT371" s="19">
        <f t="shared" si="498"/>
        <v>4.48645026469769</v>
      </c>
      <c r="CU371" s="20">
        <v>5936</v>
      </c>
      <c r="CV371" s="12">
        <v>0.99</v>
      </c>
      <c r="CW371" s="12">
        <v>2.76</v>
      </c>
      <c r="CX371" s="9">
        <f t="shared" si="499"/>
        <v>3.7324</v>
      </c>
      <c r="CY371" s="10">
        <v>1.225</v>
      </c>
      <c r="CZ371" s="22">
        <v>1.085</v>
      </c>
      <c r="DA371" s="21">
        <f t="shared" si="500"/>
        <v>185053.178738385</v>
      </c>
      <c r="DG371" s="12">
        <f t="shared" si="501"/>
        <v>1589</v>
      </c>
      <c r="DH371" s="12">
        <f t="shared" si="520"/>
        <v>2.328</v>
      </c>
      <c r="DI371" s="13">
        <v>1.35</v>
      </c>
      <c r="DJ371" s="14">
        <v>1.4</v>
      </c>
      <c r="DK371" s="15">
        <f t="shared" si="503"/>
        <v>6991.47288</v>
      </c>
      <c r="DL371" s="12">
        <v>1</v>
      </c>
      <c r="DM371" s="12">
        <f t="shared" si="504"/>
        <v>1589</v>
      </c>
      <c r="DN371" s="12">
        <v>0.83</v>
      </c>
      <c r="DO371" s="19">
        <f t="shared" si="505"/>
        <v>4.48645026469769</v>
      </c>
      <c r="DP371" s="20">
        <v>5936</v>
      </c>
      <c r="DQ371" s="12">
        <v>0.99</v>
      </c>
      <c r="DR371" s="12">
        <v>2.76</v>
      </c>
      <c r="DS371" s="9">
        <f t="shared" si="506"/>
        <v>3.7324</v>
      </c>
      <c r="DT371" s="10">
        <v>1.225</v>
      </c>
      <c r="DU371" s="22">
        <v>1.085</v>
      </c>
      <c r="DV371" s="21">
        <f t="shared" si="507"/>
        <v>185053.178738385</v>
      </c>
      <c r="EB371" s="12">
        <f t="shared" si="508"/>
        <v>1589</v>
      </c>
      <c r="EC371" s="12">
        <f t="shared" si="521"/>
        <v>2.328</v>
      </c>
      <c r="ED371" s="13">
        <v>1.35</v>
      </c>
      <c r="EE371" s="14">
        <v>1.4</v>
      </c>
      <c r="EF371" s="15">
        <f t="shared" si="510"/>
        <v>6991.47288</v>
      </c>
      <c r="EG371" s="12">
        <v>1</v>
      </c>
      <c r="EH371" s="12">
        <f t="shared" si="511"/>
        <v>1589</v>
      </c>
      <c r="EI371" s="12">
        <v>0.92</v>
      </c>
      <c r="EJ371" s="19">
        <f t="shared" si="512"/>
        <v>4.57645026469769</v>
      </c>
      <c r="EK371" s="20">
        <v>5936</v>
      </c>
      <c r="EL371" s="12">
        <v>0.99</v>
      </c>
      <c r="EM371" s="12">
        <v>3.56</v>
      </c>
      <c r="EN371" s="9">
        <f t="shared" si="513"/>
        <v>4.5244</v>
      </c>
      <c r="EO371" s="10">
        <v>1.225</v>
      </c>
      <c r="EP371" s="22">
        <v>1.2</v>
      </c>
      <c r="EQ371" s="21">
        <f t="shared" si="514"/>
        <v>252281.575703841</v>
      </c>
    </row>
    <row r="372" s="1" customFormat="1" customHeight="1" spans="1:147">
      <c r="F372" s="12">
        <v>1444</v>
      </c>
      <c r="G372" s="12">
        <f>2.304+0.6</f>
        <v>2.904</v>
      </c>
      <c r="H372" s="13">
        <v>1.35</v>
      </c>
      <c r="I372" s="14">
        <v>1.4</v>
      </c>
      <c r="J372" s="15">
        <f t="shared" si="475"/>
        <v>7925.48064</v>
      </c>
      <c r="K372" s="12">
        <v>1</v>
      </c>
      <c r="L372" s="12">
        <v>1444</v>
      </c>
      <c r="M372" s="12">
        <v>0.83</v>
      </c>
      <c r="N372" s="19">
        <f t="shared" si="476"/>
        <v>4.34567944250871</v>
      </c>
      <c r="O372" s="20">
        <v>5936</v>
      </c>
      <c r="P372" s="12">
        <v>0.99</v>
      </c>
      <c r="Q372" s="12">
        <v>2.76</v>
      </c>
      <c r="R372" s="9">
        <f t="shared" si="477"/>
        <v>3.7324</v>
      </c>
      <c r="S372" s="10">
        <v>1.225</v>
      </c>
      <c r="T372" s="20">
        <v>1</v>
      </c>
      <c r="U372" s="21">
        <f t="shared" si="478"/>
        <v>184614.05112212</v>
      </c>
      <c r="AA372" s="12">
        <v>1444</v>
      </c>
      <c r="AB372" s="12">
        <f>2.304+0.6</f>
        <v>2.904</v>
      </c>
      <c r="AC372" s="13">
        <v>1.35</v>
      </c>
      <c r="AD372" s="14">
        <v>1.4</v>
      </c>
      <c r="AE372" s="15">
        <f t="shared" si="480"/>
        <v>7925.48064</v>
      </c>
      <c r="AF372" s="12">
        <v>1</v>
      </c>
      <c r="AG372" s="12">
        <v>1444</v>
      </c>
      <c r="AH372" s="12">
        <v>0.83</v>
      </c>
      <c r="AI372" s="19">
        <f t="shared" si="481"/>
        <v>4.34567944250871</v>
      </c>
      <c r="AJ372" s="20">
        <v>5936</v>
      </c>
      <c r="AK372" s="12">
        <v>0.99</v>
      </c>
      <c r="AL372" s="12">
        <v>2.76</v>
      </c>
      <c r="AM372" s="9">
        <f t="shared" si="482"/>
        <v>3.7324</v>
      </c>
      <c r="AN372" s="10">
        <v>1.225</v>
      </c>
      <c r="AO372" s="22">
        <v>1.015</v>
      </c>
      <c r="AP372" s="21">
        <f t="shared" si="483"/>
        <v>187383.261888952</v>
      </c>
      <c r="AV372" s="12">
        <v>1444</v>
      </c>
      <c r="AW372" s="12">
        <f>2.304+0.6</f>
        <v>2.904</v>
      </c>
      <c r="AX372" s="13">
        <v>1.35</v>
      </c>
      <c r="AY372" s="14">
        <v>1.4</v>
      </c>
      <c r="AZ372" s="15">
        <f t="shared" si="485"/>
        <v>7925.48064</v>
      </c>
      <c r="BA372" s="12">
        <v>1</v>
      </c>
      <c r="BB372" s="12">
        <v>1444</v>
      </c>
      <c r="BC372" s="12">
        <v>0.83</v>
      </c>
      <c r="BD372" s="19">
        <f t="shared" si="486"/>
        <v>4.34567944250871</v>
      </c>
      <c r="BE372" s="20">
        <v>5936</v>
      </c>
      <c r="BF372" s="12">
        <v>0.99</v>
      </c>
      <c r="BG372" s="12">
        <v>2.76</v>
      </c>
      <c r="BH372" s="9">
        <f t="shared" si="487"/>
        <v>3.7324</v>
      </c>
      <c r="BI372" s="10">
        <v>1.225</v>
      </c>
      <c r="BJ372" s="20">
        <v>1</v>
      </c>
      <c r="BK372" s="21">
        <f t="shared" si="488"/>
        <v>184614.05112212</v>
      </c>
      <c r="BQ372" s="12">
        <v>1444</v>
      </c>
      <c r="BR372" s="12">
        <f>2.304+0.6</f>
        <v>2.904</v>
      </c>
      <c r="BS372" s="13">
        <v>1.35</v>
      </c>
      <c r="BT372" s="14">
        <v>1.4</v>
      </c>
      <c r="BU372" s="15">
        <f t="shared" si="490"/>
        <v>7925.48064</v>
      </c>
      <c r="BV372" s="12">
        <v>1</v>
      </c>
      <c r="BW372" s="12">
        <v>1444</v>
      </c>
      <c r="BX372" s="12">
        <v>0.83</v>
      </c>
      <c r="BY372" s="19">
        <f t="shared" si="491"/>
        <v>4.34567944250871</v>
      </c>
      <c r="BZ372" s="20">
        <v>5936</v>
      </c>
      <c r="CA372" s="12">
        <v>0.99</v>
      </c>
      <c r="CB372" s="12">
        <v>2.76</v>
      </c>
      <c r="CC372" s="9">
        <f t="shared" si="492"/>
        <v>3.7324</v>
      </c>
      <c r="CD372" s="10">
        <v>1.225</v>
      </c>
      <c r="CE372" s="22">
        <v>1.015</v>
      </c>
      <c r="CF372" s="21">
        <f t="shared" si="493"/>
        <v>187383.261888952</v>
      </c>
      <c r="CL372" s="12">
        <f t="shared" si="494"/>
        <v>1589</v>
      </c>
      <c r="CM372" s="12">
        <f>2.304+0.6</f>
        <v>2.904</v>
      </c>
      <c r="CN372" s="13">
        <v>1.35</v>
      </c>
      <c r="CO372" s="14">
        <v>1.4</v>
      </c>
      <c r="CP372" s="15">
        <f t="shared" si="496"/>
        <v>8721.32184</v>
      </c>
      <c r="CQ372" s="12">
        <v>1</v>
      </c>
      <c r="CR372" s="12">
        <f t="shared" si="497"/>
        <v>1589</v>
      </c>
      <c r="CS372" s="12">
        <v>0.83</v>
      </c>
      <c r="CT372" s="19">
        <f t="shared" si="498"/>
        <v>4.48645026469769</v>
      </c>
      <c r="CU372" s="20">
        <v>5936</v>
      </c>
      <c r="CV372" s="12">
        <v>0.99</v>
      </c>
      <c r="CW372" s="12">
        <v>2.76</v>
      </c>
      <c r="CX372" s="9">
        <f t="shared" si="499"/>
        <v>3.7324</v>
      </c>
      <c r="CY372" s="10">
        <v>1.225</v>
      </c>
      <c r="CZ372" s="22">
        <v>1.085</v>
      </c>
      <c r="DA372" s="21">
        <f t="shared" si="500"/>
        <v>223553.561759907</v>
      </c>
      <c r="DG372" s="12">
        <f t="shared" si="501"/>
        <v>1589</v>
      </c>
      <c r="DH372" s="12">
        <f>2.304+0.6</f>
        <v>2.904</v>
      </c>
      <c r="DI372" s="13">
        <v>1.35</v>
      </c>
      <c r="DJ372" s="14">
        <v>1.4</v>
      </c>
      <c r="DK372" s="15">
        <f t="shared" si="503"/>
        <v>8721.32184</v>
      </c>
      <c r="DL372" s="12">
        <v>1</v>
      </c>
      <c r="DM372" s="12">
        <f t="shared" si="504"/>
        <v>1589</v>
      </c>
      <c r="DN372" s="12">
        <v>0.83</v>
      </c>
      <c r="DO372" s="19">
        <f t="shared" si="505"/>
        <v>4.48645026469769</v>
      </c>
      <c r="DP372" s="20">
        <v>5936</v>
      </c>
      <c r="DQ372" s="12">
        <v>0.99</v>
      </c>
      <c r="DR372" s="12">
        <v>2.76</v>
      </c>
      <c r="DS372" s="9">
        <f t="shared" si="506"/>
        <v>3.7324</v>
      </c>
      <c r="DT372" s="10">
        <v>1.225</v>
      </c>
      <c r="DU372" s="22">
        <v>1.085</v>
      </c>
      <c r="DV372" s="21">
        <f t="shared" si="507"/>
        <v>223553.561759907</v>
      </c>
      <c r="EB372" s="12">
        <f t="shared" si="508"/>
        <v>1589</v>
      </c>
      <c r="EC372" s="12">
        <f>2.304+0.6</f>
        <v>2.904</v>
      </c>
      <c r="ED372" s="13">
        <v>1.35</v>
      </c>
      <c r="EE372" s="14">
        <v>1.4</v>
      </c>
      <c r="EF372" s="15">
        <f t="shared" si="510"/>
        <v>8721.32184</v>
      </c>
      <c r="EG372" s="12">
        <v>1</v>
      </c>
      <c r="EH372" s="12">
        <f t="shared" si="511"/>
        <v>1589</v>
      </c>
      <c r="EI372" s="12">
        <v>0.92</v>
      </c>
      <c r="EJ372" s="19">
        <f t="shared" si="512"/>
        <v>4.57645026469769</v>
      </c>
      <c r="EK372" s="20">
        <v>5936</v>
      </c>
      <c r="EL372" s="12">
        <v>0.99</v>
      </c>
      <c r="EM372" s="12">
        <v>3.56</v>
      </c>
      <c r="EN372" s="9">
        <f t="shared" si="513"/>
        <v>4.5244</v>
      </c>
      <c r="EO372" s="10">
        <v>1.225</v>
      </c>
      <c r="EP372" s="22">
        <v>1.2</v>
      </c>
      <c r="EQ372" s="21">
        <f t="shared" si="514"/>
        <v>304933.622694977</v>
      </c>
    </row>
    <row r="373" s="1" customFormat="1" customHeight="1" spans="1:147">
      <c r="F373" s="12">
        <v>1444</v>
      </c>
      <c r="G373" s="12">
        <f t="shared" si="515"/>
        <v>2.328</v>
      </c>
      <c r="H373" s="13">
        <v>1.35</v>
      </c>
      <c r="I373" s="14">
        <v>1.4</v>
      </c>
      <c r="J373" s="15">
        <f t="shared" si="475"/>
        <v>6353.48448</v>
      </c>
      <c r="K373" s="12">
        <v>1</v>
      </c>
      <c r="L373" s="12">
        <v>1444</v>
      </c>
      <c r="M373" s="12">
        <v>0.83</v>
      </c>
      <c r="N373" s="19">
        <f t="shared" si="476"/>
        <v>4.34567944250871</v>
      </c>
      <c r="O373" s="20">
        <v>5936</v>
      </c>
      <c r="P373" s="12">
        <v>0.99</v>
      </c>
      <c r="Q373" s="12">
        <v>2.76</v>
      </c>
      <c r="R373" s="9">
        <f t="shared" si="477"/>
        <v>3.7324</v>
      </c>
      <c r="S373" s="10">
        <v>1.225</v>
      </c>
      <c r="T373" s="20">
        <v>1</v>
      </c>
      <c r="U373" s="21">
        <f t="shared" si="478"/>
        <v>153379.631694262</v>
      </c>
      <c r="AA373" s="12">
        <v>1444</v>
      </c>
      <c r="AB373" s="12">
        <f t="shared" si="516"/>
        <v>2.328</v>
      </c>
      <c r="AC373" s="13">
        <v>1.35</v>
      </c>
      <c r="AD373" s="14">
        <v>1.4</v>
      </c>
      <c r="AE373" s="15">
        <f t="shared" si="480"/>
        <v>6353.48448</v>
      </c>
      <c r="AF373" s="12">
        <v>1</v>
      </c>
      <c r="AG373" s="12">
        <v>1444</v>
      </c>
      <c r="AH373" s="12">
        <v>0.83</v>
      </c>
      <c r="AI373" s="19">
        <f t="shared" si="481"/>
        <v>4.34567944250871</v>
      </c>
      <c r="AJ373" s="20">
        <v>5936</v>
      </c>
      <c r="AK373" s="12">
        <v>0.99</v>
      </c>
      <c r="AL373" s="12">
        <v>2.76</v>
      </c>
      <c r="AM373" s="9">
        <f t="shared" si="482"/>
        <v>3.7324</v>
      </c>
      <c r="AN373" s="10">
        <v>1.225</v>
      </c>
      <c r="AO373" s="22">
        <v>1.015</v>
      </c>
      <c r="AP373" s="21">
        <f t="shared" si="483"/>
        <v>155680.326169676</v>
      </c>
      <c r="AV373" s="12">
        <v>1444</v>
      </c>
      <c r="AW373" s="12">
        <f t="shared" si="517"/>
        <v>2.328</v>
      </c>
      <c r="AX373" s="13">
        <v>1.35</v>
      </c>
      <c r="AY373" s="14">
        <v>1.4</v>
      </c>
      <c r="AZ373" s="15">
        <f t="shared" si="485"/>
        <v>6353.48448</v>
      </c>
      <c r="BA373" s="12">
        <v>1</v>
      </c>
      <c r="BB373" s="12">
        <v>1444</v>
      </c>
      <c r="BC373" s="12">
        <v>0.83</v>
      </c>
      <c r="BD373" s="19">
        <f t="shared" si="486"/>
        <v>4.34567944250871</v>
      </c>
      <c r="BE373" s="20">
        <v>5936</v>
      </c>
      <c r="BF373" s="12">
        <v>0.99</v>
      </c>
      <c r="BG373" s="12">
        <v>2.76</v>
      </c>
      <c r="BH373" s="9">
        <f t="shared" si="487"/>
        <v>3.7324</v>
      </c>
      <c r="BI373" s="10">
        <v>1.225</v>
      </c>
      <c r="BJ373" s="20">
        <v>1</v>
      </c>
      <c r="BK373" s="21">
        <f t="shared" si="488"/>
        <v>153379.631694262</v>
      </c>
      <c r="BQ373" s="12">
        <v>1444</v>
      </c>
      <c r="BR373" s="12">
        <f t="shared" si="518"/>
        <v>2.328</v>
      </c>
      <c r="BS373" s="13">
        <v>1.35</v>
      </c>
      <c r="BT373" s="14">
        <v>1.4</v>
      </c>
      <c r="BU373" s="15">
        <f t="shared" si="490"/>
        <v>6353.48448</v>
      </c>
      <c r="BV373" s="12">
        <v>1</v>
      </c>
      <c r="BW373" s="12">
        <v>1444</v>
      </c>
      <c r="BX373" s="12">
        <v>0.83</v>
      </c>
      <c r="BY373" s="19">
        <f t="shared" si="491"/>
        <v>4.34567944250871</v>
      </c>
      <c r="BZ373" s="20">
        <v>5936</v>
      </c>
      <c r="CA373" s="12">
        <v>0.99</v>
      </c>
      <c r="CB373" s="12">
        <v>2.76</v>
      </c>
      <c r="CC373" s="9">
        <f t="shared" si="492"/>
        <v>3.7324</v>
      </c>
      <c r="CD373" s="10">
        <v>1.225</v>
      </c>
      <c r="CE373" s="22">
        <v>1.015</v>
      </c>
      <c r="CF373" s="21">
        <f t="shared" si="493"/>
        <v>155680.326169676</v>
      </c>
      <c r="CL373" s="12">
        <f t="shared" si="494"/>
        <v>1589</v>
      </c>
      <c r="CM373" s="12">
        <f t="shared" si="519"/>
        <v>2.328</v>
      </c>
      <c r="CN373" s="13">
        <v>1.35</v>
      </c>
      <c r="CO373" s="14">
        <v>1.4</v>
      </c>
      <c r="CP373" s="15">
        <f t="shared" si="496"/>
        <v>6991.47288</v>
      </c>
      <c r="CQ373" s="12">
        <v>1</v>
      </c>
      <c r="CR373" s="12">
        <f t="shared" si="497"/>
        <v>1589</v>
      </c>
      <c r="CS373" s="12">
        <v>0.83</v>
      </c>
      <c r="CT373" s="19">
        <f t="shared" si="498"/>
        <v>4.48645026469769</v>
      </c>
      <c r="CU373" s="20">
        <v>5936</v>
      </c>
      <c r="CV373" s="12">
        <v>0.99</v>
      </c>
      <c r="CW373" s="12">
        <v>2.76</v>
      </c>
      <c r="CX373" s="9">
        <f t="shared" si="499"/>
        <v>3.7324</v>
      </c>
      <c r="CY373" s="10">
        <v>1.225</v>
      </c>
      <c r="CZ373" s="22">
        <v>1.085</v>
      </c>
      <c r="DA373" s="21">
        <f t="shared" si="500"/>
        <v>185053.178738385</v>
      </c>
      <c r="DG373" s="12">
        <f t="shared" si="501"/>
        <v>1589</v>
      </c>
      <c r="DH373" s="12">
        <f t="shared" si="520"/>
        <v>2.328</v>
      </c>
      <c r="DI373" s="13">
        <v>1.35</v>
      </c>
      <c r="DJ373" s="14">
        <v>1.4</v>
      </c>
      <c r="DK373" s="15">
        <f t="shared" si="503"/>
        <v>6991.47288</v>
      </c>
      <c r="DL373" s="12">
        <v>1</v>
      </c>
      <c r="DM373" s="12">
        <f t="shared" si="504"/>
        <v>1589</v>
      </c>
      <c r="DN373" s="12">
        <v>0.83</v>
      </c>
      <c r="DO373" s="19">
        <f t="shared" si="505"/>
        <v>4.48645026469769</v>
      </c>
      <c r="DP373" s="20">
        <v>5936</v>
      </c>
      <c r="DQ373" s="12">
        <v>0.99</v>
      </c>
      <c r="DR373" s="12">
        <v>2.76</v>
      </c>
      <c r="DS373" s="9">
        <f t="shared" si="506"/>
        <v>3.7324</v>
      </c>
      <c r="DT373" s="10">
        <v>1.225</v>
      </c>
      <c r="DU373" s="22">
        <v>1.085</v>
      </c>
      <c r="DV373" s="21">
        <f t="shared" si="507"/>
        <v>185053.178738385</v>
      </c>
      <c r="EB373" s="12">
        <f t="shared" si="508"/>
        <v>1589</v>
      </c>
      <c r="EC373" s="12">
        <f t="shared" si="521"/>
        <v>2.328</v>
      </c>
      <c r="ED373" s="13">
        <v>1.35</v>
      </c>
      <c r="EE373" s="14">
        <v>1.4</v>
      </c>
      <c r="EF373" s="15">
        <f t="shared" si="510"/>
        <v>6991.47288</v>
      </c>
      <c r="EG373" s="12">
        <v>1</v>
      </c>
      <c r="EH373" s="12">
        <f t="shared" si="511"/>
        <v>1589</v>
      </c>
      <c r="EI373" s="12">
        <v>0.92</v>
      </c>
      <c r="EJ373" s="19">
        <f t="shared" si="512"/>
        <v>4.57645026469769</v>
      </c>
      <c r="EK373" s="20">
        <v>5936</v>
      </c>
      <c r="EL373" s="12">
        <v>0.99</v>
      </c>
      <c r="EM373" s="12">
        <v>3.56</v>
      </c>
      <c r="EN373" s="9">
        <f t="shared" si="513"/>
        <v>4.5244</v>
      </c>
      <c r="EO373" s="10">
        <v>1.225</v>
      </c>
      <c r="EP373" s="22">
        <v>1.2</v>
      </c>
      <c r="EQ373" s="21">
        <f t="shared" si="514"/>
        <v>252281.575703841</v>
      </c>
    </row>
    <row r="374" s="1" customFormat="1" customHeight="1" spans="1:147">
      <c r="F374" s="12">
        <v>1444</v>
      </c>
      <c r="G374" s="12">
        <f t="shared" si="515"/>
        <v>2.328</v>
      </c>
      <c r="H374" s="13">
        <v>1.35</v>
      </c>
      <c r="I374" s="14">
        <v>1.4</v>
      </c>
      <c r="J374" s="15">
        <f t="shared" si="475"/>
        <v>6353.48448</v>
      </c>
      <c r="K374" s="12">
        <v>1</v>
      </c>
      <c r="L374" s="12">
        <v>1444</v>
      </c>
      <c r="M374" s="12">
        <v>0.83</v>
      </c>
      <c r="N374" s="19">
        <f t="shared" si="476"/>
        <v>4.34567944250871</v>
      </c>
      <c r="O374" s="20">
        <v>5936</v>
      </c>
      <c r="P374" s="12">
        <v>0.99</v>
      </c>
      <c r="Q374" s="12">
        <v>2.76</v>
      </c>
      <c r="R374" s="9">
        <f t="shared" si="477"/>
        <v>3.7324</v>
      </c>
      <c r="S374" s="10">
        <v>1.225</v>
      </c>
      <c r="T374" s="20">
        <v>1</v>
      </c>
      <c r="U374" s="21">
        <f t="shared" si="478"/>
        <v>153379.631694262</v>
      </c>
      <c r="AA374" s="12">
        <v>1444</v>
      </c>
      <c r="AB374" s="12">
        <f t="shared" si="516"/>
        <v>2.328</v>
      </c>
      <c r="AC374" s="13">
        <v>1.35</v>
      </c>
      <c r="AD374" s="14">
        <v>1.4</v>
      </c>
      <c r="AE374" s="15">
        <f t="shared" si="480"/>
        <v>6353.48448</v>
      </c>
      <c r="AF374" s="12">
        <v>1</v>
      </c>
      <c r="AG374" s="12">
        <v>1444</v>
      </c>
      <c r="AH374" s="12">
        <v>0.83</v>
      </c>
      <c r="AI374" s="19">
        <f t="shared" si="481"/>
        <v>4.34567944250871</v>
      </c>
      <c r="AJ374" s="20">
        <v>5936</v>
      </c>
      <c r="AK374" s="12">
        <v>0.99</v>
      </c>
      <c r="AL374" s="12">
        <v>2.76</v>
      </c>
      <c r="AM374" s="9">
        <f t="shared" si="482"/>
        <v>3.7324</v>
      </c>
      <c r="AN374" s="10">
        <v>1.225</v>
      </c>
      <c r="AO374" s="22">
        <v>1.015</v>
      </c>
      <c r="AP374" s="21">
        <f t="shared" si="483"/>
        <v>155680.326169676</v>
      </c>
      <c r="AV374" s="12">
        <v>1444</v>
      </c>
      <c r="AW374" s="12">
        <f t="shared" si="517"/>
        <v>2.328</v>
      </c>
      <c r="AX374" s="13">
        <v>1.35</v>
      </c>
      <c r="AY374" s="14">
        <v>1.4</v>
      </c>
      <c r="AZ374" s="15">
        <f t="shared" si="485"/>
        <v>6353.48448</v>
      </c>
      <c r="BA374" s="12">
        <v>1</v>
      </c>
      <c r="BB374" s="12">
        <v>1444</v>
      </c>
      <c r="BC374" s="12">
        <v>0.83</v>
      </c>
      <c r="BD374" s="19">
        <f t="shared" si="486"/>
        <v>4.34567944250871</v>
      </c>
      <c r="BE374" s="20">
        <v>5936</v>
      </c>
      <c r="BF374" s="12">
        <v>0.99</v>
      </c>
      <c r="BG374" s="12">
        <v>2.76</v>
      </c>
      <c r="BH374" s="9">
        <f t="shared" si="487"/>
        <v>3.7324</v>
      </c>
      <c r="BI374" s="10">
        <v>1.225</v>
      </c>
      <c r="BJ374" s="20">
        <v>1</v>
      </c>
      <c r="BK374" s="21">
        <f t="shared" si="488"/>
        <v>153379.631694262</v>
      </c>
      <c r="BQ374" s="12">
        <v>1444</v>
      </c>
      <c r="BR374" s="12">
        <f t="shared" si="518"/>
        <v>2.328</v>
      </c>
      <c r="BS374" s="13">
        <v>1.35</v>
      </c>
      <c r="BT374" s="14">
        <v>1.4</v>
      </c>
      <c r="BU374" s="15">
        <f t="shared" si="490"/>
        <v>6353.48448</v>
      </c>
      <c r="BV374" s="12">
        <v>1</v>
      </c>
      <c r="BW374" s="12">
        <v>1444</v>
      </c>
      <c r="BX374" s="12">
        <v>0.83</v>
      </c>
      <c r="BY374" s="19">
        <f t="shared" si="491"/>
        <v>4.34567944250871</v>
      </c>
      <c r="BZ374" s="20">
        <v>5936</v>
      </c>
      <c r="CA374" s="12">
        <v>0.99</v>
      </c>
      <c r="CB374" s="12">
        <v>2.76</v>
      </c>
      <c r="CC374" s="9">
        <f t="shared" si="492"/>
        <v>3.7324</v>
      </c>
      <c r="CD374" s="10">
        <v>1.225</v>
      </c>
      <c r="CE374" s="22">
        <v>1.015</v>
      </c>
      <c r="CF374" s="21">
        <f t="shared" si="493"/>
        <v>155680.326169676</v>
      </c>
      <c r="CL374" s="12">
        <f t="shared" si="494"/>
        <v>1589</v>
      </c>
      <c r="CM374" s="12">
        <f t="shared" si="519"/>
        <v>2.328</v>
      </c>
      <c r="CN374" s="13">
        <v>1.35</v>
      </c>
      <c r="CO374" s="14">
        <v>1.4</v>
      </c>
      <c r="CP374" s="15">
        <f t="shared" si="496"/>
        <v>6991.47288</v>
      </c>
      <c r="CQ374" s="12">
        <v>1</v>
      </c>
      <c r="CR374" s="12">
        <f t="shared" si="497"/>
        <v>1589</v>
      </c>
      <c r="CS374" s="12">
        <v>0.83</v>
      </c>
      <c r="CT374" s="19">
        <f t="shared" si="498"/>
        <v>4.48645026469769</v>
      </c>
      <c r="CU374" s="20">
        <v>5936</v>
      </c>
      <c r="CV374" s="12">
        <v>0.99</v>
      </c>
      <c r="CW374" s="12">
        <v>2.76</v>
      </c>
      <c r="CX374" s="9">
        <f t="shared" si="499"/>
        <v>3.7324</v>
      </c>
      <c r="CY374" s="10">
        <v>1.225</v>
      </c>
      <c r="CZ374" s="22">
        <v>1.085</v>
      </c>
      <c r="DA374" s="21">
        <f t="shared" si="500"/>
        <v>185053.178738385</v>
      </c>
      <c r="DG374" s="12">
        <f t="shared" si="501"/>
        <v>1589</v>
      </c>
      <c r="DH374" s="12">
        <f t="shared" si="520"/>
        <v>2.328</v>
      </c>
      <c r="DI374" s="13">
        <v>1.35</v>
      </c>
      <c r="DJ374" s="14">
        <v>1.4</v>
      </c>
      <c r="DK374" s="15">
        <f t="shared" si="503"/>
        <v>6991.47288</v>
      </c>
      <c r="DL374" s="12">
        <v>1</v>
      </c>
      <c r="DM374" s="12">
        <f t="shared" si="504"/>
        <v>1589</v>
      </c>
      <c r="DN374" s="12">
        <v>0.83</v>
      </c>
      <c r="DO374" s="19">
        <f t="shared" si="505"/>
        <v>4.48645026469769</v>
      </c>
      <c r="DP374" s="20">
        <v>5936</v>
      </c>
      <c r="DQ374" s="12">
        <v>0.99</v>
      </c>
      <c r="DR374" s="12">
        <v>2.76</v>
      </c>
      <c r="DS374" s="9">
        <f t="shared" si="506"/>
        <v>3.7324</v>
      </c>
      <c r="DT374" s="10">
        <v>1.225</v>
      </c>
      <c r="DU374" s="22">
        <v>1.085</v>
      </c>
      <c r="DV374" s="21">
        <f t="shared" si="507"/>
        <v>185053.178738385</v>
      </c>
      <c r="EB374" s="12">
        <f t="shared" si="508"/>
        <v>1589</v>
      </c>
      <c r="EC374" s="12">
        <f t="shared" si="521"/>
        <v>2.328</v>
      </c>
      <c r="ED374" s="13">
        <v>1.35</v>
      </c>
      <c r="EE374" s="14">
        <v>1.4</v>
      </c>
      <c r="EF374" s="15">
        <f t="shared" si="510"/>
        <v>6991.47288</v>
      </c>
      <c r="EG374" s="12">
        <v>1</v>
      </c>
      <c r="EH374" s="12">
        <f t="shared" si="511"/>
        <v>1589</v>
      </c>
      <c r="EI374" s="12">
        <v>0.92</v>
      </c>
      <c r="EJ374" s="19">
        <f t="shared" si="512"/>
        <v>4.57645026469769</v>
      </c>
      <c r="EK374" s="20">
        <v>5936</v>
      </c>
      <c r="EL374" s="12">
        <v>0.99</v>
      </c>
      <c r="EM374" s="12">
        <v>3.56</v>
      </c>
      <c r="EN374" s="9">
        <f t="shared" si="513"/>
        <v>4.5244</v>
      </c>
      <c r="EO374" s="10">
        <v>1.225</v>
      </c>
      <c r="EP374" s="22">
        <v>1.2</v>
      </c>
      <c r="EQ374" s="21">
        <f t="shared" si="514"/>
        <v>252281.575703841</v>
      </c>
    </row>
    <row r="375" s="1" customFormat="1" customHeight="1" spans="1:147">
      <c r="F375" s="12">
        <v>1444</v>
      </c>
      <c r="G375" s="12">
        <f>2.304+0.6</f>
        <v>2.904</v>
      </c>
      <c r="H375" s="13">
        <v>1.35</v>
      </c>
      <c r="I375" s="14">
        <v>1.4</v>
      </c>
      <c r="J375" s="15">
        <f t="shared" si="475"/>
        <v>7925.48064</v>
      </c>
      <c r="K375" s="12">
        <v>1</v>
      </c>
      <c r="L375" s="12">
        <v>1444</v>
      </c>
      <c r="M375" s="12">
        <v>0.83</v>
      </c>
      <c r="N375" s="19">
        <f t="shared" si="476"/>
        <v>4.34567944250871</v>
      </c>
      <c r="O375" s="20">
        <v>5936</v>
      </c>
      <c r="P375" s="12">
        <v>0.99</v>
      </c>
      <c r="Q375" s="12">
        <v>2.76</v>
      </c>
      <c r="R375" s="9">
        <f t="shared" si="477"/>
        <v>3.7324</v>
      </c>
      <c r="S375" s="10">
        <v>1.225</v>
      </c>
      <c r="T375" s="20">
        <v>1</v>
      </c>
      <c r="U375" s="21">
        <f t="shared" si="478"/>
        <v>184614.05112212</v>
      </c>
      <c r="AA375" s="12">
        <v>1444</v>
      </c>
      <c r="AB375" s="12">
        <f>2.304+0.6</f>
        <v>2.904</v>
      </c>
      <c r="AC375" s="13">
        <v>1.35</v>
      </c>
      <c r="AD375" s="14">
        <v>1.4</v>
      </c>
      <c r="AE375" s="15">
        <f t="shared" si="480"/>
        <v>7925.48064</v>
      </c>
      <c r="AF375" s="12">
        <v>1</v>
      </c>
      <c r="AG375" s="12">
        <v>1444</v>
      </c>
      <c r="AH375" s="12">
        <v>0.83</v>
      </c>
      <c r="AI375" s="19">
        <f t="shared" si="481"/>
        <v>4.34567944250871</v>
      </c>
      <c r="AJ375" s="20">
        <v>5936</v>
      </c>
      <c r="AK375" s="12">
        <v>0.99</v>
      </c>
      <c r="AL375" s="12">
        <v>2.76</v>
      </c>
      <c r="AM375" s="9">
        <f t="shared" si="482"/>
        <v>3.7324</v>
      </c>
      <c r="AN375" s="10">
        <v>1.225</v>
      </c>
      <c r="AO375" s="22">
        <v>1.015</v>
      </c>
      <c r="AP375" s="21">
        <f t="shared" si="483"/>
        <v>187383.261888952</v>
      </c>
      <c r="AV375" s="12">
        <v>1444</v>
      </c>
      <c r="AW375" s="12">
        <f>2.304+0.6</f>
        <v>2.904</v>
      </c>
      <c r="AX375" s="13">
        <v>1.35</v>
      </c>
      <c r="AY375" s="14">
        <v>1.4</v>
      </c>
      <c r="AZ375" s="15">
        <f t="shared" si="485"/>
        <v>7925.48064</v>
      </c>
      <c r="BA375" s="12">
        <v>1</v>
      </c>
      <c r="BB375" s="12">
        <v>1444</v>
      </c>
      <c r="BC375" s="12">
        <v>0.83</v>
      </c>
      <c r="BD375" s="19">
        <f t="shared" si="486"/>
        <v>4.34567944250871</v>
      </c>
      <c r="BE375" s="20">
        <v>5936</v>
      </c>
      <c r="BF375" s="12">
        <v>0.99</v>
      </c>
      <c r="BG375" s="12">
        <v>2.76</v>
      </c>
      <c r="BH375" s="9">
        <f t="shared" si="487"/>
        <v>3.7324</v>
      </c>
      <c r="BI375" s="10">
        <v>1.225</v>
      </c>
      <c r="BJ375" s="20">
        <v>1</v>
      </c>
      <c r="BK375" s="21">
        <f t="shared" si="488"/>
        <v>184614.05112212</v>
      </c>
      <c r="BQ375" s="12">
        <v>1444</v>
      </c>
      <c r="BR375" s="12">
        <f>2.304+0.6</f>
        <v>2.904</v>
      </c>
      <c r="BS375" s="13">
        <v>1.35</v>
      </c>
      <c r="BT375" s="14">
        <v>1.4</v>
      </c>
      <c r="BU375" s="15">
        <f t="shared" si="490"/>
        <v>7925.48064</v>
      </c>
      <c r="BV375" s="12">
        <v>1</v>
      </c>
      <c r="BW375" s="12">
        <v>1444</v>
      </c>
      <c r="BX375" s="12">
        <v>0.83</v>
      </c>
      <c r="BY375" s="19">
        <f t="shared" si="491"/>
        <v>4.34567944250871</v>
      </c>
      <c r="BZ375" s="20">
        <v>5936</v>
      </c>
      <c r="CA375" s="12">
        <v>0.99</v>
      </c>
      <c r="CB375" s="12">
        <v>2.76</v>
      </c>
      <c r="CC375" s="9">
        <f t="shared" si="492"/>
        <v>3.7324</v>
      </c>
      <c r="CD375" s="10">
        <v>1.225</v>
      </c>
      <c r="CE375" s="22">
        <v>1.015</v>
      </c>
      <c r="CF375" s="21">
        <f t="shared" si="493"/>
        <v>187383.261888952</v>
      </c>
      <c r="CL375" s="12">
        <f t="shared" si="494"/>
        <v>1589</v>
      </c>
      <c r="CM375" s="12">
        <f>2.304+0.6</f>
        <v>2.904</v>
      </c>
      <c r="CN375" s="13">
        <v>1.35</v>
      </c>
      <c r="CO375" s="14">
        <v>1.4</v>
      </c>
      <c r="CP375" s="15">
        <f t="shared" si="496"/>
        <v>8721.32184</v>
      </c>
      <c r="CQ375" s="12">
        <v>1</v>
      </c>
      <c r="CR375" s="12">
        <f t="shared" si="497"/>
        <v>1589</v>
      </c>
      <c r="CS375" s="12">
        <v>0.83</v>
      </c>
      <c r="CT375" s="19">
        <f t="shared" si="498"/>
        <v>4.48645026469769</v>
      </c>
      <c r="CU375" s="20">
        <v>5936</v>
      </c>
      <c r="CV375" s="12">
        <v>0.99</v>
      </c>
      <c r="CW375" s="12">
        <v>2.76</v>
      </c>
      <c r="CX375" s="9">
        <f t="shared" si="499"/>
        <v>3.7324</v>
      </c>
      <c r="CY375" s="10">
        <v>1.225</v>
      </c>
      <c r="CZ375" s="22">
        <v>1.085</v>
      </c>
      <c r="DA375" s="21">
        <f t="shared" si="500"/>
        <v>223553.561759907</v>
      </c>
      <c r="DG375" s="12">
        <f t="shared" si="501"/>
        <v>1589</v>
      </c>
      <c r="DH375" s="12">
        <f>2.304+0.6</f>
        <v>2.904</v>
      </c>
      <c r="DI375" s="13">
        <v>1.35</v>
      </c>
      <c r="DJ375" s="14">
        <v>1.4</v>
      </c>
      <c r="DK375" s="15">
        <f t="shared" si="503"/>
        <v>8721.32184</v>
      </c>
      <c r="DL375" s="12">
        <v>1</v>
      </c>
      <c r="DM375" s="12">
        <f t="shared" si="504"/>
        <v>1589</v>
      </c>
      <c r="DN375" s="12">
        <v>0.83</v>
      </c>
      <c r="DO375" s="19">
        <f t="shared" si="505"/>
        <v>4.48645026469769</v>
      </c>
      <c r="DP375" s="20">
        <v>5936</v>
      </c>
      <c r="DQ375" s="12">
        <v>0.99</v>
      </c>
      <c r="DR375" s="12">
        <v>2.76</v>
      </c>
      <c r="DS375" s="9">
        <f t="shared" si="506"/>
        <v>3.7324</v>
      </c>
      <c r="DT375" s="10">
        <v>1.225</v>
      </c>
      <c r="DU375" s="22">
        <v>1.085</v>
      </c>
      <c r="DV375" s="21">
        <f t="shared" si="507"/>
        <v>223553.561759907</v>
      </c>
      <c r="EB375" s="12">
        <f t="shared" si="508"/>
        <v>1589</v>
      </c>
      <c r="EC375" s="12">
        <f>2.304+0.6</f>
        <v>2.904</v>
      </c>
      <c r="ED375" s="13">
        <v>1.35</v>
      </c>
      <c r="EE375" s="14">
        <v>1.4</v>
      </c>
      <c r="EF375" s="15">
        <f t="shared" si="510"/>
        <v>8721.32184</v>
      </c>
      <c r="EG375" s="12">
        <v>1</v>
      </c>
      <c r="EH375" s="12">
        <f t="shared" si="511"/>
        <v>1589</v>
      </c>
      <c r="EI375" s="12">
        <v>0.92</v>
      </c>
      <c r="EJ375" s="19">
        <f t="shared" si="512"/>
        <v>4.57645026469769</v>
      </c>
      <c r="EK375" s="20">
        <v>5936</v>
      </c>
      <c r="EL375" s="12">
        <v>0.99</v>
      </c>
      <c r="EM375" s="12">
        <v>3.56</v>
      </c>
      <c r="EN375" s="9">
        <f t="shared" si="513"/>
        <v>4.5244</v>
      </c>
      <c r="EO375" s="10">
        <v>1.225</v>
      </c>
      <c r="EP375" s="22">
        <v>1.2</v>
      </c>
      <c r="EQ375" s="21">
        <f t="shared" si="514"/>
        <v>304933.622694977</v>
      </c>
    </row>
    <row r="376" s="1" customFormat="1" customHeight="1" spans="1:147">
      <c r="F376" s="12">
        <v>1444</v>
      </c>
      <c r="G376" s="12">
        <f t="shared" ref="G376:G380" si="522">1.728+0.6</f>
        <v>2.328</v>
      </c>
      <c r="H376" s="13">
        <v>1.35</v>
      </c>
      <c r="I376" s="14">
        <v>1.4</v>
      </c>
      <c r="J376" s="15">
        <f t="shared" si="475"/>
        <v>6353.48448</v>
      </c>
      <c r="K376" s="12">
        <v>1</v>
      </c>
      <c r="L376" s="12">
        <v>1444</v>
      </c>
      <c r="M376" s="12">
        <v>0.83</v>
      </c>
      <c r="N376" s="19">
        <f t="shared" si="476"/>
        <v>4.34567944250871</v>
      </c>
      <c r="O376" s="20">
        <v>5936</v>
      </c>
      <c r="P376" s="12">
        <v>0.99</v>
      </c>
      <c r="Q376" s="12">
        <v>2.76</v>
      </c>
      <c r="R376" s="9">
        <f t="shared" si="477"/>
        <v>3.7324</v>
      </c>
      <c r="S376" s="10">
        <v>1.225</v>
      </c>
      <c r="T376" s="20">
        <v>1</v>
      </c>
      <c r="U376" s="21">
        <f t="shared" si="478"/>
        <v>153379.631694262</v>
      </c>
      <c r="AA376" s="12">
        <v>1444</v>
      </c>
      <c r="AB376" s="12">
        <f t="shared" ref="AB376:AB380" si="523">1.728+0.6</f>
        <v>2.328</v>
      </c>
      <c r="AC376" s="13">
        <v>1.35</v>
      </c>
      <c r="AD376" s="14">
        <v>1.4</v>
      </c>
      <c r="AE376" s="15">
        <f t="shared" si="480"/>
        <v>6353.48448</v>
      </c>
      <c r="AF376" s="12">
        <v>1</v>
      </c>
      <c r="AG376" s="12">
        <v>1444</v>
      </c>
      <c r="AH376" s="12">
        <v>0.83</v>
      </c>
      <c r="AI376" s="19">
        <f t="shared" si="481"/>
        <v>4.34567944250871</v>
      </c>
      <c r="AJ376" s="20">
        <v>5936</v>
      </c>
      <c r="AK376" s="12">
        <v>0.99</v>
      </c>
      <c r="AL376" s="12">
        <v>2.76</v>
      </c>
      <c r="AM376" s="9">
        <f t="shared" si="482"/>
        <v>3.7324</v>
      </c>
      <c r="AN376" s="10">
        <v>1.225</v>
      </c>
      <c r="AO376" s="22">
        <v>1.015</v>
      </c>
      <c r="AP376" s="21">
        <f t="shared" si="483"/>
        <v>155680.326169676</v>
      </c>
      <c r="AV376" s="12">
        <v>1444</v>
      </c>
      <c r="AW376" s="12">
        <f t="shared" ref="AW376:AW380" si="524">1.728+0.6</f>
        <v>2.328</v>
      </c>
      <c r="AX376" s="13">
        <v>1.35</v>
      </c>
      <c r="AY376" s="14">
        <v>1.4</v>
      </c>
      <c r="AZ376" s="15">
        <f t="shared" si="485"/>
        <v>6353.48448</v>
      </c>
      <c r="BA376" s="12">
        <v>1</v>
      </c>
      <c r="BB376" s="12">
        <v>1444</v>
      </c>
      <c r="BC376" s="12">
        <v>0.83</v>
      </c>
      <c r="BD376" s="19">
        <f t="shared" si="486"/>
        <v>4.34567944250871</v>
      </c>
      <c r="BE376" s="20">
        <v>5936</v>
      </c>
      <c r="BF376" s="12">
        <v>0.99</v>
      </c>
      <c r="BG376" s="12">
        <v>2.76</v>
      </c>
      <c r="BH376" s="9">
        <f t="shared" si="487"/>
        <v>3.7324</v>
      </c>
      <c r="BI376" s="10">
        <v>1.225</v>
      </c>
      <c r="BJ376" s="20">
        <v>1</v>
      </c>
      <c r="BK376" s="21">
        <f t="shared" si="488"/>
        <v>153379.631694262</v>
      </c>
      <c r="BQ376" s="12">
        <v>1444</v>
      </c>
      <c r="BR376" s="12">
        <f t="shared" ref="BR376:BR380" si="525">1.728+0.6</f>
        <v>2.328</v>
      </c>
      <c r="BS376" s="13">
        <v>1.35</v>
      </c>
      <c r="BT376" s="14">
        <v>1.4</v>
      </c>
      <c r="BU376" s="15">
        <f t="shared" si="490"/>
        <v>6353.48448</v>
      </c>
      <c r="BV376" s="12">
        <v>1</v>
      </c>
      <c r="BW376" s="12">
        <v>1444</v>
      </c>
      <c r="BX376" s="12">
        <v>0.83</v>
      </c>
      <c r="BY376" s="19">
        <f t="shared" si="491"/>
        <v>4.34567944250871</v>
      </c>
      <c r="BZ376" s="20">
        <v>5936</v>
      </c>
      <c r="CA376" s="12">
        <v>0.99</v>
      </c>
      <c r="CB376" s="12">
        <v>2.76</v>
      </c>
      <c r="CC376" s="9">
        <f t="shared" si="492"/>
        <v>3.7324</v>
      </c>
      <c r="CD376" s="10">
        <v>1.225</v>
      </c>
      <c r="CE376" s="22">
        <v>1.015</v>
      </c>
      <c r="CF376" s="21">
        <f t="shared" si="493"/>
        <v>155680.326169676</v>
      </c>
      <c r="CL376" s="12">
        <f t="shared" si="494"/>
        <v>1589</v>
      </c>
      <c r="CM376" s="12">
        <f t="shared" ref="CM376:CM380" si="526">1.728+0.6</f>
        <v>2.328</v>
      </c>
      <c r="CN376" s="13">
        <v>1.35</v>
      </c>
      <c r="CO376" s="14">
        <v>1.4</v>
      </c>
      <c r="CP376" s="15">
        <f t="shared" si="496"/>
        <v>6991.47288</v>
      </c>
      <c r="CQ376" s="12">
        <v>1</v>
      </c>
      <c r="CR376" s="12">
        <f t="shared" si="497"/>
        <v>1589</v>
      </c>
      <c r="CS376" s="12">
        <v>0.83</v>
      </c>
      <c r="CT376" s="19">
        <f t="shared" si="498"/>
        <v>4.48645026469769</v>
      </c>
      <c r="CU376" s="20">
        <v>5936</v>
      </c>
      <c r="CV376" s="12">
        <v>0.99</v>
      </c>
      <c r="CW376" s="12">
        <v>2.76</v>
      </c>
      <c r="CX376" s="9">
        <f t="shared" si="499"/>
        <v>3.7324</v>
      </c>
      <c r="CY376" s="10">
        <v>1.225</v>
      </c>
      <c r="CZ376" s="22">
        <v>1.085</v>
      </c>
      <c r="DA376" s="21">
        <f t="shared" si="500"/>
        <v>185053.178738385</v>
      </c>
      <c r="DG376" s="12">
        <f t="shared" si="501"/>
        <v>1589</v>
      </c>
      <c r="DH376" s="12">
        <f t="shared" ref="DH376:DH380" si="527">1.728+0.6</f>
        <v>2.328</v>
      </c>
      <c r="DI376" s="13">
        <v>1.35</v>
      </c>
      <c r="DJ376" s="14">
        <v>1.4</v>
      </c>
      <c r="DK376" s="15">
        <f t="shared" si="503"/>
        <v>6991.47288</v>
      </c>
      <c r="DL376" s="12">
        <v>1</v>
      </c>
      <c r="DM376" s="12">
        <f t="shared" si="504"/>
        <v>1589</v>
      </c>
      <c r="DN376" s="12">
        <v>0.83</v>
      </c>
      <c r="DO376" s="19">
        <f t="shared" si="505"/>
        <v>4.48645026469769</v>
      </c>
      <c r="DP376" s="20">
        <v>5936</v>
      </c>
      <c r="DQ376" s="12">
        <v>0.99</v>
      </c>
      <c r="DR376" s="12">
        <v>2.76</v>
      </c>
      <c r="DS376" s="9">
        <f t="shared" si="506"/>
        <v>3.7324</v>
      </c>
      <c r="DT376" s="10">
        <v>1.225</v>
      </c>
      <c r="DU376" s="22">
        <v>1.085</v>
      </c>
      <c r="DV376" s="21">
        <f t="shared" si="507"/>
        <v>185053.178738385</v>
      </c>
      <c r="EB376" s="12">
        <f t="shared" si="508"/>
        <v>1589</v>
      </c>
      <c r="EC376" s="12">
        <f t="shared" ref="EC376:EC380" si="528">1.728+0.6</f>
        <v>2.328</v>
      </c>
      <c r="ED376" s="13">
        <v>1.35</v>
      </c>
      <c r="EE376" s="14">
        <v>1.4</v>
      </c>
      <c r="EF376" s="15">
        <f t="shared" si="510"/>
        <v>6991.47288</v>
      </c>
      <c r="EG376" s="12">
        <v>1</v>
      </c>
      <c r="EH376" s="12">
        <f t="shared" si="511"/>
        <v>1589</v>
      </c>
      <c r="EI376" s="12">
        <v>0.92</v>
      </c>
      <c r="EJ376" s="19">
        <f t="shared" si="512"/>
        <v>4.57645026469769</v>
      </c>
      <c r="EK376" s="20">
        <v>5936</v>
      </c>
      <c r="EL376" s="12">
        <v>0.99</v>
      </c>
      <c r="EM376" s="12">
        <v>3.56</v>
      </c>
      <c r="EN376" s="9">
        <f t="shared" si="513"/>
        <v>4.5244</v>
      </c>
      <c r="EO376" s="10">
        <v>1.225</v>
      </c>
      <c r="EP376" s="22">
        <v>1.2</v>
      </c>
      <c r="EQ376" s="21">
        <f t="shared" si="514"/>
        <v>252281.575703841</v>
      </c>
    </row>
    <row r="377" s="1" customFormat="1" customHeight="1" spans="1:147">
      <c r="F377" s="12">
        <v>1444</v>
      </c>
      <c r="G377" s="12">
        <f t="shared" si="522"/>
        <v>2.328</v>
      </c>
      <c r="H377" s="13">
        <v>1.35</v>
      </c>
      <c r="I377" s="14">
        <v>1.4</v>
      </c>
      <c r="J377" s="15">
        <f t="shared" si="475"/>
        <v>6353.48448</v>
      </c>
      <c r="K377" s="12">
        <v>1</v>
      </c>
      <c r="L377" s="12">
        <v>1444</v>
      </c>
      <c r="M377" s="12">
        <v>0.83</v>
      </c>
      <c r="N377" s="19">
        <f t="shared" si="476"/>
        <v>4.34567944250871</v>
      </c>
      <c r="O377" s="20">
        <v>5936</v>
      </c>
      <c r="P377" s="12">
        <v>0.99</v>
      </c>
      <c r="Q377" s="12">
        <v>2.76</v>
      </c>
      <c r="R377" s="9">
        <f t="shared" si="477"/>
        <v>3.7324</v>
      </c>
      <c r="S377" s="10">
        <v>1.225</v>
      </c>
      <c r="T377" s="20">
        <v>1</v>
      </c>
      <c r="U377" s="21">
        <f t="shared" si="478"/>
        <v>153379.631694262</v>
      </c>
      <c r="AA377" s="12">
        <v>1444</v>
      </c>
      <c r="AB377" s="12">
        <f t="shared" si="523"/>
        <v>2.328</v>
      </c>
      <c r="AC377" s="13">
        <v>1.35</v>
      </c>
      <c r="AD377" s="14">
        <v>1.4</v>
      </c>
      <c r="AE377" s="15">
        <f t="shared" si="480"/>
        <v>6353.48448</v>
      </c>
      <c r="AF377" s="12">
        <v>1</v>
      </c>
      <c r="AG377" s="12">
        <v>1444</v>
      </c>
      <c r="AH377" s="12">
        <v>0.83</v>
      </c>
      <c r="AI377" s="19">
        <f t="shared" si="481"/>
        <v>4.34567944250871</v>
      </c>
      <c r="AJ377" s="20">
        <v>5936</v>
      </c>
      <c r="AK377" s="12">
        <v>0.99</v>
      </c>
      <c r="AL377" s="12">
        <v>2.76</v>
      </c>
      <c r="AM377" s="9">
        <f t="shared" si="482"/>
        <v>3.7324</v>
      </c>
      <c r="AN377" s="10">
        <v>1.225</v>
      </c>
      <c r="AO377" s="22">
        <v>1.015</v>
      </c>
      <c r="AP377" s="21">
        <f t="shared" si="483"/>
        <v>155680.326169676</v>
      </c>
      <c r="AV377" s="12">
        <v>1444</v>
      </c>
      <c r="AW377" s="12">
        <f t="shared" si="524"/>
        <v>2.328</v>
      </c>
      <c r="AX377" s="13">
        <v>1.35</v>
      </c>
      <c r="AY377" s="14">
        <v>1.4</v>
      </c>
      <c r="AZ377" s="15">
        <f t="shared" si="485"/>
        <v>6353.48448</v>
      </c>
      <c r="BA377" s="12">
        <v>1</v>
      </c>
      <c r="BB377" s="12">
        <v>1444</v>
      </c>
      <c r="BC377" s="12">
        <v>0.83</v>
      </c>
      <c r="BD377" s="19">
        <f t="shared" si="486"/>
        <v>4.34567944250871</v>
      </c>
      <c r="BE377" s="20">
        <v>5936</v>
      </c>
      <c r="BF377" s="12">
        <v>0.99</v>
      </c>
      <c r="BG377" s="12">
        <v>2.76</v>
      </c>
      <c r="BH377" s="9">
        <f t="shared" si="487"/>
        <v>3.7324</v>
      </c>
      <c r="BI377" s="10">
        <v>1.225</v>
      </c>
      <c r="BJ377" s="20">
        <v>1</v>
      </c>
      <c r="BK377" s="21">
        <f t="shared" si="488"/>
        <v>153379.631694262</v>
      </c>
      <c r="BQ377" s="12">
        <v>1444</v>
      </c>
      <c r="BR377" s="12">
        <f t="shared" si="525"/>
        <v>2.328</v>
      </c>
      <c r="BS377" s="13">
        <v>1.35</v>
      </c>
      <c r="BT377" s="14">
        <v>1.4</v>
      </c>
      <c r="BU377" s="15">
        <f t="shared" si="490"/>
        <v>6353.48448</v>
      </c>
      <c r="BV377" s="12">
        <v>1</v>
      </c>
      <c r="BW377" s="12">
        <v>1444</v>
      </c>
      <c r="BX377" s="12">
        <v>0.83</v>
      </c>
      <c r="BY377" s="19">
        <f t="shared" si="491"/>
        <v>4.34567944250871</v>
      </c>
      <c r="BZ377" s="20">
        <v>5936</v>
      </c>
      <c r="CA377" s="12">
        <v>0.99</v>
      </c>
      <c r="CB377" s="12">
        <v>2.76</v>
      </c>
      <c r="CC377" s="9">
        <f t="shared" si="492"/>
        <v>3.7324</v>
      </c>
      <c r="CD377" s="10">
        <v>1.225</v>
      </c>
      <c r="CE377" s="22">
        <v>1.015</v>
      </c>
      <c r="CF377" s="21">
        <f t="shared" si="493"/>
        <v>155680.326169676</v>
      </c>
      <c r="CL377" s="12">
        <f t="shared" si="494"/>
        <v>1589</v>
      </c>
      <c r="CM377" s="12">
        <f t="shared" si="526"/>
        <v>2.328</v>
      </c>
      <c r="CN377" s="13">
        <v>1.35</v>
      </c>
      <c r="CO377" s="14">
        <v>1.4</v>
      </c>
      <c r="CP377" s="15">
        <f t="shared" si="496"/>
        <v>6991.47288</v>
      </c>
      <c r="CQ377" s="12">
        <v>1</v>
      </c>
      <c r="CR377" s="12">
        <f t="shared" si="497"/>
        <v>1589</v>
      </c>
      <c r="CS377" s="12">
        <v>0.83</v>
      </c>
      <c r="CT377" s="19">
        <f t="shared" si="498"/>
        <v>4.48645026469769</v>
      </c>
      <c r="CU377" s="20">
        <v>5936</v>
      </c>
      <c r="CV377" s="12">
        <v>0.99</v>
      </c>
      <c r="CW377" s="12">
        <v>2.76</v>
      </c>
      <c r="CX377" s="9">
        <f t="shared" si="499"/>
        <v>3.7324</v>
      </c>
      <c r="CY377" s="10">
        <v>1.225</v>
      </c>
      <c r="CZ377" s="22">
        <v>1.085</v>
      </c>
      <c r="DA377" s="21">
        <f t="shared" si="500"/>
        <v>185053.178738385</v>
      </c>
      <c r="DG377" s="12">
        <f t="shared" si="501"/>
        <v>1589</v>
      </c>
      <c r="DH377" s="12">
        <f t="shared" si="527"/>
        <v>2.328</v>
      </c>
      <c r="DI377" s="13">
        <v>1.35</v>
      </c>
      <c r="DJ377" s="14">
        <v>1.4</v>
      </c>
      <c r="DK377" s="15">
        <f t="shared" si="503"/>
        <v>6991.47288</v>
      </c>
      <c r="DL377" s="12">
        <v>1</v>
      </c>
      <c r="DM377" s="12">
        <f t="shared" si="504"/>
        <v>1589</v>
      </c>
      <c r="DN377" s="12">
        <v>0.83</v>
      </c>
      <c r="DO377" s="19">
        <f t="shared" si="505"/>
        <v>4.48645026469769</v>
      </c>
      <c r="DP377" s="20">
        <v>5936</v>
      </c>
      <c r="DQ377" s="12">
        <v>0.99</v>
      </c>
      <c r="DR377" s="12">
        <v>2.76</v>
      </c>
      <c r="DS377" s="9">
        <f t="shared" si="506"/>
        <v>3.7324</v>
      </c>
      <c r="DT377" s="10">
        <v>1.225</v>
      </c>
      <c r="DU377" s="22">
        <v>1.085</v>
      </c>
      <c r="DV377" s="21">
        <f t="shared" si="507"/>
        <v>185053.178738385</v>
      </c>
      <c r="EB377" s="12">
        <f t="shared" si="508"/>
        <v>1589</v>
      </c>
      <c r="EC377" s="12">
        <f t="shared" si="528"/>
        <v>2.328</v>
      </c>
      <c r="ED377" s="13">
        <v>1.35</v>
      </c>
      <c r="EE377" s="14">
        <v>1.4</v>
      </c>
      <c r="EF377" s="15">
        <f t="shared" si="510"/>
        <v>6991.47288</v>
      </c>
      <c r="EG377" s="12">
        <v>1</v>
      </c>
      <c r="EH377" s="12">
        <f t="shared" si="511"/>
        <v>1589</v>
      </c>
      <c r="EI377" s="12">
        <v>0.92</v>
      </c>
      <c r="EJ377" s="19">
        <f t="shared" si="512"/>
        <v>4.57645026469769</v>
      </c>
      <c r="EK377" s="20">
        <v>5936</v>
      </c>
      <c r="EL377" s="12">
        <v>0.99</v>
      </c>
      <c r="EM377" s="12">
        <v>3.56</v>
      </c>
      <c r="EN377" s="9">
        <f t="shared" si="513"/>
        <v>4.5244</v>
      </c>
      <c r="EO377" s="10">
        <v>1.225</v>
      </c>
      <c r="EP377" s="22">
        <v>1.2</v>
      </c>
      <c r="EQ377" s="21">
        <f t="shared" si="514"/>
        <v>252281.575703841</v>
      </c>
    </row>
    <row r="378" s="1" customFormat="1" customHeight="1" spans="1:147">
      <c r="F378" s="12">
        <v>1444</v>
      </c>
      <c r="G378" s="12">
        <f>2.304+0.6</f>
        <v>2.904</v>
      </c>
      <c r="H378" s="13">
        <v>1.35</v>
      </c>
      <c r="I378" s="14">
        <v>1.4</v>
      </c>
      <c r="J378" s="15">
        <f t="shared" si="475"/>
        <v>7925.48064</v>
      </c>
      <c r="K378" s="12">
        <v>1</v>
      </c>
      <c r="L378" s="12">
        <v>1444</v>
      </c>
      <c r="M378" s="12">
        <v>0.83</v>
      </c>
      <c r="N378" s="19">
        <f t="shared" si="476"/>
        <v>4.34567944250871</v>
      </c>
      <c r="O378" s="20">
        <v>5936</v>
      </c>
      <c r="P378" s="12">
        <v>0.99</v>
      </c>
      <c r="Q378" s="12">
        <v>2.76</v>
      </c>
      <c r="R378" s="9">
        <f t="shared" si="477"/>
        <v>3.7324</v>
      </c>
      <c r="S378" s="10">
        <v>1.225</v>
      </c>
      <c r="T378" s="20">
        <v>1</v>
      </c>
      <c r="U378" s="21">
        <f t="shared" si="478"/>
        <v>184614.05112212</v>
      </c>
      <c r="AA378" s="12">
        <v>1444</v>
      </c>
      <c r="AB378" s="12">
        <f>2.304+0.6</f>
        <v>2.904</v>
      </c>
      <c r="AC378" s="13">
        <v>1.35</v>
      </c>
      <c r="AD378" s="14">
        <v>1.4</v>
      </c>
      <c r="AE378" s="15">
        <f t="shared" si="480"/>
        <v>7925.48064</v>
      </c>
      <c r="AF378" s="12">
        <v>1</v>
      </c>
      <c r="AG378" s="12">
        <v>1444</v>
      </c>
      <c r="AH378" s="12">
        <v>0.83</v>
      </c>
      <c r="AI378" s="19">
        <f t="shared" si="481"/>
        <v>4.34567944250871</v>
      </c>
      <c r="AJ378" s="20">
        <v>5936</v>
      </c>
      <c r="AK378" s="12">
        <v>0.99</v>
      </c>
      <c r="AL378" s="12">
        <v>2.76</v>
      </c>
      <c r="AM378" s="9">
        <f t="shared" si="482"/>
        <v>3.7324</v>
      </c>
      <c r="AN378" s="10">
        <v>1.225</v>
      </c>
      <c r="AO378" s="22">
        <v>1.015</v>
      </c>
      <c r="AP378" s="21">
        <f t="shared" si="483"/>
        <v>187383.261888952</v>
      </c>
      <c r="AV378" s="12">
        <v>1444</v>
      </c>
      <c r="AW378" s="12">
        <f>2.304+0.6</f>
        <v>2.904</v>
      </c>
      <c r="AX378" s="13">
        <v>1.35</v>
      </c>
      <c r="AY378" s="14">
        <v>1.4</v>
      </c>
      <c r="AZ378" s="15">
        <f t="shared" si="485"/>
        <v>7925.48064</v>
      </c>
      <c r="BA378" s="12">
        <v>1</v>
      </c>
      <c r="BB378" s="12">
        <v>1444</v>
      </c>
      <c r="BC378" s="12">
        <v>0.83</v>
      </c>
      <c r="BD378" s="19">
        <f t="shared" si="486"/>
        <v>4.34567944250871</v>
      </c>
      <c r="BE378" s="20">
        <v>5936</v>
      </c>
      <c r="BF378" s="12">
        <v>0.99</v>
      </c>
      <c r="BG378" s="12">
        <v>2.76</v>
      </c>
      <c r="BH378" s="9">
        <f t="shared" si="487"/>
        <v>3.7324</v>
      </c>
      <c r="BI378" s="10">
        <v>1.225</v>
      </c>
      <c r="BJ378" s="20">
        <v>1</v>
      </c>
      <c r="BK378" s="21">
        <f t="shared" si="488"/>
        <v>184614.05112212</v>
      </c>
      <c r="BQ378" s="12">
        <v>1444</v>
      </c>
      <c r="BR378" s="12">
        <f>2.304+0.6</f>
        <v>2.904</v>
      </c>
      <c r="BS378" s="13">
        <v>1.35</v>
      </c>
      <c r="BT378" s="14">
        <v>1.4</v>
      </c>
      <c r="BU378" s="15">
        <f t="shared" si="490"/>
        <v>7925.48064</v>
      </c>
      <c r="BV378" s="12">
        <v>1</v>
      </c>
      <c r="BW378" s="12">
        <v>1444</v>
      </c>
      <c r="BX378" s="12">
        <v>0.83</v>
      </c>
      <c r="BY378" s="19">
        <f t="shared" si="491"/>
        <v>4.34567944250871</v>
      </c>
      <c r="BZ378" s="20">
        <v>5936</v>
      </c>
      <c r="CA378" s="12">
        <v>0.99</v>
      </c>
      <c r="CB378" s="12">
        <v>2.76</v>
      </c>
      <c r="CC378" s="9">
        <f t="shared" si="492"/>
        <v>3.7324</v>
      </c>
      <c r="CD378" s="10">
        <v>1.225</v>
      </c>
      <c r="CE378" s="22">
        <v>1.015</v>
      </c>
      <c r="CF378" s="21">
        <f t="shared" si="493"/>
        <v>187383.261888952</v>
      </c>
      <c r="CL378" s="12">
        <f t="shared" si="494"/>
        <v>1589</v>
      </c>
      <c r="CM378" s="12">
        <f>2.304+0.6</f>
        <v>2.904</v>
      </c>
      <c r="CN378" s="13">
        <v>1.35</v>
      </c>
      <c r="CO378" s="14">
        <v>1.4</v>
      </c>
      <c r="CP378" s="15">
        <f t="shared" si="496"/>
        <v>8721.32184</v>
      </c>
      <c r="CQ378" s="12">
        <v>1</v>
      </c>
      <c r="CR378" s="12">
        <f t="shared" si="497"/>
        <v>1589</v>
      </c>
      <c r="CS378" s="12">
        <v>0.83</v>
      </c>
      <c r="CT378" s="19">
        <f t="shared" si="498"/>
        <v>4.48645026469769</v>
      </c>
      <c r="CU378" s="20">
        <v>5936</v>
      </c>
      <c r="CV378" s="12">
        <v>0.99</v>
      </c>
      <c r="CW378" s="12">
        <v>2.76</v>
      </c>
      <c r="CX378" s="9">
        <f t="shared" si="499"/>
        <v>3.7324</v>
      </c>
      <c r="CY378" s="10">
        <v>1.225</v>
      </c>
      <c r="CZ378" s="22">
        <v>1.085</v>
      </c>
      <c r="DA378" s="21">
        <f t="shared" si="500"/>
        <v>223553.561759907</v>
      </c>
      <c r="DG378" s="12">
        <f t="shared" si="501"/>
        <v>1589</v>
      </c>
      <c r="DH378" s="12">
        <f>2.304+0.6</f>
        <v>2.904</v>
      </c>
      <c r="DI378" s="13">
        <v>1.35</v>
      </c>
      <c r="DJ378" s="14">
        <v>1.4</v>
      </c>
      <c r="DK378" s="15">
        <f t="shared" si="503"/>
        <v>8721.32184</v>
      </c>
      <c r="DL378" s="12">
        <v>1</v>
      </c>
      <c r="DM378" s="12">
        <f t="shared" si="504"/>
        <v>1589</v>
      </c>
      <c r="DN378" s="12">
        <v>0.83</v>
      </c>
      <c r="DO378" s="19">
        <f t="shared" si="505"/>
        <v>4.48645026469769</v>
      </c>
      <c r="DP378" s="20">
        <v>5936</v>
      </c>
      <c r="DQ378" s="12">
        <v>0.99</v>
      </c>
      <c r="DR378" s="12">
        <v>2.76</v>
      </c>
      <c r="DS378" s="9">
        <f t="shared" si="506"/>
        <v>3.7324</v>
      </c>
      <c r="DT378" s="10">
        <v>1.225</v>
      </c>
      <c r="DU378" s="22">
        <v>1.085</v>
      </c>
      <c r="DV378" s="21">
        <f t="shared" si="507"/>
        <v>223553.561759907</v>
      </c>
      <c r="EB378" s="12">
        <f t="shared" si="508"/>
        <v>1589</v>
      </c>
      <c r="EC378" s="12">
        <f>2.304+0.6</f>
        <v>2.904</v>
      </c>
      <c r="ED378" s="13">
        <v>1.35</v>
      </c>
      <c r="EE378" s="14">
        <v>1.4</v>
      </c>
      <c r="EF378" s="15">
        <f t="shared" si="510"/>
        <v>8721.32184</v>
      </c>
      <c r="EG378" s="12">
        <v>1</v>
      </c>
      <c r="EH378" s="12">
        <f t="shared" si="511"/>
        <v>1589</v>
      </c>
      <c r="EI378" s="12">
        <v>0.92</v>
      </c>
      <c r="EJ378" s="19">
        <f t="shared" si="512"/>
        <v>4.57645026469769</v>
      </c>
      <c r="EK378" s="20">
        <v>5936</v>
      </c>
      <c r="EL378" s="12">
        <v>0.99</v>
      </c>
      <c r="EM378" s="12">
        <v>3.56</v>
      </c>
      <c r="EN378" s="9">
        <f t="shared" si="513"/>
        <v>4.5244</v>
      </c>
      <c r="EO378" s="10">
        <v>1.225</v>
      </c>
      <c r="EP378" s="22">
        <v>1.2</v>
      </c>
      <c r="EQ378" s="21">
        <f t="shared" si="514"/>
        <v>304933.622694977</v>
      </c>
    </row>
    <row r="379" s="1" customFormat="1" customHeight="1" spans="1:147">
      <c r="F379" s="12">
        <v>1444</v>
      </c>
      <c r="G379" s="12">
        <f t="shared" si="522"/>
        <v>2.328</v>
      </c>
      <c r="H379" s="13">
        <v>1.35</v>
      </c>
      <c r="I379" s="14">
        <v>1.4</v>
      </c>
      <c r="J379" s="15">
        <f t="shared" si="475"/>
        <v>6353.48448</v>
      </c>
      <c r="K379" s="12">
        <v>1</v>
      </c>
      <c r="L379" s="12">
        <v>1444</v>
      </c>
      <c r="M379" s="12">
        <v>0.83</v>
      </c>
      <c r="N379" s="19">
        <f t="shared" si="476"/>
        <v>4.34567944250871</v>
      </c>
      <c r="O379" s="20">
        <v>5936</v>
      </c>
      <c r="P379" s="12">
        <v>0.99</v>
      </c>
      <c r="Q379" s="12">
        <v>2.76</v>
      </c>
      <c r="R379" s="9">
        <f t="shared" si="477"/>
        <v>3.7324</v>
      </c>
      <c r="S379" s="10">
        <v>1.225</v>
      </c>
      <c r="T379" s="20">
        <v>1</v>
      </c>
      <c r="U379" s="21">
        <f t="shared" si="478"/>
        <v>153379.631694262</v>
      </c>
      <c r="AA379" s="12">
        <v>1444</v>
      </c>
      <c r="AB379" s="12">
        <f t="shared" si="523"/>
        <v>2.328</v>
      </c>
      <c r="AC379" s="13">
        <v>1.35</v>
      </c>
      <c r="AD379" s="14">
        <v>1.4</v>
      </c>
      <c r="AE379" s="15">
        <f t="shared" si="480"/>
        <v>6353.48448</v>
      </c>
      <c r="AF379" s="12">
        <v>1</v>
      </c>
      <c r="AG379" s="12">
        <v>1444</v>
      </c>
      <c r="AH379" s="12">
        <v>0.83</v>
      </c>
      <c r="AI379" s="19">
        <f t="shared" si="481"/>
        <v>4.34567944250871</v>
      </c>
      <c r="AJ379" s="20">
        <v>5936</v>
      </c>
      <c r="AK379" s="12">
        <v>0.99</v>
      </c>
      <c r="AL379" s="12">
        <v>2.76</v>
      </c>
      <c r="AM379" s="9">
        <f t="shared" si="482"/>
        <v>3.7324</v>
      </c>
      <c r="AN379" s="10">
        <v>1.225</v>
      </c>
      <c r="AO379" s="22">
        <v>1.015</v>
      </c>
      <c r="AP379" s="21">
        <f t="shared" si="483"/>
        <v>155680.326169676</v>
      </c>
      <c r="AV379" s="12">
        <v>1444</v>
      </c>
      <c r="AW379" s="12">
        <f t="shared" si="524"/>
        <v>2.328</v>
      </c>
      <c r="AX379" s="13">
        <v>1.35</v>
      </c>
      <c r="AY379" s="14">
        <v>1.4</v>
      </c>
      <c r="AZ379" s="15">
        <f t="shared" si="485"/>
        <v>6353.48448</v>
      </c>
      <c r="BA379" s="12">
        <v>1</v>
      </c>
      <c r="BB379" s="12">
        <v>1444</v>
      </c>
      <c r="BC379" s="12">
        <v>0.83</v>
      </c>
      <c r="BD379" s="19">
        <f t="shared" si="486"/>
        <v>4.34567944250871</v>
      </c>
      <c r="BE379" s="20">
        <v>5936</v>
      </c>
      <c r="BF379" s="12">
        <v>0.99</v>
      </c>
      <c r="BG379" s="12">
        <v>2.76</v>
      </c>
      <c r="BH379" s="9">
        <f t="shared" si="487"/>
        <v>3.7324</v>
      </c>
      <c r="BI379" s="10">
        <v>1.225</v>
      </c>
      <c r="BJ379" s="20">
        <v>1</v>
      </c>
      <c r="BK379" s="21">
        <f t="shared" si="488"/>
        <v>153379.631694262</v>
      </c>
      <c r="BQ379" s="12">
        <v>1444</v>
      </c>
      <c r="BR379" s="12">
        <f t="shared" si="525"/>
        <v>2.328</v>
      </c>
      <c r="BS379" s="13">
        <v>1.35</v>
      </c>
      <c r="BT379" s="14">
        <v>1.4</v>
      </c>
      <c r="BU379" s="15">
        <f t="shared" si="490"/>
        <v>6353.48448</v>
      </c>
      <c r="BV379" s="12">
        <v>1</v>
      </c>
      <c r="BW379" s="12">
        <v>1444</v>
      </c>
      <c r="BX379" s="12">
        <v>0.83</v>
      </c>
      <c r="BY379" s="19">
        <f t="shared" si="491"/>
        <v>4.34567944250871</v>
      </c>
      <c r="BZ379" s="20">
        <v>5936</v>
      </c>
      <c r="CA379" s="12">
        <v>0.99</v>
      </c>
      <c r="CB379" s="12">
        <v>2.76</v>
      </c>
      <c r="CC379" s="9">
        <f t="shared" si="492"/>
        <v>3.7324</v>
      </c>
      <c r="CD379" s="10">
        <v>1.225</v>
      </c>
      <c r="CE379" s="22">
        <v>1.015</v>
      </c>
      <c r="CF379" s="21">
        <f t="shared" si="493"/>
        <v>155680.326169676</v>
      </c>
      <c r="CL379" s="12">
        <f t="shared" si="494"/>
        <v>1589</v>
      </c>
      <c r="CM379" s="12">
        <f t="shared" si="526"/>
        <v>2.328</v>
      </c>
      <c r="CN379" s="13">
        <v>1.35</v>
      </c>
      <c r="CO379" s="14">
        <v>1.4</v>
      </c>
      <c r="CP379" s="15">
        <f t="shared" si="496"/>
        <v>6991.47288</v>
      </c>
      <c r="CQ379" s="12">
        <v>1</v>
      </c>
      <c r="CR379" s="12">
        <f t="shared" si="497"/>
        <v>1589</v>
      </c>
      <c r="CS379" s="12">
        <v>0.83</v>
      </c>
      <c r="CT379" s="19">
        <f t="shared" si="498"/>
        <v>4.48645026469769</v>
      </c>
      <c r="CU379" s="20">
        <v>5936</v>
      </c>
      <c r="CV379" s="12">
        <v>0.99</v>
      </c>
      <c r="CW379" s="12">
        <v>2.76</v>
      </c>
      <c r="CX379" s="9">
        <f t="shared" si="499"/>
        <v>3.7324</v>
      </c>
      <c r="CY379" s="10">
        <v>1.225</v>
      </c>
      <c r="CZ379" s="22">
        <v>1.085</v>
      </c>
      <c r="DA379" s="21">
        <f t="shared" si="500"/>
        <v>185053.178738385</v>
      </c>
      <c r="DG379" s="12">
        <f t="shared" si="501"/>
        <v>1589</v>
      </c>
      <c r="DH379" s="12">
        <f t="shared" si="527"/>
        <v>2.328</v>
      </c>
      <c r="DI379" s="13">
        <v>1.35</v>
      </c>
      <c r="DJ379" s="14">
        <v>1.4</v>
      </c>
      <c r="DK379" s="15">
        <f t="shared" si="503"/>
        <v>6991.47288</v>
      </c>
      <c r="DL379" s="12">
        <v>1</v>
      </c>
      <c r="DM379" s="12">
        <f t="shared" si="504"/>
        <v>1589</v>
      </c>
      <c r="DN379" s="12">
        <v>0.83</v>
      </c>
      <c r="DO379" s="19">
        <f t="shared" si="505"/>
        <v>4.48645026469769</v>
      </c>
      <c r="DP379" s="20">
        <v>5936</v>
      </c>
      <c r="DQ379" s="12">
        <v>0.99</v>
      </c>
      <c r="DR379" s="12">
        <v>2.76</v>
      </c>
      <c r="DS379" s="9">
        <f t="shared" si="506"/>
        <v>3.7324</v>
      </c>
      <c r="DT379" s="10">
        <v>1.225</v>
      </c>
      <c r="DU379" s="22">
        <v>1.085</v>
      </c>
      <c r="DV379" s="21">
        <f t="shared" si="507"/>
        <v>185053.178738385</v>
      </c>
      <c r="EB379" s="12">
        <f t="shared" si="508"/>
        <v>1589</v>
      </c>
      <c r="EC379" s="12">
        <f t="shared" si="528"/>
        <v>2.328</v>
      </c>
      <c r="ED379" s="13">
        <v>1.35</v>
      </c>
      <c r="EE379" s="14">
        <v>1.4</v>
      </c>
      <c r="EF379" s="15">
        <f t="shared" si="510"/>
        <v>6991.47288</v>
      </c>
      <c r="EG379" s="12">
        <v>1</v>
      </c>
      <c r="EH379" s="12">
        <f t="shared" si="511"/>
        <v>1589</v>
      </c>
      <c r="EI379" s="12">
        <v>0.92</v>
      </c>
      <c r="EJ379" s="19">
        <f t="shared" si="512"/>
        <v>4.57645026469769</v>
      </c>
      <c r="EK379" s="20">
        <v>5936</v>
      </c>
      <c r="EL379" s="12">
        <v>0.99</v>
      </c>
      <c r="EM379" s="12">
        <v>3.56</v>
      </c>
      <c r="EN379" s="9">
        <f t="shared" si="513"/>
        <v>4.5244</v>
      </c>
      <c r="EO379" s="10">
        <v>1.225</v>
      </c>
      <c r="EP379" s="22">
        <v>1.2</v>
      </c>
      <c r="EQ379" s="21">
        <f t="shared" si="514"/>
        <v>252281.575703841</v>
      </c>
    </row>
    <row r="380" s="1" customFormat="1" customHeight="1" spans="1:147">
      <c r="F380" s="12">
        <v>1444</v>
      </c>
      <c r="G380" s="12">
        <f t="shared" si="522"/>
        <v>2.328</v>
      </c>
      <c r="H380" s="13">
        <v>1.35</v>
      </c>
      <c r="I380" s="14">
        <v>1.4</v>
      </c>
      <c r="J380" s="15">
        <f t="shared" si="475"/>
        <v>6353.48448</v>
      </c>
      <c r="K380" s="12">
        <v>1</v>
      </c>
      <c r="L380" s="12">
        <v>1444</v>
      </c>
      <c r="M380" s="12">
        <v>0.83</v>
      </c>
      <c r="N380" s="19">
        <f t="shared" si="476"/>
        <v>4.34567944250871</v>
      </c>
      <c r="O380" s="20">
        <v>5936</v>
      </c>
      <c r="P380" s="12">
        <v>0.99</v>
      </c>
      <c r="Q380" s="12">
        <v>2.76</v>
      </c>
      <c r="R380" s="9">
        <f t="shared" si="477"/>
        <v>3.7324</v>
      </c>
      <c r="S380" s="10">
        <v>1.225</v>
      </c>
      <c r="T380" s="20">
        <v>1</v>
      </c>
      <c r="U380" s="21">
        <f t="shared" si="478"/>
        <v>153379.631694262</v>
      </c>
      <c r="AA380" s="12">
        <v>1444</v>
      </c>
      <c r="AB380" s="12">
        <f t="shared" si="523"/>
        <v>2.328</v>
      </c>
      <c r="AC380" s="13">
        <v>1.35</v>
      </c>
      <c r="AD380" s="14">
        <v>1.4</v>
      </c>
      <c r="AE380" s="15">
        <f t="shared" si="480"/>
        <v>6353.48448</v>
      </c>
      <c r="AF380" s="12">
        <v>1</v>
      </c>
      <c r="AG380" s="12">
        <v>1444</v>
      </c>
      <c r="AH380" s="12">
        <v>0.83</v>
      </c>
      <c r="AI380" s="19">
        <f t="shared" si="481"/>
        <v>4.34567944250871</v>
      </c>
      <c r="AJ380" s="20">
        <v>5936</v>
      </c>
      <c r="AK380" s="12">
        <v>0.99</v>
      </c>
      <c r="AL380" s="12">
        <v>2.76</v>
      </c>
      <c r="AM380" s="9">
        <f t="shared" si="482"/>
        <v>3.7324</v>
      </c>
      <c r="AN380" s="10">
        <v>1.225</v>
      </c>
      <c r="AO380" s="22">
        <v>1.015</v>
      </c>
      <c r="AP380" s="21">
        <f t="shared" si="483"/>
        <v>155680.326169676</v>
      </c>
      <c r="AV380" s="12">
        <v>1444</v>
      </c>
      <c r="AW380" s="12">
        <f t="shared" si="524"/>
        <v>2.328</v>
      </c>
      <c r="AX380" s="13">
        <v>1.35</v>
      </c>
      <c r="AY380" s="14">
        <v>1.4</v>
      </c>
      <c r="AZ380" s="15">
        <f t="shared" si="485"/>
        <v>6353.48448</v>
      </c>
      <c r="BA380" s="12">
        <v>1</v>
      </c>
      <c r="BB380" s="12">
        <v>1444</v>
      </c>
      <c r="BC380" s="12">
        <v>0.83</v>
      </c>
      <c r="BD380" s="19">
        <f t="shared" si="486"/>
        <v>4.34567944250871</v>
      </c>
      <c r="BE380" s="20">
        <v>5936</v>
      </c>
      <c r="BF380" s="12">
        <v>0.99</v>
      </c>
      <c r="BG380" s="12">
        <v>2.76</v>
      </c>
      <c r="BH380" s="9">
        <f t="shared" si="487"/>
        <v>3.7324</v>
      </c>
      <c r="BI380" s="10">
        <v>1.225</v>
      </c>
      <c r="BJ380" s="20">
        <v>1</v>
      </c>
      <c r="BK380" s="21">
        <f t="shared" si="488"/>
        <v>153379.631694262</v>
      </c>
      <c r="BQ380" s="12">
        <v>1444</v>
      </c>
      <c r="BR380" s="12">
        <f t="shared" si="525"/>
        <v>2.328</v>
      </c>
      <c r="BS380" s="13">
        <v>1.35</v>
      </c>
      <c r="BT380" s="14">
        <v>1.4</v>
      </c>
      <c r="BU380" s="15">
        <f t="shared" si="490"/>
        <v>6353.48448</v>
      </c>
      <c r="BV380" s="12">
        <v>1</v>
      </c>
      <c r="BW380" s="12">
        <v>1444</v>
      </c>
      <c r="BX380" s="12">
        <v>0.83</v>
      </c>
      <c r="BY380" s="19">
        <f t="shared" si="491"/>
        <v>4.34567944250871</v>
      </c>
      <c r="BZ380" s="20">
        <v>5936</v>
      </c>
      <c r="CA380" s="12">
        <v>0.99</v>
      </c>
      <c r="CB380" s="12">
        <v>2.76</v>
      </c>
      <c r="CC380" s="9">
        <f t="shared" si="492"/>
        <v>3.7324</v>
      </c>
      <c r="CD380" s="10">
        <v>1.225</v>
      </c>
      <c r="CE380" s="22">
        <v>1.015</v>
      </c>
      <c r="CF380" s="21">
        <f t="shared" si="493"/>
        <v>155680.326169676</v>
      </c>
      <c r="CL380" s="12">
        <f t="shared" si="494"/>
        <v>1589</v>
      </c>
      <c r="CM380" s="12">
        <f t="shared" si="526"/>
        <v>2.328</v>
      </c>
      <c r="CN380" s="13">
        <v>1.35</v>
      </c>
      <c r="CO380" s="14">
        <v>1.4</v>
      </c>
      <c r="CP380" s="15">
        <f t="shared" si="496"/>
        <v>6991.47288</v>
      </c>
      <c r="CQ380" s="12">
        <v>1</v>
      </c>
      <c r="CR380" s="12">
        <f t="shared" si="497"/>
        <v>1589</v>
      </c>
      <c r="CS380" s="12">
        <v>0.83</v>
      </c>
      <c r="CT380" s="19">
        <f t="shared" si="498"/>
        <v>4.48645026469769</v>
      </c>
      <c r="CU380" s="20">
        <v>5936</v>
      </c>
      <c r="CV380" s="12">
        <v>0.99</v>
      </c>
      <c r="CW380" s="12">
        <v>2.76</v>
      </c>
      <c r="CX380" s="9">
        <f t="shared" si="499"/>
        <v>3.7324</v>
      </c>
      <c r="CY380" s="10">
        <v>1.225</v>
      </c>
      <c r="CZ380" s="22">
        <v>1.085</v>
      </c>
      <c r="DA380" s="21">
        <f t="shared" si="500"/>
        <v>185053.178738385</v>
      </c>
      <c r="DG380" s="12">
        <f t="shared" si="501"/>
        <v>1589</v>
      </c>
      <c r="DH380" s="12">
        <f t="shared" si="527"/>
        <v>2.328</v>
      </c>
      <c r="DI380" s="13">
        <v>1.35</v>
      </c>
      <c r="DJ380" s="14">
        <v>1.4</v>
      </c>
      <c r="DK380" s="15">
        <f t="shared" si="503"/>
        <v>6991.47288</v>
      </c>
      <c r="DL380" s="12">
        <v>1</v>
      </c>
      <c r="DM380" s="12">
        <f t="shared" si="504"/>
        <v>1589</v>
      </c>
      <c r="DN380" s="12">
        <v>0.83</v>
      </c>
      <c r="DO380" s="19">
        <f t="shared" si="505"/>
        <v>4.48645026469769</v>
      </c>
      <c r="DP380" s="20">
        <v>5936</v>
      </c>
      <c r="DQ380" s="12">
        <v>0.99</v>
      </c>
      <c r="DR380" s="12">
        <v>2.76</v>
      </c>
      <c r="DS380" s="9">
        <f t="shared" si="506"/>
        <v>3.7324</v>
      </c>
      <c r="DT380" s="10">
        <v>1.225</v>
      </c>
      <c r="DU380" s="22">
        <v>1.085</v>
      </c>
      <c r="DV380" s="21">
        <f t="shared" si="507"/>
        <v>185053.178738385</v>
      </c>
      <c r="EB380" s="12">
        <f t="shared" si="508"/>
        <v>1589</v>
      </c>
      <c r="EC380" s="12">
        <f t="shared" si="528"/>
        <v>2.328</v>
      </c>
      <c r="ED380" s="13">
        <v>1.35</v>
      </c>
      <c r="EE380" s="14">
        <v>1.4</v>
      </c>
      <c r="EF380" s="15">
        <f t="shared" si="510"/>
        <v>6991.47288</v>
      </c>
      <c r="EG380" s="12">
        <v>1</v>
      </c>
      <c r="EH380" s="12">
        <f t="shared" si="511"/>
        <v>1589</v>
      </c>
      <c r="EI380" s="12">
        <v>0.92</v>
      </c>
      <c r="EJ380" s="19">
        <f t="shared" si="512"/>
        <v>4.57645026469769</v>
      </c>
      <c r="EK380" s="20">
        <v>5936</v>
      </c>
      <c r="EL380" s="12">
        <v>0.99</v>
      </c>
      <c r="EM380" s="12">
        <v>3.56</v>
      </c>
      <c r="EN380" s="9">
        <f t="shared" si="513"/>
        <v>4.5244</v>
      </c>
      <c r="EO380" s="10">
        <v>1.225</v>
      </c>
      <c r="EP380" s="22">
        <v>1.2</v>
      </c>
      <c r="EQ380" s="21">
        <f t="shared" si="514"/>
        <v>252281.575703841</v>
      </c>
    </row>
    <row r="381" s="1" customFormat="1" customHeight="1" spans="1:147">
      <c r="F381" s="12">
        <v>1444</v>
      </c>
      <c r="G381" s="12">
        <f>2.304+0.6</f>
        <v>2.904</v>
      </c>
      <c r="H381" s="13">
        <v>1.35</v>
      </c>
      <c r="I381" s="14">
        <v>1.4</v>
      </c>
      <c r="J381" s="15">
        <f t="shared" si="475"/>
        <v>7925.48064</v>
      </c>
      <c r="K381" s="12">
        <v>1</v>
      </c>
      <c r="L381" s="12">
        <v>1444</v>
      </c>
      <c r="M381" s="12">
        <v>0.83</v>
      </c>
      <c r="N381" s="19">
        <f t="shared" si="476"/>
        <v>4.34567944250871</v>
      </c>
      <c r="O381" s="20">
        <v>5936</v>
      </c>
      <c r="P381" s="12">
        <v>0.99</v>
      </c>
      <c r="Q381" s="12">
        <v>2.76</v>
      </c>
      <c r="R381" s="9">
        <f t="shared" si="477"/>
        <v>3.7324</v>
      </c>
      <c r="S381" s="10">
        <v>1.225</v>
      </c>
      <c r="T381" s="20">
        <v>1</v>
      </c>
      <c r="U381" s="21">
        <f t="shared" si="478"/>
        <v>184614.05112212</v>
      </c>
      <c r="AA381" s="12">
        <v>1444</v>
      </c>
      <c r="AB381" s="12">
        <f>2.304+0.6</f>
        <v>2.904</v>
      </c>
      <c r="AC381" s="13">
        <v>1.35</v>
      </c>
      <c r="AD381" s="14">
        <v>1.4</v>
      </c>
      <c r="AE381" s="15">
        <f t="shared" si="480"/>
        <v>7925.48064</v>
      </c>
      <c r="AF381" s="12">
        <v>1</v>
      </c>
      <c r="AG381" s="12">
        <v>1444</v>
      </c>
      <c r="AH381" s="12">
        <v>0.83</v>
      </c>
      <c r="AI381" s="19">
        <f t="shared" si="481"/>
        <v>4.34567944250871</v>
      </c>
      <c r="AJ381" s="20">
        <v>5936</v>
      </c>
      <c r="AK381" s="12">
        <v>0.99</v>
      </c>
      <c r="AL381" s="12">
        <v>2.76</v>
      </c>
      <c r="AM381" s="9">
        <f t="shared" si="482"/>
        <v>3.7324</v>
      </c>
      <c r="AN381" s="10">
        <v>1.225</v>
      </c>
      <c r="AO381" s="22">
        <v>1.015</v>
      </c>
      <c r="AP381" s="21">
        <f t="shared" si="483"/>
        <v>187383.261888952</v>
      </c>
      <c r="AV381" s="12">
        <v>1444</v>
      </c>
      <c r="AW381" s="12">
        <f>2.304+0.6</f>
        <v>2.904</v>
      </c>
      <c r="AX381" s="13">
        <v>1.35</v>
      </c>
      <c r="AY381" s="14">
        <v>1.4</v>
      </c>
      <c r="AZ381" s="15">
        <f t="shared" si="485"/>
        <v>7925.48064</v>
      </c>
      <c r="BA381" s="12">
        <v>1</v>
      </c>
      <c r="BB381" s="12">
        <v>1444</v>
      </c>
      <c r="BC381" s="12">
        <v>0.83</v>
      </c>
      <c r="BD381" s="19">
        <f t="shared" si="486"/>
        <v>4.34567944250871</v>
      </c>
      <c r="BE381" s="20">
        <v>5936</v>
      </c>
      <c r="BF381" s="12">
        <v>0.99</v>
      </c>
      <c r="BG381" s="12">
        <v>2.76</v>
      </c>
      <c r="BH381" s="9">
        <f t="shared" si="487"/>
        <v>3.7324</v>
      </c>
      <c r="BI381" s="10">
        <v>1.225</v>
      </c>
      <c r="BJ381" s="20">
        <v>1</v>
      </c>
      <c r="BK381" s="21">
        <f t="shared" si="488"/>
        <v>184614.05112212</v>
      </c>
      <c r="BQ381" s="12">
        <v>1444</v>
      </c>
      <c r="BR381" s="12">
        <f>2.304+0.6</f>
        <v>2.904</v>
      </c>
      <c r="BS381" s="13">
        <v>1.35</v>
      </c>
      <c r="BT381" s="14">
        <v>1.4</v>
      </c>
      <c r="BU381" s="15">
        <f t="shared" si="490"/>
        <v>7925.48064</v>
      </c>
      <c r="BV381" s="12">
        <v>1</v>
      </c>
      <c r="BW381" s="12">
        <v>1444</v>
      </c>
      <c r="BX381" s="12">
        <v>0.83</v>
      </c>
      <c r="BY381" s="19">
        <f t="shared" si="491"/>
        <v>4.34567944250871</v>
      </c>
      <c r="BZ381" s="20">
        <v>5936</v>
      </c>
      <c r="CA381" s="12">
        <v>0.99</v>
      </c>
      <c r="CB381" s="12">
        <v>2.76</v>
      </c>
      <c r="CC381" s="9">
        <f t="shared" si="492"/>
        <v>3.7324</v>
      </c>
      <c r="CD381" s="10">
        <v>1.225</v>
      </c>
      <c r="CE381" s="22">
        <v>1.015</v>
      </c>
      <c r="CF381" s="21">
        <f t="shared" si="493"/>
        <v>187383.261888952</v>
      </c>
      <c r="CL381" s="12">
        <f t="shared" si="494"/>
        <v>1589</v>
      </c>
      <c r="CM381" s="12">
        <f>2.304+0.6</f>
        <v>2.904</v>
      </c>
      <c r="CN381" s="13">
        <v>1.35</v>
      </c>
      <c r="CO381" s="14">
        <v>1.4</v>
      </c>
      <c r="CP381" s="15">
        <f t="shared" si="496"/>
        <v>8721.32184</v>
      </c>
      <c r="CQ381" s="12">
        <v>1</v>
      </c>
      <c r="CR381" s="12">
        <f t="shared" si="497"/>
        <v>1589</v>
      </c>
      <c r="CS381" s="12">
        <v>0.83</v>
      </c>
      <c r="CT381" s="19">
        <f t="shared" si="498"/>
        <v>4.48645026469769</v>
      </c>
      <c r="CU381" s="20">
        <v>5936</v>
      </c>
      <c r="CV381" s="12">
        <v>0.99</v>
      </c>
      <c r="CW381" s="12">
        <v>2.76</v>
      </c>
      <c r="CX381" s="9">
        <f t="shared" si="499"/>
        <v>3.7324</v>
      </c>
      <c r="CY381" s="10">
        <v>1.225</v>
      </c>
      <c r="CZ381" s="22">
        <v>1.085</v>
      </c>
      <c r="DA381" s="21">
        <f t="shared" si="500"/>
        <v>223553.561759907</v>
      </c>
      <c r="DG381" s="12">
        <f t="shared" si="501"/>
        <v>1589</v>
      </c>
      <c r="DH381" s="12">
        <f>2.304+0.6</f>
        <v>2.904</v>
      </c>
      <c r="DI381" s="13">
        <v>1.35</v>
      </c>
      <c r="DJ381" s="14">
        <v>1.4</v>
      </c>
      <c r="DK381" s="15">
        <f t="shared" si="503"/>
        <v>8721.32184</v>
      </c>
      <c r="DL381" s="12">
        <v>1</v>
      </c>
      <c r="DM381" s="12">
        <f t="shared" si="504"/>
        <v>1589</v>
      </c>
      <c r="DN381" s="12">
        <v>0.83</v>
      </c>
      <c r="DO381" s="19">
        <f t="shared" si="505"/>
        <v>4.48645026469769</v>
      </c>
      <c r="DP381" s="20">
        <v>5936</v>
      </c>
      <c r="DQ381" s="12">
        <v>0.99</v>
      </c>
      <c r="DR381" s="12">
        <v>2.76</v>
      </c>
      <c r="DS381" s="9">
        <f t="shared" si="506"/>
        <v>3.7324</v>
      </c>
      <c r="DT381" s="10">
        <v>1.225</v>
      </c>
      <c r="DU381" s="22">
        <v>1.085</v>
      </c>
      <c r="DV381" s="21">
        <f t="shared" si="507"/>
        <v>223553.561759907</v>
      </c>
      <c r="EB381" s="12">
        <f t="shared" si="508"/>
        <v>1589</v>
      </c>
      <c r="EC381" s="12">
        <f>2.304+0.6</f>
        <v>2.904</v>
      </c>
      <c r="ED381" s="13">
        <v>1.35</v>
      </c>
      <c r="EE381" s="14">
        <v>1.4</v>
      </c>
      <c r="EF381" s="15">
        <f t="shared" si="510"/>
        <v>8721.32184</v>
      </c>
      <c r="EG381" s="12">
        <v>1</v>
      </c>
      <c r="EH381" s="12">
        <f t="shared" si="511"/>
        <v>1589</v>
      </c>
      <c r="EI381" s="12">
        <v>0.92</v>
      </c>
      <c r="EJ381" s="19">
        <f t="shared" si="512"/>
        <v>4.57645026469769</v>
      </c>
      <c r="EK381" s="20">
        <v>5936</v>
      </c>
      <c r="EL381" s="12">
        <v>0.99</v>
      </c>
      <c r="EM381" s="12">
        <v>3.56</v>
      </c>
      <c r="EN381" s="9">
        <f t="shared" si="513"/>
        <v>4.5244</v>
      </c>
      <c r="EO381" s="10">
        <v>1.225</v>
      </c>
      <c r="EP381" s="22">
        <v>1.2</v>
      </c>
      <c r="EQ381" s="21">
        <f t="shared" si="514"/>
        <v>304933.622694977</v>
      </c>
    </row>
    <row r="382" s="1" customFormat="1" customHeight="1" spans="1:147">
      <c r="F382" s="28" t="s">
        <v>1</v>
      </c>
      <c r="G382" s="29"/>
      <c r="H382" s="29"/>
      <c r="I382" s="29"/>
      <c r="J382" s="29"/>
      <c r="K382" s="29"/>
      <c r="L382" s="29"/>
      <c r="M382" s="29"/>
      <c r="N382" s="30">
        <f>SUM(U364:U381)</f>
        <v>2948239.88706386</v>
      </c>
      <c r="O382" s="30"/>
      <c r="P382" s="30"/>
      <c r="Q382" s="30"/>
      <c r="R382" s="30"/>
      <c r="S382" s="30"/>
      <c r="T382" s="30"/>
      <c r="U382" s="30"/>
      <c r="V382" s="1"/>
      <c r="W382" s="1"/>
      <c r="X382" s="1"/>
      <c r="Y382" s="1"/>
      <c r="Z382" s="1"/>
      <c r="AA382" s="28" t="s">
        <v>1</v>
      </c>
      <c r="AB382" s="29"/>
      <c r="AC382" s="29"/>
      <c r="AD382" s="29"/>
      <c r="AE382" s="29"/>
      <c r="AF382" s="29"/>
      <c r="AG382" s="29"/>
      <c r="AH382" s="29"/>
      <c r="AI382" s="30">
        <f>SUM(AP364:AP381)</f>
        <v>2992463.48536982</v>
      </c>
      <c r="AJ382" s="30"/>
      <c r="AK382" s="30"/>
      <c r="AL382" s="30"/>
      <c r="AM382" s="30"/>
      <c r="AN382" s="30"/>
      <c r="AO382" s="30"/>
      <c r="AP382" s="30"/>
      <c r="AQ382" s="1"/>
      <c r="AR382" s="1"/>
      <c r="AS382" s="1"/>
      <c r="AT382" s="1"/>
      <c r="AU382" s="1"/>
      <c r="AV382" s="28" t="s">
        <v>1</v>
      </c>
      <c r="AW382" s="29"/>
      <c r="AX382" s="29"/>
      <c r="AY382" s="29"/>
      <c r="AZ382" s="29"/>
      <c r="BA382" s="29"/>
      <c r="BB382" s="29"/>
      <c r="BC382" s="29"/>
      <c r="BD382" s="30">
        <f>SUM(BK364:BK381)</f>
        <v>2948239.88706386</v>
      </c>
      <c r="BE382" s="30"/>
      <c r="BF382" s="30"/>
      <c r="BG382" s="30"/>
      <c r="BH382" s="30"/>
      <c r="BI382" s="30"/>
      <c r="BJ382" s="30"/>
      <c r="BK382" s="30"/>
      <c r="BL382" s="1"/>
      <c r="BM382" s="1"/>
      <c r="BN382" s="1"/>
      <c r="BO382" s="1"/>
      <c r="BP382" s="1"/>
      <c r="BQ382" s="28" t="s">
        <v>1</v>
      </c>
      <c r="BR382" s="29"/>
      <c r="BS382" s="29"/>
      <c r="BT382" s="29"/>
      <c r="BU382" s="29"/>
      <c r="BV382" s="29"/>
      <c r="BW382" s="29"/>
      <c r="BX382" s="29"/>
      <c r="BY382" s="30">
        <f>SUM(CF364:CF381)</f>
        <v>2992463.48536982</v>
      </c>
      <c r="BZ382" s="30"/>
      <c r="CA382" s="30"/>
      <c r="CB382" s="30"/>
      <c r="CC382" s="30"/>
      <c r="CD382" s="30"/>
      <c r="CE382" s="30"/>
      <c r="CF382" s="30"/>
      <c r="CG382" s="1"/>
      <c r="CH382" s="1"/>
      <c r="CI382" s="1"/>
      <c r="CJ382" s="1"/>
      <c r="CK382" s="1"/>
      <c r="CL382" s="28" t="s">
        <v>1</v>
      </c>
      <c r="CM382" s="29"/>
      <c r="CN382" s="29"/>
      <c r="CO382" s="29"/>
      <c r="CP382" s="29"/>
      <c r="CQ382" s="29"/>
      <c r="CR382" s="29"/>
      <c r="CS382" s="29"/>
      <c r="CT382" s="30">
        <f>SUM(DA364:DA381)</f>
        <v>3561959.51542007</v>
      </c>
      <c r="CU382" s="30"/>
      <c r="CV382" s="30"/>
      <c r="CW382" s="30"/>
      <c r="CX382" s="30"/>
      <c r="CY382" s="30"/>
      <c r="CZ382" s="30"/>
      <c r="DA382" s="30"/>
      <c r="DB382" s="1"/>
      <c r="DC382" s="1"/>
      <c r="DD382" s="1"/>
      <c r="DE382" s="1"/>
      <c r="DF382" s="1"/>
      <c r="DG382" s="28" t="s">
        <v>1</v>
      </c>
      <c r="DH382" s="29"/>
      <c r="DI382" s="29"/>
      <c r="DJ382" s="29"/>
      <c r="DK382" s="29"/>
      <c r="DL382" s="29"/>
      <c r="DM382" s="29"/>
      <c r="DN382" s="29"/>
      <c r="DO382" s="30">
        <f>SUM(DV364:DV381)</f>
        <v>3561959.51542007</v>
      </c>
      <c r="DP382" s="30"/>
      <c r="DQ382" s="30"/>
      <c r="DR382" s="30"/>
      <c r="DS382" s="30"/>
      <c r="DT382" s="30"/>
      <c r="DU382" s="30"/>
      <c r="DV382" s="30"/>
      <c r="DW382" s="1"/>
      <c r="DX382" s="1"/>
      <c r="DY382" s="1"/>
      <c r="DZ382" s="1"/>
      <c r="EA382" s="1"/>
      <c r="EB382" s="28" t="s">
        <v>1</v>
      </c>
      <c r="EC382" s="29"/>
      <c r="ED382" s="29"/>
      <c r="EE382" s="29"/>
      <c r="EF382" s="29"/>
      <c r="EG382" s="29"/>
      <c r="EH382" s="29"/>
      <c r="EI382" s="29"/>
      <c r="EJ382" s="30">
        <f>SUM(EQ364:EQ381)</f>
        <v>4856980.64461595</v>
      </c>
      <c r="EK382" s="30"/>
      <c r="EL382" s="30"/>
      <c r="EM382" s="30"/>
      <c r="EN382" s="30"/>
      <c r="EO382" s="30"/>
      <c r="EP382" s="30"/>
      <c r="EQ382" s="30"/>
    </row>
    <row r="383" s="1" customFormat="1" customHeight="1" spans="1:147">
      <c r="F383" s="29"/>
      <c r="G383" s="29"/>
      <c r="H383" s="29"/>
      <c r="I383" s="29"/>
      <c r="J383" s="29"/>
      <c r="K383" s="29"/>
      <c r="L383" s="29"/>
      <c r="M383" s="29"/>
      <c r="N383" s="30"/>
      <c r="O383" s="30"/>
      <c r="P383" s="30"/>
      <c r="Q383" s="30"/>
      <c r="R383" s="30"/>
      <c r="S383" s="30"/>
      <c r="T383" s="30"/>
      <c r="U383" s="30"/>
      <c r="V383" s="1"/>
      <c r="W383" s="1"/>
      <c r="X383" s="1"/>
      <c r="Y383" s="1"/>
      <c r="Z383" s="1"/>
      <c r="AA383" s="29"/>
      <c r="AB383" s="29"/>
      <c r="AC383" s="29"/>
      <c r="AD383" s="29"/>
      <c r="AE383" s="29"/>
      <c r="AF383" s="29"/>
      <c r="AG383" s="29"/>
      <c r="AH383" s="29"/>
      <c r="AI383" s="30"/>
      <c r="AJ383" s="30"/>
      <c r="AK383" s="30"/>
      <c r="AL383" s="30"/>
      <c r="AM383" s="30"/>
      <c r="AN383" s="30"/>
      <c r="AO383" s="30"/>
      <c r="AP383" s="30"/>
      <c r="AQ383" s="1"/>
      <c r="AR383" s="1"/>
      <c r="AS383" s="1"/>
      <c r="AT383" s="1"/>
      <c r="AU383" s="1"/>
      <c r="AV383" s="29"/>
      <c r="AW383" s="29"/>
      <c r="AX383" s="29"/>
      <c r="AY383" s="29"/>
      <c r="AZ383" s="29"/>
      <c r="BA383" s="29"/>
      <c r="BB383" s="29"/>
      <c r="BC383" s="29"/>
      <c r="BD383" s="30"/>
      <c r="BE383" s="30"/>
      <c r="BF383" s="30"/>
      <c r="BG383" s="30"/>
      <c r="BH383" s="30"/>
      <c r="BI383" s="30"/>
      <c r="BJ383" s="30"/>
      <c r="BK383" s="30"/>
      <c r="BL383" s="1"/>
      <c r="BM383" s="1"/>
      <c r="BN383" s="1"/>
      <c r="BO383" s="1"/>
      <c r="BP383" s="1"/>
      <c r="BQ383" s="29"/>
      <c r="BR383" s="29"/>
      <c r="BS383" s="29"/>
      <c r="BT383" s="29"/>
      <c r="BU383" s="29"/>
      <c r="BV383" s="29"/>
      <c r="BW383" s="29"/>
      <c r="BX383" s="29"/>
      <c r="BY383" s="30"/>
      <c r="BZ383" s="30"/>
      <c r="CA383" s="30"/>
      <c r="CB383" s="30"/>
      <c r="CC383" s="30"/>
      <c r="CD383" s="30"/>
      <c r="CE383" s="30"/>
      <c r="CF383" s="30"/>
      <c r="CG383" s="1"/>
      <c r="CH383" s="1"/>
      <c r="CI383" s="1"/>
      <c r="CJ383" s="1"/>
      <c r="CK383" s="1"/>
      <c r="CL383" s="29"/>
      <c r="CM383" s="29"/>
      <c r="CN383" s="29"/>
      <c r="CO383" s="29"/>
      <c r="CP383" s="29"/>
      <c r="CQ383" s="29"/>
      <c r="CR383" s="29"/>
      <c r="CS383" s="29"/>
      <c r="CT383" s="30"/>
      <c r="CU383" s="30"/>
      <c r="CV383" s="30"/>
      <c r="CW383" s="30"/>
      <c r="CX383" s="30"/>
      <c r="CY383" s="30"/>
      <c r="CZ383" s="30"/>
      <c r="DA383" s="30"/>
      <c r="DB383" s="1"/>
      <c r="DC383" s="1"/>
      <c r="DD383" s="1"/>
      <c r="DE383" s="1"/>
      <c r="DF383" s="1"/>
      <c r="DG383" s="29"/>
      <c r="DH383" s="29"/>
      <c r="DI383" s="29"/>
      <c r="DJ383" s="29"/>
      <c r="DK383" s="29"/>
      <c r="DL383" s="29"/>
      <c r="DM383" s="29"/>
      <c r="DN383" s="29"/>
      <c r="DO383" s="30"/>
      <c r="DP383" s="30"/>
      <c r="DQ383" s="30"/>
      <c r="DR383" s="30"/>
      <c r="DS383" s="30"/>
      <c r="DT383" s="30"/>
      <c r="DU383" s="30"/>
      <c r="DV383" s="30"/>
      <c r="DW383" s="1"/>
      <c r="DX383" s="1"/>
      <c r="DY383" s="1"/>
      <c r="DZ383" s="1"/>
      <c r="EA383" s="1"/>
      <c r="EB383" s="29"/>
      <c r="EC383" s="29"/>
      <c r="ED383" s="29"/>
      <c r="EE383" s="29"/>
      <c r="EF383" s="29"/>
      <c r="EG383" s="29"/>
      <c r="EH383" s="29"/>
      <c r="EI383" s="29"/>
      <c r="EJ383" s="30"/>
      <c r="EK383" s="30"/>
      <c r="EL383" s="30"/>
      <c r="EM383" s="30"/>
      <c r="EN383" s="30"/>
      <c r="EO383" s="30"/>
      <c r="EP383" s="30"/>
      <c r="EQ383" s="30"/>
    </row>
    <row r="384" s="1" customFormat="1" customHeight="1" spans="1:147">
      <c r="F384" s="3" t="s">
        <v>33</v>
      </c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1"/>
      <c r="W384" s="1"/>
      <c r="X384" s="1"/>
      <c r="Y384" s="1"/>
      <c r="Z384" s="1"/>
      <c r="AA384" s="3" t="s">
        <v>33</v>
      </c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1"/>
      <c r="AR384" s="1"/>
      <c r="AS384" s="1"/>
      <c r="AT384" s="1"/>
      <c r="AU384" s="1"/>
      <c r="AV384" s="3" t="s">
        <v>33</v>
      </c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1"/>
      <c r="BM384" s="1"/>
      <c r="BN384" s="1"/>
      <c r="BO384" s="1"/>
      <c r="BP384" s="1"/>
      <c r="BQ384" s="3" t="s">
        <v>33</v>
      </c>
      <c r="BR384" s="3"/>
      <c r="BS384" s="3"/>
      <c r="BT384" s="3"/>
      <c r="BU384" s="3"/>
      <c r="BV384" s="3"/>
      <c r="BW384" s="3"/>
      <c r="BX384" s="3"/>
      <c r="BY384" s="3"/>
      <c r="BZ384" s="3"/>
      <c r="CA384" s="3"/>
      <c r="CB384" s="3"/>
      <c r="CC384" s="3"/>
      <c r="CD384" s="3"/>
      <c r="CE384" s="3"/>
      <c r="CF384" s="3"/>
      <c r="CG384" s="1"/>
      <c r="CH384" s="1"/>
      <c r="CI384" s="1"/>
      <c r="CJ384" s="1"/>
      <c r="CK384" s="1"/>
      <c r="CL384" s="3" t="s">
        <v>33</v>
      </c>
      <c r="CM384" s="3"/>
      <c r="CN384" s="3"/>
      <c r="CO384" s="3"/>
      <c r="CP384" s="3"/>
      <c r="CQ384" s="3"/>
      <c r="CR384" s="3"/>
      <c r="CS384" s="3"/>
      <c r="CT384" s="3"/>
      <c r="CU384" s="3"/>
      <c r="CV384" s="3"/>
      <c r="CW384" s="3"/>
      <c r="CX384" s="3"/>
      <c r="CY384" s="3"/>
      <c r="CZ384" s="3"/>
      <c r="DA384" s="3"/>
      <c r="DB384" s="1"/>
      <c r="DC384" s="1"/>
      <c r="DD384" s="1"/>
      <c r="DE384" s="1"/>
      <c r="DF384" s="1"/>
      <c r="DG384" s="3" t="s">
        <v>33</v>
      </c>
      <c r="DH384" s="3"/>
      <c r="DI384" s="3"/>
      <c r="DJ384" s="3"/>
      <c r="DK384" s="3"/>
      <c r="DL384" s="3"/>
      <c r="DM384" s="3"/>
      <c r="DN384" s="3"/>
      <c r="DO384" s="3"/>
      <c r="DP384" s="3"/>
      <c r="DQ384" s="3"/>
      <c r="DR384" s="3"/>
      <c r="DS384" s="3"/>
      <c r="DT384" s="3"/>
      <c r="DU384" s="3"/>
      <c r="DV384" s="3"/>
      <c r="DW384" s="1"/>
      <c r="DX384" s="1"/>
      <c r="DY384" s="1"/>
      <c r="DZ384" s="1"/>
      <c r="EA384" s="1"/>
      <c r="EB384" s="3" t="s">
        <v>33</v>
      </c>
      <c r="EC384" s="3"/>
      <c r="ED384" s="3"/>
      <c r="EE384" s="3"/>
      <c r="EF384" s="3"/>
      <c r="EG384" s="3"/>
      <c r="EH384" s="3"/>
      <c r="EI384" s="3"/>
      <c r="EJ384" s="3"/>
      <c r="EK384" s="3"/>
      <c r="EL384" s="3"/>
      <c r="EM384" s="3"/>
      <c r="EN384" s="3"/>
      <c r="EO384" s="3"/>
      <c r="EP384" s="3"/>
      <c r="EQ384" s="3"/>
    </row>
    <row r="385" s="1" customFormat="1" customHeight="1" spans="6:147">
      <c r="F385" s="4" t="s">
        <v>8</v>
      </c>
      <c r="G385" s="5"/>
      <c r="H385" s="5"/>
      <c r="I385" s="5"/>
      <c r="J385" s="6"/>
      <c r="K385" s="7" t="s">
        <v>9</v>
      </c>
      <c r="L385" s="7"/>
      <c r="M385" s="7"/>
      <c r="N385" s="7"/>
      <c r="O385" s="8" t="s">
        <v>10</v>
      </c>
      <c r="P385" s="9" t="s">
        <v>11</v>
      </c>
      <c r="Q385" s="9"/>
      <c r="R385" s="9"/>
      <c r="S385" s="10" t="s">
        <v>12</v>
      </c>
      <c r="T385" s="8" t="s">
        <v>13</v>
      </c>
      <c r="U385" s="11" t="s">
        <v>14</v>
      </c>
      <c r="AA385" s="4" t="s">
        <v>8</v>
      </c>
      <c r="AB385" s="5"/>
      <c r="AC385" s="5"/>
      <c r="AD385" s="5"/>
      <c r="AE385" s="6"/>
      <c r="AF385" s="7" t="s">
        <v>9</v>
      </c>
      <c r="AG385" s="7"/>
      <c r="AH385" s="7"/>
      <c r="AI385" s="7"/>
      <c r="AJ385" s="8" t="s">
        <v>10</v>
      </c>
      <c r="AK385" s="9" t="s">
        <v>11</v>
      </c>
      <c r="AL385" s="9"/>
      <c r="AM385" s="9"/>
      <c r="AN385" s="10" t="s">
        <v>12</v>
      </c>
      <c r="AO385" s="8" t="s">
        <v>13</v>
      </c>
      <c r="AP385" s="11" t="s">
        <v>14</v>
      </c>
      <c r="AV385" s="4" t="s">
        <v>8</v>
      </c>
      <c r="AW385" s="5"/>
      <c r="AX385" s="5"/>
      <c r="AY385" s="5"/>
      <c r="AZ385" s="6"/>
      <c r="BA385" s="7" t="s">
        <v>9</v>
      </c>
      <c r="BB385" s="7"/>
      <c r="BC385" s="7"/>
      <c r="BD385" s="7"/>
      <c r="BE385" s="8" t="s">
        <v>10</v>
      </c>
      <c r="BF385" s="9" t="s">
        <v>11</v>
      </c>
      <c r="BG385" s="9"/>
      <c r="BH385" s="9"/>
      <c r="BI385" s="10" t="s">
        <v>12</v>
      </c>
      <c r="BJ385" s="8" t="s">
        <v>13</v>
      </c>
      <c r="BK385" s="11" t="s">
        <v>14</v>
      </c>
      <c r="BQ385" s="4" t="s">
        <v>8</v>
      </c>
      <c r="BR385" s="5"/>
      <c r="BS385" s="5"/>
      <c r="BT385" s="5"/>
      <c r="BU385" s="6"/>
      <c r="BV385" s="7" t="s">
        <v>9</v>
      </c>
      <c r="BW385" s="7"/>
      <c r="BX385" s="7"/>
      <c r="BY385" s="7"/>
      <c r="BZ385" s="8" t="s">
        <v>10</v>
      </c>
      <c r="CA385" s="9" t="s">
        <v>11</v>
      </c>
      <c r="CB385" s="9"/>
      <c r="CC385" s="9"/>
      <c r="CD385" s="10" t="s">
        <v>12</v>
      </c>
      <c r="CE385" s="8" t="s">
        <v>13</v>
      </c>
      <c r="CF385" s="11" t="s">
        <v>14</v>
      </c>
      <c r="CL385" s="4" t="s">
        <v>8</v>
      </c>
      <c r="CM385" s="5"/>
      <c r="CN385" s="5"/>
      <c r="CO385" s="5"/>
      <c r="CP385" s="6"/>
      <c r="CQ385" s="7" t="s">
        <v>9</v>
      </c>
      <c r="CR385" s="7"/>
      <c r="CS385" s="7"/>
      <c r="CT385" s="7"/>
      <c r="CU385" s="8" t="s">
        <v>10</v>
      </c>
      <c r="CV385" s="9" t="s">
        <v>11</v>
      </c>
      <c r="CW385" s="9"/>
      <c r="CX385" s="9"/>
      <c r="CY385" s="10" t="s">
        <v>12</v>
      </c>
      <c r="CZ385" s="8" t="s">
        <v>13</v>
      </c>
      <c r="DA385" s="11" t="s">
        <v>14</v>
      </c>
      <c r="DG385" s="4" t="s">
        <v>8</v>
      </c>
      <c r="DH385" s="5"/>
      <c r="DI385" s="5"/>
      <c r="DJ385" s="5"/>
      <c r="DK385" s="6"/>
      <c r="DL385" s="7" t="s">
        <v>9</v>
      </c>
      <c r="DM385" s="7"/>
      <c r="DN385" s="7"/>
      <c r="DO385" s="7"/>
      <c r="DP385" s="8" t="s">
        <v>10</v>
      </c>
      <c r="DQ385" s="9" t="s">
        <v>11</v>
      </c>
      <c r="DR385" s="9"/>
      <c r="DS385" s="9"/>
      <c r="DT385" s="10" t="s">
        <v>12</v>
      </c>
      <c r="DU385" s="8" t="s">
        <v>13</v>
      </c>
      <c r="DV385" s="11" t="s">
        <v>14</v>
      </c>
      <c r="EB385" s="4" t="s">
        <v>8</v>
      </c>
      <c r="EC385" s="5"/>
      <c r="ED385" s="5"/>
      <c r="EE385" s="5"/>
      <c r="EF385" s="6"/>
      <c r="EG385" s="7" t="s">
        <v>9</v>
      </c>
      <c r="EH385" s="7"/>
      <c r="EI385" s="7"/>
      <c r="EJ385" s="7"/>
      <c r="EK385" s="8" t="s">
        <v>10</v>
      </c>
      <c r="EL385" s="9" t="s">
        <v>11</v>
      </c>
      <c r="EM385" s="9"/>
      <c r="EN385" s="9"/>
      <c r="EO385" s="10" t="s">
        <v>12</v>
      </c>
      <c r="EP385" s="8" t="s">
        <v>13</v>
      </c>
      <c r="EQ385" s="11" t="s">
        <v>14</v>
      </c>
    </row>
    <row r="386" s="1" customFormat="1" customHeight="1" spans="6:147">
      <c r="F386" s="12" t="s">
        <v>34</v>
      </c>
      <c r="G386" s="12" t="s">
        <v>21</v>
      </c>
      <c r="H386" s="13" t="s">
        <v>22</v>
      </c>
      <c r="I386" s="14" t="s">
        <v>23</v>
      </c>
      <c r="J386" s="15" t="s">
        <v>8</v>
      </c>
      <c r="K386" s="12" t="s">
        <v>24</v>
      </c>
      <c r="L386" s="12" t="s">
        <v>20</v>
      </c>
      <c r="M386" s="12" t="s">
        <v>25</v>
      </c>
      <c r="N386" s="7" t="s">
        <v>26</v>
      </c>
      <c r="O386" s="16"/>
      <c r="P386" s="12" t="s">
        <v>27</v>
      </c>
      <c r="Q386" s="12" t="s">
        <v>28</v>
      </c>
      <c r="R386" s="9" t="s">
        <v>29</v>
      </c>
      <c r="S386" s="10" t="s">
        <v>30</v>
      </c>
      <c r="T386" s="16"/>
      <c r="U386" s="17"/>
      <c r="V386" s="1"/>
      <c r="W386" s="1"/>
      <c r="X386" s="1"/>
      <c r="Y386" s="1"/>
      <c r="Z386" s="1"/>
      <c r="AA386" s="12" t="s">
        <v>34</v>
      </c>
      <c r="AB386" s="12" t="s">
        <v>21</v>
      </c>
      <c r="AC386" s="13" t="s">
        <v>22</v>
      </c>
      <c r="AD386" s="14" t="s">
        <v>23</v>
      </c>
      <c r="AE386" s="15" t="s">
        <v>8</v>
      </c>
      <c r="AF386" s="12" t="s">
        <v>24</v>
      </c>
      <c r="AG386" s="12" t="s">
        <v>20</v>
      </c>
      <c r="AH386" s="12" t="s">
        <v>25</v>
      </c>
      <c r="AI386" s="7" t="s">
        <v>26</v>
      </c>
      <c r="AJ386" s="16"/>
      <c r="AK386" s="12" t="s">
        <v>27</v>
      </c>
      <c r="AL386" s="12" t="s">
        <v>28</v>
      </c>
      <c r="AM386" s="9" t="s">
        <v>29</v>
      </c>
      <c r="AN386" s="10" t="s">
        <v>30</v>
      </c>
      <c r="AO386" s="16"/>
      <c r="AP386" s="17"/>
      <c r="AQ386" s="1"/>
      <c r="AR386" s="1"/>
      <c r="AS386" s="1"/>
      <c r="AT386" s="1"/>
      <c r="AU386" s="1"/>
      <c r="AV386" s="12" t="s">
        <v>34</v>
      </c>
      <c r="AW386" s="12" t="s">
        <v>21</v>
      </c>
      <c r="AX386" s="13" t="s">
        <v>22</v>
      </c>
      <c r="AY386" s="14" t="s">
        <v>23</v>
      </c>
      <c r="AZ386" s="15" t="s">
        <v>8</v>
      </c>
      <c r="BA386" s="12" t="s">
        <v>24</v>
      </c>
      <c r="BB386" s="12" t="s">
        <v>20</v>
      </c>
      <c r="BC386" s="12" t="s">
        <v>25</v>
      </c>
      <c r="BD386" s="7" t="s">
        <v>26</v>
      </c>
      <c r="BE386" s="16"/>
      <c r="BF386" s="12" t="s">
        <v>27</v>
      </c>
      <c r="BG386" s="12" t="s">
        <v>28</v>
      </c>
      <c r="BH386" s="9" t="s">
        <v>29</v>
      </c>
      <c r="BI386" s="10" t="s">
        <v>30</v>
      </c>
      <c r="BJ386" s="16"/>
      <c r="BK386" s="17"/>
      <c r="BL386" s="1"/>
      <c r="BM386" s="1"/>
      <c r="BN386" s="1"/>
      <c r="BO386" s="1"/>
      <c r="BP386" s="1"/>
      <c r="BQ386" s="12" t="s">
        <v>34</v>
      </c>
      <c r="BR386" s="12" t="s">
        <v>21</v>
      </c>
      <c r="BS386" s="13" t="s">
        <v>22</v>
      </c>
      <c r="BT386" s="14" t="s">
        <v>23</v>
      </c>
      <c r="BU386" s="15" t="s">
        <v>8</v>
      </c>
      <c r="BV386" s="12" t="s">
        <v>24</v>
      </c>
      <c r="BW386" s="12" t="s">
        <v>20</v>
      </c>
      <c r="BX386" s="12" t="s">
        <v>25</v>
      </c>
      <c r="BY386" s="7" t="s">
        <v>26</v>
      </c>
      <c r="BZ386" s="16"/>
      <c r="CA386" s="12" t="s">
        <v>27</v>
      </c>
      <c r="CB386" s="12" t="s">
        <v>28</v>
      </c>
      <c r="CC386" s="9" t="s">
        <v>29</v>
      </c>
      <c r="CD386" s="10" t="s">
        <v>30</v>
      </c>
      <c r="CE386" s="16"/>
      <c r="CF386" s="17"/>
      <c r="CG386" s="1"/>
      <c r="CH386" s="1"/>
      <c r="CI386" s="1"/>
      <c r="CJ386" s="1"/>
      <c r="CK386" s="1"/>
      <c r="CL386" s="12" t="s">
        <v>34</v>
      </c>
      <c r="CM386" s="12" t="s">
        <v>21</v>
      </c>
      <c r="CN386" s="13" t="s">
        <v>22</v>
      </c>
      <c r="CO386" s="14" t="s">
        <v>23</v>
      </c>
      <c r="CP386" s="15" t="s">
        <v>8</v>
      </c>
      <c r="CQ386" s="12" t="s">
        <v>24</v>
      </c>
      <c r="CR386" s="12" t="s">
        <v>20</v>
      </c>
      <c r="CS386" s="12" t="s">
        <v>25</v>
      </c>
      <c r="CT386" s="7" t="s">
        <v>26</v>
      </c>
      <c r="CU386" s="16"/>
      <c r="CV386" s="12" t="s">
        <v>27</v>
      </c>
      <c r="CW386" s="12" t="s">
        <v>28</v>
      </c>
      <c r="CX386" s="9" t="s">
        <v>29</v>
      </c>
      <c r="CY386" s="10" t="s">
        <v>30</v>
      </c>
      <c r="CZ386" s="16"/>
      <c r="DA386" s="17"/>
      <c r="DB386" s="1"/>
      <c r="DC386" s="1"/>
      <c r="DD386" s="1"/>
      <c r="DE386" s="1"/>
      <c r="DF386" s="1"/>
      <c r="DG386" s="12" t="s">
        <v>34</v>
      </c>
      <c r="DH386" s="12" t="s">
        <v>21</v>
      </c>
      <c r="DI386" s="13" t="s">
        <v>22</v>
      </c>
      <c r="DJ386" s="14" t="s">
        <v>23</v>
      </c>
      <c r="DK386" s="15" t="s">
        <v>8</v>
      </c>
      <c r="DL386" s="12" t="s">
        <v>24</v>
      </c>
      <c r="DM386" s="12" t="s">
        <v>20</v>
      </c>
      <c r="DN386" s="12" t="s">
        <v>25</v>
      </c>
      <c r="DO386" s="7" t="s">
        <v>26</v>
      </c>
      <c r="DP386" s="16"/>
      <c r="DQ386" s="12" t="s">
        <v>27</v>
      </c>
      <c r="DR386" s="12" t="s">
        <v>28</v>
      </c>
      <c r="DS386" s="9" t="s">
        <v>29</v>
      </c>
      <c r="DT386" s="10" t="s">
        <v>30</v>
      </c>
      <c r="DU386" s="16"/>
      <c r="DV386" s="17"/>
      <c r="DW386" s="1"/>
      <c r="DX386" s="1"/>
      <c r="DY386" s="1"/>
      <c r="DZ386" s="1"/>
      <c r="EA386" s="1"/>
      <c r="EB386" s="12" t="s">
        <v>34</v>
      </c>
      <c r="EC386" s="12" t="s">
        <v>21</v>
      </c>
      <c r="ED386" s="13" t="s">
        <v>22</v>
      </c>
      <c r="EE386" s="14" t="s">
        <v>23</v>
      </c>
      <c r="EF386" s="15" t="s">
        <v>8</v>
      </c>
      <c r="EG386" s="12" t="s">
        <v>24</v>
      </c>
      <c r="EH386" s="12" t="s">
        <v>20</v>
      </c>
      <c r="EI386" s="12" t="s">
        <v>25</v>
      </c>
      <c r="EJ386" s="7" t="s">
        <v>26</v>
      </c>
      <c r="EK386" s="16"/>
      <c r="EL386" s="12" t="s">
        <v>27</v>
      </c>
      <c r="EM386" s="12" t="s">
        <v>28</v>
      </c>
      <c r="EN386" s="9" t="s">
        <v>29</v>
      </c>
      <c r="EO386" s="10" t="s">
        <v>30</v>
      </c>
      <c r="EP386" s="16"/>
      <c r="EQ386" s="17"/>
    </row>
    <row r="387" s="1" customFormat="1" customHeight="1" spans="6:147">
      <c r="F387" s="12">
        <v>35434</v>
      </c>
      <c r="G387" s="12">
        <v>0.0253</v>
      </c>
      <c r="H387" s="13">
        <v>1.35</v>
      </c>
      <c r="I387" s="14">
        <v>1</v>
      </c>
      <c r="J387" s="15">
        <f t="shared" ref="J387:J411" si="529">F387*G387*H387*I387</f>
        <v>1210.24827</v>
      </c>
      <c r="K387" s="12">
        <v>1</v>
      </c>
      <c r="L387" s="12">
        <v>280</v>
      </c>
      <c r="M387" s="12">
        <v>1.43</v>
      </c>
      <c r="N387" s="19">
        <f t="shared" ref="N387:N411" si="530">1+6*L387/(L387+2000)+M387</f>
        <v>3.16684210526316</v>
      </c>
      <c r="O387" s="20">
        <v>5936</v>
      </c>
      <c r="P387" s="12">
        <v>0.99</v>
      </c>
      <c r="Q387" s="12">
        <v>1.98</v>
      </c>
      <c r="R387" s="9">
        <f t="shared" ref="R387:R411" si="531">1+P387*Q387</f>
        <v>2.9602</v>
      </c>
      <c r="S387" s="10">
        <v>1.225</v>
      </c>
      <c r="T387" s="20">
        <v>1</v>
      </c>
      <c r="U387" s="21">
        <f t="shared" ref="U387:U411" si="532">((J387*K387*N387)+O387)*R387*S387*T387</f>
        <v>35423.5732629581</v>
      </c>
      <c r="AA387" s="12">
        <v>35434</v>
      </c>
      <c r="AB387" s="12">
        <v>0.0253</v>
      </c>
      <c r="AC387" s="13">
        <v>1.35</v>
      </c>
      <c r="AD387" s="14">
        <v>1</v>
      </c>
      <c r="AE387" s="15">
        <f t="shared" ref="AE387:AE411" si="533">AA387*AB387*AC387*AD387</f>
        <v>1210.24827</v>
      </c>
      <c r="AF387" s="12">
        <v>1</v>
      </c>
      <c r="AG387" s="12">
        <v>280</v>
      </c>
      <c r="AH387" s="12">
        <v>1.43</v>
      </c>
      <c r="AI387" s="19">
        <f t="shared" ref="AI387:AI411" si="534">1+6*AG387/(AG387+2000)+AH387</f>
        <v>3.16684210526316</v>
      </c>
      <c r="AJ387" s="20">
        <v>5936</v>
      </c>
      <c r="AK387" s="12">
        <v>0.99</v>
      </c>
      <c r="AL387" s="12">
        <v>1.98</v>
      </c>
      <c r="AM387" s="9">
        <f t="shared" ref="AM387:AM411" si="535">1+AK387*AL387</f>
        <v>2.9602</v>
      </c>
      <c r="AN387" s="10">
        <v>1.225</v>
      </c>
      <c r="AO387" s="22">
        <v>1.015</v>
      </c>
      <c r="AP387" s="21">
        <f t="shared" ref="AP387:AP411" si="536">((AE387*AF387*AI387)+AJ387)*AM387*AN387*AO387</f>
        <v>35954.9268619024</v>
      </c>
      <c r="AV387" s="12">
        <v>35728</v>
      </c>
      <c r="AW387" s="12">
        <v>0.0253</v>
      </c>
      <c r="AX387" s="13">
        <v>1.35</v>
      </c>
      <c r="AY387" s="14">
        <v>1</v>
      </c>
      <c r="AZ387" s="15">
        <f t="shared" ref="AZ387:AZ411" si="537">AV387*AW387*AX387*AY387</f>
        <v>1220.28984</v>
      </c>
      <c r="BA387" s="12">
        <v>1</v>
      </c>
      <c r="BB387" s="12">
        <v>280</v>
      </c>
      <c r="BC387" s="12">
        <v>1.43</v>
      </c>
      <c r="BD387" s="19">
        <f t="shared" ref="BD387:BD411" si="538">1+6*BB387/(BB387+2000)+BC387</f>
        <v>3.16684210526316</v>
      </c>
      <c r="BE387" s="20">
        <v>5936</v>
      </c>
      <c r="BF387" s="12">
        <v>1</v>
      </c>
      <c r="BG387" s="12">
        <v>3.11</v>
      </c>
      <c r="BH387" s="9">
        <f t="shared" ref="BH387:BH411" si="539">1+BF387*BG387</f>
        <v>4.11</v>
      </c>
      <c r="BI387" s="10">
        <v>1.225</v>
      </c>
      <c r="BJ387" s="20">
        <v>1</v>
      </c>
      <c r="BK387" s="21">
        <f t="shared" ref="BK387:BK411" si="540">((AZ387*BA387*BD387)+BE387)*BH387*BI387*BJ387</f>
        <v>49342.8923969805</v>
      </c>
      <c r="BQ387" s="12">
        <v>35728</v>
      </c>
      <c r="BR387" s="12">
        <v>0.0253</v>
      </c>
      <c r="BS387" s="13">
        <v>1.35</v>
      </c>
      <c r="BT387" s="14">
        <v>1</v>
      </c>
      <c r="BU387" s="15">
        <f t="shared" ref="BU387:BU411" si="541">BQ387*BR387*BS387*BT387</f>
        <v>1220.28984</v>
      </c>
      <c r="BV387" s="12">
        <v>1</v>
      </c>
      <c r="BW387" s="12">
        <v>280</v>
      </c>
      <c r="BX387" s="12">
        <v>1.43</v>
      </c>
      <c r="BY387" s="19">
        <f t="shared" ref="BY387:BY411" si="542">1+6*BW387/(BW387+2000)+BX387</f>
        <v>3.16684210526316</v>
      </c>
      <c r="BZ387" s="20">
        <v>5936</v>
      </c>
      <c r="CA387" s="12">
        <v>1</v>
      </c>
      <c r="CB387" s="12">
        <v>3.11</v>
      </c>
      <c r="CC387" s="9">
        <f t="shared" ref="CC387:CC411" si="543">1+CA387*CB387</f>
        <v>4.11</v>
      </c>
      <c r="CD387" s="10">
        <v>1.225</v>
      </c>
      <c r="CE387" s="22">
        <v>1.015</v>
      </c>
      <c r="CF387" s="21">
        <f t="shared" ref="CF387:CF411" si="544">((BU387*BV387*BY387)+BZ387)*CC387*CD387*CE387</f>
        <v>50083.0357829352</v>
      </c>
      <c r="CL387" s="12">
        <v>41312</v>
      </c>
      <c r="CM387" s="12">
        <v>0.0253</v>
      </c>
      <c r="CN387" s="13">
        <v>1.35</v>
      </c>
      <c r="CO387" s="14">
        <v>1</v>
      </c>
      <c r="CP387" s="15">
        <f t="shared" ref="CP387:CP411" si="545">CL387*CM387*CN387*CO387</f>
        <v>1411.01136</v>
      </c>
      <c r="CQ387" s="12">
        <v>1</v>
      </c>
      <c r="CR387" s="12">
        <v>280</v>
      </c>
      <c r="CS387" s="12">
        <v>1.43</v>
      </c>
      <c r="CT387" s="19">
        <f t="shared" ref="CT387:CT411" si="546">1+6*CR387/(CR387+2000)+CS387</f>
        <v>3.16684210526316</v>
      </c>
      <c r="CU387" s="20">
        <v>5936</v>
      </c>
      <c r="CV387" s="12">
        <v>0.99</v>
      </c>
      <c r="CW387" s="12">
        <v>1.98</v>
      </c>
      <c r="CX387" s="9">
        <f t="shared" ref="CX387:CX411" si="547">1+CV387*CW387</f>
        <v>2.9602</v>
      </c>
      <c r="CY387" s="10">
        <v>1.225</v>
      </c>
      <c r="CZ387" s="22">
        <v>1.085</v>
      </c>
      <c r="DA387" s="21">
        <f t="shared" ref="DA387:DA411" si="548">((CP387*CQ387*CT387)+CU387)*CX387*CY387*CZ387</f>
        <v>40936.0577286539</v>
      </c>
      <c r="DG387" s="12">
        <v>41606</v>
      </c>
      <c r="DH387" s="12">
        <v>0.0253</v>
      </c>
      <c r="DI387" s="13">
        <v>1.35</v>
      </c>
      <c r="DJ387" s="14">
        <v>1</v>
      </c>
      <c r="DK387" s="15">
        <f t="shared" ref="DK387:DK411" si="549">DG387*DH387*DI387*DJ387</f>
        <v>1421.05293</v>
      </c>
      <c r="DL387" s="12">
        <v>1</v>
      </c>
      <c r="DM387" s="12">
        <v>280</v>
      </c>
      <c r="DN387" s="12">
        <v>1.43</v>
      </c>
      <c r="DO387" s="19">
        <f t="shared" ref="DO387:DO411" si="550">1+6*DM387/(DM387+2000)+DN387</f>
        <v>3.16684210526316</v>
      </c>
      <c r="DP387" s="20">
        <v>5936</v>
      </c>
      <c r="DQ387" s="12">
        <v>1</v>
      </c>
      <c r="DR387" s="12">
        <v>3.11</v>
      </c>
      <c r="DS387" s="9">
        <f t="shared" ref="DS387:DS411" si="551">1+DQ387*DR387</f>
        <v>4.11</v>
      </c>
      <c r="DT387" s="10">
        <v>1.225</v>
      </c>
      <c r="DU387" s="22">
        <v>1.085</v>
      </c>
      <c r="DV387" s="21">
        <f t="shared" ref="DV387:DV411" si="552">((DK387*DL387*DO387)+DP387)*DS387*DT387*DU387</f>
        <v>57010.1433904427</v>
      </c>
      <c r="EB387" s="12">
        <v>41606</v>
      </c>
      <c r="EC387" s="12">
        <v>0.02992</v>
      </c>
      <c r="ED387" s="13">
        <v>1.35</v>
      </c>
      <c r="EE387" s="14">
        <v>1</v>
      </c>
      <c r="EF387" s="15">
        <f t="shared" ref="EF387:EF411" si="553">EB387*EC387*ED387*EE387</f>
        <v>1680.549552</v>
      </c>
      <c r="EG387" s="12">
        <v>1</v>
      </c>
      <c r="EH387" s="12">
        <v>280</v>
      </c>
      <c r="EI387" s="12">
        <v>1.52</v>
      </c>
      <c r="EJ387" s="19">
        <f t="shared" ref="EJ387:EJ411" si="554">1+6*EH387/(EH387+2000)+EI387</f>
        <v>3.25684210526316</v>
      </c>
      <c r="EK387" s="20">
        <f t="shared" ref="EK387:EK391" si="555">5936+EB387*0.025</f>
        <v>6976.15</v>
      </c>
      <c r="EL387" s="12">
        <v>1</v>
      </c>
      <c r="EM387" s="12">
        <v>3.91</v>
      </c>
      <c r="EN387" s="9">
        <f t="shared" ref="EN387:EN411" si="556">1+EL387*EM387</f>
        <v>4.91</v>
      </c>
      <c r="EO387" s="10">
        <v>1.225</v>
      </c>
      <c r="EP387" s="22">
        <v>1.2</v>
      </c>
      <c r="EQ387" s="21">
        <f t="shared" ref="EQ387:EQ411" si="557">((EF387*EG387*EJ387)+EK387)*EN387*EO387*EP387</f>
        <v>89856.2836861047</v>
      </c>
    </row>
    <row r="388" s="1" customFormat="1" customHeight="1" spans="6:147">
      <c r="F388" s="12">
        <v>35434</v>
      </c>
      <c r="G388" s="12">
        <v>0.0253</v>
      </c>
      <c r="H388" s="13">
        <v>1.35</v>
      </c>
      <c r="I388" s="14">
        <v>1</v>
      </c>
      <c r="J388" s="15">
        <f t="shared" si="529"/>
        <v>1210.24827</v>
      </c>
      <c r="K388" s="12">
        <v>1</v>
      </c>
      <c r="L388" s="12">
        <v>280</v>
      </c>
      <c r="M388" s="12">
        <v>1.43</v>
      </c>
      <c r="N388" s="19">
        <f t="shared" si="530"/>
        <v>3.16684210526316</v>
      </c>
      <c r="O388" s="20">
        <v>5936</v>
      </c>
      <c r="P388" s="12">
        <v>0.99</v>
      </c>
      <c r="Q388" s="12">
        <v>1.98</v>
      </c>
      <c r="R388" s="9">
        <f t="shared" si="531"/>
        <v>2.9602</v>
      </c>
      <c r="S388" s="10">
        <v>1.225</v>
      </c>
      <c r="T388" s="20">
        <v>1</v>
      </c>
      <c r="U388" s="21">
        <f t="shared" si="532"/>
        <v>35423.5732629581</v>
      </c>
      <c r="AA388" s="12">
        <v>35434</v>
      </c>
      <c r="AB388" s="12">
        <v>0.0253</v>
      </c>
      <c r="AC388" s="13">
        <v>1.35</v>
      </c>
      <c r="AD388" s="14">
        <v>1</v>
      </c>
      <c r="AE388" s="15">
        <f t="shared" si="533"/>
        <v>1210.24827</v>
      </c>
      <c r="AF388" s="12">
        <v>1</v>
      </c>
      <c r="AG388" s="12">
        <v>280</v>
      </c>
      <c r="AH388" s="12">
        <v>1.43</v>
      </c>
      <c r="AI388" s="19">
        <f t="shared" si="534"/>
        <v>3.16684210526316</v>
      </c>
      <c r="AJ388" s="20">
        <v>5936</v>
      </c>
      <c r="AK388" s="12">
        <v>0.99</v>
      </c>
      <c r="AL388" s="12">
        <v>1.98</v>
      </c>
      <c r="AM388" s="9">
        <f t="shared" si="535"/>
        <v>2.9602</v>
      </c>
      <c r="AN388" s="10">
        <v>1.225</v>
      </c>
      <c r="AO388" s="22">
        <v>1.015</v>
      </c>
      <c r="AP388" s="21">
        <f t="shared" si="536"/>
        <v>35954.9268619024</v>
      </c>
      <c r="AV388" s="12">
        <v>35728</v>
      </c>
      <c r="AW388" s="12">
        <v>0.0253</v>
      </c>
      <c r="AX388" s="13">
        <v>1.35</v>
      </c>
      <c r="AY388" s="14">
        <v>1</v>
      </c>
      <c r="AZ388" s="15">
        <f t="shared" si="537"/>
        <v>1220.28984</v>
      </c>
      <c r="BA388" s="12">
        <v>1</v>
      </c>
      <c r="BB388" s="12">
        <v>280</v>
      </c>
      <c r="BC388" s="12">
        <v>1.43</v>
      </c>
      <c r="BD388" s="19">
        <f t="shared" si="538"/>
        <v>3.16684210526316</v>
      </c>
      <c r="BE388" s="20">
        <v>5936</v>
      </c>
      <c r="BF388" s="12">
        <v>1</v>
      </c>
      <c r="BG388" s="12">
        <v>3.11</v>
      </c>
      <c r="BH388" s="9">
        <f t="shared" si="539"/>
        <v>4.11</v>
      </c>
      <c r="BI388" s="10">
        <v>1.225</v>
      </c>
      <c r="BJ388" s="20">
        <v>1</v>
      </c>
      <c r="BK388" s="21">
        <f t="shared" si="540"/>
        <v>49342.8923969805</v>
      </c>
      <c r="BQ388" s="12">
        <v>35728</v>
      </c>
      <c r="BR388" s="12">
        <v>0.0253</v>
      </c>
      <c r="BS388" s="13">
        <v>1.35</v>
      </c>
      <c r="BT388" s="14">
        <v>1</v>
      </c>
      <c r="BU388" s="15">
        <f t="shared" si="541"/>
        <v>1220.28984</v>
      </c>
      <c r="BV388" s="12">
        <v>1</v>
      </c>
      <c r="BW388" s="12">
        <v>280</v>
      </c>
      <c r="BX388" s="12">
        <v>1.43</v>
      </c>
      <c r="BY388" s="19">
        <f t="shared" si="542"/>
        <v>3.16684210526316</v>
      </c>
      <c r="BZ388" s="20">
        <v>5936</v>
      </c>
      <c r="CA388" s="12">
        <v>1</v>
      </c>
      <c r="CB388" s="12">
        <v>3.11</v>
      </c>
      <c r="CC388" s="9">
        <f t="shared" si="543"/>
        <v>4.11</v>
      </c>
      <c r="CD388" s="10">
        <v>1.225</v>
      </c>
      <c r="CE388" s="22">
        <v>1.015</v>
      </c>
      <c r="CF388" s="21">
        <f t="shared" si="544"/>
        <v>50083.0357829352</v>
      </c>
      <c r="CL388" s="12">
        <v>41312</v>
      </c>
      <c r="CM388" s="12">
        <v>0.0253</v>
      </c>
      <c r="CN388" s="13">
        <v>1.35</v>
      </c>
      <c r="CO388" s="14">
        <v>1</v>
      </c>
      <c r="CP388" s="15">
        <f t="shared" si="545"/>
        <v>1411.01136</v>
      </c>
      <c r="CQ388" s="12">
        <v>1</v>
      </c>
      <c r="CR388" s="12">
        <v>280</v>
      </c>
      <c r="CS388" s="12">
        <v>1.43</v>
      </c>
      <c r="CT388" s="19">
        <f t="shared" si="546"/>
        <v>3.16684210526316</v>
      </c>
      <c r="CU388" s="20">
        <v>5936</v>
      </c>
      <c r="CV388" s="12">
        <v>0.99</v>
      </c>
      <c r="CW388" s="12">
        <v>1.98</v>
      </c>
      <c r="CX388" s="9">
        <f t="shared" si="547"/>
        <v>2.9602</v>
      </c>
      <c r="CY388" s="10">
        <v>1.225</v>
      </c>
      <c r="CZ388" s="22">
        <v>1.085</v>
      </c>
      <c r="DA388" s="21">
        <f t="shared" si="548"/>
        <v>40936.0577286539</v>
      </c>
      <c r="DG388" s="12">
        <v>41606</v>
      </c>
      <c r="DH388" s="12">
        <v>0.0253</v>
      </c>
      <c r="DI388" s="13">
        <v>1.35</v>
      </c>
      <c r="DJ388" s="14">
        <v>1</v>
      </c>
      <c r="DK388" s="15">
        <f t="shared" si="549"/>
        <v>1421.05293</v>
      </c>
      <c r="DL388" s="12">
        <v>1</v>
      </c>
      <c r="DM388" s="12">
        <v>280</v>
      </c>
      <c r="DN388" s="12">
        <v>1.43</v>
      </c>
      <c r="DO388" s="19">
        <f t="shared" si="550"/>
        <v>3.16684210526316</v>
      </c>
      <c r="DP388" s="20">
        <v>5936</v>
      </c>
      <c r="DQ388" s="12">
        <v>1</v>
      </c>
      <c r="DR388" s="12">
        <v>3.11</v>
      </c>
      <c r="DS388" s="9">
        <f t="shared" si="551"/>
        <v>4.11</v>
      </c>
      <c r="DT388" s="10">
        <v>1.225</v>
      </c>
      <c r="DU388" s="22">
        <v>1.085</v>
      </c>
      <c r="DV388" s="21">
        <f t="shared" si="552"/>
        <v>57010.1433904427</v>
      </c>
      <c r="EB388" s="12">
        <v>41606</v>
      </c>
      <c r="EC388" s="12">
        <v>0.02992</v>
      </c>
      <c r="ED388" s="13">
        <v>1.35</v>
      </c>
      <c r="EE388" s="14">
        <v>1</v>
      </c>
      <c r="EF388" s="15">
        <f t="shared" si="553"/>
        <v>1680.549552</v>
      </c>
      <c r="EG388" s="12">
        <v>1</v>
      </c>
      <c r="EH388" s="12">
        <v>280</v>
      </c>
      <c r="EI388" s="12">
        <v>1.52</v>
      </c>
      <c r="EJ388" s="19">
        <f t="shared" si="554"/>
        <v>3.25684210526316</v>
      </c>
      <c r="EK388" s="20">
        <f t="shared" si="555"/>
        <v>6976.15</v>
      </c>
      <c r="EL388" s="12">
        <v>1</v>
      </c>
      <c r="EM388" s="12">
        <v>3.91</v>
      </c>
      <c r="EN388" s="9">
        <f t="shared" si="556"/>
        <v>4.91</v>
      </c>
      <c r="EO388" s="10">
        <v>1.225</v>
      </c>
      <c r="EP388" s="22">
        <v>1.2</v>
      </c>
      <c r="EQ388" s="21">
        <f t="shared" si="557"/>
        <v>89856.2836861047</v>
      </c>
    </row>
    <row r="389" s="1" customFormat="1" customHeight="1" spans="6:147">
      <c r="F389" s="12">
        <v>35434</v>
      </c>
      <c r="G389" s="12">
        <v>0.0253</v>
      </c>
      <c r="H389" s="13">
        <v>1.35</v>
      </c>
      <c r="I389" s="14">
        <v>1</v>
      </c>
      <c r="J389" s="15">
        <f t="shared" si="529"/>
        <v>1210.24827</v>
      </c>
      <c r="K389" s="12">
        <v>1</v>
      </c>
      <c r="L389" s="12">
        <v>280</v>
      </c>
      <c r="M389" s="12">
        <v>1.43</v>
      </c>
      <c r="N389" s="19">
        <f t="shared" si="530"/>
        <v>3.16684210526316</v>
      </c>
      <c r="O389" s="20">
        <v>5936</v>
      </c>
      <c r="P389" s="12">
        <v>0.99</v>
      </c>
      <c r="Q389" s="12">
        <v>1.98</v>
      </c>
      <c r="R389" s="9">
        <f t="shared" si="531"/>
        <v>2.9602</v>
      </c>
      <c r="S389" s="10">
        <v>1.225</v>
      </c>
      <c r="T389" s="20">
        <v>1</v>
      </c>
      <c r="U389" s="21">
        <f t="shared" si="532"/>
        <v>35423.5732629581</v>
      </c>
      <c r="AA389" s="12">
        <v>35434</v>
      </c>
      <c r="AB389" s="12">
        <v>0.0253</v>
      </c>
      <c r="AC389" s="13">
        <v>1.35</v>
      </c>
      <c r="AD389" s="14">
        <v>1</v>
      </c>
      <c r="AE389" s="15">
        <f t="shared" si="533"/>
        <v>1210.24827</v>
      </c>
      <c r="AF389" s="12">
        <v>1</v>
      </c>
      <c r="AG389" s="12">
        <v>280</v>
      </c>
      <c r="AH389" s="12">
        <v>1.43</v>
      </c>
      <c r="AI389" s="19">
        <f t="shared" si="534"/>
        <v>3.16684210526316</v>
      </c>
      <c r="AJ389" s="20">
        <v>5936</v>
      </c>
      <c r="AK389" s="12">
        <v>0.99</v>
      </c>
      <c r="AL389" s="12">
        <v>1.98</v>
      </c>
      <c r="AM389" s="9">
        <f t="shared" si="535"/>
        <v>2.9602</v>
      </c>
      <c r="AN389" s="10">
        <v>1.225</v>
      </c>
      <c r="AO389" s="22">
        <v>1.015</v>
      </c>
      <c r="AP389" s="21">
        <f t="shared" si="536"/>
        <v>35954.9268619024</v>
      </c>
      <c r="AV389" s="12">
        <v>35728</v>
      </c>
      <c r="AW389" s="12">
        <v>0.0253</v>
      </c>
      <c r="AX389" s="13">
        <v>1.35</v>
      </c>
      <c r="AY389" s="14">
        <v>1</v>
      </c>
      <c r="AZ389" s="15">
        <f t="shared" si="537"/>
        <v>1220.28984</v>
      </c>
      <c r="BA389" s="12">
        <v>1</v>
      </c>
      <c r="BB389" s="12">
        <v>280</v>
      </c>
      <c r="BC389" s="12">
        <v>1.43</v>
      </c>
      <c r="BD389" s="19">
        <f t="shared" si="538"/>
        <v>3.16684210526316</v>
      </c>
      <c r="BE389" s="20">
        <v>5936</v>
      </c>
      <c r="BF389" s="12">
        <v>1</v>
      </c>
      <c r="BG389" s="12">
        <v>3.11</v>
      </c>
      <c r="BH389" s="9">
        <f t="shared" si="539"/>
        <v>4.11</v>
      </c>
      <c r="BI389" s="10">
        <v>1.225</v>
      </c>
      <c r="BJ389" s="20">
        <v>1</v>
      </c>
      <c r="BK389" s="21">
        <f t="shared" si="540"/>
        <v>49342.8923969805</v>
      </c>
      <c r="BQ389" s="12">
        <v>35728</v>
      </c>
      <c r="BR389" s="12">
        <v>0.0253</v>
      </c>
      <c r="BS389" s="13">
        <v>1.35</v>
      </c>
      <c r="BT389" s="14">
        <v>1</v>
      </c>
      <c r="BU389" s="15">
        <f t="shared" si="541"/>
        <v>1220.28984</v>
      </c>
      <c r="BV389" s="12">
        <v>1</v>
      </c>
      <c r="BW389" s="12">
        <v>280</v>
      </c>
      <c r="BX389" s="12">
        <v>1.43</v>
      </c>
      <c r="BY389" s="19">
        <f t="shared" si="542"/>
        <v>3.16684210526316</v>
      </c>
      <c r="BZ389" s="20">
        <v>5936</v>
      </c>
      <c r="CA389" s="12">
        <v>1</v>
      </c>
      <c r="CB389" s="12">
        <v>3.11</v>
      </c>
      <c r="CC389" s="9">
        <f t="shared" si="543"/>
        <v>4.11</v>
      </c>
      <c r="CD389" s="10">
        <v>1.225</v>
      </c>
      <c r="CE389" s="22">
        <v>1.015</v>
      </c>
      <c r="CF389" s="21">
        <f t="shared" si="544"/>
        <v>50083.0357829352</v>
      </c>
      <c r="CL389" s="12">
        <v>41312</v>
      </c>
      <c r="CM389" s="12">
        <v>0.0253</v>
      </c>
      <c r="CN389" s="13">
        <v>1.35</v>
      </c>
      <c r="CO389" s="14">
        <v>1</v>
      </c>
      <c r="CP389" s="15">
        <f t="shared" si="545"/>
        <v>1411.01136</v>
      </c>
      <c r="CQ389" s="12">
        <v>1</v>
      </c>
      <c r="CR389" s="12">
        <v>280</v>
      </c>
      <c r="CS389" s="12">
        <v>1.43</v>
      </c>
      <c r="CT389" s="19">
        <f t="shared" si="546"/>
        <v>3.16684210526316</v>
      </c>
      <c r="CU389" s="20">
        <v>5936</v>
      </c>
      <c r="CV389" s="12">
        <v>0.99</v>
      </c>
      <c r="CW389" s="12">
        <v>1.98</v>
      </c>
      <c r="CX389" s="9">
        <f t="shared" si="547"/>
        <v>2.9602</v>
      </c>
      <c r="CY389" s="10">
        <v>1.225</v>
      </c>
      <c r="CZ389" s="22">
        <v>1.085</v>
      </c>
      <c r="DA389" s="21">
        <f t="shared" si="548"/>
        <v>40936.0577286539</v>
      </c>
      <c r="DG389" s="12">
        <v>41606</v>
      </c>
      <c r="DH389" s="12">
        <v>0.0253</v>
      </c>
      <c r="DI389" s="13">
        <v>1.35</v>
      </c>
      <c r="DJ389" s="14">
        <v>1</v>
      </c>
      <c r="DK389" s="15">
        <f t="shared" si="549"/>
        <v>1421.05293</v>
      </c>
      <c r="DL389" s="12">
        <v>1</v>
      </c>
      <c r="DM389" s="12">
        <v>280</v>
      </c>
      <c r="DN389" s="12">
        <v>1.43</v>
      </c>
      <c r="DO389" s="19">
        <f t="shared" si="550"/>
        <v>3.16684210526316</v>
      </c>
      <c r="DP389" s="20">
        <v>5936</v>
      </c>
      <c r="DQ389" s="12">
        <v>1</v>
      </c>
      <c r="DR389" s="12">
        <v>3.11</v>
      </c>
      <c r="DS389" s="9">
        <f t="shared" si="551"/>
        <v>4.11</v>
      </c>
      <c r="DT389" s="10">
        <v>1.225</v>
      </c>
      <c r="DU389" s="22">
        <v>1.085</v>
      </c>
      <c r="DV389" s="21">
        <f t="shared" si="552"/>
        <v>57010.1433904427</v>
      </c>
      <c r="EB389" s="12">
        <v>41606</v>
      </c>
      <c r="EC389" s="12">
        <v>0.02992</v>
      </c>
      <c r="ED389" s="13">
        <v>1.35</v>
      </c>
      <c r="EE389" s="14">
        <v>1</v>
      </c>
      <c r="EF389" s="15">
        <f t="shared" si="553"/>
        <v>1680.549552</v>
      </c>
      <c r="EG389" s="12">
        <v>1</v>
      </c>
      <c r="EH389" s="12">
        <v>280</v>
      </c>
      <c r="EI389" s="12">
        <v>1.52</v>
      </c>
      <c r="EJ389" s="19">
        <f t="shared" si="554"/>
        <v>3.25684210526316</v>
      </c>
      <c r="EK389" s="20">
        <f t="shared" si="555"/>
        <v>6976.15</v>
      </c>
      <c r="EL389" s="12">
        <v>1</v>
      </c>
      <c r="EM389" s="12">
        <v>3.91</v>
      </c>
      <c r="EN389" s="9">
        <f t="shared" si="556"/>
        <v>4.91</v>
      </c>
      <c r="EO389" s="10">
        <v>1.225</v>
      </c>
      <c r="EP389" s="22">
        <v>1.2</v>
      </c>
      <c r="EQ389" s="21">
        <f t="shared" si="557"/>
        <v>89856.2836861047</v>
      </c>
    </row>
    <row r="390" s="1" customFormat="1" customHeight="1" spans="6:147">
      <c r="F390" s="12">
        <v>35434</v>
      </c>
      <c r="G390" s="12">
        <v>0.0253</v>
      </c>
      <c r="H390" s="13">
        <v>1.35</v>
      </c>
      <c r="I390" s="14">
        <v>1</v>
      </c>
      <c r="J390" s="15">
        <f t="shared" si="529"/>
        <v>1210.24827</v>
      </c>
      <c r="K390" s="12">
        <v>1</v>
      </c>
      <c r="L390" s="12">
        <v>280</v>
      </c>
      <c r="M390" s="12">
        <v>1.43</v>
      </c>
      <c r="N390" s="19">
        <f t="shared" si="530"/>
        <v>3.16684210526316</v>
      </c>
      <c r="O390" s="20">
        <v>5936</v>
      </c>
      <c r="P390" s="12">
        <v>0.99</v>
      </c>
      <c r="Q390" s="12">
        <v>1.98</v>
      </c>
      <c r="R390" s="9">
        <f t="shared" si="531"/>
        <v>2.9602</v>
      </c>
      <c r="S390" s="10">
        <v>1.225</v>
      </c>
      <c r="T390" s="20">
        <v>1</v>
      </c>
      <c r="U390" s="21">
        <f t="shared" si="532"/>
        <v>35423.5732629581</v>
      </c>
      <c r="AA390" s="12">
        <v>35434</v>
      </c>
      <c r="AB390" s="12">
        <v>0.0253</v>
      </c>
      <c r="AC390" s="13">
        <v>1.35</v>
      </c>
      <c r="AD390" s="14">
        <v>1</v>
      </c>
      <c r="AE390" s="15">
        <f t="shared" si="533"/>
        <v>1210.24827</v>
      </c>
      <c r="AF390" s="12">
        <v>1</v>
      </c>
      <c r="AG390" s="12">
        <v>280</v>
      </c>
      <c r="AH390" s="12">
        <v>1.43</v>
      </c>
      <c r="AI390" s="19">
        <f t="shared" si="534"/>
        <v>3.16684210526316</v>
      </c>
      <c r="AJ390" s="20">
        <v>5936</v>
      </c>
      <c r="AK390" s="12">
        <v>0.99</v>
      </c>
      <c r="AL390" s="12">
        <v>1.98</v>
      </c>
      <c r="AM390" s="9">
        <f t="shared" si="535"/>
        <v>2.9602</v>
      </c>
      <c r="AN390" s="10">
        <v>1.225</v>
      </c>
      <c r="AO390" s="22">
        <v>1.015</v>
      </c>
      <c r="AP390" s="21">
        <f t="shared" si="536"/>
        <v>35954.9268619024</v>
      </c>
      <c r="AV390" s="12">
        <v>35728</v>
      </c>
      <c r="AW390" s="12">
        <v>0.0253</v>
      </c>
      <c r="AX390" s="13">
        <v>1.35</v>
      </c>
      <c r="AY390" s="14">
        <v>1</v>
      </c>
      <c r="AZ390" s="15">
        <f t="shared" si="537"/>
        <v>1220.28984</v>
      </c>
      <c r="BA390" s="12">
        <v>1</v>
      </c>
      <c r="BB390" s="12">
        <v>280</v>
      </c>
      <c r="BC390" s="12">
        <v>1.43</v>
      </c>
      <c r="BD390" s="19">
        <f t="shared" si="538"/>
        <v>3.16684210526316</v>
      </c>
      <c r="BE390" s="20">
        <v>5936</v>
      </c>
      <c r="BF390" s="12">
        <v>1</v>
      </c>
      <c r="BG390" s="12">
        <v>3.11</v>
      </c>
      <c r="BH390" s="9">
        <f t="shared" si="539"/>
        <v>4.11</v>
      </c>
      <c r="BI390" s="10">
        <v>1.225</v>
      </c>
      <c r="BJ390" s="20">
        <v>1</v>
      </c>
      <c r="BK390" s="21">
        <f t="shared" si="540"/>
        <v>49342.8923969805</v>
      </c>
      <c r="BQ390" s="12">
        <v>35728</v>
      </c>
      <c r="BR390" s="12">
        <v>0.0253</v>
      </c>
      <c r="BS390" s="13">
        <v>1.35</v>
      </c>
      <c r="BT390" s="14">
        <v>1</v>
      </c>
      <c r="BU390" s="15">
        <f t="shared" si="541"/>
        <v>1220.28984</v>
      </c>
      <c r="BV390" s="12">
        <v>1</v>
      </c>
      <c r="BW390" s="12">
        <v>280</v>
      </c>
      <c r="BX390" s="12">
        <v>1.43</v>
      </c>
      <c r="BY390" s="19">
        <f t="shared" si="542"/>
        <v>3.16684210526316</v>
      </c>
      <c r="BZ390" s="20">
        <v>5936</v>
      </c>
      <c r="CA390" s="12">
        <v>1</v>
      </c>
      <c r="CB390" s="12">
        <v>3.11</v>
      </c>
      <c r="CC390" s="9">
        <f t="shared" si="543"/>
        <v>4.11</v>
      </c>
      <c r="CD390" s="10">
        <v>1.225</v>
      </c>
      <c r="CE390" s="22">
        <v>1.015</v>
      </c>
      <c r="CF390" s="21">
        <f t="shared" si="544"/>
        <v>50083.0357829352</v>
      </c>
      <c r="CL390" s="12">
        <v>41312</v>
      </c>
      <c r="CM390" s="12">
        <v>0.0253</v>
      </c>
      <c r="CN390" s="13">
        <v>1.35</v>
      </c>
      <c r="CO390" s="14">
        <v>1</v>
      </c>
      <c r="CP390" s="15">
        <f t="shared" si="545"/>
        <v>1411.01136</v>
      </c>
      <c r="CQ390" s="12">
        <v>1</v>
      </c>
      <c r="CR390" s="12">
        <v>280</v>
      </c>
      <c r="CS390" s="12">
        <v>1.43</v>
      </c>
      <c r="CT390" s="19">
        <f t="shared" si="546"/>
        <v>3.16684210526316</v>
      </c>
      <c r="CU390" s="20">
        <v>5936</v>
      </c>
      <c r="CV390" s="12">
        <v>0.99</v>
      </c>
      <c r="CW390" s="12">
        <v>1.98</v>
      </c>
      <c r="CX390" s="9">
        <f t="shared" si="547"/>
        <v>2.9602</v>
      </c>
      <c r="CY390" s="10">
        <v>1.225</v>
      </c>
      <c r="CZ390" s="22">
        <v>1.085</v>
      </c>
      <c r="DA390" s="21">
        <f t="shared" si="548"/>
        <v>40936.0577286539</v>
      </c>
      <c r="DG390" s="12">
        <v>41606</v>
      </c>
      <c r="DH390" s="12">
        <v>0.0253</v>
      </c>
      <c r="DI390" s="13">
        <v>1.35</v>
      </c>
      <c r="DJ390" s="14">
        <v>1</v>
      </c>
      <c r="DK390" s="15">
        <f t="shared" si="549"/>
        <v>1421.05293</v>
      </c>
      <c r="DL390" s="12">
        <v>1</v>
      </c>
      <c r="DM390" s="12">
        <v>280</v>
      </c>
      <c r="DN390" s="12">
        <v>1.43</v>
      </c>
      <c r="DO390" s="19">
        <f t="shared" si="550"/>
        <v>3.16684210526316</v>
      </c>
      <c r="DP390" s="20">
        <v>5936</v>
      </c>
      <c r="DQ390" s="12">
        <v>1</v>
      </c>
      <c r="DR390" s="12">
        <v>3.11</v>
      </c>
      <c r="DS390" s="9">
        <f t="shared" si="551"/>
        <v>4.11</v>
      </c>
      <c r="DT390" s="10">
        <v>1.225</v>
      </c>
      <c r="DU390" s="22">
        <v>1.085</v>
      </c>
      <c r="DV390" s="21">
        <f t="shared" si="552"/>
        <v>57010.1433904427</v>
      </c>
      <c r="EB390" s="12">
        <v>41606</v>
      </c>
      <c r="EC390" s="12">
        <v>0.02992</v>
      </c>
      <c r="ED390" s="13">
        <v>1.35</v>
      </c>
      <c r="EE390" s="14">
        <v>1</v>
      </c>
      <c r="EF390" s="15">
        <f t="shared" si="553"/>
        <v>1680.549552</v>
      </c>
      <c r="EG390" s="12">
        <v>1</v>
      </c>
      <c r="EH390" s="12">
        <v>280</v>
      </c>
      <c r="EI390" s="12">
        <v>1.52</v>
      </c>
      <c r="EJ390" s="19">
        <f t="shared" si="554"/>
        <v>3.25684210526316</v>
      </c>
      <c r="EK390" s="20">
        <f t="shared" si="555"/>
        <v>6976.15</v>
      </c>
      <c r="EL390" s="12">
        <v>1</v>
      </c>
      <c r="EM390" s="12">
        <v>3.91</v>
      </c>
      <c r="EN390" s="9">
        <f t="shared" si="556"/>
        <v>4.91</v>
      </c>
      <c r="EO390" s="10">
        <v>1.225</v>
      </c>
      <c r="EP390" s="22">
        <v>1.2</v>
      </c>
      <c r="EQ390" s="21">
        <f t="shared" si="557"/>
        <v>89856.2836861047</v>
      </c>
    </row>
    <row r="391" s="1" customFormat="1" customHeight="1" spans="6:147">
      <c r="F391" s="12">
        <v>35434</v>
      </c>
      <c r="G391" s="12">
        <v>0.0253</v>
      </c>
      <c r="H391" s="13">
        <v>1.35</v>
      </c>
      <c r="I391" s="14">
        <v>1</v>
      </c>
      <c r="J391" s="15">
        <f t="shared" si="529"/>
        <v>1210.24827</v>
      </c>
      <c r="K391" s="12">
        <v>1</v>
      </c>
      <c r="L391" s="12">
        <v>280</v>
      </c>
      <c r="M391" s="12">
        <v>1.43</v>
      </c>
      <c r="N391" s="19">
        <f t="shared" si="530"/>
        <v>3.16684210526316</v>
      </c>
      <c r="O391" s="20">
        <v>5936</v>
      </c>
      <c r="P391" s="12">
        <v>0.99</v>
      </c>
      <c r="Q391" s="12">
        <v>1.98</v>
      </c>
      <c r="R391" s="9">
        <f t="shared" si="531"/>
        <v>2.9602</v>
      </c>
      <c r="S391" s="10">
        <v>1.225</v>
      </c>
      <c r="T391" s="20">
        <v>1</v>
      </c>
      <c r="U391" s="21">
        <f t="shared" si="532"/>
        <v>35423.5732629581</v>
      </c>
      <c r="AA391" s="12">
        <v>35434</v>
      </c>
      <c r="AB391" s="12">
        <v>0.0253</v>
      </c>
      <c r="AC391" s="13">
        <v>1.35</v>
      </c>
      <c r="AD391" s="14">
        <v>1</v>
      </c>
      <c r="AE391" s="15">
        <f t="shared" si="533"/>
        <v>1210.24827</v>
      </c>
      <c r="AF391" s="12">
        <v>1</v>
      </c>
      <c r="AG391" s="12">
        <v>280</v>
      </c>
      <c r="AH391" s="12">
        <v>1.43</v>
      </c>
      <c r="AI391" s="19">
        <f t="shared" si="534"/>
        <v>3.16684210526316</v>
      </c>
      <c r="AJ391" s="20">
        <v>5936</v>
      </c>
      <c r="AK391" s="12">
        <v>0.99</v>
      </c>
      <c r="AL391" s="12">
        <v>1.98</v>
      </c>
      <c r="AM391" s="9">
        <f t="shared" si="535"/>
        <v>2.9602</v>
      </c>
      <c r="AN391" s="10">
        <v>1.225</v>
      </c>
      <c r="AO391" s="22">
        <v>1.015</v>
      </c>
      <c r="AP391" s="21">
        <f t="shared" si="536"/>
        <v>35954.9268619024</v>
      </c>
      <c r="AV391" s="12">
        <v>35728</v>
      </c>
      <c r="AW391" s="12">
        <v>0.0253</v>
      </c>
      <c r="AX391" s="13">
        <v>1.35</v>
      </c>
      <c r="AY391" s="14">
        <v>1</v>
      </c>
      <c r="AZ391" s="15">
        <f t="shared" si="537"/>
        <v>1220.28984</v>
      </c>
      <c r="BA391" s="12">
        <v>1</v>
      </c>
      <c r="BB391" s="12">
        <v>280</v>
      </c>
      <c r="BC391" s="12">
        <v>1.43</v>
      </c>
      <c r="BD391" s="19">
        <f t="shared" si="538"/>
        <v>3.16684210526316</v>
      </c>
      <c r="BE391" s="20">
        <v>5936</v>
      </c>
      <c r="BF391" s="12">
        <v>1</v>
      </c>
      <c r="BG391" s="12">
        <v>3.11</v>
      </c>
      <c r="BH391" s="9">
        <f t="shared" si="539"/>
        <v>4.11</v>
      </c>
      <c r="BI391" s="10">
        <v>1.225</v>
      </c>
      <c r="BJ391" s="20">
        <v>1</v>
      </c>
      <c r="BK391" s="21">
        <f t="shared" si="540"/>
        <v>49342.8923969805</v>
      </c>
      <c r="BQ391" s="12">
        <v>35728</v>
      </c>
      <c r="BR391" s="12">
        <v>0.0253</v>
      </c>
      <c r="BS391" s="13">
        <v>1.35</v>
      </c>
      <c r="BT391" s="14">
        <v>1</v>
      </c>
      <c r="BU391" s="15">
        <f t="shared" si="541"/>
        <v>1220.28984</v>
      </c>
      <c r="BV391" s="12">
        <v>1</v>
      </c>
      <c r="BW391" s="12">
        <v>280</v>
      </c>
      <c r="BX391" s="12">
        <v>1.43</v>
      </c>
      <c r="BY391" s="19">
        <f t="shared" si="542"/>
        <v>3.16684210526316</v>
      </c>
      <c r="BZ391" s="20">
        <v>5936</v>
      </c>
      <c r="CA391" s="12">
        <v>1</v>
      </c>
      <c r="CB391" s="12">
        <v>3.11</v>
      </c>
      <c r="CC391" s="9">
        <f t="shared" si="543"/>
        <v>4.11</v>
      </c>
      <c r="CD391" s="10">
        <v>1.225</v>
      </c>
      <c r="CE391" s="22">
        <v>1.015</v>
      </c>
      <c r="CF391" s="21">
        <f t="shared" si="544"/>
        <v>50083.0357829352</v>
      </c>
      <c r="CL391" s="12">
        <v>41312</v>
      </c>
      <c r="CM391" s="12">
        <v>0.0253</v>
      </c>
      <c r="CN391" s="13">
        <v>1.35</v>
      </c>
      <c r="CO391" s="14">
        <v>1</v>
      </c>
      <c r="CP391" s="15">
        <f t="shared" si="545"/>
        <v>1411.01136</v>
      </c>
      <c r="CQ391" s="12">
        <v>1</v>
      </c>
      <c r="CR391" s="12">
        <v>280</v>
      </c>
      <c r="CS391" s="12">
        <v>1.43</v>
      </c>
      <c r="CT391" s="19">
        <f t="shared" si="546"/>
        <v>3.16684210526316</v>
      </c>
      <c r="CU391" s="20">
        <v>5936</v>
      </c>
      <c r="CV391" s="12">
        <v>0.99</v>
      </c>
      <c r="CW391" s="12">
        <v>1.98</v>
      </c>
      <c r="CX391" s="9">
        <f t="shared" si="547"/>
        <v>2.9602</v>
      </c>
      <c r="CY391" s="10">
        <v>1.225</v>
      </c>
      <c r="CZ391" s="22">
        <v>1.085</v>
      </c>
      <c r="DA391" s="21">
        <f t="shared" si="548"/>
        <v>40936.0577286539</v>
      </c>
      <c r="DG391" s="12">
        <v>41606</v>
      </c>
      <c r="DH391" s="12">
        <v>0.0253</v>
      </c>
      <c r="DI391" s="13">
        <v>1.35</v>
      </c>
      <c r="DJ391" s="14">
        <v>1</v>
      </c>
      <c r="DK391" s="15">
        <f t="shared" si="549"/>
        <v>1421.05293</v>
      </c>
      <c r="DL391" s="12">
        <v>1</v>
      </c>
      <c r="DM391" s="12">
        <v>280</v>
      </c>
      <c r="DN391" s="12">
        <v>1.43</v>
      </c>
      <c r="DO391" s="19">
        <f t="shared" si="550"/>
        <v>3.16684210526316</v>
      </c>
      <c r="DP391" s="20">
        <v>5936</v>
      </c>
      <c r="DQ391" s="12">
        <v>1</v>
      </c>
      <c r="DR391" s="12">
        <v>3.11</v>
      </c>
      <c r="DS391" s="9">
        <f t="shared" si="551"/>
        <v>4.11</v>
      </c>
      <c r="DT391" s="10">
        <v>1.225</v>
      </c>
      <c r="DU391" s="22">
        <v>1.085</v>
      </c>
      <c r="DV391" s="21">
        <f t="shared" si="552"/>
        <v>57010.1433904427</v>
      </c>
      <c r="EB391" s="12">
        <v>41606</v>
      </c>
      <c r="EC391" s="12">
        <v>0.02992</v>
      </c>
      <c r="ED391" s="13">
        <v>1.35</v>
      </c>
      <c r="EE391" s="14">
        <v>1</v>
      </c>
      <c r="EF391" s="15">
        <f t="shared" si="553"/>
        <v>1680.549552</v>
      </c>
      <c r="EG391" s="12">
        <v>1</v>
      </c>
      <c r="EH391" s="12">
        <v>280</v>
      </c>
      <c r="EI391" s="12">
        <v>1.52</v>
      </c>
      <c r="EJ391" s="19">
        <f t="shared" si="554"/>
        <v>3.25684210526316</v>
      </c>
      <c r="EK391" s="20">
        <f t="shared" si="555"/>
        <v>6976.15</v>
      </c>
      <c r="EL391" s="12">
        <v>1</v>
      </c>
      <c r="EM391" s="12">
        <v>3.91</v>
      </c>
      <c r="EN391" s="9">
        <f t="shared" si="556"/>
        <v>4.91</v>
      </c>
      <c r="EO391" s="10">
        <v>1.225</v>
      </c>
      <c r="EP391" s="22">
        <v>1.2</v>
      </c>
      <c r="EQ391" s="21">
        <f t="shared" si="557"/>
        <v>89856.2836861047</v>
      </c>
    </row>
    <row r="392" s="1" customFormat="1" customHeight="1" spans="6:147">
      <c r="F392" s="12">
        <v>35434</v>
      </c>
      <c r="G392" s="12">
        <v>0.0253</v>
      </c>
      <c r="H392" s="13">
        <v>1.35</v>
      </c>
      <c r="I392" s="14">
        <v>1</v>
      </c>
      <c r="J392" s="15">
        <f t="shared" si="529"/>
        <v>1210.24827</v>
      </c>
      <c r="K392" s="12">
        <v>1</v>
      </c>
      <c r="L392" s="12">
        <v>280</v>
      </c>
      <c r="M392" s="12">
        <v>1.43</v>
      </c>
      <c r="N392" s="19">
        <f t="shared" si="530"/>
        <v>3.16684210526316</v>
      </c>
      <c r="O392" s="20">
        <v>5936</v>
      </c>
      <c r="P392" s="12">
        <v>0.99</v>
      </c>
      <c r="Q392" s="12">
        <v>1.98</v>
      </c>
      <c r="R392" s="9">
        <f t="shared" si="531"/>
        <v>2.9602</v>
      </c>
      <c r="S392" s="10">
        <v>1.225</v>
      </c>
      <c r="T392" s="20">
        <v>1</v>
      </c>
      <c r="U392" s="21">
        <f t="shared" si="532"/>
        <v>35423.5732629581</v>
      </c>
      <c r="AA392" s="12">
        <v>35434</v>
      </c>
      <c r="AB392" s="12">
        <v>0.0253</v>
      </c>
      <c r="AC392" s="13">
        <v>1.35</v>
      </c>
      <c r="AD392" s="14">
        <v>1</v>
      </c>
      <c r="AE392" s="15">
        <f t="shared" si="533"/>
        <v>1210.24827</v>
      </c>
      <c r="AF392" s="12">
        <v>1</v>
      </c>
      <c r="AG392" s="12">
        <v>280</v>
      </c>
      <c r="AH392" s="12">
        <v>1.43</v>
      </c>
      <c r="AI392" s="19">
        <f t="shared" si="534"/>
        <v>3.16684210526316</v>
      </c>
      <c r="AJ392" s="20">
        <v>5936</v>
      </c>
      <c r="AK392" s="12">
        <v>0.99</v>
      </c>
      <c r="AL392" s="12">
        <v>1.98</v>
      </c>
      <c r="AM392" s="9">
        <f t="shared" si="535"/>
        <v>2.9602</v>
      </c>
      <c r="AN392" s="10">
        <v>1.225</v>
      </c>
      <c r="AO392" s="22">
        <v>1.015</v>
      </c>
      <c r="AP392" s="21">
        <f t="shared" si="536"/>
        <v>35954.9268619024</v>
      </c>
      <c r="AV392" s="12">
        <v>35728</v>
      </c>
      <c r="AW392" s="12">
        <v>0.0253</v>
      </c>
      <c r="AX392" s="13">
        <v>1.35</v>
      </c>
      <c r="AY392" s="14">
        <v>1</v>
      </c>
      <c r="AZ392" s="15">
        <f t="shared" si="537"/>
        <v>1220.28984</v>
      </c>
      <c r="BA392" s="12">
        <v>1</v>
      </c>
      <c r="BB392" s="12">
        <v>280</v>
      </c>
      <c r="BC392" s="12">
        <v>1.43</v>
      </c>
      <c r="BD392" s="19">
        <f t="shared" si="538"/>
        <v>3.16684210526316</v>
      </c>
      <c r="BE392" s="20">
        <v>5936</v>
      </c>
      <c r="BF392" s="12">
        <v>1</v>
      </c>
      <c r="BG392" s="12">
        <v>3.11</v>
      </c>
      <c r="BH392" s="9">
        <f t="shared" si="539"/>
        <v>4.11</v>
      </c>
      <c r="BI392" s="10">
        <v>1.225</v>
      </c>
      <c r="BJ392" s="20">
        <v>1</v>
      </c>
      <c r="BK392" s="21">
        <f t="shared" si="540"/>
        <v>49342.8923969805</v>
      </c>
      <c r="BQ392" s="12">
        <v>35728</v>
      </c>
      <c r="BR392" s="12">
        <v>0.0253</v>
      </c>
      <c r="BS392" s="13">
        <v>1.35</v>
      </c>
      <c r="BT392" s="14">
        <v>1</v>
      </c>
      <c r="BU392" s="15">
        <f t="shared" si="541"/>
        <v>1220.28984</v>
      </c>
      <c r="BV392" s="12">
        <v>1</v>
      </c>
      <c r="BW392" s="12">
        <v>280</v>
      </c>
      <c r="BX392" s="12">
        <v>1.43</v>
      </c>
      <c r="BY392" s="19">
        <f t="shared" si="542"/>
        <v>3.16684210526316</v>
      </c>
      <c r="BZ392" s="20">
        <v>5936</v>
      </c>
      <c r="CA392" s="12">
        <v>1</v>
      </c>
      <c r="CB392" s="12">
        <v>3.11</v>
      </c>
      <c r="CC392" s="9">
        <f t="shared" si="543"/>
        <v>4.11</v>
      </c>
      <c r="CD392" s="10">
        <v>1.225</v>
      </c>
      <c r="CE392" s="22">
        <v>1.015</v>
      </c>
      <c r="CF392" s="21">
        <f t="shared" si="544"/>
        <v>50083.0357829352</v>
      </c>
      <c r="CL392" s="12">
        <v>41312</v>
      </c>
      <c r="CM392" s="12">
        <v>0.0253</v>
      </c>
      <c r="CN392" s="13">
        <v>1.35</v>
      </c>
      <c r="CO392" s="14">
        <v>1</v>
      </c>
      <c r="CP392" s="15">
        <f t="shared" si="545"/>
        <v>1411.01136</v>
      </c>
      <c r="CQ392" s="12">
        <v>1</v>
      </c>
      <c r="CR392" s="12">
        <v>280</v>
      </c>
      <c r="CS392" s="12">
        <v>1.43</v>
      </c>
      <c r="CT392" s="19">
        <f t="shared" si="546"/>
        <v>3.16684210526316</v>
      </c>
      <c r="CU392" s="20">
        <v>5936</v>
      </c>
      <c r="CV392" s="12">
        <v>0.99</v>
      </c>
      <c r="CW392" s="12">
        <v>1.98</v>
      </c>
      <c r="CX392" s="9">
        <f t="shared" si="547"/>
        <v>2.9602</v>
      </c>
      <c r="CY392" s="10">
        <v>1.225</v>
      </c>
      <c r="CZ392" s="22">
        <v>1.085</v>
      </c>
      <c r="DA392" s="21">
        <f t="shared" si="548"/>
        <v>40936.0577286539</v>
      </c>
      <c r="DG392" s="12">
        <v>41606</v>
      </c>
      <c r="DH392" s="12">
        <v>0.0253</v>
      </c>
      <c r="DI392" s="13">
        <v>1.35</v>
      </c>
      <c r="DJ392" s="14">
        <v>1</v>
      </c>
      <c r="DK392" s="15">
        <f t="shared" si="549"/>
        <v>1421.05293</v>
      </c>
      <c r="DL392" s="12">
        <v>1</v>
      </c>
      <c r="DM392" s="12">
        <v>280</v>
      </c>
      <c r="DN392" s="12">
        <v>1.43</v>
      </c>
      <c r="DO392" s="19">
        <f t="shared" si="550"/>
        <v>3.16684210526316</v>
      </c>
      <c r="DP392" s="20">
        <v>5936</v>
      </c>
      <c r="DQ392" s="12">
        <v>1</v>
      </c>
      <c r="DR392" s="12">
        <v>3.11</v>
      </c>
      <c r="DS392" s="9">
        <f t="shared" si="551"/>
        <v>4.11</v>
      </c>
      <c r="DT392" s="10">
        <v>1.225</v>
      </c>
      <c r="DU392" s="22">
        <v>1.085</v>
      </c>
      <c r="DV392" s="21">
        <f t="shared" si="552"/>
        <v>57010.1433904427</v>
      </c>
      <c r="EB392" s="12">
        <v>41606</v>
      </c>
      <c r="EC392" s="12">
        <v>0.02992</v>
      </c>
      <c r="ED392" s="13">
        <v>1.35</v>
      </c>
      <c r="EE392" s="14">
        <v>1</v>
      </c>
      <c r="EF392" s="15">
        <f t="shared" si="553"/>
        <v>1680.549552</v>
      </c>
      <c r="EG392" s="12">
        <v>1</v>
      </c>
      <c r="EH392" s="12">
        <v>280</v>
      </c>
      <c r="EI392" s="12">
        <v>1.52</v>
      </c>
      <c r="EJ392" s="19">
        <f t="shared" si="554"/>
        <v>3.25684210526316</v>
      </c>
      <c r="EK392" s="20">
        <v>5936</v>
      </c>
      <c r="EL392" s="12">
        <v>1</v>
      </c>
      <c r="EM392" s="12">
        <v>3.91</v>
      </c>
      <c r="EN392" s="9">
        <f t="shared" si="556"/>
        <v>4.91</v>
      </c>
      <c r="EO392" s="10">
        <v>1.225</v>
      </c>
      <c r="EP392" s="22">
        <v>1.2</v>
      </c>
      <c r="EQ392" s="21">
        <f t="shared" si="557"/>
        <v>82348.7930311047</v>
      </c>
    </row>
    <row r="393" s="1" customFormat="1" customHeight="1" spans="6:147">
      <c r="F393" s="12">
        <v>35434</v>
      </c>
      <c r="G393" s="12">
        <v>0.0253</v>
      </c>
      <c r="H393" s="13">
        <v>1.35</v>
      </c>
      <c r="I393" s="14">
        <v>1</v>
      </c>
      <c r="J393" s="15">
        <f t="shared" si="529"/>
        <v>1210.24827</v>
      </c>
      <c r="K393" s="12">
        <v>1</v>
      </c>
      <c r="L393" s="12">
        <v>280</v>
      </c>
      <c r="M393" s="12">
        <v>1.43</v>
      </c>
      <c r="N393" s="19">
        <f t="shared" si="530"/>
        <v>3.16684210526316</v>
      </c>
      <c r="O393" s="20">
        <v>5936</v>
      </c>
      <c r="P393" s="12">
        <v>0.99</v>
      </c>
      <c r="Q393" s="12">
        <v>1.98</v>
      </c>
      <c r="R393" s="9">
        <f t="shared" si="531"/>
        <v>2.9602</v>
      </c>
      <c r="S393" s="10">
        <v>1.225</v>
      </c>
      <c r="T393" s="20">
        <v>1</v>
      </c>
      <c r="U393" s="21">
        <f t="shared" si="532"/>
        <v>35423.5732629581</v>
      </c>
      <c r="AA393" s="12">
        <v>35434</v>
      </c>
      <c r="AB393" s="12">
        <v>0.0253</v>
      </c>
      <c r="AC393" s="13">
        <v>1.35</v>
      </c>
      <c r="AD393" s="14">
        <v>1</v>
      </c>
      <c r="AE393" s="15">
        <f t="shared" si="533"/>
        <v>1210.24827</v>
      </c>
      <c r="AF393" s="12">
        <v>1</v>
      </c>
      <c r="AG393" s="12">
        <v>280</v>
      </c>
      <c r="AH393" s="12">
        <v>1.43</v>
      </c>
      <c r="AI393" s="19">
        <f t="shared" si="534"/>
        <v>3.16684210526316</v>
      </c>
      <c r="AJ393" s="20">
        <v>5936</v>
      </c>
      <c r="AK393" s="12">
        <v>0.99</v>
      </c>
      <c r="AL393" s="12">
        <v>1.98</v>
      </c>
      <c r="AM393" s="9">
        <f t="shared" si="535"/>
        <v>2.9602</v>
      </c>
      <c r="AN393" s="10">
        <v>1.225</v>
      </c>
      <c r="AO393" s="22">
        <v>1.015</v>
      </c>
      <c r="AP393" s="21">
        <f t="shared" si="536"/>
        <v>35954.9268619024</v>
      </c>
      <c r="AV393" s="12">
        <v>35728</v>
      </c>
      <c r="AW393" s="12">
        <v>0.0253</v>
      </c>
      <c r="AX393" s="13">
        <v>1.35</v>
      </c>
      <c r="AY393" s="14">
        <v>1</v>
      </c>
      <c r="AZ393" s="15">
        <f t="shared" si="537"/>
        <v>1220.28984</v>
      </c>
      <c r="BA393" s="12">
        <v>1</v>
      </c>
      <c r="BB393" s="12">
        <v>280</v>
      </c>
      <c r="BC393" s="12">
        <v>1.43</v>
      </c>
      <c r="BD393" s="19">
        <f t="shared" si="538"/>
        <v>3.16684210526316</v>
      </c>
      <c r="BE393" s="20">
        <v>5936</v>
      </c>
      <c r="BF393" s="12">
        <v>1</v>
      </c>
      <c r="BG393" s="12">
        <v>3.11</v>
      </c>
      <c r="BH393" s="9">
        <f t="shared" si="539"/>
        <v>4.11</v>
      </c>
      <c r="BI393" s="10">
        <v>1.225</v>
      </c>
      <c r="BJ393" s="20">
        <v>1</v>
      </c>
      <c r="BK393" s="21">
        <f t="shared" si="540"/>
        <v>49342.8923969805</v>
      </c>
      <c r="BQ393" s="12">
        <v>35728</v>
      </c>
      <c r="BR393" s="12">
        <v>0.0253</v>
      </c>
      <c r="BS393" s="13">
        <v>1.35</v>
      </c>
      <c r="BT393" s="14">
        <v>1</v>
      </c>
      <c r="BU393" s="15">
        <f t="shared" si="541"/>
        <v>1220.28984</v>
      </c>
      <c r="BV393" s="12">
        <v>1</v>
      </c>
      <c r="BW393" s="12">
        <v>280</v>
      </c>
      <c r="BX393" s="12">
        <v>1.43</v>
      </c>
      <c r="BY393" s="19">
        <f t="shared" si="542"/>
        <v>3.16684210526316</v>
      </c>
      <c r="BZ393" s="20">
        <v>5936</v>
      </c>
      <c r="CA393" s="12">
        <v>1</v>
      </c>
      <c r="CB393" s="12">
        <v>3.11</v>
      </c>
      <c r="CC393" s="9">
        <f t="shared" si="543"/>
        <v>4.11</v>
      </c>
      <c r="CD393" s="10">
        <v>1.225</v>
      </c>
      <c r="CE393" s="22">
        <v>1.015</v>
      </c>
      <c r="CF393" s="21">
        <f t="shared" si="544"/>
        <v>50083.0357829352</v>
      </c>
      <c r="CL393" s="12">
        <v>41312</v>
      </c>
      <c r="CM393" s="12">
        <v>0.0253</v>
      </c>
      <c r="CN393" s="13">
        <v>1.35</v>
      </c>
      <c r="CO393" s="14">
        <v>1</v>
      </c>
      <c r="CP393" s="15">
        <f t="shared" si="545"/>
        <v>1411.01136</v>
      </c>
      <c r="CQ393" s="12">
        <v>1</v>
      </c>
      <c r="CR393" s="12">
        <v>280</v>
      </c>
      <c r="CS393" s="12">
        <v>1.43</v>
      </c>
      <c r="CT393" s="19">
        <f t="shared" si="546"/>
        <v>3.16684210526316</v>
      </c>
      <c r="CU393" s="20">
        <v>5936</v>
      </c>
      <c r="CV393" s="12">
        <v>0.99</v>
      </c>
      <c r="CW393" s="12">
        <v>1.98</v>
      </c>
      <c r="CX393" s="9">
        <f t="shared" si="547"/>
        <v>2.9602</v>
      </c>
      <c r="CY393" s="10">
        <v>1.225</v>
      </c>
      <c r="CZ393" s="22">
        <v>1.085</v>
      </c>
      <c r="DA393" s="21">
        <f t="shared" si="548"/>
        <v>40936.0577286539</v>
      </c>
      <c r="DG393" s="12">
        <v>41606</v>
      </c>
      <c r="DH393" s="12">
        <v>0.0253</v>
      </c>
      <c r="DI393" s="13">
        <v>1.35</v>
      </c>
      <c r="DJ393" s="14">
        <v>1</v>
      </c>
      <c r="DK393" s="15">
        <f t="shared" si="549"/>
        <v>1421.05293</v>
      </c>
      <c r="DL393" s="12">
        <v>1</v>
      </c>
      <c r="DM393" s="12">
        <v>280</v>
      </c>
      <c r="DN393" s="12">
        <v>1.43</v>
      </c>
      <c r="DO393" s="19">
        <f t="shared" si="550"/>
        <v>3.16684210526316</v>
      </c>
      <c r="DP393" s="20">
        <v>5936</v>
      </c>
      <c r="DQ393" s="12">
        <v>1</v>
      </c>
      <c r="DR393" s="12">
        <v>3.11</v>
      </c>
      <c r="DS393" s="9">
        <f t="shared" si="551"/>
        <v>4.11</v>
      </c>
      <c r="DT393" s="10">
        <v>1.225</v>
      </c>
      <c r="DU393" s="22">
        <v>1.085</v>
      </c>
      <c r="DV393" s="21">
        <f t="shared" si="552"/>
        <v>57010.1433904427</v>
      </c>
      <c r="EB393" s="12">
        <v>41606</v>
      </c>
      <c r="EC393" s="12">
        <v>0.02992</v>
      </c>
      <c r="ED393" s="13">
        <v>1.35</v>
      </c>
      <c r="EE393" s="14">
        <v>1</v>
      </c>
      <c r="EF393" s="15">
        <f t="shared" si="553"/>
        <v>1680.549552</v>
      </c>
      <c r="EG393" s="12">
        <v>1</v>
      </c>
      <c r="EH393" s="12">
        <v>280</v>
      </c>
      <c r="EI393" s="12">
        <v>1.52</v>
      </c>
      <c r="EJ393" s="19">
        <f t="shared" si="554"/>
        <v>3.25684210526316</v>
      </c>
      <c r="EK393" s="20">
        <v>5936</v>
      </c>
      <c r="EL393" s="12">
        <v>1</v>
      </c>
      <c r="EM393" s="12">
        <v>3.91</v>
      </c>
      <c r="EN393" s="9">
        <f t="shared" si="556"/>
        <v>4.91</v>
      </c>
      <c r="EO393" s="10">
        <v>1.225</v>
      </c>
      <c r="EP393" s="22">
        <v>1.2</v>
      </c>
      <c r="EQ393" s="21">
        <f t="shared" si="557"/>
        <v>82348.7930311047</v>
      </c>
    </row>
    <row r="394" s="1" customFormat="1" customHeight="1" spans="6:147">
      <c r="F394" s="12">
        <v>35434</v>
      </c>
      <c r="G394" s="12">
        <v>0.0253</v>
      </c>
      <c r="H394" s="13">
        <v>1.35</v>
      </c>
      <c r="I394" s="14">
        <v>1</v>
      </c>
      <c r="J394" s="15">
        <f t="shared" si="529"/>
        <v>1210.24827</v>
      </c>
      <c r="K394" s="12">
        <v>1</v>
      </c>
      <c r="L394" s="12">
        <v>280</v>
      </c>
      <c r="M394" s="12">
        <v>1.43</v>
      </c>
      <c r="N394" s="19">
        <f t="shared" si="530"/>
        <v>3.16684210526316</v>
      </c>
      <c r="O394" s="20">
        <v>5936</v>
      </c>
      <c r="P394" s="12">
        <v>0.99</v>
      </c>
      <c r="Q394" s="12">
        <v>1.98</v>
      </c>
      <c r="R394" s="9">
        <f t="shared" si="531"/>
        <v>2.9602</v>
      </c>
      <c r="S394" s="10">
        <v>1.225</v>
      </c>
      <c r="T394" s="20">
        <v>1</v>
      </c>
      <c r="U394" s="21">
        <f t="shared" si="532"/>
        <v>35423.5732629581</v>
      </c>
      <c r="AA394" s="12">
        <v>35434</v>
      </c>
      <c r="AB394" s="12">
        <v>0.0253</v>
      </c>
      <c r="AC394" s="13">
        <v>1.35</v>
      </c>
      <c r="AD394" s="14">
        <v>1</v>
      </c>
      <c r="AE394" s="15">
        <f t="shared" si="533"/>
        <v>1210.24827</v>
      </c>
      <c r="AF394" s="12">
        <v>1</v>
      </c>
      <c r="AG394" s="12">
        <v>280</v>
      </c>
      <c r="AH394" s="12">
        <v>1.43</v>
      </c>
      <c r="AI394" s="19">
        <f t="shared" si="534"/>
        <v>3.16684210526316</v>
      </c>
      <c r="AJ394" s="20">
        <v>5936</v>
      </c>
      <c r="AK394" s="12">
        <v>0.99</v>
      </c>
      <c r="AL394" s="12">
        <v>1.98</v>
      </c>
      <c r="AM394" s="9">
        <f t="shared" si="535"/>
        <v>2.9602</v>
      </c>
      <c r="AN394" s="10">
        <v>1.225</v>
      </c>
      <c r="AO394" s="22">
        <v>1.015</v>
      </c>
      <c r="AP394" s="21">
        <f t="shared" si="536"/>
        <v>35954.9268619024</v>
      </c>
      <c r="AV394" s="12">
        <v>35728</v>
      </c>
      <c r="AW394" s="12">
        <v>0.0253</v>
      </c>
      <c r="AX394" s="13">
        <v>1.35</v>
      </c>
      <c r="AY394" s="14">
        <v>1</v>
      </c>
      <c r="AZ394" s="15">
        <f t="shared" si="537"/>
        <v>1220.28984</v>
      </c>
      <c r="BA394" s="12">
        <v>1</v>
      </c>
      <c r="BB394" s="12">
        <v>280</v>
      </c>
      <c r="BC394" s="12">
        <v>1.43</v>
      </c>
      <c r="BD394" s="19">
        <f t="shared" si="538"/>
        <v>3.16684210526316</v>
      </c>
      <c r="BE394" s="20">
        <v>5936</v>
      </c>
      <c r="BF394" s="12">
        <v>1</v>
      </c>
      <c r="BG394" s="12">
        <v>3.11</v>
      </c>
      <c r="BH394" s="9">
        <f t="shared" si="539"/>
        <v>4.11</v>
      </c>
      <c r="BI394" s="10">
        <v>1.225</v>
      </c>
      <c r="BJ394" s="20">
        <v>1</v>
      </c>
      <c r="BK394" s="21">
        <f t="shared" si="540"/>
        <v>49342.8923969805</v>
      </c>
      <c r="BQ394" s="12">
        <v>35728</v>
      </c>
      <c r="BR394" s="12">
        <v>0.0253</v>
      </c>
      <c r="BS394" s="13">
        <v>1.35</v>
      </c>
      <c r="BT394" s="14">
        <v>1</v>
      </c>
      <c r="BU394" s="15">
        <f t="shared" si="541"/>
        <v>1220.28984</v>
      </c>
      <c r="BV394" s="12">
        <v>1</v>
      </c>
      <c r="BW394" s="12">
        <v>280</v>
      </c>
      <c r="BX394" s="12">
        <v>1.43</v>
      </c>
      <c r="BY394" s="19">
        <f t="shared" si="542"/>
        <v>3.16684210526316</v>
      </c>
      <c r="BZ394" s="20">
        <v>5936</v>
      </c>
      <c r="CA394" s="12">
        <v>1</v>
      </c>
      <c r="CB394" s="12">
        <v>3.11</v>
      </c>
      <c r="CC394" s="9">
        <f t="shared" si="543"/>
        <v>4.11</v>
      </c>
      <c r="CD394" s="10">
        <v>1.225</v>
      </c>
      <c r="CE394" s="22">
        <v>1.015</v>
      </c>
      <c r="CF394" s="21">
        <f t="shared" si="544"/>
        <v>50083.0357829352</v>
      </c>
      <c r="CL394" s="12">
        <v>41312</v>
      </c>
      <c r="CM394" s="12">
        <v>0.0253</v>
      </c>
      <c r="CN394" s="13">
        <v>1.35</v>
      </c>
      <c r="CO394" s="14">
        <v>1</v>
      </c>
      <c r="CP394" s="15">
        <f t="shared" si="545"/>
        <v>1411.01136</v>
      </c>
      <c r="CQ394" s="12">
        <v>1</v>
      </c>
      <c r="CR394" s="12">
        <v>280</v>
      </c>
      <c r="CS394" s="12">
        <v>1.43</v>
      </c>
      <c r="CT394" s="19">
        <f t="shared" si="546"/>
        <v>3.16684210526316</v>
      </c>
      <c r="CU394" s="20">
        <v>5936</v>
      </c>
      <c r="CV394" s="12">
        <v>0.99</v>
      </c>
      <c r="CW394" s="12">
        <v>1.98</v>
      </c>
      <c r="CX394" s="9">
        <f t="shared" si="547"/>
        <v>2.9602</v>
      </c>
      <c r="CY394" s="10">
        <v>1.225</v>
      </c>
      <c r="CZ394" s="22">
        <v>1.085</v>
      </c>
      <c r="DA394" s="21">
        <f t="shared" si="548"/>
        <v>40936.0577286539</v>
      </c>
      <c r="DG394" s="12">
        <v>41606</v>
      </c>
      <c r="DH394" s="12">
        <v>0.0253</v>
      </c>
      <c r="DI394" s="13">
        <v>1.35</v>
      </c>
      <c r="DJ394" s="14">
        <v>1</v>
      </c>
      <c r="DK394" s="15">
        <f t="shared" si="549"/>
        <v>1421.05293</v>
      </c>
      <c r="DL394" s="12">
        <v>1</v>
      </c>
      <c r="DM394" s="12">
        <v>280</v>
      </c>
      <c r="DN394" s="12">
        <v>1.43</v>
      </c>
      <c r="DO394" s="19">
        <f t="shared" si="550"/>
        <v>3.16684210526316</v>
      </c>
      <c r="DP394" s="20">
        <v>5936</v>
      </c>
      <c r="DQ394" s="12">
        <v>1</v>
      </c>
      <c r="DR394" s="12">
        <v>3.11</v>
      </c>
      <c r="DS394" s="9">
        <f t="shared" si="551"/>
        <v>4.11</v>
      </c>
      <c r="DT394" s="10">
        <v>1.225</v>
      </c>
      <c r="DU394" s="22">
        <v>1.085</v>
      </c>
      <c r="DV394" s="21">
        <f t="shared" si="552"/>
        <v>57010.1433904427</v>
      </c>
      <c r="EB394" s="12">
        <v>41606</v>
      </c>
      <c r="EC394" s="12">
        <v>0.02992</v>
      </c>
      <c r="ED394" s="13">
        <v>1.35</v>
      </c>
      <c r="EE394" s="14">
        <v>1</v>
      </c>
      <c r="EF394" s="15">
        <f t="shared" si="553"/>
        <v>1680.549552</v>
      </c>
      <c r="EG394" s="12">
        <v>1</v>
      </c>
      <c r="EH394" s="12">
        <v>280</v>
      </c>
      <c r="EI394" s="12">
        <v>1.52</v>
      </c>
      <c r="EJ394" s="19">
        <f t="shared" si="554"/>
        <v>3.25684210526316</v>
      </c>
      <c r="EK394" s="20">
        <v>5936</v>
      </c>
      <c r="EL394" s="12">
        <v>1</v>
      </c>
      <c r="EM394" s="12">
        <v>3.91</v>
      </c>
      <c r="EN394" s="9">
        <f t="shared" si="556"/>
        <v>4.91</v>
      </c>
      <c r="EO394" s="10">
        <v>1.225</v>
      </c>
      <c r="EP394" s="22">
        <v>1.2</v>
      </c>
      <c r="EQ394" s="21">
        <f t="shared" si="557"/>
        <v>82348.7930311047</v>
      </c>
    </row>
    <row r="395" s="1" customFormat="1" customHeight="1" spans="6:147">
      <c r="F395" s="12">
        <v>35434</v>
      </c>
      <c r="G395" s="12">
        <v>0.0253</v>
      </c>
      <c r="H395" s="13">
        <v>1.35</v>
      </c>
      <c r="I395" s="14">
        <v>1</v>
      </c>
      <c r="J395" s="15">
        <f t="shared" si="529"/>
        <v>1210.24827</v>
      </c>
      <c r="K395" s="12">
        <v>1</v>
      </c>
      <c r="L395" s="12">
        <v>280</v>
      </c>
      <c r="M395" s="12">
        <v>1.43</v>
      </c>
      <c r="N395" s="19">
        <f t="shared" si="530"/>
        <v>3.16684210526316</v>
      </c>
      <c r="O395" s="20">
        <v>5936</v>
      </c>
      <c r="P395" s="12">
        <v>0.99</v>
      </c>
      <c r="Q395" s="12">
        <v>1.98</v>
      </c>
      <c r="R395" s="9">
        <f t="shared" si="531"/>
        <v>2.9602</v>
      </c>
      <c r="S395" s="10">
        <v>1.225</v>
      </c>
      <c r="T395" s="20">
        <v>1</v>
      </c>
      <c r="U395" s="21">
        <f t="shared" si="532"/>
        <v>35423.5732629581</v>
      </c>
      <c r="AA395" s="12">
        <v>35434</v>
      </c>
      <c r="AB395" s="12">
        <v>0.0253</v>
      </c>
      <c r="AC395" s="13">
        <v>1.35</v>
      </c>
      <c r="AD395" s="14">
        <v>1</v>
      </c>
      <c r="AE395" s="15">
        <f t="shared" si="533"/>
        <v>1210.24827</v>
      </c>
      <c r="AF395" s="12">
        <v>1</v>
      </c>
      <c r="AG395" s="12">
        <v>280</v>
      </c>
      <c r="AH395" s="12">
        <v>1.43</v>
      </c>
      <c r="AI395" s="19">
        <f t="shared" si="534"/>
        <v>3.16684210526316</v>
      </c>
      <c r="AJ395" s="20">
        <v>5936</v>
      </c>
      <c r="AK395" s="12">
        <v>0.99</v>
      </c>
      <c r="AL395" s="12">
        <v>1.98</v>
      </c>
      <c r="AM395" s="9">
        <f t="shared" si="535"/>
        <v>2.9602</v>
      </c>
      <c r="AN395" s="10">
        <v>1.225</v>
      </c>
      <c r="AO395" s="22">
        <v>1.015</v>
      </c>
      <c r="AP395" s="21">
        <f t="shared" si="536"/>
        <v>35954.9268619024</v>
      </c>
      <c r="AV395" s="12">
        <v>35728</v>
      </c>
      <c r="AW395" s="12">
        <v>0.0253</v>
      </c>
      <c r="AX395" s="13">
        <v>1.35</v>
      </c>
      <c r="AY395" s="14">
        <v>1</v>
      </c>
      <c r="AZ395" s="15">
        <f t="shared" si="537"/>
        <v>1220.28984</v>
      </c>
      <c r="BA395" s="12">
        <v>1</v>
      </c>
      <c r="BB395" s="12">
        <v>280</v>
      </c>
      <c r="BC395" s="12">
        <v>1.43</v>
      </c>
      <c r="BD395" s="19">
        <f t="shared" si="538"/>
        <v>3.16684210526316</v>
      </c>
      <c r="BE395" s="20">
        <v>5936</v>
      </c>
      <c r="BF395" s="12">
        <v>1</v>
      </c>
      <c r="BG395" s="12">
        <v>3.11</v>
      </c>
      <c r="BH395" s="9">
        <f t="shared" si="539"/>
        <v>4.11</v>
      </c>
      <c r="BI395" s="10">
        <v>1.225</v>
      </c>
      <c r="BJ395" s="20">
        <v>1</v>
      </c>
      <c r="BK395" s="21">
        <f t="shared" si="540"/>
        <v>49342.8923969805</v>
      </c>
      <c r="BQ395" s="12">
        <v>35728</v>
      </c>
      <c r="BR395" s="12">
        <v>0.0253</v>
      </c>
      <c r="BS395" s="13">
        <v>1.35</v>
      </c>
      <c r="BT395" s="14">
        <v>1</v>
      </c>
      <c r="BU395" s="15">
        <f t="shared" si="541"/>
        <v>1220.28984</v>
      </c>
      <c r="BV395" s="12">
        <v>1</v>
      </c>
      <c r="BW395" s="12">
        <v>280</v>
      </c>
      <c r="BX395" s="12">
        <v>1.43</v>
      </c>
      <c r="BY395" s="19">
        <f t="shared" si="542"/>
        <v>3.16684210526316</v>
      </c>
      <c r="BZ395" s="20">
        <v>5936</v>
      </c>
      <c r="CA395" s="12">
        <v>1</v>
      </c>
      <c r="CB395" s="12">
        <v>3.11</v>
      </c>
      <c r="CC395" s="9">
        <f t="shared" si="543"/>
        <v>4.11</v>
      </c>
      <c r="CD395" s="10">
        <v>1.225</v>
      </c>
      <c r="CE395" s="22">
        <v>1.015</v>
      </c>
      <c r="CF395" s="21">
        <f t="shared" si="544"/>
        <v>50083.0357829352</v>
      </c>
      <c r="CL395" s="12">
        <v>41312</v>
      </c>
      <c r="CM395" s="12">
        <v>0.0253</v>
      </c>
      <c r="CN395" s="13">
        <v>1.35</v>
      </c>
      <c r="CO395" s="14">
        <v>1</v>
      </c>
      <c r="CP395" s="15">
        <f t="shared" si="545"/>
        <v>1411.01136</v>
      </c>
      <c r="CQ395" s="12">
        <v>1</v>
      </c>
      <c r="CR395" s="12">
        <v>280</v>
      </c>
      <c r="CS395" s="12">
        <v>1.43</v>
      </c>
      <c r="CT395" s="19">
        <f t="shared" si="546"/>
        <v>3.16684210526316</v>
      </c>
      <c r="CU395" s="20">
        <v>5936</v>
      </c>
      <c r="CV395" s="12">
        <v>0.99</v>
      </c>
      <c r="CW395" s="12">
        <v>1.98</v>
      </c>
      <c r="CX395" s="9">
        <f t="shared" si="547"/>
        <v>2.9602</v>
      </c>
      <c r="CY395" s="10">
        <v>1.225</v>
      </c>
      <c r="CZ395" s="22">
        <v>1.085</v>
      </c>
      <c r="DA395" s="21">
        <f t="shared" si="548"/>
        <v>40936.0577286539</v>
      </c>
      <c r="DG395" s="12">
        <v>41606</v>
      </c>
      <c r="DH395" s="12">
        <v>0.0253</v>
      </c>
      <c r="DI395" s="13">
        <v>1.35</v>
      </c>
      <c r="DJ395" s="14">
        <v>1</v>
      </c>
      <c r="DK395" s="15">
        <f t="shared" si="549"/>
        <v>1421.05293</v>
      </c>
      <c r="DL395" s="12">
        <v>1</v>
      </c>
      <c r="DM395" s="12">
        <v>280</v>
      </c>
      <c r="DN395" s="12">
        <v>1.43</v>
      </c>
      <c r="DO395" s="19">
        <f t="shared" si="550"/>
        <v>3.16684210526316</v>
      </c>
      <c r="DP395" s="20">
        <v>5936</v>
      </c>
      <c r="DQ395" s="12">
        <v>1</v>
      </c>
      <c r="DR395" s="12">
        <v>3.11</v>
      </c>
      <c r="DS395" s="9">
        <f t="shared" si="551"/>
        <v>4.11</v>
      </c>
      <c r="DT395" s="10">
        <v>1.225</v>
      </c>
      <c r="DU395" s="22">
        <v>1.085</v>
      </c>
      <c r="DV395" s="21">
        <f t="shared" si="552"/>
        <v>57010.1433904427</v>
      </c>
      <c r="EB395" s="12">
        <v>41606</v>
      </c>
      <c r="EC395" s="12">
        <v>0.02992</v>
      </c>
      <c r="ED395" s="13">
        <v>1.35</v>
      </c>
      <c r="EE395" s="14">
        <v>1</v>
      </c>
      <c r="EF395" s="15">
        <f t="shared" si="553"/>
        <v>1680.549552</v>
      </c>
      <c r="EG395" s="12">
        <v>1</v>
      </c>
      <c r="EH395" s="12">
        <v>280</v>
      </c>
      <c r="EI395" s="12">
        <v>1.52</v>
      </c>
      <c r="EJ395" s="19">
        <f t="shared" si="554"/>
        <v>3.25684210526316</v>
      </c>
      <c r="EK395" s="20">
        <v>5936</v>
      </c>
      <c r="EL395" s="12">
        <v>1</v>
      </c>
      <c r="EM395" s="12">
        <v>3.91</v>
      </c>
      <c r="EN395" s="9">
        <f t="shared" si="556"/>
        <v>4.91</v>
      </c>
      <c r="EO395" s="10">
        <v>1.225</v>
      </c>
      <c r="EP395" s="22">
        <v>1.2</v>
      </c>
      <c r="EQ395" s="21">
        <f t="shared" si="557"/>
        <v>82348.7930311047</v>
      </c>
    </row>
    <row r="396" s="1" customFormat="1" customHeight="1" spans="6:147">
      <c r="F396" s="12">
        <v>35434</v>
      </c>
      <c r="G396" s="12">
        <v>0.0253</v>
      </c>
      <c r="H396" s="13">
        <v>1.35</v>
      </c>
      <c r="I396" s="14">
        <v>1</v>
      </c>
      <c r="J396" s="15">
        <f t="shared" si="529"/>
        <v>1210.24827</v>
      </c>
      <c r="K396" s="12">
        <v>1</v>
      </c>
      <c r="L396" s="12">
        <v>280</v>
      </c>
      <c r="M396" s="12">
        <v>1.43</v>
      </c>
      <c r="N396" s="19">
        <f t="shared" si="530"/>
        <v>3.16684210526316</v>
      </c>
      <c r="O396" s="20">
        <v>5936</v>
      </c>
      <c r="P396" s="12">
        <v>0.99</v>
      </c>
      <c r="Q396" s="12">
        <v>1.98</v>
      </c>
      <c r="R396" s="9">
        <f t="shared" si="531"/>
        <v>2.9602</v>
      </c>
      <c r="S396" s="10">
        <v>1.225</v>
      </c>
      <c r="T396" s="20">
        <v>1</v>
      </c>
      <c r="U396" s="21">
        <f t="shared" si="532"/>
        <v>35423.5732629581</v>
      </c>
      <c r="AA396" s="12">
        <v>35434</v>
      </c>
      <c r="AB396" s="12">
        <v>0.0253</v>
      </c>
      <c r="AC396" s="13">
        <v>1.35</v>
      </c>
      <c r="AD396" s="14">
        <v>1</v>
      </c>
      <c r="AE396" s="15">
        <f t="shared" si="533"/>
        <v>1210.24827</v>
      </c>
      <c r="AF396" s="12">
        <v>1</v>
      </c>
      <c r="AG396" s="12">
        <v>280</v>
      </c>
      <c r="AH396" s="12">
        <v>1.43</v>
      </c>
      <c r="AI396" s="19">
        <f t="shared" si="534"/>
        <v>3.16684210526316</v>
      </c>
      <c r="AJ396" s="20">
        <v>5936</v>
      </c>
      <c r="AK396" s="12">
        <v>0.99</v>
      </c>
      <c r="AL396" s="12">
        <v>1.98</v>
      </c>
      <c r="AM396" s="9">
        <f t="shared" si="535"/>
        <v>2.9602</v>
      </c>
      <c r="AN396" s="10">
        <v>1.225</v>
      </c>
      <c r="AO396" s="22">
        <v>1.015</v>
      </c>
      <c r="AP396" s="21">
        <f t="shared" si="536"/>
        <v>35954.9268619024</v>
      </c>
      <c r="AV396" s="12">
        <v>35728</v>
      </c>
      <c r="AW396" s="12">
        <v>0.0253</v>
      </c>
      <c r="AX396" s="13">
        <v>1.35</v>
      </c>
      <c r="AY396" s="14">
        <v>1</v>
      </c>
      <c r="AZ396" s="15">
        <f t="shared" si="537"/>
        <v>1220.28984</v>
      </c>
      <c r="BA396" s="12">
        <v>1</v>
      </c>
      <c r="BB396" s="12">
        <v>280</v>
      </c>
      <c r="BC396" s="12">
        <v>1.43</v>
      </c>
      <c r="BD396" s="19">
        <f t="shared" si="538"/>
        <v>3.16684210526316</v>
      </c>
      <c r="BE396" s="20">
        <v>5936</v>
      </c>
      <c r="BF396" s="12">
        <v>1</v>
      </c>
      <c r="BG396" s="12">
        <v>3.11</v>
      </c>
      <c r="BH396" s="9">
        <f t="shared" si="539"/>
        <v>4.11</v>
      </c>
      <c r="BI396" s="10">
        <v>1.225</v>
      </c>
      <c r="BJ396" s="20">
        <v>1</v>
      </c>
      <c r="BK396" s="21">
        <f t="shared" si="540"/>
        <v>49342.8923969805</v>
      </c>
      <c r="BQ396" s="12">
        <v>35728</v>
      </c>
      <c r="BR396" s="12">
        <v>0.0253</v>
      </c>
      <c r="BS396" s="13">
        <v>1.35</v>
      </c>
      <c r="BT396" s="14">
        <v>1</v>
      </c>
      <c r="BU396" s="15">
        <f t="shared" si="541"/>
        <v>1220.28984</v>
      </c>
      <c r="BV396" s="12">
        <v>1</v>
      </c>
      <c r="BW396" s="12">
        <v>280</v>
      </c>
      <c r="BX396" s="12">
        <v>1.43</v>
      </c>
      <c r="BY396" s="19">
        <f t="shared" si="542"/>
        <v>3.16684210526316</v>
      </c>
      <c r="BZ396" s="20">
        <v>5936</v>
      </c>
      <c r="CA396" s="12">
        <v>1</v>
      </c>
      <c r="CB396" s="12">
        <v>3.11</v>
      </c>
      <c r="CC396" s="9">
        <f t="shared" si="543"/>
        <v>4.11</v>
      </c>
      <c r="CD396" s="10">
        <v>1.225</v>
      </c>
      <c r="CE396" s="22">
        <v>1.015</v>
      </c>
      <c r="CF396" s="21">
        <f t="shared" si="544"/>
        <v>50083.0357829352</v>
      </c>
      <c r="CL396" s="12">
        <v>41312</v>
      </c>
      <c r="CM396" s="12">
        <v>0.0253</v>
      </c>
      <c r="CN396" s="13">
        <v>1.35</v>
      </c>
      <c r="CO396" s="14">
        <v>1</v>
      </c>
      <c r="CP396" s="15">
        <f t="shared" si="545"/>
        <v>1411.01136</v>
      </c>
      <c r="CQ396" s="12">
        <v>1</v>
      </c>
      <c r="CR396" s="12">
        <v>280</v>
      </c>
      <c r="CS396" s="12">
        <v>1.43</v>
      </c>
      <c r="CT396" s="19">
        <f t="shared" si="546"/>
        <v>3.16684210526316</v>
      </c>
      <c r="CU396" s="20">
        <v>5936</v>
      </c>
      <c r="CV396" s="12">
        <v>0.99</v>
      </c>
      <c r="CW396" s="12">
        <v>1.98</v>
      </c>
      <c r="CX396" s="9">
        <f t="shared" si="547"/>
        <v>2.9602</v>
      </c>
      <c r="CY396" s="10">
        <v>1.225</v>
      </c>
      <c r="CZ396" s="22">
        <v>1.085</v>
      </c>
      <c r="DA396" s="21">
        <f t="shared" si="548"/>
        <v>40936.0577286539</v>
      </c>
      <c r="DG396" s="12">
        <v>41606</v>
      </c>
      <c r="DH396" s="12">
        <v>0.0253</v>
      </c>
      <c r="DI396" s="13">
        <v>1.35</v>
      </c>
      <c r="DJ396" s="14">
        <v>1</v>
      </c>
      <c r="DK396" s="15">
        <f t="shared" si="549"/>
        <v>1421.05293</v>
      </c>
      <c r="DL396" s="12">
        <v>1</v>
      </c>
      <c r="DM396" s="12">
        <v>280</v>
      </c>
      <c r="DN396" s="12">
        <v>1.43</v>
      </c>
      <c r="DO396" s="19">
        <f t="shared" si="550"/>
        <v>3.16684210526316</v>
      </c>
      <c r="DP396" s="20">
        <v>5936</v>
      </c>
      <c r="DQ396" s="12">
        <v>1</v>
      </c>
      <c r="DR396" s="12">
        <v>3.11</v>
      </c>
      <c r="DS396" s="9">
        <f t="shared" si="551"/>
        <v>4.11</v>
      </c>
      <c r="DT396" s="10">
        <v>1.225</v>
      </c>
      <c r="DU396" s="22">
        <v>1.085</v>
      </c>
      <c r="DV396" s="21">
        <f t="shared" si="552"/>
        <v>57010.1433904427</v>
      </c>
      <c r="EB396" s="12">
        <v>41606</v>
      </c>
      <c r="EC396" s="12">
        <v>0.02992</v>
      </c>
      <c r="ED396" s="13">
        <v>1.35</v>
      </c>
      <c r="EE396" s="14">
        <v>1</v>
      </c>
      <c r="EF396" s="15">
        <f t="shared" si="553"/>
        <v>1680.549552</v>
      </c>
      <c r="EG396" s="12">
        <v>1</v>
      </c>
      <c r="EH396" s="12">
        <v>280</v>
      </c>
      <c r="EI396" s="12">
        <v>1.52</v>
      </c>
      <c r="EJ396" s="19">
        <f t="shared" si="554"/>
        <v>3.25684210526316</v>
      </c>
      <c r="EK396" s="20">
        <v>5936</v>
      </c>
      <c r="EL396" s="12">
        <v>1</v>
      </c>
      <c r="EM396" s="12">
        <v>3.91</v>
      </c>
      <c r="EN396" s="9">
        <f t="shared" si="556"/>
        <v>4.91</v>
      </c>
      <c r="EO396" s="10">
        <v>1.225</v>
      </c>
      <c r="EP396" s="22">
        <v>1.2</v>
      </c>
      <c r="EQ396" s="21">
        <f t="shared" si="557"/>
        <v>82348.7930311047</v>
      </c>
    </row>
    <row r="397" s="1" customFormat="1" customHeight="1" spans="6:147">
      <c r="F397" s="12">
        <v>35434</v>
      </c>
      <c r="G397" s="12">
        <v>0.0253</v>
      </c>
      <c r="H397" s="13">
        <v>1.35</v>
      </c>
      <c r="I397" s="14">
        <v>1</v>
      </c>
      <c r="J397" s="15">
        <f t="shared" si="529"/>
        <v>1210.24827</v>
      </c>
      <c r="K397" s="12">
        <v>1</v>
      </c>
      <c r="L397" s="12">
        <v>280</v>
      </c>
      <c r="M397" s="12">
        <v>1.43</v>
      </c>
      <c r="N397" s="19">
        <f t="shared" si="530"/>
        <v>3.16684210526316</v>
      </c>
      <c r="O397" s="20">
        <v>5936</v>
      </c>
      <c r="P397" s="12">
        <v>0.99</v>
      </c>
      <c r="Q397" s="12">
        <v>1.98</v>
      </c>
      <c r="R397" s="9">
        <f t="shared" si="531"/>
        <v>2.9602</v>
      </c>
      <c r="S397" s="10">
        <v>1.225</v>
      </c>
      <c r="T397" s="20">
        <v>1</v>
      </c>
      <c r="U397" s="21">
        <f t="shared" si="532"/>
        <v>35423.5732629581</v>
      </c>
      <c r="AA397" s="12">
        <v>35434</v>
      </c>
      <c r="AB397" s="12">
        <v>0.0253</v>
      </c>
      <c r="AC397" s="13">
        <v>1.35</v>
      </c>
      <c r="AD397" s="14">
        <v>1</v>
      </c>
      <c r="AE397" s="15">
        <f t="shared" si="533"/>
        <v>1210.24827</v>
      </c>
      <c r="AF397" s="12">
        <v>1</v>
      </c>
      <c r="AG397" s="12">
        <v>280</v>
      </c>
      <c r="AH397" s="12">
        <v>1.43</v>
      </c>
      <c r="AI397" s="19">
        <f t="shared" si="534"/>
        <v>3.16684210526316</v>
      </c>
      <c r="AJ397" s="20">
        <v>5936</v>
      </c>
      <c r="AK397" s="12">
        <v>0.99</v>
      </c>
      <c r="AL397" s="12">
        <v>1.98</v>
      </c>
      <c r="AM397" s="9">
        <f t="shared" si="535"/>
        <v>2.9602</v>
      </c>
      <c r="AN397" s="10">
        <v>1.225</v>
      </c>
      <c r="AO397" s="22">
        <v>1.015</v>
      </c>
      <c r="AP397" s="21">
        <f t="shared" si="536"/>
        <v>35954.9268619024</v>
      </c>
      <c r="AV397" s="12">
        <v>35728</v>
      </c>
      <c r="AW397" s="12">
        <v>0.0253</v>
      </c>
      <c r="AX397" s="13">
        <v>1.35</v>
      </c>
      <c r="AY397" s="14">
        <v>1</v>
      </c>
      <c r="AZ397" s="15">
        <f t="shared" si="537"/>
        <v>1220.28984</v>
      </c>
      <c r="BA397" s="12">
        <v>1</v>
      </c>
      <c r="BB397" s="12">
        <v>280</v>
      </c>
      <c r="BC397" s="12">
        <v>1.43</v>
      </c>
      <c r="BD397" s="19">
        <f t="shared" si="538"/>
        <v>3.16684210526316</v>
      </c>
      <c r="BE397" s="20">
        <v>5936</v>
      </c>
      <c r="BF397" s="12">
        <v>1</v>
      </c>
      <c r="BG397" s="12">
        <v>3.11</v>
      </c>
      <c r="BH397" s="9">
        <f t="shared" si="539"/>
        <v>4.11</v>
      </c>
      <c r="BI397" s="10">
        <v>1.225</v>
      </c>
      <c r="BJ397" s="20">
        <v>1</v>
      </c>
      <c r="BK397" s="21">
        <f t="shared" si="540"/>
        <v>49342.8923969805</v>
      </c>
      <c r="BQ397" s="12">
        <v>35728</v>
      </c>
      <c r="BR397" s="12">
        <v>0.0253</v>
      </c>
      <c r="BS397" s="13">
        <v>1.35</v>
      </c>
      <c r="BT397" s="14">
        <v>1</v>
      </c>
      <c r="BU397" s="15">
        <f t="shared" si="541"/>
        <v>1220.28984</v>
      </c>
      <c r="BV397" s="12">
        <v>1</v>
      </c>
      <c r="BW397" s="12">
        <v>280</v>
      </c>
      <c r="BX397" s="12">
        <v>1.43</v>
      </c>
      <c r="BY397" s="19">
        <f t="shared" si="542"/>
        <v>3.16684210526316</v>
      </c>
      <c r="BZ397" s="20">
        <v>5936</v>
      </c>
      <c r="CA397" s="12">
        <v>1</v>
      </c>
      <c r="CB397" s="12">
        <v>3.11</v>
      </c>
      <c r="CC397" s="9">
        <f t="shared" si="543"/>
        <v>4.11</v>
      </c>
      <c r="CD397" s="10">
        <v>1.225</v>
      </c>
      <c r="CE397" s="22">
        <v>1.015</v>
      </c>
      <c r="CF397" s="21">
        <f t="shared" si="544"/>
        <v>50083.0357829352</v>
      </c>
      <c r="CL397" s="12">
        <v>41312</v>
      </c>
      <c r="CM397" s="12">
        <v>0.0253</v>
      </c>
      <c r="CN397" s="13">
        <v>1.35</v>
      </c>
      <c r="CO397" s="14">
        <v>1</v>
      </c>
      <c r="CP397" s="15">
        <f t="shared" si="545"/>
        <v>1411.01136</v>
      </c>
      <c r="CQ397" s="12">
        <v>1</v>
      </c>
      <c r="CR397" s="12">
        <v>280</v>
      </c>
      <c r="CS397" s="12">
        <v>1.43</v>
      </c>
      <c r="CT397" s="19">
        <f t="shared" si="546"/>
        <v>3.16684210526316</v>
      </c>
      <c r="CU397" s="20">
        <v>5936</v>
      </c>
      <c r="CV397" s="12">
        <v>0.99</v>
      </c>
      <c r="CW397" s="12">
        <v>1.98</v>
      </c>
      <c r="CX397" s="9">
        <f t="shared" si="547"/>
        <v>2.9602</v>
      </c>
      <c r="CY397" s="10">
        <v>1.225</v>
      </c>
      <c r="CZ397" s="22">
        <v>1.085</v>
      </c>
      <c r="DA397" s="21">
        <f t="shared" si="548"/>
        <v>40936.0577286539</v>
      </c>
      <c r="DG397" s="12">
        <v>41606</v>
      </c>
      <c r="DH397" s="12">
        <v>0.0253</v>
      </c>
      <c r="DI397" s="13">
        <v>1.35</v>
      </c>
      <c r="DJ397" s="14">
        <v>1</v>
      </c>
      <c r="DK397" s="15">
        <f t="shared" si="549"/>
        <v>1421.05293</v>
      </c>
      <c r="DL397" s="12">
        <v>1</v>
      </c>
      <c r="DM397" s="12">
        <v>280</v>
      </c>
      <c r="DN397" s="12">
        <v>1.43</v>
      </c>
      <c r="DO397" s="19">
        <f t="shared" si="550"/>
        <v>3.16684210526316</v>
      </c>
      <c r="DP397" s="20">
        <v>5936</v>
      </c>
      <c r="DQ397" s="12">
        <v>1</v>
      </c>
      <c r="DR397" s="12">
        <v>3.11</v>
      </c>
      <c r="DS397" s="9">
        <f t="shared" si="551"/>
        <v>4.11</v>
      </c>
      <c r="DT397" s="10">
        <v>1.225</v>
      </c>
      <c r="DU397" s="22">
        <v>1.085</v>
      </c>
      <c r="DV397" s="21">
        <f t="shared" si="552"/>
        <v>57010.1433904427</v>
      </c>
      <c r="EB397" s="12">
        <v>41606</v>
      </c>
      <c r="EC397" s="12">
        <v>0.02992</v>
      </c>
      <c r="ED397" s="13">
        <v>1.35</v>
      </c>
      <c r="EE397" s="14">
        <v>1</v>
      </c>
      <c r="EF397" s="15">
        <f t="shared" si="553"/>
        <v>1680.549552</v>
      </c>
      <c r="EG397" s="12">
        <v>1</v>
      </c>
      <c r="EH397" s="12">
        <v>280</v>
      </c>
      <c r="EI397" s="12">
        <v>1.52</v>
      </c>
      <c r="EJ397" s="19">
        <f t="shared" si="554"/>
        <v>3.25684210526316</v>
      </c>
      <c r="EK397" s="20">
        <v>5936</v>
      </c>
      <c r="EL397" s="12">
        <v>1</v>
      </c>
      <c r="EM397" s="12">
        <v>3.91</v>
      </c>
      <c r="EN397" s="9">
        <f t="shared" si="556"/>
        <v>4.91</v>
      </c>
      <c r="EO397" s="10">
        <v>1.225</v>
      </c>
      <c r="EP397" s="22">
        <v>1.2</v>
      </c>
      <c r="EQ397" s="21">
        <f t="shared" si="557"/>
        <v>82348.7930311047</v>
      </c>
    </row>
    <row r="398" s="1" customFormat="1" customHeight="1" spans="6:147">
      <c r="F398" s="12">
        <v>35434</v>
      </c>
      <c r="G398" s="12">
        <v>0.0253</v>
      </c>
      <c r="H398" s="13">
        <v>1.35</v>
      </c>
      <c r="I398" s="14">
        <v>1</v>
      </c>
      <c r="J398" s="15">
        <f t="shared" si="529"/>
        <v>1210.24827</v>
      </c>
      <c r="K398" s="12">
        <v>1</v>
      </c>
      <c r="L398" s="12">
        <v>280</v>
      </c>
      <c r="M398" s="12">
        <v>1.43</v>
      </c>
      <c r="N398" s="19">
        <f t="shared" si="530"/>
        <v>3.16684210526316</v>
      </c>
      <c r="O398" s="20">
        <v>5936</v>
      </c>
      <c r="P398" s="12">
        <v>0.99</v>
      </c>
      <c r="Q398" s="12">
        <v>1.98</v>
      </c>
      <c r="R398" s="9">
        <f t="shared" si="531"/>
        <v>2.9602</v>
      </c>
      <c r="S398" s="10">
        <v>1.225</v>
      </c>
      <c r="T398" s="20">
        <v>1</v>
      </c>
      <c r="U398" s="21">
        <f t="shared" si="532"/>
        <v>35423.5732629581</v>
      </c>
      <c r="AA398" s="12">
        <v>35434</v>
      </c>
      <c r="AB398" s="12">
        <v>0.0253</v>
      </c>
      <c r="AC398" s="13">
        <v>1.35</v>
      </c>
      <c r="AD398" s="14">
        <v>1</v>
      </c>
      <c r="AE398" s="15">
        <f t="shared" si="533"/>
        <v>1210.24827</v>
      </c>
      <c r="AF398" s="12">
        <v>1</v>
      </c>
      <c r="AG398" s="12">
        <v>280</v>
      </c>
      <c r="AH398" s="12">
        <v>1.43</v>
      </c>
      <c r="AI398" s="19">
        <f t="shared" si="534"/>
        <v>3.16684210526316</v>
      </c>
      <c r="AJ398" s="20">
        <v>5936</v>
      </c>
      <c r="AK398" s="12">
        <v>0.99</v>
      </c>
      <c r="AL398" s="12">
        <v>1.98</v>
      </c>
      <c r="AM398" s="9">
        <f t="shared" si="535"/>
        <v>2.9602</v>
      </c>
      <c r="AN398" s="10">
        <v>1.225</v>
      </c>
      <c r="AO398" s="22">
        <v>1.015</v>
      </c>
      <c r="AP398" s="21">
        <f t="shared" si="536"/>
        <v>35954.9268619024</v>
      </c>
      <c r="AV398" s="12">
        <v>35728</v>
      </c>
      <c r="AW398" s="12">
        <v>0.0253</v>
      </c>
      <c r="AX398" s="13">
        <v>1.35</v>
      </c>
      <c r="AY398" s="14">
        <v>1</v>
      </c>
      <c r="AZ398" s="15">
        <f t="shared" si="537"/>
        <v>1220.28984</v>
      </c>
      <c r="BA398" s="12">
        <v>1</v>
      </c>
      <c r="BB398" s="12">
        <v>280</v>
      </c>
      <c r="BC398" s="12">
        <v>1.43</v>
      </c>
      <c r="BD398" s="19">
        <f t="shared" si="538"/>
        <v>3.16684210526316</v>
      </c>
      <c r="BE398" s="20">
        <v>5936</v>
      </c>
      <c r="BF398" s="12">
        <v>1</v>
      </c>
      <c r="BG398" s="12">
        <v>3.11</v>
      </c>
      <c r="BH398" s="9">
        <f t="shared" si="539"/>
        <v>4.11</v>
      </c>
      <c r="BI398" s="10">
        <v>1.225</v>
      </c>
      <c r="BJ398" s="20">
        <v>1</v>
      </c>
      <c r="BK398" s="21">
        <f t="shared" si="540"/>
        <v>49342.8923969805</v>
      </c>
      <c r="BQ398" s="12">
        <v>35728</v>
      </c>
      <c r="BR398" s="12">
        <v>0.0253</v>
      </c>
      <c r="BS398" s="13">
        <v>1.35</v>
      </c>
      <c r="BT398" s="14">
        <v>1</v>
      </c>
      <c r="BU398" s="15">
        <f t="shared" si="541"/>
        <v>1220.28984</v>
      </c>
      <c r="BV398" s="12">
        <v>1</v>
      </c>
      <c r="BW398" s="12">
        <v>280</v>
      </c>
      <c r="BX398" s="12">
        <v>1.43</v>
      </c>
      <c r="BY398" s="19">
        <f t="shared" si="542"/>
        <v>3.16684210526316</v>
      </c>
      <c r="BZ398" s="20">
        <v>5936</v>
      </c>
      <c r="CA398" s="12">
        <v>1</v>
      </c>
      <c r="CB398" s="12">
        <v>3.11</v>
      </c>
      <c r="CC398" s="9">
        <f t="shared" si="543"/>
        <v>4.11</v>
      </c>
      <c r="CD398" s="10">
        <v>1.225</v>
      </c>
      <c r="CE398" s="22">
        <v>1.015</v>
      </c>
      <c r="CF398" s="21">
        <f t="shared" si="544"/>
        <v>50083.0357829352</v>
      </c>
      <c r="CL398" s="12">
        <v>41312</v>
      </c>
      <c r="CM398" s="12">
        <v>0.0253</v>
      </c>
      <c r="CN398" s="13">
        <v>1.35</v>
      </c>
      <c r="CO398" s="14">
        <v>1</v>
      </c>
      <c r="CP398" s="15">
        <f t="shared" si="545"/>
        <v>1411.01136</v>
      </c>
      <c r="CQ398" s="12">
        <v>1</v>
      </c>
      <c r="CR398" s="12">
        <v>280</v>
      </c>
      <c r="CS398" s="12">
        <v>1.43</v>
      </c>
      <c r="CT398" s="19">
        <f t="shared" si="546"/>
        <v>3.16684210526316</v>
      </c>
      <c r="CU398" s="20">
        <v>5936</v>
      </c>
      <c r="CV398" s="12">
        <v>0.99</v>
      </c>
      <c r="CW398" s="12">
        <v>1.98</v>
      </c>
      <c r="CX398" s="9">
        <f t="shared" si="547"/>
        <v>2.9602</v>
      </c>
      <c r="CY398" s="10">
        <v>1.225</v>
      </c>
      <c r="CZ398" s="22">
        <v>1.085</v>
      </c>
      <c r="DA398" s="21">
        <f t="shared" si="548"/>
        <v>40936.0577286539</v>
      </c>
      <c r="DG398" s="12">
        <v>41606</v>
      </c>
      <c r="DH398" s="12">
        <v>0.0253</v>
      </c>
      <c r="DI398" s="13">
        <v>1.35</v>
      </c>
      <c r="DJ398" s="14">
        <v>1</v>
      </c>
      <c r="DK398" s="15">
        <f t="shared" si="549"/>
        <v>1421.05293</v>
      </c>
      <c r="DL398" s="12">
        <v>1</v>
      </c>
      <c r="DM398" s="12">
        <v>280</v>
      </c>
      <c r="DN398" s="12">
        <v>1.43</v>
      </c>
      <c r="DO398" s="19">
        <f t="shared" si="550"/>
        <v>3.16684210526316</v>
      </c>
      <c r="DP398" s="20">
        <v>5936</v>
      </c>
      <c r="DQ398" s="12">
        <v>1</v>
      </c>
      <c r="DR398" s="12">
        <v>3.11</v>
      </c>
      <c r="DS398" s="9">
        <f t="shared" si="551"/>
        <v>4.11</v>
      </c>
      <c r="DT398" s="10">
        <v>1.225</v>
      </c>
      <c r="DU398" s="22">
        <v>1.085</v>
      </c>
      <c r="DV398" s="21">
        <f t="shared" si="552"/>
        <v>57010.1433904427</v>
      </c>
      <c r="EB398" s="12">
        <v>41606</v>
      </c>
      <c r="EC398" s="12">
        <v>0.02992</v>
      </c>
      <c r="ED398" s="13">
        <v>1.35</v>
      </c>
      <c r="EE398" s="14">
        <v>1</v>
      </c>
      <c r="EF398" s="15">
        <f t="shared" si="553"/>
        <v>1680.549552</v>
      </c>
      <c r="EG398" s="12">
        <v>1</v>
      </c>
      <c r="EH398" s="12">
        <v>280</v>
      </c>
      <c r="EI398" s="12">
        <v>1.52</v>
      </c>
      <c r="EJ398" s="19">
        <f t="shared" si="554"/>
        <v>3.25684210526316</v>
      </c>
      <c r="EK398" s="20">
        <v>5936</v>
      </c>
      <c r="EL398" s="12">
        <v>1</v>
      </c>
      <c r="EM398" s="12">
        <v>3.91</v>
      </c>
      <c r="EN398" s="9">
        <f t="shared" si="556"/>
        <v>4.91</v>
      </c>
      <c r="EO398" s="10">
        <v>1.225</v>
      </c>
      <c r="EP398" s="22">
        <v>1.2</v>
      </c>
      <c r="EQ398" s="21">
        <f t="shared" si="557"/>
        <v>82348.7930311047</v>
      </c>
    </row>
    <row r="399" s="1" customFormat="1" customHeight="1" spans="6:147">
      <c r="F399" s="12">
        <v>35434</v>
      </c>
      <c r="G399" s="12">
        <v>0.0253</v>
      </c>
      <c r="H399" s="13">
        <v>1.35</v>
      </c>
      <c r="I399" s="14">
        <v>1</v>
      </c>
      <c r="J399" s="15">
        <f t="shared" si="529"/>
        <v>1210.24827</v>
      </c>
      <c r="K399" s="12">
        <v>1</v>
      </c>
      <c r="L399" s="12">
        <v>280</v>
      </c>
      <c r="M399" s="12">
        <v>1.43</v>
      </c>
      <c r="N399" s="19">
        <f t="shared" si="530"/>
        <v>3.16684210526316</v>
      </c>
      <c r="O399" s="20">
        <v>5936</v>
      </c>
      <c r="P399" s="12">
        <v>0.99</v>
      </c>
      <c r="Q399" s="12">
        <v>1.98</v>
      </c>
      <c r="R399" s="9">
        <f t="shared" si="531"/>
        <v>2.9602</v>
      </c>
      <c r="S399" s="10">
        <v>1.225</v>
      </c>
      <c r="T399" s="20">
        <v>1</v>
      </c>
      <c r="U399" s="21">
        <f t="shared" si="532"/>
        <v>35423.5732629581</v>
      </c>
      <c r="AA399" s="12">
        <v>35434</v>
      </c>
      <c r="AB399" s="12">
        <v>0.0253</v>
      </c>
      <c r="AC399" s="13">
        <v>1.35</v>
      </c>
      <c r="AD399" s="14">
        <v>1</v>
      </c>
      <c r="AE399" s="15">
        <f t="shared" si="533"/>
        <v>1210.24827</v>
      </c>
      <c r="AF399" s="12">
        <v>1</v>
      </c>
      <c r="AG399" s="12">
        <v>280</v>
      </c>
      <c r="AH399" s="12">
        <v>1.43</v>
      </c>
      <c r="AI399" s="19">
        <f t="shared" si="534"/>
        <v>3.16684210526316</v>
      </c>
      <c r="AJ399" s="20">
        <v>5936</v>
      </c>
      <c r="AK399" s="12">
        <v>0.99</v>
      </c>
      <c r="AL399" s="12">
        <v>1.98</v>
      </c>
      <c r="AM399" s="9">
        <f t="shared" si="535"/>
        <v>2.9602</v>
      </c>
      <c r="AN399" s="10">
        <v>1.225</v>
      </c>
      <c r="AO399" s="22">
        <v>1.015</v>
      </c>
      <c r="AP399" s="21">
        <f t="shared" si="536"/>
        <v>35954.9268619024</v>
      </c>
      <c r="AV399" s="12">
        <v>35728</v>
      </c>
      <c r="AW399" s="12">
        <v>0.0253</v>
      </c>
      <c r="AX399" s="13">
        <v>1.35</v>
      </c>
      <c r="AY399" s="14">
        <v>1</v>
      </c>
      <c r="AZ399" s="15">
        <f t="shared" si="537"/>
        <v>1220.28984</v>
      </c>
      <c r="BA399" s="12">
        <v>1</v>
      </c>
      <c r="BB399" s="12">
        <v>280</v>
      </c>
      <c r="BC399" s="12">
        <v>1.43</v>
      </c>
      <c r="BD399" s="19">
        <f t="shared" si="538"/>
        <v>3.16684210526316</v>
      </c>
      <c r="BE399" s="20">
        <v>5936</v>
      </c>
      <c r="BF399" s="12">
        <v>1</v>
      </c>
      <c r="BG399" s="12">
        <v>3.11</v>
      </c>
      <c r="BH399" s="9">
        <f t="shared" si="539"/>
        <v>4.11</v>
      </c>
      <c r="BI399" s="10">
        <v>1.225</v>
      </c>
      <c r="BJ399" s="20">
        <v>1</v>
      </c>
      <c r="BK399" s="21">
        <f t="shared" si="540"/>
        <v>49342.8923969805</v>
      </c>
      <c r="BQ399" s="12">
        <v>35728</v>
      </c>
      <c r="BR399" s="12">
        <v>0.0253</v>
      </c>
      <c r="BS399" s="13">
        <v>1.35</v>
      </c>
      <c r="BT399" s="14">
        <v>1</v>
      </c>
      <c r="BU399" s="15">
        <f t="shared" si="541"/>
        <v>1220.28984</v>
      </c>
      <c r="BV399" s="12">
        <v>1</v>
      </c>
      <c r="BW399" s="12">
        <v>280</v>
      </c>
      <c r="BX399" s="12">
        <v>1.43</v>
      </c>
      <c r="BY399" s="19">
        <f t="shared" si="542"/>
        <v>3.16684210526316</v>
      </c>
      <c r="BZ399" s="20">
        <v>5936</v>
      </c>
      <c r="CA399" s="12">
        <v>1</v>
      </c>
      <c r="CB399" s="12">
        <v>3.11</v>
      </c>
      <c r="CC399" s="9">
        <f t="shared" si="543"/>
        <v>4.11</v>
      </c>
      <c r="CD399" s="10">
        <v>1.225</v>
      </c>
      <c r="CE399" s="22">
        <v>1.015</v>
      </c>
      <c r="CF399" s="21">
        <f t="shared" si="544"/>
        <v>50083.0357829352</v>
      </c>
      <c r="CL399" s="12">
        <v>41312</v>
      </c>
      <c r="CM399" s="12">
        <v>0.0253</v>
      </c>
      <c r="CN399" s="13">
        <v>1.35</v>
      </c>
      <c r="CO399" s="14">
        <v>1</v>
      </c>
      <c r="CP399" s="15">
        <f t="shared" si="545"/>
        <v>1411.01136</v>
      </c>
      <c r="CQ399" s="12">
        <v>1</v>
      </c>
      <c r="CR399" s="12">
        <v>280</v>
      </c>
      <c r="CS399" s="12">
        <v>1.43</v>
      </c>
      <c r="CT399" s="19">
        <f t="shared" si="546"/>
        <v>3.16684210526316</v>
      </c>
      <c r="CU399" s="20">
        <v>5936</v>
      </c>
      <c r="CV399" s="12">
        <v>0.99</v>
      </c>
      <c r="CW399" s="12">
        <v>1.98</v>
      </c>
      <c r="CX399" s="9">
        <f t="shared" si="547"/>
        <v>2.9602</v>
      </c>
      <c r="CY399" s="10">
        <v>1.225</v>
      </c>
      <c r="CZ399" s="22">
        <v>1.085</v>
      </c>
      <c r="DA399" s="21">
        <f t="shared" si="548"/>
        <v>40936.0577286539</v>
      </c>
      <c r="DG399" s="12">
        <v>41606</v>
      </c>
      <c r="DH399" s="12">
        <v>0.0253</v>
      </c>
      <c r="DI399" s="13">
        <v>1.35</v>
      </c>
      <c r="DJ399" s="14">
        <v>1</v>
      </c>
      <c r="DK399" s="15">
        <f t="shared" si="549"/>
        <v>1421.05293</v>
      </c>
      <c r="DL399" s="12">
        <v>1</v>
      </c>
      <c r="DM399" s="12">
        <v>280</v>
      </c>
      <c r="DN399" s="12">
        <v>1.43</v>
      </c>
      <c r="DO399" s="19">
        <f t="shared" si="550"/>
        <v>3.16684210526316</v>
      </c>
      <c r="DP399" s="20">
        <v>5936</v>
      </c>
      <c r="DQ399" s="12">
        <v>1</v>
      </c>
      <c r="DR399" s="12">
        <v>3.11</v>
      </c>
      <c r="DS399" s="9">
        <f t="shared" si="551"/>
        <v>4.11</v>
      </c>
      <c r="DT399" s="10">
        <v>1.225</v>
      </c>
      <c r="DU399" s="22">
        <v>1.085</v>
      </c>
      <c r="DV399" s="21">
        <f t="shared" si="552"/>
        <v>57010.1433904427</v>
      </c>
      <c r="EB399" s="12">
        <v>41606</v>
      </c>
      <c r="EC399" s="12">
        <v>0.02992</v>
      </c>
      <c r="ED399" s="13">
        <v>1.35</v>
      </c>
      <c r="EE399" s="14">
        <v>1</v>
      </c>
      <c r="EF399" s="15">
        <f t="shared" si="553"/>
        <v>1680.549552</v>
      </c>
      <c r="EG399" s="12">
        <v>1</v>
      </c>
      <c r="EH399" s="12">
        <v>280</v>
      </c>
      <c r="EI399" s="12">
        <v>1.52</v>
      </c>
      <c r="EJ399" s="19">
        <f t="shared" si="554"/>
        <v>3.25684210526316</v>
      </c>
      <c r="EK399" s="20">
        <v>5936</v>
      </c>
      <c r="EL399" s="12">
        <v>1</v>
      </c>
      <c r="EM399" s="12">
        <v>3.91</v>
      </c>
      <c r="EN399" s="9">
        <f t="shared" si="556"/>
        <v>4.91</v>
      </c>
      <c r="EO399" s="10">
        <v>1.225</v>
      </c>
      <c r="EP399" s="22">
        <v>1.2</v>
      </c>
      <c r="EQ399" s="21">
        <f t="shared" si="557"/>
        <v>82348.7930311047</v>
      </c>
    </row>
    <row r="400" s="1" customFormat="1" customHeight="1" spans="6:147">
      <c r="F400" s="12">
        <v>35434</v>
      </c>
      <c r="G400" s="12">
        <v>0.0253</v>
      </c>
      <c r="H400" s="13">
        <v>1.35</v>
      </c>
      <c r="I400" s="14">
        <v>1</v>
      </c>
      <c r="J400" s="15">
        <f t="shared" si="529"/>
        <v>1210.24827</v>
      </c>
      <c r="K400" s="12">
        <v>1</v>
      </c>
      <c r="L400" s="12">
        <v>280</v>
      </c>
      <c r="M400" s="12">
        <v>1.43</v>
      </c>
      <c r="N400" s="19">
        <f t="shared" si="530"/>
        <v>3.16684210526316</v>
      </c>
      <c r="O400" s="20">
        <v>5936</v>
      </c>
      <c r="P400" s="12">
        <v>0.99</v>
      </c>
      <c r="Q400" s="12">
        <v>1.98</v>
      </c>
      <c r="R400" s="9">
        <f t="shared" si="531"/>
        <v>2.9602</v>
      </c>
      <c r="S400" s="10">
        <v>1.225</v>
      </c>
      <c r="T400" s="20">
        <v>1</v>
      </c>
      <c r="U400" s="21">
        <f t="shared" si="532"/>
        <v>35423.5732629581</v>
      </c>
      <c r="AA400" s="12">
        <v>35434</v>
      </c>
      <c r="AB400" s="12">
        <v>0.0253</v>
      </c>
      <c r="AC400" s="13">
        <v>1.35</v>
      </c>
      <c r="AD400" s="14">
        <v>1</v>
      </c>
      <c r="AE400" s="15">
        <f t="shared" si="533"/>
        <v>1210.24827</v>
      </c>
      <c r="AF400" s="12">
        <v>1</v>
      </c>
      <c r="AG400" s="12">
        <v>280</v>
      </c>
      <c r="AH400" s="12">
        <v>1.43</v>
      </c>
      <c r="AI400" s="19">
        <f t="shared" si="534"/>
        <v>3.16684210526316</v>
      </c>
      <c r="AJ400" s="20">
        <v>5936</v>
      </c>
      <c r="AK400" s="12">
        <v>0.99</v>
      </c>
      <c r="AL400" s="12">
        <v>1.98</v>
      </c>
      <c r="AM400" s="9">
        <f t="shared" si="535"/>
        <v>2.9602</v>
      </c>
      <c r="AN400" s="10">
        <v>1.225</v>
      </c>
      <c r="AO400" s="22">
        <v>1.015</v>
      </c>
      <c r="AP400" s="21">
        <f t="shared" si="536"/>
        <v>35954.9268619024</v>
      </c>
      <c r="AV400" s="12">
        <v>35728</v>
      </c>
      <c r="AW400" s="12">
        <v>0.0253</v>
      </c>
      <c r="AX400" s="13">
        <v>1.35</v>
      </c>
      <c r="AY400" s="14">
        <v>1</v>
      </c>
      <c r="AZ400" s="15">
        <f t="shared" si="537"/>
        <v>1220.28984</v>
      </c>
      <c r="BA400" s="12">
        <v>1</v>
      </c>
      <c r="BB400" s="12">
        <v>280</v>
      </c>
      <c r="BC400" s="12">
        <v>1.43</v>
      </c>
      <c r="BD400" s="19">
        <f t="shared" si="538"/>
        <v>3.16684210526316</v>
      </c>
      <c r="BE400" s="20">
        <v>5936</v>
      </c>
      <c r="BF400" s="12">
        <v>1</v>
      </c>
      <c r="BG400" s="12">
        <v>3.11</v>
      </c>
      <c r="BH400" s="9">
        <f t="shared" si="539"/>
        <v>4.11</v>
      </c>
      <c r="BI400" s="10">
        <v>1.225</v>
      </c>
      <c r="BJ400" s="20">
        <v>1</v>
      </c>
      <c r="BK400" s="21">
        <f t="shared" si="540"/>
        <v>49342.8923969805</v>
      </c>
      <c r="BQ400" s="12">
        <v>35728</v>
      </c>
      <c r="BR400" s="12">
        <v>0.0253</v>
      </c>
      <c r="BS400" s="13">
        <v>1.35</v>
      </c>
      <c r="BT400" s="14">
        <v>1</v>
      </c>
      <c r="BU400" s="15">
        <f t="shared" si="541"/>
        <v>1220.28984</v>
      </c>
      <c r="BV400" s="12">
        <v>1</v>
      </c>
      <c r="BW400" s="12">
        <v>280</v>
      </c>
      <c r="BX400" s="12">
        <v>1.43</v>
      </c>
      <c r="BY400" s="19">
        <f t="shared" si="542"/>
        <v>3.16684210526316</v>
      </c>
      <c r="BZ400" s="20">
        <v>5936</v>
      </c>
      <c r="CA400" s="12">
        <v>1</v>
      </c>
      <c r="CB400" s="12">
        <v>3.11</v>
      </c>
      <c r="CC400" s="9">
        <f t="shared" si="543"/>
        <v>4.11</v>
      </c>
      <c r="CD400" s="10">
        <v>1.225</v>
      </c>
      <c r="CE400" s="22">
        <v>1.015</v>
      </c>
      <c r="CF400" s="21">
        <f t="shared" si="544"/>
        <v>50083.0357829352</v>
      </c>
      <c r="CL400" s="12">
        <v>41312</v>
      </c>
      <c r="CM400" s="12">
        <v>0.0253</v>
      </c>
      <c r="CN400" s="13">
        <v>1.35</v>
      </c>
      <c r="CO400" s="14">
        <v>1</v>
      </c>
      <c r="CP400" s="15">
        <f t="shared" si="545"/>
        <v>1411.01136</v>
      </c>
      <c r="CQ400" s="12">
        <v>1</v>
      </c>
      <c r="CR400" s="12">
        <v>280</v>
      </c>
      <c r="CS400" s="12">
        <v>1.43</v>
      </c>
      <c r="CT400" s="19">
        <f t="shared" si="546"/>
        <v>3.16684210526316</v>
      </c>
      <c r="CU400" s="20">
        <v>5936</v>
      </c>
      <c r="CV400" s="12">
        <v>0.99</v>
      </c>
      <c r="CW400" s="12">
        <v>1.98</v>
      </c>
      <c r="CX400" s="9">
        <f t="shared" si="547"/>
        <v>2.9602</v>
      </c>
      <c r="CY400" s="10">
        <v>1.225</v>
      </c>
      <c r="CZ400" s="22">
        <v>1.085</v>
      </c>
      <c r="DA400" s="21">
        <f t="shared" si="548"/>
        <v>40936.0577286539</v>
      </c>
      <c r="DG400" s="12">
        <v>41606</v>
      </c>
      <c r="DH400" s="12">
        <v>0.0253</v>
      </c>
      <c r="DI400" s="13">
        <v>1.35</v>
      </c>
      <c r="DJ400" s="14">
        <v>1</v>
      </c>
      <c r="DK400" s="15">
        <f t="shared" si="549"/>
        <v>1421.05293</v>
      </c>
      <c r="DL400" s="12">
        <v>1</v>
      </c>
      <c r="DM400" s="12">
        <v>280</v>
      </c>
      <c r="DN400" s="12">
        <v>1.43</v>
      </c>
      <c r="DO400" s="19">
        <f t="shared" si="550"/>
        <v>3.16684210526316</v>
      </c>
      <c r="DP400" s="20">
        <v>5936</v>
      </c>
      <c r="DQ400" s="12">
        <v>1</v>
      </c>
      <c r="DR400" s="12">
        <v>3.11</v>
      </c>
      <c r="DS400" s="9">
        <f t="shared" si="551"/>
        <v>4.11</v>
      </c>
      <c r="DT400" s="10">
        <v>1.225</v>
      </c>
      <c r="DU400" s="22">
        <v>1.085</v>
      </c>
      <c r="DV400" s="21">
        <f t="shared" si="552"/>
        <v>57010.1433904427</v>
      </c>
      <c r="EB400" s="12">
        <v>41606</v>
      </c>
      <c r="EC400" s="12">
        <v>0.02992</v>
      </c>
      <c r="ED400" s="13">
        <v>1.35</v>
      </c>
      <c r="EE400" s="14">
        <v>1</v>
      </c>
      <c r="EF400" s="15">
        <f t="shared" si="553"/>
        <v>1680.549552</v>
      </c>
      <c r="EG400" s="12">
        <v>1</v>
      </c>
      <c r="EH400" s="12">
        <v>280</v>
      </c>
      <c r="EI400" s="12">
        <v>1.52</v>
      </c>
      <c r="EJ400" s="19">
        <f t="shared" si="554"/>
        <v>3.25684210526316</v>
      </c>
      <c r="EK400" s="20">
        <v>5936</v>
      </c>
      <c r="EL400" s="12">
        <v>1</v>
      </c>
      <c r="EM400" s="12">
        <v>3.91</v>
      </c>
      <c r="EN400" s="9">
        <f t="shared" si="556"/>
        <v>4.91</v>
      </c>
      <c r="EO400" s="10">
        <v>1.225</v>
      </c>
      <c r="EP400" s="22">
        <v>1.2</v>
      </c>
      <c r="EQ400" s="21">
        <f t="shared" si="557"/>
        <v>82348.7930311047</v>
      </c>
    </row>
    <row r="401" s="1" customFormat="1" customHeight="1" spans="6:147">
      <c r="F401" s="12">
        <v>35434</v>
      </c>
      <c r="G401" s="12">
        <v>0.0253</v>
      </c>
      <c r="H401" s="13">
        <v>1.35</v>
      </c>
      <c r="I401" s="14">
        <v>1</v>
      </c>
      <c r="J401" s="15">
        <f t="shared" si="529"/>
        <v>1210.24827</v>
      </c>
      <c r="K401" s="12">
        <v>1</v>
      </c>
      <c r="L401" s="12">
        <v>280</v>
      </c>
      <c r="M401" s="12">
        <v>1.43</v>
      </c>
      <c r="N401" s="19">
        <f t="shared" si="530"/>
        <v>3.16684210526316</v>
      </c>
      <c r="O401" s="20">
        <v>5936</v>
      </c>
      <c r="P401" s="12">
        <v>0.99</v>
      </c>
      <c r="Q401" s="12">
        <v>1.98</v>
      </c>
      <c r="R401" s="9">
        <f t="shared" si="531"/>
        <v>2.9602</v>
      </c>
      <c r="S401" s="10">
        <v>1.225</v>
      </c>
      <c r="T401" s="20">
        <v>1</v>
      </c>
      <c r="U401" s="21">
        <f t="shared" si="532"/>
        <v>35423.5732629581</v>
      </c>
      <c r="AA401" s="12">
        <v>35434</v>
      </c>
      <c r="AB401" s="12">
        <v>0.0253</v>
      </c>
      <c r="AC401" s="13">
        <v>1.35</v>
      </c>
      <c r="AD401" s="14">
        <v>1</v>
      </c>
      <c r="AE401" s="15">
        <f t="shared" si="533"/>
        <v>1210.24827</v>
      </c>
      <c r="AF401" s="12">
        <v>1</v>
      </c>
      <c r="AG401" s="12">
        <v>280</v>
      </c>
      <c r="AH401" s="12">
        <v>1.43</v>
      </c>
      <c r="AI401" s="19">
        <f t="shared" si="534"/>
        <v>3.16684210526316</v>
      </c>
      <c r="AJ401" s="20">
        <v>5936</v>
      </c>
      <c r="AK401" s="12">
        <v>0.99</v>
      </c>
      <c r="AL401" s="12">
        <v>1.98</v>
      </c>
      <c r="AM401" s="9">
        <f t="shared" si="535"/>
        <v>2.9602</v>
      </c>
      <c r="AN401" s="10">
        <v>1.225</v>
      </c>
      <c r="AO401" s="22">
        <v>1.015</v>
      </c>
      <c r="AP401" s="21">
        <f t="shared" si="536"/>
        <v>35954.9268619024</v>
      </c>
      <c r="AV401" s="12">
        <v>35728</v>
      </c>
      <c r="AW401" s="12">
        <v>0.0253</v>
      </c>
      <c r="AX401" s="13">
        <v>1.35</v>
      </c>
      <c r="AY401" s="14">
        <v>1</v>
      </c>
      <c r="AZ401" s="15">
        <f t="shared" si="537"/>
        <v>1220.28984</v>
      </c>
      <c r="BA401" s="12">
        <v>1</v>
      </c>
      <c r="BB401" s="12">
        <v>280</v>
      </c>
      <c r="BC401" s="12">
        <v>1.43</v>
      </c>
      <c r="BD401" s="19">
        <f t="shared" si="538"/>
        <v>3.16684210526316</v>
      </c>
      <c r="BE401" s="20">
        <v>5936</v>
      </c>
      <c r="BF401" s="12">
        <v>1</v>
      </c>
      <c r="BG401" s="12">
        <v>3.11</v>
      </c>
      <c r="BH401" s="9">
        <f t="shared" si="539"/>
        <v>4.11</v>
      </c>
      <c r="BI401" s="10">
        <v>1.225</v>
      </c>
      <c r="BJ401" s="20">
        <v>1</v>
      </c>
      <c r="BK401" s="21">
        <f t="shared" si="540"/>
        <v>49342.8923969805</v>
      </c>
      <c r="BQ401" s="12">
        <v>35728</v>
      </c>
      <c r="BR401" s="12">
        <v>0.0253</v>
      </c>
      <c r="BS401" s="13">
        <v>1.35</v>
      </c>
      <c r="BT401" s="14">
        <v>1</v>
      </c>
      <c r="BU401" s="15">
        <f t="shared" si="541"/>
        <v>1220.28984</v>
      </c>
      <c r="BV401" s="12">
        <v>1</v>
      </c>
      <c r="BW401" s="12">
        <v>280</v>
      </c>
      <c r="BX401" s="12">
        <v>1.43</v>
      </c>
      <c r="BY401" s="19">
        <f t="shared" si="542"/>
        <v>3.16684210526316</v>
      </c>
      <c r="BZ401" s="20">
        <v>5936</v>
      </c>
      <c r="CA401" s="12">
        <v>1</v>
      </c>
      <c r="CB401" s="12">
        <v>3.11</v>
      </c>
      <c r="CC401" s="9">
        <f t="shared" si="543"/>
        <v>4.11</v>
      </c>
      <c r="CD401" s="10">
        <v>1.225</v>
      </c>
      <c r="CE401" s="22">
        <v>1.015</v>
      </c>
      <c r="CF401" s="21">
        <f t="shared" si="544"/>
        <v>50083.0357829352</v>
      </c>
      <c r="CL401" s="12">
        <v>41312</v>
      </c>
      <c r="CM401" s="12">
        <v>0.0253</v>
      </c>
      <c r="CN401" s="13">
        <v>1.35</v>
      </c>
      <c r="CO401" s="14">
        <v>1</v>
      </c>
      <c r="CP401" s="15">
        <f t="shared" si="545"/>
        <v>1411.01136</v>
      </c>
      <c r="CQ401" s="12">
        <v>1</v>
      </c>
      <c r="CR401" s="12">
        <v>280</v>
      </c>
      <c r="CS401" s="12">
        <v>1.43</v>
      </c>
      <c r="CT401" s="19">
        <f t="shared" si="546"/>
        <v>3.16684210526316</v>
      </c>
      <c r="CU401" s="20">
        <v>5936</v>
      </c>
      <c r="CV401" s="12">
        <v>0.99</v>
      </c>
      <c r="CW401" s="12">
        <v>1.98</v>
      </c>
      <c r="CX401" s="9">
        <f t="shared" si="547"/>
        <v>2.9602</v>
      </c>
      <c r="CY401" s="10">
        <v>1.225</v>
      </c>
      <c r="CZ401" s="22">
        <v>1.085</v>
      </c>
      <c r="DA401" s="21">
        <f t="shared" si="548"/>
        <v>40936.0577286539</v>
      </c>
      <c r="DG401" s="12">
        <v>41606</v>
      </c>
      <c r="DH401" s="12">
        <v>0.0253</v>
      </c>
      <c r="DI401" s="13">
        <v>1.35</v>
      </c>
      <c r="DJ401" s="14">
        <v>1</v>
      </c>
      <c r="DK401" s="15">
        <f t="shared" si="549"/>
        <v>1421.05293</v>
      </c>
      <c r="DL401" s="12">
        <v>1</v>
      </c>
      <c r="DM401" s="12">
        <v>280</v>
      </c>
      <c r="DN401" s="12">
        <v>1.43</v>
      </c>
      <c r="DO401" s="19">
        <f t="shared" si="550"/>
        <v>3.16684210526316</v>
      </c>
      <c r="DP401" s="20">
        <v>5936</v>
      </c>
      <c r="DQ401" s="12">
        <v>1</v>
      </c>
      <c r="DR401" s="12">
        <v>3.11</v>
      </c>
      <c r="DS401" s="9">
        <f t="shared" si="551"/>
        <v>4.11</v>
      </c>
      <c r="DT401" s="10">
        <v>1.225</v>
      </c>
      <c r="DU401" s="22">
        <v>1.085</v>
      </c>
      <c r="DV401" s="21">
        <f t="shared" si="552"/>
        <v>57010.1433904427</v>
      </c>
      <c r="EB401" s="12">
        <v>41606</v>
      </c>
      <c r="EC401" s="12">
        <v>0.02992</v>
      </c>
      <c r="ED401" s="13">
        <v>1.35</v>
      </c>
      <c r="EE401" s="14">
        <v>1</v>
      </c>
      <c r="EF401" s="15">
        <f t="shared" si="553"/>
        <v>1680.549552</v>
      </c>
      <c r="EG401" s="12">
        <v>1</v>
      </c>
      <c r="EH401" s="12">
        <v>280</v>
      </c>
      <c r="EI401" s="12">
        <v>1.52</v>
      </c>
      <c r="EJ401" s="19">
        <f t="shared" si="554"/>
        <v>3.25684210526316</v>
      </c>
      <c r="EK401" s="20">
        <v>5936</v>
      </c>
      <c r="EL401" s="12">
        <v>1</v>
      </c>
      <c r="EM401" s="12">
        <v>3.91</v>
      </c>
      <c r="EN401" s="9">
        <f t="shared" si="556"/>
        <v>4.91</v>
      </c>
      <c r="EO401" s="10">
        <v>1.225</v>
      </c>
      <c r="EP401" s="22">
        <v>1.2</v>
      </c>
      <c r="EQ401" s="21">
        <f t="shared" si="557"/>
        <v>82348.7930311047</v>
      </c>
    </row>
    <row r="402" s="1" customFormat="1" customHeight="1" spans="6:147">
      <c r="F402" s="12">
        <v>35434</v>
      </c>
      <c r="G402" s="12">
        <v>0</v>
      </c>
      <c r="H402" s="13">
        <v>1.35</v>
      </c>
      <c r="I402" s="14">
        <v>1</v>
      </c>
      <c r="J402" s="15">
        <f t="shared" si="529"/>
        <v>0</v>
      </c>
      <c r="K402" s="12">
        <v>1</v>
      </c>
      <c r="L402" s="12">
        <v>280</v>
      </c>
      <c r="M402" s="12">
        <v>1.43</v>
      </c>
      <c r="N402" s="19">
        <f t="shared" si="530"/>
        <v>3.16684210526316</v>
      </c>
      <c r="O402" s="20">
        <v>0</v>
      </c>
      <c r="P402" s="12">
        <v>0.99</v>
      </c>
      <c r="Q402" s="12">
        <v>1.98</v>
      </c>
      <c r="R402" s="9">
        <f t="shared" si="531"/>
        <v>2.9602</v>
      </c>
      <c r="S402" s="10">
        <v>1.225</v>
      </c>
      <c r="T402" s="20">
        <v>1</v>
      </c>
      <c r="U402" s="21">
        <f t="shared" si="532"/>
        <v>0</v>
      </c>
      <c r="AA402" s="12">
        <v>35434</v>
      </c>
      <c r="AB402" s="12">
        <v>0.0253</v>
      </c>
      <c r="AC402" s="13">
        <v>1.35</v>
      </c>
      <c r="AD402" s="14">
        <v>1</v>
      </c>
      <c r="AE402" s="15">
        <f t="shared" si="533"/>
        <v>1210.24827</v>
      </c>
      <c r="AF402" s="12">
        <v>1</v>
      </c>
      <c r="AG402" s="12">
        <v>280</v>
      </c>
      <c r="AH402" s="12">
        <v>1.43</v>
      </c>
      <c r="AI402" s="19">
        <f t="shared" si="534"/>
        <v>3.16684210526316</v>
      </c>
      <c r="AJ402" s="20">
        <v>5936</v>
      </c>
      <c r="AK402" s="12">
        <v>0.99</v>
      </c>
      <c r="AL402" s="12">
        <v>1.98</v>
      </c>
      <c r="AM402" s="9">
        <f t="shared" si="535"/>
        <v>2.9602</v>
      </c>
      <c r="AN402" s="10">
        <v>1.225</v>
      </c>
      <c r="AO402" s="22">
        <v>1.015</v>
      </c>
      <c r="AP402" s="21">
        <f t="shared" si="536"/>
        <v>35954.9268619024</v>
      </c>
      <c r="AV402" s="12">
        <v>35728</v>
      </c>
      <c r="AW402" s="12">
        <v>0</v>
      </c>
      <c r="AX402" s="13">
        <v>1.35</v>
      </c>
      <c r="AY402" s="14">
        <v>1</v>
      </c>
      <c r="AZ402" s="15">
        <f t="shared" si="537"/>
        <v>0</v>
      </c>
      <c r="BA402" s="12">
        <v>1</v>
      </c>
      <c r="BB402" s="12">
        <v>280</v>
      </c>
      <c r="BC402" s="12">
        <v>1.43</v>
      </c>
      <c r="BD402" s="19">
        <f t="shared" si="538"/>
        <v>3.16684210526316</v>
      </c>
      <c r="BE402" s="20">
        <v>0</v>
      </c>
      <c r="BF402" s="12">
        <v>1</v>
      </c>
      <c r="BG402" s="12">
        <v>3.11</v>
      </c>
      <c r="BH402" s="9">
        <f t="shared" si="539"/>
        <v>4.11</v>
      </c>
      <c r="BI402" s="10">
        <v>1.225</v>
      </c>
      <c r="BJ402" s="20">
        <v>1</v>
      </c>
      <c r="BK402" s="21">
        <f t="shared" si="540"/>
        <v>0</v>
      </c>
      <c r="BQ402" s="12">
        <v>35728</v>
      </c>
      <c r="BR402" s="12">
        <v>0.0253</v>
      </c>
      <c r="BS402" s="13">
        <v>1.35</v>
      </c>
      <c r="BT402" s="14">
        <v>1</v>
      </c>
      <c r="BU402" s="15">
        <f t="shared" si="541"/>
        <v>1220.28984</v>
      </c>
      <c r="BV402" s="12">
        <v>1</v>
      </c>
      <c r="BW402" s="12">
        <v>280</v>
      </c>
      <c r="BX402" s="12">
        <v>1.43</v>
      </c>
      <c r="BY402" s="19">
        <f t="shared" si="542"/>
        <v>3.16684210526316</v>
      </c>
      <c r="BZ402" s="20">
        <v>5936</v>
      </c>
      <c r="CA402" s="12">
        <v>1</v>
      </c>
      <c r="CB402" s="12">
        <v>3.11</v>
      </c>
      <c r="CC402" s="9">
        <f t="shared" si="543"/>
        <v>4.11</v>
      </c>
      <c r="CD402" s="10">
        <v>1.225</v>
      </c>
      <c r="CE402" s="22">
        <v>1.015</v>
      </c>
      <c r="CF402" s="21">
        <f t="shared" si="544"/>
        <v>50083.0357829352</v>
      </c>
      <c r="CL402" s="12">
        <v>41312</v>
      </c>
      <c r="CM402" s="12">
        <v>0.0253</v>
      </c>
      <c r="CN402" s="13">
        <v>1.35</v>
      </c>
      <c r="CO402" s="14">
        <v>1</v>
      </c>
      <c r="CP402" s="15">
        <f t="shared" si="545"/>
        <v>1411.01136</v>
      </c>
      <c r="CQ402" s="12">
        <v>1</v>
      </c>
      <c r="CR402" s="12">
        <v>280</v>
      </c>
      <c r="CS402" s="12">
        <v>1.43</v>
      </c>
      <c r="CT402" s="19">
        <f t="shared" si="546"/>
        <v>3.16684210526316</v>
      </c>
      <c r="CU402" s="20">
        <v>5936</v>
      </c>
      <c r="CV402" s="12">
        <v>0.99</v>
      </c>
      <c r="CW402" s="12">
        <v>1.98</v>
      </c>
      <c r="CX402" s="9">
        <f t="shared" si="547"/>
        <v>2.9602</v>
      </c>
      <c r="CY402" s="10">
        <v>1.225</v>
      </c>
      <c r="CZ402" s="22">
        <v>1.085</v>
      </c>
      <c r="DA402" s="21">
        <f t="shared" si="548"/>
        <v>40936.0577286539</v>
      </c>
      <c r="DG402" s="12">
        <v>41606</v>
      </c>
      <c r="DH402" s="12">
        <v>0.0253</v>
      </c>
      <c r="DI402" s="13">
        <v>1.35</v>
      </c>
      <c r="DJ402" s="14">
        <v>1</v>
      </c>
      <c r="DK402" s="15">
        <f t="shared" si="549"/>
        <v>1421.05293</v>
      </c>
      <c r="DL402" s="12">
        <v>1</v>
      </c>
      <c r="DM402" s="12">
        <v>280</v>
      </c>
      <c r="DN402" s="12">
        <v>1.43</v>
      </c>
      <c r="DO402" s="19">
        <f t="shared" si="550"/>
        <v>3.16684210526316</v>
      </c>
      <c r="DP402" s="20">
        <v>5936</v>
      </c>
      <c r="DQ402" s="12">
        <v>1</v>
      </c>
      <c r="DR402" s="12">
        <v>3.11</v>
      </c>
      <c r="DS402" s="9">
        <f t="shared" si="551"/>
        <v>4.11</v>
      </c>
      <c r="DT402" s="10">
        <v>1.225</v>
      </c>
      <c r="DU402" s="22">
        <v>1.085</v>
      </c>
      <c r="DV402" s="21">
        <f t="shared" si="552"/>
        <v>57010.1433904427</v>
      </c>
      <c r="EB402" s="12">
        <v>41606</v>
      </c>
      <c r="EC402" s="12">
        <v>0.02992</v>
      </c>
      <c r="ED402" s="13">
        <v>1.35</v>
      </c>
      <c r="EE402" s="14">
        <v>1</v>
      </c>
      <c r="EF402" s="15">
        <f t="shared" si="553"/>
        <v>1680.549552</v>
      </c>
      <c r="EG402" s="12">
        <v>1</v>
      </c>
      <c r="EH402" s="12">
        <v>280</v>
      </c>
      <c r="EI402" s="12">
        <v>1.52</v>
      </c>
      <c r="EJ402" s="19">
        <f t="shared" si="554"/>
        <v>3.25684210526316</v>
      </c>
      <c r="EK402" s="20">
        <v>5936</v>
      </c>
      <c r="EL402" s="12">
        <v>1</v>
      </c>
      <c r="EM402" s="12">
        <v>3.91</v>
      </c>
      <c r="EN402" s="9">
        <f t="shared" si="556"/>
        <v>4.91</v>
      </c>
      <c r="EO402" s="10">
        <v>1.225</v>
      </c>
      <c r="EP402" s="22">
        <v>1.2</v>
      </c>
      <c r="EQ402" s="21">
        <f t="shared" si="557"/>
        <v>82348.7930311047</v>
      </c>
    </row>
    <row r="403" s="1" customFormat="1" customHeight="1" spans="6:147">
      <c r="F403" s="12">
        <v>35434</v>
      </c>
      <c r="G403" s="12">
        <v>0</v>
      </c>
      <c r="H403" s="13">
        <v>1.35</v>
      </c>
      <c r="I403" s="14">
        <v>1</v>
      </c>
      <c r="J403" s="15">
        <f t="shared" si="529"/>
        <v>0</v>
      </c>
      <c r="K403" s="12">
        <v>1</v>
      </c>
      <c r="L403" s="12">
        <v>280</v>
      </c>
      <c r="M403" s="12">
        <v>1.43</v>
      </c>
      <c r="N403" s="19">
        <f t="shared" si="530"/>
        <v>3.16684210526316</v>
      </c>
      <c r="O403" s="20">
        <v>0</v>
      </c>
      <c r="P403" s="12">
        <v>0.99</v>
      </c>
      <c r="Q403" s="12">
        <v>1.98</v>
      </c>
      <c r="R403" s="9">
        <f t="shared" si="531"/>
        <v>2.9602</v>
      </c>
      <c r="S403" s="10">
        <v>1.225</v>
      </c>
      <c r="T403" s="20">
        <v>1</v>
      </c>
      <c r="U403" s="21">
        <f t="shared" si="532"/>
        <v>0</v>
      </c>
      <c r="AA403" s="12">
        <v>35434</v>
      </c>
      <c r="AB403" s="12">
        <v>0.0253</v>
      </c>
      <c r="AC403" s="13">
        <v>1.35</v>
      </c>
      <c r="AD403" s="14">
        <v>1</v>
      </c>
      <c r="AE403" s="15">
        <f t="shared" si="533"/>
        <v>1210.24827</v>
      </c>
      <c r="AF403" s="12">
        <v>1</v>
      </c>
      <c r="AG403" s="12">
        <v>280</v>
      </c>
      <c r="AH403" s="12">
        <v>1.43</v>
      </c>
      <c r="AI403" s="19">
        <f t="shared" si="534"/>
        <v>3.16684210526316</v>
      </c>
      <c r="AJ403" s="20">
        <v>5936</v>
      </c>
      <c r="AK403" s="12">
        <v>0.99</v>
      </c>
      <c r="AL403" s="12">
        <v>1.98</v>
      </c>
      <c r="AM403" s="9">
        <f t="shared" si="535"/>
        <v>2.9602</v>
      </c>
      <c r="AN403" s="10">
        <v>1.225</v>
      </c>
      <c r="AO403" s="22">
        <v>1.015</v>
      </c>
      <c r="AP403" s="21">
        <f t="shared" si="536"/>
        <v>35954.9268619024</v>
      </c>
      <c r="AV403" s="12">
        <v>35728</v>
      </c>
      <c r="AW403" s="12">
        <v>0</v>
      </c>
      <c r="AX403" s="13">
        <v>1.35</v>
      </c>
      <c r="AY403" s="14">
        <v>1</v>
      </c>
      <c r="AZ403" s="15">
        <f t="shared" si="537"/>
        <v>0</v>
      </c>
      <c r="BA403" s="12">
        <v>1</v>
      </c>
      <c r="BB403" s="12">
        <v>280</v>
      </c>
      <c r="BC403" s="12">
        <v>1.43</v>
      </c>
      <c r="BD403" s="19">
        <f t="shared" si="538"/>
        <v>3.16684210526316</v>
      </c>
      <c r="BE403" s="20">
        <v>0</v>
      </c>
      <c r="BF403" s="12">
        <v>1</v>
      </c>
      <c r="BG403" s="12">
        <v>3.11</v>
      </c>
      <c r="BH403" s="9">
        <f t="shared" si="539"/>
        <v>4.11</v>
      </c>
      <c r="BI403" s="10">
        <v>1.225</v>
      </c>
      <c r="BJ403" s="20">
        <v>1</v>
      </c>
      <c r="BK403" s="21">
        <f t="shared" si="540"/>
        <v>0</v>
      </c>
      <c r="BQ403" s="12">
        <v>35728</v>
      </c>
      <c r="BR403" s="12">
        <v>0.0253</v>
      </c>
      <c r="BS403" s="13">
        <v>1.35</v>
      </c>
      <c r="BT403" s="14">
        <v>1</v>
      </c>
      <c r="BU403" s="15">
        <f t="shared" si="541"/>
        <v>1220.28984</v>
      </c>
      <c r="BV403" s="12">
        <v>1</v>
      </c>
      <c r="BW403" s="12">
        <v>280</v>
      </c>
      <c r="BX403" s="12">
        <v>1.43</v>
      </c>
      <c r="BY403" s="19">
        <f t="shared" si="542"/>
        <v>3.16684210526316</v>
      </c>
      <c r="BZ403" s="20">
        <v>5936</v>
      </c>
      <c r="CA403" s="12">
        <v>1</v>
      </c>
      <c r="CB403" s="12">
        <v>3.11</v>
      </c>
      <c r="CC403" s="9">
        <f t="shared" si="543"/>
        <v>4.11</v>
      </c>
      <c r="CD403" s="10">
        <v>1.225</v>
      </c>
      <c r="CE403" s="22">
        <v>1.015</v>
      </c>
      <c r="CF403" s="21">
        <f t="shared" si="544"/>
        <v>50083.0357829352</v>
      </c>
      <c r="CL403" s="12">
        <v>41312</v>
      </c>
      <c r="CM403" s="12">
        <v>0.0253</v>
      </c>
      <c r="CN403" s="13">
        <v>1.35</v>
      </c>
      <c r="CO403" s="14">
        <v>1</v>
      </c>
      <c r="CP403" s="15">
        <f t="shared" si="545"/>
        <v>1411.01136</v>
      </c>
      <c r="CQ403" s="12">
        <v>1</v>
      </c>
      <c r="CR403" s="12">
        <v>280</v>
      </c>
      <c r="CS403" s="12">
        <v>1.43</v>
      </c>
      <c r="CT403" s="19">
        <f t="shared" si="546"/>
        <v>3.16684210526316</v>
      </c>
      <c r="CU403" s="20">
        <v>5936</v>
      </c>
      <c r="CV403" s="12">
        <v>0.99</v>
      </c>
      <c r="CW403" s="12">
        <v>1.98</v>
      </c>
      <c r="CX403" s="9">
        <f t="shared" si="547"/>
        <v>2.9602</v>
      </c>
      <c r="CY403" s="10">
        <v>1.225</v>
      </c>
      <c r="CZ403" s="22">
        <v>1.085</v>
      </c>
      <c r="DA403" s="21">
        <f t="shared" si="548"/>
        <v>40936.0577286539</v>
      </c>
      <c r="DG403" s="12">
        <v>41606</v>
      </c>
      <c r="DH403" s="12">
        <v>0.0253</v>
      </c>
      <c r="DI403" s="13">
        <v>1.35</v>
      </c>
      <c r="DJ403" s="14">
        <v>1</v>
      </c>
      <c r="DK403" s="15">
        <f t="shared" si="549"/>
        <v>1421.05293</v>
      </c>
      <c r="DL403" s="12">
        <v>1</v>
      </c>
      <c r="DM403" s="12">
        <v>280</v>
      </c>
      <c r="DN403" s="12">
        <v>1.43</v>
      </c>
      <c r="DO403" s="19">
        <f t="shared" si="550"/>
        <v>3.16684210526316</v>
      </c>
      <c r="DP403" s="20">
        <v>5936</v>
      </c>
      <c r="DQ403" s="12">
        <v>1</v>
      </c>
      <c r="DR403" s="12">
        <v>3.11</v>
      </c>
      <c r="DS403" s="9">
        <f t="shared" si="551"/>
        <v>4.11</v>
      </c>
      <c r="DT403" s="10">
        <v>1.225</v>
      </c>
      <c r="DU403" s="22">
        <v>1.085</v>
      </c>
      <c r="DV403" s="21">
        <f t="shared" si="552"/>
        <v>57010.1433904427</v>
      </c>
      <c r="EB403" s="12">
        <v>41606</v>
      </c>
      <c r="EC403" s="12">
        <v>0.02992</v>
      </c>
      <c r="ED403" s="13">
        <v>1.35</v>
      </c>
      <c r="EE403" s="14">
        <v>1</v>
      </c>
      <c r="EF403" s="15">
        <f t="shared" si="553"/>
        <v>1680.549552</v>
      </c>
      <c r="EG403" s="12">
        <v>1</v>
      </c>
      <c r="EH403" s="12">
        <v>280</v>
      </c>
      <c r="EI403" s="12">
        <v>1.52</v>
      </c>
      <c r="EJ403" s="19">
        <f t="shared" si="554"/>
        <v>3.25684210526316</v>
      </c>
      <c r="EK403" s="20">
        <v>5936</v>
      </c>
      <c r="EL403" s="12">
        <v>1</v>
      </c>
      <c r="EM403" s="12">
        <v>3.91</v>
      </c>
      <c r="EN403" s="9">
        <f t="shared" si="556"/>
        <v>4.91</v>
      </c>
      <c r="EO403" s="10">
        <v>1.225</v>
      </c>
      <c r="EP403" s="22">
        <v>1.2</v>
      </c>
      <c r="EQ403" s="21">
        <f t="shared" si="557"/>
        <v>82348.7930311047</v>
      </c>
    </row>
    <row r="404" s="1" customFormat="1" customHeight="1" spans="6:147">
      <c r="F404" s="12">
        <v>35434</v>
      </c>
      <c r="G404" s="12">
        <v>0</v>
      </c>
      <c r="H404" s="13">
        <v>1.35</v>
      </c>
      <c r="I404" s="14">
        <v>1</v>
      </c>
      <c r="J404" s="15">
        <f t="shared" si="529"/>
        <v>0</v>
      </c>
      <c r="K404" s="12">
        <v>1</v>
      </c>
      <c r="L404" s="12">
        <v>280</v>
      </c>
      <c r="M404" s="12">
        <v>1.43</v>
      </c>
      <c r="N404" s="19">
        <f t="shared" si="530"/>
        <v>3.16684210526316</v>
      </c>
      <c r="O404" s="20">
        <v>0</v>
      </c>
      <c r="P404" s="12">
        <v>0.99</v>
      </c>
      <c r="Q404" s="12">
        <v>1.98</v>
      </c>
      <c r="R404" s="9">
        <f t="shared" si="531"/>
        <v>2.9602</v>
      </c>
      <c r="S404" s="10">
        <v>1.225</v>
      </c>
      <c r="T404" s="20">
        <v>1</v>
      </c>
      <c r="U404" s="21">
        <f t="shared" si="532"/>
        <v>0</v>
      </c>
      <c r="AA404" s="12">
        <v>35434</v>
      </c>
      <c r="AB404" s="12">
        <v>0.0253</v>
      </c>
      <c r="AC404" s="13">
        <v>1.35</v>
      </c>
      <c r="AD404" s="14">
        <v>1</v>
      </c>
      <c r="AE404" s="15">
        <f t="shared" si="533"/>
        <v>1210.24827</v>
      </c>
      <c r="AF404" s="12">
        <v>1</v>
      </c>
      <c r="AG404" s="12">
        <v>280</v>
      </c>
      <c r="AH404" s="12">
        <v>1.43</v>
      </c>
      <c r="AI404" s="19">
        <f t="shared" si="534"/>
        <v>3.16684210526316</v>
      </c>
      <c r="AJ404" s="20">
        <v>5936</v>
      </c>
      <c r="AK404" s="12">
        <v>0.99</v>
      </c>
      <c r="AL404" s="12">
        <v>1.98</v>
      </c>
      <c r="AM404" s="9">
        <f t="shared" si="535"/>
        <v>2.9602</v>
      </c>
      <c r="AN404" s="10">
        <v>1.225</v>
      </c>
      <c r="AO404" s="22">
        <v>1.015</v>
      </c>
      <c r="AP404" s="21">
        <f t="shared" si="536"/>
        <v>35954.9268619024</v>
      </c>
      <c r="AV404" s="12">
        <v>35728</v>
      </c>
      <c r="AW404" s="12">
        <v>0</v>
      </c>
      <c r="AX404" s="13">
        <v>1.35</v>
      </c>
      <c r="AY404" s="14">
        <v>1</v>
      </c>
      <c r="AZ404" s="15">
        <f t="shared" si="537"/>
        <v>0</v>
      </c>
      <c r="BA404" s="12">
        <v>1</v>
      </c>
      <c r="BB404" s="12">
        <v>280</v>
      </c>
      <c r="BC404" s="12">
        <v>1.43</v>
      </c>
      <c r="BD404" s="19">
        <f t="shared" si="538"/>
        <v>3.16684210526316</v>
      </c>
      <c r="BE404" s="20">
        <v>0</v>
      </c>
      <c r="BF404" s="12">
        <v>1</v>
      </c>
      <c r="BG404" s="12">
        <v>3.11</v>
      </c>
      <c r="BH404" s="9">
        <f t="shared" si="539"/>
        <v>4.11</v>
      </c>
      <c r="BI404" s="10">
        <v>1.225</v>
      </c>
      <c r="BJ404" s="20">
        <v>1</v>
      </c>
      <c r="BK404" s="21">
        <f t="shared" si="540"/>
        <v>0</v>
      </c>
      <c r="BQ404" s="12">
        <v>35728</v>
      </c>
      <c r="BR404" s="12">
        <v>0.0253</v>
      </c>
      <c r="BS404" s="13">
        <v>1.35</v>
      </c>
      <c r="BT404" s="14">
        <v>1</v>
      </c>
      <c r="BU404" s="15">
        <f t="shared" si="541"/>
        <v>1220.28984</v>
      </c>
      <c r="BV404" s="12">
        <v>1</v>
      </c>
      <c r="BW404" s="12">
        <v>280</v>
      </c>
      <c r="BX404" s="12">
        <v>1.43</v>
      </c>
      <c r="BY404" s="19">
        <f t="shared" si="542"/>
        <v>3.16684210526316</v>
      </c>
      <c r="BZ404" s="20">
        <v>5936</v>
      </c>
      <c r="CA404" s="12">
        <v>1</v>
      </c>
      <c r="CB404" s="12">
        <v>3.11</v>
      </c>
      <c r="CC404" s="9">
        <f t="shared" si="543"/>
        <v>4.11</v>
      </c>
      <c r="CD404" s="10">
        <v>1.225</v>
      </c>
      <c r="CE404" s="22">
        <v>1.015</v>
      </c>
      <c r="CF404" s="21">
        <f t="shared" si="544"/>
        <v>50083.0357829352</v>
      </c>
      <c r="CL404" s="12">
        <v>41312</v>
      </c>
      <c r="CM404" s="12">
        <v>0.0253</v>
      </c>
      <c r="CN404" s="13">
        <v>1.35</v>
      </c>
      <c r="CO404" s="14">
        <v>1</v>
      </c>
      <c r="CP404" s="15">
        <f t="shared" si="545"/>
        <v>1411.01136</v>
      </c>
      <c r="CQ404" s="12">
        <v>1</v>
      </c>
      <c r="CR404" s="12">
        <v>280</v>
      </c>
      <c r="CS404" s="12">
        <v>1.43</v>
      </c>
      <c r="CT404" s="19">
        <f t="shared" si="546"/>
        <v>3.16684210526316</v>
      </c>
      <c r="CU404" s="20">
        <v>5936</v>
      </c>
      <c r="CV404" s="12">
        <v>0.99</v>
      </c>
      <c r="CW404" s="12">
        <v>1.98</v>
      </c>
      <c r="CX404" s="9">
        <f t="shared" si="547"/>
        <v>2.9602</v>
      </c>
      <c r="CY404" s="10">
        <v>1.225</v>
      </c>
      <c r="CZ404" s="22">
        <v>1.085</v>
      </c>
      <c r="DA404" s="21">
        <f t="shared" si="548"/>
        <v>40936.0577286539</v>
      </c>
      <c r="DG404" s="12">
        <v>41606</v>
      </c>
      <c r="DH404" s="12">
        <v>0.0253</v>
      </c>
      <c r="DI404" s="13">
        <v>1.35</v>
      </c>
      <c r="DJ404" s="14">
        <v>1</v>
      </c>
      <c r="DK404" s="15">
        <f t="shared" si="549"/>
        <v>1421.05293</v>
      </c>
      <c r="DL404" s="12">
        <v>1</v>
      </c>
      <c r="DM404" s="12">
        <v>280</v>
      </c>
      <c r="DN404" s="12">
        <v>1.43</v>
      </c>
      <c r="DO404" s="19">
        <f t="shared" si="550"/>
        <v>3.16684210526316</v>
      </c>
      <c r="DP404" s="20">
        <v>5936</v>
      </c>
      <c r="DQ404" s="12">
        <v>1</v>
      </c>
      <c r="DR404" s="12">
        <v>3.11</v>
      </c>
      <c r="DS404" s="9">
        <f t="shared" si="551"/>
        <v>4.11</v>
      </c>
      <c r="DT404" s="10">
        <v>1.225</v>
      </c>
      <c r="DU404" s="22">
        <v>1.085</v>
      </c>
      <c r="DV404" s="21">
        <f t="shared" si="552"/>
        <v>57010.1433904427</v>
      </c>
      <c r="EB404" s="12">
        <v>41606</v>
      </c>
      <c r="EC404" s="12">
        <v>0.02992</v>
      </c>
      <c r="ED404" s="13">
        <v>1.35</v>
      </c>
      <c r="EE404" s="14">
        <v>1</v>
      </c>
      <c r="EF404" s="15">
        <f t="shared" si="553"/>
        <v>1680.549552</v>
      </c>
      <c r="EG404" s="12">
        <v>1</v>
      </c>
      <c r="EH404" s="12">
        <v>280</v>
      </c>
      <c r="EI404" s="12">
        <v>1.52</v>
      </c>
      <c r="EJ404" s="19">
        <f t="shared" si="554"/>
        <v>3.25684210526316</v>
      </c>
      <c r="EK404" s="20">
        <v>5936</v>
      </c>
      <c r="EL404" s="12">
        <v>1</v>
      </c>
      <c r="EM404" s="12">
        <v>3.91</v>
      </c>
      <c r="EN404" s="9">
        <f t="shared" si="556"/>
        <v>4.91</v>
      </c>
      <c r="EO404" s="10">
        <v>1.225</v>
      </c>
      <c r="EP404" s="22">
        <v>1.2</v>
      </c>
      <c r="EQ404" s="21">
        <f t="shared" si="557"/>
        <v>82348.7930311047</v>
      </c>
    </row>
    <row r="405" s="1" customFormat="1" customHeight="1" spans="6:147">
      <c r="F405" s="12">
        <v>35434</v>
      </c>
      <c r="G405" s="12">
        <v>0</v>
      </c>
      <c r="H405" s="13">
        <v>1.35</v>
      </c>
      <c r="I405" s="14">
        <v>1</v>
      </c>
      <c r="J405" s="15">
        <f t="shared" si="529"/>
        <v>0</v>
      </c>
      <c r="K405" s="12">
        <v>1</v>
      </c>
      <c r="L405" s="12">
        <v>280</v>
      </c>
      <c r="M405" s="12">
        <v>1.43</v>
      </c>
      <c r="N405" s="19">
        <f t="shared" si="530"/>
        <v>3.16684210526316</v>
      </c>
      <c r="O405" s="20">
        <v>0</v>
      </c>
      <c r="P405" s="12">
        <v>0.99</v>
      </c>
      <c r="Q405" s="12">
        <v>1.98</v>
      </c>
      <c r="R405" s="9">
        <f t="shared" si="531"/>
        <v>2.9602</v>
      </c>
      <c r="S405" s="10">
        <v>1.225</v>
      </c>
      <c r="T405" s="20">
        <v>1</v>
      </c>
      <c r="U405" s="21">
        <f t="shared" si="532"/>
        <v>0</v>
      </c>
      <c r="AA405" s="12">
        <v>35434</v>
      </c>
      <c r="AB405" s="12">
        <v>0.0253</v>
      </c>
      <c r="AC405" s="13">
        <v>1.35</v>
      </c>
      <c r="AD405" s="14">
        <v>1</v>
      </c>
      <c r="AE405" s="15">
        <f t="shared" si="533"/>
        <v>1210.24827</v>
      </c>
      <c r="AF405" s="12">
        <v>1</v>
      </c>
      <c r="AG405" s="12">
        <v>280</v>
      </c>
      <c r="AH405" s="12">
        <v>1.43</v>
      </c>
      <c r="AI405" s="19">
        <f t="shared" si="534"/>
        <v>3.16684210526316</v>
      </c>
      <c r="AJ405" s="20">
        <v>0</v>
      </c>
      <c r="AK405" s="12">
        <v>0.99</v>
      </c>
      <c r="AL405" s="12">
        <v>1.98</v>
      </c>
      <c r="AM405" s="9">
        <f t="shared" si="535"/>
        <v>2.9602</v>
      </c>
      <c r="AN405" s="10">
        <v>1.225</v>
      </c>
      <c r="AO405" s="22">
        <v>1.015</v>
      </c>
      <c r="AP405" s="21">
        <f t="shared" si="536"/>
        <v>14106.6556871024</v>
      </c>
      <c r="AV405" s="12">
        <v>35728</v>
      </c>
      <c r="AW405" s="12">
        <v>0</v>
      </c>
      <c r="AX405" s="13">
        <v>1.35</v>
      </c>
      <c r="AY405" s="14">
        <v>1</v>
      </c>
      <c r="AZ405" s="15">
        <f t="shared" si="537"/>
        <v>0</v>
      </c>
      <c r="BA405" s="12">
        <v>1</v>
      </c>
      <c r="BB405" s="12">
        <v>280</v>
      </c>
      <c r="BC405" s="12">
        <v>1.43</v>
      </c>
      <c r="BD405" s="19">
        <f t="shared" si="538"/>
        <v>3.16684210526316</v>
      </c>
      <c r="BE405" s="20">
        <v>0</v>
      </c>
      <c r="BF405" s="12">
        <v>1</v>
      </c>
      <c r="BG405" s="12">
        <v>3.11</v>
      </c>
      <c r="BH405" s="9">
        <f t="shared" si="539"/>
        <v>4.11</v>
      </c>
      <c r="BI405" s="10">
        <v>1.225</v>
      </c>
      <c r="BJ405" s="20">
        <v>1</v>
      </c>
      <c r="BK405" s="21">
        <f t="shared" si="540"/>
        <v>0</v>
      </c>
      <c r="BQ405" s="12">
        <v>35728</v>
      </c>
      <c r="BR405" s="12">
        <v>0.0253</v>
      </c>
      <c r="BS405" s="13">
        <v>1.35</v>
      </c>
      <c r="BT405" s="14">
        <v>1</v>
      </c>
      <c r="BU405" s="15">
        <f t="shared" si="541"/>
        <v>1220.28984</v>
      </c>
      <c r="BV405" s="12">
        <v>1</v>
      </c>
      <c r="BW405" s="12">
        <v>280</v>
      </c>
      <c r="BX405" s="12">
        <v>1.43</v>
      </c>
      <c r="BY405" s="19">
        <f t="shared" si="542"/>
        <v>3.16684210526316</v>
      </c>
      <c r="BZ405" s="20">
        <v>0</v>
      </c>
      <c r="CA405" s="12">
        <v>1</v>
      </c>
      <c r="CB405" s="12">
        <v>3.11</v>
      </c>
      <c r="CC405" s="9">
        <f t="shared" si="543"/>
        <v>4.11</v>
      </c>
      <c r="CD405" s="10">
        <v>1.225</v>
      </c>
      <c r="CE405" s="22">
        <v>1.015</v>
      </c>
      <c r="CF405" s="21">
        <f t="shared" si="544"/>
        <v>19748.4656429352</v>
      </c>
      <c r="CL405" s="12">
        <v>41312</v>
      </c>
      <c r="CM405" s="12">
        <v>0.0253</v>
      </c>
      <c r="CN405" s="13">
        <v>1.35</v>
      </c>
      <c r="CO405" s="14">
        <v>1</v>
      </c>
      <c r="CP405" s="15">
        <f t="shared" si="545"/>
        <v>1411.01136</v>
      </c>
      <c r="CQ405" s="12">
        <v>1</v>
      </c>
      <c r="CR405" s="12">
        <v>280</v>
      </c>
      <c r="CS405" s="12">
        <v>1.43</v>
      </c>
      <c r="CT405" s="19">
        <f t="shared" si="546"/>
        <v>3.16684210526316</v>
      </c>
      <c r="CU405" s="20">
        <v>0</v>
      </c>
      <c r="CV405" s="12">
        <v>0.99</v>
      </c>
      <c r="CW405" s="12">
        <v>1.98</v>
      </c>
      <c r="CX405" s="9">
        <f t="shared" si="547"/>
        <v>2.9602</v>
      </c>
      <c r="CY405" s="10">
        <v>1.225</v>
      </c>
      <c r="CZ405" s="22">
        <v>1.085</v>
      </c>
      <c r="DA405" s="21">
        <f t="shared" si="548"/>
        <v>17581.0092314539</v>
      </c>
      <c r="DG405" s="12">
        <v>41606</v>
      </c>
      <c r="DH405" s="12">
        <v>0.0253</v>
      </c>
      <c r="DI405" s="13">
        <v>1.35</v>
      </c>
      <c r="DJ405" s="14">
        <v>1</v>
      </c>
      <c r="DK405" s="15">
        <f t="shared" si="549"/>
        <v>1421.05293</v>
      </c>
      <c r="DL405" s="12">
        <v>1</v>
      </c>
      <c r="DM405" s="12">
        <v>280</v>
      </c>
      <c r="DN405" s="12">
        <v>1.43</v>
      </c>
      <c r="DO405" s="19">
        <f t="shared" si="550"/>
        <v>3.16684210526316</v>
      </c>
      <c r="DP405" s="20">
        <v>0</v>
      </c>
      <c r="DQ405" s="12">
        <v>1</v>
      </c>
      <c r="DR405" s="12">
        <v>3.11</v>
      </c>
      <c r="DS405" s="9">
        <f t="shared" si="551"/>
        <v>4.11</v>
      </c>
      <c r="DT405" s="10">
        <v>1.225</v>
      </c>
      <c r="DU405" s="22">
        <v>1.085</v>
      </c>
      <c r="DV405" s="21">
        <f t="shared" si="552"/>
        <v>24583.5339304427</v>
      </c>
      <c r="EB405" s="12">
        <v>41606</v>
      </c>
      <c r="EC405" s="12">
        <v>0.02992</v>
      </c>
      <c r="ED405" s="13">
        <v>1.35</v>
      </c>
      <c r="EE405" s="14">
        <v>1</v>
      </c>
      <c r="EF405" s="15">
        <f t="shared" si="553"/>
        <v>1680.549552</v>
      </c>
      <c r="EG405" s="12">
        <v>1</v>
      </c>
      <c r="EH405" s="12">
        <v>280</v>
      </c>
      <c r="EI405" s="12">
        <v>1.52</v>
      </c>
      <c r="EJ405" s="19">
        <f t="shared" si="554"/>
        <v>3.25684210526316</v>
      </c>
      <c r="EK405" s="20">
        <v>0</v>
      </c>
      <c r="EL405" s="12">
        <v>1</v>
      </c>
      <c r="EM405" s="12">
        <v>3.91</v>
      </c>
      <c r="EN405" s="9">
        <f t="shared" si="556"/>
        <v>4.91</v>
      </c>
      <c r="EO405" s="10">
        <v>1.225</v>
      </c>
      <c r="EP405" s="22">
        <v>1.2</v>
      </c>
      <c r="EQ405" s="21">
        <f t="shared" si="557"/>
        <v>39504.5258311046</v>
      </c>
    </row>
    <row r="406" s="1" customFormat="1" customHeight="1" spans="6:147">
      <c r="F406" s="12">
        <v>35434</v>
      </c>
      <c r="G406" s="12">
        <v>0</v>
      </c>
      <c r="H406" s="13">
        <v>1.35</v>
      </c>
      <c r="I406" s="14">
        <v>1</v>
      </c>
      <c r="J406" s="15">
        <f t="shared" si="529"/>
        <v>0</v>
      </c>
      <c r="K406" s="12">
        <v>1</v>
      </c>
      <c r="L406" s="12">
        <v>280</v>
      </c>
      <c r="M406" s="12">
        <v>1.43</v>
      </c>
      <c r="N406" s="19">
        <f t="shared" si="530"/>
        <v>3.16684210526316</v>
      </c>
      <c r="O406" s="20">
        <v>0</v>
      </c>
      <c r="P406" s="12">
        <v>0.99</v>
      </c>
      <c r="Q406" s="12">
        <v>1.98</v>
      </c>
      <c r="R406" s="9">
        <f t="shared" si="531"/>
        <v>2.9602</v>
      </c>
      <c r="S406" s="10">
        <v>1.225</v>
      </c>
      <c r="T406" s="20">
        <v>1</v>
      </c>
      <c r="U406" s="21">
        <f t="shared" si="532"/>
        <v>0</v>
      </c>
      <c r="AA406" s="12">
        <v>35434</v>
      </c>
      <c r="AB406" s="12">
        <v>0.0253</v>
      </c>
      <c r="AC406" s="13">
        <v>1.35</v>
      </c>
      <c r="AD406" s="14">
        <v>1</v>
      </c>
      <c r="AE406" s="15">
        <f t="shared" si="533"/>
        <v>1210.24827</v>
      </c>
      <c r="AF406" s="12">
        <v>1</v>
      </c>
      <c r="AG406" s="12">
        <v>280</v>
      </c>
      <c r="AH406" s="12">
        <v>1.43</v>
      </c>
      <c r="AI406" s="19">
        <f t="shared" si="534"/>
        <v>3.16684210526316</v>
      </c>
      <c r="AJ406" s="20">
        <v>0</v>
      </c>
      <c r="AK406" s="12">
        <v>0.99</v>
      </c>
      <c r="AL406" s="12">
        <v>1.98</v>
      </c>
      <c r="AM406" s="9">
        <f t="shared" si="535"/>
        <v>2.9602</v>
      </c>
      <c r="AN406" s="10">
        <v>1.225</v>
      </c>
      <c r="AO406" s="22">
        <v>1.015</v>
      </c>
      <c r="AP406" s="21">
        <f t="shared" si="536"/>
        <v>14106.6556871024</v>
      </c>
      <c r="AV406" s="12">
        <v>35728</v>
      </c>
      <c r="AW406" s="12">
        <v>0</v>
      </c>
      <c r="AX406" s="13">
        <v>1.35</v>
      </c>
      <c r="AY406" s="14">
        <v>1</v>
      </c>
      <c r="AZ406" s="15">
        <f t="shared" si="537"/>
        <v>0</v>
      </c>
      <c r="BA406" s="12">
        <v>1</v>
      </c>
      <c r="BB406" s="12">
        <v>280</v>
      </c>
      <c r="BC406" s="12">
        <v>1.43</v>
      </c>
      <c r="BD406" s="19">
        <f t="shared" si="538"/>
        <v>3.16684210526316</v>
      </c>
      <c r="BE406" s="20">
        <v>0</v>
      </c>
      <c r="BF406" s="12">
        <v>1</v>
      </c>
      <c r="BG406" s="12">
        <v>3.11</v>
      </c>
      <c r="BH406" s="9">
        <f t="shared" si="539"/>
        <v>4.11</v>
      </c>
      <c r="BI406" s="10">
        <v>1.225</v>
      </c>
      <c r="BJ406" s="20">
        <v>1</v>
      </c>
      <c r="BK406" s="21">
        <f t="shared" si="540"/>
        <v>0</v>
      </c>
      <c r="BQ406" s="12">
        <v>35728</v>
      </c>
      <c r="BR406" s="12">
        <v>0.0253</v>
      </c>
      <c r="BS406" s="13">
        <v>1.35</v>
      </c>
      <c r="BT406" s="14">
        <v>1</v>
      </c>
      <c r="BU406" s="15">
        <f t="shared" si="541"/>
        <v>1220.28984</v>
      </c>
      <c r="BV406" s="12">
        <v>1</v>
      </c>
      <c r="BW406" s="12">
        <v>280</v>
      </c>
      <c r="BX406" s="12">
        <v>1.43</v>
      </c>
      <c r="BY406" s="19">
        <f t="shared" si="542"/>
        <v>3.16684210526316</v>
      </c>
      <c r="BZ406" s="20">
        <v>0</v>
      </c>
      <c r="CA406" s="12">
        <v>1</v>
      </c>
      <c r="CB406" s="12">
        <v>3.11</v>
      </c>
      <c r="CC406" s="9">
        <f t="shared" si="543"/>
        <v>4.11</v>
      </c>
      <c r="CD406" s="10">
        <v>1.225</v>
      </c>
      <c r="CE406" s="22">
        <v>1.015</v>
      </c>
      <c r="CF406" s="21">
        <f t="shared" si="544"/>
        <v>19748.4656429352</v>
      </c>
      <c r="CL406" s="12">
        <v>41312</v>
      </c>
      <c r="CM406" s="12">
        <v>0.0253</v>
      </c>
      <c r="CN406" s="13">
        <v>1.35</v>
      </c>
      <c r="CO406" s="14">
        <v>1</v>
      </c>
      <c r="CP406" s="15">
        <f t="shared" si="545"/>
        <v>1411.01136</v>
      </c>
      <c r="CQ406" s="12">
        <v>1</v>
      </c>
      <c r="CR406" s="12">
        <v>280</v>
      </c>
      <c r="CS406" s="12">
        <v>1.43</v>
      </c>
      <c r="CT406" s="19">
        <f t="shared" si="546"/>
        <v>3.16684210526316</v>
      </c>
      <c r="CU406" s="20">
        <v>0</v>
      </c>
      <c r="CV406" s="12">
        <v>0.99</v>
      </c>
      <c r="CW406" s="12">
        <v>1.98</v>
      </c>
      <c r="CX406" s="9">
        <f t="shared" si="547"/>
        <v>2.9602</v>
      </c>
      <c r="CY406" s="10">
        <v>1.225</v>
      </c>
      <c r="CZ406" s="22">
        <v>1.085</v>
      </c>
      <c r="DA406" s="21">
        <f t="shared" si="548"/>
        <v>17581.0092314539</v>
      </c>
      <c r="DG406" s="12">
        <v>41606</v>
      </c>
      <c r="DH406" s="12">
        <v>0.0253</v>
      </c>
      <c r="DI406" s="13">
        <v>1.35</v>
      </c>
      <c r="DJ406" s="14">
        <v>1</v>
      </c>
      <c r="DK406" s="15">
        <f t="shared" si="549"/>
        <v>1421.05293</v>
      </c>
      <c r="DL406" s="12">
        <v>1</v>
      </c>
      <c r="DM406" s="12">
        <v>280</v>
      </c>
      <c r="DN406" s="12">
        <v>1.43</v>
      </c>
      <c r="DO406" s="19">
        <f t="shared" si="550"/>
        <v>3.16684210526316</v>
      </c>
      <c r="DP406" s="20">
        <v>0</v>
      </c>
      <c r="DQ406" s="12">
        <v>1</v>
      </c>
      <c r="DR406" s="12">
        <v>3.11</v>
      </c>
      <c r="DS406" s="9">
        <f t="shared" si="551"/>
        <v>4.11</v>
      </c>
      <c r="DT406" s="10">
        <v>1.225</v>
      </c>
      <c r="DU406" s="22">
        <v>1.085</v>
      </c>
      <c r="DV406" s="21">
        <f t="shared" si="552"/>
        <v>24583.5339304427</v>
      </c>
      <c r="EB406" s="12">
        <v>41606</v>
      </c>
      <c r="EC406" s="12">
        <v>0.02992</v>
      </c>
      <c r="ED406" s="13">
        <v>1.35</v>
      </c>
      <c r="EE406" s="14">
        <v>1</v>
      </c>
      <c r="EF406" s="15">
        <f t="shared" si="553"/>
        <v>1680.549552</v>
      </c>
      <c r="EG406" s="12">
        <v>1</v>
      </c>
      <c r="EH406" s="12">
        <v>280</v>
      </c>
      <c r="EI406" s="12">
        <v>1.52</v>
      </c>
      <c r="EJ406" s="19">
        <f t="shared" si="554"/>
        <v>3.25684210526316</v>
      </c>
      <c r="EK406" s="20">
        <v>0</v>
      </c>
      <c r="EL406" s="12">
        <v>1</v>
      </c>
      <c r="EM406" s="12">
        <v>3.91</v>
      </c>
      <c r="EN406" s="9">
        <f t="shared" si="556"/>
        <v>4.91</v>
      </c>
      <c r="EO406" s="10">
        <v>1.225</v>
      </c>
      <c r="EP406" s="22">
        <v>1.2</v>
      </c>
      <c r="EQ406" s="21">
        <f t="shared" si="557"/>
        <v>39504.5258311046</v>
      </c>
    </row>
    <row r="407" s="1" customFormat="1" customHeight="1" spans="6:147">
      <c r="F407" s="12">
        <v>35434</v>
      </c>
      <c r="G407" s="12">
        <v>0</v>
      </c>
      <c r="H407" s="13">
        <v>1.35</v>
      </c>
      <c r="I407" s="14">
        <v>1</v>
      </c>
      <c r="J407" s="15">
        <f t="shared" si="529"/>
        <v>0</v>
      </c>
      <c r="K407" s="12">
        <v>1</v>
      </c>
      <c r="L407" s="12">
        <v>280</v>
      </c>
      <c r="M407" s="12">
        <v>1.43</v>
      </c>
      <c r="N407" s="19">
        <f t="shared" si="530"/>
        <v>3.16684210526316</v>
      </c>
      <c r="O407" s="20">
        <v>0</v>
      </c>
      <c r="P407" s="12">
        <v>0.99</v>
      </c>
      <c r="Q407" s="12">
        <v>1.98</v>
      </c>
      <c r="R407" s="9">
        <f t="shared" si="531"/>
        <v>2.9602</v>
      </c>
      <c r="S407" s="10">
        <v>1.225</v>
      </c>
      <c r="T407" s="20">
        <v>1</v>
      </c>
      <c r="U407" s="21">
        <f t="shared" si="532"/>
        <v>0</v>
      </c>
      <c r="AA407" s="12">
        <v>35434</v>
      </c>
      <c r="AB407" s="12">
        <v>0</v>
      </c>
      <c r="AC407" s="13">
        <v>1.35</v>
      </c>
      <c r="AD407" s="14">
        <v>1</v>
      </c>
      <c r="AE407" s="15">
        <f t="shared" si="533"/>
        <v>0</v>
      </c>
      <c r="AF407" s="12">
        <v>1</v>
      </c>
      <c r="AG407" s="12">
        <v>280</v>
      </c>
      <c r="AH407" s="12">
        <v>1.43</v>
      </c>
      <c r="AI407" s="19">
        <f t="shared" si="534"/>
        <v>3.16684210526316</v>
      </c>
      <c r="AJ407" s="20">
        <v>0</v>
      </c>
      <c r="AK407" s="12">
        <v>0.99</v>
      </c>
      <c r="AL407" s="12">
        <v>1.98</v>
      </c>
      <c r="AM407" s="9">
        <f t="shared" si="535"/>
        <v>2.9602</v>
      </c>
      <c r="AN407" s="10">
        <v>1.225</v>
      </c>
      <c r="AO407" s="22">
        <v>1.015</v>
      </c>
      <c r="AP407" s="21">
        <f t="shared" si="536"/>
        <v>0</v>
      </c>
      <c r="AV407" s="12">
        <v>35728</v>
      </c>
      <c r="AW407" s="12">
        <v>0</v>
      </c>
      <c r="AX407" s="13">
        <v>1.35</v>
      </c>
      <c r="AY407" s="14">
        <v>1</v>
      </c>
      <c r="AZ407" s="15">
        <f t="shared" si="537"/>
        <v>0</v>
      </c>
      <c r="BA407" s="12">
        <v>1</v>
      </c>
      <c r="BB407" s="12">
        <v>280</v>
      </c>
      <c r="BC407" s="12">
        <v>1.43</v>
      </c>
      <c r="BD407" s="19">
        <f t="shared" si="538"/>
        <v>3.16684210526316</v>
      </c>
      <c r="BE407" s="20">
        <v>0</v>
      </c>
      <c r="BF407" s="12">
        <v>1</v>
      </c>
      <c r="BG407" s="12">
        <v>3.11</v>
      </c>
      <c r="BH407" s="9">
        <f t="shared" si="539"/>
        <v>4.11</v>
      </c>
      <c r="BI407" s="10">
        <v>1.225</v>
      </c>
      <c r="BJ407" s="20">
        <v>1</v>
      </c>
      <c r="BK407" s="21">
        <f t="shared" si="540"/>
        <v>0</v>
      </c>
      <c r="BQ407" s="12">
        <v>35728</v>
      </c>
      <c r="BR407" s="12">
        <v>0</v>
      </c>
      <c r="BS407" s="13">
        <v>1.35</v>
      </c>
      <c r="BT407" s="14">
        <v>1</v>
      </c>
      <c r="BU407" s="15">
        <f t="shared" si="541"/>
        <v>0</v>
      </c>
      <c r="BV407" s="12">
        <v>1</v>
      </c>
      <c r="BW407" s="12">
        <v>280</v>
      </c>
      <c r="BX407" s="12">
        <v>1.43</v>
      </c>
      <c r="BY407" s="19">
        <f t="shared" si="542"/>
        <v>3.16684210526316</v>
      </c>
      <c r="BZ407" s="20">
        <v>0</v>
      </c>
      <c r="CA407" s="12">
        <v>1</v>
      </c>
      <c r="CB407" s="12">
        <v>3.11</v>
      </c>
      <c r="CC407" s="9">
        <f t="shared" si="543"/>
        <v>4.11</v>
      </c>
      <c r="CD407" s="10">
        <v>1.225</v>
      </c>
      <c r="CE407" s="22">
        <v>1.015</v>
      </c>
      <c r="CF407" s="21">
        <f t="shared" si="544"/>
        <v>0</v>
      </c>
      <c r="CL407" s="12">
        <v>41312</v>
      </c>
      <c r="CM407" s="12">
        <v>0.0253</v>
      </c>
      <c r="CN407" s="13">
        <v>1.35</v>
      </c>
      <c r="CO407" s="14">
        <v>1</v>
      </c>
      <c r="CP407" s="15">
        <f t="shared" si="545"/>
        <v>1411.01136</v>
      </c>
      <c r="CQ407" s="12">
        <v>1</v>
      </c>
      <c r="CR407" s="12">
        <v>280</v>
      </c>
      <c r="CS407" s="12">
        <v>1.43</v>
      </c>
      <c r="CT407" s="19">
        <f t="shared" si="546"/>
        <v>3.16684210526316</v>
      </c>
      <c r="CU407" s="20">
        <v>0</v>
      </c>
      <c r="CV407" s="12">
        <v>0.99</v>
      </c>
      <c r="CW407" s="12">
        <v>1.98</v>
      </c>
      <c r="CX407" s="9">
        <f t="shared" si="547"/>
        <v>2.9602</v>
      </c>
      <c r="CY407" s="10">
        <v>1.225</v>
      </c>
      <c r="CZ407" s="22">
        <v>1.085</v>
      </c>
      <c r="DA407" s="21">
        <f t="shared" si="548"/>
        <v>17581.0092314539</v>
      </c>
      <c r="DG407" s="12">
        <v>41606</v>
      </c>
      <c r="DH407" s="12">
        <v>0.0253</v>
      </c>
      <c r="DI407" s="13">
        <v>1.35</v>
      </c>
      <c r="DJ407" s="14">
        <v>1</v>
      </c>
      <c r="DK407" s="15">
        <f t="shared" si="549"/>
        <v>1421.05293</v>
      </c>
      <c r="DL407" s="12">
        <v>1</v>
      </c>
      <c r="DM407" s="12">
        <v>280</v>
      </c>
      <c r="DN407" s="12">
        <v>1.43</v>
      </c>
      <c r="DO407" s="19">
        <f t="shared" si="550"/>
        <v>3.16684210526316</v>
      </c>
      <c r="DP407" s="20">
        <v>0</v>
      </c>
      <c r="DQ407" s="12">
        <v>1</v>
      </c>
      <c r="DR407" s="12">
        <v>3.11</v>
      </c>
      <c r="DS407" s="9">
        <f t="shared" si="551"/>
        <v>4.11</v>
      </c>
      <c r="DT407" s="10">
        <v>1.225</v>
      </c>
      <c r="DU407" s="22">
        <v>1.085</v>
      </c>
      <c r="DV407" s="21">
        <f t="shared" si="552"/>
        <v>24583.5339304427</v>
      </c>
      <c r="EB407" s="12">
        <v>41606</v>
      </c>
      <c r="EC407" s="12">
        <v>0.02992</v>
      </c>
      <c r="ED407" s="13">
        <v>1.35</v>
      </c>
      <c r="EE407" s="14">
        <v>1</v>
      </c>
      <c r="EF407" s="15">
        <f t="shared" si="553"/>
        <v>1680.549552</v>
      </c>
      <c r="EG407" s="12">
        <v>1</v>
      </c>
      <c r="EH407" s="12">
        <v>280</v>
      </c>
      <c r="EI407" s="12">
        <v>1.52</v>
      </c>
      <c r="EJ407" s="19">
        <f t="shared" si="554"/>
        <v>3.25684210526316</v>
      </c>
      <c r="EK407" s="20">
        <v>0</v>
      </c>
      <c r="EL407" s="12">
        <v>1</v>
      </c>
      <c r="EM407" s="12">
        <v>3.91</v>
      </c>
      <c r="EN407" s="9">
        <f t="shared" si="556"/>
        <v>4.91</v>
      </c>
      <c r="EO407" s="10">
        <v>1.225</v>
      </c>
      <c r="EP407" s="22">
        <v>1.2</v>
      </c>
      <c r="EQ407" s="21">
        <f t="shared" si="557"/>
        <v>39504.5258311046</v>
      </c>
    </row>
    <row r="408" s="1" customFormat="1" customHeight="1" spans="6:147">
      <c r="F408" s="12">
        <v>35434</v>
      </c>
      <c r="G408" s="12">
        <v>0</v>
      </c>
      <c r="H408" s="13">
        <v>1.35</v>
      </c>
      <c r="I408" s="14">
        <v>1</v>
      </c>
      <c r="J408" s="15">
        <f t="shared" si="529"/>
        <v>0</v>
      </c>
      <c r="K408" s="12">
        <v>1</v>
      </c>
      <c r="L408" s="12">
        <v>280</v>
      </c>
      <c r="M408" s="12">
        <v>1.43</v>
      </c>
      <c r="N408" s="19">
        <f t="shared" si="530"/>
        <v>3.16684210526316</v>
      </c>
      <c r="O408" s="20">
        <v>0</v>
      </c>
      <c r="P408" s="12">
        <v>0.99</v>
      </c>
      <c r="Q408" s="12">
        <v>1.98</v>
      </c>
      <c r="R408" s="9">
        <f t="shared" si="531"/>
        <v>2.9602</v>
      </c>
      <c r="S408" s="10">
        <v>1.225</v>
      </c>
      <c r="T408" s="20">
        <v>1</v>
      </c>
      <c r="U408" s="21">
        <f t="shared" si="532"/>
        <v>0</v>
      </c>
      <c r="AA408" s="12">
        <v>35434</v>
      </c>
      <c r="AB408" s="12">
        <v>0</v>
      </c>
      <c r="AC408" s="13">
        <v>1.35</v>
      </c>
      <c r="AD408" s="14">
        <v>1</v>
      </c>
      <c r="AE408" s="15">
        <f t="shared" si="533"/>
        <v>0</v>
      </c>
      <c r="AF408" s="12">
        <v>1</v>
      </c>
      <c r="AG408" s="12">
        <v>280</v>
      </c>
      <c r="AH408" s="12">
        <v>1.43</v>
      </c>
      <c r="AI408" s="19">
        <f t="shared" si="534"/>
        <v>3.16684210526316</v>
      </c>
      <c r="AJ408" s="20">
        <v>0</v>
      </c>
      <c r="AK408" s="12">
        <v>0.99</v>
      </c>
      <c r="AL408" s="12">
        <v>1.98</v>
      </c>
      <c r="AM408" s="9">
        <f t="shared" si="535"/>
        <v>2.9602</v>
      </c>
      <c r="AN408" s="10">
        <v>1.225</v>
      </c>
      <c r="AO408" s="22">
        <v>1.015</v>
      </c>
      <c r="AP408" s="21">
        <f t="shared" si="536"/>
        <v>0</v>
      </c>
      <c r="AV408" s="12">
        <v>35728</v>
      </c>
      <c r="AW408" s="12">
        <v>0</v>
      </c>
      <c r="AX408" s="13">
        <v>1.35</v>
      </c>
      <c r="AY408" s="14">
        <v>1</v>
      </c>
      <c r="AZ408" s="15">
        <f t="shared" si="537"/>
        <v>0</v>
      </c>
      <c r="BA408" s="12">
        <v>1</v>
      </c>
      <c r="BB408" s="12">
        <v>280</v>
      </c>
      <c r="BC408" s="12">
        <v>1.43</v>
      </c>
      <c r="BD408" s="19">
        <f t="shared" si="538"/>
        <v>3.16684210526316</v>
      </c>
      <c r="BE408" s="20">
        <v>0</v>
      </c>
      <c r="BF408" s="12">
        <v>1</v>
      </c>
      <c r="BG408" s="12">
        <v>3.11</v>
      </c>
      <c r="BH408" s="9">
        <f t="shared" si="539"/>
        <v>4.11</v>
      </c>
      <c r="BI408" s="10">
        <v>1.225</v>
      </c>
      <c r="BJ408" s="20">
        <v>1</v>
      </c>
      <c r="BK408" s="21">
        <f t="shared" si="540"/>
        <v>0</v>
      </c>
      <c r="BQ408" s="12">
        <v>35728</v>
      </c>
      <c r="BR408" s="12">
        <v>0</v>
      </c>
      <c r="BS408" s="13">
        <v>1.35</v>
      </c>
      <c r="BT408" s="14">
        <v>1</v>
      </c>
      <c r="BU408" s="15">
        <f t="shared" si="541"/>
        <v>0</v>
      </c>
      <c r="BV408" s="12">
        <v>1</v>
      </c>
      <c r="BW408" s="12">
        <v>280</v>
      </c>
      <c r="BX408" s="12">
        <v>1.43</v>
      </c>
      <c r="BY408" s="19">
        <f t="shared" si="542"/>
        <v>3.16684210526316</v>
      </c>
      <c r="BZ408" s="20">
        <v>0</v>
      </c>
      <c r="CA408" s="12">
        <v>1</v>
      </c>
      <c r="CB408" s="12">
        <v>3.11</v>
      </c>
      <c r="CC408" s="9">
        <f t="shared" si="543"/>
        <v>4.11</v>
      </c>
      <c r="CD408" s="10">
        <v>1.225</v>
      </c>
      <c r="CE408" s="22">
        <v>1.015</v>
      </c>
      <c r="CF408" s="21">
        <f t="shared" si="544"/>
        <v>0</v>
      </c>
      <c r="CL408" s="12">
        <v>41312</v>
      </c>
      <c r="CM408" s="12">
        <v>0.0253</v>
      </c>
      <c r="CN408" s="13">
        <v>1.35</v>
      </c>
      <c r="CO408" s="14">
        <v>1</v>
      </c>
      <c r="CP408" s="15">
        <f t="shared" si="545"/>
        <v>1411.01136</v>
      </c>
      <c r="CQ408" s="12">
        <v>1</v>
      </c>
      <c r="CR408" s="12">
        <v>280</v>
      </c>
      <c r="CS408" s="12">
        <v>1.43</v>
      </c>
      <c r="CT408" s="19">
        <f t="shared" si="546"/>
        <v>3.16684210526316</v>
      </c>
      <c r="CU408" s="20">
        <v>0</v>
      </c>
      <c r="CV408" s="12">
        <v>0.99</v>
      </c>
      <c r="CW408" s="12">
        <v>1.98</v>
      </c>
      <c r="CX408" s="9">
        <f t="shared" si="547"/>
        <v>2.9602</v>
      </c>
      <c r="CY408" s="10">
        <v>1.225</v>
      </c>
      <c r="CZ408" s="22">
        <v>1.085</v>
      </c>
      <c r="DA408" s="21">
        <f t="shared" si="548"/>
        <v>17581.0092314539</v>
      </c>
      <c r="DG408" s="12">
        <v>41606</v>
      </c>
      <c r="DH408" s="12">
        <v>0.0253</v>
      </c>
      <c r="DI408" s="13">
        <v>1.35</v>
      </c>
      <c r="DJ408" s="14">
        <v>1</v>
      </c>
      <c r="DK408" s="15">
        <f t="shared" si="549"/>
        <v>1421.05293</v>
      </c>
      <c r="DL408" s="12">
        <v>1</v>
      </c>
      <c r="DM408" s="12">
        <v>280</v>
      </c>
      <c r="DN408" s="12">
        <v>1.43</v>
      </c>
      <c r="DO408" s="19">
        <f t="shared" si="550"/>
        <v>3.16684210526316</v>
      </c>
      <c r="DP408" s="20">
        <v>0</v>
      </c>
      <c r="DQ408" s="12">
        <v>1</v>
      </c>
      <c r="DR408" s="12">
        <v>3.11</v>
      </c>
      <c r="DS408" s="9">
        <f t="shared" si="551"/>
        <v>4.11</v>
      </c>
      <c r="DT408" s="10">
        <v>1.225</v>
      </c>
      <c r="DU408" s="22">
        <v>1.085</v>
      </c>
      <c r="DV408" s="21">
        <f t="shared" si="552"/>
        <v>24583.5339304427</v>
      </c>
      <c r="EB408" s="12">
        <v>41606</v>
      </c>
      <c r="EC408" s="12">
        <v>0.02992</v>
      </c>
      <c r="ED408" s="13">
        <v>1.35</v>
      </c>
      <c r="EE408" s="14">
        <v>1</v>
      </c>
      <c r="EF408" s="15">
        <f t="shared" si="553"/>
        <v>1680.549552</v>
      </c>
      <c r="EG408" s="12">
        <v>1</v>
      </c>
      <c r="EH408" s="12">
        <v>280</v>
      </c>
      <c r="EI408" s="12">
        <v>1.52</v>
      </c>
      <c r="EJ408" s="19">
        <f t="shared" si="554"/>
        <v>3.25684210526316</v>
      </c>
      <c r="EK408" s="20">
        <v>0</v>
      </c>
      <c r="EL408" s="12">
        <v>1</v>
      </c>
      <c r="EM408" s="12">
        <v>3.91</v>
      </c>
      <c r="EN408" s="9">
        <f t="shared" si="556"/>
        <v>4.91</v>
      </c>
      <c r="EO408" s="10">
        <v>1.225</v>
      </c>
      <c r="EP408" s="22">
        <v>1.2</v>
      </c>
      <c r="EQ408" s="21">
        <f t="shared" si="557"/>
        <v>39504.5258311046</v>
      </c>
    </row>
    <row r="409" s="1" customFormat="1" customHeight="1" spans="6:147">
      <c r="F409" s="12">
        <v>35434</v>
      </c>
      <c r="G409" s="12">
        <v>0</v>
      </c>
      <c r="H409" s="13">
        <v>1.35</v>
      </c>
      <c r="I409" s="14">
        <v>1</v>
      </c>
      <c r="J409" s="15">
        <f t="shared" si="529"/>
        <v>0</v>
      </c>
      <c r="K409" s="12">
        <v>1</v>
      </c>
      <c r="L409" s="12">
        <v>280</v>
      </c>
      <c r="M409" s="12">
        <v>1.43</v>
      </c>
      <c r="N409" s="19">
        <f t="shared" si="530"/>
        <v>3.16684210526316</v>
      </c>
      <c r="O409" s="20">
        <v>0</v>
      </c>
      <c r="P409" s="12">
        <v>0.99</v>
      </c>
      <c r="Q409" s="12">
        <v>1.98</v>
      </c>
      <c r="R409" s="9">
        <f t="shared" si="531"/>
        <v>2.9602</v>
      </c>
      <c r="S409" s="10">
        <v>1.225</v>
      </c>
      <c r="T409" s="20">
        <v>1</v>
      </c>
      <c r="U409" s="21">
        <f t="shared" si="532"/>
        <v>0</v>
      </c>
      <c r="AA409" s="12">
        <v>35434</v>
      </c>
      <c r="AB409" s="12">
        <v>0</v>
      </c>
      <c r="AC409" s="13">
        <v>1.35</v>
      </c>
      <c r="AD409" s="14">
        <v>1</v>
      </c>
      <c r="AE409" s="15">
        <f t="shared" si="533"/>
        <v>0</v>
      </c>
      <c r="AF409" s="12">
        <v>1</v>
      </c>
      <c r="AG409" s="12">
        <v>280</v>
      </c>
      <c r="AH409" s="12">
        <v>1.43</v>
      </c>
      <c r="AI409" s="19">
        <f t="shared" si="534"/>
        <v>3.16684210526316</v>
      </c>
      <c r="AJ409" s="20">
        <v>0</v>
      </c>
      <c r="AK409" s="12">
        <v>0.99</v>
      </c>
      <c r="AL409" s="12">
        <v>1.98</v>
      </c>
      <c r="AM409" s="9">
        <f t="shared" si="535"/>
        <v>2.9602</v>
      </c>
      <c r="AN409" s="10">
        <v>1.225</v>
      </c>
      <c r="AO409" s="22">
        <v>1.015</v>
      </c>
      <c r="AP409" s="21">
        <f t="shared" si="536"/>
        <v>0</v>
      </c>
      <c r="AV409" s="12">
        <v>35728</v>
      </c>
      <c r="AW409" s="12">
        <v>0</v>
      </c>
      <c r="AX409" s="13">
        <v>1.35</v>
      </c>
      <c r="AY409" s="14">
        <v>1</v>
      </c>
      <c r="AZ409" s="15">
        <f t="shared" si="537"/>
        <v>0</v>
      </c>
      <c r="BA409" s="12">
        <v>1</v>
      </c>
      <c r="BB409" s="12">
        <v>280</v>
      </c>
      <c r="BC409" s="12">
        <v>1.43</v>
      </c>
      <c r="BD409" s="19">
        <f t="shared" si="538"/>
        <v>3.16684210526316</v>
      </c>
      <c r="BE409" s="20">
        <v>0</v>
      </c>
      <c r="BF409" s="12">
        <v>1</v>
      </c>
      <c r="BG409" s="12">
        <v>3.11</v>
      </c>
      <c r="BH409" s="9">
        <f t="shared" si="539"/>
        <v>4.11</v>
      </c>
      <c r="BI409" s="10">
        <v>1.225</v>
      </c>
      <c r="BJ409" s="20">
        <v>1</v>
      </c>
      <c r="BK409" s="21">
        <f t="shared" si="540"/>
        <v>0</v>
      </c>
      <c r="BQ409" s="12">
        <v>35728</v>
      </c>
      <c r="BR409" s="12">
        <v>0</v>
      </c>
      <c r="BS409" s="13">
        <v>1.35</v>
      </c>
      <c r="BT409" s="14">
        <v>1</v>
      </c>
      <c r="BU409" s="15">
        <f t="shared" si="541"/>
        <v>0</v>
      </c>
      <c r="BV409" s="12">
        <v>1</v>
      </c>
      <c r="BW409" s="12">
        <v>280</v>
      </c>
      <c r="BX409" s="12">
        <v>1.43</v>
      </c>
      <c r="BY409" s="19">
        <f t="shared" si="542"/>
        <v>3.16684210526316</v>
      </c>
      <c r="BZ409" s="20">
        <v>0</v>
      </c>
      <c r="CA409" s="12">
        <v>1</v>
      </c>
      <c r="CB409" s="12">
        <v>3.11</v>
      </c>
      <c r="CC409" s="9">
        <f t="shared" si="543"/>
        <v>4.11</v>
      </c>
      <c r="CD409" s="10">
        <v>1.225</v>
      </c>
      <c r="CE409" s="22">
        <v>1.015</v>
      </c>
      <c r="CF409" s="21">
        <f t="shared" si="544"/>
        <v>0</v>
      </c>
      <c r="CL409" s="12">
        <v>41312</v>
      </c>
      <c r="CM409" s="12">
        <v>0.0253</v>
      </c>
      <c r="CN409" s="13">
        <v>1.35</v>
      </c>
      <c r="CO409" s="14">
        <v>1</v>
      </c>
      <c r="CP409" s="15">
        <f t="shared" si="545"/>
        <v>1411.01136</v>
      </c>
      <c r="CQ409" s="12">
        <v>1</v>
      </c>
      <c r="CR409" s="12">
        <v>280</v>
      </c>
      <c r="CS409" s="12">
        <v>1.43</v>
      </c>
      <c r="CT409" s="19">
        <f t="shared" si="546"/>
        <v>3.16684210526316</v>
      </c>
      <c r="CU409" s="20">
        <v>0</v>
      </c>
      <c r="CV409" s="12">
        <v>0.99</v>
      </c>
      <c r="CW409" s="12">
        <v>1.98</v>
      </c>
      <c r="CX409" s="9">
        <f t="shared" si="547"/>
        <v>2.9602</v>
      </c>
      <c r="CY409" s="10">
        <v>1.225</v>
      </c>
      <c r="CZ409" s="22">
        <v>1.085</v>
      </c>
      <c r="DA409" s="21">
        <f t="shared" si="548"/>
        <v>17581.0092314539</v>
      </c>
      <c r="DG409" s="12">
        <v>41606</v>
      </c>
      <c r="DH409" s="12">
        <v>0.0253</v>
      </c>
      <c r="DI409" s="13">
        <v>1.35</v>
      </c>
      <c r="DJ409" s="14">
        <v>1</v>
      </c>
      <c r="DK409" s="15">
        <f t="shared" si="549"/>
        <v>1421.05293</v>
      </c>
      <c r="DL409" s="12">
        <v>1</v>
      </c>
      <c r="DM409" s="12">
        <v>280</v>
      </c>
      <c r="DN409" s="12">
        <v>1.43</v>
      </c>
      <c r="DO409" s="19">
        <f t="shared" si="550"/>
        <v>3.16684210526316</v>
      </c>
      <c r="DP409" s="20">
        <v>0</v>
      </c>
      <c r="DQ409" s="12">
        <v>1</v>
      </c>
      <c r="DR409" s="12">
        <v>3.11</v>
      </c>
      <c r="DS409" s="9">
        <f t="shared" si="551"/>
        <v>4.11</v>
      </c>
      <c r="DT409" s="10">
        <v>1.225</v>
      </c>
      <c r="DU409" s="22">
        <v>1.085</v>
      </c>
      <c r="DV409" s="21">
        <f t="shared" si="552"/>
        <v>24583.5339304427</v>
      </c>
      <c r="EB409" s="12">
        <v>41606</v>
      </c>
      <c r="EC409" s="12">
        <v>0.02992</v>
      </c>
      <c r="ED409" s="13">
        <v>1.35</v>
      </c>
      <c r="EE409" s="14">
        <v>1</v>
      </c>
      <c r="EF409" s="15">
        <f t="shared" si="553"/>
        <v>1680.549552</v>
      </c>
      <c r="EG409" s="12">
        <v>1</v>
      </c>
      <c r="EH409" s="12">
        <v>280</v>
      </c>
      <c r="EI409" s="12">
        <v>1.52</v>
      </c>
      <c r="EJ409" s="19">
        <f t="shared" si="554"/>
        <v>3.25684210526316</v>
      </c>
      <c r="EK409" s="20">
        <v>0</v>
      </c>
      <c r="EL409" s="12">
        <v>1</v>
      </c>
      <c r="EM409" s="12">
        <v>3.91</v>
      </c>
      <c r="EN409" s="9">
        <f t="shared" si="556"/>
        <v>4.91</v>
      </c>
      <c r="EO409" s="10">
        <v>1.225</v>
      </c>
      <c r="EP409" s="22">
        <v>1.2</v>
      </c>
      <c r="EQ409" s="21">
        <f t="shared" si="557"/>
        <v>39504.5258311046</v>
      </c>
    </row>
    <row r="410" s="1" customFormat="1" customHeight="1" spans="6:147">
      <c r="F410" s="12">
        <v>35434</v>
      </c>
      <c r="G410" s="12">
        <v>0</v>
      </c>
      <c r="H410" s="13">
        <v>1.35</v>
      </c>
      <c r="I410" s="14">
        <v>1</v>
      </c>
      <c r="J410" s="15">
        <f t="shared" si="529"/>
        <v>0</v>
      </c>
      <c r="K410" s="12">
        <v>1</v>
      </c>
      <c r="L410" s="12">
        <v>280</v>
      </c>
      <c r="M410" s="12">
        <v>1.43</v>
      </c>
      <c r="N410" s="19">
        <f t="shared" si="530"/>
        <v>3.16684210526316</v>
      </c>
      <c r="O410" s="20">
        <v>0</v>
      </c>
      <c r="P410" s="12">
        <v>0.99</v>
      </c>
      <c r="Q410" s="12">
        <v>1.98</v>
      </c>
      <c r="R410" s="9">
        <f t="shared" si="531"/>
        <v>2.9602</v>
      </c>
      <c r="S410" s="10">
        <v>1.225</v>
      </c>
      <c r="T410" s="20">
        <v>1</v>
      </c>
      <c r="U410" s="21">
        <f t="shared" si="532"/>
        <v>0</v>
      </c>
      <c r="AA410" s="12">
        <v>35434</v>
      </c>
      <c r="AB410" s="12">
        <v>0</v>
      </c>
      <c r="AC410" s="13">
        <v>1.35</v>
      </c>
      <c r="AD410" s="14">
        <v>1</v>
      </c>
      <c r="AE410" s="15">
        <f t="shared" si="533"/>
        <v>0</v>
      </c>
      <c r="AF410" s="12">
        <v>1</v>
      </c>
      <c r="AG410" s="12">
        <v>280</v>
      </c>
      <c r="AH410" s="12">
        <v>1.43</v>
      </c>
      <c r="AI410" s="19">
        <f t="shared" si="534"/>
        <v>3.16684210526316</v>
      </c>
      <c r="AJ410" s="20">
        <v>0</v>
      </c>
      <c r="AK410" s="12">
        <v>0.99</v>
      </c>
      <c r="AL410" s="12">
        <v>1.98</v>
      </c>
      <c r="AM410" s="9">
        <f t="shared" si="535"/>
        <v>2.9602</v>
      </c>
      <c r="AN410" s="10">
        <v>1.225</v>
      </c>
      <c r="AO410" s="22">
        <v>1.015</v>
      </c>
      <c r="AP410" s="21">
        <f t="shared" si="536"/>
        <v>0</v>
      </c>
      <c r="AV410" s="12">
        <v>35728</v>
      </c>
      <c r="AW410" s="12">
        <v>0</v>
      </c>
      <c r="AX410" s="13">
        <v>1.35</v>
      </c>
      <c r="AY410" s="14">
        <v>1</v>
      </c>
      <c r="AZ410" s="15">
        <f t="shared" si="537"/>
        <v>0</v>
      </c>
      <c r="BA410" s="12">
        <v>1</v>
      </c>
      <c r="BB410" s="12">
        <v>280</v>
      </c>
      <c r="BC410" s="12">
        <v>1.43</v>
      </c>
      <c r="BD410" s="19">
        <f t="shared" si="538"/>
        <v>3.16684210526316</v>
      </c>
      <c r="BE410" s="20">
        <v>0</v>
      </c>
      <c r="BF410" s="12">
        <v>1</v>
      </c>
      <c r="BG410" s="12">
        <v>3.11</v>
      </c>
      <c r="BH410" s="9">
        <f t="shared" si="539"/>
        <v>4.11</v>
      </c>
      <c r="BI410" s="10">
        <v>1.225</v>
      </c>
      <c r="BJ410" s="20">
        <v>1</v>
      </c>
      <c r="BK410" s="21">
        <f t="shared" si="540"/>
        <v>0</v>
      </c>
      <c r="BQ410" s="12">
        <v>35728</v>
      </c>
      <c r="BR410" s="12">
        <v>0</v>
      </c>
      <c r="BS410" s="13">
        <v>1.35</v>
      </c>
      <c r="BT410" s="14">
        <v>1</v>
      </c>
      <c r="BU410" s="15">
        <f t="shared" si="541"/>
        <v>0</v>
      </c>
      <c r="BV410" s="12">
        <v>1</v>
      </c>
      <c r="BW410" s="12">
        <v>280</v>
      </c>
      <c r="BX410" s="12">
        <v>1.43</v>
      </c>
      <c r="BY410" s="19">
        <f t="shared" si="542"/>
        <v>3.16684210526316</v>
      </c>
      <c r="BZ410" s="20">
        <v>0</v>
      </c>
      <c r="CA410" s="12">
        <v>1</v>
      </c>
      <c r="CB410" s="12">
        <v>3.11</v>
      </c>
      <c r="CC410" s="9">
        <f t="shared" si="543"/>
        <v>4.11</v>
      </c>
      <c r="CD410" s="10">
        <v>1.225</v>
      </c>
      <c r="CE410" s="22">
        <v>1.015</v>
      </c>
      <c r="CF410" s="21">
        <f t="shared" si="544"/>
        <v>0</v>
      </c>
      <c r="CL410" s="12">
        <v>41312</v>
      </c>
      <c r="CM410" s="12">
        <v>0.0253</v>
      </c>
      <c r="CN410" s="13">
        <v>1.35</v>
      </c>
      <c r="CO410" s="14">
        <v>1</v>
      </c>
      <c r="CP410" s="15">
        <f t="shared" si="545"/>
        <v>1411.01136</v>
      </c>
      <c r="CQ410" s="12">
        <v>1</v>
      </c>
      <c r="CR410" s="12">
        <v>280</v>
      </c>
      <c r="CS410" s="12">
        <v>1.43</v>
      </c>
      <c r="CT410" s="19">
        <f t="shared" si="546"/>
        <v>3.16684210526316</v>
      </c>
      <c r="CU410" s="20">
        <v>0</v>
      </c>
      <c r="CV410" s="12">
        <v>0.99</v>
      </c>
      <c r="CW410" s="12">
        <v>1.98</v>
      </c>
      <c r="CX410" s="9">
        <f t="shared" si="547"/>
        <v>2.9602</v>
      </c>
      <c r="CY410" s="10">
        <v>1.225</v>
      </c>
      <c r="CZ410" s="22">
        <v>1.085</v>
      </c>
      <c r="DA410" s="21">
        <f t="shared" si="548"/>
        <v>17581.0092314539</v>
      </c>
      <c r="DG410" s="12">
        <v>41606</v>
      </c>
      <c r="DH410" s="12">
        <v>0.0253</v>
      </c>
      <c r="DI410" s="13">
        <v>1.35</v>
      </c>
      <c r="DJ410" s="14">
        <v>1</v>
      </c>
      <c r="DK410" s="15">
        <f t="shared" si="549"/>
        <v>1421.05293</v>
      </c>
      <c r="DL410" s="12">
        <v>1</v>
      </c>
      <c r="DM410" s="12">
        <v>280</v>
      </c>
      <c r="DN410" s="12">
        <v>1.43</v>
      </c>
      <c r="DO410" s="19">
        <f t="shared" si="550"/>
        <v>3.16684210526316</v>
      </c>
      <c r="DP410" s="20">
        <v>0</v>
      </c>
      <c r="DQ410" s="12">
        <v>1</v>
      </c>
      <c r="DR410" s="12">
        <v>3.11</v>
      </c>
      <c r="DS410" s="9">
        <f t="shared" si="551"/>
        <v>4.11</v>
      </c>
      <c r="DT410" s="10">
        <v>1.225</v>
      </c>
      <c r="DU410" s="22">
        <v>1.085</v>
      </c>
      <c r="DV410" s="21">
        <f t="shared" si="552"/>
        <v>24583.5339304427</v>
      </c>
      <c r="EB410" s="12">
        <v>41606</v>
      </c>
      <c r="EC410" s="12">
        <v>0.02992</v>
      </c>
      <c r="ED410" s="13">
        <v>1.35</v>
      </c>
      <c r="EE410" s="14">
        <v>1</v>
      </c>
      <c r="EF410" s="15">
        <f t="shared" si="553"/>
        <v>1680.549552</v>
      </c>
      <c r="EG410" s="12">
        <v>1</v>
      </c>
      <c r="EH410" s="12">
        <v>280</v>
      </c>
      <c r="EI410" s="12">
        <v>1.52</v>
      </c>
      <c r="EJ410" s="19">
        <f t="shared" si="554"/>
        <v>3.25684210526316</v>
      </c>
      <c r="EK410" s="20">
        <v>0</v>
      </c>
      <c r="EL410" s="12">
        <v>1</v>
      </c>
      <c r="EM410" s="12">
        <v>3.91</v>
      </c>
      <c r="EN410" s="9">
        <f t="shared" si="556"/>
        <v>4.91</v>
      </c>
      <c r="EO410" s="10">
        <v>1.225</v>
      </c>
      <c r="EP410" s="22">
        <v>1.2</v>
      </c>
      <c r="EQ410" s="21">
        <f t="shared" si="557"/>
        <v>39504.5258311046</v>
      </c>
    </row>
    <row r="411" s="1" customFormat="1" customHeight="1" spans="6:147">
      <c r="F411" s="12">
        <v>35434</v>
      </c>
      <c r="G411" s="12">
        <v>0</v>
      </c>
      <c r="H411" s="13">
        <v>1.35</v>
      </c>
      <c r="I411" s="14">
        <v>1</v>
      </c>
      <c r="J411" s="15">
        <f t="shared" si="529"/>
        <v>0</v>
      </c>
      <c r="K411" s="12">
        <v>1</v>
      </c>
      <c r="L411" s="12">
        <v>280</v>
      </c>
      <c r="M411" s="12">
        <v>1.43</v>
      </c>
      <c r="N411" s="19">
        <f t="shared" si="530"/>
        <v>3.16684210526316</v>
      </c>
      <c r="O411" s="20">
        <v>0</v>
      </c>
      <c r="P411" s="12">
        <v>0.99</v>
      </c>
      <c r="Q411" s="12">
        <v>1.98</v>
      </c>
      <c r="R411" s="9">
        <f t="shared" si="531"/>
        <v>2.9602</v>
      </c>
      <c r="S411" s="10">
        <v>1.225</v>
      </c>
      <c r="T411" s="20">
        <v>1</v>
      </c>
      <c r="U411" s="21">
        <f t="shared" si="532"/>
        <v>0</v>
      </c>
      <c r="AA411" s="12">
        <v>35434</v>
      </c>
      <c r="AB411" s="12">
        <v>0</v>
      </c>
      <c r="AC411" s="13">
        <v>1.35</v>
      </c>
      <c r="AD411" s="14">
        <v>1</v>
      </c>
      <c r="AE411" s="15">
        <f t="shared" si="533"/>
        <v>0</v>
      </c>
      <c r="AF411" s="12">
        <v>1</v>
      </c>
      <c r="AG411" s="12">
        <v>280</v>
      </c>
      <c r="AH411" s="12">
        <v>1.43</v>
      </c>
      <c r="AI411" s="19">
        <f t="shared" si="534"/>
        <v>3.16684210526316</v>
      </c>
      <c r="AJ411" s="20">
        <v>0</v>
      </c>
      <c r="AK411" s="12">
        <v>0.99</v>
      </c>
      <c r="AL411" s="12">
        <v>1.98</v>
      </c>
      <c r="AM411" s="9">
        <f t="shared" si="535"/>
        <v>2.9602</v>
      </c>
      <c r="AN411" s="10">
        <v>1.225</v>
      </c>
      <c r="AO411" s="22">
        <v>1.015</v>
      </c>
      <c r="AP411" s="21">
        <f t="shared" si="536"/>
        <v>0</v>
      </c>
      <c r="AV411" s="12">
        <v>35728</v>
      </c>
      <c r="AW411" s="12">
        <v>0</v>
      </c>
      <c r="AX411" s="13">
        <v>1.35</v>
      </c>
      <c r="AY411" s="14">
        <v>1</v>
      </c>
      <c r="AZ411" s="15">
        <f t="shared" si="537"/>
        <v>0</v>
      </c>
      <c r="BA411" s="12">
        <v>1</v>
      </c>
      <c r="BB411" s="12">
        <v>280</v>
      </c>
      <c r="BC411" s="12">
        <v>1.43</v>
      </c>
      <c r="BD411" s="19">
        <f t="shared" si="538"/>
        <v>3.16684210526316</v>
      </c>
      <c r="BE411" s="20">
        <v>0</v>
      </c>
      <c r="BF411" s="12">
        <v>1</v>
      </c>
      <c r="BG411" s="12">
        <v>3.11</v>
      </c>
      <c r="BH411" s="9">
        <f t="shared" si="539"/>
        <v>4.11</v>
      </c>
      <c r="BI411" s="10">
        <v>1.225</v>
      </c>
      <c r="BJ411" s="20">
        <v>1</v>
      </c>
      <c r="BK411" s="21">
        <f t="shared" si="540"/>
        <v>0</v>
      </c>
      <c r="BQ411" s="12">
        <v>35728</v>
      </c>
      <c r="BR411" s="12">
        <v>0</v>
      </c>
      <c r="BS411" s="13">
        <v>1.35</v>
      </c>
      <c r="BT411" s="14">
        <v>1</v>
      </c>
      <c r="BU411" s="15">
        <f t="shared" si="541"/>
        <v>0</v>
      </c>
      <c r="BV411" s="12">
        <v>1</v>
      </c>
      <c r="BW411" s="12">
        <v>280</v>
      </c>
      <c r="BX411" s="12">
        <v>1.43</v>
      </c>
      <c r="BY411" s="19">
        <f t="shared" si="542"/>
        <v>3.16684210526316</v>
      </c>
      <c r="BZ411" s="20">
        <v>0</v>
      </c>
      <c r="CA411" s="12">
        <v>1</v>
      </c>
      <c r="CB411" s="12">
        <v>3.11</v>
      </c>
      <c r="CC411" s="9">
        <f t="shared" si="543"/>
        <v>4.11</v>
      </c>
      <c r="CD411" s="10">
        <v>1.225</v>
      </c>
      <c r="CE411" s="22">
        <v>1.015</v>
      </c>
      <c r="CF411" s="21">
        <f t="shared" si="544"/>
        <v>0</v>
      </c>
      <c r="CL411" s="12">
        <v>41312</v>
      </c>
      <c r="CM411" s="12">
        <v>0.0253</v>
      </c>
      <c r="CN411" s="13">
        <v>1.35</v>
      </c>
      <c r="CO411" s="14">
        <v>1</v>
      </c>
      <c r="CP411" s="15">
        <f t="shared" si="545"/>
        <v>1411.01136</v>
      </c>
      <c r="CQ411" s="12">
        <v>1</v>
      </c>
      <c r="CR411" s="12">
        <v>280</v>
      </c>
      <c r="CS411" s="12">
        <v>1.43</v>
      </c>
      <c r="CT411" s="19">
        <f t="shared" si="546"/>
        <v>3.16684210526316</v>
      </c>
      <c r="CU411" s="20">
        <v>0</v>
      </c>
      <c r="CV411" s="12">
        <v>0.99</v>
      </c>
      <c r="CW411" s="12">
        <v>1.98</v>
      </c>
      <c r="CX411" s="9">
        <f t="shared" si="547"/>
        <v>2.9602</v>
      </c>
      <c r="CY411" s="10">
        <v>1.225</v>
      </c>
      <c r="CZ411" s="22">
        <v>1.085</v>
      </c>
      <c r="DA411" s="21">
        <f t="shared" si="548"/>
        <v>17581.0092314539</v>
      </c>
      <c r="DG411" s="12">
        <v>41606</v>
      </c>
      <c r="DH411" s="12">
        <v>0.0253</v>
      </c>
      <c r="DI411" s="13">
        <v>1.35</v>
      </c>
      <c r="DJ411" s="14">
        <v>1</v>
      </c>
      <c r="DK411" s="15">
        <f t="shared" si="549"/>
        <v>1421.05293</v>
      </c>
      <c r="DL411" s="12">
        <v>1</v>
      </c>
      <c r="DM411" s="12">
        <v>280</v>
      </c>
      <c r="DN411" s="12">
        <v>1.43</v>
      </c>
      <c r="DO411" s="19">
        <f t="shared" si="550"/>
        <v>3.16684210526316</v>
      </c>
      <c r="DP411" s="20">
        <v>0</v>
      </c>
      <c r="DQ411" s="12">
        <v>1</v>
      </c>
      <c r="DR411" s="12">
        <v>3.11</v>
      </c>
      <c r="DS411" s="9">
        <f t="shared" si="551"/>
        <v>4.11</v>
      </c>
      <c r="DT411" s="10">
        <v>1.225</v>
      </c>
      <c r="DU411" s="22">
        <v>1.085</v>
      </c>
      <c r="DV411" s="21">
        <f t="shared" si="552"/>
        <v>24583.5339304427</v>
      </c>
      <c r="EB411" s="12">
        <v>41606</v>
      </c>
      <c r="EC411" s="12">
        <v>0.02992</v>
      </c>
      <c r="ED411" s="13">
        <v>1.35</v>
      </c>
      <c r="EE411" s="14">
        <v>1</v>
      </c>
      <c r="EF411" s="15">
        <f t="shared" si="553"/>
        <v>1680.549552</v>
      </c>
      <c r="EG411" s="12">
        <v>1</v>
      </c>
      <c r="EH411" s="12">
        <v>280</v>
      </c>
      <c r="EI411" s="12">
        <v>1.52</v>
      </c>
      <c r="EJ411" s="19">
        <f t="shared" si="554"/>
        <v>3.25684210526316</v>
      </c>
      <c r="EK411" s="20">
        <v>0</v>
      </c>
      <c r="EL411" s="12">
        <v>1</v>
      </c>
      <c r="EM411" s="12">
        <v>3.91</v>
      </c>
      <c r="EN411" s="9">
        <f t="shared" si="556"/>
        <v>4.91</v>
      </c>
      <c r="EO411" s="10">
        <v>1.225</v>
      </c>
      <c r="EP411" s="22">
        <v>1.2</v>
      </c>
      <c r="EQ411" s="21">
        <f t="shared" si="557"/>
        <v>39504.5258311046</v>
      </c>
    </row>
    <row r="412" s="1" customFormat="1" customHeight="1" spans="6:147">
      <c r="F412" s="28" t="s">
        <v>33</v>
      </c>
      <c r="G412" s="29"/>
      <c r="H412" s="29"/>
      <c r="I412" s="29"/>
      <c r="J412" s="29"/>
      <c r="K412" s="29"/>
      <c r="L412" s="29"/>
      <c r="M412" s="29"/>
      <c r="N412" s="30">
        <f>SUM(U387:U411)</f>
        <v>531353.598944371</v>
      </c>
      <c r="O412" s="30"/>
      <c r="P412" s="30"/>
      <c r="Q412" s="30"/>
      <c r="R412" s="30"/>
      <c r="S412" s="30"/>
      <c r="T412" s="30"/>
      <c r="U412" s="30"/>
      <c r="V412" s="1"/>
      <c r="W412" s="1"/>
      <c r="X412" s="1"/>
      <c r="Y412" s="1"/>
      <c r="Z412" s="1"/>
      <c r="AA412" s="28" t="s">
        <v>33</v>
      </c>
      <c r="AB412" s="29"/>
      <c r="AC412" s="29"/>
      <c r="AD412" s="29"/>
      <c r="AE412" s="29"/>
      <c r="AF412" s="29"/>
      <c r="AG412" s="29"/>
      <c r="AH412" s="29"/>
      <c r="AI412" s="30">
        <f>SUM(AP387:AP411)</f>
        <v>675401.994888449</v>
      </c>
      <c r="AJ412" s="30"/>
      <c r="AK412" s="30"/>
      <c r="AL412" s="30"/>
      <c r="AM412" s="30"/>
      <c r="AN412" s="30"/>
      <c r="AO412" s="30"/>
      <c r="AP412" s="30"/>
      <c r="AQ412" s="1"/>
      <c r="AR412" s="1"/>
      <c r="AS412" s="1"/>
      <c r="AT412" s="1"/>
      <c r="AU412" s="1"/>
      <c r="AV412" s="28" t="s">
        <v>33</v>
      </c>
      <c r="AW412" s="29"/>
      <c r="AX412" s="29"/>
      <c r="AY412" s="29"/>
      <c r="AZ412" s="29"/>
      <c r="BA412" s="29"/>
      <c r="BB412" s="29"/>
      <c r="BC412" s="29"/>
      <c r="BD412" s="30">
        <f>SUM(BK387:BK411)</f>
        <v>740143.385954708</v>
      </c>
      <c r="BE412" s="30"/>
      <c r="BF412" s="30"/>
      <c r="BG412" s="30"/>
      <c r="BH412" s="30"/>
      <c r="BI412" s="30"/>
      <c r="BJ412" s="30"/>
      <c r="BK412" s="30"/>
      <c r="BL412" s="1"/>
      <c r="BM412" s="1"/>
      <c r="BN412" s="1"/>
      <c r="BO412" s="1"/>
      <c r="BP412" s="1"/>
      <c r="BQ412" s="28" t="s">
        <v>33</v>
      </c>
      <c r="BR412" s="29"/>
      <c r="BS412" s="29"/>
      <c r="BT412" s="29"/>
      <c r="BU412" s="29"/>
      <c r="BV412" s="29"/>
      <c r="BW412" s="29"/>
      <c r="BX412" s="29"/>
      <c r="BY412" s="30">
        <f>SUM(CF387:CF411)</f>
        <v>940991.575378704</v>
      </c>
      <c r="BZ412" s="30"/>
      <c r="CA412" s="30"/>
      <c r="CB412" s="30"/>
      <c r="CC412" s="30"/>
      <c r="CD412" s="30"/>
      <c r="CE412" s="30"/>
      <c r="CF412" s="30"/>
      <c r="CG412" s="1"/>
      <c r="CH412" s="1"/>
      <c r="CI412" s="1"/>
      <c r="CJ412" s="1"/>
      <c r="CK412" s="1"/>
      <c r="CL412" s="28" t="s">
        <v>33</v>
      </c>
      <c r="CM412" s="29"/>
      <c r="CN412" s="29"/>
      <c r="CO412" s="29"/>
      <c r="CP412" s="29"/>
      <c r="CQ412" s="29"/>
      <c r="CR412" s="29"/>
      <c r="CS412" s="29"/>
      <c r="CT412" s="30">
        <f>SUM(DA387:DA411)</f>
        <v>859916.103735949</v>
      </c>
      <c r="CU412" s="30"/>
      <c r="CV412" s="30"/>
      <c r="CW412" s="30"/>
      <c r="CX412" s="30"/>
      <c r="CY412" s="30"/>
      <c r="CZ412" s="30"/>
      <c r="DA412" s="30"/>
      <c r="DB412" s="1"/>
      <c r="DC412" s="1"/>
      <c r="DD412" s="1"/>
      <c r="DE412" s="1"/>
      <c r="DF412" s="1"/>
      <c r="DG412" s="28" t="s">
        <v>33</v>
      </c>
      <c r="DH412" s="29"/>
      <c r="DI412" s="29"/>
      <c r="DJ412" s="29"/>
      <c r="DK412" s="29"/>
      <c r="DL412" s="29"/>
      <c r="DM412" s="29"/>
      <c r="DN412" s="29"/>
      <c r="DO412" s="30">
        <f>SUM(DV387:DV411)</f>
        <v>1198267.31854107</v>
      </c>
      <c r="DP412" s="30"/>
      <c r="DQ412" s="30"/>
      <c r="DR412" s="30"/>
      <c r="DS412" s="30"/>
      <c r="DT412" s="30"/>
      <c r="DU412" s="30"/>
      <c r="DV412" s="30"/>
      <c r="DW412" s="1"/>
      <c r="DX412" s="1"/>
      <c r="DY412" s="1"/>
      <c r="DZ412" s="1"/>
      <c r="EA412" s="1"/>
      <c r="EB412" s="28" t="s">
        <v>33</v>
      </c>
      <c r="EC412" s="29"/>
      <c r="ED412" s="29"/>
      <c r="EE412" s="29"/>
      <c r="EF412" s="29"/>
      <c r="EG412" s="29"/>
      <c r="EH412" s="29"/>
      <c r="EI412" s="29"/>
      <c r="EJ412" s="30">
        <f>SUM(EQ387:EQ411)</f>
        <v>1796347.40865262</v>
      </c>
      <c r="EK412" s="30"/>
      <c r="EL412" s="30"/>
      <c r="EM412" s="30"/>
      <c r="EN412" s="30"/>
      <c r="EO412" s="30"/>
      <c r="EP412" s="30"/>
      <c r="EQ412" s="30"/>
    </row>
    <row r="413" s="1" customFormat="1" customHeight="1" spans="6:147">
      <c r="F413" s="29"/>
      <c r="G413" s="29"/>
      <c r="H413" s="29"/>
      <c r="I413" s="29"/>
      <c r="J413" s="29"/>
      <c r="K413" s="29"/>
      <c r="L413" s="29"/>
      <c r="M413" s="29"/>
      <c r="N413" s="30"/>
      <c r="O413" s="30"/>
      <c r="P413" s="30"/>
      <c r="Q413" s="30"/>
      <c r="R413" s="30"/>
      <c r="S413" s="30"/>
      <c r="T413" s="30"/>
      <c r="U413" s="30"/>
      <c r="V413" s="1"/>
      <c r="W413" s="1"/>
      <c r="X413" s="1"/>
      <c r="Y413" s="1"/>
      <c r="Z413" s="1"/>
      <c r="AA413" s="29"/>
      <c r="AB413" s="29"/>
      <c r="AC413" s="29"/>
      <c r="AD413" s="29"/>
      <c r="AE413" s="29"/>
      <c r="AF413" s="29"/>
      <c r="AG413" s="29"/>
      <c r="AH413" s="29"/>
      <c r="AI413" s="30"/>
      <c r="AJ413" s="30"/>
      <c r="AK413" s="30"/>
      <c r="AL413" s="30"/>
      <c r="AM413" s="30"/>
      <c r="AN413" s="30"/>
      <c r="AO413" s="30"/>
      <c r="AP413" s="30"/>
      <c r="AQ413" s="1"/>
      <c r="AR413" s="1"/>
      <c r="AS413" s="1"/>
      <c r="AT413" s="1"/>
      <c r="AU413" s="1"/>
      <c r="AV413" s="29"/>
      <c r="AW413" s="29"/>
      <c r="AX413" s="29"/>
      <c r="AY413" s="29"/>
      <c r="AZ413" s="29"/>
      <c r="BA413" s="29"/>
      <c r="BB413" s="29"/>
      <c r="BC413" s="29"/>
      <c r="BD413" s="30"/>
      <c r="BE413" s="30"/>
      <c r="BF413" s="30"/>
      <c r="BG413" s="30"/>
      <c r="BH413" s="30"/>
      <c r="BI413" s="30"/>
      <c r="BJ413" s="30"/>
      <c r="BK413" s="30"/>
      <c r="BL413" s="1"/>
      <c r="BM413" s="1"/>
      <c r="BN413" s="1"/>
      <c r="BO413" s="1"/>
      <c r="BP413" s="1"/>
      <c r="BQ413" s="29"/>
      <c r="BR413" s="29"/>
      <c r="BS413" s="29"/>
      <c r="BT413" s="29"/>
      <c r="BU413" s="29"/>
      <c r="BV413" s="29"/>
      <c r="BW413" s="29"/>
      <c r="BX413" s="29"/>
      <c r="BY413" s="30"/>
      <c r="BZ413" s="30"/>
      <c r="CA413" s="30"/>
      <c r="CB413" s="30"/>
      <c r="CC413" s="30"/>
      <c r="CD413" s="30"/>
      <c r="CE413" s="30"/>
      <c r="CF413" s="30"/>
      <c r="CG413" s="1"/>
      <c r="CH413" s="1"/>
      <c r="CI413" s="1"/>
      <c r="CJ413" s="1"/>
      <c r="CK413" s="1"/>
      <c r="CL413" s="29"/>
      <c r="CM413" s="29"/>
      <c r="CN413" s="29"/>
      <c r="CO413" s="29"/>
      <c r="CP413" s="29"/>
      <c r="CQ413" s="29"/>
      <c r="CR413" s="29"/>
      <c r="CS413" s="29"/>
      <c r="CT413" s="30"/>
      <c r="CU413" s="30"/>
      <c r="CV413" s="30"/>
      <c r="CW413" s="30"/>
      <c r="CX413" s="30"/>
      <c r="CY413" s="30"/>
      <c r="CZ413" s="30"/>
      <c r="DA413" s="30"/>
      <c r="DB413" s="1"/>
      <c r="DC413" s="1"/>
      <c r="DD413" s="1"/>
      <c r="DE413" s="1"/>
      <c r="DF413" s="1"/>
      <c r="DG413" s="29"/>
      <c r="DH413" s="29"/>
      <c r="DI413" s="29"/>
      <c r="DJ413" s="29"/>
      <c r="DK413" s="29"/>
      <c r="DL413" s="29"/>
      <c r="DM413" s="29"/>
      <c r="DN413" s="29"/>
      <c r="DO413" s="30"/>
      <c r="DP413" s="30"/>
      <c r="DQ413" s="30"/>
      <c r="DR413" s="30"/>
      <c r="DS413" s="30"/>
      <c r="DT413" s="30"/>
      <c r="DU413" s="30"/>
      <c r="DV413" s="30"/>
      <c r="DW413" s="1"/>
      <c r="DX413" s="1"/>
      <c r="DY413" s="1"/>
      <c r="DZ413" s="1"/>
      <c r="EA413" s="1"/>
      <c r="EB413" s="29"/>
      <c r="EC413" s="29"/>
      <c r="ED413" s="29"/>
      <c r="EE413" s="29"/>
      <c r="EF413" s="29"/>
      <c r="EG413" s="29"/>
      <c r="EH413" s="29"/>
      <c r="EI413" s="29"/>
      <c r="EJ413" s="30"/>
      <c r="EK413" s="30"/>
      <c r="EL413" s="30"/>
      <c r="EM413" s="30"/>
      <c r="EN413" s="30"/>
      <c r="EO413" s="30"/>
      <c r="EP413" s="30"/>
      <c r="EQ413" s="30"/>
    </row>
    <row r="414" s="1" customFormat="1" customHeight="1" spans="6:147">
      <c r="F414" s="7"/>
      <c r="G414" s="7"/>
      <c r="H414" s="7"/>
      <c r="I414" s="7"/>
      <c r="J414" s="7"/>
      <c r="K414" s="7"/>
      <c r="L414" s="7"/>
      <c r="M414" s="7"/>
      <c r="N414" s="7"/>
      <c r="O414" s="7"/>
      <c r="P414" s="7"/>
      <c r="Q414" s="7"/>
      <c r="R414" s="1"/>
      <c r="S414" s="1"/>
      <c r="T414" s="1"/>
      <c r="U414" s="1"/>
      <c r="V414" s="1"/>
      <c r="W414" s="1"/>
      <c r="X414" s="1"/>
      <c r="Y414" s="1"/>
      <c r="Z414" s="1"/>
      <c r="AA414" s="7"/>
      <c r="AB414" s="7"/>
      <c r="AC414" s="7"/>
      <c r="AD414" s="7"/>
      <c r="AE414" s="7"/>
      <c r="AF414" s="7"/>
      <c r="AG414" s="7"/>
      <c r="AH414" s="7"/>
      <c r="AI414" s="7"/>
      <c r="AJ414" s="7"/>
      <c r="AK414" s="7"/>
      <c r="AL414" s="7"/>
      <c r="AM414" s="1"/>
      <c r="AN414" s="1"/>
      <c r="AO414" s="1"/>
      <c r="AP414" s="1"/>
      <c r="AQ414" s="1"/>
      <c r="AR414" s="1"/>
      <c r="AS414" s="1"/>
      <c r="AT414" s="1"/>
      <c r="AU414" s="1"/>
      <c r="AV414" s="7"/>
      <c r="AW414" s="7"/>
      <c r="AX414" s="7"/>
      <c r="AY414" s="7"/>
      <c r="AZ414" s="7"/>
      <c r="BA414" s="7"/>
      <c r="BB414" s="7"/>
      <c r="BC414" s="7"/>
      <c r="BD414" s="7"/>
      <c r="BE414" s="7"/>
      <c r="BF414" s="7"/>
      <c r="BG414" s="7"/>
      <c r="BH414" s="1"/>
      <c r="BI414" s="1"/>
      <c r="BJ414" s="1"/>
      <c r="BK414" s="1"/>
      <c r="BL414" s="1"/>
      <c r="BM414" s="1"/>
      <c r="BN414" s="1"/>
      <c r="BO414" s="1"/>
      <c r="BP414" s="1"/>
      <c r="BQ414" s="7"/>
      <c r="BR414" s="7"/>
      <c r="BS414" s="7"/>
      <c r="BT414" s="7"/>
      <c r="BU414" s="7"/>
      <c r="BV414" s="7"/>
      <c r="BW414" s="7"/>
      <c r="BX414" s="7"/>
      <c r="BY414" s="7"/>
      <c r="BZ414" s="7"/>
      <c r="CA414" s="7"/>
      <c r="CB414" s="7"/>
      <c r="CC414" s="1"/>
      <c r="CD414" s="1"/>
      <c r="CE414" s="1"/>
      <c r="CF414" s="1"/>
      <c r="CG414" s="1"/>
      <c r="CH414" s="1"/>
      <c r="CI414" s="1"/>
      <c r="CJ414" s="1"/>
      <c r="CK414" s="1"/>
      <c r="CL414" s="7"/>
      <c r="CM414" s="7"/>
      <c r="CN414" s="7"/>
      <c r="CO414" s="7"/>
      <c r="CP414" s="7"/>
      <c r="CQ414" s="7"/>
      <c r="CR414" s="7"/>
      <c r="CS414" s="7"/>
      <c r="CT414" s="7"/>
      <c r="CU414" s="7"/>
      <c r="CV414" s="7"/>
      <c r="CW414" s="7"/>
      <c r="CX414" s="1"/>
      <c r="CY414" s="1"/>
      <c r="CZ414" s="1"/>
      <c r="DA414" s="1"/>
      <c r="DB414" s="1"/>
      <c r="DC414" s="1"/>
      <c r="DD414" s="1"/>
      <c r="DE414" s="1"/>
      <c r="DF414" s="1"/>
      <c r="DG414" s="7"/>
      <c r="DH414" s="7"/>
      <c r="DI414" s="7"/>
      <c r="DJ414" s="7"/>
      <c r="DK414" s="7"/>
      <c r="DL414" s="7"/>
      <c r="DM414" s="7"/>
      <c r="DN414" s="7"/>
      <c r="DO414" s="7"/>
      <c r="DP414" s="7"/>
      <c r="DQ414" s="7"/>
      <c r="DR414" s="7"/>
      <c r="DS414" s="1"/>
      <c r="DT414" s="1"/>
      <c r="DU414" s="1"/>
      <c r="DV414" s="1"/>
      <c r="DW414" s="1"/>
      <c r="DX414" s="1"/>
      <c r="DY414" s="1"/>
      <c r="DZ414" s="1"/>
      <c r="EA414" s="1"/>
      <c r="EB414" s="7"/>
      <c r="EC414" s="7"/>
      <c r="ED414" s="7"/>
      <c r="EE414" s="7"/>
      <c r="EF414" s="7"/>
      <c r="EG414" s="7"/>
      <c r="EH414" s="7"/>
      <c r="EI414" s="7"/>
      <c r="EJ414" s="7"/>
      <c r="EK414" s="7"/>
      <c r="EL414" s="7"/>
      <c r="EM414" s="7"/>
    </row>
    <row r="415" s="1" customFormat="1" customHeight="1" spans="6:147">
      <c r="F415" s="15" t="s">
        <v>8</v>
      </c>
      <c r="G415" s="15"/>
      <c r="H415" s="15"/>
      <c r="I415" s="15"/>
      <c r="J415" s="15"/>
      <c r="K415" s="9" t="s">
        <v>35</v>
      </c>
      <c r="L415" s="9"/>
      <c r="M415" s="9"/>
      <c r="N415" s="9"/>
      <c r="O415" s="10" t="s">
        <v>36</v>
      </c>
      <c r="P415" s="10"/>
      <c r="Q415" s="31" t="s">
        <v>14</v>
      </c>
      <c r="R415"/>
      <c r="S415"/>
      <c r="T415"/>
      <c r="U415"/>
      <c r="V415" s="1"/>
      <c r="W415" s="1"/>
      <c r="X415" s="1"/>
      <c r="Y415" s="1"/>
      <c r="Z415" s="1"/>
      <c r="AA415" s="15" t="s">
        <v>8</v>
      </c>
      <c r="AB415" s="15"/>
      <c r="AC415" s="15"/>
      <c r="AD415" s="15"/>
      <c r="AE415" s="15"/>
      <c r="AF415" s="9" t="s">
        <v>35</v>
      </c>
      <c r="AG415" s="9"/>
      <c r="AH415" s="9"/>
      <c r="AI415" s="9"/>
      <c r="AJ415" s="10" t="s">
        <v>36</v>
      </c>
      <c r="AK415" s="10"/>
      <c r="AL415" s="31" t="s">
        <v>14</v>
      </c>
      <c r="AM415"/>
      <c r="AN415"/>
      <c r="AO415"/>
      <c r="AP415"/>
      <c r="AQ415" s="1"/>
      <c r="AR415" s="1"/>
      <c r="AS415" s="1"/>
      <c r="AT415" s="1"/>
      <c r="AU415" s="1"/>
      <c r="AV415" s="15" t="s">
        <v>8</v>
      </c>
      <c r="AW415" s="15"/>
      <c r="AX415" s="15"/>
      <c r="AY415" s="15"/>
      <c r="AZ415" s="15"/>
      <c r="BA415" s="9" t="s">
        <v>35</v>
      </c>
      <c r="BB415" s="9"/>
      <c r="BC415" s="9"/>
      <c r="BD415" s="9"/>
      <c r="BE415" s="10" t="s">
        <v>36</v>
      </c>
      <c r="BF415" s="10"/>
      <c r="BG415" s="31" t="s">
        <v>14</v>
      </c>
      <c r="BH415"/>
      <c r="BI415"/>
      <c r="BJ415"/>
      <c r="BK415"/>
      <c r="BL415" s="1"/>
      <c r="BM415" s="1"/>
      <c r="BN415" s="1"/>
      <c r="BO415" s="1"/>
      <c r="BP415" s="1"/>
      <c r="BQ415" s="15" t="s">
        <v>8</v>
      </c>
      <c r="BR415" s="15"/>
      <c r="BS415" s="15"/>
      <c r="BT415" s="15"/>
      <c r="BU415" s="15"/>
      <c r="BV415" s="9" t="s">
        <v>35</v>
      </c>
      <c r="BW415" s="9"/>
      <c r="BX415" s="9"/>
      <c r="BY415" s="9"/>
      <c r="BZ415" s="10" t="s">
        <v>36</v>
      </c>
      <c r="CA415" s="10"/>
      <c r="CB415" s="31" t="s">
        <v>14</v>
      </c>
      <c r="CC415"/>
      <c r="CD415"/>
      <c r="CE415"/>
      <c r="CF415"/>
      <c r="CG415" s="1"/>
      <c r="CH415" s="1"/>
      <c r="CI415" s="1"/>
      <c r="CJ415" s="1"/>
      <c r="CK415" s="1"/>
      <c r="CL415" s="15" t="s">
        <v>8</v>
      </c>
      <c r="CM415" s="15"/>
      <c r="CN415" s="15"/>
      <c r="CO415" s="15"/>
      <c r="CP415" s="15"/>
      <c r="CQ415" s="9" t="s">
        <v>35</v>
      </c>
      <c r="CR415" s="9"/>
      <c r="CS415" s="9"/>
      <c r="CT415" s="9"/>
      <c r="CU415" s="10" t="s">
        <v>36</v>
      </c>
      <c r="CV415" s="10"/>
      <c r="CW415" s="31" t="s">
        <v>14</v>
      </c>
      <c r="CX415"/>
      <c r="CY415"/>
      <c r="CZ415"/>
      <c r="DA415"/>
      <c r="DB415" s="1"/>
      <c r="DC415" s="1"/>
      <c r="DD415" s="1"/>
      <c r="DE415" s="1"/>
      <c r="DF415" s="1"/>
      <c r="DG415" s="15" t="s">
        <v>8</v>
      </c>
      <c r="DH415" s="15"/>
      <c r="DI415" s="15"/>
      <c r="DJ415" s="15"/>
      <c r="DK415" s="15"/>
      <c r="DL415" s="9" t="s">
        <v>35</v>
      </c>
      <c r="DM415" s="9"/>
      <c r="DN415" s="9"/>
      <c r="DO415" s="9"/>
      <c r="DP415" s="10" t="s">
        <v>36</v>
      </c>
      <c r="DQ415" s="10"/>
      <c r="DR415" s="31" t="s">
        <v>14</v>
      </c>
      <c r="DS415"/>
      <c r="DT415"/>
      <c r="DU415"/>
      <c r="DV415"/>
      <c r="DW415" s="1"/>
      <c r="DX415" s="1"/>
      <c r="DY415" s="1"/>
      <c r="DZ415" s="1"/>
      <c r="EA415" s="1"/>
      <c r="EB415" s="15" t="s">
        <v>8</v>
      </c>
      <c r="EC415" s="15"/>
      <c r="ED415" s="15"/>
      <c r="EE415" s="15"/>
      <c r="EF415" s="15"/>
      <c r="EG415" s="9" t="s">
        <v>35</v>
      </c>
      <c r="EH415" s="9"/>
      <c r="EI415" s="9"/>
      <c r="EJ415" s="9"/>
      <c r="EK415" s="10" t="s">
        <v>36</v>
      </c>
      <c r="EL415" s="10"/>
      <c r="EM415" s="31" t="s">
        <v>14</v>
      </c>
      <c r="EN415"/>
      <c r="EO415"/>
      <c r="EP415"/>
      <c r="EQ415"/>
    </row>
    <row r="416" s="1" customFormat="1" customHeight="1" spans="6:147">
      <c r="F416" s="12" t="s">
        <v>37</v>
      </c>
      <c r="G416" s="12" t="s">
        <v>20</v>
      </c>
      <c r="H416" s="32" t="s">
        <v>38</v>
      </c>
      <c r="I416" s="33" t="s">
        <v>39</v>
      </c>
      <c r="J416" s="15" t="s">
        <v>8</v>
      </c>
      <c r="K416" s="12" t="s">
        <v>40</v>
      </c>
      <c r="L416" s="12" t="s">
        <v>27</v>
      </c>
      <c r="M416" s="12" t="s">
        <v>28</v>
      </c>
      <c r="N416" s="9" t="s">
        <v>41</v>
      </c>
      <c r="O416" s="12" t="s">
        <v>30</v>
      </c>
      <c r="P416" s="12" t="s">
        <v>42</v>
      </c>
      <c r="Q416" s="31"/>
      <c r="R416"/>
      <c r="S416"/>
      <c r="T416"/>
      <c r="U416"/>
      <c r="V416" s="1"/>
      <c r="W416" s="1"/>
      <c r="X416" s="1"/>
      <c r="Y416" s="1"/>
      <c r="Z416" s="1"/>
      <c r="AA416" s="12" t="s">
        <v>37</v>
      </c>
      <c r="AB416" s="12" t="s">
        <v>20</v>
      </c>
      <c r="AC416" s="32" t="s">
        <v>38</v>
      </c>
      <c r="AD416" s="33" t="s">
        <v>39</v>
      </c>
      <c r="AE416" s="15" t="s">
        <v>8</v>
      </c>
      <c r="AF416" s="12" t="s">
        <v>40</v>
      </c>
      <c r="AG416" s="12" t="s">
        <v>27</v>
      </c>
      <c r="AH416" s="12" t="s">
        <v>28</v>
      </c>
      <c r="AI416" s="9" t="s">
        <v>41</v>
      </c>
      <c r="AJ416" s="12" t="s">
        <v>30</v>
      </c>
      <c r="AK416" s="12" t="s">
        <v>42</v>
      </c>
      <c r="AL416" s="31"/>
      <c r="AM416"/>
      <c r="AN416"/>
      <c r="AO416"/>
      <c r="AP416"/>
      <c r="AQ416" s="1"/>
      <c r="AR416" s="1"/>
      <c r="AS416" s="1"/>
      <c r="AT416" s="1"/>
      <c r="AU416" s="1"/>
      <c r="AV416" s="12" t="s">
        <v>37</v>
      </c>
      <c r="AW416" s="12" t="s">
        <v>20</v>
      </c>
      <c r="AX416" s="32" t="s">
        <v>38</v>
      </c>
      <c r="AY416" s="33" t="s">
        <v>39</v>
      </c>
      <c r="AZ416" s="15" t="s">
        <v>8</v>
      </c>
      <c r="BA416" s="12" t="s">
        <v>40</v>
      </c>
      <c r="BB416" s="12" t="s">
        <v>27</v>
      </c>
      <c r="BC416" s="12" t="s">
        <v>28</v>
      </c>
      <c r="BD416" s="9" t="s">
        <v>41</v>
      </c>
      <c r="BE416" s="12" t="s">
        <v>30</v>
      </c>
      <c r="BF416" s="12" t="s">
        <v>42</v>
      </c>
      <c r="BG416" s="31"/>
      <c r="BH416"/>
      <c r="BI416"/>
      <c r="BJ416"/>
      <c r="BK416"/>
      <c r="BL416" s="1"/>
      <c r="BM416" s="1"/>
      <c r="BN416" s="1"/>
      <c r="BO416" s="1"/>
      <c r="BP416" s="1"/>
      <c r="BQ416" s="12" t="s">
        <v>37</v>
      </c>
      <c r="BR416" s="12" t="s">
        <v>20</v>
      </c>
      <c r="BS416" s="32" t="s">
        <v>38</v>
      </c>
      <c r="BT416" s="33" t="s">
        <v>39</v>
      </c>
      <c r="BU416" s="15" t="s">
        <v>8</v>
      </c>
      <c r="BV416" s="12" t="s">
        <v>40</v>
      </c>
      <c r="BW416" s="12" t="s">
        <v>27</v>
      </c>
      <c r="BX416" s="12" t="s">
        <v>28</v>
      </c>
      <c r="BY416" s="9" t="s">
        <v>41</v>
      </c>
      <c r="BZ416" s="12" t="s">
        <v>30</v>
      </c>
      <c r="CA416" s="12" t="s">
        <v>42</v>
      </c>
      <c r="CB416" s="31"/>
      <c r="CC416"/>
      <c r="CD416"/>
      <c r="CE416"/>
      <c r="CF416"/>
      <c r="CG416" s="1"/>
      <c r="CH416" s="1"/>
      <c r="CI416" s="1"/>
      <c r="CJ416" s="1"/>
      <c r="CK416" s="1"/>
      <c r="CL416" s="12" t="s">
        <v>37</v>
      </c>
      <c r="CM416" s="12" t="s">
        <v>20</v>
      </c>
      <c r="CN416" s="32" t="s">
        <v>38</v>
      </c>
      <c r="CO416" s="33" t="s">
        <v>39</v>
      </c>
      <c r="CP416" s="15" t="s">
        <v>8</v>
      </c>
      <c r="CQ416" s="12" t="s">
        <v>40</v>
      </c>
      <c r="CR416" s="12" t="s">
        <v>27</v>
      </c>
      <c r="CS416" s="12" t="s">
        <v>28</v>
      </c>
      <c r="CT416" s="9" t="s">
        <v>41</v>
      </c>
      <c r="CU416" s="12" t="s">
        <v>30</v>
      </c>
      <c r="CV416" s="12" t="s">
        <v>42</v>
      </c>
      <c r="CW416" s="31"/>
      <c r="CX416"/>
      <c r="CY416"/>
      <c r="CZ416"/>
      <c r="DA416"/>
      <c r="DB416" s="1"/>
      <c r="DC416" s="1"/>
      <c r="DD416" s="1"/>
      <c r="DE416" s="1"/>
      <c r="DF416" s="1"/>
      <c r="DG416" s="12" t="s">
        <v>37</v>
      </c>
      <c r="DH416" s="12" t="s">
        <v>20</v>
      </c>
      <c r="DI416" s="32" t="s">
        <v>38</v>
      </c>
      <c r="DJ416" s="33" t="s">
        <v>39</v>
      </c>
      <c r="DK416" s="15" t="s">
        <v>8</v>
      </c>
      <c r="DL416" s="12" t="s">
        <v>40</v>
      </c>
      <c r="DM416" s="12" t="s">
        <v>27</v>
      </c>
      <c r="DN416" s="12" t="s">
        <v>28</v>
      </c>
      <c r="DO416" s="9" t="s">
        <v>41</v>
      </c>
      <c r="DP416" s="12" t="s">
        <v>30</v>
      </c>
      <c r="DQ416" s="12" t="s">
        <v>42</v>
      </c>
      <c r="DR416" s="31"/>
      <c r="DS416"/>
      <c r="DT416"/>
      <c r="DU416"/>
      <c r="DV416"/>
      <c r="DW416" s="1"/>
      <c r="DX416" s="1"/>
      <c r="DY416" s="1"/>
      <c r="DZ416" s="1"/>
      <c r="EA416" s="1"/>
      <c r="EB416" s="12" t="s">
        <v>37</v>
      </c>
      <c r="EC416" s="12" t="s">
        <v>20</v>
      </c>
      <c r="ED416" s="32" t="s">
        <v>38</v>
      </c>
      <c r="EE416" s="33" t="s">
        <v>39</v>
      </c>
      <c r="EF416" s="15" t="s">
        <v>8</v>
      </c>
      <c r="EG416" s="12" t="s">
        <v>40</v>
      </c>
      <c r="EH416" s="12" t="s">
        <v>27</v>
      </c>
      <c r="EI416" s="12" t="s">
        <v>28</v>
      </c>
      <c r="EJ416" s="9" t="s">
        <v>41</v>
      </c>
      <c r="EK416" s="12" t="s">
        <v>30</v>
      </c>
      <c r="EL416" s="12" t="s">
        <v>42</v>
      </c>
      <c r="EM416" s="31"/>
      <c r="EN416"/>
      <c r="EO416"/>
      <c r="EP416"/>
      <c r="EQ416"/>
    </row>
    <row r="417" s="1" customFormat="1" customHeight="1" spans="6:147">
      <c r="F417" s="12">
        <v>1197</v>
      </c>
      <c r="G417" s="12">
        <v>1444</v>
      </c>
      <c r="H417" s="32">
        <v>0.444</v>
      </c>
      <c r="I417" s="33">
        <v>0.887</v>
      </c>
      <c r="J417" s="34">
        <f t="shared" ref="J417:J430" si="558">F417*H417+G417*I417</f>
        <v>1812.296</v>
      </c>
      <c r="K417" s="12">
        <v>1</v>
      </c>
      <c r="L417" s="12">
        <v>0.89</v>
      </c>
      <c r="M417" s="12">
        <v>2.56</v>
      </c>
      <c r="N417" s="35">
        <f t="shared" ref="N417:N430" si="559">1+L417*M417</f>
        <v>3.2784</v>
      </c>
      <c r="O417" s="12">
        <v>1.225</v>
      </c>
      <c r="P417" s="12">
        <v>0.5</v>
      </c>
      <c r="Q417" s="36">
        <f t="shared" ref="Q417:Q430" si="560">J417*K417*N417*O417*P417</f>
        <v>3639.12661392</v>
      </c>
      <c r="R417"/>
      <c r="S417"/>
      <c r="T417"/>
      <c r="U417"/>
      <c r="V417" s="1"/>
      <c r="W417" s="1"/>
      <c r="X417" s="1"/>
      <c r="Y417" s="1"/>
      <c r="Z417" s="1"/>
      <c r="AA417" s="12">
        <v>1197</v>
      </c>
      <c r="AB417" s="12">
        <v>1444</v>
      </c>
      <c r="AC417" s="32">
        <v>0.444</v>
      </c>
      <c r="AD417" s="33">
        <v>0.887</v>
      </c>
      <c r="AE417" s="34">
        <f t="shared" ref="AE417:AE430" si="561">AA417*AC417+AB417*AD417</f>
        <v>1812.296</v>
      </c>
      <c r="AF417" s="12">
        <v>1</v>
      </c>
      <c r="AG417" s="12">
        <v>0.89</v>
      </c>
      <c r="AH417" s="12">
        <v>2.56</v>
      </c>
      <c r="AI417" s="35">
        <f t="shared" ref="AI417:AI430" si="562">1+AG417*AH417</f>
        <v>3.2784</v>
      </c>
      <c r="AJ417" s="12">
        <v>1.225</v>
      </c>
      <c r="AK417" s="12">
        <v>0.5</v>
      </c>
      <c r="AL417" s="36">
        <f t="shared" ref="AL417:AL430" si="563">AE417*AF417*AI417*AJ417*AK417</f>
        <v>3639.12661392</v>
      </c>
      <c r="AM417"/>
      <c r="AN417"/>
      <c r="AO417"/>
      <c r="AP417"/>
      <c r="AQ417" s="1"/>
      <c r="AR417" s="1"/>
      <c r="AS417" s="1"/>
      <c r="AT417" s="1"/>
      <c r="AU417" s="1"/>
      <c r="AV417" s="12">
        <v>1197</v>
      </c>
      <c r="AW417" s="12">
        <v>1444</v>
      </c>
      <c r="AX417" s="32">
        <v>0.444</v>
      </c>
      <c r="AY417" s="33">
        <v>0.887</v>
      </c>
      <c r="AZ417" s="34">
        <f t="shared" ref="AZ417:AZ430" si="564">AV417*AX417+AW417*AY417</f>
        <v>1812.296</v>
      </c>
      <c r="BA417" s="12">
        <v>1</v>
      </c>
      <c r="BB417" s="12">
        <v>0.89</v>
      </c>
      <c r="BC417" s="12">
        <v>2.56</v>
      </c>
      <c r="BD417" s="35">
        <f t="shared" ref="BD417:BD430" si="565">1+BB417*BC417</f>
        <v>3.2784</v>
      </c>
      <c r="BE417" s="12">
        <v>1.225</v>
      </c>
      <c r="BF417" s="12">
        <v>0.5</v>
      </c>
      <c r="BG417" s="36">
        <f t="shared" ref="BG417:BG430" si="566">AZ417*BA417*BD417*BE417*BF417</f>
        <v>3639.12661392</v>
      </c>
      <c r="BH417"/>
      <c r="BI417"/>
      <c r="BJ417"/>
      <c r="BK417"/>
      <c r="BL417" s="1"/>
      <c r="BM417" s="1"/>
      <c r="BN417" s="1"/>
      <c r="BO417" s="1"/>
      <c r="BP417" s="1"/>
      <c r="BQ417" s="12">
        <v>1197</v>
      </c>
      <c r="BR417" s="12">
        <v>1444</v>
      </c>
      <c r="BS417" s="32">
        <v>0.444</v>
      </c>
      <c r="BT417" s="33">
        <v>0.887</v>
      </c>
      <c r="BU417" s="34">
        <f t="shared" ref="BU417:BU430" si="567">BQ417*BS417+BR417*BT417</f>
        <v>1812.296</v>
      </c>
      <c r="BV417" s="12">
        <v>1</v>
      </c>
      <c r="BW417" s="12">
        <v>0.89</v>
      </c>
      <c r="BX417" s="12">
        <v>2.56</v>
      </c>
      <c r="BY417" s="35">
        <f t="shared" ref="BY417:BY430" si="568">1+BW417*BX417</f>
        <v>3.2784</v>
      </c>
      <c r="BZ417" s="12">
        <v>1.225</v>
      </c>
      <c r="CA417" s="12">
        <v>0.5</v>
      </c>
      <c r="CB417" s="36">
        <f t="shared" ref="CB417:CB430" si="569">BU417*BV417*BY417*BZ417*CA417</f>
        <v>3639.12661392</v>
      </c>
      <c r="CC417"/>
      <c r="CD417"/>
      <c r="CE417"/>
      <c r="CF417"/>
      <c r="CG417" s="1"/>
      <c r="CH417" s="1"/>
      <c r="CI417" s="1"/>
      <c r="CJ417" s="1"/>
      <c r="CK417" s="1"/>
      <c r="CL417" s="12">
        <v>1197</v>
      </c>
      <c r="CM417" s="12">
        <f t="shared" ref="CM417:CM430" si="570">1444+145</f>
        <v>1589</v>
      </c>
      <c r="CN417" s="32">
        <v>0.444</v>
      </c>
      <c r="CO417" s="33">
        <v>0.887</v>
      </c>
      <c r="CP417" s="34">
        <f t="shared" ref="CP417:CP430" si="571">CL417*CN417+CM417*CO417</f>
        <v>1940.911</v>
      </c>
      <c r="CQ417" s="12">
        <v>1</v>
      </c>
      <c r="CR417" s="12">
        <v>0.89</v>
      </c>
      <c r="CS417" s="12">
        <v>2.56</v>
      </c>
      <c r="CT417" s="35">
        <f t="shared" ref="CT417:CT430" si="572">1+CR417*CS417</f>
        <v>3.2784</v>
      </c>
      <c r="CU417" s="12">
        <v>1.225</v>
      </c>
      <c r="CV417" s="12">
        <v>0.5</v>
      </c>
      <c r="CW417" s="36">
        <f t="shared" ref="CW417:CW430" si="573">CP417*CQ417*CT417*CU417*CV417</f>
        <v>3897.38810622</v>
      </c>
      <c r="CX417"/>
      <c r="CY417"/>
      <c r="CZ417"/>
      <c r="DA417"/>
      <c r="DB417" s="1"/>
      <c r="DC417" s="1"/>
      <c r="DD417" s="1"/>
      <c r="DE417" s="1"/>
      <c r="DF417" s="1"/>
      <c r="DG417" s="12">
        <v>1197</v>
      </c>
      <c r="DH417" s="12">
        <f t="shared" ref="DH417:DH430" si="574">1444+145</f>
        <v>1589</v>
      </c>
      <c r="DI417" s="32">
        <v>0.444</v>
      </c>
      <c r="DJ417" s="33">
        <v>0.887</v>
      </c>
      <c r="DK417" s="34">
        <f t="shared" ref="DK417:DK430" si="575">DG417*DI417+DH417*DJ417</f>
        <v>1940.911</v>
      </c>
      <c r="DL417" s="12">
        <v>1</v>
      </c>
      <c r="DM417" s="12">
        <v>0.89</v>
      </c>
      <c r="DN417" s="12">
        <v>2.56</v>
      </c>
      <c r="DO417" s="35">
        <f t="shared" ref="DO417:DO430" si="576">1+DM417*DN417</f>
        <v>3.2784</v>
      </c>
      <c r="DP417" s="12">
        <v>1.225</v>
      </c>
      <c r="DQ417" s="12">
        <v>0.5</v>
      </c>
      <c r="DR417" s="36">
        <f t="shared" ref="DR417:DR430" si="577">DK417*DL417*DO417*DP417*DQ417</f>
        <v>3897.38810622</v>
      </c>
      <c r="DS417"/>
      <c r="DT417"/>
      <c r="DU417"/>
      <c r="DV417"/>
      <c r="DW417" s="1"/>
      <c r="DX417" s="1"/>
      <c r="DY417" s="1"/>
      <c r="DZ417" s="1"/>
      <c r="EA417" s="1"/>
      <c r="EB417" s="12">
        <v>1197</v>
      </c>
      <c r="EC417" s="12">
        <f t="shared" ref="EC417:EC430" si="578">1444+145</f>
        <v>1589</v>
      </c>
      <c r="ED417" s="32">
        <v>0.444</v>
      </c>
      <c r="EE417" s="33">
        <v>0.887</v>
      </c>
      <c r="EF417" s="34">
        <f t="shared" ref="EF417:EF430" si="579">EB417*ED417+EC417*EE417</f>
        <v>1940.911</v>
      </c>
      <c r="EG417" s="12">
        <v>1</v>
      </c>
      <c r="EH417" s="12">
        <v>0.89</v>
      </c>
      <c r="EI417" s="12">
        <v>3.36</v>
      </c>
      <c r="EJ417" s="35">
        <f t="shared" ref="EJ417:EJ430" si="580">1+EH417*EI417</f>
        <v>3.9904</v>
      </c>
      <c r="EK417" s="12">
        <v>1.225</v>
      </c>
      <c r="EL417" s="12">
        <v>0.5</v>
      </c>
      <c r="EM417" s="36">
        <f t="shared" ref="EM417:EM430" si="581">EF417*EG417*EJ417*EK417*EL417</f>
        <v>4743.81939332</v>
      </c>
      <c r="EN417"/>
      <c r="EO417"/>
      <c r="EP417"/>
      <c r="EQ417"/>
    </row>
    <row r="418" s="1" customFormat="1" customHeight="1" spans="6:147">
      <c r="F418" s="12">
        <v>1197</v>
      </c>
      <c r="G418" s="12">
        <v>1444</v>
      </c>
      <c r="H418" s="32">
        <v>0.577</v>
      </c>
      <c r="I418" s="33">
        <v>1.153</v>
      </c>
      <c r="J418" s="34">
        <f t="shared" si="558"/>
        <v>2355.601</v>
      </c>
      <c r="K418" s="12">
        <v>1</v>
      </c>
      <c r="L418" s="12">
        <v>0.89</v>
      </c>
      <c r="M418" s="12">
        <v>2.56</v>
      </c>
      <c r="N418" s="35">
        <f t="shared" si="559"/>
        <v>3.2784</v>
      </c>
      <c r="O418" s="12">
        <v>1.225</v>
      </c>
      <c r="P418" s="12">
        <v>0.5</v>
      </c>
      <c r="Q418" s="36">
        <f t="shared" si="560"/>
        <v>4730.09392002</v>
      </c>
      <c r="R418"/>
      <c r="S418"/>
      <c r="T418"/>
      <c r="U418"/>
      <c r="V418" s="1"/>
      <c r="W418" s="1"/>
      <c r="X418" s="1"/>
      <c r="Y418" s="1"/>
      <c r="Z418" s="1"/>
      <c r="AA418" s="12">
        <v>1197</v>
      </c>
      <c r="AB418" s="12">
        <v>1444</v>
      </c>
      <c r="AC418" s="32">
        <v>0.577</v>
      </c>
      <c r="AD418" s="33">
        <v>1.153</v>
      </c>
      <c r="AE418" s="34">
        <f t="shared" si="561"/>
        <v>2355.601</v>
      </c>
      <c r="AF418" s="12">
        <v>1</v>
      </c>
      <c r="AG418" s="12">
        <v>0.89</v>
      </c>
      <c r="AH418" s="12">
        <v>2.56</v>
      </c>
      <c r="AI418" s="35">
        <f t="shared" si="562"/>
        <v>3.2784</v>
      </c>
      <c r="AJ418" s="12">
        <v>1.225</v>
      </c>
      <c r="AK418" s="12">
        <v>0.5</v>
      </c>
      <c r="AL418" s="36">
        <f t="shared" si="563"/>
        <v>4730.09392002</v>
      </c>
      <c r="AM418"/>
      <c r="AN418"/>
      <c r="AO418"/>
      <c r="AP418"/>
      <c r="AQ418" s="1"/>
      <c r="AR418" s="1"/>
      <c r="AS418" s="1"/>
      <c r="AT418" s="1"/>
      <c r="AU418" s="1"/>
      <c r="AV418" s="12">
        <v>1197</v>
      </c>
      <c r="AW418" s="12">
        <v>1444</v>
      </c>
      <c r="AX418" s="32">
        <v>0.577</v>
      </c>
      <c r="AY418" s="33">
        <v>1.153</v>
      </c>
      <c r="AZ418" s="34">
        <f t="shared" si="564"/>
        <v>2355.601</v>
      </c>
      <c r="BA418" s="12">
        <v>1</v>
      </c>
      <c r="BB418" s="12">
        <v>0.89</v>
      </c>
      <c r="BC418" s="12">
        <v>2.56</v>
      </c>
      <c r="BD418" s="35">
        <f t="shared" si="565"/>
        <v>3.2784</v>
      </c>
      <c r="BE418" s="12">
        <v>1.225</v>
      </c>
      <c r="BF418" s="12">
        <v>0.5</v>
      </c>
      <c r="BG418" s="36">
        <f t="shared" si="566"/>
        <v>4730.09392002</v>
      </c>
      <c r="BH418"/>
      <c r="BI418"/>
      <c r="BJ418"/>
      <c r="BK418"/>
      <c r="BL418" s="1"/>
      <c r="BM418" s="1"/>
      <c r="BN418" s="1"/>
      <c r="BO418" s="1"/>
      <c r="BP418" s="1"/>
      <c r="BQ418" s="12">
        <v>1197</v>
      </c>
      <c r="BR418" s="12">
        <v>1444</v>
      </c>
      <c r="BS418" s="32">
        <v>0.577</v>
      </c>
      <c r="BT418" s="33">
        <v>1.153</v>
      </c>
      <c r="BU418" s="34">
        <f t="shared" si="567"/>
        <v>2355.601</v>
      </c>
      <c r="BV418" s="12">
        <v>1</v>
      </c>
      <c r="BW418" s="12">
        <v>0.89</v>
      </c>
      <c r="BX418" s="12">
        <v>2.56</v>
      </c>
      <c r="BY418" s="35">
        <f t="shared" si="568"/>
        <v>3.2784</v>
      </c>
      <c r="BZ418" s="12">
        <v>1.225</v>
      </c>
      <c r="CA418" s="12">
        <v>0.5</v>
      </c>
      <c r="CB418" s="36">
        <f t="shared" si="569"/>
        <v>4730.09392002</v>
      </c>
      <c r="CC418"/>
      <c r="CD418"/>
      <c r="CE418"/>
      <c r="CF418"/>
      <c r="CG418" s="1"/>
      <c r="CH418" s="1"/>
      <c r="CI418" s="1"/>
      <c r="CJ418" s="1"/>
      <c r="CK418" s="1"/>
      <c r="CL418" s="12">
        <v>1197</v>
      </c>
      <c r="CM418" s="12">
        <f t="shared" si="570"/>
        <v>1589</v>
      </c>
      <c r="CN418" s="32">
        <v>0.577</v>
      </c>
      <c r="CO418" s="33">
        <v>1.153</v>
      </c>
      <c r="CP418" s="34">
        <f t="shared" si="571"/>
        <v>2522.786</v>
      </c>
      <c r="CQ418" s="12">
        <v>1</v>
      </c>
      <c r="CR418" s="12">
        <v>0.89</v>
      </c>
      <c r="CS418" s="12">
        <v>2.56</v>
      </c>
      <c r="CT418" s="35">
        <f t="shared" si="572"/>
        <v>3.2784</v>
      </c>
      <c r="CU418" s="12">
        <v>1.225</v>
      </c>
      <c r="CV418" s="12">
        <v>0.5</v>
      </c>
      <c r="CW418" s="36">
        <f t="shared" si="573"/>
        <v>5065.80474372</v>
      </c>
      <c r="CX418"/>
      <c r="CY418"/>
      <c r="CZ418"/>
      <c r="DA418"/>
      <c r="DB418" s="1"/>
      <c r="DC418" s="1"/>
      <c r="DD418" s="1"/>
      <c r="DE418" s="1"/>
      <c r="DF418" s="1"/>
      <c r="DG418" s="12">
        <v>1197</v>
      </c>
      <c r="DH418" s="12">
        <f t="shared" si="574"/>
        <v>1589</v>
      </c>
      <c r="DI418" s="32">
        <v>0.577</v>
      </c>
      <c r="DJ418" s="33">
        <v>1.153</v>
      </c>
      <c r="DK418" s="34">
        <f t="shared" si="575"/>
        <v>2522.786</v>
      </c>
      <c r="DL418" s="12">
        <v>1</v>
      </c>
      <c r="DM418" s="12">
        <v>0.89</v>
      </c>
      <c r="DN418" s="12">
        <v>2.56</v>
      </c>
      <c r="DO418" s="35">
        <f t="shared" si="576"/>
        <v>3.2784</v>
      </c>
      <c r="DP418" s="12">
        <v>1.225</v>
      </c>
      <c r="DQ418" s="12">
        <v>0.5</v>
      </c>
      <c r="DR418" s="36">
        <f t="shared" si="577"/>
        <v>5065.80474372</v>
      </c>
      <c r="DS418"/>
      <c r="DT418"/>
      <c r="DU418"/>
      <c r="DV418"/>
      <c r="DW418" s="1"/>
      <c r="DX418" s="1"/>
      <c r="DY418" s="1"/>
      <c r="DZ418" s="1"/>
      <c r="EA418" s="1"/>
      <c r="EB418" s="12">
        <v>1197</v>
      </c>
      <c r="EC418" s="12">
        <f t="shared" si="578"/>
        <v>1589</v>
      </c>
      <c r="ED418" s="32">
        <v>0.577</v>
      </c>
      <c r="EE418" s="33">
        <v>1.153</v>
      </c>
      <c r="EF418" s="34">
        <f t="shared" si="579"/>
        <v>2522.786</v>
      </c>
      <c r="EG418" s="12">
        <v>1</v>
      </c>
      <c r="EH418" s="12">
        <v>0.89</v>
      </c>
      <c r="EI418" s="12">
        <v>3.36</v>
      </c>
      <c r="EJ418" s="35">
        <f t="shared" si="580"/>
        <v>3.9904</v>
      </c>
      <c r="EK418" s="12">
        <v>1.225</v>
      </c>
      <c r="EL418" s="12">
        <v>0.5</v>
      </c>
      <c r="EM418" s="36">
        <f t="shared" si="581"/>
        <v>6165.99171832</v>
      </c>
      <c r="EN418"/>
      <c r="EO418"/>
      <c r="EP418"/>
      <c r="EQ418"/>
    </row>
    <row r="419" s="1" customFormat="1" customHeight="1" spans="6:147">
      <c r="F419" s="12">
        <v>1197</v>
      </c>
      <c r="G419" s="12">
        <v>1444</v>
      </c>
      <c r="H419" s="32">
        <v>0.444</v>
      </c>
      <c r="I419" s="33">
        <v>0.887</v>
      </c>
      <c r="J419" s="34">
        <f t="shared" si="558"/>
        <v>1812.296</v>
      </c>
      <c r="K419" s="12">
        <v>1</v>
      </c>
      <c r="L419" s="12">
        <v>0.89</v>
      </c>
      <c r="M419" s="12">
        <v>2.56</v>
      </c>
      <c r="N419" s="35">
        <f t="shared" si="559"/>
        <v>3.2784</v>
      </c>
      <c r="O419" s="12">
        <v>1.225</v>
      </c>
      <c r="P419" s="12">
        <v>0.5</v>
      </c>
      <c r="Q419" s="36">
        <f t="shared" si="560"/>
        <v>3639.12661392</v>
      </c>
      <c r="R419"/>
      <c r="S419"/>
      <c r="T419"/>
      <c r="U419"/>
      <c r="V419" s="1"/>
      <c r="W419" s="1"/>
      <c r="X419" s="1"/>
      <c r="Y419" s="1"/>
      <c r="Z419" s="1"/>
      <c r="AA419" s="12">
        <v>1197</v>
      </c>
      <c r="AB419" s="12">
        <v>1444</v>
      </c>
      <c r="AC419" s="32">
        <v>0.444</v>
      </c>
      <c r="AD419" s="33">
        <v>0.887</v>
      </c>
      <c r="AE419" s="34">
        <f t="shared" si="561"/>
        <v>1812.296</v>
      </c>
      <c r="AF419" s="12">
        <v>1</v>
      </c>
      <c r="AG419" s="12">
        <v>0.89</v>
      </c>
      <c r="AH419" s="12">
        <v>2.56</v>
      </c>
      <c r="AI419" s="35">
        <f t="shared" si="562"/>
        <v>3.2784</v>
      </c>
      <c r="AJ419" s="12">
        <v>1.225</v>
      </c>
      <c r="AK419" s="12">
        <v>0.5</v>
      </c>
      <c r="AL419" s="36">
        <f t="shared" si="563"/>
        <v>3639.12661392</v>
      </c>
      <c r="AM419"/>
      <c r="AN419"/>
      <c r="AO419"/>
      <c r="AP419"/>
      <c r="AQ419" s="1"/>
      <c r="AR419" s="1"/>
      <c r="AS419" s="1"/>
      <c r="AT419" s="1"/>
      <c r="AU419" s="1"/>
      <c r="AV419" s="12">
        <v>1197</v>
      </c>
      <c r="AW419" s="12">
        <v>1444</v>
      </c>
      <c r="AX419" s="32">
        <v>0.444</v>
      </c>
      <c r="AY419" s="33">
        <v>0.887</v>
      </c>
      <c r="AZ419" s="34">
        <f t="shared" si="564"/>
        <v>1812.296</v>
      </c>
      <c r="BA419" s="12">
        <v>1</v>
      </c>
      <c r="BB419" s="12">
        <v>0.89</v>
      </c>
      <c r="BC419" s="12">
        <v>2.56</v>
      </c>
      <c r="BD419" s="35">
        <f t="shared" si="565"/>
        <v>3.2784</v>
      </c>
      <c r="BE419" s="12">
        <v>1.225</v>
      </c>
      <c r="BF419" s="12">
        <v>0.5</v>
      </c>
      <c r="BG419" s="36">
        <f t="shared" si="566"/>
        <v>3639.12661392</v>
      </c>
      <c r="BH419"/>
      <c r="BI419"/>
      <c r="BJ419"/>
      <c r="BK419"/>
      <c r="BL419" s="1"/>
      <c r="BM419" s="1"/>
      <c r="BN419" s="1"/>
      <c r="BO419" s="1"/>
      <c r="BP419" s="1"/>
      <c r="BQ419" s="12">
        <v>1197</v>
      </c>
      <c r="BR419" s="12">
        <v>1444</v>
      </c>
      <c r="BS419" s="32">
        <v>0.444</v>
      </c>
      <c r="BT419" s="33">
        <v>0.887</v>
      </c>
      <c r="BU419" s="34">
        <f t="shared" si="567"/>
        <v>1812.296</v>
      </c>
      <c r="BV419" s="12">
        <v>1</v>
      </c>
      <c r="BW419" s="12">
        <v>0.89</v>
      </c>
      <c r="BX419" s="12">
        <v>2.56</v>
      </c>
      <c r="BY419" s="35">
        <f t="shared" si="568"/>
        <v>3.2784</v>
      </c>
      <c r="BZ419" s="12">
        <v>1.225</v>
      </c>
      <c r="CA419" s="12">
        <v>0.5</v>
      </c>
      <c r="CB419" s="36">
        <f t="shared" si="569"/>
        <v>3639.12661392</v>
      </c>
      <c r="CC419"/>
      <c r="CD419"/>
      <c r="CE419"/>
      <c r="CF419"/>
      <c r="CG419" s="1"/>
      <c r="CH419" s="1"/>
      <c r="CI419" s="1"/>
      <c r="CJ419" s="1"/>
      <c r="CK419" s="1"/>
      <c r="CL419" s="12">
        <v>1197</v>
      </c>
      <c r="CM419" s="12">
        <f t="shared" si="570"/>
        <v>1589</v>
      </c>
      <c r="CN419" s="32">
        <v>0.444</v>
      </c>
      <c r="CO419" s="33">
        <v>0.887</v>
      </c>
      <c r="CP419" s="34">
        <f t="shared" si="571"/>
        <v>1940.911</v>
      </c>
      <c r="CQ419" s="12">
        <v>1</v>
      </c>
      <c r="CR419" s="12">
        <v>0.89</v>
      </c>
      <c r="CS419" s="12">
        <v>2.56</v>
      </c>
      <c r="CT419" s="35">
        <f t="shared" si="572"/>
        <v>3.2784</v>
      </c>
      <c r="CU419" s="12">
        <v>1.225</v>
      </c>
      <c r="CV419" s="12">
        <v>0.5</v>
      </c>
      <c r="CW419" s="36">
        <f t="shared" si="573"/>
        <v>3897.38810622</v>
      </c>
      <c r="CX419"/>
      <c r="CY419"/>
      <c r="CZ419"/>
      <c r="DA419"/>
      <c r="DB419" s="1"/>
      <c r="DC419" s="1"/>
      <c r="DD419" s="1"/>
      <c r="DE419" s="1"/>
      <c r="DF419" s="1"/>
      <c r="DG419" s="12">
        <v>1197</v>
      </c>
      <c r="DH419" s="12">
        <f t="shared" si="574"/>
        <v>1589</v>
      </c>
      <c r="DI419" s="32">
        <v>0.444</v>
      </c>
      <c r="DJ419" s="33">
        <v>0.887</v>
      </c>
      <c r="DK419" s="34">
        <f t="shared" si="575"/>
        <v>1940.911</v>
      </c>
      <c r="DL419" s="12">
        <v>1</v>
      </c>
      <c r="DM419" s="12">
        <v>0.89</v>
      </c>
      <c r="DN419" s="12">
        <v>2.56</v>
      </c>
      <c r="DO419" s="35">
        <f t="shared" si="576"/>
        <v>3.2784</v>
      </c>
      <c r="DP419" s="12">
        <v>1.225</v>
      </c>
      <c r="DQ419" s="12">
        <v>0.5</v>
      </c>
      <c r="DR419" s="36">
        <f t="shared" si="577"/>
        <v>3897.38810622</v>
      </c>
      <c r="DS419"/>
      <c r="DT419"/>
      <c r="DU419"/>
      <c r="DV419"/>
      <c r="DW419" s="1"/>
      <c r="DX419" s="1"/>
      <c r="DY419" s="1"/>
      <c r="DZ419" s="1"/>
      <c r="EA419" s="1"/>
      <c r="EB419" s="12">
        <v>1197</v>
      </c>
      <c r="EC419" s="12">
        <f t="shared" si="578"/>
        <v>1589</v>
      </c>
      <c r="ED419" s="32">
        <v>0.444</v>
      </c>
      <c r="EE419" s="33">
        <v>0.887</v>
      </c>
      <c r="EF419" s="34">
        <f t="shared" si="579"/>
        <v>1940.911</v>
      </c>
      <c r="EG419" s="12">
        <v>1</v>
      </c>
      <c r="EH419" s="12">
        <v>0.89</v>
      </c>
      <c r="EI419" s="12">
        <v>3.36</v>
      </c>
      <c r="EJ419" s="35">
        <f t="shared" si="580"/>
        <v>3.9904</v>
      </c>
      <c r="EK419" s="12">
        <v>1.225</v>
      </c>
      <c r="EL419" s="12">
        <v>0.5</v>
      </c>
      <c r="EM419" s="36">
        <f t="shared" si="581"/>
        <v>4743.81939332</v>
      </c>
      <c r="EN419"/>
      <c r="EO419"/>
      <c r="EP419"/>
      <c r="EQ419"/>
    </row>
    <row r="420" s="1" customFormat="1" customHeight="1" spans="6:147">
      <c r="F420" s="12">
        <v>1197</v>
      </c>
      <c r="G420" s="12">
        <v>1444</v>
      </c>
      <c r="H420" s="32">
        <v>0.577</v>
      </c>
      <c r="I420" s="33">
        <v>1.153</v>
      </c>
      <c r="J420" s="34">
        <f t="shared" si="558"/>
        <v>2355.601</v>
      </c>
      <c r="K420" s="12">
        <v>1</v>
      </c>
      <c r="L420" s="12">
        <v>0.89</v>
      </c>
      <c r="M420" s="12">
        <v>2.56</v>
      </c>
      <c r="N420" s="35">
        <f t="shared" si="559"/>
        <v>3.2784</v>
      </c>
      <c r="O420" s="12">
        <v>1.225</v>
      </c>
      <c r="P420" s="12">
        <v>0.5</v>
      </c>
      <c r="Q420" s="36">
        <f t="shared" si="560"/>
        <v>4730.09392002</v>
      </c>
      <c r="R420"/>
      <c r="S420"/>
      <c r="T420"/>
      <c r="U420"/>
      <c r="V420" s="1"/>
      <c r="W420" s="1"/>
      <c r="X420" s="1"/>
      <c r="Y420" s="1"/>
      <c r="Z420" s="1"/>
      <c r="AA420" s="12">
        <v>1197</v>
      </c>
      <c r="AB420" s="12">
        <v>1444</v>
      </c>
      <c r="AC420" s="32">
        <v>0.577</v>
      </c>
      <c r="AD420" s="33">
        <v>1.153</v>
      </c>
      <c r="AE420" s="34">
        <f t="shared" si="561"/>
        <v>2355.601</v>
      </c>
      <c r="AF420" s="12">
        <v>1</v>
      </c>
      <c r="AG420" s="12">
        <v>0.89</v>
      </c>
      <c r="AH420" s="12">
        <v>2.56</v>
      </c>
      <c r="AI420" s="35">
        <f t="shared" si="562"/>
        <v>3.2784</v>
      </c>
      <c r="AJ420" s="12">
        <v>1.225</v>
      </c>
      <c r="AK420" s="12">
        <v>0.5</v>
      </c>
      <c r="AL420" s="36">
        <f t="shared" si="563"/>
        <v>4730.09392002</v>
      </c>
      <c r="AM420"/>
      <c r="AN420"/>
      <c r="AO420"/>
      <c r="AP420"/>
      <c r="AQ420" s="1"/>
      <c r="AR420" s="1"/>
      <c r="AS420" s="1"/>
      <c r="AT420" s="1"/>
      <c r="AU420" s="1"/>
      <c r="AV420" s="12">
        <v>1197</v>
      </c>
      <c r="AW420" s="12">
        <v>1444</v>
      </c>
      <c r="AX420" s="32">
        <v>0.577</v>
      </c>
      <c r="AY420" s="33">
        <v>1.153</v>
      </c>
      <c r="AZ420" s="34">
        <f t="shared" si="564"/>
        <v>2355.601</v>
      </c>
      <c r="BA420" s="12">
        <v>1</v>
      </c>
      <c r="BB420" s="12">
        <v>0.89</v>
      </c>
      <c r="BC420" s="12">
        <v>2.56</v>
      </c>
      <c r="BD420" s="35">
        <f t="shared" si="565"/>
        <v>3.2784</v>
      </c>
      <c r="BE420" s="12">
        <v>1.225</v>
      </c>
      <c r="BF420" s="12">
        <v>0.5</v>
      </c>
      <c r="BG420" s="36">
        <f t="shared" si="566"/>
        <v>4730.09392002</v>
      </c>
      <c r="BH420"/>
      <c r="BI420"/>
      <c r="BJ420"/>
      <c r="BK420"/>
      <c r="BL420" s="1"/>
      <c r="BM420" s="1"/>
      <c r="BN420" s="1"/>
      <c r="BO420" s="1"/>
      <c r="BP420" s="1"/>
      <c r="BQ420" s="12">
        <v>1197</v>
      </c>
      <c r="BR420" s="12">
        <v>1444</v>
      </c>
      <c r="BS420" s="32">
        <v>0.577</v>
      </c>
      <c r="BT420" s="33">
        <v>1.153</v>
      </c>
      <c r="BU420" s="34">
        <f t="shared" si="567"/>
        <v>2355.601</v>
      </c>
      <c r="BV420" s="12">
        <v>1</v>
      </c>
      <c r="BW420" s="12">
        <v>0.89</v>
      </c>
      <c r="BX420" s="12">
        <v>2.56</v>
      </c>
      <c r="BY420" s="35">
        <f t="shared" si="568"/>
        <v>3.2784</v>
      </c>
      <c r="BZ420" s="12">
        <v>1.225</v>
      </c>
      <c r="CA420" s="12">
        <v>0.5</v>
      </c>
      <c r="CB420" s="36">
        <f t="shared" si="569"/>
        <v>4730.09392002</v>
      </c>
      <c r="CC420"/>
      <c r="CD420"/>
      <c r="CE420"/>
      <c r="CF420"/>
      <c r="CG420" s="1"/>
      <c r="CH420" s="1"/>
      <c r="CI420" s="1"/>
      <c r="CJ420" s="1"/>
      <c r="CK420" s="1"/>
      <c r="CL420" s="12">
        <v>1197</v>
      </c>
      <c r="CM420" s="12">
        <f t="shared" si="570"/>
        <v>1589</v>
      </c>
      <c r="CN420" s="32">
        <v>0.577</v>
      </c>
      <c r="CO420" s="33">
        <v>1.153</v>
      </c>
      <c r="CP420" s="34">
        <f t="shared" si="571"/>
        <v>2522.786</v>
      </c>
      <c r="CQ420" s="12">
        <v>1</v>
      </c>
      <c r="CR420" s="12">
        <v>0.89</v>
      </c>
      <c r="CS420" s="12">
        <v>2.56</v>
      </c>
      <c r="CT420" s="35">
        <f t="shared" si="572"/>
        <v>3.2784</v>
      </c>
      <c r="CU420" s="12">
        <v>1.225</v>
      </c>
      <c r="CV420" s="12">
        <v>0.5</v>
      </c>
      <c r="CW420" s="36">
        <f t="shared" si="573"/>
        <v>5065.80474372</v>
      </c>
      <c r="CX420"/>
      <c r="CY420"/>
      <c r="CZ420"/>
      <c r="DA420"/>
      <c r="DB420" s="1"/>
      <c r="DC420" s="1"/>
      <c r="DD420" s="1"/>
      <c r="DE420" s="1"/>
      <c r="DF420" s="1"/>
      <c r="DG420" s="12">
        <v>1197</v>
      </c>
      <c r="DH420" s="12">
        <f t="shared" si="574"/>
        <v>1589</v>
      </c>
      <c r="DI420" s="32">
        <v>0.577</v>
      </c>
      <c r="DJ420" s="33">
        <v>1.153</v>
      </c>
      <c r="DK420" s="34">
        <f t="shared" si="575"/>
        <v>2522.786</v>
      </c>
      <c r="DL420" s="12">
        <v>1</v>
      </c>
      <c r="DM420" s="12">
        <v>0.89</v>
      </c>
      <c r="DN420" s="12">
        <v>2.56</v>
      </c>
      <c r="DO420" s="35">
        <f t="shared" si="576"/>
        <v>3.2784</v>
      </c>
      <c r="DP420" s="12">
        <v>1.225</v>
      </c>
      <c r="DQ420" s="12">
        <v>0.5</v>
      </c>
      <c r="DR420" s="36">
        <f t="shared" si="577"/>
        <v>5065.80474372</v>
      </c>
      <c r="DS420"/>
      <c r="DT420"/>
      <c r="DU420"/>
      <c r="DV420"/>
      <c r="DW420" s="1"/>
      <c r="DX420" s="1"/>
      <c r="DY420" s="1"/>
      <c r="DZ420" s="1"/>
      <c r="EA420" s="1"/>
      <c r="EB420" s="12">
        <v>1197</v>
      </c>
      <c r="EC420" s="12">
        <f t="shared" si="578"/>
        <v>1589</v>
      </c>
      <c r="ED420" s="32">
        <v>0.577</v>
      </c>
      <c r="EE420" s="33">
        <v>1.153</v>
      </c>
      <c r="EF420" s="34">
        <f t="shared" si="579"/>
        <v>2522.786</v>
      </c>
      <c r="EG420" s="12">
        <v>1</v>
      </c>
      <c r="EH420" s="12">
        <v>0.89</v>
      </c>
      <c r="EI420" s="12">
        <v>3.36</v>
      </c>
      <c r="EJ420" s="35">
        <f t="shared" si="580"/>
        <v>3.9904</v>
      </c>
      <c r="EK420" s="12">
        <v>1.225</v>
      </c>
      <c r="EL420" s="12">
        <v>0.5</v>
      </c>
      <c r="EM420" s="36">
        <f t="shared" si="581"/>
        <v>6165.99171832</v>
      </c>
      <c r="EN420"/>
      <c r="EO420"/>
      <c r="EP420"/>
      <c r="EQ420"/>
    </row>
    <row r="421" s="1" customFormat="1" customHeight="1" spans="6:147">
      <c r="F421" s="12">
        <v>1197</v>
      </c>
      <c r="G421" s="12">
        <v>1444</v>
      </c>
      <c r="H421" s="32">
        <v>0.444</v>
      </c>
      <c r="I421" s="33">
        <v>0.887</v>
      </c>
      <c r="J421" s="34">
        <f t="shared" si="558"/>
        <v>1812.296</v>
      </c>
      <c r="K421" s="12">
        <v>1</v>
      </c>
      <c r="L421" s="12">
        <v>0.89</v>
      </c>
      <c r="M421" s="12">
        <v>2.56</v>
      </c>
      <c r="N421" s="35">
        <f t="shared" si="559"/>
        <v>3.2784</v>
      </c>
      <c r="O421" s="12">
        <v>1.225</v>
      </c>
      <c r="P421" s="12">
        <v>0.5</v>
      </c>
      <c r="Q421" s="36">
        <f t="shared" si="560"/>
        <v>3639.12661392</v>
      </c>
      <c r="R421"/>
      <c r="S421"/>
      <c r="T421"/>
      <c r="U421"/>
      <c r="V421" s="1"/>
      <c r="W421" s="1"/>
      <c r="X421" s="1"/>
      <c r="Y421" s="1"/>
      <c r="Z421" s="1"/>
      <c r="AA421" s="12">
        <v>1197</v>
      </c>
      <c r="AB421" s="12">
        <v>1444</v>
      </c>
      <c r="AC421" s="32">
        <v>0.444</v>
      </c>
      <c r="AD421" s="33">
        <v>0.887</v>
      </c>
      <c r="AE421" s="34">
        <f t="shared" si="561"/>
        <v>1812.296</v>
      </c>
      <c r="AF421" s="12">
        <v>1</v>
      </c>
      <c r="AG421" s="12">
        <v>0.89</v>
      </c>
      <c r="AH421" s="12">
        <v>2.56</v>
      </c>
      <c r="AI421" s="35">
        <f t="shared" si="562"/>
        <v>3.2784</v>
      </c>
      <c r="AJ421" s="12">
        <v>1.225</v>
      </c>
      <c r="AK421" s="12">
        <v>0.5</v>
      </c>
      <c r="AL421" s="36">
        <f t="shared" si="563"/>
        <v>3639.12661392</v>
      </c>
      <c r="AM421"/>
      <c r="AN421"/>
      <c r="AO421"/>
      <c r="AP421"/>
      <c r="AQ421" s="1"/>
      <c r="AR421" s="1"/>
      <c r="AS421" s="1"/>
      <c r="AT421" s="1"/>
      <c r="AU421" s="1"/>
      <c r="AV421" s="12">
        <v>1197</v>
      </c>
      <c r="AW421" s="12">
        <v>1444</v>
      </c>
      <c r="AX421" s="32">
        <v>0.444</v>
      </c>
      <c r="AY421" s="33">
        <v>0.887</v>
      </c>
      <c r="AZ421" s="34">
        <f t="shared" si="564"/>
        <v>1812.296</v>
      </c>
      <c r="BA421" s="12">
        <v>1</v>
      </c>
      <c r="BB421" s="12">
        <v>0.89</v>
      </c>
      <c r="BC421" s="12">
        <v>2.56</v>
      </c>
      <c r="BD421" s="35">
        <f t="shared" si="565"/>
        <v>3.2784</v>
      </c>
      <c r="BE421" s="12">
        <v>1.225</v>
      </c>
      <c r="BF421" s="12">
        <v>0.5</v>
      </c>
      <c r="BG421" s="36">
        <f t="shared" si="566"/>
        <v>3639.12661392</v>
      </c>
      <c r="BH421"/>
      <c r="BI421"/>
      <c r="BJ421"/>
      <c r="BK421"/>
      <c r="BL421" s="1"/>
      <c r="BM421" s="1"/>
      <c r="BN421" s="1"/>
      <c r="BO421" s="1"/>
      <c r="BP421" s="1"/>
      <c r="BQ421" s="12">
        <v>1197</v>
      </c>
      <c r="BR421" s="12">
        <v>1444</v>
      </c>
      <c r="BS421" s="32">
        <v>0.444</v>
      </c>
      <c r="BT421" s="33">
        <v>0.887</v>
      </c>
      <c r="BU421" s="34">
        <f t="shared" si="567"/>
        <v>1812.296</v>
      </c>
      <c r="BV421" s="12">
        <v>1</v>
      </c>
      <c r="BW421" s="12">
        <v>0.89</v>
      </c>
      <c r="BX421" s="12">
        <v>2.56</v>
      </c>
      <c r="BY421" s="35">
        <f t="shared" si="568"/>
        <v>3.2784</v>
      </c>
      <c r="BZ421" s="12">
        <v>1.225</v>
      </c>
      <c r="CA421" s="12">
        <v>0.5</v>
      </c>
      <c r="CB421" s="36">
        <f t="shared" si="569"/>
        <v>3639.12661392</v>
      </c>
      <c r="CC421"/>
      <c r="CD421"/>
      <c r="CE421"/>
      <c r="CF421"/>
      <c r="CG421" s="1"/>
      <c r="CH421" s="1"/>
      <c r="CI421" s="1"/>
      <c r="CJ421" s="1"/>
      <c r="CK421" s="1"/>
      <c r="CL421" s="12">
        <v>1197</v>
      </c>
      <c r="CM421" s="12">
        <f t="shared" si="570"/>
        <v>1589</v>
      </c>
      <c r="CN421" s="32">
        <v>0.444</v>
      </c>
      <c r="CO421" s="33">
        <v>0.887</v>
      </c>
      <c r="CP421" s="34">
        <f t="shared" si="571"/>
        <v>1940.911</v>
      </c>
      <c r="CQ421" s="12">
        <v>1</v>
      </c>
      <c r="CR421" s="12">
        <v>0.89</v>
      </c>
      <c r="CS421" s="12">
        <v>2.56</v>
      </c>
      <c r="CT421" s="35">
        <f t="shared" si="572"/>
        <v>3.2784</v>
      </c>
      <c r="CU421" s="12">
        <v>1.225</v>
      </c>
      <c r="CV421" s="12">
        <v>0.5</v>
      </c>
      <c r="CW421" s="36">
        <f t="shared" si="573"/>
        <v>3897.38810622</v>
      </c>
      <c r="CX421"/>
      <c r="CY421"/>
      <c r="CZ421"/>
      <c r="DA421"/>
      <c r="DB421" s="1"/>
      <c r="DC421" s="1"/>
      <c r="DD421" s="1"/>
      <c r="DE421" s="1"/>
      <c r="DF421" s="1"/>
      <c r="DG421" s="12">
        <v>1197</v>
      </c>
      <c r="DH421" s="12">
        <f t="shared" si="574"/>
        <v>1589</v>
      </c>
      <c r="DI421" s="32">
        <v>0.444</v>
      </c>
      <c r="DJ421" s="33">
        <v>0.887</v>
      </c>
      <c r="DK421" s="34">
        <f t="shared" si="575"/>
        <v>1940.911</v>
      </c>
      <c r="DL421" s="12">
        <v>1</v>
      </c>
      <c r="DM421" s="12">
        <v>0.89</v>
      </c>
      <c r="DN421" s="12">
        <v>2.56</v>
      </c>
      <c r="DO421" s="35">
        <f t="shared" si="576"/>
        <v>3.2784</v>
      </c>
      <c r="DP421" s="12">
        <v>1.225</v>
      </c>
      <c r="DQ421" s="12">
        <v>0.5</v>
      </c>
      <c r="DR421" s="36">
        <f t="shared" si="577"/>
        <v>3897.38810622</v>
      </c>
      <c r="DS421"/>
      <c r="DT421"/>
      <c r="DU421"/>
      <c r="DV421"/>
      <c r="DW421" s="1"/>
      <c r="DX421" s="1"/>
      <c r="DY421" s="1"/>
      <c r="DZ421" s="1"/>
      <c r="EA421" s="1"/>
      <c r="EB421" s="12">
        <v>1197</v>
      </c>
      <c r="EC421" s="12">
        <f t="shared" si="578"/>
        <v>1589</v>
      </c>
      <c r="ED421" s="32">
        <v>0.444</v>
      </c>
      <c r="EE421" s="33">
        <v>0.887</v>
      </c>
      <c r="EF421" s="34">
        <f t="shared" si="579"/>
        <v>1940.911</v>
      </c>
      <c r="EG421" s="12">
        <v>1</v>
      </c>
      <c r="EH421" s="12">
        <v>0.89</v>
      </c>
      <c r="EI421" s="12">
        <v>3.36</v>
      </c>
      <c r="EJ421" s="35">
        <f t="shared" si="580"/>
        <v>3.9904</v>
      </c>
      <c r="EK421" s="12">
        <v>1.225</v>
      </c>
      <c r="EL421" s="12">
        <v>0.5</v>
      </c>
      <c r="EM421" s="36">
        <f t="shared" si="581"/>
        <v>4743.81939332</v>
      </c>
      <c r="EN421"/>
      <c r="EO421"/>
      <c r="EP421"/>
      <c r="EQ421"/>
    </row>
    <row r="422" s="1" customFormat="1" customHeight="1" spans="6:147">
      <c r="F422" s="12">
        <v>1197</v>
      </c>
      <c r="G422" s="12">
        <v>1444</v>
      </c>
      <c r="H422" s="32">
        <v>0.577</v>
      </c>
      <c r="I422" s="33">
        <v>1.153</v>
      </c>
      <c r="J422" s="34">
        <f t="shared" si="558"/>
        <v>2355.601</v>
      </c>
      <c r="K422" s="12">
        <v>1</v>
      </c>
      <c r="L422" s="12">
        <v>0.89</v>
      </c>
      <c r="M422" s="12">
        <v>2.56</v>
      </c>
      <c r="N422" s="35">
        <f t="shared" si="559"/>
        <v>3.2784</v>
      </c>
      <c r="O422" s="12">
        <v>1.225</v>
      </c>
      <c r="P422" s="12">
        <v>0.5</v>
      </c>
      <c r="Q422" s="36">
        <f t="shared" si="560"/>
        <v>4730.09392002</v>
      </c>
      <c r="R422"/>
      <c r="S422"/>
      <c r="T422"/>
      <c r="U422"/>
      <c r="V422" s="1"/>
      <c r="W422" s="1"/>
      <c r="X422" s="1"/>
      <c r="Y422" s="1"/>
      <c r="Z422" s="1"/>
      <c r="AA422" s="12">
        <v>1197</v>
      </c>
      <c r="AB422" s="12">
        <v>1444</v>
      </c>
      <c r="AC422" s="32">
        <v>0.577</v>
      </c>
      <c r="AD422" s="33">
        <v>1.153</v>
      </c>
      <c r="AE422" s="34">
        <f t="shared" si="561"/>
        <v>2355.601</v>
      </c>
      <c r="AF422" s="12">
        <v>1</v>
      </c>
      <c r="AG422" s="12">
        <v>0.89</v>
      </c>
      <c r="AH422" s="12">
        <v>2.56</v>
      </c>
      <c r="AI422" s="35">
        <f t="shared" si="562"/>
        <v>3.2784</v>
      </c>
      <c r="AJ422" s="12">
        <v>1.225</v>
      </c>
      <c r="AK422" s="12">
        <v>0.5</v>
      </c>
      <c r="AL422" s="36">
        <f t="shared" si="563"/>
        <v>4730.09392002</v>
      </c>
      <c r="AM422"/>
      <c r="AN422"/>
      <c r="AO422"/>
      <c r="AP422"/>
      <c r="AQ422" s="1"/>
      <c r="AR422" s="1"/>
      <c r="AS422" s="1"/>
      <c r="AT422" s="1"/>
      <c r="AU422" s="1"/>
      <c r="AV422" s="12">
        <v>1197</v>
      </c>
      <c r="AW422" s="12">
        <v>1444</v>
      </c>
      <c r="AX422" s="32">
        <v>0.577</v>
      </c>
      <c r="AY422" s="33">
        <v>1.153</v>
      </c>
      <c r="AZ422" s="34">
        <f t="shared" si="564"/>
        <v>2355.601</v>
      </c>
      <c r="BA422" s="12">
        <v>1</v>
      </c>
      <c r="BB422" s="12">
        <v>0.89</v>
      </c>
      <c r="BC422" s="12">
        <v>2.56</v>
      </c>
      <c r="BD422" s="35">
        <f t="shared" si="565"/>
        <v>3.2784</v>
      </c>
      <c r="BE422" s="12">
        <v>1.225</v>
      </c>
      <c r="BF422" s="12">
        <v>0.5</v>
      </c>
      <c r="BG422" s="36">
        <f t="shared" si="566"/>
        <v>4730.09392002</v>
      </c>
      <c r="BH422"/>
      <c r="BI422"/>
      <c r="BJ422"/>
      <c r="BK422"/>
      <c r="BL422" s="1"/>
      <c r="BM422" s="1"/>
      <c r="BN422" s="1"/>
      <c r="BO422" s="1"/>
      <c r="BP422" s="1"/>
      <c r="BQ422" s="12">
        <v>1197</v>
      </c>
      <c r="BR422" s="12">
        <v>1444</v>
      </c>
      <c r="BS422" s="32">
        <v>0.577</v>
      </c>
      <c r="BT422" s="33">
        <v>1.153</v>
      </c>
      <c r="BU422" s="34">
        <f t="shared" si="567"/>
        <v>2355.601</v>
      </c>
      <c r="BV422" s="12">
        <v>1</v>
      </c>
      <c r="BW422" s="12">
        <v>0.89</v>
      </c>
      <c r="BX422" s="12">
        <v>2.56</v>
      </c>
      <c r="BY422" s="35">
        <f t="shared" si="568"/>
        <v>3.2784</v>
      </c>
      <c r="BZ422" s="12">
        <v>1.225</v>
      </c>
      <c r="CA422" s="12">
        <v>0.5</v>
      </c>
      <c r="CB422" s="36">
        <f t="shared" si="569"/>
        <v>4730.09392002</v>
      </c>
      <c r="CC422"/>
      <c r="CD422"/>
      <c r="CE422"/>
      <c r="CF422"/>
      <c r="CG422" s="1"/>
      <c r="CH422" s="1"/>
      <c r="CI422" s="1"/>
      <c r="CJ422" s="1"/>
      <c r="CK422" s="1"/>
      <c r="CL422" s="12">
        <v>1197</v>
      </c>
      <c r="CM422" s="12">
        <f t="shared" si="570"/>
        <v>1589</v>
      </c>
      <c r="CN422" s="32">
        <v>0.577</v>
      </c>
      <c r="CO422" s="33">
        <v>1.153</v>
      </c>
      <c r="CP422" s="34">
        <f t="shared" si="571"/>
        <v>2522.786</v>
      </c>
      <c r="CQ422" s="12">
        <v>1</v>
      </c>
      <c r="CR422" s="12">
        <v>0.89</v>
      </c>
      <c r="CS422" s="12">
        <v>2.56</v>
      </c>
      <c r="CT422" s="35">
        <f t="shared" si="572"/>
        <v>3.2784</v>
      </c>
      <c r="CU422" s="12">
        <v>1.225</v>
      </c>
      <c r="CV422" s="12">
        <v>0.5</v>
      </c>
      <c r="CW422" s="36">
        <f t="shared" si="573"/>
        <v>5065.80474372</v>
      </c>
      <c r="CX422"/>
      <c r="CY422"/>
      <c r="CZ422"/>
      <c r="DA422"/>
      <c r="DB422" s="1"/>
      <c r="DC422" s="1"/>
      <c r="DD422" s="1"/>
      <c r="DE422" s="1"/>
      <c r="DF422" s="1"/>
      <c r="DG422" s="12">
        <v>1197</v>
      </c>
      <c r="DH422" s="12">
        <f t="shared" si="574"/>
        <v>1589</v>
      </c>
      <c r="DI422" s="32">
        <v>0.577</v>
      </c>
      <c r="DJ422" s="33">
        <v>1.153</v>
      </c>
      <c r="DK422" s="34">
        <f t="shared" si="575"/>
        <v>2522.786</v>
      </c>
      <c r="DL422" s="12">
        <v>1</v>
      </c>
      <c r="DM422" s="12">
        <v>0.89</v>
      </c>
      <c r="DN422" s="12">
        <v>2.56</v>
      </c>
      <c r="DO422" s="35">
        <f t="shared" si="576"/>
        <v>3.2784</v>
      </c>
      <c r="DP422" s="12">
        <v>1.225</v>
      </c>
      <c r="DQ422" s="12">
        <v>0.5</v>
      </c>
      <c r="DR422" s="36">
        <f t="shared" si="577"/>
        <v>5065.80474372</v>
      </c>
      <c r="DS422"/>
      <c r="DT422"/>
      <c r="DU422"/>
      <c r="DV422"/>
      <c r="DW422" s="1"/>
      <c r="DX422" s="1"/>
      <c r="DY422" s="1"/>
      <c r="DZ422" s="1"/>
      <c r="EA422" s="1"/>
      <c r="EB422" s="12">
        <v>1197</v>
      </c>
      <c r="EC422" s="12">
        <f t="shared" si="578"/>
        <v>1589</v>
      </c>
      <c r="ED422" s="32">
        <v>0.577</v>
      </c>
      <c r="EE422" s="33">
        <v>1.153</v>
      </c>
      <c r="EF422" s="34">
        <f t="shared" si="579"/>
        <v>2522.786</v>
      </c>
      <c r="EG422" s="12">
        <v>1</v>
      </c>
      <c r="EH422" s="12">
        <v>0.89</v>
      </c>
      <c r="EI422" s="12">
        <v>3.36</v>
      </c>
      <c r="EJ422" s="35">
        <f t="shared" si="580"/>
        <v>3.9904</v>
      </c>
      <c r="EK422" s="12">
        <v>1.225</v>
      </c>
      <c r="EL422" s="12">
        <v>0.5</v>
      </c>
      <c r="EM422" s="36">
        <f t="shared" si="581"/>
        <v>6165.99171832</v>
      </c>
      <c r="EN422"/>
      <c r="EO422"/>
      <c r="EP422"/>
      <c r="EQ422"/>
    </row>
    <row r="423" s="1" customFormat="1" customHeight="1" spans="6:147">
      <c r="F423" s="12">
        <v>1197</v>
      </c>
      <c r="G423" s="12">
        <v>1444</v>
      </c>
      <c r="H423" s="32">
        <v>0.444</v>
      </c>
      <c r="I423" s="33">
        <v>0.887</v>
      </c>
      <c r="J423" s="34">
        <f t="shared" si="558"/>
        <v>1812.296</v>
      </c>
      <c r="K423" s="12">
        <v>1</v>
      </c>
      <c r="L423" s="12">
        <v>0.89</v>
      </c>
      <c r="M423" s="12">
        <v>2.56</v>
      </c>
      <c r="N423" s="35">
        <f t="shared" si="559"/>
        <v>3.2784</v>
      </c>
      <c r="O423" s="12">
        <v>1.225</v>
      </c>
      <c r="P423" s="12">
        <v>0.5</v>
      </c>
      <c r="Q423" s="36">
        <f t="shared" si="560"/>
        <v>3639.12661392</v>
      </c>
      <c r="R423"/>
      <c r="S423"/>
      <c r="T423"/>
      <c r="U423"/>
      <c r="V423" s="1"/>
      <c r="W423" s="1"/>
      <c r="X423" s="1"/>
      <c r="Y423" s="1"/>
      <c r="Z423" s="1"/>
      <c r="AA423" s="12">
        <v>1197</v>
      </c>
      <c r="AB423" s="12">
        <v>1444</v>
      </c>
      <c r="AC423" s="32">
        <v>0.444</v>
      </c>
      <c r="AD423" s="33">
        <v>0.887</v>
      </c>
      <c r="AE423" s="34">
        <f t="shared" si="561"/>
        <v>1812.296</v>
      </c>
      <c r="AF423" s="12">
        <v>1</v>
      </c>
      <c r="AG423" s="12">
        <v>0.89</v>
      </c>
      <c r="AH423" s="12">
        <v>2.56</v>
      </c>
      <c r="AI423" s="35">
        <f t="shared" si="562"/>
        <v>3.2784</v>
      </c>
      <c r="AJ423" s="12">
        <v>1.225</v>
      </c>
      <c r="AK423" s="12">
        <v>0.5</v>
      </c>
      <c r="AL423" s="36">
        <f t="shared" si="563"/>
        <v>3639.12661392</v>
      </c>
      <c r="AM423"/>
      <c r="AN423"/>
      <c r="AO423"/>
      <c r="AP423"/>
      <c r="AQ423" s="1"/>
      <c r="AR423" s="1"/>
      <c r="AS423" s="1"/>
      <c r="AT423" s="1"/>
      <c r="AU423" s="1"/>
      <c r="AV423" s="12">
        <v>1197</v>
      </c>
      <c r="AW423" s="12">
        <v>1444</v>
      </c>
      <c r="AX423" s="32">
        <v>0.444</v>
      </c>
      <c r="AY423" s="33">
        <v>0.887</v>
      </c>
      <c r="AZ423" s="34">
        <f t="shared" si="564"/>
        <v>1812.296</v>
      </c>
      <c r="BA423" s="12">
        <v>1</v>
      </c>
      <c r="BB423" s="12">
        <v>0.89</v>
      </c>
      <c r="BC423" s="12">
        <v>2.56</v>
      </c>
      <c r="BD423" s="35">
        <f t="shared" si="565"/>
        <v>3.2784</v>
      </c>
      <c r="BE423" s="12">
        <v>1.225</v>
      </c>
      <c r="BF423" s="12">
        <v>0.5</v>
      </c>
      <c r="BG423" s="36">
        <f t="shared" si="566"/>
        <v>3639.12661392</v>
      </c>
      <c r="BH423"/>
      <c r="BI423"/>
      <c r="BJ423"/>
      <c r="BK423"/>
      <c r="BL423" s="1"/>
      <c r="BM423" s="1"/>
      <c r="BN423" s="1"/>
      <c r="BO423" s="1"/>
      <c r="BP423" s="1"/>
      <c r="BQ423" s="12">
        <v>1197</v>
      </c>
      <c r="BR423" s="12">
        <v>1444</v>
      </c>
      <c r="BS423" s="32">
        <v>0.444</v>
      </c>
      <c r="BT423" s="33">
        <v>0.887</v>
      </c>
      <c r="BU423" s="34">
        <f t="shared" si="567"/>
        <v>1812.296</v>
      </c>
      <c r="BV423" s="12">
        <v>1</v>
      </c>
      <c r="BW423" s="12">
        <v>0.89</v>
      </c>
      <c r="BX423" s="12">
        <v>2.56</v>
      </c>
      <c r="BY423" s="35">
        <f t="shared" si="568"/>
        <v>3.2784</v>
      </c>
      <c r="BZ423" s="12">
        <v>1.225</v>
      </c>
      <c r="CA423" s="12">
        <v>0.5</v>
      </c>
      <c r="CB423" s="36">
        <f t="shared" si="569"/>
        <v>3639.12661392</v>
      </c>
      <c r="CC423"/>
      <c r="CD423"/>
      <c r="CE423"/>
      <c r="CF423"/>
      <c r="CG423" s="1"/>
      <c r="CH423" s="1"/>
      <c r="CI423" s="1"/>
      <c r="CJ423" s="1"/>
      <c r="CK423" s="1"/>
      <c r="CL423" s="12">
        <v>1197</v>
      </c>
      <c r="CM423" s="12">
        <f t="shared" si="570"/>
        <v>1589</v>
      </c>
      <c r="CN423" s="32">
        <v>0.444</v>
      </c>
      <c r="CO423" s="33">
        <v>0.887</v>
      </c>
      <c r="CP423" s="34">
        <f t="shared" si="571"/>
        <v>1940.911</v>
      </c>
      <c r="CQ423" s="12">
        <v>1</v>
      </c>
      <c r="CR423" s="12">
        <v>0.89</v>
      </c>
      <c r="CS423" s="12">
        <v>2.56</v>
      </c>
      <c r="CT423" s="35">
        <f t="shared" si="572"/>
        <v>3.2784</v>
      </c>
      <c r="CU423" s="12">
        <v>1.225</v>
      </c>
      <c r="CV423" s="12">
        <v>0.5</v>
      </c>
      <c r="CW423" s="36">
        <f t="shared" si="573"/>
        <v>3897.38810622</v>
      </c>
      <c r="CX423"/>
      <c r="CY423"/>
      <c r="CZ423"/>
      <c r="DA423"/>
      <c r="DB423" s="1"/>
      <c r="DC423" s="1"/>
      <c r="DD423" s="1"/>
      <c r="DE423" s="1"/>
      <c r="DF423" s="1"/>
      <c r="DG423" s="12">
        <v>1197</v>
      </c>
      <c r="DH423" s="12">
        <f t="shared" si="574"/>
        <v>1589</v>
      </c>
      <c r="DI423" s="32">
        <v>0.444</v>
      </c>
      <c r="DJ423" s="33">
        <v>0.887</v>
      </c>
      <c r="DK423" s="34">
        <f t="shared" si="575"/>
        <v>1940.911</v>
      </c>
      <c r="DL423" s="12">
        <v>1</v>
      </c>
      <c r="DM423" s="12">
        <v>0.89</v>
      </c>
      <c r="DN423" s="12">
        <v>2.56</v>
      </c>
      <c r="DO423" s="35">
        <f t="shared" si="576"/>
        <v>3.2784</v>
      </c>
      <c r="DP423" s="12">
        <v>1.225</v>
      </c>
      <c r="DQ423" s="12">
        <v>0.5</v>
      </c>
      <c r="DR423" s="36">
        <f t="shared" si="577"/>
        <v>3897.38810622</v>
      </c>
      <c r="DS423"/>
      <c r="DT423"/>
      <c r="DU423"/>
      <c r="DV423"/>
      <c r="DW423" s="1"/>
      <c r="DX423" s="1"/>
      <c r="DY423" s="1"/>
      <c r="DZ423" s="1"/>
      <c r="EA423" s="1"/>
      <c r="EB423" s="12">
        <v>1197</v>
      </c>
      <c r="EC423" s="12">
        <f t="shared" si="578"/>
        <v>1589</v>
      </c>
      <c r="ED423" s="32">
        <v>0.444</v>
      </c>
      <c r="EE423" s="33">
        <v>0.887</v>
      </c>
      <c r="EF423" s="34">
        <f t="shared" si="579"/>
        <v>1940.911</v>
      </c>
      <c r="EG423" s="12">
        <v>1</v>
      </c>
      <c r="EH423" s="12">
        <v>0.89</v>
      </c>
      <c r="EI423" s="12">
        <v>3.36</v>
      </c>
      <c r="EJ423" s="35">
        <f t="shared" si="580"/>
        <v>3.9904</v>
      </c>
      <c r="EK423" s="12">
        <v>1.225</v>
      </c>
      <c r="EL423" s="12">
        <v>0.5</v>
      </c>
      <c r="EM423" s="36">
        <f t="shared" si="581"/>
        <v>4743.81939332</v>
      </c>
      <c r="EN423"/>
      <c r="EO423"/>
      <c r="EP423"/>
      <c r="EQ423"/>
    </row>
    <row r="424" s="1" customFormat="1" customHeight="1" spans="6:147">
      <c r="F424" s="12">
        <v>1197</v>
      </c>
      <c r="G424" s="12">
        <v>1444</v>
      </c>
      <c r="H424" s="32">
        <v>0.577</v>
      </c>
      <c r="I424" s="33">
        <v>1.153</v>
      </c>
      <c r="J424" s="34">
        <f t="shared" si="558"/>
        <v>2355.601</v>
      </c>
      <c r="K424" s="12">
        <v>1</v>
      </c>
      <c r="L424" s="12">
        <v>0.89</v>
      </c>
      <c r="M424" s="12">
        <v>2.56</v>
      </c>
      <c r="N424" s="35">
        <f t="shared" si="559"/>
        <v>3.2784</v>
      </c>
      <c r="O424" s="12">
        <v>1.225</v>
      </c>
      <c r="P424" s="12">
        <v>0.5</v>
      </c>
      <c r="Q424" s="36">
        <f t="shared" si="560"/>
        <v>4730.09392002</v>
      </c>
      <c r="R424"/>
      <c r="S424"/>
      <c r="T424"/>
      <c r="U424"/>
      <c r="V424" s="1"/>
      <c r="W424" s="1"/>
      <c r="X424" s="1"/>
      <c r="Y424" s="1"/>
      <c r="Z424" s="1"/>
      <c r="AA424" s="12">
        <v>1197</v>
      </c>
      <c r="AB424" s="12">
        <v>1444</v>
      </c>
      <c r="AC424" s="32">
        <v>0.577</v>
      </c>
      <c r="AD424" s="33">
        <v>1.153</v>
      </c>
      <c r="AE424" s="34">
        <f t="shared" si="561"/>
        <v>2355.601</v>
      </c>
      <c r="AF424" s="12">
        <v>1</v>
      </c>
      <c r="AG424" s="12">
        <v>0.89</v>
      </c>
      <c r="AH424" s="12">
        <v>2.56</v>
      </c>
      <c r="AI424" s="35">
        <f t="shared" si="562"/>
        <v>3.2784</v>
      </c>
      <c r="AJ424" s="12">
        <v>1.225</v>
      </c>
      <c r="AK424" s="12">
        <v>0.5</v>
      </c>
      <c r="AL424" s="36">
        <f t="shared" si="563"/>
        <v>4730.09392002</v>
      </c>
      <c r="AM424"/>
      <c r="AN424"/>
      <c r="AO424"/>
      <c r="AP424"/>
      <c r="AQ424" s="1"/>
      <c r="AR424" s="1"/>
      <c r="AS424" s="1"/>
      <c r="AT424" s="1"/>
      <c r="AU424" s="1"/>
      <c r="AV424" s="12">
        <v>1197</v>
      </c>
      <c r="AW424" s="12">
        <v>1444</v>
      </c>
      <c r="AX424" s="32">
        <v>0.577</v>
      </c>
      <c r="AY424" s="33">
        <v>1.153</v>
      </c>
      <c r="AZ424" s="34">
        <f t="shared" si="564"/>
        <v>2355.601</v>
      </c>
      <c r="BA424" s="12">
        <v>1</v>
      </c>
      <c r="BB424" s="12">
        <v>0.89</v>
      </c>
      <c r="BC424" s="12">
        <v>2.56</v>
      </c>
      <c r="BD424" s="35">
        <f t="shared" si="565"/>
        <v>3.2784</v>
      </c>
      <c r="BE424" s="12">
        <v>1.225</v>
      </c>
      <c r="BF424" s="12">
        <v>0.5</v>
      </c>
      <c r="BG424" s="36">
        <f t="shared" si="566"/>
        <v>4730.09392002</v>
      </c>
      <c r="BH424"/>
      <c r="BI424"/>
      <c r="BJ424"/>
      <c r="BK424"/>
      <c r="BL424" s="1"/>
      <c r="BM424" s="1"/>
      <c r="BN424" s="1"/>
      <c r="BO424" s="1"/>
      <c r="BP424" s="1"/>
      <c r="BQ424" s="12">
        <v>1197</v>
      </c>
      <c r="BR424" s="12">
        <v>1444</v>
      </c>
      <c r="BS424" s="32">
        <v>0.577</v>
      </c>
      <c r="BT424" s="33">
        <v>1.153</v>
      </c>
      <c r="BU424" s="34">
        <f t="shared" si="567"/>
        <v>2355.601</v>
      </c>
      <c r="BV424" s="12">
        <v>1</v>
      </c>
      <c r="BW424" s="12">
        <v>0.89</v>
      </c>
      <c r="BX424" s="12">
        <v>2.56</v>
      </c>
      <c r="BY424" s="35">
        <f t="shared" si="568"/>
        <v>3.2784</v>
      </c>
      <c r="BZ424" s="12">
        <v>1.225</v>
      </c>
      <c r="CA424" s="12">
        <v>0.5</v>
      </c>
      <c r="CB424" s="36">
        <f t="shared" si="569"/>
        <v>4730.09392002</v>
      </c>
      <c r="CC424"/>
      <c r="CD424"/>
      <c r="CE424"/>
      <c r="CF424"/>
      <c r="CG424" s="1"/>
      <c r="CH424" s="1"/>
      <c r="CI424" s="1"/>
      <c r="CJ424" s="1"/>
      <c r="CK424" s="1"/>
      <c r="CL424" s="12">
        <v>1197</v>
      </c>
      <c r="CM424" s="12">
        <f t="shared" si="570"/>
        <v>1589</v>
      </c>
      <c r="CN424" s="32">
        <v>0.577</v>
      </c>
      <c r="CO424" s="33">
        <v>1.153</v>
      </c>
      <c r="CP424" s="34">
        <f t="shared" si="571"/>
        <v>2522.786</v>
      </c>
      <c r="CQ424" s="12">
        <v>1</v>
      </c>
      <c r="CR424" s="12">
        <v>0.89</v>
      </c>
      <c r="CS424" s="12">
        <v>2.56</v>
      </c>
      <c r="CT424" s="35">
        <f t="shared" si="572"/>
        <v>3.2784</v>
      </c>
      <c r="CU424" s="12">
        <v>1.225</v>
      </c>
      <c r="CV424" s="12">
        <v>0.5</v>
      </c>
      <c r="CW424" s="36">
        <f t="shared" si="573"/>
        <v>5065.80474372</v>
      </c>
      <c r="CX424"/>
      <c r="CY424"/>
      <c r="CZ424"/>
      <c r="DA424"/>
      <c r="DB424" s="1"/>
      <c r="DC424" s="1"/>
      <c r="DD424" s="1"/>
      <c r="DE424" s="1"/>
      <c r="DF424" s="1"/>
      <c r="DG424" s="12">
        <v>1197</v>
      </c>
      <c r="DH424" s="12">
        <f t="shared" si="574"/>
        <v>1589</v>
      </c>
      <c r="DI424" s="32">
        <v>0.577</v>
      </c>
      <c r="DJ424" s="33">
        <v>1.153</v>
      </c>
      <c r="DK424" s="34">
        <f t="shared" si="575"/>
        <v>2522.786</v>
      </c>
      <c r="DL424" s="12">
        <v>1</v>
      </c>
      <c r="DM424" s="12">
        <v>0.89</v>
      </c>
      <c r="DN424" s="12">
        <v>2.56</v>
      </c>
      <c r="DO424" s="35">
        <f t="shared" si="576"/>
        <v>3.2784</v>
      </c>
      <c r="DP424" s="12">
        <v>1.225</v>
      </c>
      <c r="DQ424" s="12">
        <v>0.5</v>
      </c>
      <c r="DR424" s="36">
        <f t="shared" si="577"/>
        <v>5065.80474372</v>
      </c>
      <c r="DS424"/>
      <c r="DT424"/>
      <c r="DU424"/>
      <c r="DV424"/>
      <c r="DW424" s="1"/>
      <c r="DX424" s="1"/>
      <c r="DY424" s="1"/>
      <c r="DZ424" s="1"/>
      <c r="EA424" s="1"/>
      <c r="EB424" s="12">
        <v>1197</v>
      </c>
      <c r="EC424" s="12">
        <f t="shared" si="578"/>
        <v>1589</v>
      </c>
      <c r="ED424" s="32">
        <v>0.577</v>
      </c>
      <c r="EE424" s="33">
        <v>1.153</v>
      </c>
      <c r="EF424" s="34">
        <f t="shared" si="579"/>
        <v>2522.786</v>
      </c>
      <c r="EG424" s="12">
        <v>1</v>
      </c>
      <c r="EH424" s="12">
        <v>0.89</v>
      </c>
      <c r="EI424" s="12">
        <v>3.36</v>
      </c>
      <c r="EJ424" s="35">
        <f t="shared" si="580"/>
        <v>3.9904</v>
      </c>
      <c r="EK424" s="12">
        <v>1.225</v>
      </c>
      <c r="EL424" s="12">
        <v>0.5</v>
      </c>
      <c r="EM424" s="36">
        <f t="shared" si="581"/>
        <v>6165.99171832</v>
      </c>
      <c r="EN424"/>
      <c r="EO424"/>
      <c r="EP424"/>
      <c r="EQ424"/>
    </row>
    <row r="425" s="1" customFormat="1" customHeight="1" spans="6:147">
      <c r="F425" s="12">
        <v>1197</v>
      </c>
      <c r="G425" s="12">
        <v>1444</v>
      </c>
      <c r="H425" s="32">
        <v>0.444</v>
      </c>
      <c r="I425" s="33">
        <v>0.887</v>
      </c>
      <c r="J425" s="34">
        <f t="shared" si="558"/>
        <v>1812.296</v>
      </c>
      <c r="K425" s="12">
        <v>1</v>
      </c>
      <c r="L425" s="12">
        <v>0.89</v>
      </c>
      <c r="M425" s="12">
        <v>2.56</v>
      </c>
      <c r="N425" s="35">
        <f t="shared" si="559"/>
        <v>3.2784</v>
      </c>
      <c r="O425" s="12">
        <v>1.225</v>
      </c>
      <c r="P425" s="12">
        <v>0.5</v>
      </c>
      <c r="Q425" s="36">
        <f t="shared" si="560"/>
        <v>3639.12661392</v>
      </c>
      <c r="R425"/>
      <c r="S425"/>
      <c r="T425"/>
      <c r="U425"/>
      <c r="V425" s="1"/>
      <c r="W425" s="1"/>
      <c r="X425" s="1"/>
      <c r="Y425" s="1"/>
      <c r="Z425" s="1"/>
      <c r="AA425" s="12">
        <v>1197</v>
      </c>
      <c r="AB425" s="12">
        <v>1444</v>
      </c>
      <c r="AC425" s="32">
        <v>0.444</v>
      </c>
      <c r="AD425" s="33">
        <v>0.887</v>
      </c>
      <c r="AE425" s="34">
        <f t="shared" si="561"/>
        <v>1812.296</v>
      </c>
      <c r="AF425" s="12">
        <v>1</v>
      </c>
      <c r="AG425" s="12">
        <v>0.89</v>
      </c>
      <c r="AH425" s="12">
        <v>2.56</v>
      </c>
      <c r="AI425" s="35">
        <f t="shared" si="562"/>
        <v>3.2784</v>
      </c>
      <c r="AJ425" s="12">
        <v>1.225</v>
      </c>
      <c r="AK425" s="12">
        <v>0.5</v>
      </c>
      <c r="AL425" s="36">
        <f t="shared" si="563"/>
        <v>3639.12661392</v>
      </c>
      <c r="AM425"/>
      <c r="AN425"/>
      <c r="AO425"/>
      <c r="AP425"/>
      <c r="AQ425" s="1"/>
      <c r="AR425" s="1"/>
      <c r="AS425" s="1"/>
      <c r="AT425" s="1"/>
      <c r="AU425" s="1"/>
      <c r="AV425" s="12">
        <v>1197</v>
      </c>
      <c r="AW425" s="12">
        <v>1444</v>
      </c>
      <c r="AX425" s="32">
        <v>0.444</v>
      </c>
      <c r="AY425" s="33">
        <v>0.887</v>
      </c>
      <c r="AZ425" s="34">
        <f t="shared" si="564"/>
        <v>1812.296</v>
      </c>
      <c r="BA425" s="12">
        <v>1</v>
      </c>
      <c r="BB425" s="12">
        <v>0.89</v>
      </c>
      <c r="BC425" s="12">
        <v>2.56</v>
      </c>
      <c r="BD425" s="35">
        <f t="shared" si="565"/>
        <v>3.2784</v>
      </c>
      <c r="BE425" s="12">
        <v>1.225</v>
      </c>
      <c r="BF425" s="12">
        <v>0.5</v>
      </c>
      <c r="BG425" s="36">
        <f t="shared" si="566"/>
        <v>3639.12661392</v>
      </c>
      <c r="BH425"/>
      <c r="BI425"/>
      <c r="BJ425"/>
      <c r="BK425"/>
      <c r="BL425" s="1"/>
      <c r="BM425" s="1"/>
      <c r="BN425" s="1"/>
      <c r="BO425" s="1"/>
      <c r="BP425" s="1"/>
      <c r="BQ425" s="12">
        <v>1197</v>
      </c>
      <c r="BR425" s="12">
        <v>1444</v>
      </c>
      <c r="BS425" s="32">
        <v>0.444</v>
      </c>
      <c r="BT425" s="33">
        <v>0.887</v>
      </c>
      <c r="BU425" s="34">
        <f t="shared" si="567"/>
        <v>1812.296</v>
      </c>
      <c r="BV425" s="12">
        <v>1</v>
      </c>
      <c r="BW425" s="12">
        <v>0.89</v>
      </c>
      <c r="BX425" s="12">
        <v>2.56</v>
      </c>
      <c r="BY425" s="35">
        <f t="shared" si="568"/>
        <v>3.2784</v>
      </c>
      <c r="BZ425" s="12">
        <v>1.225</v>
      </c>
      <c r="CA425" s="12">
        <v>0.5</v>
      </c>
      <c r="CB425" s="36">
        <f t="shared" si="569"/>
        <v>3639.12661392</v>
      </c>
      <c r="CC425"/>
      <c r="CD425"/>
      <c r="CE425"/>
      <c r="CF425"/>
      <c r="CG425" s="1"/>
      <c r="CH425" s="1"/>
      <c r="CI425" s="1"/>
      <c r="CJ425" s="1"/>
      <c r="CK425" s="1"/>
      <c r="CL425" s="12">
        <v>1197</v>
      </c>
      <c r="CM425" s="12">
        <f t="shared" si="570"/>
        <v>1589</v>
      </c>
      <c r="CN425" s="32">
        <v>0.444</v>
      </c>
      <c r="CO425" s="33">
        <v>0.887</v>
      </c>
      <c r="CP425" s="34">
        <f t="shared" si="571"/>
        <v>1940.911</v>
      </c>
      <c r="CQ425" s="12">
        <v>1</v>
      </c>
      <c r="CR425" s="12">
        <v>0.89</v>
      </c>
      <c r="CS425" s="12">
        <v>2.56</v>
      </c>
      <c r="CT425" s="35">
        <f t="shared" si="572"/>
        <v>3.2784</v>
      </c>
      <c r="CU425" s="12">
        <v>1.225</v>
      </c>
      <c r="CV425" s="12">
        <v>0.5</v>
      </c>
      <c r="CW425" s="36">
        <f t="shared" si="573"/>
        <v>3897.38810622</v>
      </c>
      <c r="CX425"/>
      <c r="CY425"/>
      <c r="CZ425"/>
      <c r="DA425"/>
      <c r="DB425" s="1"/>
      <c r="DC425" s="1"/>
      <c r="DD425" s="1"/>
      <c r="DE425" s="1"/>
      <c r="DF425" s="1"/>
      <c r="DG425" s="12">
        <v>1197</v>
      </c>
      <c r="DH425" s="12">
        <f t="shared" si="574"/>
        <v>1589</v>
      </c>
      <c r="DI425" s="32">
        <v>0.444</v>
      </c>
      <c r="DJ425" s="33">
        <v>0.887</v>
      </c>
      <c r="DK425" s="34">
        <f t="shared" si="575"/>
        <v>1940.911</v>
      </c>
      <c r="DL425" s="12">
        <v>1</v>
      </c>
      <c r="DM425" s="12">
        <v>0.89</v>
      </c>
      <c r="DN425" s="12">
        <v>2.56</v>
      </c>
      <c r="DO425" s="35">
        <f t="shared" si="576"/>
        <v>3.2784</v>
      </c>
      <c r="DP425" s="12">
        <v>1.225</v>
      </c>
      <c r="DQ425" s="12">
        <v>0.5</v>
      </c>
      <c r="DR425" s="36">
        <f t="shared" si="577"/>
        <v>3897.38810622</v>
      </c>
      <c r="DS425"/>
      <c r="DT425"/>
      <c r="DU425"/>
      <c r="DV425"/>
      <c r="DW425" s="1"/>
      <c r="DX425" s="1"/>
      <c r="DY425" s="1"/>
      <c r="DZ425" s="1"/>
      <c r="EA425" s="1"/>
      <c r="EB425" s="12">
        <v>1197</v>
      </c>
      <c r="EC425" s="12">
        <f t="shared" si="578"/>
        <v>1589</v>
      </c>
      <c r="ED425" s="32">
        <v>0.444</v>
      </c>
      <c r="EE425" s="33">
        <v>0.887</v>
      </c>
      <c r="EF425" s="34">
        <f t="shared" si="579"/>
        <v>1940.911</v>
      </c>
      <c r="EG425" s="12">
        <v>1</v>
      </c>
      <c r="EH425" s="12">
        <v>0.89</v>
      </c>
      <c r="EI425" s="12">
        <v>3.36</v>
      </c>
      <c r="EJ425" s="35">
        <f t="shared" si="580"/>
        <v>3.9904</v>
      </c>
      <c r="EK425" s="12">
        <v>1.225</v>
      </c>
      <c r="EL425" s="12">
        <v>0.5</v>
      </c>
      <c r="EM425" s="36">
        <f t="shared" si="581"/>
        <v>4743.81939332</v>
      </c>
      <c r="EN425"/>
      <c r="EO425"/>
      <c r="EP425"/>
      <c r="EQ425"/>
    </row>
    <row r="426" s="1" customFormat="1" customHeight="1" spans="6:147">
      <c r="F426" s="12">
        <v>1197</v>
      </c>
      <c r="G426" s="12">
        <v>1444</v>
      </c>
      <c r="H426" s="32">
        <v>0.577</v>
      </c>
      <c r="I426" s="33">
        <v>1.153</v>
      </c>
      <c r="J426" s="34">
        <f t="shared" si="558"/>
        <v>2355.601</v>
      </c>
      <c r="K426" s="12">
        <v>1</v>
      </c>
      <c r="L426" s="12">
        <v>0.89</v>
      </c>
      <c r="M426" s="12">
        <v>2.56</v>
      </c>
      <c r="N426" s="35">
        <f t="shared" si="559"/>
        <v>3.2784</v>
      </c>
      <c r="O426" s="12">
        <v>1.225</v>
      </c>
      <c r="P426" s="12">
        <v>0.5</v>
      </c>
      <c r="Q426" s="36">
        <f t="shared" si="560"/>
        <v>4730.09392002</v>
      </c>
      <c r="R426"/>
      <c r="S426"/>
      <c r="T426"/>
      <c r="U426"/>
      <c r="V426" s="1"/>
      <c r="W426" s="1"/>
      <c r="X426" s="1"/>
      <c r="Y426" s="1"/>
      <c r="Z426" s="1"/>
      <c r="AA426" s="12">
        <v>1197</v>
      </c>
      <c r="AB426" s="12">
        <v>1444</v>
      </c>
      <c r="AC426" s="32">
        <v>0.577</v>
      </c>
      <c r="AD426" s="33">
        <v>1.153</v>
      </c>
      <c r="AE426" s="34">
        <f t="shared" si="561"/>
        <v>2355.601</v>
      </c>
      <c r="AF426" s="12">
        <v>1</v>
      </c>
      <c r="AG426" s="12">
        <v>0.89</v>
      </c>
      <c r="AH426" s="12">
        <v>2.56</v>
      </c>
      <c r="AI426" s="35">
        <f t="shared" si="562"/>
        <v>3.2784</v>
      </c>
      <c r="AJ426" s="12">
        <v>1.225</v>
      </c>
      <c r="AK426" s="12">
        <v>0.5</v>
      </c>
      <c r="AL426" s="36">
        <f t="shared" si="563"/>
        <v>4730.09392002</v>
      </c>
      <c r="AM426"/>
      <c r="AN426"/>
      <c r="AO426"/>
      <c r="AP426"/>
      <c r="AQ426" s="1"/>
      <c r="AR426" s="1"/>
      <c r="AS426" s="1"/>
      <c r="AT426" s="1"/>
      <c r="AU426" s="1"/>
      <c r="AV426" s="12">
        <v>1197</v>
      </c>
      <c r="AW426" s="12">
        <v>1444</v>
      </c>
      <c r="AX426" s="32">
        <v>0.577</v>
      </c>
      <c r="AY426" s="33">
        <v>1.153</v>
      </c>
      <c r="AZ426" s="34">
        <f t="shared" si="564"/>
        <v>2355.601</v>
      </c>
      <c r="BA426" s="12">
        <v>1</v>
      </c>
      <c r="BB426" s="12">
        <v>0.89</v>
      </c>
      <c r="BC426" s="12">
        <v>2.56</v>
      </c>
      <c r="BD426" s="35">
        <f t="shared" si="565"/>
        <v>3.2784</v>
      </c>
      <c r="BE426" s="12">
        <v>1.225</v>
      </c>
      <c r="BF426" s="12">
        <v>0.5</v>
      </c>
      <c r="BG426" s="36">
        <f t="shared" si="566"/>
        <v>4730.09392002</v>
      </c>
      <c r="BH426"/>
      <c r="BI426"/>
      <c r="BJ426"/>
      <c r="BK426"/>
      <c r="BL426" s="1"/>
      <c r="BM426" s="1"/>
      <c r="BN426" s="1"/>
      <c r="BO426" s="1"/>
      <c r="BP426" s="1"/>
      <c r="BQ426" s="12">
        <v>1197</v>
      </c>
      <c r="BR426" s="12">
        <v>1444</v>
      </c>
      <c r="BS426" s="32">
        <v>0.577</v>
      </c>
      <c r="BT426" s="33">
        <v>1.153</v>
      </c>
      <c r="BU426" s="34">
        <f t="shared" si="567"/>
        <v>2355.601</v>
      </c>
      <c r="BV426" s="12">
        <v>1</v>
      </c>
      <c r="BW426" s="12">
        <v>0.89</v>
      </c>
      <c r="BX426" s="12">
        <v>2.56</v>
      </c>
      <c r="BY426" s="35">
        <f t="shared" si="568"/>
        <v>3.2784</v>
      </c>
      <c r="BZ426" s="12">
        <v>1.225</v>
      </c>
      <c r="CA426" s="12">
        <v>0.5</v>
      </c>
      <c r="CB426" s="36">
        <f t="shared" si="569"/>
        <v>4730.09392002</v>
      </c>
      <c r="CC426"/>
      <c r="CD426"/>
      <c r="CE426"/>
      <c r="CF426"/>
      <c r="CG426" s="1"/>
      <c r="CH426" s="1"/>
      <c r="CI426" s="1"/>
      <c r="CJ426" s="1"/>
      <c r="CK426" s="1"/>
      <c r="CL426" s="12">
        <v>1197</v>
      </c>
      <c r="CM426" s="12">
        <f t="shared" si="570"/>
        <v>1589</v>
      </c>
      <c r="CN426" s="32">
        <v>0.577</v>
      </c>
      <c r="CO426" s="33">
        <v>1.153</v>
      </c>
      <c r="CP426" s="34">
        <f t="shared" si="571"/>
        <v>2522.786</v>
      </c>
      <c r="CQ426" s="12">
        <v>1</v>
      </c>
      <c r="CR426" s="12">
        <v>0.89</v>
      </c>
      <c r="CS426" s="12">
        <v>2.56</v>
      </c>
      <c r="CT426" s="35">
        <f t="shared" si="572"/>
        <v>3.2784</v>
      </c>
      <c r="CU426" s="12">
        <v>1.225</v>
      </c>
      <c r="CV426" s="12">
        <v>0.5</v>
      </c>
      <c r="CW426" s="36">
        <f t="shared" si="573"/>
        <v>5065.80474372</v>
      </c>
      <c r="CX426"/>
      <c r="CY426"/>
      <c r="CZ426"/>
      <c r="DA426"/>
      <c r="DB426" s="1"/>
      <c r="DC426" s="1"/>
      <c r="DD426" s="1"/>
      <c r="DE426" s="1"/>
      <c r="DF426" s="1"/>
      <c r="DG426" s="12">
        <v>1197</v>
      </c>
      <c r="DH426" s="12">
        <f t="shared" si="574"/>
        <v>1589</v>
      </c>
      <c r="DI426" s="32">
        <v>0.577</v>
      </c>
      <c r="DJ426" s="33">
        <v>1.153</v>
      </c>
      <c r="DK426" s="34">
        <f t="shared" si="575"/>
        <v>2522.786</v>
      </c>
      <c r="DL426" s="12">
        <v>1</v>
      </c>
      <c r="DM426" s="12">
        <v>0.89</v>
      </c>
      <c r="DN426" s="12">
        <v>2.56</v>
      </c>
      <c r="DO426" s="35">
        <f t="shared" si="576"/>
        <v>3.2784</v>
      </c>
      <c r="DP426" s="12">
        <v>1.225</v>
      </c>
      <c r="DQ426" s="12">
        <v>0.5</v>
      </c>
      <c r="DR426" s="36">
        <f t="shared" si="577"/>
        <v>5065.80474372</v>
      </c>
      <c r="DS426"/>
      <c r="DT426"/>
      <c r="DU426"/>
      <c r="DV426"/>
      <c r="DW426" s="1"/>
      <c r="DX426" s="1"/>
      <c r="DY426" s="1"/>
      <c r="DZ426" s="1"/>
      <c r="EA426" s="1"/>
      <c r="EB426" s="12">
        <v>1197</v>
      </c>
      <c r="EC426" s="12">
        <f t="shared" si="578"/>
        <v>1589</v>
      </c>
      <c r="ED426" s="32">
        <v>0.577</v>
      </c>
      <c r="EE426" s="33">
        <v>1.153</v>
      </c>
      <c r="EF426" s="34">
        <f t="shared" si="579"/>
        <v>2522.786</v>
      </c>
      <c r="EG426" s="12">
        <v>1</v>
      </c>
      <c r="EH426" s="12">
        <v>0.89</v>
      </c>
      <c r="EI426" s="12">
        <v>3.36</v>
      </c>
      <c r="EJ426" s="35">
        <f t="shared" si="580"/>
        <v>3.9904</v>
      </c>
      <c r="EK426" s="12">
        <v>1.225</v>
      </c>
      <c r="EL426" s="12">
        <v>0.5</v>
      </c>
      <c r="EM426" s="36">
        <f t="shared" si="581"/>
        <v>6165.99171832</v>
      </c>
      <c r="EN426"/>
      <c r="EO426"/>
      <c r="EP426"/>
      <c r="EQ426"/>
    </row>
    <row r="427" s="1" customFormat="1" customHeight="1" spans="6:147">
      <c r="F427" s="12">
        <v>1197</v>
      </c>
      <c r="G427" s="12">
        <v>1444</v>
      </c>
      <c r="H427" s="32">
        <v>0.444</v>
      </c>
      <c r="I427" s="33">
        <v>0.887</v>
      </c>
      <c r="J427" s="34">
        <f t="shared" si="558"/>
        <v>1812.296</v>
      </c>
      <c r="K427" s="12">
        <v>1</v>
      </c>
      <c r="L427" s="12">
        <v>0.89</v>
      </c>
      <c r="M427" s="12">
        <v>2.56</v>
      </c>
      <c r="N427" s="35">
        <f t="shared" si="559"/>
        <v>3.2784</v>
      </c>
      <c r="O427" s="12">
        <v>1.225</v>
      </c>
      <c r="P427" s="12">
        <v>0.5</v>
      </c>
      <c r="Q427" s="36">
        <f t="shared" si="560"/>
        <v>3639.12661392</v>
      </c>
      <c r="R427"/>
      <c r="S427"/>
      <c r="T427"/>
      <c r="U427"/>
      <c r="V427" s="1"/>
      <c r="W427" s="1"/>
      <c r="X427" s="1"/>
      <c r="Y427" s="1"/>
      <c r="Z427" s="1"/>
      <c r="AA427" s="12">
        <v>1197</v>
      </c>
      <c r="AB427" s="12">
        <v>1444</v>
      </c>
      <c r="AC427" s="32">
        <v>0.444</v>
      </c>
      <c r="AD427" s="33">
        <v>0.887</v>
      </c>
      <c r="AE427" s="34">
        <f t="shared" si="561"/>
        <v>1812.296</v>
      </c>
      <c r="AF427" s="12">
        <v>1</v>
      </c>
      <c r="AG427" s="12">
        <v>0.89</v>
      </c>
      <c r="AH427" s="12">
        <v>2.56</v>
      </c>
      <c r="AI427" s="35">
        <f t="shared" si="562"/>
        <v>3.2784</v>
      </c>
      <c r="AJ427" s="12">
        <v>1.225</v>
      </c>
      <c r="AK427" s="12">
        <v>0.5</v>
      </c>
      <c r="AL427" s="36">
        <f t="shared" si="563"/>
        <v>3639.12661392</v>
      </c>
      <c r="AM427"/>
      <c r="AN427"/>
      <c r="AO427"/>
      <c r="AP427"/>
      <c r="AQ427" s="1"/>
      <c r="AR427" s="1"/>
      <c r="AS427" s="1"/>
      <c r="AT427" s="1"/>
      <c r="AU427" s="1"/>
      <c r="AV427" s="12">
        <v>1197</v>
      </c>
      <c r="AW427" s="12">
        <v>1444</v>
      </c>
      <c r="AX427" s="32">
        <v>0.444</v>
      </c>
      <c r="AY427" s="33">
        <v>0.887</v>
      </c>
      <c r="AZ427" s="34">
        <f t="shared" si="564"/>
        <v>1812.296</v>
      </c>
      <c r="BA427" s="12">
        <v>1</v>
      </c>
      <c r="BB427" s="12">
        <v>0.89</v>
      </c>
      <c r="BC427" s="12">
        <v>2.56</v>
      </c>
      <c r="BD427" s="35">
        <f t="shared" si="565"/>
        <v>3.2784</v>
      </c>
      <c r="BE427" s="12">
        <v>1.225</v>
      </c>
      <c r="BF427" s="12">
        <v>0.5</v>
      </c>
      <c r="BG427" s="36">
        <f t="shared" si="566"/>
        <v>3639.12661392</v>
      </c>
      <c r="BH427"/>
      <c r="BI427"/>
      <c r="BJ427"/>
      <c r="BK427"/>
      <c r="BL427" s="1"/>
      <c r="BM427" s="1"/>
      <c r="BN427" s="1"/>
      <c r="BO427" s="1"/>
      <c r="BP427" s="1"/>
      <c r="BQ427" s="12">
        <v>1197</v>
      </c>
      <c r="BR427" s="12">
        <v>1444</v>
      </c>
      <c r="BS427" s="32">
        <v>0.444</v>
      </c>
      <c r="BT427" s="33">
        <v>0.887</v>
      </c>
      <c r="BU427" s="34">
        <f t="shared" si="567"/>
        <v>1812.296</v>
      </c>
      <c r="BV427" s="12">
        <v>1</v>
      </c>
      <c r="BW427" s="12">
        <v>0.89</v>
      </c>
      <c r="BX427" s="12">
        <v>2.56</v>
      </c>
      <c r="BY427" s="35">
        <f t="shared" si="568"/>
        <v>3.2784</v>
      </c>
      <c r="BZ427" s="12">
        <v>1.225</v>
      </c>
      <c r="CA427" s="12">
        <v>0.5</v>
      </c>
      <c r="CB427" s="36">
        <f t="shared" si="569"/>
        <v>3639.12661392</v>
      </c>
      <c r="CC427"/>
      <c r="CD427"/>
      <c r="CE427"/>
      <c r="CF427"/>
      <c r="CG427" s="1"/>
      <c r="CH427" s="1"/>
      <c r="CI427" s="1"/>
      <c r="CJ427" s="1"/>
      <c r="CK427" s="1"/>
      <c r="CL427" s="12">
        <v>1197</v>
      </c>
      <c r="CM427" s="12">
        <f t="shared" si="570"/>
        <v>1589</v>
      </c>
      <c r="CN427" s="32">
        <v>0.444</v>
      </c>
      <c r="CO427" s="33">
        <v>0.887</v>
      </c>
      <c r="CP427" s="34">
        <f t="shared" si="571"/>
        <v>1940.911</v>
      </c>
      <c r="CQ427" s="12">
        <v>1</v>
      </c>
      <c r="CR427" s="12">
        <v>0.89</v>
      </c>
      <c r="CS427" s="12">
        <v>2.56</v>
      </c>
      <c r="CT427" s="35">
        <f t="shared" si="572"/>
        <v>3.2784</v>
      </c>
      <c r="CU427" s="12">
        <v>1.225</v>
      </c>
      <c r="CV427" s="12">
        <v>0.5</v>
      </c>
      <c r="CW427" s="36">
        <f t="shared" si="573"/>
        <v>3897.38810622</v>
      </c>
      <c r="CX427"/>
      <c r="CY427"/>
      <c r="CZ427"/>
      <c r="DA427"/>
      <c r="DB427" s="1"/>
      <c r="DC427" s="1"/>
      <c r="DD427" s="1"/>
      <c r="DE427" s="1"/>
      <c r="DF427" s="1"/>
      <c r="DG427" s="12">
        <v>1197</v>
      </c>
      <c r="DH427" s="12">
        <f t="shared" si="574"/>
        <v>1589</v>
      </c>
      <c r="DI427" s="32">
        <v>0.444</v>
      </c>
      <c r="DJ427" s="33">
        <v>0.887</v>
      </c>
      <c r="DK427" s="34">
        <f t="shared" si="575"/>
        <v>1940.911</v>
      </c>
      <c r="DL427" s="12">
        <v>1</v>
      </c>
      <c r="DM427" s="12">
        <v>0.89</v>
      </c>
      <c r="DN427" s="12">
        <v>2.56</v>
      </c>
      <c r="DO427" s="35">
        <f t="shared" si="576"/>
        <v>3.2784</v>
      </c>
      <c r="DP427" s="12">
        <v>1.225</v>
      </c>
      <c r="DQ427" s="12">
        <v>0.5</v>
      </c>
      <c r="DR427" s="36">
        <f t="shared" si="577"/>
        <v>3897.38810622</v>
      </c>
      <c r="DS427"/>
      <c r="DT427"/>
      <c r="DU427"/>
      <c r="DV427"/>
      <c r="DW427" s="1"/>
      <c r="DX427" s="1"/>
      <c r="DY427" s="1"/>
      <c r="DZ427" s="1"/>
      <c r="EA427" s="1"/>
      <c r="EB427" s="12">
        <v>1197</v>
      </c>
      <c r="EC427" s="12">
        <f t="shared" si="578"/>
        <v>1589</v>
      </c>
      <c r="ED427" s="32">
        <v>0.444</v>
      </c>
      <c r="EE427" s="33">
        <v>0.887</v>
      </c>
      <c r="EF427" s="34">
        <f t="shared" si="579"/>
        <v>1940.911</v>
      </c>
      <c r="EG427" s="12">
        <v>1</v>
      </c>
      <c r="EH427" s="12">
        <v>0.89</v>
      </c>
      <c r="EI427" s="12">
        <v>3.36</v>
      </c>
      <c r="EJ427" s="35">
        <f t="shared" si="580"/>
        <v>3.9904</v>
      </c>
      <c r="EK427" s="12">
        <v>1.225</v>
      </c>
      <c r="EL427" s="12">
        <v>0.5</v>
      </c>
      <c r="EM427" s="36">
        <f t="shared" si="581"/>
        <v>4743.81939332</v>
      </c>
      <c r="EN427"/>
      <c r="EO427"/>
      <c r="EP427"/>
      <c r="EQ427"/>
    </row>
    <row r="428" s="1" customFormat="1" customHeight="1" spans="6:147">
      <c r="F428" s="12">
        <v>1197</v>
      </c>
      <c r="G428" s="12">
        <v>1444</v>
      </c>
      <c r="H428" s="32">
        <v>0.577</v>
      </c>
      <c r="I428" s="33">
        <v>1.153</v>
      </c>
      <c r="J428" s="34">
        <f t="shared" si="558"/>
        <v>2355.601</v>
      </c>
      <c r="K428" s="12">
        <v>1</v>
      </c>
      <c r="L428" s="12">
        <v>0.89</v>
      </c>
      <c r="M428" s="12">
        <v>2.56</v>
      </c>
      <c r="N428" s="35">
        <f t="shared" si="559"/>
        <v>3.2784</v>
      </c>
      <c r="O428" s="12">
        <v>1.225</v>
      </c>
      <c r="P428" s="12">
        <v>0.5</v>
      </c>
      <c r="Q428" s="36">
        <f t="shared" si="560"/>
        <v>4730.09392002</v>
      </c>
      <c r="R428"/>
      <c r="S428"/>
      <c r="T428"/>
      <c r="U428"/>
      <c r="V428" s="1"/>
      <c r="W428" s="1"/>
      <c r="X428" s="1"/>
      <c r="Y428" s="1"/>
      <c r="Z428" s="1"/>
      <c r="AA428" s="12">
        <v>1197</v>
      </c>
      <c r="AB428" s="12">
        <v>1444</v>
      </c>
      <c r="AC428" s="32">
        <v>0.577</v>
      </c>
      <c r="AD428" s="33">
        <v>1.153</v>
      </c>
      <c r="AE428" s="34">
        <f t="shared" si="561"/>
        <v>2355.601</v>
      </c>
      <c r="AF428" s="12">
        <v>1</v>
      </c>
      <c r="AG428" s="12">
        <v>0.89</v>
      </c>
      <c r="AH428" s="12">
        <v>2.56</v>
      </c>
      <c r="AI428" s="35">
        <f t="shared" si="562"/>
        <v>3.2784</v>
      </c>
      <c r="AJ428" s="12">
        <v>1.225</v>
      </c>
      <c r="AK428" s="12">
        <v>0.5</v>
      </c>
      <c r="AL428" s="36">
        <f t="shared" si="563"/>
        <v>4730.09392002</v>
      </c>
      <c r="AM428"/>
      <c r="AN428"/>
      <c r="AO428"/>
      <c r="AP428"/>
      <c r="AQ428" s="1"/>
      <c r="AR428" s="1"/>
      <c r="AS428" s="1"/>
      <c r="AT428" s="1"/>
      <c r="AU428" s="1"/>
      <c r="AV428" s="12">
        <v>1197</v>
      </c>
      <c r="AW428" s="12">
        <v>1444</v>
      </c>
      <c r="AX428" s="32">
        <v>0.577</v>
      </c>
      <c r="AY428" s="33">
        <v>1.153</v>
      </c>
      <c r="AZ428" s="34">
        <f t="shared" si="564"/>
        <v>2355.601</v>
      </c>
      <c r="BA428" s="12">
        <v>1</v>
      </c>
      <c r="BB428" s="12">
        <v>0.89</v>
      </c>
      <c r="BC428" s="12">
        <v>2.56</v>
      </c>
      <c r="BD428" s="35">
        <f t="shared" si="565"/>
        <v>3.2784</v>
      </c>
      <c r="BE428" s="12">
        <v>1.225</v>
      </c>
      <c r="BF428" s="12">
        <v>0.5</v>
      </c>
      <c r="BG428" s="36">
        <f t="shared" si="566"/>
        <v>4730.09392002</v>
      </c>
      <c r="BH428"/>
      <c r="BI428"/>
      <c r="BJ428"/>
      <c r="BK428"/>
      <c r="BL428" s="1"/>
      <c r="BM428" s="1"/>
      <c r="BN428" s="1"/>
      <c r="BO428" s="1"/>
      <c r="BP428" s="1"/>
      <c r="BQ428" s="12">
        <v>1197</v>
      </c>
      <c r="BR428" s="12">
        <v>1444</v>
      </c>
      <c r="BS428" s="32">
        <v>0.577</v>
      </c>
      <c r="BT428" s="33">
        <v>1.153</v>
      </c>
      <c r="BU428" s="34">
        <f t="shared" si="567"/>
        <v>2355.601</v>
      </c>
      <c r="BV428" s="12">
        <v>1</v>
      </c>
      <c r="BW428" s="12">
        <v>0.89</v>
      </c>
      <c r="BX428" s="12">
        <v>2.56</v>
      </c>
      <c r="BY428" s="35">
        <f t="shared" si="568"/>
        <v>3.2784</v>
      </c>
      <c r="BZ428" s="12">
        <v>1.225</v>
      </c>
      <c r="CA428" s="12">
        <v>0.5</v>
      </c>
      <c r="CB428" s="36">
        <f t="shared" si="569"/>
        <v>4730.09392002</v>
      </c>
      <c r="CC428"/>
      <c r="CD428"/>
      <c r="CE428"/>
      <c r="CF428"/>
      <c r="CG428" s="1"/>
      <c r="CH428" s="1"/>
      <c r="CI428" s="1"/>
      <c r="CJ428" s="1"/>
      <c r="CK428" s="1"/>
      <c r="CL428" s="12">
        <v>1197</v>
      </c>
      <c r="CM428" s="12">
        <f t="shared" si="570"/>
        <v>1589</v>
      </c>
      <c r="CN428" s="32">
        <v>0.577</v>
      </c>
      <c r="CO428" s="33">
        <v>1.153</v>
      </c>
      <c r="CP428" s="34">
        <f t="shared" si="571"/>
        <v>2522.786</v>
      </c>
      <c r="CQ428" s="12">
        <v>1</v>
      </c>
      <c r="CR428" s="12">
        <v>0.89</v>
      </c>
      <c r="CS428" s="12">
        <v>2.56</v>
      </c>
      <c r="CT428" s="35">
        <f t="shared" si="572"/>
        <v>3.2784</v>
      </c>
      <c r="CU428" s="12">
        <v>1.225</v>
      </c>
      <c r="CV428" s="12">
        <v>0.5</v>
      </c>
      <c r="CW428" s="36">
        <f t="shared" si="573"/>
        <v>5065.80474372</v>
      </c>
      <c r="CX428"/>
      <c r="CY428"/>
      <c r="CZ428"/>
      <c r="DA428"/>
      <c r="DB428" s="1"/>
      <c r="DC428" s="1"/>
      <c r="DD428" s="1"/>
      <c r="DE428" s="1"/>
      <c r="DF428" s="1"/>
      <c r="DG428" s="12">
        <v>1197</v>
      </c>
      <c r="DH428" s="12">
        <f t="shared" si="574"/>
        <v>1589</v>
      </c>
      <c r="DI428" s="32">
        <v>0.577</v>
      </c>
      <c r="DJ428" s="33">
        <v>1.153</v>
      </c>
      <c r="DK428" s="34">
        <f t="shared" si="575"/>
        <v>2522.786</v>
      </c>
      <c r="DL428" s="12">
        <v>1</v>
      </c>
      <c r="DM428" s="12">
        <v>0.89</v>
      </c>
      <c r="DN428" s="12">
        <v>2.56</v>
      </c>
      <c r="DO428" s="35">
        <f t="shared" si="576"/>
        <v>3.2784</v>
      </c>
      <c r="DP428" s="12">
        <v>1.225</v>
      </c>
      <c r="DQ428" s="12">
        <v>0.5</v>
      </c>
      <c r="DR428" s="36">
        <f t="shared" si="577"/>
        <v>5065.80474372</v>
      </c>
      <c r="DS428"/>
      <c r="DT428"/>
      <c r="DU428"/>
      <c r="DV428"/>
      <c r="DW428" s="1"/>
      <c r="DX428" s="1"/>
      <c r="DY428" s="1"/>
      <c r="DZ428" s="1"/>
      <c r="EA428" s="1"/>
      <c r="EB428" s="12">
        <v>1197</v>
      </c>
      <c r="EC428" s="12">
        <f t="shared" si="578"/>
        <v>1589</v>
      </c>
      <c r="ED428" s="32">
        <v>0.577</v>
      </c>
      <c r="EE428" s="33">
        <v>1.153</v>
      </c>
      <c r="EF428" s="34">
        <f t="shared" si="579"/>
        <v>2522.786</v>
      </c>
      <c r="EG428" s="12">
        <v>1</v>
      </c>
      <c r="EH428" s="12">
        <v>0.89</v>
      </c>
      <c r="EI428" s="12">
        <v>3.36</v>
      </c>
      <c r="EJ428" s="35">
        <f t="shared" si="580"/>
        <v>3.9904</v>
      </c>
      <c r="EK428" s="12">
        <v>1.225</v>
      </c>
      <c r="EL428" s="12">
        <v>0.5</v>
      </c>
      <c r="EM428" s="36">
        <f t="shared" si="581"/>
        <v>6165.99171832</v>
      </c>
      <c r="EN428"/>
      <c r="EO428"/>
      <c r="EP428"/>
      <c r="EQ428"/>
    </row>
    <row r="429" s="1" customFormat="1" customHeight="1" spans="6:147">
      <c r="F429" s="12">
        <v>1197</v>
      </c>
      <c r="G429" s="12">
        <v>1444</v>
      </c>
      <c r="H429" s="32">
        <v>4.04</v>
      </c>
      <c r="I429" s="33">
        <v>8.09</v>
      </c>
      <c r="J429" s="34">
        <f t="shared" si="558"/>
        <v>16517.84</v>
      </c>
      <c r="K429" s="12">
        <v>3</v>
      </c>
      <c r="L429" s="12">
        <v>0.89</v>
      </c>
      <c r="M429" s="12">
        <v>2.56</v>
      </c>
      <c r="N429" s="35">
        <f t="shared" si="559"/>
        <v>3.2784</v>
      </c>
      <c r="O429" s="12">
        <v>1.225</v>
      </c>
      <c r="P429" s="12">
        <v>0.5</v>
      </c>
      <c r="Q429" s="36">
        <f t="shared" si="560"/>
        <v>99504.4592304</v>
      </c>
      <c r="R429"/>
      <c r="S429"/>
      <c r="T429"/>
      <c r="U429"/>
      <c r="V429" s="1"/>
      <c r="W429" s="1"/>
      <c r="X429" s="1"/>
      <c r="Y429" s="1"/>
      <c r="Z429" s="1"/>
      <c r="AA429" s="12">
        <v>1197</v>
      </c>
      <c r="AB429" s="12">
        <v>1444</v>
      </c>
      <c r="AC429" s="32">
        <v>4.04</v>
      </c>
      <c r="AD429" s="33">
        <v>8.09</v>
      </c>
      <c r="AE429" s="34">
        <f t="shared" si="561"/>
        <v>16517.84</v>
      </c>
      <c r="AF429" s="12">
        <v>3</v>
      </c>
      <c r="AG429" s="12">
        <v>0.89</v>
      </c>
      <c r="AH429" s="12">
        <v>2.56</v>
      </c>
      <c r="AI429" s="35">
        <f t="shared" si="562"/>
        <v>3.2784</v>
      </c>
      <c r="AJ429" s="12">
        <v>1.225</v>
      </c>
      <c r="AK429" s="12">
        <v>0.5</v>
      </c>
      <c r="AL429" s="36">
        <f t="shared" si="563"/>
        <v>99504.4592304</v>
      </c>
      <c r="AM429"/>
      <c r="AN429"/>
      <c r="AO429"/>
      <c r="AP429"/>
      <c r="AQ429" s="1"/>
      <c r="AR429" s="1"/>
      <c r="AS429" s="1"/>
      <c r="AT429" s="1"/>
      <c r="AU429" s="1"/>
      <c r="AV429" s="12">
        <v>1197</v>
      </c>
      <c r="AW429" s="12">
        <v>1444</v>
      </c>
      <c r="AX429" s="32">
        <v>4.04</v>
      </c>
      <c r="AY429" s="33">
        <v>8.09</v>
      </c>
      <c r="AZ429" s="34">
        <f t="shared" si="564"/>
        <v>16517.84</v>
      </c>
      <c r="BA429" s="12">
        <v>3</v>
      </c>
      <c r="BB429" s="12">
        <v>0.89</v>
      </c>
      <c r="BC429" s="12">
        <v>2.56</v>
      </c>
      <c r="BD429" s="35">
        <f t="shared" si="565"/>
        <v>3.2784</v>
      </c>
      <c r="BE429" s="12">
        <v>1.225</v>
      </c>
      <c r="BF429" s="12">
        <v>0.5</v>
      </c>
      <c r="BG429" s="36">
        <f t="shared" si="566"/>
        <v>99504.4592304</v>
      </c>
      <c r="BH429"/>
      <c r="BI429"/>
      <c r="BJ429"/>
      <c r="BK429"/>
      <c r="BL429" s="1"/>
      <c r="BM429" s="1"/>
      <c r="BN429" s="1"/>
      <c r="BO429" s="1"/>
      <c r="BP429" s="1"/>
      <c r="BQ429" s="12">
        <v>1197</v>
      </c>
      <c r="BR429" s="12">
        <v>1444</v>
      </c>
      <c r="BS429" s="32">
        <v>4.04</v>
      </c>
      <c r="BT429" s="33">
        <v>8.09</v>
      </c>
      <c r="BU429" s="34">
        <f t="shared" si="567"/>
        <v>16517.84</v>
      </c>
      <c r="BV429" s="12">
        <v>3</v>
      </c>
      <c r="BW429" s="12">
        <v>0.89</v>
      </c>
      <c r="BX429" s="12">
        <v>2.56</v>
      </c>
      <c r="BY429" s="35">
        <f t="shared" si="568"/>
        <v>3.2784</v>
      </c>
      <c r="BZ429" s="12">
        <v>1.225</v>
      </c>
      <c r="CA429" s="12">
        <v>0.5</v>
      </c>
      <c r="CB429" s="36">
        <f t="shared" si="569"/>
        <v>99504.4592304</v>
      </c>
      <c r="CC429"/>
      <c r="CD429"/>
      <c r="CE429"/>
      <c r="CF429"/>
      <c r="CG429" s="1"/>
      <c r="CH429" s="1"/>
      <c r="CI429" s="1"/>
      <c r="CJ429" s="1"/>
      <c r="CK429" s="1"/>
      <c r="CL429" s="12">
        <v>1197</v>
      </c>
      <c r="CM429" s="12">
        <f t="shared" si="570"/>
        <v>1589</v>
      </c>
      <c r="CN429" s="32">
        <v>4.04</v>
      </c>
      <c r="CO429" s="33">
        <v>8.09</v>
      </c>
      <c r="CP429" s="34">
        <f t="shared" si="571"/>
        <v>17690.89</v>
      </c>
      <c r="CQ429" s="12">
        <v>3</v>
      </c>
      <c r="CR429" s="12">
        <v>0.89</v>
      </c>
      <c r="CS429" s="12">
        <v>2.56</v>
      </c>
      <c r="CT429" s="35">
        <f t="shared" si="572"/>
        <v>3.2784</v>
      </c>
      <c r="CU429" s="12">
        <v>1.225</v>
      </c>
      <c r="CV429" s="12">
        <v>0.5</v>
      </c>
      <c r="CW429" s="36">
        <f t="shared" si="573"/>
        <v>106570.9828134</v>
      </c>
      <c r="CX429"/>
      <c r="CY429"/>
      <c r="CZ429"/>
      <c r="DA429"/>
      <c r="DB429" s="1"/>
      <c r="DC429" s="1"/>
      <c r="DD429" s="1"/>
      <c r="DE429" s="1"/>
      <c r="DF429" s="1"/>
      <c r="DG429" s="12">
        <v>1197</v>
      </c>
      <c r="DH429" s="12">
        <f t="shared" si="574"/>
        <v>1589</v>
      </c>
      <c r="DI429" s="32">
        <v>4.04</v>
      </c>
      <c r="DJ429" s="33">
        <v>8.09</v>
      </c>
      <c r="DK429" s="34">
        <f t="shared" si="575"/>
        <v>17690.89</v>
      </c>
      <c r="DL429" s="12">
        <v>3</v>
      </c>
      <c r="DM429" s="12">
        <v>0.89</v>
      </c>
      <c r="DN429" s="12">
        <v>2.56</v>
      </c>
      <c r="DO429" s="35">
        <f t="shared" si="576"/>
        <v>3.2784</v>
      </c>
      <c r="DP429" s="12">
        <v>1.225</v>
      </c>
      <c r="DQ429" s="12">
        <v>0.5</v>
      </c>
      <c r="DR429" s="36">
        <f t="shared" si="577"/>
        <v>106570.9828134</v>
      </c>
      <c r="DS429"/>
      <c r="DT429"/>
      <c r="DU429"/>
      <c r="DV429"/>
      <c r="DW429" s="1"/>
      <c r="DX429" s="1"/>
      <c r="DY429" s="1"/>
      <c r="DZ429" s="1"/>
      <c r="EA429" s="1"/>
      <c r="EB429" s="12">
        <v>1197</v>
      </c>
      <c r="EC429" s="12">
        <f t="shared" si="578"/>
        <v>1589</v>
      </c>
      <c r="ED429" s="32">
        <v>4.04</v>
      </c>
      <c r="EE429" s="33">
        <v>8.09</v>
      </c>
      <c r="EF429" s="34">
        <f t="shared" si="579"/>
        <v>17690.89</v>
      </c>
      <c r="EG429" s="12">
        <v>3</v>
      </c>
      <c r="EH429" s="12">
        <v>0.89</v>
      </c>
      <c r="EI429" s="12">
        <v>3.36</v>
      </c>
      <c r="EJ429" s="35">
        <f t="shared" si="580"/>
        <v>3.9904</v>
      </c>
      <c r="EK429" s="12">
        <v>1.225</v>
      </c>
      <c r="EL429" s="12">
        <v>0.5</v>
      </c>
      <c r="EM429" s="36">
        <f t="shared" si="581"/>
        <v>129715.9742004</v>
      </c>
      <c r="EN429"/>
      <c r="EO429"/>
      <c r="EP429"/>
      <c r="EQ429"/>
    </row>
    <row r="430" s="1" customFormat="1" customHeight="1" spans="6:147">
      <c r="F430" s="12">
        <v>1197</v>
      </c>
      <c r="G430" s="12">
        <v>1444</v>
      </c>
      <c r="H430" s="32">
        <v>6.07</v>
      </c>
      <c r="I430" s="33">
        <v>12.13</v>
      </c>
      <c r="J430" s="34">
        <f t="shared" si="558"/>
        <v>24781.51</v>
      </c>
      <c r="K430" s="12">
        <v>3</v>
      </c>
      <c r="L430" s="12">
        <v>0.89</v>
      </c>
      <c r="M430" s="12">
        <v>2.56</v>
      </c>
      <c r="N430" s="35">
        <f t="shared" si="559"/>
        <v>3.2784</v>
      </c>
      <c r="O430" s="12">
        <v>1.225</v>
      </c>
      <c r="P430" s="12">
        <v>0.5</v>
      </c>
      <c r="Q430" s="36">
        <f t="shared" si="560"/>
        <v>149285.3031306</v>
      </c>
      <c r="R430"/>
      <c r="S430"/>
      <c r="T430"/>
      <c r="U430"/>
      <c r="V430" s="1"/>
      <c r="W430" s="1"/>
      <c r="X430" s="1"/>
      <c r="Y430" s="1"/>
      <c r="Z430" s="1"/>
      <c r="AA430" s="12">
        <v>1197</v>
      </c>
      <c r="AB430" s="12">
        <v>1444</v>
      </c>
      <c r="AC430" s="32">
        <v>6.07</v>
      </c>
      <c r="AD430" s="33">
        <v>12.13</v>
      </c>
      <c r="AE430" s="34">
        <f t="shared" si="561"/>
        <v>24781.51</v>
      </c>
      <c r="AF430" s="12">
        <v>3</v>
      </c>
      <c r="AG430" s="12">
        <v>0.89</v>
      </c>
      <c r="AH430" s="12">
        <v>2.56</v>
      </c>
      <c r="AI430" s="35">
        <f t="shared" si="562"/>
        <v>3.2784</v>
      </c>
      <c r="AJ430" s="12">
        <v>1.225</v>
      </c>
      <c r="AK430" s="12">
        <v>0.5</v>
      </c>
      <c r="AL430" s="36">
        <f t="shared" si="563"/>
        <v>149285.3031306</v>
      </c>
      <c r="AM430"/>
      <c r="AN430"/>
      <c r="AO430"/>
      <c r="AP430"/>
      <c r="AQ430" s="1"/>
      <c r="AR430" s="1"/>
      <c r="AS430" s="1"/>
      <c r="AT430" s="1"/>
      <c r="AU430" s="1"/>
      <c r="AV430" s="12">
        <v>1197</v>
      </c>
      <c r="AW430" s="12">
        <v>1444</v>
      </c>
      <c r="AX430" s="32">
        <v>6.07</v>
      </c>
      <c r="AY430" s="33">
        <v>12.13</v>
      </c>
      <c r="AZ430" s="34">
        <f t="shared" si="564"/>
        <v>24781.51</v>
      </c>
      <c r="BA430" s="12">
        <v>3</v>
      </c>
      <c r="BB430" s="12">
        <v>0.89</v>
      </c>
      <c r="BC430" s="12">
        <v>2.56</v>
      </c>
      <c r="BD430" s="35">
        <f t="shared" si="565"/>
        <v>3.2784</v>
      </c>
      <c r="BE430" s="12">
        <v>1.225</v>
      </c>
      <c r="BF430" s="12">
        <v>0.5</v>
      </c>
      <c r="BG430" s="36">
        <f t="shared" si="566"/>
        <v>149285.3031306</v>
      </c>
      <c r="BH430"/>
      <c r="BI430"/>
      <c r="BJ430"/>
      <c r="BK430"/>
      <c r="BL430" s="1"/>
      <c r="BM430" s="1"/>
      <c r="BN430" s="1"/>
      <c r="BO430" s="1"/>
      <c r="BP430" s="1"/>
      <c r="BQ430" s="12">
        <v>1197</v>
      </c>
      <c r="BR430" s="12">
        <v>1444</v>
      </c>
      <c r="BS430" s="32">
        <v>6.07</v>
      </c>
      <c r="BT430" s="33">
        <v>12.13</v>
      </c>
      <c r="BU430" s="34">
        <f t="shared" si="567"/>
        <v>24781.51</v>
      </c>
      <c r="BV430" s="12">
        <v>3</v>
      </c>
      <c r="BW430" s="12">
        <v>0.89</v>
      </c>
      <c r="BX430" s="12">
        <v>2.56</v>
      </c>
      <c r="BY430" s="35">
        <f t="shared" si="568"/>
        <v>3.2784</v>
      </c>
      <c r="BZ430" s="12">
        <v>1.225</v>
      </c>
      <c r="CA430" s="12">
        <v>0.5</v>
      </c>
      <c r="CB430" s="36">
        <f t="shared" si="569"/>
        <v>149285.3031306</v>
      </c>
      <c r="CC430"/>
      <c r="CD430"/>
      <c r="CE430"/>
      <c r="CF430"/>
      <c r="CG430" s="1"/>
      <c r="CH430" s="1"/>
      <c r="CI430" s="1"/>
      <c r="CJ430" s="1"/>
      <c r="CK430" s="1"/>
      <c r="CL430" s="12">
        <v>1197</v>
      </c>
      <c r="CM430" s="12">
        <f t="shared" si="570"/>
        <v>1589</v>
      </c>
      <c r="CN430" s="32">
        <v>6.07</v>
      </c>
      <c r="CO430" s="33">
        <v>12.13</v>
      </c>
      <c r="CP430" s="34">
        <f t="shared" si="571"/>
        <v>26540.36</v>
      </c>
      <c r="CQ430" s="12">
        <v>3</v>
      </c>
      <c r="CR430" s="12">
        <v>0.89</v>
      </c>
      <c r="CS430" s="12">
        <v>2.56</v>
      </c>
      <c r="CT430" s="35">
        <f t="shared" si="572"/>
        <v>3.2784</v>
      </c>
      <c r="CU430" s="12">
        <v>1.225</v>
      </c>
      <c r="CV430" s="12">
        <v>0.5</v>
      </c>
      <c r="CW430" s="36">
        <f t="shared" si="573"/>
        <v>159880.7210616</v>
      </c>
      <c r="CX430"/>
      <c r="CY430"/>
      <c r="CZ430"/>
      <c r="DA430"/>
      <c r="DB430" s="1"/>
      <c r="DC430" s="1"/>
      <c r="DD430" s="1"/>
      <c r="DE430" s="1"/>
      <c r="DF430" s="1"/>
      <c r="DG430" s="12">
        <v>1197</v>
      </c>
      <c r="DH430" s="12">
        <f t="shared" si="574"/>
        <v>1589</v>
      </c>
      <c r="DI430" s="32">
        <v>6.07</v>
      </c>
      <c r="DJ430" s="33">
        <v>12.13</v>
      </c>
      <c r="DK430" s="34">
        <f t="shared" si="575"/>
        <v>26540.36</v>
      </c>
      <c r="DL430" s="12">
        <v>3</v>
      </c>
      <c r="DM430" s="12">
        <v>0.89</v>
      </c>
      <c r="DN430" s="12">
        <v>2.56</v>
      </c>
      <c r="DO430" s="35">
        <f t="shared" si="576"/>
        <v>3.2784</v>
      </c>
      <c r="DP430" s="12">
        <v>1.225</v>
      </c>
      <c r="DQ430" s="12">
        <v>0.5</v>
      </c>
      <c r="DR430" s="36">
        <f t="shared" si="577"/>
        <v>159880.7210616</v>
      </c>
      <c r="DS430"/>
      <c r="DT430"/>
      <c r="DU430"/>
      <c r="DV430"/>
      <c r="DW430" s="1"/>
      <c r="DX430" s="1"/>
      <c r="DY430" s="1"/>
      <c r="DZ430" s="1"/>
      <c r="EA430" s="1"/>
      <c r="EB430" s="12">
        <v>1197</v>
      </c>
      <c r="EC430" s="12">
        <f t="shared" si="578"/>
        <v>1589</v>
      </c>
      <c r="ED430" s="32">
        <v>6.07</v>
      </c>
      <c r="EE430" s="33">
        <v>12.13</v>
      </c>
      <c r="EF430" s="34">
        <f t="shared" si="579"/>
        <v>26540.36</v>
      </c>
      <c r="EG430" s="12">
        <v>3</v>
      </c>
      <c r="EH430" s="12">
        <v>0.89</v>
      </c>
      <c r="EI430" s="12">
        <v>3.36</v>
      </c>
      <c r="EJ430" s="35">
        <f t="shared" si="580"/>
        <v>3.9904</v>
      </c>
      <c r="EK430" s="12">
        <v>1.225</v>
      </c>
      <c r="EL430" s="12">
        <v>0.5</v>
      </c>
      <c r="EM430" s="36">
        <f t="shared" si="581"/>
        <v>194603.4740496</v>
      </c>
      <c r="EN430"/>
      <c r="EO430"/>
      <c r="EP430"/>
      <c r="EQ430"/>
    </row>
    <row r="431" s="1" customFormat="1" customHeight="1" spans="6:147">
      <c r="F431" s="37" t="s">
        <v>43</v>
      </c>
      <c r="G431" s="37"/>
      <c r="H431" s="37"/>
      <c r="I431" s="37"/>
      <c r="J431" s="37"/>
      <c r="K431" s="38">
        <f>SUM(Q417:Q430)</f>
        <v>299005.08556464</v>
      </c>
      <c r="L431" s="38"/>
      <c r="M431" s="38"/>
      <c r="N431" s="38"/>
      <c r="O431" s="38"/>
      <c r="P431" s="38"/>
      <c r="Q431" s="38"/>
      <c r="R431"/>
      <c r="S431"/>
      <c r="T431"/>
      <c r="U431"/>
      <c r="V431" s="1"/>
      <c r="W431" s="1"/>
      <c r="X431" s="1"/>
      <c r="Y431" s="1"/>
      <c r="Z431" s="1"/>
      <c r="AA431" s="37" t="s">
        <v>43</v>
      </c>
      <c r="AB431" s="37"/>
      <c r="AC431" s="37"/>
      <c r="AD431" s="37"/>
      <c r="AE431" s="37"/>
      <c r="AF431" s="38">
        <f>SUM(AL417:AL430)</f>
        <v>299005.08556464</v>
      </c>
      <c r="AG431" s="38"/>
      <c r="AH431" s="38"/>
      <c r="AI431" s="38"/>
      <c r="AJ431" s="38"/>
      <c r="AK431" s="38"/>
      <c r="AL431" s="38"/>
      <c r="AM431"/>
      <c r="AN431"/>
      <c r="AO431"/>
      <c r="AP431"/>
      <c r="AQ431" s="1"/>
      <c r="AR431" s="1"/>
      <c r="AS431" s="1"/>
      <c r="AT431" s="1"/>
      <c r="AU431" s="1"/>
      <c r="AV431" s="37" t="s">
        <v>43</v>
      </c>
      <c r="AW431" s="37"/>
      <c r="AX431" s="37"/>
      <c r="AY431" s="37"/>
      <c r="AZ431" s="37"/>
      <c r="BA431" s="38">
        <f>SUM(BG417:BG430)</f>
        <v>299005.08556464</v>
      </c>
      <c r="BB431" s="38"/>
      <c r="BC431" s="38"/>
      <c r="BD431" s="38"/>
      <c r="BE431" s="38"/>
      <c r="BF431" s="38"/>
      <c r="BG431" s="38"/>
      <c r="BH431"/>
      <c r="BI431"/>
      <c r="BJ431"/>
      <c r="BK431"/>
      <c r="BL431" s="1"/>
      <c r="BM431" s="1"/>
      <c r="BN431" s="1"/>
      <c r="BO431" s="1"/>
      <c r="BP431" s="1"/>
      <c r="BQ431" s="37" t="s">
        <v>43</v>
      </c>
      <c r="BR431" s="37"/>
      <c r="BS431" s="37"/>
      <c r="BT431" s="37"/>
      <c r="BU431" s="37"/>
      <c r="BV431" s="38">
        <f>SUM(CB417:CB430)</f>
        <v>299005.08556464</v>
      </c>
      <c r="BW431" s="38"/>
      <c r="BX431" s="38"/>
      <c r="BY431" s="38"/>
      <c r="BZ431" s="38"/>
      <c r="CA431" s="38"/>
      <c r="CB431" s="38"/>
      <c r="CC431"/>
      <c r="CD431"/>
      <c r="CE431"/>
      <c r="CF431"/>
      <c r="CG431" s="1"/>
      <c r="CH431" s="1"/>
      <c r="CI431" s="1"/>
      <c r="CJ431" s="1"/>
      <c r="CK431" s="1"/>
      <c r="CL431" s="37" t="s">
        <v>43</v>
      </c>
      <c r="CM431" s="37"/>
      <c r="CN431" s="37"/>
      <c r="CO431" s="37"/>
      <c r="CP431" s="37"/>
      <c r="CQ431" s="38">
        <f>SUM(CW417:CW430)</f>
        <v>320230.86097464</v>
      </c>
      <c r="CR431" s="38"/>
      <c r="CS431" s="38"/>
      <c r="CT431" s="38"/>
      <c r="CU431" s="38"/>
      <c r="CV431" s="38"/>
      <c r="CW431" s="38"/>
      <c r="CX431"/>
      <c r="CY431"/>
      <c r="CZ431"/>
      <c r="DA431"/>
      <c r="DB431" s="1"/>
      <c r="DC431" s="1"/>
      <c r="DD431" s="1"/>
      <c r="DE431" s="1"/>
      <c r="DF431" s="1"/>
      <c r="DG431" s="37" t="s">
        <v>43</v>
      </c>
      <c r="DH431" s="37"/>
      <c r="DI431" s="37"/>
      <c r="DJ431" s="37"/>
      <c r="DK431" s="37"/>
      <c r="DL431" s="38">
        <f>SUM(DR417:DR430)</f>
        <v>320230.86097464</v>
      </c>
      <c r="DM431" s="38"/>
      <c r="DN431" s="38"/>
      <c r="DO431" s="38"/>
      <c r="DP431" s="38"/>
      <c r="DQ431" s="38"/>
      <c r="DR431" s="38"/>
      <c r="DS431"/>
      <c r="DT431"/>
      <c r="DU431"/>
      <c r="DV431"/>
      <c r="DW431" s="1"/>
      <c r="DX431" s="1"/>
      <c r="DY431" s="1"/>
      <c r="DZ431" s="1"/>
      <c r="EA431" s="1"/>
      <c r="EB431" s="37" t="s">
        <v>43</v>
      </c>
      <c r="EC431" s="37"/>
      <c r="ED431" s="37"/>
      <c r="EE431" s="37"/>
      <c r="EF431" s="37"/>
      <c r="EG431" s="38">
        <f>SUM(EM417:EM430)</f>
        <v>389778.31491984</v>
      </c>
      <c r="EH431" s="38"/>
      <c r="EI431" s="38"/>
      <c r="EJ431" s="38"/>
      <c r="EK431" s="38"/>
      <c r="EL431" s="38"/>
      <c r="EM431" s="38"/>
      <c r="EN431"/>
      <c r="EO431"/>
      <c r="EP431"/>
      <c r="EQ431"/>
    </row>
    <row r="432" s="1" customFormat="1" customHeight="1" spans="6:147">
      <c r="F432" s="37"/>
      <c r="G432" s="37"/>
      <c r="H432" s="37"/>
      <c r="I432" s="37"/>
      <c r="J432" s="37"/>
      <c r="K432" s="38"/>
      <c r="L432" s="38"/>
      <c r="M432" s="38"/>
      <c r="N432" s="38"/>
      <c r="O432" s="38"/>
      <c r="P432" s="38"/>
      <c r="Q432" s="38"/>
      <c r="R432"/>
      <c r="S432"/>
      <c r="T432"/>
      <c r="U432"/>
      <c r="V432" s="1"/>
      <c r="W432" s="1"/>
      <c r="X432" s="1"/>
      <c r="Y432" s="1"/>
      <c r="Z432" s="1"/>
      <c r="AA432" s="37"/>
      <c r="AB432" s="37"/>
      <c r="AC432" s="37"/>
      <c r="AD432" s="37"/>
      <c r="AE432" s="37"/>
      <c r="AF432" s="38"/>
      <c r="AG432" s="38"/>
      <c r="AH432" s="38"/>
      <c r="AI432" s="38"/>
      <c r="AJ432" s="38"/>
      <c r="AK432" s="38"/>
      <c r="AL432" s="38"/>
      <c r="AM432"/>
      <c r="AN432"/>
      <c r="AO432"/>
      <c r="AP432"/>
      <c r="AQ432" s="1"/>
      <c r="AR432" s="1"/>
      <c r="AS432" s="1"/>
      <c r="AT432" s="1"/>
      <c r="AU432" s="1"/>
      <c r="AV432" s="37"/>
      <c r="AW432" s="37"/>
      <c r="AX432" s="37"/>
      <c r="AY432" s="37"/>
      <c r="AZ432" s="37"/>
      <c r="BA432" s="38"/>
      <c r="BB432" s="38"/>
      <c r="BC432" s="38"/>
      <c r="BD432" s="38"/>
      <c r="BE432" s="38"/>
      <c r="BF432" s="38"/>
      <c r="BG432" s="38"/>
      <c r="BH432"/>
      <c r="BI432"/>
      <c r="BJ432"/>
      <c r="BK432"/>
      <c r="BL432" s="1"/>
      <c r="BM432" s="1"/>
      <c r="BN432" s="1"/>
      <c r="BO432" s="1"/>
      <c r="BP432" s="1"/>
      <c r="BQ432" s="37"/>
      <c r="BR432" s="37"/>
      <c r="BS432" s="37"/>
      <c r="BT432" s="37"/>
      <c r="BU432" s="37"/>
      <c r="BV432" s="38"/>
      <c r="BW432" s="38"/>
      <c r="BX432" s="38"/>
      <c r="BY432" s="38"/>
      <c r="BZ432" s="38"/>
      <c r="CA432" s="38"/>
      <c r="CB432" s="38"/>
      <c r="CC432"/>
      <c r="CD432"/>
      <c r="CE432"/>
      <c r="CF432"/>
      <c r="CG432" s="1"/>
      <c r="CH432" s="1"/>
      <c r="CI432" s="1"/>
      <c r="CJ432" s="1"/>
      <c r="CK432" s="1"/>
      <c r="CL432" s="37"/>
      <c r="CM432" s="37"/>
      <c r="CN432" s="37"/>
      <c r="CO432" s="37"/>
      <c r="CP432" s="37"/>
      <c r="CQ432" s="38"/>
      <c r="CR432" s="38"/>
      <c r="CS432" s="38"/>
      <c r="CT432" s="38"/>
      <c r="CU432" s="38"/>
      <c r="CV432" s="38"/>
      <c r="CW432" s="38"/>
      <c r="CX432"/>
      <c r="CY432"/>
      <c r="CZ432"/>
      <c r="DA432"/>
      <c r="DB432" s="1"/>
      <c r="DC432" s="1"/>
      <c r="DD432" s="1"/>
      <c r="DE432" s="1"/>
      <c r="DF432" s="1"/>
      <c r="DG432" s="37"/>
      <c r="DH432" s="37"/>
      <c r="DI432" s="37"/>
      <c r="DJ432" s="37"/>
      <c r="DK432" s="37"/>
      <c r="DL432" s="38"/>
      <c r="DM432" s="38"/>
      <c r="DN432" s="38"/>
      <c r="DO432" s="38"/>
      <c r="DP432" s="38"/>
      <c r="DQ432" s="38"/>
      <c r="DR432" s="38"/>
      <c r="DS432"/>
      <c r="DT432"/>
      <c r="DU432"/>
      <c r="DV432"/>
      <c r="DW432" s="1"/>
      <c r="DX432" s="1"/>
      <c r="DY432" s="1"/>
      <c r="DZ432" s="1"/>
      <c r="EA432" s="1"/>
      <c r="EB432" s="37"/>
      <c r="EC432" s="37"/>
      <c r="ED432" s="37"/>
      <c r="EE432" s="37"/>
      <c r="EF432" s="37"/>
      <c r="EG432" s="38"/>
      <c r="EH432" s="38"/>
      <c r="EI432" s="38"/>
      <c r="EJ432" s="38"/>
      <c r="EK432" s="38"/>
      <c r="EL432" s="38"/>
      <c r="EM432" s="38"/>
      <c r="EN432"/>
      <c r="EO432"/>
      <c r="EP432"/>
      <c r="EQ432"/>
    </row>
    <row r="433" s="1" customFormat="1" customHeight="1" spans="6:147">
      <c r="F433" s="37"/>
      <c r="G433" s="37"/>
      <c r="H433" s="37"/>
      <c r="I433" s="37"/>
      <c r="J433" s="37"/>
      <c r="K433" s="38"/>
      <c r="L433" s="38"/>
      <c r="M433" s="38"/>
      <c r="N433" s="38"/>
      <c r="O433" s="38"/>
      <c r="P433" s="38"/>
      <c r="Q433" s="38"/>
      <c r="R433"/>
      <c r="S433"/>
      <c r="T433"/>
      <c r="U433"/>
      <c r="V433" s="1"/>
      <c r="W433" s="1"/>
      <c r="X433" s="1"/>
      <c r="Y433" s="1"/>
      <c r="Z433" s="1"/>
      <c r="AA433" s="37"/>
      <c r="AB433" s="37"/>
      <c r="AC433" s="37"/>
      <c r="AD433" s="37"/>
      <c r="AE433" s="37"/>
      <c r="AF433" s="38"/>
      <c r="AG433" s="38"/>
      <c r="AH433" s="38"/>
      <c r="AI433" s="38"/>
      <c r="AJ433" s="38"/>
      <c r="AK433" s="38"/>
      <c r="AL433" s="38"/>
      <c r="AM433"/>
      <c r="AN433"/>
      <c r="AO433"/>
      <c r="AP433"/>
      <c r="AQ433" s="1"/>
      <c r="AR433" s="1"/>
      <c r="AS433" s="1"/>
      <c r="AT433" s="1"/>
      <c r="AU433" s="1"/>
      <c r="AV433" s="37"/>
      <c r="AW433" s="37"/>
      <c r="AX433" s="37"/>
      <c r="AY433" s="37"/>
      <c r="AZ433" s="37"/>
      <c r="BA433" s="38"/>
      <c r="BB433" s="38"/>
      <c r="BC433" s="38"/>
      <c r="BD433" s="38"/>
      <c r="BE433" s="38"/>
      <c r="BF433" s="38"/>
      <c r="BG433" s="38"/>
      <c r="BH433"/>
      <c r="BI433"/>
      <c r="BJ433"/>
      <c r="BK433"/>
      <c r="BL433" s="1"/>
      <c r="BM433" s="1"/>
      <c r="BN433" s="1"/>
      <c r="BO433" s="1"/>
      <c r="BP433" s="1"/>
      <c r="BQ433" s="37"/>
      <c r="BR433" s="37"/>
      <c r="BS433" s="37"/>
      <c r="BT433" s="37"/>
      <c r="BU433" s="37"/>
      <c r="BV433" s="38"/>
      <c r="BW433" s="38"/>
      <c r="BX433" s="38"/>
      <c r="BY433" s="38"/>
      <c r="BZ433" s="38"/>
      <c r="CA433" s="38"/>
      <c r="CB433" s="38"/>
      <c r="CC433"/>
      <c r="CD433"/>
      <c r="CE433"/>
      <c r="CF433"/>
      <c r="CG433" s="1"/>
      <c r="CH433" s="1"/>
      <c r="CI433" s="1"/>
      <c r="CJ433" s="1"/>
      <c r="CK433" s="1"/>
      <c r="CL433" s="37"/>
      <c r="CM433" s="37"/>
      <c r="CN433" s="37"/>
      <c r="CO433" s="37"/>
      <c r="CP433" s="37"/>
      <c r="CQ433" s="38"/>
      <c r="CR433" s="38"/>
      <c r="CS433" s="38"/>
      <c r="CT433" s="38"/>
      <c r="CU433" s="38"/>
      <c r="CV433" s="38"/>
      <c r="CW433" s="38"/>
      <c r="CX433"/>
      <c r="CY433"/>
      <c r="CZ433"/>
      <c r="DA433"/>
      <c r="DB433" s="1"/>
      <c r="DC433" s="1"/>
      <c r="DD433" s="1"/>
      <c r="DE433" s="1"/>
      <c r="DF433" s="1"/>
      <c r="DG433" s="37"/>
      <c r="DH433" s="37"/>
      <c r="DI433" s="37"/>
      <c r="DJ433" s="37"/>
      <c r="DK433" s="37"/>
      <c r="DL433" s="38"/>
      <c r="DM433" s="38"/>
      <c r="DN433" s="38"/>
      <c r="DO433" s="38"/>
      <c r="DP433" s="38"/>
      <c r="DQ433" s="38"/>
      <c r="DR433" s="38"/>
      <c r="DS433"/>
      <c r="DT433"/>
      <c r="DU433"/>
      <c r="DV433"/>
      <c r="DW433" s="1"/>
      <c r="DX433" s="1"/>
      <c r="DY433" s="1"/>
      <c r="DZ433" s="1"/>
      <c r="EA433" s="1"/>
      <c r="EB433" s="37"/>
      <c r="EC433" s="37"/>
      <c r="ED433" s="37"/>
      <c r="EE433" s="37"/>
      <c r="EF433" s="37"/>
      <c r="EG433" s="38"/>
      <c r="EH433" s="38"/>
      <c r="EI433" s="38"/>
      <c r="EJ433" s="38"/>
      <c r="EK433" s="38"/>
      <c r="EL433" s="38"/>
      <c r="EM433" s="38"/>
      <c r="EN433"/>
      <c r="EO433"/>
      <c r="EP433"/>
      <c r="EQ433"/>
    </row>
    <row r="434" s="1" customFormat="1" customHeight="1" spans="6:147">
      <c r="F434" s="39" t="s">
        <v>18</v>
      </c>
      <c r="G434" s="39"/>
      <c r="H434" s="39"/>
      <c r="I434" s="39"/>
      <c r="J434" s="39"/>
      <c r="K434" s="39"/>
      <c r="L434" s="39"/>
      <c r="M434" s="39"/>
      <c r="N434" s="39"/>
      <c r="O434" s="39"/>
      <c r="P434" s="39"/>
      <c r="Q434" s="39"/>
      <c r="R434"/>
      <c r="S434"/>
      <c r="T434"/>
      <c r="U434"/>
      <c r="V434" s="1"/>
      <c r="W434" s="1"/>
      <c r="X434" s="1"/>
      <c r="Y434" s="1"/>
      <c r="Z434" s="1"/>
      <c r="AA434" s="39" t="s">
        <v>18</v>
      </c>
      <c r="AB434" s="39"/>
      <c r="AC434" s="39"/>
      <c r="AD434" s="39"/>
      <c r="AE434" s="39"/>
      <c r="AF434" s="39"/>
      <c r="AG434" s="39"/>
      <c r="AH434" s="39"/>
      <c r="AI434" s="39"/>
      <c r="AJ434" s="39"/>
      <c r="AK434" s="39"/>
      <c r="AL434" s="39"/>
      <c r="AM434"/>
      <c r="AN434"/>
      <c r="AO434"/>
      <c r="AP434"/>
      <c r="AQ434" s="1"/>
      <c r="AR434" s="1"/>
      <c r="AS434" s="1"/>
      <c r="AT434" s="1"/>
      <c r="AU434" s="1"/>
      <c r="AV434" s="39" t="s">
        <v>18</v>
      </c>
      <c r="AW434" s="39"/>
      <c r="AX434" s="39"/>
      <c r="AY434" s="39"/>
      <c r="AZ434" s="39"/>
      <c r="BA434" s="39"/>
      <c r="BB434" s="39"/>
      <c r="BC434" s="39"/>
      <c r="BD434" s="39"/>
      <c r="BE434" s="39"/>
      <c r="BF434" s="39"/>
      <c r="BG434" s="39"/>
      <c r="BH434"/>
      <c r="BI434"/>
      <c r="BJ434"/>
      <c r="BK434"/>
      <c r="BL434" s="1"/>
      <c r="BM434" s="1"/>
      <c r="BN434" s="1"/>
      <c r="BO434" s="1"/>
      <c r="BP434" s="1"/>
      <c r="BQ434" s="39" t="s">
        <v>18</v>
      </c>
      <c r="BR434" s="39"/>
      <c r="BS434" s="39"/>
      <c r="BT434" s="39"/>
      <c r="BU434" s="39"/>
      <c r="BV434" s="39"/>
      <c r="BW434" s="39"/>
      <c r="BX434" s="39"/>
      <c r="BY434" s="39"/>
      <c r="BZ434" s="39"/>
      <c r="CA434" s="39"/>
      <c r="CB434" s="39"/>
      <c r="CC434"/>
      <c r="CD434"/>
      <c r="CE434"/>
      <c r="CF434"/>
      <c r="CG434" s="1"/>
      <c r="CH434" s="1"/>
      <c r="CI434" s="1"/>
      <c r="CJ434" s="1"/>
      <c r="CK434" s="1"/>
      <c r="CL434" s="39" t="s">
        <v>18</v>
      </c>
      <c r="CM434" s="39"/>
      <c r="CN434" s="39"/>
      <c r="CO434" s="39"/>
      <c r="CP434" s="39"/>
      <c r="CQ434" s="39"/>
      <c r="CR434" s="39"/>
      <c r="CS434" s="39"/>
      <c r="CT434" s="39"/>
      <c r="CU434" s="39"/>
      <c r="CV434" s="39"/>
      <c r="CW434" s="39"/>
      <c r="CX434"/>
      <c r="CY434"/>
      <c r="CZ434"/>
      <c r="DA434"/>
      <c r="DB434" s="1"/>
      <c r="DC434" s="1"/>
      <c r="DD434" s="1"/>
      <c r="DE434" s="1"/>
      <c r="DF434" s="1"/>
      <c r="DG434" s="39" t="s">
        <v>18</v>
      </c>
      <c r="DH434" s="39"/>
      <c r="DI434" s="39"/>
      <c r="DJ434" s="39"/>
      <c r="DK434" s="39"/>
      <c r="DL434" s="39"/>
      <c r="DM434" s="39"/>
      <c r="DN434" s="39"/>
      <c r="DO434" s="39"/>
      <c r="DP434" s="39"/>
      <c r="DQ434" s="39"/>
      <c r="DR434" s="39"/>
      <c r="DS434"/>
      <c r="DT434"/>
      <c r="DU434"/>
      <c r="DV434"/>
      <c r="DW434" s="1"/>
      <c r="DX434" s="1"/>
      <c r="DY434" s="1"/>
      <c r="DZ434" s="1"/>
      <c r="EA434" s="1"/>
      <c r="EB434" s="39" t="s">
        <v>18</v>
      </c>
      <c r="EC434" s="39"/>
      <c r="ED434" s="39"/>
      <c r="EE434" s="39"/>
      <c r="EF434" s="39"/>
      <c r="EG434" s="39"/>
      <c r="EH434" s="39"/>
      <c r="EI434" s="39"/>
      <c r="EJ434" s="39"/>
      <c r="EK434" s="39"/>
      <c r="EL434" s="39"/>
      <c r="EM434" s="39"/>
      <c r="EN434"/>
      <c r="EO434"/>
      <c r="EP434"/>
      <c r="EQ434"/>
    </row>
    <row r="435" s="1" customFormat="1" customHeight="1" spans="6:147">
      <c r="F435" s="15" t="s">
        <v>8</v>
      </c>
      <c r="G435" s="15"/>
      <c r="H435" s="15"/>
      <c r="I435" s="15"/>
      <c r="J435" s="15"/>
      <c r="K435" s="9" t="s">
        <v>35</v>
      </c>
      <c r="L435" s="9"/>
      <c r="M435" s="9"/>
      <c r="N435" s="9"/>
      <c r="O435" s="10" t="s">
        <v>36</v>
      </c>
      <c r="P435" s="10"/>
      <c r="Q435" s="40" t="s">
        <v>14</v>
      </c>
      <c r="R435"/>
      <c r="S435"/>
      <c r="T435"/>
      <c r="U435"/>
      <c r="V435" s="1"/>
      <c r="W435" s="1"/>
      <c r="X435" s="1"/>
      <c r="Y435" s="1"/>
      <c r="Z435" s="1"/>
      <c r="AA435" s="15" t="s">
        <v>8</v>
      </c>
      <c r="AB435" s="15"/>
      <c r="AC435" s="15"/>
      <c r="AD435" s="15"/>
      <c r="AE435" s="15"/>
      <c r="AF435" s="9" t="s">
        <v>35</v>
      </c>
      <c r="AG435" s="9"/>
      <c r="AH435" s="9"/>
      <c r="AI435" s="9"/>
      <c r="AJ435" s="10" t="s">
        <v>36</v>
      </c>
      <c r="AK435" s="10"/>
      <c r="AL435" s="40" t="s">
        <v>14</v>
      </c>
      <c r="AM435"/>
      <c r="AN435"/>
      <c r="AO435"/>
      <c r="AP435"/>
      <c r="AQ435" s="1"/>
      <c r="AR435" s="1"/>
      <c r="AS435" s="1"/>
      <c r="AT435" s="1"/>
      <c r="AU435" s="1"/>
      <c r="AV435" s="15" t="s">
        <v>8</v>
      </c>
      <c r="AW435" s="15"/>
      <c r="AX435" s="15"/>
      <c r="AY435" s="15"/>
      <c r="AZ435" s="15"/>
      <c r="BA435" s="9" t="s">
        <v>35</v>
      </c>
      <c r="BB435" s="9"/>
      <c r="BC435" s="9"/>
      <c r="BD435" s="9"/>
      <c r="BE435" s="10" t="s">
        <v>36</v>
      </c>
      <c r="BF435" s="10"/>
      <c r="BG435" s="40" t="s">
        <v>14</v>
      </c>
      <c r="BH435"/>
      <c r="BI435"/>
      <c r="BJ435"/>
      <c r="BK435"/>
      <c r="BL435" s="1"/>
      <c r="BM435" s="1"/>
      <c r="BN435" s="1"/>
      <c r="BO435" s="1"/>
      <c r="BP435" s="1"/>
      <c r="BQ435" s="15" t="s">
        <v>8</v>
      </c>
      <c r="BR435" s="15"/>
      <c r="BS435" s="15"/>
      <c r="BT435" s="15"/>
      <c r="BU435" s="15"/>
      <c r="BV435" s="9" t="s">
        <v>35</v>
      </c>
      <c r="BW435" s="9"/>
      <c r="BX435" s="9"/>
      <c r="BY435" s="9"/>
      <c r="BZ435" s="10" t="s">
        <v>36</v>
      </c>
      <c r="CA435" s="10"/>
      <c r="CB435" s="40" t="s">
        <v>14</v>
      </c>
      <c r="CC435"/>
      <c r="CD435"/>
      <c r="CE435"/>
      <c r="CF435"/>
      <c r="CG435" s="1"/>
      <c r="CH435" s="1"/>
      <c r="CI435" s="1"/>
      <c r="CJ435" s="1"/>
      <c r="CK435" s="1"/>
      <c r="CL435" s="15" t="s">
        <v>8</v>
      </c>
      <c r="CM435" s="15"/>
      <c r="CN435" s="15"/>
      <c r="CO435" s="15"/>
      <c r="CP435" s="15"/>
      <c r="CQ435" s="9" t="s">
        <v>35</v>
      </c>
      <c r="CR435" s="9"/>
      <c r="CS435" s="9"/>
      <c r="CT435" s="9"/>
      <c r="CU435" s="10" t="s">
        <v>36</v>
      </c>
      <c r="CV435" s="10"/>
      <c r="CW435" s="40" t="s">
        <v>14</v>
      </c>
      <c r="CX435"/>
      <c r="CY435"/>
      <c r="CZ435"/>
      <c r="DA435"/>
      <c r="DB435" s="1"/>
      <c r="DC435" s="1"/>
      <c r="DD435" s="1"/>
      <c r="DE435" s="1"/>
      <c r="DF435" s="1"/>
      <c r="DG435" s="15" t="s">
        <v>8</v>
      </c>
      <c r="DH435" s="15"/>
      <c r="DI435" s="15"/>
      <c r="DJ435" s="15"/>
      <c r="DK435" s="15"/>
      <c r="DL435" s="9" t="s">
        <v>35</v>
      </c>
      <c r="DM435" s="9"/>
      <c r="DN435" s="9"/>
      <c r="DO435" s="9"/>
      <c r="DP435" s="10" t="s">
        <v>36</v>
      </c>
      <c r="DQ435" s="10"/>
      <c r="DR435" s="40" t="s">
        <v>14</v>
      </c>
      <c r="DS435"/>
      <c r="DT435"/>
      <c r="DU435"/>
      <c r="DV435"/>
      <c r="DW435" s="1"/>
      <c r="DX435" s="1"/>
      <c r="DY435" s="1"/>
      <c r="DZ435" s="1"/>
      <c r="EA435" s="1"/>
      <c r="EB435" s="15" t="s">
        <v>8</v>
      </c>
      <c r="EC435" s="15"/>
      <c r="ED435" s="15"/>
      <c r="EE435" s="15"/>
      <c r="EF435" s="15"/>
      <c r="EG435" s="9" t="s">
        <v>35</v>
      </c>
      <c r="EH435" s="9"/>
      <c r="EI435" s="9"/>
      <c r="EJ435" s="9"/>
      <c r="EK435" s="10" t="s">
        <v>36</v>
      </c>
      <c r="EL435" s="10"/>
      <c r="EM435" s="40" t="s">
        <v>14</v>
      </c>
      <c r="EN435"/>
      <c r="EO435"/>
      <c r="EP435"/>
      <c r="EQ435"/>
    </row>
    <row r="436" s="1" customFormat="1" customHeight="1" spans="6:147">
      <c r="F436" s="15" t="s">
        <v>44</v>
      </c>
      <c r="G436" s="15" t="s">
        <v>45</v>
      </c>
      <c r="H436" s="15" t="s">
        <v>46</v>
      </c>
      <c r="I436" s="15" t="s">
        <v>47</v>
      </c>
      <c r="J436" s="15" t="s">
        <v>8</v>
      </c>
      <c r="K436" s="9" t="s">
        <v>40</v>
      </c>
      <c r="L436" s="9" t="s">
        <v>27</v>
      </c>
      <c r="M436" s="9" t="s">
        <v>28</v>
      </c>
      <c r="N436" s="35" t="s">
        <v>29</v>
      </c>
      <c r="O436" s="10" t="s">
        <v>48</v>
      </c>
      <c r="P436" s="10" t="s">
        <v>49</v>
      </c>
      <c r="Q436" s="40"/>
      <c r="R436"/>
      <c r="S436"/>
      <c r="T436"/>
      <c r="U436"/>
      <c r="V436" s="1"/>
      <c r="W436" s="1"/>
      <c r="X436" s="1"/>
      <c r="Y436" s="1"/>
      <c r="Z436" s="1"/>
      <c r="AA436" s="15" t="s">
        <v>44</v>
      </c>
      <c r="AB436" s="15" t="s">
        <v>45</v>
      </c>
      <c r="AC436" s="15" t="s">
        <v>46</v>
      </c>
      <c r="AD436" s="15" t="s">
        <v>47</v>
      </c>
      <c r="AE436" s="15" t="s">
        <v>8</v>
      </c>
      <c r="AF436" s="9" t="s">
        <v>40</v>
      </c>
      <c r="AG436" s="9" t="s">
        <v>27</v>
      </c>
      <c r="AH436" s="9" t="s">
        <v>28</v>
      </c>
      <c r="AI436" s="35" t="s">
        <v>29</v>
      </c>
      <c r="AJ436" s="10" t="s">
        <v>48</v>
      </c>
      <c r="AK436" s="10" t="s">
        <v>49</v>
      </c>
      <c r="AL436" s="40"/>
      <c r="AM436"/>
      <c r="AN436"/>
      <c r="AO436"/>
      <c r="AP436"/>
      <c r="AQ436" s="1"/>
      <c r="AR436" s="1"/>
      <c r="AS436" s="1"/>
      <c r="AT436" s="1"/>
      <c r="AU436" s="1"/>
      <c r="AV436" s="15" t="s">
        <v>44</v>
      </c>
      <c r="AW436" s="15" t="s">
        <v>45</v>
      </c>
      <c r="AX436" s="15" t="s">
        <v>46</v>
      </c>
      <c r="AY436" s="15" t="s">
        <v>47</v>
      </c>
      <c r="AZ436" s="15" t="s">
        <v>8</v>
      </c>
      <c r="BA436" s="9" t="s">
        <v>40</v>
      </c>
      <c r="BB436" s="9" t="s">
        <v>27</v>
      </c>
      <c r="BC436" s="9" t="s">
        <v>28</v>
      </c>
      <c r="BD436" s="35" t="s">
        <v>29</v>
      </c>
      <c r="BE436" s="10" t="s">
        <v>48</v>
      </c>
      <c r="BF436" s="10" t="s">
        <v>49</v>
      </c>
      <c r="BG436" s="40"/>
      <c r="BH436"/>
      <c r="BI436"/>
      <c r="BJ436"/>
      <c r="BK436"/>
      <c r="BL436" s="1"/>
      <c r="BM436" s="1"/>
      <c r="BN436" s="1"/>
      <c r="BO436" s="1"/>
      <c r="BP436" s="1"/>
      <c r="BQ436" s="15" t="s">
        <v>44</v>
      </c>
      <c r="BR436" s="15" t="s">
        <v>45</v>
      </c>
      <c r="BS436" s="15" t="s">
        <v>46</v>
      </c>
      <c r="BT436" s="15" t="s">
        <v>47</v>
      </c>
      <c r="BU436" s="15" t="s">
        <v>8</v>
      </c>
      <c r="BV436" s="9" t="s">
        <v>40</v>
      </c>
      <c r="BW436" s="9" t="s">
        <v>27</v>
      </c>
      <c r="BX436" s="9" t="s">
        <v>28</v>
      </c>
      <c r="BY436" s="35" t="s">
        <v>29</v>
      </c>
      <c r="BZ436" s="10" t="s">
        <v>48</v>
      </c>
      <c r="CA436" s="10" t="s">
        <v>49</v>
      </c>
      <c r="CB436" s="40"/>
      <c r="CC436"/>
      <c r="CD436"/>
      <c r="CE436"/>
      <c r="CF436"/>
      <c r="CG436" s="1"/>
      <c r="CH436" s="1"/>
      <c r="CI436" s="1"/>
      <c r="CJ436" s="1"/>
      <c r="CK436" s="1"/>
      <c r="CL436" s="15" t="s">
        <v>44</v>
      </c>
      <c r="CM436" s="15" t="s">
        <v>45</v>
      </c>
      <c r="CN436" s="15" t="s">
        <v>46</v>
      </c>
      <c r="CO436" s="15" t="s">
        <v>47</v>
      </c>
      <c r="CP436" s="15" t="s">
        <v>8</v>
      </c>
      <c r="CQ436" s="9" t="s">
        <v>40</v>
      </c>
      <c r="CR436" s="9" t="s">
        <v>27</v>
      </c>
      <c r="CS436" s="9" t="s">
        <v>28</v>
      </c>
      <c r="CT436" s="35" t="s">
        <v>29</v>
      </c>
      <c r="CU436" s="10" t="s">
        <v>48</v>
      </c>
      <c r="CV436" s="10" t="s">
        <v>49</v>
      </c>
      <c r="CW436" s="40"/>
      <c r="CX436"/>
      <c r="CY436"/>
      <c r="CZ436"/>
      <c r="DA436"/>
      <c r="DB436" s="1"/>
      <c r="DC436" s="1"/>
      <c r="DD436" s="1"/>
      <c r="DE436" s="1"/>
      <c r="DF436" s="1"/>
      <c r="DG436" s="15" t="s">
        <v>44</v>
      </c>
      <c r="DH436" s="15" t="s">
        <v>45</v>
      </c>
      <c r="DI436" s="15" t="s">
        <v>46</v>
      </c>
      <c r="DJ436" s="15" t="s">
        <v>47</v>
      </c>
      <c r="DK436" s="15" t="s">
        <v>8</v>
      </c>
      <c r="DL436" s="9" t="s">
        <v>40</v>
      </c>
      <c r="DM436" s="9" t="s">
        <v>27</v>
      </c>
      <c r="DN436" s="9" t="s">
        <v>28</v>
      </c>
      <c r="DO436" s="35" t="s">
        <v>29</v>
      </c>
      <c r="DP436" s="10" t="s">
        <v>48</v>
      </c>
      <c r="DQ436" s="10" t="s">
        <v>49</v>
      </c>
      <c r="DR436" s="40"/>
      <c r="DS436"/>
      <c r="DT436"/>
      <c r="DU436"/>
      <c r="DV436"/>
      <c r="DW436" s="1"/>
      <c r="DX436" s="1"/>
      <c r="DY436" s="1"/>
      <c r="DZ436" s="1"/>
      <c r="EA436" s="1"/>
      <c r="EB436" s="15" t="s">
        <v>44</v>
      </c>
      <c r="EC436" s="15" t="s">
        <v>45</v>
      </c>
      <c r="ED436" s="15" t="s">
        <v>46</v>
      </c>
      <c r="EE436" s="15" t="s">
        <v>47</v>
      </c>
      <c r="EF436" s="15" t="s">
        <v>8</v>
      </c>
      <c r="EG436" s="9" t="s">
        <v>40</v>
      </c>
      <c r="EH436" s="9" t="s">
        <v>27</v>
      </c>
      <c r="EI436" s="9" t="s">
        <v>28</v>
      </c>
      <c r="EJ436" s="35" t="s">
        <v>29</v>
      </c>
      <c r="EK436" s="10" t="s">
        <v>48</v>
      </c>
      <c r="EL436" s="10" t="s">
        <v>49</v>
      </c>
      <c r="EM436" s="40"/>
      <c r="EN436"/>
      <c r="EO436"/>
      <c r="EP436"/>
      <c r="EQ436"/>
    </row>
    <row r="437" s="1" customFormat="1" customHeight="1" spans="6:147">
      <c r="F437" s="12">
        <v>35434</v>
      </c>
      <c r="G437" s="13">
        <v>0.168</v>
      </c>
      <c r="H437" s="12">
        <v>1</v>
      </c>
      <c r="I437" s="12">
        <v>0</v>
      </c>
      <c r="J437" s="15">
        <f t="shared" ref="J437:J446" si="582">F437*G437*H437+I437</f>
        <v>5952.912</v>
      </c>
      <c r="K437" s="12">
        <v>1</v>
      </c>
      <c r="L437" s="12">
        <v>0.89</v>
      </c>
      <c r="M437" s="12">
        <v>1.78</v>
      </c>
      <c r="N437" s="35">
        <f t="shared" ref="N437:N446" si="583">L437*M437+1</f>
        <v>2.5842</v>
      </c>
      <c r="O437" s="12">
        <v>0.9</v>
      </c>
      <c r="P437" s="10">
        <v>0.5</v>
      </c>
      <c r="Q437" s="41">
        <f t="shared" ref="Q437:Q446" si="584">J437*K437*N437*O437*P437</f>
        <v>6922.58183568</v>
      </c>
      <c r="R437"/>
      <c r="S437"/>
      <c r="T437"/>
      <c r="U437"/>
      <c r="V437" s="1"/>
      <c r="W437" s="1"/>
      <c r="X437" s="1"/>
      <c r="Y437" s="1"/>
      <c r="Z437" s="1"/>
      <c r="AA437" s="12">
        <v>35434</v>
      </c>
      <c r="AB437" s="13">
        <v>0.168</v>
      </c>
      <c r="AC437" s="12">
        <v>1</v>
      </c>
      <c r="AD437" s="12">
        <v>0</v>
      </c>
      <c r="AE437" s="15">
        <f t="shared" ref="AE437:AE446" si="585">AA437*AB437*AC437+AD437</f>
        <v>5952.912</v>
      </c>
      <c r="AF437" s="12">
        <v>1</v>
      </c>
      <c r="AG437" s="12">
        <v>0.89</v>
      </c>
      <c r="AH437" s="12">
        <v>1.78</v>
      </c>
      <c r="AI437" s="35">
        <f t="shared" ref="AI437:AI446" si="586">AG437*AH437+1</f>
        <v>2.5842</v>
      </c>
      <c r="AJ437" s="12">
        <v>0.9</v>
      </c>
      <c r="AK437" s="10">
        <v>0.5</v>
      </c>
      <c r="AL437" s="41">
        <f t="shared" ref="AL437:AL446" si="587">AE437*AF437*AI437*AJ437*AK437</f>
        <v>6922.58183568</v>
      </c>
      <c r="AM437"/>
      <c r="AN437"/>
      <c r="AO437"/>
      <c r="AP437"/>
      <c r="AQ437" s="1"/>
      <c r="AR437" s="1"/>
      <c r="AS437" s="1"/>
      <c r="AT437" s="1"/>
      <c r="AU437" s="1"/>
      <c r="AV437" s="12">
        <v>35728</v>
      </c>
      <c r="AW437" s="13">
        <v>0.168</v>
      </c>
      <c r="AX437" s="12">
        <v>1</v>
      </c>
      <c r="AY437" s="12">
        <v>0</v>
      </c>
      <c r="AZ437" s="15">
        <f t="shared" ref="AZ437:AZ446" si="588">AV437*AW437*AX437+AY437</f>
        <v>6002.304</v>
      </c>
      <c r="BA437" s="12">
        <v>1</v>
      </c>
      <c r="BB437" s="12">
        <v>0.9</v>
      </c>
      <c r="BC437" s="12">
        <v>2.31</v>
      </c>
      <c r="BD437" s="35">
        <f t="shared" ref="BD437:BD446" si="589">BB437*BC437+1</f>
        <v>3.079</v>
      </c>
      <c r="BE437" s="12">
        <v>0.9</v>
      </c>
      <c r="BF437" s="10">
        <v>0.5</v>
      </c>
      <c r="BG437" s="41">
        <f t="shared" ref="BG437:BG446" si="590">AZ437*BA437*BD437*BE437*BF437</f>
        <v>8316.4923072</v>
      </c>
      <c r="BH437"/>
      <c r="BI437"/>
      <c r="BJ437"/>
      <c r="BK437"/>
      <c r="BL437" s="1"/>
      <c r="BM437" s="1"/>
      <c r="BN437" s="1"/>
      <c r="BO437" s="1"/>
      <c r="BP437" s="1"/>
      <c r="BQ437" s="12">
        <v>35728</v>
      </c>
      <c r="BR437" s="13">
        <v>0.168</v>
      </c>
      <c r="BS437" s="12">
        <v>1</v>
      </c>
      <c r="BT437" s="12">
        <v>0</v>
      </c>
      <c r="BU437" s="15">
        <f t="shared" ref="BU437:BU446" si="591">BQ437*BR437*BS437+BT437</f>
        <v>6002.304</v>
      </c>
      <c r="BV437" s="12">
        <v>1</v>
      </c>
      <c r="BW437" s="12">
        <v>0.9</v>
      </c>
      <c r="BX437" s="12">
        <v>2.31</v>
      </c>
      <c r="BY437" s="35">
        <f t="shared" ref="BY437:BY446" si="592">BW437*BX437+1</f>
        <v>3.079</v>
      </c>
      <c r="BZ437" s="12">
        <v>0.9</v>
      </c>
      <c r="CA437" s="10">
        <v>0.5</v>
      </c>
      <c r="CB437" s="41">
        <f t="shared" ref="CB437:CB446" si="593">BU437*BV437*BY437*BZ437*CA437</f>
        <v>8316.4923072</v>
      </c>
      <c r="CC437"/>
      <c r="CD437"/>
      <c r="CE437"/>
      <c r="CF437"/>
      <c r="CG437" s="1"/>
      <c r="CH437" s="1"/>
      <c r="CI437" s="1"/>
      <c r="CJ437" s="1"/>
      <c r="CK437" s="1"/>
      <c r="CL437" s="12">
        <v>41312</v>
      </c>
      <c r="CM437" s="13">
        <v>0.168</v>
      </c>
      <c r="CN437" s="12">
        <v>1</v>
      </c>
      <c r="CO437" s="12">
        <v>0</v>
      </c>
      <c r="CP437" s="15">
        <f t="shared" ref="CP437:CP446" si="594">CL437*CM437*CN437+CO437</f>
        <v>6940.416</v>
      </c>
      <c r="CQ437" s="12">
        <v>1</v>
      </c>
      <c r="CR437" s="12">
        <v>0.89</v>
      </c>
      <c r="CS437" s="12">
        <v>1.78</v>
      </c>
      <c r="CT437" s="35">
        <f t="shared" ref="CT437:CT446" si="595">CR437*CS437+1</f>
        <v>2.5842</v>
      </c>
      <c r="CU437" s="12">
        <v>0.9</v>
      </c>
      <c r="CV437" s="10">
        <v>0.5</v>
      </c>
      <c r="CW437" s="41">
        <f t="shared" ref="CW437:CW446" si="596">CP437*CQ437*CT437*CU437*CV437</f>
        <v>8070.94036224</v>
      </c>
      <c r="CX437"/>
      <c r="CY437"/>
      <c r="CZ437"/>
      <c r="DA437"/>
      <c r="DB437" s="1"/>
      <c r="DC437" s="1"/>
      <c r="DD437" s="1"/>
      <c r="DE437" s="1"/>
      <c r="DF437" s="1"/>
      <c r="DG437" s="12">
        <v>41606</v>
      </c>
      <c r="DH437" s="13">
        <v>0.168</v>
      </c>
      <c r="DI437" s="12">
        <v>1</v>
      </c>
      <c r="DJ437" s="12">
        <v>0</v>
      </c>
      <c r="DK437" s="15">
        <f t="shared" ref="DK437:DK446" si="597">DG437*DH437*DI437+DJ437</f>
        <v>6989.808</v>
      </c>
      <c r="DL437" s="12">
        <v>1</v>
      </c>
      <c r="DM437" s="12">
        <v>0.9</v>
      </c>
      <c r="DN437" s="12">
        <v>2.31</v>
      </c>
      <c r="DO437" s="35">
        <f t="shared" ref="DO437:DO446" si="598">DM437*DN437+1</f>
        <v>3.079</v>
      </c>
      <c r="DP437" s="12">
        <v>0.9</v>
      </c>
      <c r="DQ437" s="10">
        <v>0.5</v>
      </c>
      <c r="DR437" s="41">
        <f t="shared" ref="DR437:DR446" si="599">DK437*DL437*DO437*DP437*DQ437</f>
        <v>9684.7284744</v>
      </c>
      <c r="DS437"/>
      <c r="DT437"/>
      <c r="DU437"/>
      <c r="DV437"/>
      <c r="DW437" s="1"/>
      <c r="DX437" s="1"/>
      <c r="DY437" s="1"/>
      <c r="DZ437" s="1"/>
      <c r="EA437" s="1"/>
      <c r="EB437" s="12">
        <v>41606</v>
      </c>
      <c r="EC437" s="13">
        <v>0.168</v>
      </c>
      <c r="ED437" s="12">
        <v>1</v>
      </c>
      <c r="EE437" s="12">
        <v>0</v>
      </c>
      <c r="EF437" s="15">
        <f t="shared" ref="EF437:EF446" si="600">EB437*EC437*ED437+EE437</f>
        <v>6989.808</v>
      </c>
      <c r="EG437" s="12">
        <v>1</v>
      </c>
      <c r="EH437" s="12">
        <v>0.9</v>
      </c>
      <c r="EI437" s="12">
        <v>3.11</v>
      </c>
      <c r="EJ437" s="35">
        <f t="shared" ref="EJ437:EJ446" si="601">EH437*EI437+1</f>
        <v>3.799</v>
      </c>
      <c r="EK437" s="12">
        <v>0.9</v>
      </c>
      <c r="EL437" s="10">
        <v>0.5</v>
      </c>
      <c r="EM437" s="41">
        <f t="shared" ref="EM437:EM446" si="602">EF437*EG437*EJ437*EK437*EL437</f>
        <v>11949.4262664</v>
      </c>
      <c r="EN437"/>
      <c r="EO437"/>
      <c r="EP437"/>
      <c r="EQ437"/>
    </row>
    <row r="438" s="1" customFormat="1" customHeight="1" spans="6:147">
      <c r="F438" s="12">
        <v>35434</v>
      </c>
      <c r="G438" s="13">
        <v>0.168</v>
      </c>
      <c r="H438" s="12">
        <v>1</v>
      </c>
      <c r="I438" s="12">
        <v>0</v>
      </c>
      <c r="J438" s="15">
        <f t="shared" si="582"/>
        <v>5952.912</v>
      </c>
      <c r="K438" s="12">
        <v>1</v>
      </c>
      <c r="L438" s="12">
        <v>0.89</v>
      </c>
      <c r="M438" s="12">
        <v>1.78</v>
      </c>
      <c r="N438" s="35">
        <f t="shared" si="583"/>
        <v>2.5842</v>
      </c>
      <c r="O438" s="12">
        <v>0.9</v>
      </c>
      <c r="P438" s="10">
        <v>0.5</v>
      </c>
      <c r="Q438" s="41">
        <f t="shared" si="584"/>
        <v>6922.58183568</v>
      </c>
      <c r="R438"/>
      <c r="S438"/>
      <c r="T438"/>
      <c r="U438"/>
      <c r="V438" s="1"/>
      <c r="W438" s="1"/>
      <c r="X438" s="1"/>
      <c r="Y438" s="1"/>
      <c r="Z438" s="1"/>
      <c r="AA438" s="12">
        <v>35434</v>
      </c>
      <c r="AB438" s="13">
        <v>0.168</v>
      </c>
      <c r="AC438" s="12">
        <v>1</v>
      </c>
      <c r="AD438" s="12">
        <v>0</v>
      </c>
      <c r="AE438" s="15">
        <f t="shared" si="585"/>
        <v>5952.912</v>
      </c>
      <c r="AF438" s="12">
        <v>1</v>
      </c>
      <c r="AG438" s="12">
        <v>0.89</v>
      </c>
      <c r="AH438" s="12">
        <v>1.78</v>
      </c>
      <c r="AI438" s="35">
        <f t="shared" si="586"/>
        <v>2.5842</v>
      </c>
      <c r="AJ438" s="12">
        <v>0.9</v>
      </c>
      <c r="AK438" s="10">
        <v>0.5</v>
      </c>
      <c r="AL438" s="41">
        <f t="shared" si="587"/>
        <v>6922.58183568</v>
      </c>
      <c r="AM438"/>
      <c r="AN438"/>
      <c r="AO438"/>
      <c r="AP438"/>
      <c r="AQ438" s="1"/>
      <c r="AR438" s="1"/>
      <c r="AS438" s="1"/>
      <c r="AT438" s="1"/>
      <c r="AU438" s="1"/>
      <c r="AV438" s="12">
        <v>35728</v>
      </c>
      <c r="AW438" s="13">
        <v>0.168</v>
      </c>
      <c r="AX438" s="12">
        <v>1</v>
      </c>
      <c r="AY438" s="12">
        <v>0</v>
      </c>
      <c r="AZ438" s="15">
        <f t="shared" si="588"/>
        <v>6002.304</v>
      </c>
      <c r="BA438" s="12">
        <v>1</v>
      </c>
      <c r="BB438" s="12">
        <v>0.9</v>
      </c>
      <c r="BC438" s="12">
        <v>2.31</v>
      </c>
      <c r="BD438" s="35">
        <f t="shared" si="589"/>
        <v>3.079</v>
      </c>
      <c r="BE438" s="12">
        <v>0.9</v>
      </c>
      <c r="BF438" s="10">
        <v>0.5</v>
      </c>
      <c r="BG438" s="41">
        <f t="shared" si="590"/>
        <v>8316.4923072</v>
      </c>
      <c r="BH438"/>
      <c r="BI438"/>
      <c r="BJ438"/>
      <c r="BK438"/>
      <c r="BL438" s="1"/>
      <c r="BM438" s="1"/>
      <c r="BN438" s="1"/>
      <c r="BO438" s="1"/>
      <c r="BP438" s="1"/>
      <c r="BQ438" s="12">
        <v>35728</v>
      </c>
      <c r="BR438" s="13">
        <v>0.168</v>
      </c>
      <c r="BS438" s="12">
        <v>1</v>
      </c>
      <c r="BT438" s="12">
        <v>0</v>
      </c>
      <c r="BU438" s="15">
        <f t="shared" si="591"/>
        <v>6002.304</v>
      </c>
      <c r="BV438" s="12">
        <v>1</v>
      </c>
      <c r="BW438" s="12">
        <v>0.9</v>
      </c>
      <c r="BX438" s="12">
        <v>2.31</v>
      </c>
      <c r="BY438" s="35">
        <f t="shared" si="592"/>
        <v>3.079</v>
      </c>
      <c r="BZ438" s="12">
        <v>0.9</v>
      </c>
      <c r="CA438" s="10">
        <v>0.5</v>
      </c>
      <c r="CB438" s="41">
        <f t="shared" si="593"/>
        <v>8316.4923072</v>
      </c>
      <c r="CC438"/>
      <c r="CD438"/>
      <c r="CE438"/>
      <c r="CF438"/>
      <c r="CG438" s="1"/>
      <c r="CH438" s="1"/>
      <c r="CI438" s="1"/>
      <c r="CJ438" s="1"/>
      <c r="CK438" s="1"/>
      <c r="CL438" s="12">
        <v>41312</v>
      </c>
      <c r="CM438" s="13">
        <v>0.168</v>
      </c>
      <c r="CN438" s="12">
        <v>1</v>
      </c>
      <c r="CO438" s="12">
        <v>0</v>
      </c>
      <c r="CP438" s="15">
        <f t="shared" si="594"/>
        <v>6940.416</v>
      </c>
      <c r="CQ438" s="12">
        <v>1</v>
      </c>
      <c r="CR438" s="12">
        <v>0.89</v>
      </c>
      <c r="CS438" s="12">
        <v>1.78</v>
      </c>
      <c r="CT438" s="35">
        <f t="shared" si="595"/>
        <v>2.5842</v>
      </c>
      <c r="CU438" s="12">
        <v>0.9</v>
      </c>
      <c r="CV438" s="10">
        <v>0.5</v>
      </c>
      <c r="CW438" s="41">
        <f t="shared" si="596"/>
        <v>8070.94036224</v>
      </c>
      <c r="CX438"/>
      <c r="CY438"/>
      <c r="CZ438"/>
      <c r="DA438"/>
      <c r="DB438" s="1"/>
      <c r="DC438" s="1"/>
      <c r="DD438" s="1"/>
      <c r="DE438" s="1"/>
      <c r="DF438" s="1"/>
      <c r="DG438" s="12">
        <v>41606</v>
      </c>
      <c r="DH438" s="13">
        <v>0.168</v>
      </c>
      <c r="DI438" s="12">
        <v>1</v>
      </c>
      <c r="DJ438" s="12">
        <v>0</v>
      </c>
      <c r="DK438" s="15">
        <f t="shared" si="597"/>
        <v>6989.808</v>
      </c>
      <c r="DL438" s="12">
        <v>1</v>
      </c>
      <c r="DM438" s="12">
        <v>0.9</v>
      </c>
      <c r="DN438" s="12">
        <v>2.31</v>
      </c>
      <c r="DO438" s="35">
        <f t="shared" si="598"/>
        <v>3.079</v>
      </c>
      <c r="DP438" s="12">
        <v>0.9</v>
      </c>
      <c r="DQ438" s="10">
        <v>0.5</v>
      </c>
      <c r="DR438" s="41">
        <f t="shared" si="599"/>
        <v>9684.7284744</v>
      </c>
      <c r="DS438"/>
      <c r="DT438"/>
      <c r="DU438"/>
      <c r="DV438"/>
      <c r="DW438" s="1"/>
      <c r="DX438" s="1"/>
      <c r="DY438" s="1"/>
      <c r="DZ438" s="1"/>
      <c r="EA438" s="1"/>
      <c r="EB438" s="12">
        <v>41606</v>
      </c>
      <c r="EC438" s="13">
        <v>0.168</v>
      </c>
      <c r="ED438" s="12">
        <v>1</v>
      </c>
      <c r="EE438" s="12">
        <v>0</v>
      </c>
      <c r="EF438" s="15">
        <f t="shared" si="600"/>
        <v>6989.808</v>
      </c>
      <c r="EG438" s="12">
        <v>1</v>
      </c>
      <c r="EH438" s="12">
        <v>0.9</v>
      </c>
      <c r="EI438" s="12">
        <v>3.11</v>
      </c>
      <c r="EJ438" s="35">
        <f t="shared" si="601"/>
        <v>3.799</v>
      </c>
      <c r="EK438" s="12">
        <v>0.9</v>
      </c>
      <c r="EL438" s="10">
        <v>0.5</v>
      </c>
      <c r="EM438" s="41">
        <f t="shared" si="602"/>
        <v>11949.4262664</v>
      </c>
      <c r="EN438"/>
      <c r="EO438"/>
      <c r="EP438"/>
      <c r="EQ438"/>
    </row>
    <row r="439" s="1" customFormat="1" customHeight="1" spans="6:147">
      <c r="F439" s="12">
        <v>35434</v>
      </c>
      <c r="G439" s="13">
        <v>0.168</v>
      </c>
      <c r="H439" s="12">
        <v>1</v>
      </c>
      <c r="I439" s="12">
        <v>0</v>
      </c>
      <c r="J439" s="15">
        <f t="shared" si="582"/>
        <v>5952.912</v>
      </c>
      <c r="K439" s="12">
        <v>1</v>
      </c>
      <c r="L439" s="12">
        <v>0.89</v>
      </c>
      <c r="M439" s="12">
        <v>1.78</v>
      </c>
      <c r="N439" s="35">
        <f t="shared" si="583"/>
        <v>2.5842</v>
      </c>
      <c r="O439" s="12">
        <v>0.9</v>
      </c>
      <c r="P439" s="10">
        <v>0.5</v>
      </c>
      <c r="Q439" s="41">
        <f t="shared" si="584"/>
        <v>6922.58183568</v>
      </c>
      <c r="AA439" s="12">
        <v>35434</v>
      </c>
      <c r="AB439" s="13">
        <v>0.168</v>
      </c>
      <c r="AC439" s="12">
        <v>1</v>
      </c>
      <c r="AD439" s="12">
        <v>0</v>
      </c>
      <c r="AE439" s="15">
        <f t="shared" si="585"/>
        <v>5952.912</v>
      </c>
      <c r="AF439" s="12">
        <v>1</v>
      </c>
      <c r="AG439" s="12">
        <v>0.89</v>
      </c>
      <c r="AH439" s="12">
        <v>1.78</v>
      </c>
      <c r="AI439" s="35">
        <f t="shared" si="586"/>
        <v>2.5842</v>
      </c>
      <c r="AJ439" s="12">
        <v>0.9</v>
      </c>
      <c r="AK439" s="10">
        <v>0.5</v>
      </c>
      <c r="AL439" s="41">
        <f t="shared" si="587"/>
        <v>6922.58183568</v>
      </c>
      <c r="AV439" s="12">
        <v>35728</v>
      </c>
      <c r="AW439" s="13">
        <v>0.168</v>
      </c>
      <c r="AX439" s="12">
        <v>1</v>
      </c>
      <c r="AY439" s="12">
        <v>0</v>
      </c>
      <c r="AZ439" s="15">
        <f t="shared" si="588"/>
        <v>6002.304</v>
      </c>
      <c r="BA439" s="12">
        <v>1</v>
      </c>
      <c r="BB439" s="12">
        <v>0.9</v>
      </c>
      <c r="BC439" s="12">
        <v>2.31</v>
      </c>
      <c r="BD439" s="35">
        <f t="shared" si="589"/>
        <v>3.079</v>
      </c>
      <c r="BE439" s="12">
        <v>0.9</v>
      </c>
      <c r="BF439" s="10">
        <v>0.5</v>
      </c>
      <c r="BG439" s="41">
        <f t="shared" si="590"/>
        <v>8316.4923072</v>
      </c>
      <c r="BQ439" s="12">
        <v>35728</v>
      </c>
      <c r="BR439" s="13">
        <v>0.168</v>
      </c>
      <c r="BS439" s="12">
        <v>1</v>
      </c>
      <c r="BT439" s="12">
        <v>0</v>
      </c>
      <c r="BU439" s="15">
        <f t="shared" si="591"/>
        <v>6002.304</v>
      </c>
      <c r="BV439" s="12">
        <v>1</v>
      </c>
      <c r="BW439" s="12">
        <v>0.9</v>
      </c>
      <c r="BX439" s="12">
        <v>2.31</v>
      </c>
      <c r="BY439" s="35">
        <f t="shared" si="592"/>
        <v>3.079</v>
      </c>
      <c r="BZ439" s="12">
        <v>0.9</v>
      </c>
      <c r="CA439" s="10">
        <v>0.5</v>
      </c>
      <c r="CB439" s="41">
        <f t="shared" si="593"/>
        <v>8316.4923072</v>
      </c>
      <c r="CL439" s="12">
        <v>41312</v>
      </c>
      <c r="CM439" s="13">
        <v>0.168</v>
      </c>
      <c r="CN439" s="12">
        <v>1</v>
      </c>
      <c r="CO439" s="12">
        <v>0</v>
      </c>
      <c r="CP439" s="15">
        <f t="shared" si="594"/>
        <v>6940.416</v>
      </c>
      <c r="CQ439" s="12">
        <v>1</v>
      </c>
      <c r="CR439" s="12">
        <v>0.89</v>
      </c>
      <c r="CS439" s="12">
        <v>1.78</v>
      </c>
      <c r="CT439" s="35">
        <f t="shared" si="595"/>
        <v>2.5842</v>
      </c>
      <c r="CU439" s="12">
        <v>0.9</v>
      </c>
      <c r="CV439" s="10">
        <v>0.5</v>
      </c>
      <c r="CW439" s="41">
        <f t="shared" si="596"/>
        <v>8070.94036224</v>
      </c>
      <c r="DG439" s="12">
        <v>41606</v>
      </c>
      <c r="DH439" s="13">
        <v>0.168</v>
      </c>
      <c r="DI439" s="12">
        <v>1</v>
      </c>
      <c r="DJ439" s="12">
        <v>0</v>
      </c>
      <c r="DK439" s="15">
        <f t="shared" si="597"/>
        <v>6989.808</v>
      </c>
      <c r="DL439" s="12">
        <v>1</v>
      </c>
      <c r="DM439" s="12">
        <v>0.9</v>
      </c>
      <c r="DN439" s="12">
        <v>2.31</v>
      </c>
      <c r="DO439" s="35">
        <f t="shared" si="598"/>
        <v>3.079</v>
      </c>
      <c r="DP439" s="12">
        <v>0.9</v>
      </c>
      <c r="DQ439" s="10">
        <v>0.5</v>
      </c>
      <c r="DR439" s="41">
        <f t="shared" si="599"/>
        <v>9684.7284744</v>
      </c>
      <c r="EB439" s="12">
        <v>41606</v>
      </c>
      <c r="EC439" s="13">
        <v>0.168</v>
      </c>
      <c r="ED439" s="12">
        <v>1</v>
      </c>
      <c r="EE439" s="12">
        <v>0</v>
      </c>
      <c r="EF439" s="15">
        <f t="shared" si="600"/>
        <v>6989.808</v>
      </c>
      <c r="EG439" s="12">
        <v>1</v>
      </c>
      <c r="EH439" s="12">
        <v>0.9</v>
      </c>
      <c r="EI439" s="12">
        <v>3.11</v>
      </c>
      <c r="EJ439" s="35">
        <f t="shared" si="601"/>
        <v>3.799</v>
      </c>
      <c r="EK439" s="12">
        <v>0.9</v>
      </c>
      <c r="EL439" s="10">
        <v>0.5</v>
      </c>
      <c r="EM439" s="41">
        <f t="shared" si="602"/>
        <v>11949.4262664</v>
      </c>
    </row>
    <row r="440" s="1" customFormat="1" customHeight="1" spans="6:147">
      <c r="F440" s="12">
        <v>35434</v>
      </c>
      <c r="G440" s="13">
        <v>0.168</v>
      </c>
      <c r="H440" s="12">
        <v>1</v>
      </c>
      <c r="I440" s="12">
        <v>0</v>
      </c>
      <c r="J440" s="15">
        <f t="shared" si="582"/>
        <v>5952.912</v>
      </c>
      <c r="K440" s="12">
        <v>1</v>
      </c>
      <c r="L440" s="12">
        <v>0.89</v>
      </c>
      <c r="M440" s="12">
        <v>1.78</v>
      </c>
      <c r="N440" s="35">
        <f t="shared" si="583"/>
        <v>2.5842</v>
      </c>
      <c r="O440" s="12">
        <v>0.9</v>
      </c>
      <c r="P440" s="10">
        <v>0.5</v>
      </c>
      <c r="Q440" s="41">
        <f t="shared" si="584"/>
        <v>6922.58183568</v>
      </c>
      <c r="AA440" s="12">
        <v>35434</v>
      </c>
      <c r="AB440" s="13">
        <v>0.168</v>
      </c>
      <c r="AC440" s="12">
        <v>1</v>
      </c>
      <c r="AD440" s="12">
        <v>0</v>
      </c>
      <c r="AE440" s="15">
        <f t="shared" si="585"/>
        <v>5952.912</v>
      </c>
      <c r="AF440" s="12">
        <v>1</v>
      </c>
      <c r="AG440" s="12">
        <v>0.89</v>
      </c>
      <c r="AH440" s="12">
        <v>1.78</v>
      </c>
      <c r="AI440" s="35">
        <f t="shared" si="586"/>
        <v>2.5842</v>
      </c>
      <c r="AJ440" s="12">
        <v>0.9</v>
      </c>
      <c r="AK440" s="10">
        <v>0.5</v>
      </c>
      <c r="AL440" s="41">
        <f t="shared" si="587"/>
        <v>6922.58183568</v>
      </c>
      <c r="AV440" s="12">
        <v>35728</v>
      </c>
      <c r="AW440" s="13">
        <v>0.168</v>
      </c>
      <c r="AX440" s="12">
        <v>1</v>
      </c>
      <c r="AY440" s="12">
        <v>0</v>
      </c>
      <c r="AZ440" s="15">
        <f t="shared" si="588"/>
        <v>6002.304</v>
      </c>
      <c r="BA440" s="12">
        <v>1</v>
      </c>
      <c r="BB440" s="12">
        <v>0.9</v>
      </c>
      <c r="BC440" s="12">
        <v>2.31</v>
      </c>
      <c r="BD440" s="35">
        <f t="shared" si="589"/>
        <v>3.079</v>
      </c>
      <c r="BE440" s="12">
        <v>0.9</v>
      </c>
      <c r="BF440" s="10">
        <v>0.5</v>
      </c>
      <c r="BG440" s="41">
        <f t="shared" si="590"/>
        <v>8316.4923072</v>
      </c>
      <c r="BQ440" s="12">
        <v>35728</v>
      </c>
      <c r="BR440" s="13">
        <v>0.168</v>
      </c>
      <c r="BS440" s="12">
        <v>1</v>
      </c>
      <c r="BT440" s="12">
        <v>0</v>
      </c>
      <c r="BU440" s="15">
        <f t="shared" si="591"/>
        <v>6002.304</v>
      </c>
      <c r="BV440" s="12">
        <v>1</v>
      </c>
      <c r="BW440" s="12">
        <v>0.9</v>
      </c>
      <c r="BX440" s="12">
        <v>2.31</v>
      </c>
      <c r="BY440" s="35">
        <f t="shared" si="592"/>
        <v>3.079</v>
      </c>
      <c r="BZ440" s="12">
        <v>0.9</v>
      </c>
      <c r="CA440" s="10">
        <v>0.5</v>
      </c>
      <c r="CB440" s="41">
        <f t="shared" si="593"/>
        <v>8316.4923072</v>
      </c>
      <c r="CL440" s="12">
        <v>41312</v>
      </c>
      <c r="CM440" s="13">
        <v>0.168</v>
      </c>
      <c r="CN440" s="12">
        <v>1</v>
      </c>
      <c r="CO440" s="12">
        <v>0</v>
      </c>
      <c r="CP440" s="15">
        <f t="shared" si="594"/>
        <v>6940.416</v>
      </c>
      <c r="CQ440" s="12">
        <v>1</v>
      </c>
      <c r="CR440" s="12">
        <v>0.89</v>
      </c>
      <c r="CS440" s="12">
        <v>1.78</v>
      </c>
      <c r="CT440" s="35">
        <f t="shared" si="595"/>
        <v>2.5842</v>
      </c>
      <c r="CU440" s="12">
        <v>0.9</v>
      </c>
      <c r="CV440" s="10">
        <v>0.5</v>
      </c>
      <c r="CW440" s="41">
        <f t="shared" si="596"/>
        <v>8070.94036224</v>
      </c>
      <c r="DG440" s="12">
        <v>41606</v>
      </c>
      <c r="DH440" s="13">
        <v>0.168</v>
      </c>
      <c r="DI440" s="12">
        <v>1</v>
      </c>
      <c r="DJ440" s="12">
        <v>0</v>
      </c>
      <c r="DK440" s="15">
        <f t="shared" si="597"/>
        <v>6989.808</v>
      </c>
      <c r="DL440" s="12">
        <v>1</v>
      </c>
      <c r="DM440" s="12">
        <v>0.9</v>
      </c>
      <c r="DN440" s="12">
        <v>2.31</v>
      </c>
      <c r="DO440" s="35">
        <f t="shared" si="598"/>
        <v>3.079</v>
      </c>
      <c r="DP440" s="12">
        <v>0.9</v>
      </c>
      <c r="DQ440" s="10">
        <v>0.5</v>
      </c>
      <c r="DR440" s="41">
        <f t="shared" si="599"/>
        <v>9684.7284744</v>
      </c>
      <c r="EB440" s="12">
        <v>41606</v>
      </c>
      <c r="EC440" s="13">
        <v>0.168</v>
      </c>
      <c r="ED440" s="12">
        <v>1</v>
      </c>
      <c r="EE440" s="12">
        <v>0</v>
      </c>
      <c r="EF440" s="15">
        <f t="shared" si="600"/>
        <v>6989.808</v>
      </c>
      <c r="EG440" s="12">
        <v>1</v>
      </c>
      <c r="EH440" s="12">
        <v>0.9</v>
      </c>
      <c r="EI440" s="12">
        <v>3.11</v>
      </c>
      <c r="EJ440" s="35">
        <f t="shared" si="601"/>
        <v>3.799</v>
      </c>
      <c r="EK440" s="12">
        <v>0.9</v>
      </c>
      <c r="EL440" s="10">
        <v>0.5</v>
      </c>
      <c r="EM440" s="41">
        <f t="shared" si="602"/>
        <v>11949.4262664</v>
      </c>
    </row>
    <row r="441" s="1" customFormat="1" customHeight="1" spans="6:147">
      <c r="F441" s="12">
        <v>35434</v>
      </c>
      <c r="G441" s="13">
        <v>0.168</v>
      </c>
      <c r="H441" s="12">
        <v>1</v>
      </c>
      <c r="I441" s="12">
        <v>0</v>
      </c>
      <c r="J441" s="15">
        <f t="shared" si="582"/>
        <v>5952.912</v>
      </c>
      <c r="K441" s="12">
        <v>1</v>
      </c>
      <c r="L441" s="12">
        <v>0.89</v>
      </c>
      <c r="M441" s="12">
        <v>1.78</v>
      </c>
      <c r="N441" s="35">
        <f t="shared" si="583"/>
        <v>2.5842</v>
      </c>
      <c r="O441" s="12">
        <v>0.9</v>
      </c>
      <c r="P441" s="10">
        <v>0.5</v>
      </c>
      <c r="Q441" s="41">
        <f t="shared" si="584"/>
        <v>6922.58183568</v>
      </c>
      <c r="AA441" s="12">
        <v>35434</v>
      </c>
      <c r="AB441" s="13">
        <v>0.168</v>
      </c>
      <c r="AC441" s="12">
        <v>1</v>
      </c>
      <c r="AD441" s="12">
        <v>0</v>
      </c>
      <c r="AE441" s="15">
        <f t="shared" si="585"/>
        <v>5952.912</v>
      </c>
      <c r="AF441" s="12">
        <v>1</v>
      </c>
      <c r="AG441" s="12">
        <v>0.89</v>
      </c>
      <c r="AH441" s="12">
        <v>1.78</v>
      </c>
      <c r="AI441" s="35">
        <f t="shared" si="586"/>
        <v>2.5842</v>
      </c>
      <c r="AJ441" s="12">
        <v>0.9</v>
      </c>
      <c r="AK441" s="10">
        <v>0.5</v>
      </c>
      <c r="AL441" s="41">
        <f t="shared" si="587"/>
        <v>6922.58183568</v>
      </c>
      <c r="AV441" s="12">
        <v>35728</v>
      </c>
      <c r="AW441" s="13">
        <v>0.168</v>
      </c>
      <c r="AX441" s="12">
        <v>1</v>
      </c>
      <c r="AY441" s="12">
        <v>0</v>
      </c>
      <c r="AZ441" s="15">
        <f t="shared" si="588"/>
        <v>6002.304</v>
      </c>
      <c r="BA441" s="12">
        <v>1</v>
      </c>
      <c r="BB441" s="12">
        <v>0.9</v>
      </c>
      <c r="BC441" s="12">
        <v>2.31</v>
      </c>
      <c r="BD441" s="35">
        <f t="shared" si="589"/>
        <v>3.079</v>
      </c>
      <c r="BE441" s="12">
        <v>0.9</v>
      </c>
      <c r="BF441" s="10">
        <v>0.5</v>
      </c>
      <c r="BG441" s="41">
        <f t="shared" si="590"/>
        <v>8316.4923072</v>
      </c>
      <c r="BQ441" s="12">
        <v>35728</v>
      </c>
      <c r="BR441" s="13">
        <v>0.168</v>
      </c>
      <c r="BS441" s="12">
        <v>1</v>
      </c>
      <c r="BT441" s="12">
        <v>0</v>
      </c>
      <c r="BU441" s="15">
        <f t="shared" si="591"/>
        <v>6002.304</v>
      </c>
      <c r="BV441" s="12">
        <v>1</v>
      </c>
      <c r="BW441" s="12">
        <v>0.9</v>
      </c>
      <c r="BX441" s="12">
        <v>2.31</v>
      </c>
      <c r="BY441" s="35">
        <f t="shared" si="592"/>
        <v>3.079</v>
      </c>
      <c r="BZ441" s="12">
        <v>0.9</v>
      </c>
      <c r="CA441" s="10">
        <v>0.5</v>
      </c>
      <c r="CB441" s="41">
        <f t="shared" si="593"/>
        <v>8316.4923072</v>
      </c>
      <c r="CL441" s="12">
        <v>41312</v>
      </c>
      <c r="CM441" s="13">
        <v>0.168</v>
      </c>
      <c r="CN441" s="12">
        <v>1</v>
      </c>
      <c r="CO441" s="12">
        <v>0</v>
      </c>
      <c r="CP441" s="15">
        <f t="shared" si="594"/>
        <v>6940.416</v>
      </c>
      <c r="CQ441" s="12">
        <v>1</v>
      </c>
      <c r="CR441" s="12">
        <v>0.89</v>
      </c>
      <c r="CS441" s="12">
        <v>1.78</v>
      </c>
      <c r="CT441" s="35">
        <f t="shared" si="595"/>
        <v>2.5842</v>
      </c>
      <c r="CU441" s="12">
        <v>0.9</v>
      </c>
      <c r="CV441" s="10">
        <v>0.5</v>
      </c>
      <c r="CW441" s="41">
        <f t="shared" si="596"/>
        <v>8070.94036224</v>
      </c>
      <c r="DG441" s="12">
        <v>41606</v>
      </c>
      <c r="DH441" s="13">
        <v>0.168</v>
      </c>
      <c r="DI441" s="12">
        <v>1</v>
      </c>
      <c r="DJ441" s="12">
        <v>0</v>
      </c>
      <c r="DK441" s="15">
        <f t="shared" si="597"/>
        <v>6989.808</v>
      </c>
      <c r="DL441" s="12">
        <v>1</v>
      </c>
      <c r="DM441" s="12">
        <v>0.9</v>
      </c>
      <c r="DN441" s="12">
        <v>2.31</v>
      </c>
      <c r="DO441" s="35">
        <f t="shared" si="598"/>
        <v>3.079</v>
      </c>
      <c r="DP441" s="12">
        <v>0.9</v>
      </c>
      <c r="DQ441" s="10">
        <v>0.5</v>
      </c>
      <c r="DR441" s="41">
        <f t="shared" si="599"/>
        <v>9684.7284744</v>
      </c>
      <c r="EB441" s="12">
        <v>41606</v>
      </c>
      <c r="EC441" s="13">
        <v>0.168</v>
      </c>
      <c r="ED441" s="12">
        <v>1</v>
      </c>
      <c r="EE441" s="12">
        <v>0</v>
      </c>
      <c r="EF441" s="15">
        <f t="shared" si="600"/>
        <v>6989.808</v>
      </c>
      <c r="EG441" s="12">
        <v>1</v>
      </c>
      <c r="EH441" s="12">
        <v>0.9</v>
      </c>
      <c r="EI441" s="12">
        <v>3.11</v>
      </c>
      <c r="EJ441" s="35">
        <f t="shared" si="601"/>
        <v>3.799</v>
      </c>
      <c r="EK441" s="12">
        <v>0.9</v>
      </c>
      <c r="EL441" s="10">
        <v>0.5</v>
      </c>
      <c r="EM441" s="41">
        <f t="shared" si="602"/>
        <v>11949.4262664</v>
      </c>
    </row>
    <row r="442" s="1" customFormat="1" customHeight="1" spans="6:147">
      <c r="F442" s="12">
        <v>35434</v>
      </c>
      <c r="G442" s="13">
        <v>0.168</v>
      </c>
      <c r="H442" s="12">
        <v>1</v>
      </c>
      <c r="I442" s="12">
        <v>0</v>
      </c>
      <c r="J442" s="15">
        <f t="shared" si="582"/>
        <v>5952.912</v>
      </c>
      <c r="K442" s="12">
        <v>1</v>
      </c>
      <c r="L442" s="12">
        <v>0.89</v>
      </c>
      <c r="M442" s="12">
        <v>1.78</v>
      </c>
      <c r="N442" s="35">
        <f t="shared" si="583"/>
        <v>2.5842</v>
      </c>
      <c r="O442" s="12">
        <v>0.9</v>
      </c>
      <c r="P442" s="10">
        <v>0.5</v>
      </c>
      <c r="Q442" s="41">
        <f t="shared" si="584"/>
        <v>6922.58183568</v>
      </c>
      <c r="AA442" s="12">
        <v>35434</v>
      </c>
      <c r="AB442" s="13">
        <v>0.168</v>
      </c>
      <c r="AC442" s="12">
        <v>1</v>
      </c>
      <c r="AD442" s="12">
        <v>0</v>
      </c>
      <c r="AE442" s="15">
        <f t="shared" si="585"/>
        <v>5952.912</v>
      </c>
      <c r="AF442" s="12">
        <v>1</v>
      </c>
      <c r="AG442" s="12">
        <v>0.89</v>
      </c>
      <c r="AH442" s="12">
        <v>1.78</v>
      </c>
      <c r="AI442" s="35">
        <f t="shared" si="586"/>
        <v>2.5842</v>
      </c>
      <c r="AJ442" s="12">
        <v>0.9</v>
      </c>
      <c r="AK442" s="10">
        <v>0.5</v>
      </c>
      <c r="AL442" s="41">
        <f t="shared" si="587"/>
        <v>6922.58183568</v>
      </c>
      <c r="AV442" s="12">
        <v>35728</v>
      </c>
      <c r="AW442" s="13">
        <v>0.168</v>
      </c>
      <c r="AX442" s="12">
        <v>1</v>
      </c>
      <c r="AY442" s="12">
        <v>0</v>
      </c>
      <c r="AZ442" s="15">
        <f t="shared" si="588"/>
        <v>6002.304</v>
      </c>
      <c r="BA442" s="12">
        <v>1</v>
      </c>
      <c r="BB442" s="12">
        <v>0.9</v>
      </c>
      <c r="BC442" s="12">
        <v>2.31</v>
      </c>
      <c r="BD442" s="35">
        <f t="shared" si="589"/>
        <v>3.079</v>
      </c>
      <c r="BE442" s="12">
        <v>0.9</v>
      </c>
      <c r="BF442" s="10">
        <v>0.5</v>
      </c>
      <c r="BG442" s="41">
        <f t="shared" si="590"/>
        <v>8316.4923072</v>
      </c>
      <c r="BQ442" s="12">
        <v>35728</v>
      </c>
      <c r="BR442" s="13">
        <v>0.168</v>
      </c>
      <c r="BS442" s="12">
        <v>1</v>
      </c>
      <c r="BT442" s="12">
        <v>0</v>
      </c>
      <c r="BU442" s="15">
        <f t="shared" si="591"/>
        <v>6002.304</v>
      </c>
      <c r="BV442" s="12">
        <v>1</v>
      </c>
      <c r="BW442" s="12">
        <v>0.9</v>
      </c>
      <c r="BX442" s="12">
        <v>2.31</v>
      </c>
      <c r="BY442" s="35">
        <f t="shared" si="592"/>
        <v>3.079</v>
      </c>
      <c r="BZ442" s="12">
        <v>0.9</v>
      </c>
      <c r="CA442" s="10">
        <v>0.5</v>
      </c>
      <c r="CB442" s="41">
        <f t="shared" si="593"/>
        <v>8316.4923072</v>
      </c>
      <c r="CL442" s="12">
        <v>41312</v>
      </c>
      <c r="CM442" s="13">
        <v>0.168</v>
      </c>
      <c r="CN442" s="12">
        <v>1</v>
      </c>
      <c r="CO442" s="12">
        <v>0</v>
      </c>
      <c r="CP442" s="15">
        <f t="shared" si="594"/>
        <v>6940.416</v>
      </c>
      <c r="CQ442" s="12">
        <v>1</v>
      </c>
      <c r="CR442" s="12">
        <v>0.89</v>
      </c>
      <c r="CS442" s="12">
        <v>1.78</v>
      </c>
      <c r="CT442" s="35">
        <f t="shared" si="595"/>
        <v>2.5842</v>
      </c>
      <c r="CU442" s="12">
        <v>0.9</v>
      </c>
      <c r="CV442" s="10">
        <v>0.5</v>
      </c>
      <c r="CW442" s="41">
        <f t="shared" si="596"/>
        <v>8070.94036224</v>
      </c>
      <c r="DG442" s="12">
        <v>41606</v>
      </c>
      <c r="DH442" s="13">
        <v>0.168</v>
      </c>
      <c r="DI442" s="12">
        <v>1</v>
      </c>
      <c r="DJ442" s="12">
        <v>0</v>
      </c>
      <c r="DK442" s="15">
        <f t="shared" si="597"/>
        <v>6989.808</v>
      </c>
      <c r="DL442" s="12">
        <v>1</v>
      </c>
      <c r="DM442" s="12">
        <v>0.9</v>
      </c>
      <c r="DN442" s="12">
        <v>2.31</v>
      </c>
      <c r="DO442" s="35">
        <f t="shared" si="598"/>
        <v>3.079</v>
      </c>
      <c r="DP442" s="12">
        <v>0.9</v>
      </c>
      <c r="DQ442" s="10">
        <v>0.5</v>
      </c>
      <c r="DR442" s="41">
        <f t="shared" si="599"/>
        <v>9684.7284744</v>
      </c>
      <c r="EB442" s="12">
        <v>41606</v>
      </c>
      <c r="EC442" s="13">
        <v>0.168</v>
      </c>
      <c r="ED442" s="12">
        <v>1</v>
      </c>
      <c r="EE442" s="12">
        <v>0</v>
      </c>
      <c r="EF442" s="15">
        <f t="shared" si="600"/>
        <v>6989.808</v>
      </c>
      <c r="EG442" s="12">
        <v>1</v>
      </c>
      <c r="EH442" s="12">
        <v>0.9</v>
      </c>
      <c r="EI442" s="12">
        <v>3.11</v>
      </c>
      <c r="EJ442" s="35">
        <f t="shared" si="601"/>
        <v>3.799</v>
      </c>
      <c r="EK442" s="12">
        <v>0.9</v>
      </c>
      <c r="EL442" s="10">
        <v>0.5</v>
      </c>
      <c r="EM442" s="41">
        <f t="shared" si="602"/>
        <v>11949.4262664</v>
      </c>
    </row>
    <row r="443" s="1" customFormat="1" customHeight="1" spans="6:147">
      <c r="F443" s="12">
        <v>35434</v>
      </c>
      <c r="G443" s="13">
        <v>0.168</v>
      </c>
      <c r="H443" s="12">
        <v>1</v>
      </c>
      <c r="I443" s="12">
        <v>0</v>
      </c>
      <c r="J443" s="15">
        <f t="shared" si="582"/>
        <v>5952.912</v>
      </c>
      <c r="K443" s="12">
        <v>1</v>
      </c>
      <c r="L443" s="12">
        <v>0.89</v>
      </c>
      <c r="M443" s="12">
        <v>1.78</v>
      </c>
      <c r="N443" s="35">
        <f t="shared" si="583"/>
        <v>2.5842</v>
      </c>
      <c r="O443" s="12">
        <v>0.9</v>
      </c>
      <c r="P443" s="10">
        <v>0.5</v>
      </c>
      <c r="Q443" s="41">
        <f t="shared" si="584"/>
        <v>6922.58183568</v>
      </c>
      <c r="AA443" s="12">
        <v>35434</v>
      </c>
      <c r="AB443" s="13">
        <v>0.168</v>
      </c>
      <c r="AC443" s="12">
        <v>1</v>
      </c>
      <c r="AD443" s="12">
        <v>0</v>
      </c>
      <c r="AE443" s="15">
        <f t="shared" si="585"/>
        <v>5952.912</v>
      </c>
      <c r="AF443" s="12">
        <v>1</v>
      </c>
      <c r="AG443" s="12">
        <v>0.89</v>
      </c>
      <c r="AH443" s="12">
        <v>1.78</v>
      </c>
      <c r="AI443" s="35">
        <f t="shared" si="586"/>
        <v>2.5842</v>
      </c>
      <c r="AJ443" s="12">
        <v>0.9</v>
      </c>
      <c r="AK443" s="10">
        <v>0.5</v>
      </c>
      <c r="AL443" s="41">
        <f t="shared" si="587"/>
        <v>6922.58183568</v>
      </c>
      <c r="AV443" s="12">
        <v>35728</v>
      </c>
      <c r="AW443" s="13">
        <v>0.168</v>
      </c>
      <c r="AX443" s="12">
        <v>1</v>
      </c>
      <c r="AY443" s="12">
        <v>0</v>
      </c>
      <c r="AZ443" s="15">
        <f t="shared" si="588"/>
        <v>6002.304</v>
      </c>
      <c r="BA443" s="12">
        <v>1</v>
      </c>
      <c r="BB443" s="12">
        <v>0.9</v>
      </c>
      <c r="BC443" s="12">
        <v>2.31</v>
      </c>
      <c r="BD443" s="35">
        <f t="shared" si="589"/>
        <v>3.079</v>
      </c>
      <c r="BE443" s="12">
        <v>0.9</v>
      </c>
      <c r="BF443" s="10">
        <v>0.5</v>
      </c>
      <c r="BG443" s="41">
        <f t="shared" si="590"/>
        <v>8316.4923072</v>
      </c>
      <c r="BQ443" s="12">
        <v>35728</v>
      </c>
      <c r="BR443" s="13">
        <v>0.168</v>
      </c>
      <c r="BS443" s="12">
        <v>1</v>
      </c>
      <c r="BT443" s="12">
        <v>0</v>
      </c>
      <c r="BU443" s="15">
        <f t="shared" si="591"/>
        <v>6002.304</v>
      </c>
      <c r="BV443" s="12">
        <v>1</v>
      </c>
      <c r="BW443" s="12">
        <v>0.9</v>
      </c>
      <c r="BX443" s="12">
        <v>2.31</v>
      </c>
      <c r="BY443" s="35">
        <f t="shared" si="592"/>
        <v>3.079</v>
      </c>
      <c r="BZ443" s="12">
        <v>0.9</v>
      </c>
      <c r="CA443" s="10">
        <v>0.5</v>
      </c>
      <c r="CB443" s="41">
        <f t="shared" si="593"/>
        <v>8316.4923072</v>
      </c>
      <c r="CL443" s="12">
        <v>41312</v>
      </c>
      <c r="CM443" s="13">
        <v>0.168</v>
      </c>
      <c r="CN443" s="12">
        <v>1</v>
      </c>
      <c r="CO443" s="12">
        <v>0</v>
      </c>
      <c r="CP443" s="15">
        <f t="shared" si="594"/>
        <v>6940.416</v>
      </c>
      <c r="CQ443" s="12">
        <v>1</v>
      </c>
      <c r="CR443" s="12">
        <v>0.89</v>
      </c>
      <c r="CS443" s="12">
        <v>1.78</v>
      </c>
      <c r="CT443" s="35">
        <f t="shared" si="595"/>
        <v>2.5842</v>
      </c>
      <c r="CU443" s="12">
        <v>0.9</v>
      </c>
      <c r="CV443" s="10">
        <v>0.5</v>
      </c>
      <c r="CW443" s="41">
        <f t="shared" si="596"/>
        <v>8070.94036224</v>
      </c>
      <c r="DG443" s="12">
        <v>41606</v>
      </c>
      <c r="DH443" s="13">
        <v>0.168</v>
      </c>
      <c r="DI443" s="12">
        <v>1</v>
      </c>
      <c r="DJ443" s="12">
        <v>0</v>
      </c>
      <c r="DK443" s="15">
        <f t="shared" si="597"/>
        <v>6989.808</v>
      </c>
      <c r="DL443" s="12">
        <v>1</v>
      </c>
      <c r="DM443" s="12">
        <v>0.9</v>
      </c>
      <c r="DN443" s="12">
        <v>2.31</v>
      </c>
      <c r="DO443" s="35">
        <f t="shared" si="598"/>
        <v>3.079</v>
      </c>
      <c r="DP443" s="12">
        <v>0.9</v>
      </c>
      <c r="DQ443" s="10">
        <v>0.5</v>
      </c>
      <c r="DR443" s="41">
        <f t="shared" si="599"/>
        <v>9684.7284744</v>
      </c>
      <c r="EB443" s="12">
        <v>41606</v>
      </c>
      <c r="EC443" s="13">
        <v>0.168</v>
      </c>
      <c r="ED443" s="12">
        <v>1</v>
      </c>
      <c r="EE443" s="12">
        <v>0</v>
      </c>
      <c r="EF443" s="15">
        <f t="shared" si="600"/>
        <v>6989.808</v>
      </c>
      <c r="EG443" s="12">
        <v>1</v>
      </c>
      <c r="EH443" s="12">
        <v>0.9</v>
      </c>
      <c r="EI443" s="12">
        <v>3.11</v>
      </c>
      <c r="EJ443" s="35">
        <f t="shared" si="601"/>
        <v>3.799</v>
      </c>
      <c r="EK443" s="12">
        <v>0.9</v>
      </c>
      <c r="EL443" s="10">
        <v>0.5</v>
      </c>
      <c r="EM443" s="41">
        <f t="shared" si="602"/>
        <v>11949.4262664</v>
      </c>
    </row>
    <row r="444" s="1" customFormat="1" customHeight="1" spans="6:147">
      <c r="F444" s="12">
        <v>35434</v>
      </c>
      <c r="G444" s="13">
        <v>0.168</v>
      </c>
      <c r="H444" s="12">
        <v>1</v>
      </c>
      <c r="I444" s="12">
        <v>0</v>
      </c>
      <c r="J444" s="15">
        <f t="shared" si="582"/>
        <v>5952.912</v>
      </c>
      <c r="K444" s="12">
        <v>1</v>
      </c>
      <c r="L444" s="12">
        <v>0.89</v>
      </c>
      <c r="M444" s="12">
        <v>1.78</v>
      </c>
      <c r="N444" s="35">
        <f t="shared" si="583"/>
        <v>2.5842</v>
      </c>
      <c r="O444" s="12">
        <v>0.9</v>
      </c>
      <c r="P444" s="10">
        <v>0.5</v>
      </c>
      <c r="Q444" s="41">
        <f t="shared" si="584"/>
        <v>6922.58183568</v>
      </c>
      <c r="AA444" s="12">
        <v>35434</v>
      </c>
      <c r="AB444" s="13">
        <v>0.168</v>
      </c>
      <c r="AC444" s="12">
        <v>1</v>
      </c>
      <c r="AD444" s="12">
        <v>0</v>
      </c>
      <c r="AE444" s="15">
        <f t="shared" si="585"/>
        <v>5952.912</v>
      </c>
      <c r="AF444" s="12">
        <v>1</v>
      </c>
      <c r="AG444" s="12">
        <v>0.89</v>
      </c>
      <c r="AH444" s="12">
        <v>1.78</v>
      </c>
      <c r="AI444" s="35">
        <f t="shared" si="586"/>
        <v>2.5842</v>
      </c>
      <c r="AJ444" s="12">
        <v>0.9</v>
      </c>
      <c r="AK444" s="10">
        <v>0.5</v>
      </c>
      <c r="AL444" s="41">
        <f t="shared" si="587"/>
        <v>6922.58183568</v>
      </c>
      <c r="AV444" s="12">
        <v>35728</v>
      </c>
      <c r="AW444" s="13">
        <v>0.168</v>
      </c>
      <c r="AX444" s="12">
        <v>1</v>
      </c>
      <c r="AY444" s="12">
        <v>0</v>
      </c>
      <c r="AZ444" s="15">
        <f t="shared" si="588"/>
        <v>6002.304</v>
      </c>
      <c r="BA444" s="12">
        <v>1</v>
      </c>
      <c r="BB444" s="12">
        <v>0.9</v>
      </c>
      <c r="BC444" s="12">
        <v>2.31</v>
      </c>
      <c r="BD444" s="35">
        <f t="shared" si="589"/>
        <v>3.079</v>
      </c>
      <c r="BE444" s="12">
        <v>0.9</v>
      </c>
      <c r="BF444" s="10">
        <v>0.5</v>
      </c>
      <c r="BG444" s="41">
        <f t="shared" si="590"/>
        <v>8316.4923072</v>
      </c>
      <c r="BQ444" s="12">
        <v>35728</v>
      </c>
      <c r="BR444" s="13">
        <v>0.168</v>
      </c>
      <c r="BS444" s="12">
        <v>1</v>
      </c>
      <c r="BT444" s="12">
        <v>0</v>
      </c>
      <c r="BU444" s="15">
        <f t="shared" si="591"/>
        <v>6002.304</v>
      </c>
      <c r="BV444" s="12">
        <v>1</v>
      </c>
      <c r="BW444" s="12">
        <v>0.9</v>
      </c>
      <c r="BX444" s="12">
        <v>2.31</v>
      </c>
      <c r="BY444" s="35">
        <f t="shared" si="592"/>
        <v>3.079</v>
      </c>
      <c r="BZ444" s="12">
        <v>0.9</v>
      </c>
      <c r="CA444" s="10">
        <v>0.5</v>
      </c>
      <c r="CB444" s="41">
        <f t="shared" si="593"/>
        <v>8316.4923072</v>
      </c>
      <c r="CL444" s="12">
        <v>41312</v>
      </c>
      <c r="CM444" s="13">
        <v>0.168</v>
      </c>
      <c r="CN444" s="12">
        <v>1</v>
      </c>
      <c r="CO444" s="12">
        <v>0</v>
      </c>
      <c r="CP444" s="15">
        <f t="shared" si="594"/>
        <v>6940.416</v>
      </c>
      <c r="CQ444" s="12">
        <v>1</v>
      </c>
      <c r="CR444" s="12">
        <v>0.89</v>
      </c>
      <c r="CS444" s="12">
        <v>1.78</v>
      </c>
      <c r="CT444" s="35">
        <f t="shared" si="595"/>
        <v>2.5842</v>
      </c>
      <c r="CU444" s="12">
        <v>0.9</v>
      </c>
      <c r="CV444" s="10">
        <v>0.5</v>
      </c>
      <c r="CW444" s="41">
        <f t="shared" si="596"/>
        <v>8070.94036224</v>
      </c>
      <c r="DG444" s="12">
        <v>41606</v>
      </c>
      <c r="DH444" s="13">
        <v>0.168</v>
      </c>
      <c r="DI444" s="12">
        <v>1</v>
      </c>
      <c r="DJ444" s="12">
        <v>0</v>
      </c>
      <c r="DK444" s="15">
        <f t="shared" si="597"/>
        <v>6989.808</v>
      </c>
      <c r="DL444" s="12">
        <v>1</v>
      </c>
      <c r="DM444" s="12">
        <v>0.9</v>
      </c>
      <c r="DN444" s="12">
        <v>2.31</v>
      </c>
      <c r="DO444" s="35">
        <f t="shared" si="598"/>
        <v>3.079</v>
      </c>
      <c r="DP444" s="12">
        <v>0.9</v>
      </c>
      <c r="DQ444" s="10">
        <v>0.5</v>
      </c>
      <c r="DR444" s="41">
        <f t="shared" si="599"/>
        <v>9684.7284744</v>
      </c>
      <c r="EB444" s="12">
        <v>41606</v>
      </c>
      <c r="EC444" s="13">
        <v>0.168</v>
      </c>
      <c r="ED444" s="12">
        <v>1</v>
      </c>
      <c r="EE444" s="12">
        <v>0</v>
      </c>
      <c r="EF444" s="15">
        <f t="shared" si="600"/>
        <v>6989.808</v>
      </c>
      <c r="EG444" s="12">
        <v>1</v>
      </c>
      <c r="EH444" s="12">
        <v>0.9</v>
      </c>
      <c r="EI444" s="12">
        <v>3.11</v>
      </c>
      <c r="EJ444" s="35">
        <f t="shared" si="601"/>
        <v>3.799</v>
      </c>
      <c r="EK444" s="12">
        <v>0.9</v>
      </c>
      <c r="EL444" s="10">
        <v>0.5</v>
      </c>
      <c r="EM444" s="41">
        <f t="shared" si="602"/>
        <v>11949.4262664</v>
      </c>
    </row>
    <row r="445" s="1" customFormat="1" customHeight="1" spans="6:147">
      <c r="F445" s="12">
        <v>35434</v>
      </c>
      <c r="G445" s="13">
        <v>0.3</v>
      </c>
      <c r="H445" s="12">
        <v>1</v>
      </c>
      <c r="I445" s="12">
        <v>0</v>
      </c>
      <c r="J445" s="15">
        <f t="shared" si="582"/>
        <v>10630.2</v>
      </c>
      <c r="K445" s="12">
        <v>1</v>
      </c>
      <c r="L445" s="12">
        <v>0.89</v>
      </c>
      <c r="M445" s="12">
        <v>1.78</v>
      </c>
      <c r="N445" s="35">
        <f t="shared" si="583"/>
        <v>2.5842</v>
      </c>
      <c r="O445" s="12">
        <v>0.9</v>
      </c>
      <c r="P445" s="10">
        <v>0.5</v>
      </c>
      <c r="Q445" s="41">
        <f t="shared" si="584"/>
        <v>12361.753278</v>
      </c>
      <c r="AA445" s="12">
        <v>35434</v>
      </c>
      <c r="AB445" s="13">
        <v>0.3</v>
      </c>
      <c r="AC445" s="12">
        <v>1</v>
      </c>
      <c r="AD445" s="12">
        <v>0</v>
      </c>
      <c r="AE445" s="15">
        <f t="shared" si="585"/>
        <v>10630.2</v>
      </c>
      <c r="AF445" s="12">
        <v>1</v>
      </c>
      <c r="AG445" s="12">
        <v>0.89</v>
      </c>
      <c r="AH445" s="12">
        <v>1.78</v>
      </c>
      <c r="AI445" s="35">
        <f t="shared" si="586"/>
        <v>2.5842</v>
      </c>
      <c r="AJ445" s="12">
        <v>0.9</v>
      </c>
      <c r="AK445" s="10">
        <v>0.5</v>
      </c>
      <c r="AL445" s="41">
        <f t="shared" si="587"/>
        <v>12361.753278</v>
      </c>
      <c r="AV445" s="12">
        <v>35728</v>
      </c>
      <c r="AW445" s="13">
        <v>0.3</v>
      </c>
      <c r="AX445" s="12">
        <v>1</v>
      </c>
      <c r="AY445" s="12">
        <v>0</v>
      </c>
      <c r="AZ445" s="15">
        <f t="shared" si="588"/>
        <v>10718.4</v>
      </c>
      <c r="BA445" s="12">
        <v>1</v>
      </c>
      <c r="BB445" s="12">
        <v>0.9</v>
      </c>
      <c r="BC445" s="12">
        <v>2.31</v>
      </c>
      <c r="BD445" s="35">
        <f t="shared" si="589"/>
        <v>3.079</v>
      </c>
      <c r="BE445" s="12">
        <v>0.9</v>
      </c>
      <c r="BF445" s="10">
        <v>0.5</v>
      </c>
      <c r="BG445" s="41">
        <f t="shared" si="590"/>
        <v>14850.87912</v>
      </c>
      <c r="BQ445" s="12">
        <v>35728</v>
      </c>
      <c r="BR445" s="13">
        <v>0.3</v>
      </c>
      <c r="BS445" s="12">
        <v>1</v>
      </c>
      <c r="BT445" s="12">
        <v>0</v>
      </c>
      <c r="BU445" s="15">
        <f t="shared" si="591"/>
        <v>10718.4</v>
      </c>
      <c r="BV445" s="12">
        <v>1</v>
      </c>
      <c r="BW445" s="12">
        <v>0.9</v>
      </c>
      <c r="BX445" s="12">
        <v>2.31</v>
      </c>
      <c r="BY445" s="35">
        <f t="shared" si="592"/>
        <v>3.079</v>
      </c>
      <c r="BZ445" s="12">
        <v>0.9</v>
      </c>
      <c r="CA445" s="10">
        <v>0.5</v>
      </c>
      <c r="CB445" s="41">
        <f t="shared" si="593"/>
        <v>14850.87912</v>
      </c>
      <c r="CL445" s="12">
        <v>41312</v>
      </c>
      <c r="CM445" s="13">
        <v>0.3</v>
      </c>
      <c r="CN445" s="12">
        <v>1</v>
      </c>
      <c r="CO445" s="12">
        <v>0</v>
      </c>
      <c r="CP445" s="15">
        <f t="shared" si="594"/>
        <v>12393.6</v>
      </c>
      <c r="CQ445" s="12">
        <v>1</v>
      </c>
      <c r="CR445" s="12">
        <v>0.89</v>
      </c>
      <c r="CS445" s="12">
        <v>1.78</v>
      </c>
      <c r="CT445" s="35">
        <f t="shared" si="595"/>
        <v>2.5842</v>
      </c>
      <c r="CU445" s="12">
        <v>0.9</v>
      </c>
      <c r="CV445" s="10">
        <v>0.5</v>
      </c>
      <c r="CW445" s="41">
        <f t="shared" si="596"/>
        <v>14412.393504</v>
      </c>
      <c r="DG445" s="12">
        <v>41606</v>
      </c>
      <c r="DH445" s="13">
        <v>0.3</v>
      </c>
      <c r="DI445" s="12">
        <v>1</v>
      </c>
      <c r="DJ445" s="12">
        <v>0</v>
      </c>
      <c r="DK445" s="15">
        <f t="shared" si="597"/>
        <v>12481.8</v>
      </c>
      <c r="DL445" s="12">
        <v>1</v>
      </c>
      <c r="DM445" s="12">
        <v>0.9</v>
      </c>
      <c r="DN445" s="12">
        <v>2.31</v>
      </c>
      <c r="DO445" s="35">
        <f t="shared" si="598"/>
        <v>3.079</v>
      </c>
      <c r="DP445" s="12">
        <v>0.9</v>
      </c>
      <c r="DQ445" s="10">
        <v>0.5</v>
      </c>
      <c r="DR445" s="41">
        <f t="shared" si="599"/>
        <v>17294.15799</v>
      </c>
      <c r="EB445" s="12">
        <v>41606</v>
      </c>
      <c r="EC445" s="13">
        <v>0.3</v>
      </c>
      <c r="ED445" s="12">
        <v>1</v>
      </c>
      <c r="EE445" s="12">
        <v>0</v>
      </c>
      <c r="EF445" s="15">
        <f t="shared" si="600"/>
        <v>12481.8</v>
      </c>
      <c r="EG445" s="12">
        <v>1</v>
      </c>
      <c r="EH445" s="12">
        <v>0.9</v>
      </c>
      <c r="EI445" s="12">
        <v>3.11</v>
      </c>
      <c r="EJ445" s="35">
        <f t="shared" si="601"/>
        <v>3.799</v>
      </c>
      <c r="EK445" s="12">
        <v>0.9</v>
      </c>
      <c r="EL445" s="10">
        <v>0.5</v>
      </c>
      <c r="EM445" s="41">
        <f t="shared" si="602"/>
        <v>21338.26119</v>
      </c>
    </row>
    <row r="446" s="1" customFormat="1" customHeight="1" spans="6:147">
      <c r="F446" s="12">
        <v>35434</v>
      </c>
      <c r="G446" s="13">
        <v>0.58</v>
      </c>
      <c r="H446" s="12">
        <v>1</v>
      </c>
      <c r="I446" s="12">
        <v>0</v>
      </c>
      <c r="J446" s="15">
        <f t="shared" si="582"/>
        <v>20551.72</v>
      </c>
      <c r="K446" s="12">
        <v>1</v>
      </c>
      <c r="L446" s="12">
        <v>0.89</v>
      </c>
      <c r="M446" s="12">
        <v>1.78</v>
      </c>
      <c r="N446" s="35">
        <f t="shared" si="583"/>
        <v>2.5842</v>
      </c>
      <c r="O446" s="12">
        <v>0.9</v>
      </c>
      <c r="P446" s="10">
        <v>0.5</v>
      </c>
      <c r="Q446" s="41">
        <f t="shared" si="584"/>
        <v>23899.3896708</v>
      </c>
      <c r="AA446" s="12">
        <v>35434</v>
      </c>
      <c r="AB446" s="13">
        <v>0.58</v>
      </c>
      <c r="AC446" s="12">
        <v>1</v>
      </c>
      <c r="AD446" s="12">
        <v>0</v>
      </c>
      <c r="AE446" s="15">
        <f t="shared" si="585"/>
        <v>20551.72</v>
      </c>
      <c r="AF446" s="12">
        <v>1</v>
      </c>
      <c r="AG446" s="12">
        <v>0.89</v>
      </c>
      <c r="AH446" s="12">
        <v>1.78</v>
      </c>
      <c r="AI446" s="35">
        <f t="shared" si="586"/>
        <v>2.5842</v>
      </c>
      <c r="AJ446" s="12">
        <v>0.9</v>
      </c>
      <c r="AK446" s="10">
        <v>0.5</v>
      </c>
      <c r="AL446" s="41">
        <f t="shared" si="587"/>
        <v>23899.3896708</v>
      </c>
      <c r="AV446" s="12">
        <v>35728</v>
      </c>
      <c r="AW446" s="13">
        <v>0.58</v>
      </c>
      <c r="AX446" s="12">
        <v>1</v>
      </c>
      <c r="AY446" s="12">
        <v>0</v>
      </c>
      <c r="AZ446" s="15">
        <f t="shared" si="588"/>
        <v>20722.24</v>
      </c>
      <c r="BA446" s="12">
        <v>1</v>
      </c>
      <c r="BB446" s="12">
        <v>0.9</v>
      </c>
      <c r="BC446" s="12">
        <v>2.31</v>
      </c>
      <c r="BD446" s="35">
        <f t="shared" si="589"/>
        <v>3.079</v>
      </c>
      <c r="BE446" s="12">
        <v>0.9</v>
      </c>
      <c r="BF446" s="10">
        <v>0.5</v>
      </c>
      <c r="BG446" s="41">
        <f t="shared" si="590"/>
        <v>28711.699632</v>
      </c>
      <c r="BQ446" s="12">
        <v>35728</v>
      </c>
      <c r="BR446" s="13">
        <v>0.58</v>
      </c>
      <c r="BS446" s="12">
        <v>1</v>
      </c>
      <c r="BT446" s="12">
        <v>0</v>
      </c>
      <c r="BU446" s="15">
        <f t="shared" si="591"/>
        <v>20722.24</v>
      </c>
      <c r="BV446" s="12">
        <v>1</v>
      </c>
      <c r="BW446" s="12">
        <v>0.9</v>
      </c>
      <c r="BX446" s="12">
        <v>2.31</v>
      </c>
      <c r="BY446" s="35">
        <f t="shared" si="592"/>
        <v>3.079</v>
      </c>
      <c r="BZ446" s="12">
        <v>0.9</v>
      </c>
      <c r="CA446" s="10">
        <v>0.5</v>
      </c>
      <c r="CB446" s="41">
        <f t="shared" si="593"/>
        <v>28711.699632</v>
      </c>
      <c r="CL446" s="12">
        <v>41312</v>
      </c>
      <c r="CM446" s="13">
        <v>0.58</v>
      </c>
      <c r="CN446" s="12">
        <v>1</v>
      </c>
      <c r="CO446" s="12">
        <v>0</v>
      </c>
      <c r="CP446" s="15">
        <f t="shared" si="594"/>
        <v>23960.96</v>
      </c>
      <c r="CQ446" s="12">
        <v>1</v>
      </c>
      <c r="CR446" s="12">
        <v>0.89</v>
      </c>
      <c r="CS446" s="12">
        <v>1.78</v>
      </c>
      <c r="CT446" s="35">
        <f t="shared" si="595"/>
        <v>2.5842</v>
      </c>
      <c r="CU446" s="12">
        <v>0.9</v>
      </c>
      <c r="CV446" s="10">
        <v>0.5</v>
      </c>
      <c r="CW446" s="41">
        <f t="shared" si="596"/>
        <v>27863.9607744</v>
      </c>
      <c r="DG446" s="12">
        <v>41606</v>
      </c>
      <c r="DH446" s="13">
        <v>0.58</v>
      </c>
      <c r="DI446" s="12">
        <v>1</v>
      </c>
      <c r="DJ446" s="12">
        <v>0</v>
      </c>
      <c r="DK446" s="15">
        <f t="shared" si="597"/>
        <v>24131.48</v>
      </c>
      <c r="DL446" s="12">
        <v>1</v>
      </c>
      <c r="DM446" s="12">
        <v>0.9</v>
      </c>
      <c r="DN446" s="12">
        <v>2.31</v>
      </c>
      <c r="DO446" s="35">
        <f t="shared" si="598"/>
        <v>3.079</v>
      </c>
      <c r="DP446" s="12">
        <v>0.9</v>
      </c>
      <c r="DQ446" s="10">
        <v>0.5</v>
      </c>
      <c r="DR446" s="41">
        <f t="shared" si="599"/>
        <v>33435.372114</v>
      </c>
      <c r="EB446" s="12">
        <v>41606</v>
      </c>
      <c r="EC446" s="13">
        <v>0.58</v>
      </c>
      <c r="ED446" s="12">
        <v>1</v>
      </c>
      <c r="EE446" s="12">
        <v>0</v>
      </c>
      <c r="EF446" s="15">
        <f t="shared" si="600"/>
        <v>24131.48</v>
      </c>
      <c r="EG446" s="12">
        <v>1</v>
      </c>
      <c r="EH446" s="12">
        <v>0.9</v>
      </c>
      <c r="EI446" s="12">
        <v>3.11</v>
      </c>
      <c r="EJ446" s="35">
        <f t="shared" si="601"/>
        <v>3.799</v>
      </c>
      <c r="EK446" s="12">
        <v>0.9</v>
      </c>
      <c r="EL446" s="10">
        <v>0.5</v>
      </c>
      <c r="EM446" s="41">
        <f t="shared" si="602"/>
        <v>41253.971634</v>
      </c>
    </row>
    <row r="447" s="1" customFormat="1" customHeight="1" spans="6:147">
      <c r="F447" s="42" t="s">
        <v>50</v>
      </c>
      <c r="G447" s="37"/>
      <c r="H447" s="37"/>
      <c r="I447" s="37"/>
      <c r="J447" s="37"/>
      <c r="K447" s="37"/>
      <c r="L447" s="37"/>
      <c r="M447" s="38">
        <f>SUM(Q437:Q446)</f>
        <v>91641.79763424</v>
      </c>
      <c r="N447" s="38"/>
      <c r="O447" s="38"/>
      <c r="P447" s="38"/>
      <c r="Q447" s="38"/>
      <c r="R447" s="1"/>
      <c r="S447" s="1"/>
      <c r="T447" s="1"/>
      <c r="U447" s="1"/>
      <c r="V447" s="1"/>
      <c r="W447" s="1"/>
      <c r="X447" s="1"/>
      <c r="Y447" s="1"/>
      <c r="Z447" s="1"/>
      <c r="AA447" s="42" t="s">
        <v>50</v>
      </c>
      <c r="AB447" s="37"/>
      <c r="AC447" s="37"/>
      <c r="AD447" s="37"/>
      <c r="AE447" s="37"/>
      <c r="AF447" s="37"/>
      <c r="AG447" s="37"/>
      <c r="AH447" s="38">
        <f>SUM(AL437:AL446)</f>
        <v>91641.79763424</v>
      </c>
      <c r="AI447" s="38"/>
      <c r="AJ447" s="38"/>
      <c r="AK447" s="38"/>
      <c r="AL447" s="38"/>
      <c r="AM447" s="1"/>
      <c r="AN447" s="1"/>
      <c r="AO447" s="1"/>
      <c r="AP447" s="1"/>
      <c r="AQ447" s="1"/>
      <c r="AR447" s="1"/>
      <c r="AS447" s="1"/>
      <c r="AT447" s="1"/>
      <c r="AU447" s="1"/>
      <c r="AV447" s="42" t="s">
        <v>50</v>
      </c>
      <c r="AW447" s="37"/>
      <c r="AX447" s="37"/>
      <c r="AY447" s="37"/>
      <c r="AZ447" s="37"/>
      <c r="BA447" s="37"/>
      <c r="BB447" s="37"/>
      <c r="BC447" s="38">
        <f>SUM(BG437:BG446)</f>
        <v>110094.5172096</v>
      </c>
      <c r="BD447" s="38"/>
      <c r="BE447" s="38"/>
      <c r="BF447" s="38"/>
      <c r="BG447" s="38"/>
      <c r="BH447" s="1"/>
      <c r="BI447" s="1"/>
      <c r="BJ447" s="1"/>
      <c r="BK447" s="1"/>
      <c r="BL447" s="1"/>
      <c r="BM447" s="1"/>
      <c r="BN447" s="1"/>
      <c r="BO447" s="1"/>
      <c r="BP447" s="1"/>
      <c r="BQ447" s="42" t="s">
        <v>50</v>
      </c>
      <c r="BR447" s="37"/>
      <c r="BS447" s="37"/>
      <c r="BT447" s="37"/>
      <c r="BU447" s="37"/>
      <c r="BV447" s="37"/>
      <c r="BW447" s="37"/>
      <c r="BX447" s="38">
        <f>SUM(CB437:CB446)</f>
        <v>110094.5172096</v>
      </c>
      <c r="BY447" s="38"/>
      <c r="BZ447" s="38"/>
      <c r="CA447" s="38"/>
      <c r="CB447" s="38"/>
      <c r="CC447" s="1"/>
      <c r="CD447" s="1"/>
      <c r="CE447" s="1"/>
      <c r="CF447" s="1"/>
      <c r="CG447" s="1"/>
      <c r="CH447" s="1"/>
      <c r="CI447" s="1"/>
      <c r="CJ447" s="1"/>
      <c r="CK447" s="1"/>
      <c r="CL447" s="42" t="s">
        <v>50</v>
      </c>
      <c r="CM447" s="37"/>
      <c r="CN447" s="37"/>
      <c r="CO447" s="37"/>
      <c r="CP447" s="37"/>
      <c r="CQ447" s="37"/>
      <c r="CR447" s="37"/>
      <c r="CS447" s="38">
        <f>SUM(CW437:CW446)</f>
        <v>106843.87717632</v>
      </c>
      <c r="CT447" s="38"/>
      <c r="CU447" s="38"/>
      <c r="CV447" s="38"/>
      <c r="CW447" s="38"/>
      <c r="CX447" s="1"/>
      <c r="CY447" s="1"/>
      <c r="CZ447" s="1"/>
      <c r="DA447" s="1"/>
      <c r="DB447" s="1"/>
      <c r="DC447" s="1"/>
      <c r="DD447" s="1"/>
      <c r="DE447" s="1"/>
      <c r="DF447" s="1"/>
      <c r="DG447" s="42" t="s">
        <v>50</v>
      </c>
      <c r="DH447" s="37"/>
      <c r="DI447" s="37"/>
      <c r="DJ447" s="37"/>
      <c r="DK447" s="37"/>
      <c r="DL447" s="37"/>
      <c r="DM447" s="37"/>
      <c r="DN447" s="38">
        <f>SUM(DR437:DR446)</f>
        <v>128207.3578992</v>
      </c>
      <c r="DO447" s="38"/>
      <c r="DP447" s="38"/>
      <c r="DQ447" s="38"/>
      <c r="DR447" s="38"/>
      <c r="DS447" s="1"/>
      <c r="DT447" s="1"/>
      <c r="DU447" s="1"/>
      <c r="DV447" s="1"/>
      <c r="DW447" s="1"/>
      <c r="DX447" s="1"/>
      <c r="DY447" s="1"/>
      <c r="DZ447" s="1"/>
      <c r="EA447" s="1"/>
      <c r="EB447" s="42" t="s">
        <v>50</v>
      </c>
      <c r="EC447" s="37"/>
      <c r="ED447" s="37"/>
      <c r="EE447" s="37"/>
      <c r="EF447" s="37"/>
      <c r="EG447" s="37"/>
      <c r="EH447" s="37"/>
      <c r="EI447" s="38">
        <f>SUM(EM437:EM446)</f>
        <v>158187.6429552</v>
      </c>
      <c r="EJ447" s="38"/>
      <c r="EK447" s="38"/>
      <c r="EL447" s="38"/>
      <c r="EM447" s="38"/>
    </row>
    <row r="448" s="1" customFormat="1" customHeight="1" spans="6:147">
      <c r="F448" s="37"/>
      <c r="G448" s="37"/>
      <c r="H448" s="37"/>
      <c r="I448" s="37"/>
      <c r="J448" s="37"/>
      <c r="K448" s="37"/>
      <c r="L448" s="37"/>
      <c r="M448" s="38"/>
      <c r="N448" s="38"/>
      <c r="O448" s="38"/>
      <c r="P448" s="38"/>
      <c r="Q448" s="38"/>
      <c r="R448" s="1"/>
      <c r="S448" s="1"/>
      <c r="T448" s="1"/>
      <c r="U448" s="1"/>
      <c r="V448" s="1"/>
      <c r="W448" s="1"/>
      <c r="X448" s="1"/>
      <c r="Y448" s="1"/>
      <c r="Z448" s="1"/>
      <c r="AA448" s="37"/>
      <c r="AB448" s="37"/>
      <c r="AC448" s="37"/>
      <c r="AD448" s="37"/>
      <c r="AE448" s="37"/>
      <c r="AF448" s="37"/>
      <c r="AG448" s="37"/>
      <c r="AH448" s="38"/>
      <c r="AI448" s="38"/>
      <c r="AJ448" s="38"/>
      <c r="AK448" s="38"/>
      <c r="AL448" s="38"/>
      <c r="AM448" s="1"/>
      <c r="AN448" s="1"/>
      <c r="AO448" s="1"/>
      <c r="AP448" s="1"/>
      <c r="AQ448" s="1"/>
      <c r="AR448" s="1"/>
      <c r="AS448" s="1"/>
      <c r="AT448" s="1"/>
      <c r="AU448" s="1"/>
      <c r="AV448" s="37"/>
      <c r="AW448" s="37"/>
      <c r="AX448" s="37"/>
      <c r="AY448" s="37"/>
      <c r="AZ448" s="37"/>
      <c r="BA448" s="37"/>
      <c r="BB448" s="37"/>
      <c r="BC448" s="38"/>
      <c r="BD448" s="38"/>
      <c r="BE448" s="38"/>
      <c r="BF448" s="38"/>
      <c r="BG448" s="38"/>
      <c r="BH448" s="1"/>
      <c r="BI448" s="1"/>
      <c r="BJ448" s="1"/>
      <c r="BK448" s="1"/>
      <c r="BL448" s="1"/>
      <c r="BM448" s="1"/>
      <c r="BN448" s="1"/>
      <c r="BO448" s="1"/>
      <c r="BP448" s="1"/>
      <c r="BQ448" s="37"/>
      <c r="BR448" s="37"/>
      <c r="BS448" s="37"/>
      <c r="BT448" s="37"/>
      <c r="BU448" s="37"/>
      <c r="BV448" s="37"/>
      <c r="BW448" s="37"/>
      <c r="BX448" s="38"/>
      <c r="BY448" s="38"/>
      <c r="BZ448" s="38"/>
      <c r="CA448" s="38"/>
      <c r="CB448" s="38"/>
      <c r="CC448" s="1"/>
      <c r="CD448" s="1"/>
      <c r="CE448" s="1"/>
      <c r="CF448" s="1"/>
      <c r="CG448" s="1"/>
      <c r="CH448" s="1"/>
      <c r="CI448" s="1"/>
      <c r="CJ448" s="1"/>
      <c r="CK448" s="1"/>
      <c r="CL448" s="37"/>
      <c r="CM448" s="37"/>
      <c r="CN448" s="37"/>
      <c r="CO448" s="37"/>
      <c r="CP448" s="37"/>
      <c r="CQ448" s="37"/>
      <c r="CR448" s="37"/>
      <c r="CS448" s="38"/>
      <c r="CT448" s="38"/>
      <c r="CU448" s="38"/>
      <c r="CV448" s="38"/>
      <c r="CW448" s="38"/>
      <c r="CX448" s="1"/>
      <c r="CY448" s="1"/>
      <c r="CZ448" s="1"/>
      <c r="DA448" s="1"/>
      <c r="DB448" s="1"/>
      <c r="DC448" s="1"/>
      <c r="DD448" s="1"/>
      <c r="DE448" s="1"/>
      <c r="DF448" s="1"/>
      <c r="DG448" s="37"/>
      <c r="DH448" s="37"/>
      <c r="DI448" s="37"/>
      <c r="DJ448" s="37"/>
      <c r="DK448" s="37"/>
      <c r="DL448" s="37"/>
      <c r="DM448" s="37"/>
      <c r="DN448" s="38"/>
      <c r="DO448" s="38"/>
      <c r="DP448" s="38"/>
      <c r="DQ448" s="38"/>
      <c r="DR448" s="38"/>
      <c r="DS448" s="1"/>
      <c r="DT448" s="1"/>
      <c r="DU448" s="1"/>
      <c r="DV448" s="1"/>
      <c r="DW448" s="1"/>
      <c r="DX448" s="1"/>
      <c r="DY448" s="1"/>
      <c r="DZ448" s="1"/>
      <c r="EA448" s="1"/>
      <c r="EB448" s="37"/>
      <c r="EC448" s="37"/>
      <c r="ED448" s="37"/>
      <c r="EE448" s="37"/>
      <c r="EF448" s="37"/>
      <c r="EG448" s="37"/>
      <c r="EH448" s="37"/>
      <c r="EI448" s="38"/>
      <c r="EJ448" s="38"/>
      <c r="EK448" s="38"/>
      <c r="EL448" s="38"/>
      <c r="EM448" s="38"/>
    </row>
    <row r="449" s="1" customFormat="1" customHeight="1" spans="1:147">
      <c r="F449" s="37"/>
      <c r="G449" s="37"/>
      <c r="H449" s="37"/>
      <c r="I449" s="37"/>
      <c r="J449" s="37"/>
      <c r="K449" s="37"/>
      <c r="L449" s="37"/>
      <c r="M449" s="38"/>
      <c r="N449" s="38"/>
      <c r="O449" s="38"/>
      <c r="P449" s="38"/>
      <c r="Q449" s="38"/>
      <c r="R449" s="1"/>
      <c r="S449" s="1"/>
      <c r="T449" s="1"/>
      <c r="U449" s="1"/>
      <c r="V449" s="1"/>
      <c r="W449" s="1"/>
      <c r="X449" s="1"/>
      <c r="Y449" s="1"/>
      <c r="Z449" s="1"/>
      <c r="AA449" s="37"/>
      <c r="AB449" s="37"/>
      <c r="AC449" s="37"/>
      <c r="AD449" s="37"/>
      <c r="AE449" s="37"/>
      <c r="AF449" s="37"/>
      <c r="AG449" s="37"/>
      <c r="AH449" s="38"/>
      <c r="AI449" s="38"/>
      <c r="AJ449" s="38"/>
      <c r="AK449" s="38"/>
      <c r="AL449" s="38"/>
      <c r="AM449" s="1"/>
      <c r="AN449" s="1"/>
      <c r="AO449" s="1"/>
      <c r="AP449" s="1"/>
      <c r="AQ449" s="1"/>
      <c r="AR449" s="1"/>
      <c r="AS449" s="1"/>
      <c r="AT449" s="1"/>
      <c r="AU449" s="1"/>
      <c r="AV449" s="37"/>
      <c r="AW449" s="37"/>
      <c r="AX449" s="37"/>
      <c r="AY449" s="37"/>
      <c r="AZ449" s="37"/>
      <c r="BA449" s="37"/>
      <c r="BB449" s="37"/>
      <c r="BC449" s="38"/>
      <c r="BD449" s="38"/>
      <c r="BE449" s="38"/>
      <c r="BF449" s="38"/>
      <c r="BG449" s="38"/>
      <c r="BH449" s="1"/>
      <c r="BI449" s="1"/>
      <c r="BJ449" s="1"/>
      <c r="BK449" s="1"/>
      <c r="BL449" s="1"/>
      <c r="BM449" s="1"/>
      <c r="BN449" s="1"/>
      <c r="BO449" s="1"/>
      <c r="BP449" s="1"/>
      <c r="BQ449" s="37"/>
      <c r="BR449" s="37"/>
      <c r="BS449" s="37"/>
      <c r="BT449" s="37"/>
      <c r="BU449" s="37"/>
      <c r="BV449" s="37"/>
      <c r="BW449" s="37"/>
      <c r="BX449" s="38"/>
      <c r="BY449" s="38"/>
      <c r="BZ449" s="38"/>
      <c r="CA449" s="38"/>
      <c r="CB449" s="38"/>
      <c r="CC449" s="1"/>
      <c r="CD449" s="1"/>
      <c r="CE449" s="1"/>
      <c r="CF449" s="1"/>
      <c r="CG449" s="1"/>
      <c r="CH449" s="1"/>
      <c r="CI449" s="1"/>
      <c r="CJ449" s="1"/>
      <c r="CK449" s="1"/>
      <c r="CL449" s="37"/>
      <c r="CM449" s="37"/>
      <c r="CN449" s="37"/>
      <c r="CO449" s="37"/>
      <c r="CP449" s="37"/>
      <c r="CQ449" s="37"/>
      <c r="CR449" s="37"/>
      <c r="CS449" s="38"/>
      <c r="CT449" s="38"/>
      <c r="CU449" s="38"/>
      <c r="CV449" s="38"/>
      <c r="CW449" s="38"/>
      <c r="CX449" s="1"/>
      <c r="CY449" s="1"/>
      <c r="CZ449" s="1"/>
      <c r="DA449" s="1"/>
      <c r="DB449" s="1"/>
      <c r="DC449" s="1"/>
      <c r="DD449" s="1"/>
      <c r="DE449" s="1"/>
      <c r="DF449" s="1"/>
      <c r="DG449" s="37"/>
      <c r="DH449" s="37"/>
      <c r="DI449" s="37"/>
      <c r="DJ449" s="37"/>
      <c r="DK449" s="37"/>
      <c r="DL449" s="37"/>
      <c r="DM449" s="37"/>
      <c r="DN449" s="38"/>
      <c r="DO449" s="38"/>
      <c r="DP449" s="38"/>
      <c r="DQ449" s="38"/>
      <c r="DR449" s="38"/>
      <c r="DS449" s="1"/>
      <c r="DT449" s="1"/>
      <c r="DU449" s="1"/>
      <c r="DV449" s="1"/>
      <c r="DW449" s="1"/>
      <c r="DX449" s="1"/>
      <c r="DY449" s="1"/>
      <c r="DZ449" s="1"/>
      <c r="EA449" s="1"/>
      <c r="EB449" s="37"/>
      <c r="EC449" s="37"/>
      <c r="ED449" s="37"/>
      <c r="EE449" s="37"/>
      <c r="EF449" s="37"/>
      <c r="EG449" s="37"/>
      <c r="EH449" s="37"/>
      <c r="EI449" s="38"/>
      <c r="EJ449" s="38"/>
      <c r="EK449" s="38"/>
      <c r="EL449" s="38"/>
      <c r="EM449" s="38"/>
    </row>
    <row r="451" s="1" customFormat="1" customHeight="1" spans="1:147">
      <c r="A451" s="2" t="s">
        <v>135</v>
      </c>
      <c r="B451" s="2"/>
      <c r="C451" s="2"/>
      <c r="D451" s="2"/>
      <c r="E451" s="2"/>
      <c r="F451" s="3" t="s">
        <v>1</v>
      </c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2" t="s">
        <v>136</v>
      </c>
      <c r="W451" s="2"/>
      <c r="X451" s="2"/>
      <c r="Y451" s="2"/>
      <c r="Z451" s="2"/>
      <c r="AA451" s="3" t="s">
        <v>1</v>
      </c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2" t="s">
        <v>137</v>
      </c>
      <c r="AR451" s="2"/>
      <c r="AS451" s="2"/>
      <c r="AT451" s="2"/>
      <c r="AU451" s="2"/>
      <c r="AV451" s="3" t="s">
        <v>1</v>
      </c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2" t="s">
        <v>138</v>
      </c>
      <c r="BM451" s="2"/>
      <c r="BN451" s="2"/>
      <c r="BO451" s="2"/>
      <c r="BP451" s="2"/>
      <c r="BQ451" s="3" t="s">
        <v>1</v>
      </c>
      <c r="BR451" s="3"/>
      <c r="BS451" s="3"/>
      <c r="BT451" s="3"/>
      <c r="BU451" s="3"/>
      <c r="BV451" s="3"/>
      <c r="BW451" s="3"/>
      <c r="BX451" s="3"/>
      <c r="BY451" s="3"/>
      <c r="BZ451" s="3"/>
      <c r="CA451" s="3"/>
      <c r="CB451" s="3"/>
      <c r="CC451" s="3"/>
      <c r="CD451" s="3"/>
      <c r="CE451" s="3"/>
      <c r="CF451" s="3"/>
      <c r="CG451" s="2" t="s">
        <v>139</v>
      </c>
      <c r="CH451" s="2"/>
      <c r="CI451" s="2"/>
      <c r="CJ451" s="2"/>
      <c r="CK451" s="2"/>
      <c r="CL451" s="3" t="s">
        <v>1</v>
      </c>
      <c r="CM451" s="3"/>
      <c r="CN451" s="3"/>
      <c r="CO451" s="3"/>
      <c r="CP451" s="3"/>
      <c r="CQ451" s="3"/>
      <c r="CR451" s="3"/>
      <c r="CS451" s="3"/>
      <c r="CT451" s="3"/>
      <c r="CU451" s="3"/>
      <c r="CV451" s="3"/>
      <c r="CW451" s="3"/>
      <c r="CX451" s="3"/>
      <c r="CY451" s="3"/>
      <c r="CZ451" s="3"/>
      <c r="DA451" s="3"/>
      <c r="DB451" s="2" t="s">
        <v>140</v>
      </c>
      <c r="DC451" s="2"/>
      <c r="DD451" s="2"/>
      <c r="DE451" s="2"/>
      <c r="DF451" s="2"/>
      <c r="DG451" s="3" t="s">
        <v>1</v>
      </c>
      <c r="DH451" s="3"/>
      <c r="DI451" s="3"/>
      <c r="DJ451" s="3"/>
      <c r="DK451" s="3"/>
      <c r="DL451" s="3"/>
      <c r="DM451" s="3"/>
      <c r="DN451" s="3"/>
      <c r="DO451" s="3"/>
      <c r="DP451" s="3"/>
      <c r="DQ451" s="3"/>
      <c r="DR451" s="3"/>
      <c r="DS451" s="3"/>
      <c r="DT451" s="3"/>
      <c r="DU451" s="3"/>
      <c r="DV451" s="3"/>
      <c r="DW451" s="2" t="s">
        <v>141</v>
      </c>
      <c r="DX451" s="2"/>
      <c r="DY451" s="2"/>
      <c r="DZ451" s="2"/>
      <c r="EA451" s="2"/>
      <c r="EB451" s="3" t="s">
        <v>1</v>
      </c>
      <c r="EC451" s="3"/>
      <c r="ED451" s="3"/>
      <c r="EE451" s="3"/>
      <c r="EF451" s="3"/>
      <c r="EG451" s="3"/>
      <c r="EH451" s="3"/>
      <c r="EI451" s="3"/>
      <c r="EJ451" s="3"/>
      <c r="EK451" s="3"/>
      <c r="EL451" s="3"/>
      <c r="EM451" s="3"/>
      <c r="EN451" s="3"/>
      <c r="EO451" s="3"/>
      <c r="EP451" s="3"/>
      <c r="EQ451" s="3"/>
    </row>
    <row r="452" s="1" customFormat="1" customHeight="1" spans="1:147">
      <c r="A452" s="2"/>
      <c r="B452" s="2"/>
      <c r="C452" s="2"/>
      <c r="D452" s="2"/>
      <c r="E452" s="2"/>
      <c r="F452" s="4" t="s">
        <v>8</v>
      </c>
      <c r="G452" s="5"/>
      <c r="H452" s="5"/>
      <c r="I452" s="5"/>
      <c r="J452" s="6"/>
      <c r="K452" s="7" t="s">
        <v>9</v>
      </c>
      <c r="L452" s="7"/>
      <c r="M452" s="7"/>
      <c r="N452" s="7"/>
      <c r="O452" s="8" t="s">
        <v>10</v>
      </c>
      <c r="P452" s="9" t="s">
        <v>11</v>
      </c>
      <c r="Q452" s="9"/>
      <c r="R452" s="9"/>
      <c r="S452" s="10" t="s">
        <v>12</v>
      </c>
      <c r="T452" s="8" t="s">
        <v>13</v>
      </c>
      <c r="U452" s="11" t="s">
        <v>14</v>
      </c>
      <c r="V452" s="2"/>
      <c r="W452" s="2"/>
      <c r="X452" s="2"/>
      <c r="Y452" s="2"/>
      <c r="Z452" s="2"/>
      <c r="AA452" s="4" t="s">
        <v>8</v>
      </c>
      <c r="AB452" s="5"/>
      <c r="AC452" s="5"/>
      <c r="AD452" s="5"/>
      <c r="AE452" s="6"/>
      <c r="AF452" s="7" t="s">
        <v>9</v>
      </c>
      <c r="AG452" s="7"/>
      <c r="AH452" s="7"/>
      <c r="AI452" s="7"/>
      <c r="AJ452" s="8" t="s">
        <v>10</v>
      </c>
      <c r="AK452" s="9" t="s">
        <v>11</v>
      </c>
      <c r="AL452" s="9"/>
      <c r="AM452" s="9"/>
      <c r="AN452" s="10" t="s">
        <v>12</v>
      </c>
      <c r="AO452" s="8" t="s">
        <v>13</v>
      </c>
      <c r="AP452" s="11" t="s">
        <v>14</v>
      </c>
      <c r="AQ452" s="2"/>
      <c r="AR452" s="2"/>
      <c r="AS452" s="2"/>
      <c r="AT452" s="2"/>
      <c r="AU452" s="2"/>
      <c r="AV452" s="4" t="s">
        <v>8</v>
      </c>
      <c r="AW452" s="5"/>
      <c r="AX452" s="5"/>
      <c r="AY452" s="5"/>
      <c r="AZ452" s="6"/>
      <c r="BA452" s="7" t="s">
        <v>9</v>
      </c>
      <c r="BB452" s="7"/>
      <c r="BC452" s="7"/>
      <c r="BD452" s="7"/>
      <c r="BE452" s="8" t="s">
        <v>10</v>
      </c>
      <c r="BF452" s="9" t="s">
        <v>11</v>
      </c>
      <c r="BG452" s="9"/>
      <c r="BH452" s="9"/>
      <c r="BI452" s="10" t="s">
        <v>12</v>
      </c>
      <c r="BJ452" s="8" t="s">
        <v>13</v>
      </c>
      <c r="BK452" s="11" t="s">
        <v>14</v>
      </c>
      <c r="BL452" s="2"/>
      <c r="BM452" s="2"/>
      <c r="BN452" s="2"/>
      <c r="BO452" s="2"/>
      <c r="BP452" s="2"/>
      <c r="BQ452" s="4" t="s">
        <v>8</v>
      </c>
      <c r="BR452" s="5"/>
      <c r="BS452" s="5"/>
      <c r="BT452" s="5"/>
      <c r="BU452" s="6"/>
      <c r="BV452" s="7" t="s">
        <v>9</v>
      </c>
      <c r="BW452" s="7"/>
      <c r="BX452" s="7"/>
      <c r="BY452" s="7"/>
      <c r="BZ452" s="8" t="s">
        <v>10</v>
      </c>
      <c r="CA452" s="9" t="s">
        <v>11</v>
      </c>
      <c r="CB452" s="9"/>
      <c r="CC452" s="9"/>
      <c r="CD452" s="10" t="s">
        <v>12</v>
      </c>
      <c r="CE452" s="8" t="s">
        <v>13</v>
      </c>
      <c r="CF452" s="11" t="s">
        <v>14</v>
      </c>
      <c r="CG452" s="2"/>
      <c r="CH452" s="2"/>
      <c r="CI452" s="2"/>
      <c r="CJ452" s="2"/>
      <c r="CK452" s="2"/>
      <c r="CL452" s="4" t="s">
        <v>8</v>
      </c>
      <c r="CM452" s="5"/>
      <c r="CN452" s="5"/>
      <c r="CO452" s="5"/>
      <c r="CP452" s="6"/>
      <c r="CQ452" s="7" t="s">
        <v>9</v>
      </c>
      <c r="CR452" s="7"/>
      <c r="CS452" s="7"/>
      <c r="CT452" s="7"/>
      <c r="CU452" s="8" t="s">
        <v>10</v>
      </c>
      <c r="CV452" s="9" t="s">
        <v>11</v>
      </c>
      <c r="CW452" s="9"/>
      <c r="CX452" s="9"/>
      <c r="CY452" s="10" t="s">
        <v>12</v>
      </c>
      <c r="CZ452" s="8" t="s">
        <v>13</v>
      </c>
      <c r="DA452" s="11" t="s">
        <v>14</v>
      </c>
      <c r="DB452" s="2"/>
      <c r="DC452" s="2"/>
      <c r="DD452" s="2"/>
      <c r="DE452" s="2"/>
      <c r="DF452" s="2"/>
      <c r="DG452" s="4" t="s">
        <v>8</v>
      </c>
      <c r="DH452" s="5"/>
      <c r="DI452" s="5"/>
      <c r="DJ452" s="5"/>
      <c r="DK452" s="6"/>
      <c r="DL452" s="7" t="s">
        <v>9</v>
      </c>
      <c r="DM452" s="7"/>
      <c r="DN452" s="7"/>
      <c r="DO452" s="7"/>
      <c r="DP452" s="8" t="s">
        <v>10</v>
      </c>
      <c r="DQ452" s="9" t="s">
        <v>11</v>
      </c>
      <c r="DR452" s="9"/>
      <c r="DS452" s="9"/>
      <c r="DT452" s="10" t="s">
        <v>12</v>
      </c>
      <c r="DU452" s="8" t="s">
        <v>13</v>
      </c>
      <c r="DV452" s="11" t="s">
        <v>14</v>
      </c>
      <c r="DW452" s="2"/>
      <c r="DX452" s="2"/>
      <c r="DY452" s="2"/>
      <c r="DZ452" s="2"/>
      <c r="EA452" s="2"/>
      <c r="EB452" s="4" t="s">
        <v>8</v>
      </c>
      <c r="EC452" s="5"/>
      <c r="ED452" s="5"/>
      <c r="EE452" s="5"/>
      <c r="EF452" s="6"/>
      <c r="EG452" s="7" t="s">
        <v>9</v>
      </c>
      <c r="EH452" s="7"/>
      <c r="EI452" s="7"/>
      <c r="EJ452" s="7"/>
      <c r="EK452" s="8" t="s">
        <v>10</v>
      </c>
      <c r="EL452" s="9" t="s">
        <v>11</v>
      </c>
      <c r="EM452" s="9"/>
      <c r="EN452" s="9"/>
      <c r="EO452" s="10" t="s">
        <v>12</v>
      </c>
      <c r="EP452" s="8" t="s">
        <v>13</v>
      </c>
      <c r="EQ452" s="11" t="s">
        <v>14</v>
      </c>
    </row>
    <row r="453" s="1" customFormat="1" customHeight="1" spans="1:147">
      <c r="A453" s="1" t="s">
        <v>15</v>
      </c>
      <c r="B453" s="1" t="s">
        <v>16</v>
      </c>
      <c r="C453" s="1" t="s">
        <v>17</v>
      </c>
      <c r="D453" s="1" t="s">
        <v>18</v>
      </c>
      <c r="E453" s="1" t="s">
        <v>19</v>
      </c>
      <c r="F453" s="12" t="s">
        <v>20</v>
      </c>
      <c r="G453" s="12" t="s">
        <v>21</v>
      </c>
      <c r="H453" s="13" t="s">
        <v>22</v>
      </c>
      <c r="I453" s="14" t="s">
        <v>23</v>
      </c>
      <c r="J453" s="15" t="s">
        <v>8</v>
      </c>
      <c r="K453" s="12" t="s">
        <v>24</v>
      </c>
      <c r="L453" s="12" t="s">
        <v>20</v>
      </c>
      <c r="M453" s="12" t="s">
        <v>25</v>
      </c>
      <c r="N453" s="7" t="s">
        <v>26</v>
      </c>
      <c r="O453" s="16"/>
      <c r="P453" s="12" t="s">
        <v>27</v>
      </c>
      <c r="Q453" s="12" t="s">
        <v>28</v>
      </c>
      <c r="R453" s="9" t="s">
        <v>29</v>
      </c>
      <c r="S453" s="10" t="s">
        <v>30</v>
      </c>
      <c r="T453" s="16"/>
      <c r="U453" s="17"/>
      <c r="V453" s="1" t="s">
        <v>15</v>
      </c>
      <c r="W453" s="1" t="s">
        <v>16</v>
      </c>
      <c r="X453" s="1" t="s">
        <v>17</v>
      </c>
      <c r="Y453" s="1" t="s">
        <v>18</v>
      </c>
      <c r="Z453" s="1" t="s">
        <v>19</v>
      </c>
      <c r="AA453" s="12" t="s">
        <v>20</v>
      </c>
      <c r="AB453" s="12" t="s">
        <v>21</v>
      </c>
      <c r="AC453" s="13" t="s">
        <v>22</v>
      </c>
      <c r="AD453" s="14" t="s">
        <v>23</v>
      </c>
      <c r="AE453" s="15" t="s">
        <v>8</v>
      </c>
      <c r="AF453" s="12" t="s">
        <v>24</v>
      </c>
      <c r="AG453" s="12" t="s">
        <v>20</v>
      </c>
      <c r="AH453" s="12" t="s">
        <v>25</v>
      </c>
      <c r="AI453" s="7" t="s">
        <v>26</v>
      </c>
      <c r="AJ453" s="16"/>
      <c r="AK453" s="12" t="s">
        <v>27</v>
      </c>
      <c r="AL453" s="12" t="s">
        <v>28</v>
      </c>
      <c r="AM453" s="9" t="s">
        <v>29</v>
      </c>
      <c r="AN453" s="10" t="s">
        <v>30</v>
      </c>
      <c r="AO453" s="16"/>
      <c r="AP453" s="17"/>
      <c r="AQ453" s="1" t="s">
        <v>15</v>
      </c>
      <c r="AR453" s="1" t="s">
        <v>16</v>
      </c>
      <c r="AS453" s="1" t="s">
        <v>17</v>
      </c>
      <c r="AT453" s="1" t="s">
        <v>18</v>
      </c>
      <c r="AU453" s="1" t="s">
        <v>19</v>
      </c>
      <c r="AV453" s="12" t="s">
        <v>20</v>
      </c>
      <c r="AW453" s="12" t="s">
        <v>21</v>
      </c>
      <c r="AX453" s="13" t="s">
        <v>22</v>
      </c>
      <c r="AY453" s="14" t="s">
        <v>23</v>
      </c>
      <c r="AZ453" s="15" t="s">
        <v>8</v>
      </c>
      <c r="BA453" s="12" t="s">
        <v>24</v>
      </c>
      <c r="BB453" s="12" t="s">
        <v>20</v>
      </c>
      <c r="BC453" s="12" t="s">
        <v>25</v>
      </c>
      <c r="BD453" s="7" t="s">
        <v>26</v>
      </c>
      <c r="BE453" s="16"/>
      <c r="BF453" s="12" t="s">
        <v>27</v>
      </c>
      <c r="BG453" s="12" t="s">
        <v>28</v>
      </c>
      <c r="BH453" s="9" t="s">
        <v>29</v>
      </c>
      <c r="BI453" s="10" t="s">
        <v>30</v>
      </c>
      <c r="BJ453" s="16"/>
      <c r="BK453" s="17"/>
      <c r="BL453" s="1" t="s">
        <v>15</v>
      </c>
      <c r="BM453" s="1" t="s">
        <v>16</v>
      </c>
      <c r="BN453" s="1" t="s">
        <v>17</v>
      </c>
      <c r="BO453" s="1" t="s">
        <v>18</v>
      </c>
      <c r="BP453" s="1" t="s">
        <v>19</v>
      </c>
      <c r="BQ453" s="12" t="s">
        <v>20</v>
      </c>
      <c r="BR453" s="12" t="s">
        <v>21</v>
      </c>
      <c r="BS453" s="13" t="s">
        <v>22</v>
      </c>
      <c r="BT453" s="14" t="s">
        <v>23</v>
      </c>
      <c r="BU453" s="15" t="s">
        <v>8</v>
      </c>
      <c r="BV453" s="12" t="s">
        <v>24</v>
      </c>
      <c r="BW453" s="12" t="s">
        <v>20</v>
      </c>
      <c r="BX453" s="12" t="s">
        <v>25</v>
      </c>
      <c r="BY453" s="7" t="s">
        <v>26</v>
      </c>
      <c r="BZ453" s="16"/>
      <c r="CA453" s="12" t="s">
        <v>27</v>
      </c>
      <c r="CB453" s="12" t="s">
        <v>28</v>
      </c>
      <c r="CC453" s="9" t="s">
        <v>29</v>
      </c>
      <c r="CD453" s="10" t="s">
        <v>30</v>
      </c>
      <c r="CE453" s="16"/>
      <c r="CF453" s="17"/>
      <c r="CG453" s="1" t="s">
        <v>15</v>
      </c>
      <c r="CH453" s="1" t="s">
        <v>16</v>
      </c>
      <c r="CI453" s="1" t="s">
        <v>17</v>
      </c>
      <c r="CJ453" s="1" t="s">
        <v>18</v>
      </c>
      <c r="CK453" s="1" t="s">
        <v>19</v>
      </c>
      <c r="CL453" s="12" t="s">
        <v>20</v>
      </c>
      <c r="CM453" s="12" t="s">
        <v>21</v>
      </c>
      <c r="CN453" s="13" t="s">
        <v>22</v>
      </c>
      <c r="CO453" s="14" t="s">
        <v>23</v>
      </c>
      <c r="CP453" s="15" t="s">
        <v>8</v>
      </c>
      <c r="CQ453" s="12" t="s">
        <v>24</v>
      </c>
      <c r="CR453" s="12" t="s">
        <v>20</v>
      </c>
      <c r="CS453" s="12" t="s">
        <v>25</v>
      </c>
      <c r="CT453" s="7" t="s">
        <v>26</v>
      </c>
      <c r="CU453" s="16"/>
      <c r="CV453" s="12" t="s">
        <v>27</v>
      </c>
      <c r="CW453" s="12" t="s">
        <v>28</v>
      </c>
      <c r="CX453" s="9" t="s">
        <v>29</v>
      </c>
      <c r="CY453" s="10" t="s">
        <v>30</v>
      </c>
      <c r="CZ453" s="16"/>
      <c r="DA453" s="17"/>
      <c r="DB453" s="1" t="s">
        <v>15</v>
      </c>
      <c r="DC453" s="1" t="s">
        <v>16</v>
      </c>
      <c r="DD453" s="1" t="s">
        <v>17</v>
      </c>
      <c r="DE453" s="1" t="s">
        <v>18</v>
      </c>
      <c r="DF453" s="1" t="s">
        <v>19</v>
      </c>
      <c r="DG453" s="12" t="s">
        <v>20</v>
      </c>
      <c r="DH453" s="12" t="s">
        <v>21</v>
      </c>
      <c r="DI453" s="13" t="s">
        <v>22</v>
      </c>
      <c r="DJ453" s="14" t="s">
        <v>23</v>
      </c>
      <c r="DK453" s="15" t="s">
        <v>8</v>
      </c>
      <c r="DL453" s="12" t="s">
        <v>24</v>
      </c>
      <c r="DM453" s="12" t="s">
        <v>20</v>
      </c>
      <c r="DN453" s="12" t="s">
        <v>25</v>
      </c>
      <c r="DO453" s="7" t="s">
        <v>26</v>
      </c>
      <c r="DP453" s="16"/>
      <c r="DQ453" s="12" t="s">
        <v>27</v>
      </c>
      <c r="DR453" s="12" t="s">
        <v>28</v>
      </c>
      <c r="DS453" s="9" t="s">
        <v>29</v>
      </c>
      <c r="DT453" s="10" t="s">
        <v>30</v>
      </c>
      <c r="DU453" s="16"/>
      <c r="DV453" s="17"/>
      <c r="DW453" s="1" t="s">
        <v>15</v>
      </c>
      <c r="DX453" s="1" t="s">
        <v>16</v>
      </c>
      <c r="DY453" s="1" t="s">
        <v>17</v>
      </c>
      <c r="DZ453" s="1" t="s">
        <v>18</v>
      </c>
      <c r="EA453" s="1" t="s">
        <v>19</v>
      </c>
      <c r="EB453" s="12" t="s">
        <v>20</v>
      </c>
      <c r="EC453" s="12" t="s">
        <v>21</v>
      </c>
      <c r="ED453" s="13" t="s">
        <v>22</v>
      </c>
      <c r="EE453" s="14" t="s">
        <v>23</v>
      </c>
      <c r="EF453" s="15" t="s">
        <v>8</v>
      </c>
      <c r="EG453" s="12" t="s">
        <v>24</v>
      </c>
      <c r="EH453" s="12" t="s">
        <v>20</v>
      </c>
      <c r="EI453" s="12" t="s">
        <v>25</v>
      </c>
      <c r="EJ453" s="7" t="s">
        <v>26</v>
      </c>
      <c r="EK453" s="16"/>
      <c r="EL453" s="12" t="s">
        <v>27</v>
      </c>
      <c r="EM453" s="12" t="s">
        <v>28</v>
      </c>
      <c r="EN453" s="9" t="s">
        <v>29</v>
      </c>
      <c r="EO453" s="10" t="s">
        <v>30</v>
      </c>
      <c r="EP453" s="16"/>
      <c r="EQ453" s="17"/>
    </row>
    <row r="454" s="1" customFormat="1" customHeight="1" spans="1:147">
      <c r="A454" s="18">
        <f>N472</f>
        <v>3613560.37454607</v>
      </c>
      <c r="B454" s="18">
        <f>K521</f>
        <v>359639.57892366</v>
      </c>
      <c r="C454" s="18">
        <f>N502</f>
        <v>531353.598944371</v>
      </c>
      <c r="D454" s="18">
        <f>M537</f>
        <v>91641.79763424</v>
      </c>
      <c r="E454" s="18">
        <v>18</v>
      </c>
      <c r="F454" s="12">
        <v>1524</v>
      </c>
      <c r="G454" s="12">
        <f t="shared" ref="G454:G458" si="603">1.728+0.6</f>
        <v>2.328</v>
      </c>
      <c r="H454" s="13">
        <v>1.35</v>
      </c>
      <c r="I454" s="14">
        <v>1.4</v>
      </c>
      <c r="J454" s="15">
        <f t="shared" ref="J454:J471" si="604">F454*G454*H454*I454</f>
        <v>6705.47808</v>
      </c>
      <c r="K454" s="12">
        <v>1</v>
      </c>
      <c r="L454" s="12">
        <v>1524</v>
      </c>
      <c r="M454" s="12">
        <v>0.83</v>
      </c>
      <c r="N454" s="19">
        <f t="shared" ref="N454:N471" si="605">1+6*L454/(L454+2000)+M454</f>
        <v>4.42477866061294</v>
      </c>
      <c r="O454" s="20">
        <v>5936</v>
      </c>
      <c r="P454" s="12">
        <v>0.99</v>
      </c>
      <c r="Q454" s="12">
        <v>3.34</v>
      </c>
      <c r="R454" s="9">
        <f t="shared" ref="R454:R471" si="606">1+P454*Q454</f>
        <v>4.3066</v>
      </c>
      <c r="S454" s="10">
        <v>1.225</v>
      </c>
      <c r="T454" s="20">
        <v>1</v>
      </c>
      <c r="U454" s="21">
        <f t="shared" ref="U454:U471" si="607">((J454*K454*N454)+O454)*R454*S454*T454</f>
        <v>187843.831735243</v>
      </c>
      <c r="V454" s="18">
        <f>AI472</f>
        <v>3667763.78016426</v>
      </c>
      <c r="W454" s="18">
        <f>AF521</f>
        <v>359639.57892366</v>
      </c>
      <c r="X454" s="18">
        <f>AI502</f>
        <v>675401.994888449</v>
      </c>
      <c r="Y454" s="18">
        <f>AH537</f>
        <v>91641.79763424</v>
      </c>
      <c r="Z454" s="18">
        <v>18</v>
      </c>
      <c r="AA454" s="12">
        <v>1524</v>
      </c>
      <c r="AB454" s="12">
        <f t="shared" ref="AB454:AB458" si="608">1.728+0.6</f>
        <v>2.328</v>
      </c>
      <c r="AC454" s="13">
        <v>1.35</v>
      </c>
      <c r="AD454" s="14">
        <v>1.4</v>
      </c>
      <c r="AE454" s="15">
        <f t="shared" ref="AE454:AE471" si="609">AA454*AB454*AC454*AD454</f>
        <v>6705.47808</v>
      </c>
      <c r="AF454" s="12">
        <v>1</v>
      </c>
      <c r="AG454" s="12">
        <v>1524</v>
      </c>
      <c r="AH454" s="12">
        <v>0.83</v>
      </c>
      <c r="AI454" s="19">
        <f t="shared" ref="AI454:AI471" si="610">1+6*AG454/(AG454+2000)+AH454</f>
        <v>4.42477866061294</v>
      </c>
      <c r="AJ454" s="20">
        <v>5936</v>
      </c>
      <c r="AK454" s="12">
        <v>0.99</v>
      </c>
      <c r="AL454" s="12">
        <v>3.34</v>
      </c>
      <c r="AM454" s="9">
        <f t="shared" ref="AM454:AM471" si="611">1+AK454*AL454</f>
        <v>4.3066</v>
      </c>
      <c r="AN454" s="10">
        <v>1.225</v>
      </c>
      <c r="AO454" s="22">
        <v>1.015</v>
      </c>
      <c r="AP454" s="21">
        <f t="shared" ref="AP454:AP471" si="612">((AE454*AF454*AI454)+AJ454)*AM454*AN454*AO454</f>
        <v>190661.489211271</v>
      </c>
      <c r="AQ454" s="18">
        <f>BD472</f>
        <v>3613560.37454607</v>
      </c>
      <c r="AR454" s="18">
        <f>BA521</f>
        <v>359639.57892366</v>
      </c>
      <c r="AS454" s="18">
        <f>BD502</f>
        <v>740143.385954708</v>
      </c>
      <c r="AT454" s="18">
        <f>BC537</f>
        <v>110094.5172096</v>
      </c>
      <c r="AU454" s="18">
        <v>18</v>
      </c>
      <c r="AV454" s="12">
        <v>1524</v>
      </c>
      <c r="AW454" s="12">
        <f t="shared" ref="AW454:AW458" si="613">1.728+0.6</f>
        <v>2.328</v>
      </c>
      <c r="AX454" s="13">
        <v>1.35</v>
      </c>
      <c r="AY454" s="14">
        <v>1.4</v>
      </c>
      <c r="AZ454" s="15">
        <f t="shared" ref="AZ454:AZ471" si="614">AV454*AW454*AX454*AY454</f>
        <v>6705.47808</v>
      </c>
      <c r="BA454" s="12">
        <v>1</v>
      </c>
      <c r="BB454" s="12">
        <v>1524</v>
      </c>
      <c r="BC454" s="12">
        <v>0.83</v>
      </c>
      <c r="BD454" s="19">
        <f t="shared" ref="BD454:BD471" si="615">1+6*BB454/(BB454+2000)+BC454</f>
        <v>4.42477866061294</v>
      </c>
      <c r="BE454" s="20">
        <v>5936</v>
      </c>
      <c r="BF454" s="12">
        <v>0.99</v>
      </c>
      <c r="BG454" s="12">
        <v>3.34</v>
      </c>
      <c r="BH454" s="9">
        <f t="shared" ref="BH454:BH471" si="616">1+BF454*BG454</f>
        <v>4.3066</v>
      </c>
      <c r="BI454" s="10">
        <v>1.225</v>
      </c>
      <c r="BJ454" s="20">
        <v>1</v>
      </c>
      <c r="BK454" s="21">
        <f t="shared" ref="BK454:BK471" si="617">((AZ454*BA454*BD454)+BE454)*BH454*BI454*BJ454</f>
        <v>187843.831735243</v>
      </c>
      <c r="BL454" s="18">
        <f>BY472</f>
        <v>3667763.78016426</v>
      </c>
      <c r="BM454" s="18">
        <f>BV521</f>
        <v>359639.57892366</v>
      </c>
      <c r="BN454" s="18">
        <f>BY502</f>
        <v>940991.575378704</v>
      </c>
      <c r="BO454" s="18">
        <f>BX537</f>
        <v>110094.5172096</v>
      </c>
      <c r="BP454" s="18">
        <v>18</v>
      </c>
      <c r="BQ454" s="12">
        <v>1524</v>
      </c>
      <c r="BR454" s="12">
        <f t="shared" ref="BR454:BR458" si="618">1.728+0.6</f>
        <v>2.328</v>
      </c>
      <c r="BS454" s="13">
        <v>1.35</v>
      </c>
      <c r="BT454" s="14">
        <v>1.4</v>
      </c>
      <c r="BU454" s="15">
        <f t="shared" ref="BU454:BU471" si="619">BQ454*BR454*BS454*BT454</f>
        <v>6705.47808</v>
      </c>
      <c r="BV454" s="12">
        <v>1</v>
      </c>
      <c r="BW454" s="12">
        <v>1524</v>
      </c>
      <c r="BX454" s="12">
        <v>0.83</v>
      </c>
      <c r="BY454" s="19">
        <f t="shared" ref="BY454:BY471" si="620">1+6*BW454/(BW454+2000)+BX454</f>
        <v>4.42477866061294</v>
      </c>
      <c r="BZ454" s="20">
        <v>5936</v>
      </c>
      <c r="CA454" s="12">
        <v>0.99</v>
      </c>
      <c r="CB454" s="12">
        <v>3.34</v>
      </c>
      <c r="CC454" s="9">
        <f t="shared" ref="CC454:CC471" si="621">1+CA454*CB454</f>
        <v>4.3066</v>
      </c>
      <c r="CD454" s="10">
        <v>1.225</v>
      </c>
      <c r="CE454" s="22">
        <v>1.015</v>
      </c>
      <c r="CF454" s="21">
        <f t="shared" ref="CF454:CF471" si="622">((BU454*BV454*BY454)+BZ454)*CC454*CD454*CE454</f>
        <v>190661.489211271</v>
      </c>
      <c r="CG454" s="18">
        <f>CT472</f>
        <v>4345775.71419984</v>
      </c>
      <c r="CH454" s="18">
        <f>CQ521</f>
        <v>384207.45574491</v>
      </c>
      <c r="CI454" s="18">
        <f>CT502</f>
        <v>859916.103735949</v>
      </c>
      <c r="CJ454" s="18">
        <f>CS537</f>
        <v>106843.87717632</v>
      </c>
      <c r="CK454" s="18">
        <v>18</v>
      </c>
      <c r="CL454" s="12">
        <f t="shared" ref="CL454:CL471" si="623">1524+145</f>
        <v>1669</v>
      </c>
      <c r="CM454" s="12">
        <f t="shared" ref="CM454:CM458" si="624">1.728+0.6</f>
        <v>2.328</v>
      </c>
      <c r="CN454" s="13">
        <v>1.35</v>
      </c>
      <c r="CO454" s="14">
        <v>1.4</v>
      </c>
      <c r="CP454" s="15">
        <f t="shared" ref="CP454:CP471" si="625">CL454*CM454*CN454*CO454</f>
        <v>7343.46648</v>
      </c>
      <c r="CQ454" s="12">
        <v>1</v>
      </c>
      <c r="CR454" s="12">
        <f t="shared" ref="CR454:CR471" si="626">1524+145</f>
        <v>1669</v>
      </c>
      <c r="CS454" s="12">
        <v>0.83</v>
      </c>
      <c r="CT454" s="19">
        <f t="shared" ref="CT454:CT471" si="627">1+6*CR454/(CR454+2000)+CS454</f>
        <v>4.55935404742437</v>
      </c>
      <c r="CU454" s="20">
        <v>5936</v>
      </c>
      <c r="CV454" s="12">
        <v>0.99</v>
      </c>
      <c r="CW454" s="12">
        <v>3.34</v>
      </c>
      <c r="CX454" s="9">
        <f t="shared" ref="CX454:CX471" si="628">1+CV454*CW454</f>
        <v>4.3066</v>
      </c>
      <c r="CY454" s="10">
        <v>1.225</v>
      </c>
      <c r="CZ454" s="22">
        <v>1.085</v>
      </c>
      <c r="DA454" s="21">
        <f t="shared" ref="DA454:DA471" si="629">((CP454*CQ454*CT454)+CU454)*CX454*CY454*CZ454</f>
        <v>225625.945082624</v>
      </c>
      <c r="DB454" s="18">
        <f>DO472</f>
        <v>4345775.71419984</v>
      </c>
      <c r="DC454" s="18">
        <f>DL521</f>
        <v>384207.45574491</v>
      </c>
      <c r="DD454" s="18">
        <f>DO502</f>
        <v>1198267.31854107</v>
      </c>
      <c r="DE454" s="18">
        <f>DN537</f>
        <v>128207.3578992</v>
      </c>
      <c r="DF454" s="18">
        <v>18</v>
      </c>
      <c r="DG454" s="12">
        <f t="shared" ref="DG454:DG471" si="630">1524+145</f>
        <v>1669</v>
      </c>
      <c r="DH454" s="12">
        <f t="shared" ref="DH454:DH458" si="631">1.728+0.6</f>
        <v>2.328</v>
      </c>
      <c r="DI454" s="13">
        <v>1.35</v>
      </c>
      <c r="DJ454" s="14">
        <v>1.4</v>
      </c>
      <c r="DK454" s="15">
        <f t="shared" ref="DK454:DK471" si="632">DG454*DH454*DI454*DJ454</f>
        <v>7343.46648</v>
      </c>
      <c r="DL454" s="12">
        <v>1</v>
      </c>
      <c r="DM454" s="12">
        <f t="shared" ref="DM454:DM471" si="633">1524+145</f>
        <v>1669</v>
      </c>
      <c r="DN454" s="12">
        <v>0.83</v>
      </c>
      <c r="DO454" s="19">
        <f t="shared" ref="DO454:DO471" si="634">1+6*DM454/(DM454+2000)+DN454</f>
        <v>4.55935404742437</v>
      </c>
      <c r="DP454" s="20">
        <v>5936</v>
      </c>
      <c r="DQ454" s="12">
        <v>0.99</v>
      </c>
      <c r="DR454" s="12">
        <v>3.34</v>
      </c>
      <c r="DS454" s="9">
        <f t="shared" ref="DS454:DS471" si="635">1+DQ454*DR454</f>
        <v>4.3066</v>
      </c>
      <c r="DT454" s="10">
        <v>1.225</v>
      </c>
      <c r="DU454" s="22">
        <v>1.085</v>
      </c>
      <c r="DV454" s="21">
        <f t="shared" ref="DV454:DV471" si="636">((DK454*DL454*DO454)+DP454)*DS454*DT454*DU454</f>
        <v>225625.945082624</v>
      </c>
      <c r="DW454" s="18">
        <f>EJ472</f>
        <v>5786817.3566954</v>
      </c>
      <c r="DX454" s="18">
        <f>EG521</f>
        <v>456298.24489011</v>
      </c>
      <c r="DY454" s="18">
        <f>EJ502</f>
        <v>1796347.40865262</v>
      </c>
      <c r="DZ454" s="18">
        <f>EI537</f>
        <v>158187.6429552</v>
      </c>
      <c r="EA454" s="18">
        <v>18</v>
      </c>
      <c r="EB454" s="12">
        <f t="shared" ref="EB454:EB471" si="637">1524+145</f>
        <v>1669</v>
      </c>
      <c r="EC454" s="12">
        <f t="shared" ref="EC454:EC458" si="638">1.728+0.6</f>
        <v>2.328</v>
      </c>
      <c r="ED454" s="13">
        <v>1.35</v>
      </c>
      <c r="EE454" s="14">
        <v>1.4</v>
      </c>
      <c r="EF454" s="15">
        <f t="shared" ref="EF454:EF471" si="639">EB454*EC454*ED454*EE454</f>
        <v>7343.46648</v>
      </c>
      <c r="EG454" s="12">
        <v>1</v>
      </c>
      <c r="EH454" s="12">
        <f t="shared" ref="EH454:EH471" si="640">1524+145</f>
        <v>1669</v>
      </c>
      <c r="EI454" s="12">
        <v>0.92</v>
      </c>
      <c r="EJ454" s="19">
        <f t="shared" ref="EJ454:EJ471" si="641">1+6*EH454/(EH454+2000)+EI454</f>
        <v>4.64935404742437</v>
      </c>
      <c r="EK454" s="20">
        <v>5936</v>
      </c>
      <c r="EL454" s="12">
        <v>0.99</v>
      </c>
      <c r="EM454" s="12">
        <v>4.14</v>
      </c>
      <c r="EN454" s="9">
        <f t="shared" ref="EN454:EN471" si="642">1+EL454*EM454</f>
        <v>5.0986</v>
      </c>
      <c r="EO454" s="10">
        <v>1.225</v>
      </c>
      <c r="EP454" s="22">
        <v>1.2</v>
      </c>
      <c r="EQ454" s="21">
        <f t="shared" ref="EQ454:EQ471" si="643">((EF454*EG454*EJ454)+EK454)*EN454*EO454*EP454</f>
        <v>300385.100583059</v>
      </c>
    </row>
    <row r="455" s="1" customFormat="1" customHeight="1" spans="1:147">
      <c r="A455" s="23" t="s">
        <v>31</v>
      </c>
      <c r="B455" s="23"/>
      <c r="C455" s="23"/>
      <c r="D455" s="24" t="s">
        <v>32</v>
      </c>
      <c r="E455" s="24"/>
      <c r="F455" s="12">
        <v>1524</v>
      </c>
      <c r="G455" s="12">
        <f t="shared" si="603"/>
        <v>2.328</v>
      </c>
      <c r="H455" s="13">
        <v>1.35</v>
      </c>
      <c r="I455" s="14">
        <v>1.4</v>
      </c>
      <c r="J455" s="15">
        <f t="shared" si="604"/>
        <v>6705.47808</v>
      </c>
      <c r="K455" s="12">
        <v>1</v>
      </c>
      <c r="L455" s="12">
        <v>1524</v>
      </c>
      <c r="M455" s="12">
        <v>0.83</v>
      </c>
      <c r="N455" s="19">
        <f t="shared" si="605"/>
        <v>4.42477866061294</v>
      </c>
      <c r="O455" s="20">
        <v>5936</v>
      </c>
      <c r="P455" s="12">
        <v>0.99</v>
      </c>
      <c r="Q455" s="12">
        <v>3.34</v>
      </c>
      <c r="R455" s="9">
        <f t="shared" si="606"/>
        <v>4.3066</v>
      </c>
      <c r="S455" s="10">
        <v>1.225</v>
      </c>
      <c r="T455" s="20">
        <v>1</v>
      </c>
      <c r="U455" s="21">
        <f t="shared" si="607"/>
        <v>187843.831735243</v>
      </c>
      <c r="V455" s="23" t="s">
        <v>31</v>
      </c>
      <c r="W455" s="23"/>
      <c r="X455" s="23"/>
      <c r="Y455" s="24" t="s">
        <v>32</v>
      </c>
      <c r="Z455" s="24"/>
      <c r="AA455" s="12">
        <v>1524</v>
      </c>
      <c r="AB455" s="12">
        <f t="shared" si="608"/>
        <v>2.328</v>
      </c>
      <c r="AC455" s="13">
        <v>1.35</v>
      </c>
      <c r="AD455" s="14">
        <v>1.4</v>
      </c>
      <c r="AE455" s="15">
        <f t="shared" si="609"/>
        <v>6705.47808</v>
      </c>
      <c r="AF455" s="12">
        <v>1</v>
      </c>
      <c r="AG455" s="12">
        <v>1524</v>
      </c>
      <c r="AH455" s="12">
        <v>0.83</v>
      </c>
      <c r="AI455" s="19">
        <f t="shared" si="610"/>
        <v>4.42477866061294</v>
      </c>
      <c r="AJ455" s="20">
        <v>5936</v>
      </c>
      <c r="AK455" s="12">
        <v>0.99</v>
      </c>
      <c r="AL455" s="12">
        <v>3.34</v>
      </c>
      <c r="AM455" s="9">
        <f t="shared" si="611"/>
        <v>4.3066</v>
      </c>
      <c r="AN455" s="10">
        <v>1.225</v>
      </c>
      <c r="AO455" s="22">
        <v>1.015</v>
      </c>
      <c r="AP455" s="21">
        <f t="shared" si="612"/>
        <v>190661.489211271</v>
      </c>
      <c r="AQ455" s="23" t="s">
        <v>31</v>
      </c>
      <c r="AR455" s="23"/>
      <c r="AS455" s="23"/>
      <c r="AT455" s="24" t="s">
        <v>32</v>
      </c>
      <c r="AU455" s="24"/>
      <c r="AV455" s="12">
        <v>1524</v>
      </c>
      <c r="AW455" s="12">
        <f t="shared" si="613"/>
        <v>2.328</v>
      </c>
      <c r="AX455" s="13">
        <v>1.35</v>
      </c>
      <c r="AY455" s="14">
        <v>1.4</v>
      </c>
      <c r="AZ455" s="15">
        <f t="shared" si="614"/>
        <v>6705.47808</v>
      </c>
      <c r="BA455" s="12">
        <v>1</v>
      </c>
      <c r="BB455" s="12">
        <v>1524</v>
      </c>
      <c r="BC455" s="12">
        <v>0.83</v>
      </c>
      <c r="BD455" s="19">
        <f t="shared" si="615"/>
        <v>4.42477866061294</v>
      </c>
      <c r="BE455" s="20">
        <v>5936</v>
      </c>
      <c r="BF455" s="12">
        <v>0.99</v>
      </c>
      <c r="BG455" s="12">
        <v>3.34</v>
      </c>
      <c r="BH455" s="9">
        <f t="shared" si="616"/>
        <v>4.3066</v>
      </c>
      <c r="BI455" s="10">
        <v>1.225</v>
      </c>
      <c r="BJ455" s="20">
        <v>1</v>
      </c>
      <c r="BK455" s="21">
        <f t="shared" si="617"/>
        <v>187843.831735243</v>
      </c>
      <c r="BL455" s="23" t="s">
        <v>31</v>
      </c>
      <c r="BM455" s="23"/>
      <c r="BN455" s="23"/>
      <c r="BO455" s="24" t="s">
        <v>32</v>
      </c>
      <c r="BP455" s="24"/>
      <c r="BQ455" s="12">
        <v>1524</v>
      </c>
      <c r="BR455" s="12">
        <f t="shared" si="618"/>
        <v>2.328</v>
      </c>
      <c r="BS455" s="13">
        <v>1.35</v>
      </c>
      <c r="BT455" s="14">
        <v>1.4</v>
      </c>
      <c r="BU455" s="15">
        <f t="shared" si="619"/>
        <v>6705.47808</v>
      </c>
      <c r="BV455" s="12">
        <v>1</v>
      </c>
      <c r="BW455" s="12">
        <v>1524</v>
      </c>
      <c r="BX455" s="12">
        <v>0.83</v>
      </c>
      <c r="BY455" s="19">
        <f t="shared" si="620"/>
        <v>4.42477866061294</v>
      </c>
      <c r="BZ455" s="20">
        <v>5936</v>
      </c>
      <c r="CA455" s="12">
        <v>0.99</v>
      </c>
      <c r="CB455" s="12">
        <v>3.34</v>
      </c>
      <c r="CC455" s="9">
        <f t="shared" si="621"/>
        <v>4.3066</v>
      </c>
      <c r="CD455" s="10">
        <v>1.225</v>
      </c>
      <c r="CE455" s="22">
        <v>1.015</v>
      </c>
      <c r="CF455" s="21">
        <f t="shared" si="622"/>
        <v>190661.489211271</v>
      </c>
      <c r="CG455" s="23" t="s">
        <v>31</v>
      </c>
      <c r="CH455" s="23"/>
      <c r="CI455" s="23"/>
      <c r="CJ455" s="24" t="s">
        <v>32</v>
      </c>
      <c r="CK455" s="24"/>
      <c r="CL455" s="12">
        <f t="shared" si="623"/>
        <v>1669</v>
      </c>
      <c r="CM455" s="12">
        <f t="shared" si="624"/>
        <v>2.328</v>
      </c>
      <c r="CN455" s="13">
        <v>1.35</v>
      </c>
      <c r="CO455" s="14">
        <v>1.4</v>
      </c>
      <c r="CP455" s="15">
        <f t="shared" si="625"/>
        <v>7343.46648</v>
      </c>
      <c r="CQ455" s="12">
        <v>1</v>
      </c>
      <c r="CR455" s="12">
        <f t="shared" si="626"/>
        <v>1669</v>
      </c>
      <c r="CS455" s="12">
        <v>0.83</v>
      </c>
      <c r="CT455" s="19">
        <f t="shared" si="627"/>
        <v>4.55935404742437</v>
      </c>
      <c r="CU455" s="20">
        <v>5936</v>
      </c>
      <c r="CV455" s="12">
        <v>0.99</v>
      </c>
      <c r="CW455" s="12">
        <v>3.34</v>
      </c>
      <c r="CX455" s="9">
        <f t="shared" si="628"/>
        <v>4.3066</v>
      </c>
      <c r="CY455" s="10">
        <v>1.225</v>
      </c>
      <c r="CZ455" s="22">
        <v>1.085</v>
      </c>
      <c r="DA455" s="21">
        <f t="shared" si="629"/>
        <v>225625.945082624</v>
      </c>
      <c r="DB455" s="23" t="s">
        <v>31</v>
      </c>
      <c r="DC455" s="23"/>
      <c r="DD455" s="23"/>
      <c r="DE455" s="24" t="s">
        <v>32</v>
      </c>
      <c r="DF455" s="24"/>
      <c r="DG455" s="12">
        <f t="shared" si="630"/>
        <v>1669</v>
      </c>
      <c r="DH455" s="12">
        <f t="shared" si="631"/>
        <v>2.328</v>
      </c>
      <c r="DI455" s="13">
        <v>1.35</v>
      </c>
      <c r="DJ455" s="14">
        <v>1.4</v>
      </c>
      <c r="DK455" s="15">
        <f t="shared" si="632"/>
        <v>7343.46648</v>
      </c>
      <c r="DL455" s="12">
        <v>1</v>
      </c>
      <c r="DM455" s="12">
        <f t="shared" si="633"/>
        <v>1669</v>
      </c>
      <c r="DN455" s="12">
        <v>0.83</v>
      </c>
      <c r="DO455" s="19">
        <f t="shared" si="634"/>
        <v>4.55935404742437</v>
      </c>
      <c r="DP455" s="20">
        <v>5936</v>
      </c>
      <c r="DQ455" s="12">
        <v>0.99</v>
      </c>
      <c r="DR455" s="12">
        <v>3.34</v>
      </c>
      <c r="DS455" s="9">
        <f t="shared" si="635"/>
        <v>4.3066</v>
      </c>
      <c r="DT455" s="10">
        <v>1.225</v>
      </c>
      <c r="DU455" s="22">
        <v>1.085</v>
      </c>
      <c r="DV455" s="21">
        <f t="shared" si="636"/>
        <v>225625.945082624</v>
      </c>
      <c r="DW455" s="23" t="s">
        <v>31</v>
      </c>
      <c r="DX455" s="23"/>
      <c r="DY455" s="23"/>
      <c r="DZ455" s="24" t="s">
        <v>32</v>
      </c>
      <c r="EA455" s="24"/>
      <c r="EB455" s="12">
        <f t="shared" si="637"/>
        <v>1669</v>
      </c>
      <c r="EC455" s="12">
        <f t="shared" si="638"/>
        <v>2.328</v>
      </c>
      <c r="ED455" s="13">
        <v>1.35</v>
      </c>
      <c r="EE455" s="14">
        <v>1.4</v>
      </c>
      <c r="EF455" s="15">
        <f t="shared" si="639"/>
        <v>7343.46648</v>
      </c>
      <c r="EG455" s="12">
        <v>1</v>
      </c>
      <c r="EH455" s="12">
        <f t="shared" si="640"/>
        <v>1669</v>
      </c>
      <c r="EI455" s="12">
        <v>0.92</v>
      </c>
      <c r="EJ455" s="19">
        <f t="shared" si="641"/>
        <v>4.64935404742437</v>
      </c>
      <c r="EK455" s="20">
        <v>5936</v>
      </c>
      <c r="EL455" s="12">
        <v>0.99</v>
      </c>
      <c r="EM455" s="12">
        <v>4.14</v>
      </c>
      <c r="EN455" s="9">
        <f t="shared" si="642"/>
        <v>5.0986</v>
      </c>
      <c r="EO455" s="10">
        <v>1.225</v>
      </c>
      <c r="EP455" s="22">
        <v>1.2</v>
      </c>
      <c r="EQ455" s="21">
        <f t="shared" si="643"/>
        <v>300385.100583059</v>
      </c>
    </row>
    <row r="456" s="1" customFormat="1" customHeight="1" spans="1:147">
      <c r="A456" s="23"/>
      <c r="B456" s="23"/>
      <c r="C456" s="23"/>
      <c r="D456" s="24"/>
      <c r="E456" s="24"/>
      <c r="F456" s="12">
        <v>1524</v>
      </c>
      <c r="G456" s="12">
        <f>2.304+0.6</f>
        <v>2.904</v>
      </c>
      <c r="H456" s="13">
        <v>1.35</v>
      </c>
      <c r="I456" s="14">
        <v>1.4</v>
      </c>
      <c r="J456" s="15">
        <f t="shared" si="604"/>
        <v>8364.56544</v>
      </c>
      <c r="K456" s="12">
        <v>1</v>
      </c>
      <c r="L456" s="12">
        <v>1524</v>
      </c>
      <c r="M456" s="12">
        <v>0.83</v>
      </c>
      <c r="N456" s="19">
        <f t="shared" si="605"/>
        <v>4.42477866061294</v>
      </c>
      <c r="O456" s="20">
        <v>5936</v>
      </c>
      <c r="P456" s="12">
        <v>0.99</v>
      </c>
      <c r="Q456" s="12">
        <v>3.34</v>
      </c>
      <c r="R456" s="9">
        <f t="shared" si="606"/>
        <v>4.3066</v>
      </c>
      <c r="S456" s="10">
        <v>1.225</v>
      </c>
      <c r="T456" s="20">
        <v>1</v>
      </c>
      <c r="U456" s="21">
        <f t="shared" si="607"/>
        <v>226572.398953859</v>
      </c>
      <c r="V456" s="23"/>
      <c r="W456" s="23"/>
      <c r="X456" s="23"/>
      <c r="Y456" s="24"/>
      <c r="Z456" s="24"/>
      <c r="AA456" s="12">
        <v>1524</v>
      </c>
      <c r="AB456" s="12">
        <f>2.304+0.6</f>
        <v>2.904</v>
      </c>
      <c r="AC456" s="13">
        <v>1.35</v>
      </c>
      <c r="AD456" s="14">
        <v>1.4</v>
      </c>
      <c r="AE456" s="15">
        <f t="shared" si="609"/>
        <v>8364.56544</v>
      </c>
      <c r="AF456" s="12">
        <v>1</v>
      </c>
      <c r="AG456" s="12">
        <v>1524</v>
      </c>
      <c r="AH456" s="12">
        <v>0.83</v>
      </c>
      <c r="AI456" s="19">
        <f t="shared" si="610"/>
        <v>4.42477866061294</v>
      </c>
      <c r="AJ456" s="20">
        <v>5936</v>
      </c>
      <c r="AK456" s="12">
        <v>0.99</v>
      </c>
      <c r="AL456" s="12">
        <v>3.34</v>
      </c>
      <c r="AM456" s="9">
        <f t="shared" si="611"/>
        <v>4.3066</v>
      </c>
      <c r="AN456" s="10">
        <v>1.225</v>
      </c>
      <c r="AO456" s="22">
        <v>1.015</v>
      </c>
      <c r="AP456" s="21">
        <f t="shared" si="612"/>
        <v>229970.984938167</v>
      </c>
      <c r="AQ456" s="23"/>
      <c r="AR456" s="23"/>
      <c r="AS456" s="23"/>
      <c r="AT456" s="24"/>
      <c r="AU456" s="24"/>
      <c r="AV456" s="12">
        <v>1524</v>
      </c>
      <c r="AW456" s="12">
        <f>2.304+0.6</f>
        <v>2.904</v>
      </c>
      <c r="AX456" s="13">
        <v>1.35</v>
      </c>
      <c r="AY456" s="14">
        <v>1.4</v>
      </c>
      <c r="AZ456" s="15">
        <f t="shared" si="614"/>
        <v>8364.56544</v>
      </c>
      <c r="BA456" s="12">
        <v>1</v>
      </c>
      <c r="BB456" s="12">
        <v>1524</v>
      </c>
      <c r="BC456" s="12">
        <v>0.83</v>
      </c>
      <c r="BD456" s="19">
        <f t="shared" si="615"/>
        <v>4.42477866061294</v>
      </c>
      <c r="BE456" s="20">
        <v>5936</v>
      </c>
      <c r="BF456" s="12">
        <v>0.99</v>
      </c>
      <c r="BG456" s="12">
        <v>3.34</v>
      </c>
      <c r="BH456" s="9">
        <f t="shared" si="616"/>
        <v>4.3066</v>
      </c>
      <c r="BI456" s="10">
        <v>1.225</v>
      </c>
      <c r="BJ456" s="20">
        <v>1</v>
      </c>
      <c r="BK456" s="21">
        <f t="shared" si="617"/>
        <v>226572.398953859</v>
      </c>
      <c r="BL456" s="23"/>
      <c r="BM456" s="23"/>
      <c r="BN456" s="23"/>
      <c r="BO456" s="24"/>
      <c r="BP456" s="24"/>
      <c r="BQ456" s="12">
        <v>1524</v>
      </c>
      <c r="BR456" s="12">
        <f>2.304+0.6</f>
        <v>2.904</v>
      </c>
      <c r="BS456" s="13">
        <v>1.35</v>
      </c>
      <c r="BT456" s="14">
        <v>1.4</v>
      </c>
      <c r="BU456" s="15">
        <f t="shared" si="619"/>
        <v>8364.56544</v>
      </c>
      <c r="BV456" s="12">
        <v>1</v>
      </c>
      <c r="BW456" s="12">
        <v>1524</v>
      </c>
      <c r="BX456" s="12">
        <v>0.83</v>
      </c>
      <c r="BY456" s="19">
        <f t="shared" si="620"/>
        <v>4.42477866061294</v>
      </c>
      <c r="BZ456" s="20">
        <v>5936</v>
      </c>
      <c r="CA456" s="12">
        <v>0.99</v>
      </c>
      <c r="CB456" s="12">
        <v>3.34</v>
      </c>
      <c r="CC456" s="9">
        <f t="shared" si="621"/>
        <v>4.3066</v>
      </c>
      <c r="CD456" s="10">
        <v>1.225</v>
      </c>
      <c r="CE456" s="22">
        <v>1.015</v>
      </c>
      <c r="CF456" s="21">
        <f t="shared" si="622"/>
        <v>229970.984938167</v>
      </c>
      <c r="CG456" s="23"/>
      <c r="CH456" s="23"/>
      <c r="CI456" s="23"/>
      <c r="CJ456" s="24"/>
      <c r="CK456" s="24"/>
      <c r="CL456" s="12">
        <f t="shared" si="623"/>
        <v>1669</v>
      </c>
      <c r="CM456" s="12">
        <f>2.304+0.6</f>
        <v>2.904</v>
      </c>
      <c r="CN456" s="13">
        <v>1.35</v>
      </c>
      <c r="CO456" s="14">
        <v>1.4</v>
      </c>
      <c r="CP456" s="15">
        <f t="shared" si="625"/>
        <v>9160.40664</v>
      </c>
      <c r="CQ456" s="12">
        <v>1</v>
      </c>
      <c r="CR456" s="12">
        <f t="shared" si="626"/>
        <v>1669</v>
      </c>
      <c r="CS456" s="12">
        <v>0.83</v>
      </c>
      <c r="CT456" s="19">
        <f t="shared" si="627"/>
        <v>4.55935404742437</v>
      </c>
      <c r="CU456" s="20">
        <v>5936</v>
      </c>
      <c r="CV456" s="12">
        <v>0.99</v>
      </c>
      <c r="CW456" s="12">
        <v>3.34</v>
      </c>
      <c r="CX456" s="9">
        <f t="shared" si="628"/>
        <v>4.3066</v>
      </c>
      <c r="CY456" s="10">
        <v>1.225</v>
      </c>
      <c r="CZ456" s="22">
        <v>1.085</v>
      </c>
      <c r="DA456" s="21">
        <f t="shared" si="629"/>
        <v>273044.062201393</v>
      </c>
      <c r="DB456" s="23"/>
      <c r="DC456" s="23"/>
      <c r="DD456" s="23"/>
      <c r="DE456" s="24"/>
      <c r="DF456" s="24"/>
      <c r="DG456" s="12">
        <f t="shared" si="630"/>
        <v>1669</v>
      </c>
      <c r="DH456" s="12">
        <f>2.304+0.6</f>
        <v>2.904</v>
      </c>
      <c r="DI456" s="13">
        <v>1.35</v>
      </c>
      <c r="DJ456" s="14">
        <v>1.4</v>
      </c>
      <c r="DK456" s="15">
        <f t="shared" si="632"/>
        <v>9160.40664</v>
      </c>
      <c r="DL456" s="12">
        <v>1</v>
      </c>
      <c r="DM456" s="12">
        <f t="shared" si="633"/>
        <v>1669</v>
      </c>
      <c r="DN456" s="12">
        <v>0.83</v>
      </c>
      <c r="DO456" s="19">
        <f t="shared" si="634"/>
        <v>4.55935404742437</v>
      </c>
      <c r="DP456" s="20">
        <v>5936</v>
      </c>
      <c r="DQ456" s="12">
        <v>0.99</v>
      </c>
      <c r="DR456" s="12">
        <v>3.34</v>
      </c>
      <c r="DS456" s="9">
        <f t="shared" si="635"/>
        <v>4.3066</v>
      </c>
      <c r="DT456" s="10">
        <v>1.225</v>
      </c>
      <c r="DU456" s="22">
        <v>1.085</v>
      </c>
      <c r="DV456" s="21">
        <f t="shared" si="636"/>
        <v>273044.062201393</v>
      </c>
      <c r="DW456" s="23"/>
      <c r="DX456" s="23"/>
      <c r="DY456" s="23"/>
      <c r="DZ456" s="24"/>
      <c r="EA456" s="24"/>
      <c r="EB456" s="12">
        <f t="shared" si="637"/>
        <v>1669</v>
      </c>
      <c r="EC456" s="12">
        <f>2.304+0.6</f>
        <v>2.904</v>
      </c>
      <c r="ED456" s="13">
        <v>1.35</v>
      </c>
      <c r="EE456" s="14">
        <v>1.4</v>
      </c>
      <c r="EF456" s="15">
        <f t="shared" si="639"/>
        <v>9160.40664</v>
      </c>
      <c r="EG456" s="12">
        <v>1</v>
      </c>
      <c r="EH456" s="12">
        <f t="shared" si="640"/>
        <v>1669</v>
      </c>
      <c r="EI456" s="12">
        <v>0.92</v>
      </c>
      <c r="EJ456" s="19">
        <f t="shared" si="641"/>
        <v>4.64935404742437</v>
      </c>
      <c r="EK456" s="20">
        <v>5936</v>
      </c>
      <c r="EL456" s="12">
        <v>0.99</v>
      </c>
      <c r="EM456" s="12">
        <v>4.14</v>
      </c>
      <c r="EN456" s="9">
        <f t="shared" si="642"/>
        <v>5.0986</v>
      </c>
      <c r="EO456" s="10">
        <v>1.225</v>
      </c>
      <c r="EP456" s="22">
        <v>1.2</v>
      </c>
      <c r="EQ456" s="21">
        <f t="shared" si="643"/>
        <v>363699.358283115</v>
      </c>
    </row>
    <row r="457" s="1" customFormat="1" customHeight="1" spans="1:147">
      <c r="A457" s="25">
        <f>SUM(A454:D454)</f>
        <v>4596195.35004834</v>
      </c>
      <c r="B457" s="25"/>
      <c r="C457" s="25"/>
      <c r="D457" s="26">
        <f>A457/E454</f>
        <v>255344.186113797</v>
      </c>
      <c r="E457" s="26"/>
      <c r="F457" s="12">
        <v>1524</v>
      </c>
      <c r="G457" s="12">
        <f t="shared" si="603"/>
        <v>2.328</v>
      </c>
      <c r="H457" s="13">
        <v>1.35</v>
      </c>
      <c r="I457" s="14">
        <v>1.4</v>
      </c>
      <c r="J457" s="15">
        <f t="shared" si="604"/>
        <v>6705.47808</v>
      </c>
      <c r="K457" s="12">
        <v>1</v>
      </c>
      <c r="L457" s="12">
        <v>1524</v>
      </c>
      <c r="M457" s="12">
        <v>0.83</v>
      </c>
      <c r="N457" s="19">
        <f t="shared" si="605"/>
        <v>4.42477866061294</v>
      </c>
      <c r="O457" s="20">
        <v>5936</v>
      </c>
      <c r="P457" s="12">
        <v>0.99</v>
      </c>
      <c r="Q457" s="12">
        <v>3.34</v>
      </c>
      <c r="R457" s="9">
        <f t="shared" si="606"/>
        <v>4.3066</v>
      </c>
      <c r="S457" s="10">
        <v>1.225</v>
      </c>
      <c r="T457" s="20">
        <v>1</v>
      </c>
      <c r="U457" s="21">
        <f t="shared" si="607"/>
        <v>187843.831735243</v>
      </c>
      <c r="V457" s="25">
        <f>SUM(V454:Y454)</f>
        <v>4794447.15161061</v>
      </c>
      <c r="W457" s="25"/>
      <c r="X457" s="25"/>
      <c r="Y457" s="26">
        <f>V457/Z454</f>
        <v>266358.175089478</v>
      </c>
      <c r="Z457" s="26"/>
      <c r="AA457" s="12">
        <v>1524</v>
      </c>
      <c r="AB457" s="12">
        <f t="shared" si="608"/>
        <v>2.328</v>
      </c>
      <c r="AC457" s="13">
        <v>1.35</v>
      </c>
      <c r="AD457" s="14">
        <v>1.4</v>
      </c>
      <c r="AE457" s="15">
        <f t="shared" si="609"/>
        <v>6705.47808</v>
      </c>
      <c r="AF457" s="12">
        <v>1</v>
      </c>
      <c r="AG457" s="12">
        <v>1524</v>
      </c>
      <c r="AH457" s="12">
        <v>0.83</v>
      </c>
      <c r="AI457" s="19">
        <f t="shared" si="610"/>
        <v>4.42477866061294</v>
      </c>
      <c r="AJ457" s="20">
        <v>5936</v>
      </c>
      <c r="AK457" s="12">
        <v>0.99</v>
      </c>
      <c r="AL457" s="12">
        <v>3.34</v>
      </c>
      <c r="AM457" s="9">
        <f t="shared" si="611"/>
        <v>4.3066</v>
      </c>
      <c r="AN457" s="10">
        <v>1.225</v>
      </c>
      <c r="AO457" s="22">
        <v>1.015</v>
      </c>
      <c r="AP457" s="21">
        <f t="shared" si="612"/>
        <v>190661.489211271</v>
      </c>
      <c r="AQ457" s="25">
        <f>SUM(AQ454:AT454)</f>
        <v>4823437.85663403</v>
      </c>
      <c r="AR457" s="25"/>
      <c r="AS457" s="25"/>
      <c r="AT457" s="26">
        <f>AQ457/AU454</f>
        <v>267968.769813002</v>
      </c>
      <c r="AU457" s="26"/>
      <c r="AV457" s="12">
        <v>1524</v>
      </c>
      <c r="AW457" s="12">
        <f t="shared" si="613"/>
        <v>2.328</v>
      </c>
      <c r="AX457" s="13">
        <v>1.35</v>
      </c>
      <c r="AY457" s="14">
        <v>1.4</v>
      </c>
      <c r="AZ457" s="15">
        <f t="shared" si="614"/>
        <v>6705.47808</v>
      </c>
      <c r="BA457" s="12">
        <v>1</v>
      </c>
      <c r="BB457" s="12">
        <v>1524</v>
      </c>
      <c r="BC457" s="12">
        <v>0.83</v>
      </c>
      <c r="BD457" s="19">
        <f t="shared" si="615"/>
        <v>4.42477866061294</v>
      </c>
      <c r="BE457" s="20">
        <v>5936</v>
      </c>
      <c r="BF457" s="12">
        <v>0.99</v>
      </c>
      <c r="BG457" s="12">
        <v>3.34</v>
      </c>
      <c r="BH457" s="9">
        <f t="shared" si="616"/>
        <v>4.3066</v>
      </c>
      <c r="BI457" s="10">
        <v>1.225</v>
      </c>
      <c r="BJ457" s="20">
        <v>1</v>
      </c>
      <c r="BK457" s="21">
        <f t="shared" si="617"/>
        <v>187843.831735243</v>
      </c>
      <c r="BL457" s="25">
        <f>SUM(BL454:BO454)</f>
        <v>5078489.45167622</v>
      </c>
      <c r="BM457" s="25"/>
      <c r="BN457" s="25"/>
      <c r="BO457" s="26">
        <f>BL457/BP454</f>
        <v>282138.302870901</v>
      </c>
      <c r="BP457" s="26"/>
      <c r="BQ457" s="12">
        <v>1524</v>
      </c>
      <c r="BR457" s="12">
        <f t="shared" si="618"/>
        <v>2.328</v>
      </c>
      <c r="BS457" s="13">
        <v>1.35</v>
      </c>
      <c r="BT457" s="14">
        <v>1.4</v>
      </c>
      <c r="BU457" s="15">
        <f t="shared" si="619"/>
        <v>6705.47808</v>
      </c>
      <c r="BV457" s="12">
        <v>1</v>
      </c>
      <c r="BW457" s="12">
        <v>1524</v>
      </c>
      <c r="BX457" s="12">
        <v>0.83</v>
      </c>
      <c r="BY457" s="19">
        <f t="shared" si="620"/>
        <v>4.42477866061294</v>
      </c>
      <c r="BZ457" s="20">
        <v>5936</v>
      </c>
      <c r="CA457" s="12">
        <v>0.99</v>
      </c>
      <c r="CB457" s="12">
        <v>3.34</v>
      </c>
      <c r="CC457" s="9">
        <f t="shared" si="621"/>
        <v>4.3066</v>
      </c>
      <c r="CD457" s="10">
        <v>1.225</v>
      </c>
      <c r="CE457" s="22">
        <v>1.015</v>
      </c>
      <c r="CF457" s="21">
        <f t="shared" si="622"/>
        <v>190661.489211271</v>
      </c>
      <c r="CG457" s="25">
        <f>SUM(CG454:CJ454)</f>
        <v>5696743.15085702</v>
      </c>
      <c r="CH457" s="25"/>
      <c r="CI457" s="25"/>
      <c r="CJ457" s="26">
        <f>CG457/CK454</f>
        <v>316485.730603168</v>
      </c>
      <c r="CK457" s="26"/>
      <c r="CL457" s="12">
        <f t="shared" si="623"/>
        <v>1669</v>
      </c>
      <c r="CM457" s="12">
        <f t="shared" si="624"/>
        <v>2.328</v>
      </c>
      <c r="CN457" s="13">
        <v>1.35</v>
      </c>
      <c r="CO457" s="14">
        <v>1.4</v>
      </c>
      <c r="CP457" s="15">
        <f t="shared" si="625"/>
        <v>7343.46648</v>
      </c>
      <c r="CQ457" s="12">
        <v>1</v>
      </c>
      <c r="CR457" s="12">
        <f t="shared" si="626"/>
        <v>1669</v>
      </c>
      <c r="CS457" s="12">
        <v>0.83</v>
      </c>
      <c r="CT457" s="19">
        <f t="shared" si="627"/>
        <v>4.55935404742437</v>
      </c>
      <c r="CU457" s="20">
        <v>5936</v>
      </c>
      <c r="CV457" s="12">
        <v>0.99</v>
      </c>
      <c r="CW457" s="12">
        <v>3.34</v>
      </c>
      <c r="CX457" s="9">
        <f t="shared" si="628"/>
        <v>4.3066</v>
      </c>
      <c r="CY457" s="10">
        <v>1.225</v>
      </c>
      <c r="CZ457" s="22">
        <v>1.085</v>
      </c>
      <c r="DA457" s="21">
        <f t="shared" si="629"/>
        <v>225625.945082624</v>
      </c>
      <c r="DB457" s="25">
        <f>SUM(DB454:DE454)</f>
        <v>6056457.84638502</v>
      </c>
      <c r="DC457" s="25"/>
      <c r="DD457" s="25"/>
      <c r="DE457" s="26">
        <f>DB457/DF454</f>
        <v>336469.880354723</v>
      </c>
      <c r="DF457" s="26"/>
      <c r="DG457" s="12">
        <f t="shared" si="630"/>
        <v>1669</v>
      </c>
      <c r="DH457" s="12">
        <f t="shared" si="631"/>
        <v>2.328</v>
      </c>
      <c r="DI457" s="13">
        <v>1.35</v>
      </c>
      <c r="DJ457" s="14">
        <v>1.4</v>
      </c>
      <c r="DK457" s="15">
        <f t="shared" si="632"/>
        <v>7343.46648</v>
      </c>
      <c r="DL457" s="12">
        <v>1</v>
      </c>
      <c r="DM457" s="12">
        <f t="shared" si="633"/>
        <v>1669</v>
      </c>
      <c r="DN457" s="12">
        <v>0.83</v>
      </c>
      <c r="DO457" s="19">
        <f t="shared" si="634"/>
        <v>4.55935404742437</v>
      </c>
      <c r="DP457" s="20">
        <v>5936</v>
      </c>
      <c r="DQ457" s="12">
        <v>0.99</v>
      </c>
      <c r="DR457" s="12">
        <v>3.34</v>
      </c>
      <c r="DS457" s="9">
        <f t="shared" si="635"/>
        <v>4.3066</v>
      </c>
      <c r="DT457" s="10">
        <v>1.225</v>
      </c>
      <c r="DU457" s="22">
        <v>1.085</v>
      </c>
      <c r="DV457" s="21">
        <f t="shared" si="636"/>
        <v>225625.945082624</v>
      </c>
      <c r="DW457" s="25">
        <f>SUM(DW454:DZ454)</f>
        <v>8197650.65319333</v>
      </c>
      <c r="DX457" s="25"/>
      <c r="DY457" s="25"/>
      <c r="DZ457" s="26">
        <f>DW457/EA454</f>
        <v>455425.036288518</v>
      </c>
      <c r="EA457" s="26"/>
      <c r="EB457" s="12">
        <f t="shared" si="637"/>
        <v>1669</v>
      </c>
      <c r="EC457" s="12">
        <f t="shared" si="638"/>
        <v>2.328</v>
      </c>
      <c r="ED457" s="13">
        <v>1.35</v>
      </c>
      <c r="EE457" s="14">
        <v>1.4</v>
      </c>
      <c r="EF457" s="15">
        <f t="shared" si="639"/>
        <v>7343.46648</v>
      </c>
      <c r="EG457" s="12">
        <v>1</v>
      </c>
      <c r="EH457" s="12">
        <f t="shared" si="640"/>
        <v>1669</v>
      </c>
      <c r="EI457" s="12">
        <v>0.92</v>
      </c>
      <c r="EJ457" s="19">
        <f t="shared" si="641"/>
        <v>4.64935404742437</v>
      </c>
      <c r="EK457" s="20">
        <v>5936</v>
      </c>
      <c r="EL457" s="12">
        <v>0.99</v>
      </c>
      <c r="EM457" s="12">
        <v>4.14</v>
      </c>
      <c r="EN457" s="9">
        <f t="shared" si="642"/>
        <v>5.0986</v>
      </c>
      <c r="EO457" s="10">
        <v>1.225</v>
      </c>
      <c r="EP457" s="22">
        <v>1.2</v>
      </c>
      <c r="EQ457" s="21">
        <f t="shared" si="643"/>
        <v>300385.100583059</v>
      </c>
    </row>
    <row r="458" s="1" customFormat="1" customHeight="1" spans="1:147">
      <c r="A458" s="25"/>
      <c r="B458" s="25"/>
      <c r="C458" s="25"/>
      <c r="D458" s="26"/>
      <c r="E458" s="26"/>
      <c r="F458" s="12">
        <v>1524</v>
      </c>
      <c r="G458" s="12">
        <f t="shared" si="603"/>
        <v>2.328</v>
      </c>
      <c r="H458" s="13">
        <v>1.35</v>
      </c>
      <c r="I458" s="14">
        <v>1.4</v>
      </c>
      <c r="J458" s="15">
        <f t="shared" si="604"/>
        <v>6705.47808</v>
      </c>
      <c r="K458" s="12">
        <v>1</v>
      </c>
      <c r="L458" s="12">
        <v>1524</v>
      </c>
      <c r="M458" s="12">
        <v>0.83</v>
      </c>
      <c r="N458" s="19">
        <f t="shared" si="605"/>
        <v>4.42477866061294</v>
      </c>
      <c r="O458" s="20">
        <v>5936</v>
      </c>
      <c r="P458" s="12">
        <v>0.99</v>
      </c>
      <c r="Q458" s="12">
        <v>3.34</v>
      </c>
      <c r="R458" s="9">
        <f t="shared" si="606"/>
        <v>4.3066</v>
      </c>
      <c r="S458" s="10">
        <v>1.225</v>
      </c>
      <c r="T458" s="20">
        <v>1</v>
      </c>
      <c r="U458" s="21">
        <f t="shared" si="607"/>
        <v>187843.831735243</v>
      </c>
      <c r="V458" s="25"/>
      <c r="W458" s="25"/>
      <c r="X458" s="25"/>
      <c r="Y458" s="26"/>
      <c r="Z458" s="26"/>
      <c r="AA458" s="12">
        <v>1524</v>
      </c>
      <c r="AB458" s="12">
        <f t="shared" si="608"/>
        <v>2.328</v>
      </c>
      <c r="AC458" s="13">
        <v>1.35</v>
      </c>
      <c r="AD458" s="14">
        <v>1.4</v>
      </c>
      <c r="AE458" s="15">
        <f t="shared" si="609"/>
        <v>6705.47808</v>
      </c>
      <c r="AF458" s="12">
        <v>1</v>
      </c>
      <c r="AG458" s="12">
        <v>1524</v>
      </c>
      <c r="AH458" s="12">
        <v>0.83</v>
      </c>
      <c r="AI458" s="19">
        <f t="shared" si="610"/>
        <v>4.42477866061294</v>
      </c>
      <c r="AJ458" s="20">
        <v>5936</v>
      </c>
      <c r="AK458" s="12">
        <v>0.99</v>
      </c>
      <c r="AL458" s="12">
        <v>3.34</v>
      </c>
      <c r="AM458" s="9">
        <f t="shared" si="611"/>
        <v>4.3066</v>
      </c>
      <c r="AN458" s="10">
        <v>1.225</v>
      </c>
      <c r="AO458" s="22">
        <v>1.015</v>
      </c>
      <c r="AP458" s="21">
        <f t="shared" si="612"/>
        <v>190661.489211271</v>
      </c>
      <c r="AQ458" s="25"/>
      <c r="AR458" s="25"/>
      <c r="AS458" s="25"/>
      <c r="AT458" s="26"/>
      <c r="AU458" s="26"/>
      <c r="AV458" s="12">
        <v>1524</v>
      </c>
      <c r="AW458" s="12">
        <f t="shared" si="613"/>
        <v>2.328</v>
      </c>
      <c r="AX458" s="13">
        <v>1.35</v>
      </c>
      <c r="AY458" s="14">
        <v>1.4</v>
      </c>
      <c r="AZ458" s="15">
        <f t="shared" si="614"/>
        <v>6705.47808</v>
      </c>
      <c r="BA458" s="12">
        <v>1</v>
      </c>
      <c r="BB458" s="12">
        <v>1524</v>
      </c>
      <c r="BC458" s="12">
        <v>0.83</v>
      </c>
      <c r="BD458" s="19">
        <f t="shared" si="615"/>
        <v>4.42477866061294</v>
      </c>
      <c r="BE458" s="20">
        <v>5936</v>
      </c>
      <c r="BF458" s="12">
        <v>0.99</v>
      </c>
      <c r="BG458" s="12">
        <v>3.34</v>
      </c>
      <c r="BH458" s="9">
        <f t="shared" si="616"/>
        <v>4.3066</v>
      </c>
      <c r="BI458" s="10">
        <v>1.225</v>
      </c>
      <c r="BJ458" s="20">
        <v>1</v>
      </c>
      <c r="BK458" s="21">
        <f t="shared" si="617"/>
        <v>187843.831735243</v>
      </c>
      <c r="BL458" s="25"/>
      <c r="BM458" s="25"/>
      <c r="BN458" s="25"/>
      <c r="BO458" s="26"/>
      <c r="BP458" s="26"/>
      <c r="BQ458" s="12">
        <v>1524</v>
      </c>
      <c r="BR458" s="12">
        <f t="shared" si="618"/>
        <v>2.328</v>
      </c>
      <c r="BS458" s="13">
        <v>1.35</v>
      </c>
      <c r="BT458" s="14">
        <v>1.4</v>
      </c>
      <c r="BU458" s="15">
        <f t="shared" si="619"/>
        <v>6705.47808</v>
      </c>
      <c r="BV458" s="12">
        <v>1</v>
      </c>
      <c r="BW458" s="12">
        <v>1524</v>
      </c>
      <c r="BX458" s="12">
        <v>0.83</v>
      </c>
      <c r="BY458" s="19">
        <f t="shared" si="620"/>
        <v>4.42477866061294</v>
      </c>
      <c r="BZ458" s="20">
        <v>5936</v>
      </c>
      <c r="CA458" s="12">
        <v>0.99</v>
      </c>
      <c r="CB458" s="12">
        <v>3.34</v>
      </c>
      <c r="CC458" s="9">
        <f t="shared" si="621"/>
        <v>4.3066</v>
      </c>
      <c r="CD458" s="10">
        <v>1.225</v>
      </c>
      <c r="CE458" s="22">
        <v>1.015</v>
      </c>
      <c r="CF458" s="21">
        <f t="shared" si="622"/>
        <v>190661.489211271</v>
      </c>
      <c r="CG458" s="25"/>
      <c r="CH458" s="25"/>
      <c r="CI458" s="25"/>
      <c r="CJ458" s="26"/>
      <c r="CK458" s="26"/>
      <c r="CL458" s="12">
        <f t="shared" si="623"/>
        <v>1669</v>
      </c>
      <c r="CM458" s="12">
        <f t="shared" si="624"/>
        <v>2.328</v>
      </c>
      <c r="CN458" s="13">
        <v>1.35</v>
      </c>
      <c r="CO458" s="14">
        <v>1.4</v>
      </c>
      <c r="CP458" s="15">
        <f t="shared" si="625"/>
        <v>7343.46648</v>
      </c>
      <c r="CQ458" s="12">
        <v>1</v>
      </c>
      <c r="CR458" s="12">
        <f t="shared" si="626"/>
        <v>1669</v>
      </c>
      <c r="CS458" s="12">
        <v>0.83</v>
      </c>
      <c r="CT458" s="19">
        <f t="shared" si="627"/>
        <v>4.55935404742437</v>
      </c>
      <c r="CU458" s="20">
        <v>5936</v>
      </c>
      <c r="CV458" s="12">
        <v>0.99</v>
      </c>
      <c r="CW458" s="12">
        <v>3.34</v>
      </c>
      <c r="CX458" s="9">
        <f t="shared" si="628"/>
        <v>4.3066</v>
      </c>
      <c r="CY458" s="10">
        <v>1.225</v>
      </c>
      <c r="CZ458" s="22">
        <v>1.085</v>
      </c>
      <c r="DA458" s="21">
        <f t="shared" si="629"/>
        <v>225625.945082624</v>
      </c>
      <c r="DB458" s="25"/>
      <c r="DC458" s="25"/>
      <c r="DD458" s="25"/>
      <c r="DE458" s="26"/>
      <c r="DF458" s="26"/>
      <c r="DG458" s="12">
        <f t="shared" si="630"/>
        <v>1669</v>
      </c>
      <c r="DH458" s="12">
        <f t="shared" si="631"/>
        <v>2.328</v>
      </c>
      <c r="DI458" s="13">
        <v>1.35</v>
      </c>
      <c r="DJ458" s="14">
        <v>1.4</v>
      </c>
      <c r="DK458" s="15">
        <f t="shared" si="632"/>
        <v>7343.46648</v>
      </c>
      <c r="DL458" s="12">
        <v>1</v>
      </c>
      <c r="DM458" s="12">
        <f t="shared" si="633"/>
        <v>1669</v>
      </c>
      <c r="DN458" s="12">
        <v>0.83</v>
      </c>
      <c r="DO458" s="19">
        <f t="shared" si="634"/>
        <v>4.55935404742437</v>
      </c>
      <c r="DP458" s="20">
        <v>5936</v>
      </c>
      <c r="DQ458" s="12">
        <v>0.99</v>
      </c>
      <c r="DR458" s="12">
        <v>3.34</v>
      </c>
      <c r="DS458" s="9">
        <f t="shared" si="635"/>
        <v>4.3066</v>
      </c>
      <c r="DT458" s="10">
        <v>1.225</v>
      </c>
      <c r="DU458" s="22">
        <v>1.085</v>
      </c>
      <c r="DV458" s="21">
        <f t="shared" si="636"/>
        <v>225625.945082624</v>
      </c>
      <c r="DW458" s="25"/>
      <c r="DX458" s="25"/>
      <c r="DY458" s="25"/>
      <c r="DZ458" s="26"/>
      <c r="EA458" s="26"/>
      <c r="EB458" s="12">
        <f t="shared" si="637"/>
        <v>1669</v>
      </c>
      <c r="EC458" s="12">
        <f t="shared" si="638"/>
        <v>2.328</v>
      </c>
      <c r="ED458" s="13">
        <v>1.35</v>
      </c>
      <c r="EE458" s="14">
        <v>1.4</v>
      </c>
      <c r="EF458" s="15">
        <f t="shared" si="639"/>
        <v>7343.46648</v>
      </c>
      <c r="EG458" s="12">
        <v>1</v>
      </c>
      <c r="EH458" s="12">
        <f t="shared" si="640"/>
        <v>1669</v>
      </c>
      <c r="EI458" s="12">
        <v>0.92</v>
      </c>
      <c r="EJ458" s="19">
        <f t="shared" si="641"/>
        <v>4.64935404742437</v>
      </c>
      <c r="EK458" s="20">
        <v>5936</v>
      </c>
      <c r="EL458" s="12">
        <v>0.99</v>
      </c>
      <c r="EM458" s="12">
        <v>4.14</v>
      </c>
      <c r="EN458" s="9">
        <f t="shared" si="642"/>
        <v>5.0986</v>
      </c>
      <c r="EO458" s="10">
        <v>1.225</v>
      </c>
      <c r="EP458" s="22">
        <v>1.2</v>
      </c>
      <c r="EQ458" s="21">
        <f t="shared" si="643"/>
        <v>300385.100583059</v>
      </c>
    </row>
    <row r="459" s="1" customFormat="1" customHeight="1" spans="1:147">
      <c r="A459" s="27"/>
      <c r="B459" s="27"/>
      <c r="C459" s="27"/>
      <c r="D459" s="27"/>
      <c r="E459" s="27"/>
      <c r="F459" s="12">
        <v>1524</v>
      </c>
      <c r="G459" s="12">
        <f>2.304+0.6</f>
        <v>2.904</v>
      </c>
      <c r="H459" s="13">
        <v>1.35</v>
      </c>
      <c r="I459" s="14">
        <v>1.4</v>
      </c>
      <c r="J459" s="15">
        <f t="shared" si="604"/>
        <v>8364.56544</v>
      </c>
      <c r="K459" s="12">
        <v>1</v>
      </c>
      <c r="L459" s="12">
        <v>1524</v>
      </c>
      <c r="M459" s="12">
        <v>0.83</v>
      </c>
      <c r="N459" s="19">
        <f t="shared" si="605"/>
        <v>4.42477866061294</v>
      </c>
      <c r="O459" s="20">
        <v>5936</v>
      </c>
      <c r="P459" s="12">
        <v>0.99</v>
      </c>
      <c r="Q459" s="12">
        <v>3.34</v>
      </c>
      <c r="R459" s="9">
        <f t="shared" si="606"/>
        <v>4.3066</v>
      </c>
      <c r="S459" s="10">
        <v>1.225</v>
      </c>
      <c r="T459" s="20">
        <v>1</v>
      </c>
      <c r="U459" s="21">
        <f t="shared" si="607"/>
        <v>226572.398953859</v>
      </c>
      <c r="V459" s="27"/>
      <c r="W459" s="27"/>
      <c r="X459" s="27"/>
      <c r="Y459" s="27"/>
      <c r="Z459" s="27"/>
      <c r="AA459" s="12">
        <v>1524</v>
      </c>
      <c r="AB459" s="12">
        <f>2.304+0.6</f>
        <v>2.904</v>
      </c>
      <c r="AC459" s="13">
        <v>1.35</v>
      </c>
      <c r="AD459" s="14">
        <v>1.4</v>
      </c>
      <c r="AE459" s="15">
        <f t="shared" si="609"/>
        <v>8364.56544</v>
      </c>
      <c r="AF459" s="12">
        <v>1</v>
      </c>
      <c r="AG459" s="12">
        <v>1524</v>
      </c>
      <c r="AH459" s="12">
        <v>0.83</v>
      </c>
      <c r="AI459" s="19">
        <f t="shared" si="610"/>
        <v>4.42477866061294</v>
      </c>
      <c r="AJ459" s="20">
        <v>5936</v>
      </c>
      <c r="AK459" s="12">
        <v>0.99</v>
      </c>
      <c r="AL459" s="12">
        <v>3.34</v>
      </c>
      <c r="AM459" s="9">
        <f t="shared" si="611"/>
        <v>4.3066</v>
      </c>
      <c r="AN459" s="10">
        <v>1.225</v>
      </c>
      <c r="AO459" s="22">
        <v>1.015</v>
      </c>
      <c r="AP459" s="21">
        <f t="shared" si="612"/>
        <v>229970.984938167</v>
      </c>
      <c r="AQ459" s="27"/>
      <c r="AR459" s="27"/>
      <c r="AS459" s="27"/>
      <c r="AT459" s="27"/>
      <c r="AU459" s="27"/>
      <c r="AV459" s="12">
        <v>1524</v>
      </c>
      <c r="AW459" s="12">
        <f>2.304+0.6</f>
        <v>2.904</v>
      </c>
      <c r="AX459" s="13">
        <v>1.35</v>
      </c>
      <c r="AY459" s="14">
        <v>1.4</v>
      </c>
      <c r="AZ459" s="15">
        <f t="shared" si="614"/>
        <v>8364.56544</v>
      </c>
      <c r="BA459" s="12">
        <v>1</v>
      </c>
      <c r="BB459" s="12">
        <v>1524</v>
      </c>
      <c r="BC459" s="12">
        <v>0.83</v>
      </c>
      <c r="BD459" s="19">
        <f t="shared" si="615"/>
        <v>4.42477866061294</v>
      </c>
      <c r="BE459" s="20">
        <v>5936</v>
      </c>
      <c r="BF459" s="12">
        <v>0.99</v>
      </c>
      <c r="BG459" s="12">
        <v>3.34</v>
      </c>
      <c r="BH459" s="9">
        <f t="shared" si="616"/>
        <v>4.3066</v>
      </c>
      <c r="BI459" s="10">
        <v>1.225</v>
      </c>
      <c r="BJ459" s="20">
        <v>1</v>
      </c>
      <c r="BK459" s="21">
        <f t="shared" si="617"/>
        <v>226572.398953859</v>
      </c>
      <c r="BL459" s="27"/>
      <c r="BM459" s="27"/>
      <c r="BN459" s="27"/>
      <c r="BO459" s="27"/>
      <c r="BP459" s="27"/>
      <c r="BQ459" s="12">
        <v>1524</v>
      </c>
      <c r="BR459" s="12">
        <f>2.304+0.6</f>
        <v>2.904</v>
      </c>
      <c r="BS459" s="13">
        <v>1.35</v>
      </c>
      <c r="BT459" s="14">
        <v>1.4</v>
      </c>
      <c r="BU459" s="15">
        <f t="shared" si="619"/>
        <v>8364.56544</v>
      </c>
      <c r="BV459" s="12">
        <v>1</v>
      </c>
      <c r="BW459" s="12">
        <v>1524</v>
      </c>
      <c r="BX459" s="12">
        <v>0.83</v>
      </c>
      <c r="BY459" s="19">
        <f t="shared" si="620"/>
        <v>4.42477866061294</v>
      </c>
      <c r="BZ459" s="20">
        <v>5936</v>
      </c>
      <c r="CA459" s="12">
        <v>0.99</v>
      </c>
      <c r="CB459" s="12">
        <v>3.34</v>
      </c>
      <c r="CC459" s="9">
        <f t="shared" si="621"/>
        <v>4.3066</v>
      </c>
      <c r="CD459" s="10">
        <v>1.225</v>
      </c>
      <c r="CE459" s="22">
        <v>1.015</v>
      </c>
      <c r="CF459" s="21">
        <f t="shared" si="622"/>
        <v>229970.984938167</v>
      </c>
      <c r="CG459" s="27"/>
      <c r="CH459" s="27"/>
      <c r="CI459" s="27"/>
      <c r="CJ459" s="27"/>
      <c r="CK459" s="27"/>
      <c r="CL459" s="12">
        <f t="shared" si="623"/>
        <v>1669</v>
      </c>
      <c r="CM459" s="12">
        <f>2.304+0.6</f>
        <v>2.904</v>
      </c>
      <c r="CN459" s="13">
        <v>1.35</v>
      </c>
      <c r="CO459" s="14">
        <v>1.4</v>
      </c>
      <c r="CP459" s="15">
        <f t="shared" si="625"/>
        <v>9160.40664</v>
      </c>
      <c r="CQ459" s="12">
        <v>1</v>
      </c>
      <c r="CR459" s="12">
        <f t="shared" si="626"/>
        <v>1669</v>
      </c>
      <c r="CS459" s="12">
        <v>0.83</v>
      </c>
      <c r="CT459" s="19">
        <f t="shared" si="627"/>
        <v>4.55935404742437</v>
      </c>
      <c r="CU459" s="20">
        <v>5936</v>
      </c>
      <c r="CV459" s="12">
        <v>0.99</v>
      </c>
      <c r="CW459" s="12">
        <v>3.34</v>
      </c>
      <c r="CX459" s="9">
        <f t="shared" si="628"/>
        <v>4.3066</v>
      </c>
      <c r="CY459" s="10">
        <v>1.225</v>
      </c>
      <c r="CZ459" s="22">
        <v>1.085</v>
      </c>
      <c r="DA459" s="21">
        <f t="shared" si="629"/>
        <v>273044.062201393</v>
      </c>
      <c r="DB459" s="27"/>
      <c r="DC459" s="27"/>
      <c r="DD459" s="27"/>
      <c r="DE459" s="27"/>
      <c r="DF459" s="27"/>
      <c r="DG459" s="12">
        <f t="shared" si="630"/>
        <v>1669</v>
      </c>
      <c r="DH459" s="12">
        <f>2.304+0.6</f>
        <v>2.904</v>
      </c>
      <c r="DI459" s="13">
        <v>1.35</v>
      </c>
      <c r="DJ459" s="14">
        <v>1.4</v>
      </c>
      <c r="DK459" s="15">
        <f t="shared" si="632"/>
        <v>9160.40664</v>
      </c>
      <c r="DL459" s="12">
        <v>1</v>
      </c>
      <c r="DM459" s="12">
        <f t="shared" si="633"/>
        <v>1669</v>
      </c>
      <c r="DN459" s="12">
        <v>0.83</v>
      </c>
      <c r="DO459" s="19">
        <f t="shared" si="634"/>
        <v>4.55935404742437</v>
      </c>
      <c r="DP459" s="20">
        <v>5936</v>
      </c>
      <c r="DQ459" s="12">
        <v>0.99</v>
      </c>
      <c r="DR459" s="12">
        <v>3.34</v>
      </c>
      <c r="DS459" s="9">
        <f t="shared" si="635"/>
        <v>4.3066</v>
      </c>
      <c r="DT459" s="10">
        <v>1.225</v>
      </c>
      <c r="DU459" s="22">
        <v>1.085</v>
      </c>
      <c r="DV459" s="21">
        <f t="shared" si="636"/>
        <v>273044.062201393</v>
      </c>
      <c r="DW459" s="27"/>
      <c r="DX459" s="27"/>
      <c r="DY459" s="27"/>
      <c r="DZ459" s="27"/>
      <c r="EA459" s="27"/>
      <c r="EB459" s="12">
        <f t="shared" si="637"/>
        <v>1669</v>
      </c>
      <c r="EC459" s="12">
        <f>2.304+0.6</f>
        <v>2.904</v>
      </c>
      <c r="ED459" s="13">
        <v>1.35</v>
      </c>
      <c r="EE459" s="14">
        <v>1.4</v>
      </c>
      <c r="EF459" s="15">
        <f t="shared" si="639"/>
        <v>9160.40664</v>
      </c>
      <c r="EG459" s="12">
        <v>1</v>
      </c>
      <c r="EH459" s="12">
        <f t="shared" si="640"/>
        <v>1669</v>
      </c>
      <c r="EI459" s="12">
        <v>0.92</v>
      </c>
      <c r="EJ459" s="19">
        <f t="shared" si="641"/>
        <v>4.64935404742437</v>
      </c>
      <c r="EK459" s="20">
        <v>5936</v>
      </c>
      <c r="EL459" s="12">
        <v>0.99</v>
      </c>
      <c r="EM459" s="12">
        <v>4.14</v>
      </c>
      <c r="EN459" s="9">
        <f t="shared" si="642"/>
        <v>5.0986</v>
      </c>
      <c r="EO459" s="10">
        <v>1.225</v>
      </c>
      <c r="EP459" s="22">
        <v>1.2</v>
      </c>
      <c r="EQ459" s="21">
        <f t="shared" si="643"/>
        <v>363699.358283115</v>
      </c>
    </row>
    <row r="460" s="1" customFormat="1" customHeight="1" spans="1:147">
      <c r="A460" s="27"/>
      <c r="B460" s="27"/>
      <c r="C460" s="27"/>
      <c r="D460" s="27"/>
      <c r="E460" s="27"/>
      <c r="F460" s="12">
        <v>1524</v>
      </c>
      <c r="G460" s="12">
        <f t="shared" ref="G460:G464" si="644">1.728+0.6</f>
        <v>2.328</v>
      </c>
      <c r="H460" s="13">
        <v>1.35</v>
      </c>
      <c r="I460" s="14">
        <v>1.4</v>
      </c>
      <c r="J460" s="15">
        <f t="shared" si="604"/>
        <v>6705.47808</v>
      </c>
      <c r="K460" s="12">
        <v>1</v>
      </c>
      <c r="L460" s="12">
        <v>1524</v>
      </c>
      <c r="M460" s="12">
        <v>0.83</v>
      </c>
      <c r="N460" s="19">
        <f t="shared" si="605"/>
        <v>4.42477866061294</v>
      </c>
      <c r="O460" s="20">
        <v>5936</v>
      </c>
      <c r="P460" s="12">
        <v>0.99</v>
      </c>
      <c r="Q460" s="12">
        <v>3.34</v>
      </c>
      <c r="R460" s="9">
        <f t="shared" si="606"/>
        <v>4.3066</v>
      </c>
      <c r="S460" s="10">
        <v>1.225</v>
      </c>
      <c r="T460" s="20">
        <v>1</v>
      </c>
      <c r="U460" s="21">
        <f t="shared" si="607"/>
        <v>187843.831735243</v>
      </c>
      <c r="V460" s="27"/>
      <c r="W460" s="27"/>
      <c r="X460" s="27"/>
      <c r="Y460" s="27"/>
      <c r="Z460" s="27"/>
      <c r="AA460" s="12">
        <v>1524</v>
      </c>
      <c r="AB460" s="12">
        <f t="shared" ref="AB460:AB464" si="645">1.728+0.6</f>
        <v>2.328</v>
      </c>
      <c r="AC460" s="13">
        <v>1.35</v>
      </c>
      <c r="AD460" s="14">
        <v>1.4</v>
      </c>
      <c r="AE460" s="15">
        <f t="shared" si="609"/>
        <v>6705.47808</v>
      </c>
      <c r="AF460" s="12">
        <v>1</v>
      </c>
      <c r="AG460" s="12">
        <v>1524</v>
      </c>
      <c r="AH460" s="12">
        <v>0.83</v>
      </c>
      <c r="AI460" s="19">
        <f t="shared" si="610"/>
        <v>4.42477866061294</v>
      </c>
      <c r="AJ460" s="20">
        <v>5936</v>
      </c>
      <c r="AK460" s="12">
        <v>0.99</v>
      </c>
      <c r="AL460" s="12">
        <v>3.34</v>
      </c>
      <c r="AM460" s="9">
        <f t="shared" si="611"/>
        <v>4.3066</v>
      </c>
      <c r="AN460" s="10">
        <v>1.225</v>
      </c>
      <c r="AO460" s="22">
        <v>1.015</v>
      </c>
      <c r="AP460" s="21">
        <f t="shared" si="612"/>
        <v>190661.489211271</v>
      </c>
      <c r="AQ460" s="27"/>
      <c r="AR460" s="27"/>
      <c r="AS460" s="27"/>
      <c r="AT460" s="27"/>
      <c r="AU460" s="27"/>
      <c r="AV460" s="12">
        <v>1524</v>
      </c>
      <c r="AW460" s="12">
        <f t="shared" ref="AW460:AW464" si="646">1.728+0.6</f>
        <v>2.328</v>
      </c>
      <c r="AX460" s="13">
        <v>1.35</v>
      </c>
      <c r="AY460" s="14">
        <v>1.4</v>
      </c>
      <c r="AZ460" s="15">
        <f t="shared" si="614"/>
        <v>6705.47808</v>
      </c>
      <c r="BA460" s="12">
        <v>1</v>
      </c>
      <c r="BB460" s="12">
        <v>1524</v>
      </c>
      <c r="BC460" s="12">
        <v>0.83</v>
      </c>
      <c r="BD460" s="19">
        <f t="shared" si="615"/>
        <v>4.42477866061294</v>
      </c>
      <c r="BE460" s="20">
        <v>5936</v>
      </c>
      <c r="BF460" s="12">
        <v>0.99</v>
      </c>
      <c r="BG460" s="12">
        <v>3.34</v>
      </c>
      <c r="BH460" s="9">
        <f t="shared" si="616"/>
        <v>4.3066</v>
      </c>
      <c r="BI460" s="10">
        <v>1.225</v>
      </c>
      <c r="BJ460" s="20">
        <v>1</v>
      </c>
      <c r="BK460" s="21">
        <f t="shared" si="617"/>
        <v>187843.831735243</v>
      </c>
      <c r="BL460" s="27"/>
      <c r="BM460" s="27"/>
      <c r="BN460" s="27"/>
      <c r="BO460" s="27"/>
      <c r="BP460" s="27"/>
      <c r="BQ460" s="12">
        <v>1524</v>
      </c>
      <c r="BR460" s="12">
        <f t="shared" ref="BR460:BR464" si="647">1.728+0.6</f>
        <v>2.328</v>
      </c>
      <c r="BS460" s="13">
        <v>1.35</v>
      </c>
      <c r="BT460" s="14">
        <v>1.4</v>
      </c>
      <c r="BU460" s="15">
        <f t="shared" si="619"/>
        <v>6705.47808</v>
      </c>
      <c r="BV460" s="12">
        <v>1</v>
      </c>
      <c r="BW460" s="12">
        <v>1524</v>
      </c>
      <c r="BX460" s="12">
        <v>0.83</v>
      </c>
      <c r="BY460" s="19">
        <f t="shared" si="620"/>
        <v>4.42477866061294</v>
      </c>
      <c r="BZ460" s="20">
        <v>5936</v>
      </c>
      <c r="CA460" s="12">
        <v>0.99</v>
      </c>
      <c r="CB460" s="12">
        <v>3.34</v>
      </c>
      <c r="CC460" s="9">
        <f t="shared" si="621"/>
        <v>4.3066</v>
      </c>
      <c r="CD460" s="10">
        <v>1.225</v>
      </c>
      <c r="CE460" s="22">
        <v>1.015</v>
      </c>
      <c r="CF460" s="21">
        <f t="shared" si="622"/>
        <v>190661.489211271</v>
      </c>
      <c r="CG460" s="27"/>
      <c r="CH460" s="27"/>
      <c r="CI460" s="27"/>
      <c r="CJ460" s="27"/>
      <c r="CK460" s="27"/>
      <c r="CL460" s="12">
        <f t="shared" si="623"/>
        <v>1669</v>
      </c>
      <c r="CM460" s="12">
        <f t="shared" ref="CM460:CM464" si="648">1.728+0.6</f>
        <v>2.328</v>
      </c>
      <c r="CN460" s="13">
        <v>1.35</v>
      </c>
      <c r="CO460" s="14">
        <v>1.4</v>
      </c>
      <c r="CP460" s="15">
        <f t="shared" si="625"/>
        <v>7343.46648</v>
      </c>
      <c r="CQ460" s="12">
        <v>1</v>
      </c>
      <c r="CR460" s="12">
        <f t="shared" si="626"/>
        <v>1669</v>
      </c>
      <c r="CS460" s="12">
        <v>0.83</v>
      </c>
      <c r="CT460" s="19">
        <f t="shared" si="627"/>
        <v>4.55935404742437</v>
      </c>
      <c r="CU460" s="20">
        <v>5936</v>
      </c>
      <c r="CV460" s="12">
        <v>0.99</v>
      </c>
      <c r="CW460" s="12">
        <v>3.34</v>
      </c>
      <c r="CX460" s="9">
        <f t="shared" si="628"/>
        <v>4.3066</v>
      </c>
      <c r="CY460" s="10">
        <v>1.225</v>
      </c>
      <c r="CZ460" s="22">
        <v>1.085</v>
      </c>
      <c r="DA460" s="21">
        <f t="shared" si="629"/>
        <v>225625.945082624</v>
      </c>
      <c r="DB460" s="27"/>
      <c r="DC460" s="27"/>
      <c r="DD460" s="27"/>
      <c r="DE460" s="27"/>
      <c r="DF460" s="27"/>
      <c r="DG460" s="12">
        <f t="shared" si="630"/>
        <v>1669</v>
      </c>
      <c r="DH460" s="12">
        <f t="shared" ref="DH460:DH464" si="649">1.728+0.6</f>
        <v>2.328</v>
      </c>
      <c r="DI460" s="13">
        <v>1.35</v>
      </c>
      <c r="DJ460" s="14">
        <v>1.4</v>
      </c>
      <c r="DK460" s="15">
        <f t="shared" si="632"/>
        <v>7343.46648</v>
      </c>
      <c r="DL460" s="12">
        <v>1</v>
      </c>
      <c r="DM460" s="12">
        <f t="shared" si="633"/>
        <v>1669</v>
      </c>
      <c r="DN460" s="12">
        <v>0.83</v>
      </c>
      <c r="DO460" s="19">
        <f t="shared" si="634"/>
        <v>4.55935404742437</v>
      </c>
      <c r="DP460" s="20">
        <v>5936</v>
      </c>
      <c r="DQ460" s="12">
        <v>0.99</v>
      </c>
      <c r="DR460" s="12">
        <v>3.34</v>
      </c>
      <c r="DS460" s="9">
        <f t="shared" si="635"/>
        <v>4.3066</v>
      </c>
      <c r="DT460" s="10">
        <v>1.225</v>
      </c>
      <c r="DU460" s="22">
        <v>1.085</v>
      </c>
      <c r="DV460" s="21">
        <f t="shared" si="636"/>
        <v>225625.945082624</v>
      </c>
      <c r="DW460" s="27"/>
      <c r="DX460" s="27"/>
      <c r="DY460" s="27"/>
      <c r="DZ460" s="27"/>
      <c r="EA460" s="27"/>
      <c r="EB460" s="12">
        <f t="shared" si="637"/>
        <v>1669</v>
      </c>
      <c r="EC460" s="12">
        <f t="shared" ref="EC460:EC464" si="650">1.728+0.6</f>
        <v>2.328</v>
      </c>
      <c r="ED460" s="13">
        <v>1.35</v>
      </c>
      <c r="EE460" s="14">
        <v>1.4</v>
      </c>
      <c r="EF460" s="15">
        <f t="shared" si="639"/>
        <v>7343.46648</v>
      </c>
      <c r="EG460" s="12">
        <v>1</v>
      </c>
      <c r="EH460" s="12">
        <f t="shared" si="640"/>
        <v>1669</v>
      </c>
      <c r="EI460" s="12">
        <v>0.92</v>
      </c>
      <c r="EJ460" s="19">
        <f t="shared" si="641"/>
        <v>4.64935404742437</v>
      </c>
      <c r="EK460" s="20">
        <v>5936</v>
      </c>
      <c r="EL460" s="12">
        <v>0.99</v>
      </c>
      <c r="EM460" s="12">
        <v>4.14</v>
      </c>
      <c r="EN460" s="9">
        <f t="shared" si="642"/>
        <v>5.0986</v>
      </c>
      <c r="EO460" s="10">
        <v>1.225</v>
      </c>
      <c r="EP460" s="22">
        <v>1.2</v>
      </c>
      <c r="EQ460" s="21">
        <f t="shared" si="643"/>
        <v>300385.100583059</v>
      </c>
    </row>
    <row r="461" s="1" customFormat="1" customHeight="1" spans="1:147">
      <c r="F461" s="12">
        <v>1524</v>
      </c>
      <c r="G461" s="12">
        <f t="shared" si="644"/>
        <v>2.328</v>
      </c>
      <c r="H461" s="13">
        <v>1.35</v>
      </c>
      <c r="I461" s="14">
        <v>1.4</v>
      </c>
      <c r="J461" s="15">
        <f t="shared" si="604"/>
        <v>6705.47808</v>
      </c>
      <c r="K461" s="12">
        <v>1</v>
      </c>
      <c r="L461" s="12">
        <v>1524</v>
      </c>
      <c r="M461" s="12">
        <v>0.83</v>
      </c>
      <c r="N461" s="19">
        <f t="shared" si="605"/>
        <v>4.42477866061294</v>
      </c>
      <c r="O461" s="20">
        <v>5936</v>
      </c>
      <c r="P461" s="12">
        <v>0.99</v>
      </c>
      <c r="Q461" s="12">
        <v>3.34</v>
      </c>
      <c r="R461" s="9">
        <f t="shared" si="606"/>
        <v>4.3066</v>
      </c>
      <c r="S461" s="10">
        <v>1.225</v>
      </c>
      <c r="T461" s="20">
        <v>1</v>
      </c>
      <c r="U461" s="21">
        <f t="shared" si="607"/>
        <v>187843.831735243</v>
      </c>
      <c r="AA461" s="12">
        <v>1524</v>
      </c>
      <c r="AB461" s="12">
        <f t="shared" si="645"/>
        <v>2.328</v>
      </c>
      <c r="AC461" s="13">
        <v>1.35</v>
      </c>
      <c r="AD461" s="14">
        <v>1.4</v>
      </c>
      <c r="AE461" s="15">
        <f t="shared" si="609"/>
        <v>6705.47808</v>
      </c>
      <c r="AF461" s="12">
        <v>1</v>
      </c>
      <c r="AG461" s="12">
        <v>1524</v>
      </c>
      <c r="AH461" s="12">
        <v>0.83</v>
      </c>
      <c r="AI461" s="19">
        <f t="shared" si="610"/>
        <v>4.42477866061294</v>
      </c>
      <c r="AJ461" s="20">
        <v>5936</v>
      </c>
      <c r="AK461" s="12">
        <v>0.99</v>
      </c>
      <c r="AL461" s="12">
        <v>3.34</v>
      </c>
      <c r="AM461" s="9">
        <f t="shared" si="611"/>
        <v>4.3066</v>
      </c>
      <c r="AN461" s="10">
        <v>1.225</v>
      </c>
      <c r="AO461" s="22">
        <v>1.015</v>
      </c>
      <c r="AP461" s="21">
        <f t="shared" si="612"/>
        <v>190661.489211271</v>
      </c>
      <c r="AV461" s="12">
        <v>1524</v>
      </c>
      <c r="AW461" s="12">
        <f t="shared" si="646"/>
        <v>2.328</v>
      </c>
      <c r="AX461" s="13">
        <v>1.35</v>
      </c>
      <c r="AY461" s="14">
        <v>1.4</v>
      </c>
      <c r="AZ461" s="15">
        <f t="shared" si="614"/>
        <v>6705.47808</v>
      </c>
      <c r="BA461" s="12">
        <v>1</v>
      </c>
      <c r="BB461" s="12">
        <v>1524</v>
      </c>
      <c r="BC461" s="12">
        <v>0.83</v>
      </c>
      <c r="BD461" s="19">
        <f t="shared" si="615"/>
        <v>4.42477866061294</v>
      </c>
      <c r="BE461" s="20">
        <v>5936</v>
      </c>
      <c r="BF461" s="12">
        <v>0.99</v>
      </c>
      <c r="BG461" s="12">
        <v>3.34</v>
      </c>
      <c r="BH461" s="9">
        <f t="shared" si="616"/>
        <v>4.3066</v>
      </c>
      <c r="BI461" s="10">
        <v>1.225</v>
      </c>
      <c r="BJ461" s="20">
        <v>1</v>
      </c>
      <c r="BK461" s="21">
        <f t="shared" si="617"/>
        <v>187843.831735243</v>
      </c>
      <c r="BQ461" s="12">
        <v>1524</v>
      </c>
      <c r="BR461" s="12">
        <f t="shared" si="647"/>
        <v>2.328</v>
      </c>
      <c r="BS461" s="13">
        <v>1.35</v>
      </c>
      <c r="BT461" s="14">
        <v>1.4</v>
      </c>
      <c r="BU461" s="15">
        <f t="shared" si="619"/>
        <v>6705.47808</v>
      </c>
      <c r="BV461" s="12">
        <v>1</v>
      </c>
      <c r="BW461" s="12">
        <v>1524</v>
      </c>
      <c r="BX461" s="12">
        <v>0.83</v>
      </c>
      <c r="BY461" s="19">
        <f t="shared" si="620"/>
        <v>4.42477866061294</v>
      </c>
      <c r="BZ461" s="20">
        <v>5936</v>
      </c>
      <c r="CA461" s="12">
        <v>0.99</v>
      </c>
      <c r="CB461" s="12">
        <v>3.34</v>
      </c>
      <c r="CC461" s="9">
        <f t="shared" si="621"/>
        <v>4.3066</v>
      </c>
      <c r="CD461" s="10">
        <v>1.225</v>
      </c>
      <c r="CE461" s="22">
        <v>1.015</v>
      </c>
      <c r="CF461" s="21">
        <f t="shared" si="622"/>
        <v>190661.489211271</v>
      </c>
      <c r="CL461" s="12">
        <f t="shared" si="623"/>
        <v>1669</v>
      </c>
      <c r="CM461" s="12">
        <f t="shared" si="648"/>
        <v>2.328</v>
      </c>
      <c r="CN461" s="13">
        <v>1.35</v>
      </c>
      <c r="CO461" s="14">
        <v>1.4</v>
      </c>
      <c r="CP461" s="15">
        <f t="shared" si="625"/>
        <v>7343.46648</v>
      </c>
      <c r="CQ461" s="12">
        <v>1</v>
      </c>
      <c r="CR461" s="12">
        <f t="shared" si="626"/>
        <v>1669</v>
      </c>
      <c r="CS461" s="12">
        <v>0.83</v>
      </c>
      <c r="CT461" s="19">
        <f t="shared" si="627"/>
        <v>4.55935404742437</v>
      </c>
      <c r="CU461" s="20">
        <v>5936</v>
      </c>
      <c r="CV461" s="12">
        <v>0.99</v>
      </c>
      <c r="CW461" s="12">
        <v>3.34</v>
      </c>
      <c r="CX461" s="9">
        <f t="shared" si="628"/>
        <v>4.3066</v>
      </c>
      <c r="CY461" s="10">
        <v>1.225</v>
      </c>
      <c r="CZ461" s="22">
        <v>1.085</v>
      </c>
      <c r="DA461" s="21">
        <f t="shared" si="629"/>
        <v>225625.945082624</v>
      </c>
      <c r="DG461" s="12">
        <f t="shared" si="630"/>
        <v>1669</v>
      </c>
      <c r="DH461" s="12">
        <f t="shared" si="649"/>
        <v>2.328</v>
      </c>
      <c r="DI461" s="13">
        <v>1.35</v>
      </c>
      <c r="DJ461" s="14">
        <v>1.4</v>
      </c>
      <c r="DK461" s="15">
        <f t="shared" si="632"/>
        <v>7343.46648</v>
      </c>
      <c r="DL461" s="12">
        <v>1</v>
      </c>
      <c r="DM461" s="12">
        <f t="shared" si="633"/>
        <v>1669</v>
      </c>
      <c r="DN461" s="12">
        <v>0.83</v>
      </c>
      <c r="DO461" s="19">
        <f t="shared" si="634"/>
        <v>4.55935404742437</v>
      </c>
      <c r="DP461" s="20">
        <v>5936</v>
      </c>
      <c r="DQ461" s="12">
        <v>0.99</v>
      </c>
      <c r="DR461" s="12">
        <v>3.34</v>
      </c>
      <c r="DS461" s="9">
        <f t="shared" si="635"/>
        <v>4.3066</v>
      </c>
      <c r="DT461" s="10">
        <v>1.225</v>
      </c>
      <c r="DU461" s="22">
        <v>1.085</v>
      </c>
      <c r="DV461" s="21">
        <f t="shared" si="636"/>
        <v>225625.945082624</v>
      </c>
      <c r="EB461" s="12">
        <f t="shared" si="637"/>
        <v>1669</v>
      </c>
      <c r="EC461" s="12">
        <f t="shared" si="650"/>
        <v>2.328</v>
      </c>
      <c r="ED461" s="13">
        <v>1.35</v>
      </c>
      <c r="EE461" s="14">
        <v>1.4</v>
      </c>
      <c r="EF461" s="15">
        <f t="shared" si="639"/>
        <v>7343.46648</v>
      </c>
      <c r="EG461" s="12">
        <v>1</v>
      </c>
      <c r="EH461" s="12">
        <f t="shared" si="640"/>
        <v>1669</v>
      </c>
      <c r="EI461" s="12">
        <v>0.92</v>
      </c>
      <c r="EJ461" s="19">
        <f t="shared" si="641"/>
        <v>4.64935404742437</v>
      </c>
      <c r="EK461" s="20">
        <v>5936</v>
      </c>
      <c r="EL461" s="12">
        <v>0.99</v>
      </c>
      <c r="EM461" s="12">
        <v>4.14</v>
      </c>
      <c r="EN461" s="9">
        <f t="shared" si="642"/>
        <v>5.0986</v>
      </c>
      <c r="EO461" s="10">
        <v>1.225</v>
      </c>
      <c r="EP461" s="22">
        <v>1.2</v>
      </c>
      <c r="EQ461" s="21">
        <f t="shared" si="643"/>
        <v>300385.100583059</v>
      </c>
    </row>
    <row r="462" s="1" customFormat="1" customHeight="1" spans="1:147">
      <c r="F462" s="12">
        <v>1524</v>
      </c>
      <c r="G462" s="12">
        <f>2.304+0.6</f>
        <v>2.904</v>
      </c>
      <c r="H462" s="13">
        <v>1.35</v>
      </c>
      <c r="I462" s="14">
        <v>1.4</v>
      </c>
      <c r="J462" s="15">
        <f t="shared" si="604"/>
        <v>8364.56544</v>
      </c>
      <c r="K462" s="12">
        <v>1</v>
      </c>
      <c r="L462" s="12">
        <v>1524</v>
      </c>
      <c r="M462" s="12">
        <v>0.83</v>
      </c>
      <c r="N462" s="19">
        <f t="shared" si="605"/>
        <v>4.42477866061294</v>
      </c>
      <c r="O462" s="20">
        <v>5936</v>
      </c>
      <c r="P462" s="12">
        <v>0.99</v>
      </c>
      <c r="Q462" s="12">
        <v>3.34</v>
      </c>
      <c r="R462" s="9">
        <f t="shared" si="606"/>
        <v>4.3066</v>
      </c>
      <c r="S462" s="10">
        <v>1.225</v>
      </c>
      <c r="T462" s="20">
        <v>1</v>
      </c>
      <c r="U462" s="21">
        <f t="shared" si="607"/>
        <v>226572.398953859</v>
      </c>
      <c r="AA462" s="12">
        <v>1524</v>
      </c>
      <c r="AB462" s="12">
        <f>2.304+0.6</f>
        <v>2.904</v>
      </c>
      <c r="AC462" s="13">
        <v>1.35</v>
      </c>
      <c r="AD462" s="14">
        <v>1.4</v>
      </c>
      <c r="AE462" s="15">
        <f t="shared" si="609"/>
        <v>8364.56544</v>
      </c>
      <c r="AF462" s="12">
        <v>1</v>
      </c>
      <c r="AG462" s="12">
        <v>1524</v>
      </c>
      <c r="AH462" s="12">
        <v>0.83</v>
      </c>
      <c r="AI462" s="19">
        <f t="shared" si="610"/>
        <v>4.42477866061294</v>
      </c>
      <c r="AJ462" s="20">
        <v>5936</v>
      </c>
      <c r="AK462" s="12">
        <v>0.99</v>
      </c>
      <c r="AL462" s="12">
        <v>3.34</v>
      </c>
      <c r="AM462" s="9">
        <f t="shared" si="611"/>
        <v>4.3066</v>
      </c>
      <c r="AN462" s="10">
        <v>1.225</v>
      </c>
      <c r="AO462" s="22">
        <v>1.015</v>
      </c>
      <c r="AP462" s="21">
        <f t="shared" si="612"/>
        <v>229970.984938167</v>
      </c>
      <c r="AV462" s="12">
        <v>1524</v>
      </c>
      <c r="AW462" s="12">
        <f>2.304+0.6</f>
        <v>2.904</v>
      </c>
      <c r="AX462" s="13">
        <v>1.35</v>
      </c>
      <c r="AY462" s="14">
        <v>1.4</v>
      </c>
      <c r="AZ462" s="15">
        <f t="shared" si="614"/>
        <v>8364.56544</v>
      </c>
      <c r="BA462" s="12">
        <v>1</v>
      </c>
      <c r="BB462" s="12">
        <v>1524</v>
      </c>
      <c r="BC462" s="12">
        <v>0.83</v>
      </c>
      <c r="BD462" s="19">
        <f t="shared" si="615"/>
        <v>4.42477866061294</v>
      </c>
      <c r="BE462" s="20">
        <v>5936</v>
      </c>
      <c r="BF462" s="12">
        <v>0.99</v>
      </c>
      <c r="BG462" s="12">
        <v>3.34</v>
      </c>
      <c r="BH462" s="9">
        <f t="shared" si="616"/>
        <v>4.3066</v>
      </c>
      <c r="BI462" s="10">
        <v>1.225</v>
      </c>
      <c r="BJ462" s="20">
        <v>1</v>
      </c>
      <c r="BK462" s="21">
        <f t="shared" si="617"/>
        <v>226572.398953859</v>
      </c>
      <c r="BQ462" s="12">
        <v>1524</v>
      </c>
      <c r="BR462" s="12">
        <f>2.304+0.6</f>
        <v>2.904</v>
      </c>
      <c r="BS462" s="13">
        <v>1.35</v>
      </c>
      <c r="BT462" s="14">
        <v>1.4</v>
      </c>
      <c r="BU462" s="15">
        <f t="shared" si="619"/>
        <v>8364.56544</v>
      </c>
      <c r="BV462" s="12">
        <v>1</v>
      </c>
      <c r="BW462" s="12">
        <v>1524</v>
      </c>
      <c r="BX462" s="12">
        <v>0.83</v>
      </c>
      <c r="BY462" s="19">
        <f t="shared" si="620"/>
        <v>4.42477866061294</v>
      </c>
      <c r="BZ462" s="20">
        <v>5936</v>
      </c>
      <c r="CA462" s="12">
        <v>0.99</v>
      </c>
      <c r="CB462" s="12">
        <v>3.34</v>
      </c>
      <c r="CC462" s="9">
        <f t="shared" si="621"/>
        <v>4.3066</v>
      </c>
      <c r="CD462" s="10">
        <v>1.225</v>
      </c>
      <c r="CE462" s="22">
        <v>1.015</v>
      </c>
      <c r="CF462" s="21">
        <f t="shared" si="622"/>
        <v>229970.984938167</v>
      </c>
      <c r="CL462" s="12">
        <f t="shared" si="623"/>
        <v>1669</v>
      </c>
      <c r="CM462" s="12">
        <f>2.304+0.6</f>
        <v>2.904</v>
      </c>
      <c r="CN462" s="13">
        <v>1.35</v>
      </c>
      <c r="CO462" s="14">
        <v>1.4</v>
      </c>
      <c r="CP462" s="15">
        <f t="shared" si="625"/>
        <v>9160.40664</v>
      </c>
      <c r="CQ462" s="12">
        <v>1</v>
      </c>
      <c r="CR462" s="12">
        <f t="shared" si="626"/>
        <v>1669</v>
      </c>
      <c r="CS462" s="12">
        <v>0.83</v>
      </c>
      <c r="CT462" s="19">
        <f t="shared" si="627"/>
        <v>4.55935404742437</v>
      </c>
      <c r="CU462" s="20">
        <v>5936</v>
      </c>
      <c r="CV462" s="12">
        <v>0.99</v>
      </c>
      <c r="CW462" s="12">
        <v>3.34</v>
      </c>
      <c r="CX462" s="9">
        <f t="shared" si="628"/>
        <v>4.3066</v>
      </c>
      <c r="CY462" s="10">
        <v>1.225</v>
      </c>
      <c r="CZ462" s="22">
        <v>1.085</v>
      </c>
      <c r="DA462" s="21">
        <f t="shared" si="629"/>
        <v>273044.062201393</v>
      </c>
      <c r="DG462" s="12">
        <f t="shared" si="630"/>
        <v>1669</v>
      </c>
      <c r="DH462" s="12">
        <f>2.304+0.6</f>
        <v>2.904</v>
      </c>
      <c r="DI462" s="13">
        <v>1.35</v>
      </c>
      <c r="DJ462" s="14">
        <v>1.4</v>
      </c>
      <c r="DK462" s="15">
        <f t="shared" si="632"/>
        <v>9160.40664</v>
      </c>
      <c r="DL462" s="12">
        <v>1</v>
      </c>
      <c r="DM462" s="12">
        <f t="shared" si="633"/>
        <v>1669</v>
      </c>
      <c r="DN462" s="12">
        <v>0.83</v>
      </c>
      <c r="DO462" s="19">
        <f t="shared" si="634"/>
        <v>4.55935404742437</v>
      </c>
      <c r="DP462" s="20">
        <v>5936</v>
      </c>
      <c r="DQ462" s="12">
        <v>0.99</v>
      </c>
      <c r="DR462" s="12">
        <v>3.34</v>
      </c>
      <c r="DS462" s="9">
        <f t="shared" si="635"/>
        <v>4.3066</v>
      </c>
      <c r="DT462" s="10">
        <v>1.225</v>
      </c>
      <c r="DU462" s="22">
        <v>1.085</v>
      </c>
      <c r="DV462" s="21">
        <f t="shared" si="636"/>
        <v>273044.062201393</v>
      </c>
      <c r="EB462" s="12">
        <f t="shared" si="637"/>
        <v>1669</v>
      </c>
      <c r="EC462" s="12">
        <f>2.304+0.6</f>
        <v>2.904</v>
      </c>
      <c r="ED462" s="13">
        <v>1.35</v>
      </c>
      <c r="EE462" s="14">
        <v>1.4</v>
      </c>
      <c r="EF462" s="15">
        <f t="shared" si="639"/>
        <v>9160.40664</v>
      </c>
      <c r="EG462" s="12">
        <v>1</v>
      </c>
      <c r="EH462" s="12">
        <f t="shared" si="640"/>
        <v>1669</v>
      </c>
      <c r="EI462" s="12">
        <v>0.92</v>
      </c>
      <c r="EJ462" s="19">
        <f t="shared" si="641"/>
        <v>4.64935404742437</v>
      </c>
      <c r="EK462" s="20">
        <v>5936</v>
      </c>
      <c r="EL462" s="12">
        <v>0.99</v>
      </c>
      <c r="EM462" s="12">
        <v>4.14</v>
      </c>
      <c r="EN462" s="9">
        <f t="shared" si="642"/>
        <v>5.0986</v>
      </c>
      <c r="EO462" s="10">
        <v>1.225</v>
      </c>
      <c r="EP462" s="22">
        <v>1.2</v>
      </c>
      <c r="EQ462" s="21">
        <f t="shared" si="643"/>
        <v>363699.358283115</v>
      </c>
    </row>
    <row r="463" s="1" customFormat="1" customHeight="1" spans="1:147">
      <c r="F463" s="12">
        <v>1524</v>
      </c>
      <c r="G463" s="12">
        <f t="shared" si="644"/>
        <v>2.328</v>
      </c>
      <c r="H463" s="13">
        <v>1.35</v>
      </c>
      <c r="I463" s="14">
        <v>1.4</v>
      </c>
      <c r="J463" s="15">
        <f t="shared" si="604"/>
        <v>6705.47808</v>
      </c>
      <c r="K463" s="12">
        <v>1</v>
      </c>
      <c r="L463" s="12">
        <v>1524</v>
      </c>
      <c r="M463" s="12">
        <v>0.83</v>
      </c>
      <c r="N463" s="19">
        <f t="shared" si="605"/>
        <v>4.42477866061294</v>
      </c>
      <c r="O463" s="20">
        <v>5936</v>
      </c>
      <c r="P463" s="12">
        <v>0.99</v>
      </c>
      <c r="Q463" s="12">
        <v>3.34</v>
      </c>
      <c r="R463" s="9">
        <f t="shared" si="606"/>
        <v>4.3066</v>
      </c>
      <c r="S463" s="10">
        <v>1.225</v>
      </c>
      <c r="T463" s="20">
        <v>1</v>
      </c>
      <c r="U463" s="21">
        <f t="shared" si="607"/>
        <v>187843.831735243</v>
      </c>
      <c r="AA463" s="12">
        <v>1524</v>
      </c>
      <c r="AB463" s="12">
        <f t="shared" si="645"/>
        <v>2.328</v>
      </c>
      <c r="AC463" s="13">
        <v>1.35</v>
      </c>
      <c r="AD463" s="14">
        <v>1.4</v>
      </c>
      <c r="AE463" s="15">
        <f t="shared" si="609"/>
        <v>6705.47808</v>
      </c>
      <c r="AF463" s="12">
        <v>1</v>
      </c>
      <c r="AG463" s="12">
        <v>1524</v>
      </c>
      <c r="AH463" s="12">
        <v>0.83</v>
      </c>
      <c r="AI463" s="19">
        <f t="shared" si="610"/>
        <v>4.42477866061294</v>
      </c>
      <c r="AJ463" s="20">
        <v>5936</v>
      </c>
      <c r="AK463" s="12">
        <v>0.99</v>
      </c>
      <c r="AL463" s="12">
        <v>3.34</v>
      </c>
      <c r="AM463" s="9">
        <f t="shared" si="611"/>
        <v>4.3066</v>
      </c>
      <c r="AN463" s="10">
        <v>1.225</v>
      </c>
      <c r="AO463" s="22">
        <v>1.015</v>
      </c>
      <c r="AP463" s="21">
        <f t="shared" si="612"/>
        <v>190661.489211271</v>
      </c>
      <c r="AV463" s="12">
        <v>1524</v>
      </c>
      <c r="AW463" s="12">
        <f t="shared" si="646"/>
        <v>2.328</v>
      </c>
      <c r="AX463" s="13">
        <v>1.35</v>
      </c>
      <c r="AY463" s="14">
        <v>1.4</v>
      </c>
      <c r="AZ463" s="15">
        <f t="shared" si="614"/>
        <v>6705.47808</v>
      </c>
      <c r="BA463" s="12">
        <v>1</v>
      </c>
      <c r="BB463" s="12">
        <v>1524</v>
      </c>
      <c r="BC463" s="12">
        <v>0.83</v>
      </c>
      <c r="BD463" s="19">
        <f t="shared" si="615"/>
        <v>4.42477866061294</v>
      </c>
      <c r="BE463" s="20">
        <v>5936</v>
      </c>
      <c r="BF463" s="12">
        <v>0.99</v>
      </c>
      <c r="BG463" s="12">
        <v>3.34</v>
      </c>
      <c r="BH463" s="9">
        <f t="shared" si="616"/>
        <v>4.3066</v>
      </c>
      <c r="BI463" s="10">
        <v>1.225</v>
      </c>
      <c r="BJ463" s="20">
        <v>1</v>
      </c>
      <c r="BK463" s="21">
        <f t="shared" si="617"/>
        <v>187843.831735243</v>
      </c>
      <c r="BQ463" s="12">
        <v>1524</v>
      </c>
      <c r="BR463" s="12">
        <f t="shared" si="647"/>
        <v>2.328</v>
      </c>
      <c r="BS463" s="13">
        <v>1.35</v>
      </c>
      <c r="BT463" s="14">
        <v>1.4</v>
      </c>
      <c r="BU463" s="15">
        <f t="shared" si="619"/>
        <v>6705.47808</v>
      </c>
      <c r="BV463" s="12">
        <v>1</v>
      </c>
      <c r="BW463" s="12">
        <v>1524</v>
      </c>
      <c r="BX463" s="12">
        <v>0.83</v>
      </c>
      <c r="BY463" s="19">
        <f t="shared" si="620"/>
        <v>4.42477866061294</v>
      </c>
      <c r="BZ463" s="20">
        <v>5936</v>
      </c>
      <c r="CA463" s="12">
        <v>0.99</v>
      </c>
      <c r="CB463" s="12">
        <v>3.34</v>
      </c>
      <c r="CC463" s="9">
        <f t="shared" si="621"/>
        <v>4.3066</v>
      </c>
      <c r="CD463" s="10">
        <v>1.225</v>
      </c>
      <c r="CE463" s="22">
        <v>1.015</v>
      </c>
      <c r="CF463" s="21">
        <f t="shared" si="622"/>
        <v>190661.489211271</v>
      </c>
      <c r="CL463" s="12">
        <f t="shared" si="623"/>
        <v>1669</v>
      </c>
      <c r="CM463" s="12">
        <f t="shared" si="648"/>
        <v>2.328</v>
      </c>
      <c r="CN463" s="13">
        <v>1.35</v>
      </c>
      <c r="CO463" s="14">
        <v>1.4</v>
      </c>
      <c r="CP463" s="15">
        <f t="shared" si="625"/>
        <v>7343.46648</v>
      </c>
      <c r="CQ463" s="12">
        <v>1</v>
      </c>
      <c r="CR463" s="12">
        <f t="shared" si="626"/>
        <v>1669</v>
      </c>
      <c r="CS463" s="12">
        <v>0.83</v>
      </c>
      <c r="CT463" s="19">
        <f t="shared" si="627"/>
        <v>4.55935404742437</v>
      </c>
      <c r="CU463" s="20">
        <v>5936</v>
      </c>
      <c r="CV463" s="12">
        <v>0.99</v>
      </c>
      <c r="CW463" s="12">
        <v>3.34</v>
      </c>
      <c r="CX463" s="9">
        <f t="shared" si="628"/>
        <v>4.3066</v>
      </c>
      <c r="CY463" s="10">
        <v>1.225</v>
      </c>
      <c r="CZ463" s="22">
        <v>1.085</v>
      </c>
      <c r="DA463" s="21">
        <f t="shared" si="629"/>
        <v>225625.945082624</v>
      </c>
      <c r="DG463" s="12">
        <f t="shared" si="630"/>
        <v>1669</v>
      </c>
      <c r="DH463" s="12">
        <f t="shared" si="649"/>
        <v>2.328</v>
      </c>
      <c r="DI463" s="13">
        <v>1.35</v>
      </c>
      <c r="DJ463" s="14">
        <v>1.4</v>
      </c>
      <c r="DK463" s="15">
        <f t="shared" si="632"/>
        <v>7343.46648</v>
      </c>
      <c r="DL463" s="12">
        <v>1</v>
      </c>
      <c r="DM463" s="12">
        <f t="shared" si="633"/>
        <v>1669</v>
      </c>
      <c r="DN463" s="12">
        <v>0.83</v>
      </c>
      <c r="DO463" s="19">
        <f t="shared" si="634"/>
        <v>4.55935404742437</v>
      </c>
      <c r="DP463" s="20">
        <v>5936</v>
      </c>
      <c r="DQ463" s="12">
        <v>0.99</v>
      </c>
      <c r="DR463" s="12">
        <v>3.34</v>
      </c>
      <c r="DS463" s="9">
        <f t="shared" si="635"/>
        <v>4.3066</v>
      </c>
      <c r="DT463" s="10">
        <v>1.225</v>
      </c>
      <c r="DU463" s="22">
        <v>1.085</v>
      </c>
      <c r="DV463" s="21">
        <f t="shared" si="636"/>
        <v>225625.945082624</v>
      </c>
      <c r="EB463" s="12">
        <f t="shared" si="637"/>
        <v>1669</v>
      </c>
      <c r="EC463" s="12">
        <f t="shared" si="650"/>
        <v>2.328</v>
      </c>
      <c r="ED463" s="13">
        <v>1.35</v>
      </c>
      <c r="EE463" s="14">
        <v>1.4</v>
      </c>
      <c r="EF463" s="15">
        <f t="shared" si="639"/>
        <v>7343.46648</v>
      </c>
      <c r="EG463" s="12">
        <v>1</v>
      </c>
      <c r="EH463" s="12">
        <f t="shared" si="640"/>
        <v>1669</v>
      </c>
      <c r="EI463" s="12">
        <v>0.92</v>
      </c>
      <c r="EJ463" s="19">
        <f t="shared" si="641"/>
        <v>4.64935404742437</v>
      </c>
      <c r="EK463" s="20">
        <v>5936</v>
      </c>
      <c r="EL463" s="12">
        <v>0.99</v>
      </c>
      <c r="EM463" s="12">
        <v>4.14</v>
      </c>
      <c r="EN463" s="9">
        <f t="shared" si="642"/>
        <v>5.0986</v>
      </c>
      <c r="EO463" s="10">
        <v>1.225</v>
      </c>
      <c r="EP463" s="22">
        <v>1.2</v>
      </c>
      <c r="EQ463" s="21">
        <f t="shared" si="643"/>
        <v>300385.100583059</v>
      </c>
    </row>
    <row r="464" s="1" customFormat="1" customHeight="1" spans="1:147">
      <c r="F464" s="12">
        <v>1524</v>
      </c>
      <c r="G464" s="12">
        <f t="shared" si="644"/>
        <v>2.328</v>
      </c>
      <c r="H464" s="13">
        <v>1.35</v>
      </c>
      <c r="I464" s="14">
        <v>1.4</v>
      </c>
      <c r="J464" s="15">
        <f t="shared" si="604"/>
        <v>6705.47808</v>
      </c>
      <c r="K464" s="12">
        <v>1</v>
      </c>
      <c r="L464" s="12">
        <v>1524</v>
      </c>
      <c r="M464" s="12">
        <v>0.83</v>
      </c>
      <c r="N464" s="19">
        <f t="shared" si="605"/>
        <v>4.42477866061294</v>
      </c>
      <c r="O464" s="20">
        <v>5936</v>
      </c>
      <c r="P464" s="12">
        <v>0.99</v>
      </c>
      <c r="Q464" s="12">
        <v>3.34</v>
      </c>
      <c r="R464" s="9">
        <f t="shared" si="606"/>
        <v>4.3066</v>
      </c>
      <c r="S464" s="10">
        <v>1.225</v>
      </c>
      <c r="T464" s="20">
        <v>1</v>
      </c>
      <c r="U464" s="21">
        <f t="shared" si="607"/>
        <v>187843.831735243</v>
      </c>
      <c r="AA464" s="12">
        <v>1524</v>
      </c>
      <c r="AB464" s="12">
        <f t="shared" si="645"/>
        <v>2.328</v>
      </c>
      <c r="AC464" s="13">
        <v>1.35</v>
      </c>
      <c r="AD464" s="14">
        <v>1.4</v>
      </c>
      <c r="AE464" s="15">
        <f t="shared" si="609"/>
        <v>6705.47808</v>
      </c>
      <c r="AF464" s="12">
        <v>1</v>
      </c>
      <c r="AG464" s="12">
        <v>1524</v>
      </c>
      <c r="AH464" s="12">
        <v>0.83</v>
      </c>
      <c r="AI464" s="19">
        <f t="shared" si="610"/>
        <v>4.42477866061294</v>
      </c>
      <c r="AJ464" s="20">
        <v>5936</v>
      </c>
      <c r="AK464" s="12">
        <v>0.99</v>
      </c>
      <c r="AL464" s="12">
        <v>3.34</v>
      </c>
      <c r="AM464" s="9">
        <f t="shared" si="611"/>
        <v>4.3066</v>
      </c>
      <c r="AN464" s="10">
        <v>1.225</v>
      </c>
      <c r="AO464" s="22">
        <v>1.015</v>
      </c>
      <c r="AP464" s="21">
        <f t="shared" si="612"/>
        <v>190661.489211271</v>
      </c>
      <c r="AV464" s="12">
        <v>1524</v>
      </c>
      <c r="AW464" s="12">
        <f t="shared" si="646"/>
        <v>2.328</v>
      </c>
      <c r="AX464" s="13">
        <v>1.35</v>
      </c>
      <c r="AY464" s="14">
        <v>1.4</v>
      </c>
      <c r="AZ464" s="15">
        <f t="shared" si="614"/>
        <v>6705.47808</v>
      </c>
      <c r="BA464" s="12">
        <v>1</v>
      </c>
      <c r="BB464" s="12">
        <v>1524</v>
      </c>
      <c r="BC464" s="12">
        <v>0.83</v>
      </c>
      <c r="BD464" s="19">
        <f t="shared" si="615"/>
        <v>4.42477866061294</v>
      </c>
      <c r="BE464" s="20">
        <v>5936</v>
      </c>
      <c r="BF464" s="12">
        <v>0.99</v>
      </c>
      <c r="BG464" s="12">
        <v>3.34</v>
      </c>
      <c r="BH464" s="9">
        <f t="shared" si="616"/>
        <v>4.3066</v>
      </c>
      <c r="BI464" s="10">
        <v>1.225</v>
      </c>
      <c r="BJ464" s="20">
        <v>1</v>
      </c>
      <c r="BK464" s="21">
        <f t="shared" si="617"/>
        <v>187843.831735243</v>
      </c>
      <c r="BQ464" s="12">
        <v>1524</v>
      </c>
      <c r="BR464" s="12">
        <f t="shared" si="647"/>
        <v>2.328</v>
      </c>
      <c r="BS464" s="13">
        <v>1.35</v>
      </c>
      <c r="BT464" s="14">
        <v>1.4</v>
      </c>
      <c r="BU464" s="15">
        <f t="shared" si="619"/>
        <v>6705.47808</v>
      </c>
      <c r="BV464" s="12">
        <v>1</v>
      </c>
      <c r="BW464" s="12">
        <v>1524</v>
      </c>
      <c r="BX464" s="12">
        <v>0.83</v>
      </c>
      <c r="BY464" s="19">
        <f t="shared" si="620"/>
        <v>4.42477866061294</v>
      </c>
      <c r="BZ464" s="20">
        <v>5936</v>
      </c>
      <c r="CA464" s="12">
        <v>0.99</v>
      </c>
      <c r="CB464" s="12">
        <v>3.34</v>
      </c>
      <c r="CC464" s="9">
        <f t="shared" si="621"/>
        <v>4.3066</v>
      </c>
      <c r="CD464" s="10">
        <v>1.225</v>
      </c>
      <c r="CE464" s="22">
        <v>1.015</v>
      </c>
      <c r="CF464" s="21">
        <f t="shared" si="622"/>
        <v>190661.489211271</v>
      </c>
      <c r="CL464" s="12">
        <f t="shared" si="623"/>
        <v>1669</v>
      </c>
      <c r="CM464" s="12">
        <f t="shared" si="648"/>
        <v>2.328</v>
      </c>
      <c r="CN464" s="13">
        <v>1.35</v>
      </c>
      <c r="CO464" s="14">
        <v>1.4</v>
      </c>
      <c r="CP464" s="15">
        <f t="shared" si="625"/>
        <v>7343.46648</v>
      </c>
      <c r="CQ464" s="12">
        <v>1</v>
      </c>
      <c r="CR464" s="12">
        <f t="shared" si="626"/>
        <v>1669</v>
      </c>
      <c r="CS464" s="12">
        <v>0.83</v>
      </c>
      <c r="CT464" s="19">
        <f t="shared" si="627"/>
        <v>4.55935404742437</v>
      </c>
      <c r="CU464" s="20">
        <v>5936</v>
      </c>
      <c r="CV464" s="12">
        <v>0.99</v>
      </c>
      <c r="CW464" s="12">
        <v>3.34</v>
      </c>
      <c r="CX464" s="9">
        <f t="shared" si="628"/>
        <v>4.3066</v>
      </c>
      <c r="CY464" s="10">
        <v>1.225</v>
      </c>
      <c r="CZ464" s="22">
        <v>1.085</v>
      </c>
      <c r="DA464" s="21">
        <f t="shared" si="629"/>
        <v>225625.945082624</v>
      </c>
      <c r="DG464" s="12">
        <f t="shared" si="630"/>
        <v>1669</v>
      </c>
      <c r="DH464" s="12">
        <f t="shared" si="649"/>
        <v>2.328</v>
      </c>
      <c r="DI464" s="13">
        <v>1.35</v>
      </c>
      <c r="DJ464" s="14">
        <v>1.4</v>
      </c>
      <c r="DK464" s="15">
        <f t="shared" si="632"/>
        <v>7343.46648</v>
      </c>
      <c r="DL464" s="12">
        <v>1</v>
      </c>
      <c r="DM464" s="12">
        <f t="shared" si="633"/>
        <v>1669</v>
      </c>
      <c r="DN464" s="12">
        <v>0.83</v>
      </c>
      <c r="DO464" s="19">
        <f t="shared" si="634"/>
        <v>4.55935404742437</v>
      </c>
      <c r="DP464" s="20">
        <v>5936</v>
      </c>
      <c r="DQ464" s="12">
        <v>0.99</v>
      </c>
      <c r="DR464" s="12">
        <v>3.34</v>
      </c>
      <c r="DS464" s="9">
        <f t="shared" si="635"/>
        <v>4.3066</v>
      </c>
      <c r="DT464" s="10">
        <v>1.225</v>
      </c>
      <c r="DU464" s="22">
        <v>1.085</v>
      </c>
      <c r="DV464" s="21">
        <f t="shared" si="636"/>
        <v>225625.945082624</v>
      </c>
      <c r="EB464" s="12">
        <f t="shared" si="637"/>
        <v>1669</v>
      </c>
      <c r="EC464" s="12">
        <f t="shared" si="650"/>
        <v>2.328</v>
      </c>
      <c r="ED464" s="13">
        <v>1.35</v>
      </c>
      <c r="EE464" s="14">
        <v>1.4</v>
      </c>
      <c r="EF464" s="15">
        <f t="shared" si="639"/>
        <v>7343.46648</v>
      </c>
      <c r="EG464" s="12">
        <v>1</v>
      </c>
      <c r="EH464" s="12">
        <f t="shared" si="640"/>
        <v>1669</v>
      </c>
      <c r="EI464" s="12">
        <v>0.92</v>
      </c>
      <c r="EJ464" s="19">
        <f t="shared" si="641"/>
        <v>4.64935404742437</v>
      </c>
      <c r="EK464" s="20">
        <v>5936</v>
      </c>
      <c r="EL464" s="12">
        <v>0.99</v>
      </c>
      <c r="EM464" s="12">
        <v>4.14</v>
      </c>
      <c r="EN464" s="9">
        <f t="shared" si="642"/>
        <v>5.0986</v>
      </c>
      <c r="EO464" s="10">
        <v>1.225</v>
      </c>
      <c r="EP464" s="22">
        <v>1.2</v>
      </c>
      <c r="EQ464" s="21">
        <f t="shared" si="643"/>
        <v>300385.100583059</v>
      </c>
    </row>
    <row r="465" s="1" customFormat="1" customHeight="1" spans="6:147">
      <c r="F465" s="12">
        <v>1524</v>
      </c>
      <c r="G465" s="12">
        <f>2.304+0.6</f>
        <v>2.904</v>
      </c>
      <c r="H465" s="13">
        <v>1.35</v>
      </c>
      <c r="I465" s="14">
        <v>1.4</v>
      </c>
      <c r="J465" s="15">
        <f t="shared" si="604"/>
        <v>8364.56544</v>
      </c>
      <c r="K465" s="12">
        <v>1</v>
      </c>
      <c r="L465" s="12">
        <v>1524</v>
      </c>
      <c r="M465" s="12">
        <v>0.83</v>
      </c>
      <c r="N465" s="19">
        <f t="shared" si="605"/>
        <v>4.42477866061294</v>
      </c>
      <c r="O465" s="20">
        <v>5936</v>
      </c>
      <c r="P465" s="12">
        <v>0.99</v>
      </c>
      <c r="Q465" s="12">
        <v>3.34</v>
      </c>
      <c r="R465" s="9">
        <f t="shared" si="606"/>
        <v>4.3066</v>
      </c>
      <c r="S465" s="10">
        <v>1.225</v>
      </c>
      <c r="T465" s="20">
        <v>1</v>
      </c>
      <c r="U465" s="21">
        <f t="shared" si="607"/>
        <v>226572.398953859</v>
      </c>
      <c r="AA465" s="12">
        <v>1524</v>
      </c>
      <c r="AB465" s="12">
        <f>2.304+0.6</f>
        <v>2.904</v>
      </c>
      <c r="AC465" s="13">
        <v>1.35</v>
      </c>
      <c r="AD465" s="14">
        <v>1.4</v>
      </c>
      <c r="AE465" s="15">
        <f t="shared" si="609"/>
        <v>8364.56544</v>
      </c>
      <c r="AF465" s="12">
        <v>1</v>
      </c>
      <c r="AG465" s="12">
        <v>1524</v>
      </c>
      <c r="AH465" s="12">
        <v>0.83</v>
      </c>
      <c r="AI465" s="19">
        <f t="shared" si="610"/>
        <v>4.42477866061294</v>
      </c>
      <c r="AJ465" s="20">
        <v>5936</v>
      </c>
      <c r="AK465" s="12">
        <v>0.99</v>
      </c>
      <c r="AL465" s="12">
        <v>3.34</v>
      </c>
      <c r="AM465" s="9">
        <f t="shared" si="611"/>
        <v>4.3066</v>
      </c>
      <c r="AN465" s="10">
        <v>1.225</v>
      </c>
      <c r="AO465" s="22">
        <v>1.015</v>
      </c>
      <c r="AP465" s="21">
        <f t="shared" si="612"/>
        <v>229970.984938167</v>
      </c>
      <c r="AV465" s="12">
        <v>1524</v>
      </c>
      <c r="AW465" s="12">
        <f>2.304+0.6</f>
        <v>2.904</v>
      </c>
      <c r="AX465" s="13">
        <v>1.35</v>
      </c>
      <c r="AY465" s="14">
        <v>1.4</v>
      </c>
      <c r="AZ465" s="15">
        <f t="shared" si="614"/>
        <v>8364.56544</v>
      </c>
      <c r="BA465" s="12">
        <v>1</v>
      </c>
      <c r="BB465" s="12">
        <v>1524</v>
      </c>
      <c r="BC465" s="12">
        <v>0.83</v>
      </c>
      <c r="BD465" s="19">
        <f t="shared" si="615"/>
        <v>4.42477866061294</v>
      </c>
      <c r="BE465" s="20">
        <v>5936</v>
      </c>
      <c r="BF465" s="12">
        <v>0.99</v>
      </c>
      <c r="BG465" s="12">
        <v>3.34</v>
      </c>
      <c r="BH465" s="9">
        <f t="shared" si="616"/>
        <v>4.3066</v>
      </c>
      <c r="BI465" s="10">
        <v>1.225</v>
      </c>
      <c r="BJ465" s="20">
        <v>1</v>
      </c>
      <c r="BK465" s="21">
        <f t="shared" si="617"/>
        <v>226572.398953859</v>
      </c>
      <c r="BQ465" s="12">
        <v>1524</v>
      </c>
      <c r="BR465" s="12">
        <f>2.304+0.6</f>
        <v>2.904</v>
      </c>
      <c r="BS465" s="13">
        <v>1.35</v>
      </c>
      <c r="BT465" s="14">
        <v>1.4</v>
      </c>
      <c r="BU465" s="15">
        <f t="shared" si="619"/>
        <v>8364.56544</v>
      </c>
      <c r="BV465" s="12">
        <v>1</v>
      </c>
      <c r="BW465" s="12">
        <v>1524</v>
      </c>
      <c r="BX465" s="12">
        <v>0.83</v>
      </c>
      <c r="BY465" s="19">
        <f t="shared" si="620"/>
        <v>4.42477866061294</v>
      </c>
      <c r="BZ465" s="20">
        <v>5936</v>
      </c>
      <c r="CA465" s="12">
        <v>0.99</v>
      </c>
      <c r="CB465" s="12">
        <v>3.34</v>
      </c>
      <c r="CC465" s="9">
        <f t="shared" si="621"/>
        <v>4.3066</v>
      </c>
      <c r="CD465" s="10">
        <v>1.225</v>
      </c>
      <c r="CE465" s="22">
        <v>1.015</v>
      </c>
      <c r="CF465" s="21">
        <f t="shared" si="622"/>
        <v>229970.984938167</v>
      </c>
      <c r="CL465" s="12">
        <f t="shared" si="623"/>
        <v>1669</v>
      </c>
      <c r="CM465" s="12">
        <f>2.304+0.6</f>
        <v>2.904</v>
      </c>
      <c r="CN465" s="13">
        <v>1.35</v>
      </c>
      <c r="CO465" s="14">
        <v>1.4</v>
      </c>
      <c r="CP465" s="15">
        <f t="shared" si="625"/>
        <v>9160.40664</v>
      </c>
      <c r="CQ465" s="12">
        <v>1</v>
      </c>
      <c r="CR465" s="12">
        <f t="shared" si="626"/>
        <v>1669</v>
      </c>
      <c r="CS465" s="12">
        <v>0.83</v>
      </c>
      <c r="CT465" s="19">
        <f t="shared" si="627"/>
        <v>4.55935404742437</v>
      </c>
      <c r="CU465" s="20">
        <v>5936</v>
      </c>
      <c r="CV465" s="12">
        <v>0.99</v>
      </c>
      <c r="CW465" s="12">
        <v>3.34</v>
      </c>
      <c r="CX465" s="9">
        <f t="shared" si="628"/>
        <v>4.3066</v>
      </c>
      <c r="CY465" s="10">
        <v>1.225</v>
      </c>
      <c r="CZ465" s="22">
        <v>1.085</v>
      </c>
      <c r="DA465" s="21">
        <f t="shared" si="629"/>
        <v>273044.062201393</v>
      </c>
      <c r="DG465" s="12">
        <f t="shared" si="630"/>
        <v>1669</v>
      </c>
      <c r="DH465" s="12">
        <f>2.304+0.6</f>
        <v>2.904</v>
      </c>
      <c r="DI465" s="13">
        <v>1.35</v>
      </c>
      <c r="DJ465" s="14">
        <v>1.4</v>
      </c>
      <c r="DK465" s="15">
        <f t="shared" si="632"/>
        <v>9160.40664</v>
      </c>
      <c r="DL465" s="12">
        <v>1</v>
      </c>
      <c r="DM465" s="12">
        <f t="shared" si="633"/>
        <v>1669</v>
      </c>
      <c r="DN465" s="12">
        <v>0.83</v>
      </c>
      <c r="DO465" s="19">
        <f t="shared" si="634"/>
        <v>4.55935404742437</v>
      </c>
      <c r="DP465" s="20">
        <v>5936</v>
      </c>
      <c r="DQ465" s="12">
        <v>0.99</v>
      </c>
      <c r="DR465" s="12">
        <v>3.34</v>
      </c>
      <c r="DS465" s="9">
        <f t="shared" si="635"/>
        <v>4.3066</v>
      </c>
      <c r="DT465" s="10">
        <v>1.225</v>
      </c>
      <c r="DU465" s="22">
        <v>1.085</v>
      </c>
      <c r="DV465" s="21">
        <f t="shared" si="636"/>
        <v>273044.062201393</v>
      </c>
      <c r="EB465" s="12">
        <f t="shared" si="637"/>
        <v>1669</v>
      </c>
      <c r="EC465" s="12">
        <f>2.304+0.6</f>
        <v>2.904</v>
      </c>
      <c r="ED465" s="13">
        <v>1.35</v>
      </c>
      <c r="EE465" s="14">
        <v>1.4</v>
      </c>
      <c r="EF465" s="15">
        <f t="shared" si="639"/>
        <v>9160.40664</v>
      </c>
      <c r="EG465" s="12">
        <v>1</v>
      </c>
      <c r="EH465" s="12">
        <f t="shared" si="640"/>
        <v>1669</v>
      </c>
      <c r="EI465" s="12">
        <v>0.92</v>
      </c>
      <c r="EJ465" s="19">
        <f t="shared" si="641"/>
        <v>4.64935404742437</v>
      </c>
      <c r="EK465" s="20">
        <v>5936</v>
      </c>
      <c r="EL465" s="12">
        <v>0.99</v>
      </c>
      <c r="EM465" s="12">
        <v>4.14</v>
      </c>
      <c r="EN465" s="9">
        <f t="shared" si="642"/>
        <v>5.0986</v>
      </c>
      <c r="EO465" s="10">
        <v>1.225</v>
      </c>
      <c r="EP465" s="22">
        <v>1.2</v>
      </c>
      <c r="EQ465" s="21">
        <f t="shared" si="643"/>
        <v>363699.358283115</v>
      </c>
    </row>
    <row r="466" s="1" customFormat="1" customHeight="1" spans="6:147">
      <c r="F466" s="12">
        <v>1524</v>
      </c>
      <c r="G466" s="12">
        <f t="shared" ref="G466:G470" si="651">1.728+0.6</f>
        <v>2.328</v>
      </c>
      <c r="H466" s="13">
        <v>1.35</v>
      </c>
      <c r="I466" s="14">
        <v>1.4</v>
      </c>
      <c r="J466" s="15">
        <f t="shared" si="604"/>
        <v>6705.47808</v>
      </c>
      <c r="K466" s="12">
        <v>1</v>
      </c>
      <c r="L466" s="12">
        <v>1524</v>
      </c>
      <c r="M466" s="12">
        <v>0.83</v>
      </c>
      <c r="N466" s="19">
        <f t="shared" si="605"/>
        <v>4.42477866061294</v>
      </c>
      <c r="O466" s="20">
        <v>5936</v>
      </c>
      <c r="P466" s="12">
        <v>0.99</v>
      </c>
      <c r="Q466" s="12">
        <v>3.34</v>
      </c>
      <c r="R466" s="9">
        <f t="shared" si="606"/>
        <v>4.3066</v>
      </c>
      <c r="S466" s="10">
        <v>1.225</v>
      </c>
      <c r="T466" s="20">
        <v>1</v>
      </c>
      <c r="U466" s="21">
        <f t="shared" si="607"/>
        <v>187843.831735243</v>
      </c>
      <c r="AA466" s="12">
        <v>1524</v>
      </c>
      <c r="AB466" s="12">
        <f t="shared" ref="AB466:AB470" si="652">1.728+0.6</f>
        <v>2.328</v>
      </c>
      <c r="AC466" s="13">
        <v>1.35</v>
      </c>
      <c r="AD466" s="14">
        <v>1.4</v>
      </c>
      <c r="AE466" s="15">
        <f t="shared" si="609"/>
        <v>6705.47808</v>
      </c>
      <c r="AF466" s="12">
        <v>1</v>
      </c>
      <c r="AG466" s="12">
        <v>1524</v>
      </c>
      <c r="AH466" s="12">
        <v>0.83</v>
      </c>
      <c r="AI466" s="19">
        <f t="shared" si="610"/>
        <v>4.42477866061294</v>
      </c>
      <c r="AJ466" s="20">
        <v>5936</v>
      </c>
      <c r="AK466" s="12">
        <v>0.99</v>
      </c>
      <c r="AL466" s="12">
        <v>3.34</v>
      </c>
      <c r="AM466" s="9">
        <f t="shared" si="611"/>
        <v>4.3066</v>
      </c>
      <c r="AN466" s="10">
        <v>1.225</v>
      </c>
      <c r="AO466" s="22">
        <v>1.015</v>
      </c>
      <c r="AP466" s="21">
        <f t="shared" si="612"/>
        <v>190661.489211271</v>
      </c>
      <c r="AV466" s="12">
        <v>1524</v>
      </c>
      <c r="AW466" s="12">
        <f t="shared" ref="AW466:AW470" si="653">1.728+0.6</f>
        <v>2.328</v>
      </c>
      <c r="AX466" s="13">
        <v>1.35</v>
      </c>
      <c r="AY466" s="14">
        <v>1.4</v>
      </c>
      <c r="AZ466" s="15">
        <f t="shared" si="614"/>
        <v>6705.47808</v>
      </c>
      <c r="BA466" s="12">
        <v>1</v>
      </c>
      <c r="BB466" s="12">
        <v>1524</v>
      </c>
      <c r="BC466" s="12">
        <v>0.83</v>
      </c>
      <c r="BD466" s="19">
        <f t="shared" si="615"/>
        <v>4.42477866061294</v>
      </c>
      <c r="BE466" s="20">
        <v>5936</v>
      </c>
      <c r="BF466" s="12">
        <v>0.99</v>
      </c>
      <c r="BG466" s="12">
        <v>3.34</v>
      </c>
      <c r="BH466" s="9">
        <f t="shared" si="616"/>
        <v>4.3066</v>
      </c>
      <c r="BI466" s="10">
        <v>1.225</v>
      </c>
      <c r="BJ466" s="20">
        <v>1</v>
      </c>
      <c r="BK466" s="21">
        <f t="shared" si="617"/>
        <v>187843.831735243</v>
      </c>
      <c r="BQ466" s="12">
        <v>1524</v>
      </c>
      <c r="BR466" s="12">
        <f t="shared" ref="BR466:BR470" si="654">1.728+0.6</f>
        <v>2.328</v>
      </c>
      <c r="BS466" s="13">
        <v>1.35</v>
      </c>
      <c r="BT466" s="14">
        <v>1.4</v>
      </c>
      <c r="BU466" s="15">
        <f t="shared" si="619"/>
        <v>6705.47808</v>
      </c>
      <c r="BV466" s="12">
        <v>1</v>
      </c>
      <c r="BW466" s="12">
        <v>1524</v>
      </c>
      <c r="BX466" s="12">
        <v>0.83</v>
      </c>
      <c r="BY466" s="19">
        <f t="shared" si="620"/>
        <v>4.42477866061294</v>
      </c>
      <c r="BZ466" s="20">
        <v>5936</v>
      </c>
      <c r="CA466" s="12">
        <v>0.99</v>
      </c>
      <c r="CB466" s="12">
        <v>3.34</v>
      </c>
      <c r="CC466" s="9">
        <f t="shared" si="621"/>
        <v>4.3066</v>
      </c>
      <c r="CD466" s="10">
        <v>1.225</v>
      </c>
      <c r="CE466" s="22">
        <v>1.015</v>
      </c>
      <c r="CF466" s="21">
        <f t="shared" si="622"/>
        <v>190661.489211271</v>
      </c>
      <c r="CL466" s="12">
        <f t="shared" si="623"/>
        <v>1669</v>
      </c>
      <c r="CM466" s="12">
        <f t="shared" ref="CM466:CM470" si="655">1.728+0.6</f>
        <v>2.328</v>
      </c>
      <c r="CN466" s="13">
        <v>1.35</v>
      </c>
      <c r="CO466" s="14">
        <v>1.4</v>
      </c>
      <c r="CP466" s="15">
        <f t="shared" si="625"/>
        <v>7343.46648</v>
      </c>
      <c r="CQ466" s="12">
        <v>1</v>
      </c>
      <c r="CR466" s="12">
        <f t="shared" si="626"/>
        <v>1669</v>
      </c>
      <c r="CS466" s="12">
        <v>0.83</v>
      </c>
      <c r="CT466" s="19">
        <f t="shared" si="627"/>
        <v>4.55935404742437</v>
      </c>
      <c r="CU466" s="20">
        <v>5936</v>
      </c>
      <c r="CV466" s="12">
        <v>0.99</v>
      </c>
      <c r="CW466" s="12">
        <v>3.34</v>
      </c>
      <c r="CX466" s="9">
        <f t="shared" si="628"/>
        <v>4.3066</v>
      </c>
      <c r="CY466" s="10">
        <v>1.225</v>
      </c>
      <c r="CZ466" s="22">
        <v>1.085</v>
      </c>
      <c r="DA466" s="21">
        <f t="shared" si="629"/>
        <v>225625.945082624</v>
      </c>
      <c r="DG466" s="12">
        <f t="shared" si="630"/>
        <v>1669</v>
      </c>
      <c r="DH466" s="12">
        <f t="shared" ref="DH466:DH470" si="656">1.728+0.6</f>
        <v>2.328</v>
      </c>
      <c r="DI466" s="13">
        <v>1.35</v>
      </c>
      <c r="DJ466" s="14">
        <v>1.4</v>
      </c>
      <c r="DK466" s="15">
        <f t="shared" si="632"/>
        <v>7343.46648</v>
      </c>
      <c r="DL466" s="12">
        <v>1</v>
      </c>
      <c r="DM466" s="12">
        <f t="shared" si="633"/>
        <v>1669</v>
      </c>
      <c r="DN466" s="12">
        <v>0.83</v>
      </c>
      <c r="DO466" s="19">
        <f t="shared" si="634"/>
        <v>4.55935404742437</v>
      </c>
      <c r="DP466" s="20">
        <v>5936</v>
      </c>
      <c r="DQ466" s="12">
        <v>0.99</v>
      </c>
      <c r="DR466" s="12">
        <v>3.34</v>
      </c>
      <c r="DS466" s="9">
        <f t="shared" si="635"/>
        <v>4.3066</v>
      </c>
      <c r="DT466" s="10">
        <v>1.225</v>
      </c>
      <c r="DU466" s="22">
        <v>1.085</v>
      </c>
      <c r="DV466" s="21">
        <f t="shared" si="636"/>
        <v>225625.945082624</v>
      </c>
      <c r="EB466" s="12">
        <f t="shared" si="637"/>
        <v>1669</v>
      </c>
      <c r="EC466" s="12">
        <f t="shared" ref="EC466:EC470" si="657">1.728+0.6</f>
        <v>2.328</v>
      </c>
      <c r="ED466" s="13">
        <v>1.35</v>
      </c>
      <c r="EE466" s="14">
        <v>1.4</v>
      </c>
      <c r="EF466" s="15">
        <f t="shared" si="639"/>
        <v>7343.46648</v>
      </c>
      <c r="EG466" s="12">
        <v>1</v>
      </c>
      <c r="EH466" s="12">
        <f t="shared" si="640"/>
        <v>1669</v>
      </c>
      <c r="EI466" s="12">
        <v>0.92</v>
      </c>
      <c r="EJ466" s="19">
        <f t="shared" si="641"/>
        <v>4.64935404742437</v>
      </c>
      <c r="EK466" s="20">
        <v>5936</v>
      </c>
      <c r="EL466" s="12">
        <v>0.99</v>
      </c>
      <c r="EM466" s="12">
        <v>4.14</v>
      </c>
      <c r="EN466" s="9">
        <f t="shared" si="642"/>
        <v>5.0986</v>
      </c>
      <c r="EO466" s="10">
        <v>1.225</v>
      </c>
      <c r="EP466" s="22">
        <v>1.2</v>
      </c>
      <c r="EQ466" s="21">
        <f t="shared" si="643"/>
        <v>300385.100583059</v>
      </c>
    </row>
    <row r="467" s="1" customFormat="1" customHeight="1" spans="6:147">
      <c r="F467" s="12">
        <v>1524</v>
      </c>
      <c r="G467" s="12">
        <f t="shared" si="651"/>
        <v>2.328</v>
      </c>
      <c r="H467" s="13">
        <v>1.35</v>
      </c>
      <c r="I467" s="14">
        <v>1.4</v>
      </c>
      <c r="J467" s="15">
        <f t="shared" si="604"/>
        <v>6705.47808</v>
      </c>
      <c r="K467" s="12">
        <v>1</v>
      </c>
      <c r="L467" s="12">
        <v>1524</v>
      </c>
      <c r="M467" s="12">
        <v>0.83</v>
      </c>
      <c r="N467" s="19">
        <f t="shared" si="605"/>
        <v>4.42477866061294</v>
      </c>
      <c r="O467" s="20">
        <v>5936</v>
      </c>
      <c r="P467" s="12">
        <v>0.99</v>
      </c>
      <c r="Q467" s="12">
        <v>3.34</v>
      </c>
      <c r="R467" s="9">
        <f t="shared" si="606"/>
        <v>4.3066</v>
      </c>
      <c r="S467" s="10">
        <v>1.225</v>
      </c>
      <c r="T467" s="20">
        <v>1</v>
      </c>
      <c r="U467" s="21">
        <f t="shared" si="607"/>
        <v>187843.831735243</v>
      </c>
      <c r="AA467" s="12">
        <v>1524</v>
      </c>
      <c r="AB467" s="12">
        <f t="shared" si="652"/>
        <v>2.328</v>
      </c>
      <c r="AC467" s="13">
        <v>1.35</v>
      </c>
      <c r="AD467" s="14">
        <v>1.4</v>
      </c>
      <c r="AE467" s="15">
        <f t="shared" si="609"/>
        <v>6705.47808</v>
      </c>
      <c r="AF467" s="12">
        <v>1</v>
      </c>
      <c r="AG467" s="12">
        <v>1524</v>
      </c>
      <c r="AH467" s="12">
        <v>0.83</v>
      </c>
      <c r="AI467" s="19">
        <f t="shared" si="610"/>
        <v>4.42477866061294</v>
      </c>
      <c r="AJ467" s="20">
        <v>5936</v>
      </c>
      <c r="AK467" s="12">
        <v>0.99</v>
      </c>
      <c r="AL467" s="12">
        <v>3.34</v>
      </c>
      <c r="AM467" s="9">
        <f t="shared" si="611"/>
        <v>4.3066</v>
      </c>
      <c r="AN467" s="10">
        <v>1.225</v>
      </c>
      <c r="AO467" s="22">
        <v>1.015</v>
      </c>
      <c r="AP467" s="21">
        <f t="shared" si="612"/>
        <v>190661.489211271</v>
      </c>
      <c r="AV467" s="12">
        <v>1524</v>
      </c>
      <c r="AW467" s="12">
        <f t="shared" si="653"/>
        <v>2.328</v>
      </c>
      <c r="AX467" s="13">
        <v>1.35</v>
      </c>
      <c r="AY467" s="14">
        <v>1.4</v>
      </c>
      <c r="AZ467" s="15">
        <f t="shared" si="614"/>
        <v>6705.47808</v>
      </c>
      <c r="BA467" s="12">
        <v>1</v>
      </c>
      <c r="BB467" s="12">
        <v>1524</v>
      </c>
      <c r="BC467" s="12">
        <v>0.83</v>
      </c>
      <c r="BD467" s="19">
        <f t="shared" si="615"/>
        <v>4.42477866061294</v>
      </c>
      <c r="BE467" s="20">
        <v>5936</v>
      </c>
      <c r="BF467" s="12">
        <v>0.99</v>
      </c>
      <c r="BG467" s="12">
        <v>3.34</v>
      </c>
      <c r="BH467" s="9">
        <f t="shared" si="616"/>
        <v>4.3066</v>
      </c>
      <c r="BI467" s="10">
        <v>1.225</v>
      </c>
      <c r="BJ467" s="20">
        <v>1</v>
      </c>
      <c r="BK467" s="21">
        <f t="shared" si="617"/>
        <v>187843.831735243</v>
      </c>
      <c r="BQ467" s="12">
        <v>1524</v>
      </c>
      <c r="BR467" s="12">
        <f t="shared" si="654"/>
        <v>2.328</v>
      </c>
      <c r="BS467" s="13">
        <v>1.35</v>
      </c>
      <c r="BT467" s="14">
        <v>1.4</v>
      </c>
      <c r="BU467" s="15">
        <f t="shared" si="619"/>
        <v>6705.47808</v>
      </c>
      <c r="BV467" s="12">
        <v>1</v>
      </c>
      <c r="BW467" s="12">
        <v>1524</v>
      </c>
      <c r="BX467" s="12">
        <v>0.83</v>
      </c>
      <c r="BY467" s="19">
        <f t="shared" si="620"/>
        <v>4.42477866061294</v>
      </c>
      <c r="BZ467" s="20">
        <v>5936</v>
      </c>
      <c r="CA467" s="12">
        <v>0.99</v>
      </c>
      <c r="CB467" s="12">
        <v>3.34</v>
      </c>
      <c r="CC467" s="9">
        <f t="shared" si="621"/>
        <v>4.3066</v>
      </c>
      <c r="CD467" s="10">
        <v>1.225</v>
      </c>
      <c r="CE467" s="22">
        <v>1.015</v>
      </c>
      <c r="CF467" s="21">
        <f t="shared" si="622"/>
        <v>190661.489211271</v>
      </c>
      <c r="CL467" s="12">
        <f t="shared" si="623"/>
        <v>1669</v>
      </c>
      <c r="CM467" s="12">
        <f t="shared" si="655"/>
        <v>2.328</v>
      </c>
      <c r="CN467" s="13">
        <v>1.35</v>
      </c>
      <c r="CO467" s="14">
        <v>1.4</v>
      </c>
      <c r="CP467" s="15">
        <f t="shared" si="625"/>
        <v>7343.46648</v>
      </c>
      <c r="CQ467" s="12">
        <v>1</v>
      </c>
      <c r="CR467" s="12">
        <f t="shared" si="626"/>
        <v>1669</v>
      </c>
      <c r="CS467" s="12">
        <v>0.83</v>
      </c>
      <c r="CT467" s="19">
        <f t="shared" si="627"/>
        <v>4.55935404742437</v>
      </c>
      <c r="CU467" s="20">
        <v>5936</v>
      </c>
      <c r="CV467" s="12">
        <v>0.99</v>
      </c>
      <c r="CW467" s="12">
        <v>3.34</v>
      </c>
      <c r="CX467" s="9">
        <f t="shared" si="628"/>
        <v>4.3066</v>
      </c>
      <c r="CY467" s="10">
        <v>1.225</v>
      </c>
      <c r="CZ467" s="22">
        <v>1.085</v>
      </c>
      <c r="DA467" s="21">
        <f t="shared" si="629"/>
        <v>225625.945082624</v>
      </c>
      <c r="DG467" s="12">
        <f t="shared" si="630"/>
        <v>1669</v>
      </c>
      <c r="DH467" s="12">
        <f t="shared" si="656"/>
        <v>2.328</v>
      </c>
      <c r="DI467" s="13">
        <v>1.35</v>
      </c>
      <c r="DJ467" s="14">
        <v>1.4</v>
      </c>
      <c r="DK467" s="15">
        <f t="shared" si="632"/>
        <v>7343.46648</v>
      </c>
      <c r="DL467" s="12">
        <v>1</v>
      </c>
      <c r="DM467" s="12">
        <f t="shared" si="633"/>
        <v>1669</v>
      </c>
      <c r="DN467" s="12">
        <v>0.83</v>
      </c>
      <c r="DO467" s="19">
        <f t="shared" si="634"/>
        <v>4.55935404742437</v>
      </c>
      <c r="DP467" s="20">
        <v>5936</v>
      </c>
      <c r="DQ467" s="12">
        <v>0.99</v>
      </c>
      <c r="DR467" s="12">
        <v>3.34</v>
      </c>
      <c r="DS467" s="9">
        <f t="shared" si="635"/>
        <v>4.3066</v>
      </c>
      <c r="DT467" s="10">
        <v>1.225</v>
      </c>
      <c r="DU467" s="22">
        <v>1.085</v>
      </c>
      <c r="DV467" s="21">
        <f t="shared" si="636"/>
        <v>225625.945082624</v>
      </c>
      <c r="EB467" s="12">
        <f t="shared" si="637"/>
        <v>1669</v>
      </c>
      <c r="EC467" s="12">
        <f t="shared" si="657"/>
        <v>2.328</v>
      </c>
      <c r="ED467" s="13">
        <v>1.35</v>
      </c>
      <c r="EE467" s="14">
        <v>1.4</v>
      </c>
      <c r="EF467" s="15">
        <f t="shared" si="639"/>
        <v>7343.46648</v>
      </c>
      <c r="EG467" s="12">
        <v>1</v>
      </c>
      <c r="EH467" s="12">
        <f t="shared" si="640"/>
        <v>1669</v>
      </c>
      <c r="EI467" s="12">
        <v>0.92</v>
      </c>
      <c r="EJ467" s="19">
        <f t="shared" si="641"/>
        <v>4.64935404742437</v>
      </c>
      <c r="EK467" s="20">
        <v>5936</v>
      </c>
      <c r="EL467" s="12">
        <v>0.99</v>
      </c>
      <c r="EM467" s="12">
        <v>4.14</v>
      </c>
      <c r="EN467" s="9">
        <f t="shared" si="642"/>
        <v>5.0986</v>
      </c>
      <c r="EO467" s="10">
        <v>1.225</v>
      </c>
      <c r="EP467" s="22">
        <v>1.2</v>
      </c>
      <c r="EQ467" s="21">
        <f t="shared" si="643"/>
        <v>300385.100583059</v>
      </c>
    </row>
    <row r="468" s="1" customFormat="1" customHeight="1" spans="6:147">
      <c r="F468" s="12">
        <v>1524</v>
      </c>
      <c r="G468" s="12">
        <f>2.304+0.6</f>
        <v>2.904</v>
      </c>
      <c r="H468" s="13">
        <v>1.35</v>
      </c>
      <c r="I468" s="14">
        <v>1.4</v>
      </c>
      <c r="J468" s="15">
        <f t="shared" si="604"/>
        <v>8364.56544</v>
      </c>
      <c r="K468" s="12">
        <v>1</v>
      </c>
      <c r="L468" s="12">
        <v>1524</v>
      </c>
      <c r="M468" s="12">
        <v>0.83</v>
      </c>
      <c r="N468" s="19">
        <f t="shared" si="605"/>
        <v>4.42477866061294</v>
      </c>
      <c r="O468" s="20">
        <v>5936</v>
      </c>
      <c r="P468" s="12">
        <v>0.99</v>
      </c>
      <c r="Q468" s="12">
        <v>3.34</v>
      </c>
      <c r="R468" s="9">
        <f t="shared" si="606"/>
        <v>4.3066</v>
      </c>
      <c r="S468" s="10">
        <v>1.225</v>
      </c>
      <c r="T468" s="20">
        <v>1</v>
      </c>
      <c r="U468" s="21">
        <f t="shared" si="607"/>
        <v>226572.398953859</v>
      </c>
      <c r="AA468" s="12">
        <v>1524</v>
      </c>
      <c r="AB468" s="12">
        <f>2.304+0.6</f>
        <v>2.904</v>
      </c>
      <c r="AC468" s="13">
        <v>1.35</v>
      </c>
      <c r="AD468" s="14">
        <v>1.4</v>
      </c>
      <c r="AE468" s="15">
        <f t="shared" si="609"/>
        <v>8364.56544</v>
      </c>
      <c r="AF468" s="12">
        <v>1</v>
      </c>
      <c r="AG468" s="12">
        <v>1524</v>
      </c>
      <c r="AH468" s="12">
        <v>0.83</v>
      </c>
      <c r="AI468" s="19">
        <f t="shared" si="610"/>
        <v>4.42477866061294</v>
      </c>
      <c r="AJ468" s="20">
        <v>5936</v>
      </c>
      <c r="AK468" s="12">
        <v>0.99</v>
      </c>
      <c r="AL468" s="12">
        <v>3.34</v>
      </c>
      <c r="AM468" s="9">
        <f t="shared" si="611"/>
        <v>4.3066</v>
      </c>
      <c r="AN468" s="10">
        <v>1.225</v>
      </c>
      <c r="AO468" s="22">
        <v>1.015</v>
      </c>
      <c r="AP468" s="21">
        <f t="shared" si="612"/>
        <v>229970.984938167</v>
      </c>
      <c r="AV468" s="12">
        <v>1524</v>
      </c>
      <c r="AW468" s="12">
        <f>2.304+0.6</f>
        <v>2.904</v>
      </c>
      <c r="AX468" s="13">
        <v>1.35</v>
      </c>
      <c r="AY468" s="14">
        <v>1.4</v>
      </c>
      <c r="AZ468" s="15">
        <f t="shared" si="614"/>
        <v>8364.56544</v>
      </c>
      <c r="BA468" s="12">
        <v>1</v>
      </c>
      <c r="BB468" s="12">
        <v>1524</v>
      </c>
      <c r="BC468" s="12">
        <v>0.83</v>
      </c>
      <c r="BD468" s="19">
        <f t="shared" si="615"/>
        <v>4.42477866061294</v>
      </c>
      <c r="BE468" s="20">
        <v>5936</v>
      </c>
      <c r="BF468" s="12">
        <v>0.99</v>
      </c>
      <c r="BG468" s="12">
        <v>3.34</v>
      </c>
      <c r="BH468" s="9">
        <f t="shared" si="616"/>
        <v>4.3066</v>
      </c>
      <c r="BI468" s="10">
        <v>1.225</v>
      </c>
      <c r="BJ468" s="20">
        <v>1</v>
      </c>
      <c r="BK468" s="21">
        <f t="shared" si="617"/>
        <v>226572.398953859</v>
      </c>
      <c r="BQ468" s="12">
        <v>1524</v>
      </c>
      <c r="BR468" s="12">
        <f>2.304+0.6</f>
        <v>2.904</v>
      </c>
      <c r="BS468" s="13">
        <v>1.35</v>
      </c>
      <c r="BT468" s="14">
        <v>1.4</v>
      </c>
      <c r="BU468" s="15">
        <f t="shared" si="619"/>
        <v>8364.56544</v>
      </c>
      <c r="BV468" s="12">
        <v>1</v>
      </c>
      <c r="BW468" s="12">
        <v>1524</v>
      </c>
      <c r="BX468" s="12">
        <v>0.83</v>
      </c>
      <c r="BY468" s="19">
        <f t="shared" si="620"/>
        <v>4.42477866061294</v>
      </c>
      <c r="BZ468" s="20">
        <v>5936</v>
      </c>
      <c r="CA468" s="12">
        <v>0.99</v>
      </c>
      <c r="CB468" s="12">
        <v>3.34</v>
      </c>
      <c r="CC468" s="9">
        <f t="shared" si="621"/>
        <v>4.3066</v>
      </c>
      <c r="CD468" s="10">
        <v>1.225</v>
      </c>
      <c r="CE468" s="22">
        <v>1.015</v>
      </c>
      <c r="CF468" s="21">
        <f t="shared" si="622"/>
        <v>229970.984938167</v>
      </c>
      <c r="CL468" s="12">
        <f t="shared" si="623"/>
        <v>1669</v>
      </c>
      <c r="CM468" s="12">
        <f>2.304+0.6</f>
        <v>2.904</v>
      </c>
      <c r="CN468" s="13">
        <v>1.35</v>
      </c>
      <c r="CO468" s="14">
        <v>1.4</v>
      </c>
      <c r="CP468" s="15">
        <f t="shared" si="625"/>
        <v>9160.40664</v>
      </c>
      <c r="CQ468" s="12">
        <v>1</v>
      </c>
      <c r="CR468" s="12">
        <f t="shared" si="626"/>
        <v>1669</v>
      </c>
      <c r="CS468" s="12">
        <v>0.83</v>
      </c>
      <c r="CT468" s="19">
        <f t="shared" si="627"/>
        <v>4.55935404742437</v>
      </c>
      <c r="CU468" s="20">
        <v>5936</v>
      </c>
      <c r="CV468" s="12">
        <v>0.99</v>
      </c>
      <c r="CW468" s="12">
        <v>3.34</v>
      </c>
      <c r="CX468" s="9">
        <f t="shared" si="628"/>
        <v>4.3066</v>
      </c>
      <c r="CY468" s="10">
        <v>1.225</v>
      </c>
      <c r="CZ468" s="22">
        <v>1.085</v>
      </c>
      <c r="DA468" s="21">
        <f t="shared" si="629"/>
        <v>273044.062201393</v>
      </c>
      <c r="DG468" s="12">
        <f t="shared" si="630"/>
        <v>1669</v>
      </c>
      <c r="DH468" s="12">
        <f>2.304+0.6</f>
        <v>2.904</v>
      </c>
      <c r="DI468" s="13">
        <v>1.35</v>
      </c>
      <c r="DJ468" s="14">
        <v>1.4</v>
      </c>
      <c r="DK468" s="15">
        <f t="shared" si="632"/>
        <v>9160.40664</v>
      </c>
      <c r="DL468" s="12">
        <v>1</v>
      </c>
      <c r="DM468" s="12">
        <f t="shared" si="633"/>
        <v>1669</v>
      </c>
      <c r="DN468" s="12">
        <v>0.83</v>
      </c>
      <c r="DO468" s="19">
        <f t="shared" si="634"/>
        <v>4.55935404742437</v>
      </c>
      <c r="DP468" s="20">
        <v>5936</v>
      </c>
      <c r="DQ468" s="12">
        <v>0.99</v>
      </c>
      <c r="DR468" s="12">
        <v>3.34</v>
      </c>
      <c r="DS468" s="9">
        <f t="shared" si="635"/>
        <v>4.3066</v>
      </c>
      <c r="DT468" s="10">
        <v>1.225</v>
      </c>
      <c r="DU468" s="22">
        <v>1.085</v>
      </c>
      <c r="DV468" s="21">
        <f t="shared" si="636"/>
        <v>273044.062201393</v>
      </c>
      <c r="EB468" s="12">
        <f t="shared" si="637"/>
        <v>1669</v>
      </c>
      <c r="EC468" s="12">
        <f>2.304+0.6</f>
        <v>2.904</v>
      </c>
      <c r="ED468" s="13">
        <v>1.35</v>
      </c>
      <c r="EE468" s="14">
        <v>1.4</v>
      </c>
      <c r="EF468" s="15">
        <f t="shared" si="639"/>
        <v>9160.40664</v>
      </c>
      <c r="EG468" s="12">
        <v>1</v>
      </c>
      <c r="EH468" s="12">
        <f t="shared" si="640"/>
        <v>1669</v>
      </c>
      <c r="EI468" s="12">
        <v>0.92</v>
      </c>
      <c r="EJ468" s="19">
        <f t="shared" si="641"/>
        <v>4.64935404742437</v>
      </c>
      <c r="EK468" s="20">
        <v>5936</v>
      </c>
      <c r="EL468" s="12">
        <v>0.99</v>
      </c>
      <c r="EM468" s="12">
        <v>4.14</v>
      </c>
      <c r="EN468" s="9">
        <f t="shared" si="642"/>
        <v>5.0986</v>
      </c>
      <c r="EO468" s="10">
        <v>1.225</v>
      </c>
      <c r="EP468" s="22">
        <v>1.2</v>
      </c>
      <c r="EQ468" s="21">
        <f t="shared" si="643"/>
        <v>363699.358283115</v>
      </c>
    </row>
    <row r="469" s="1" customFormat="1" customHeight="1" spans="6:147">
      <c r="F469" s="12">
        <v>1524</v>
      </c>
      <c r="G469" s="12">
        <f t="shared" si="651"/>
        <v>2.328</v>
      </c>
      <c r="H469" s="13">
        <v>1.35</v>
      </c>
      <c r="I469" s="14">
        <v>1.4</v>
      </c>
      <c r="J469" s="15">
        <f t="shared" si="604"/>
        <v>6705.47808</v>
      </c>
      <c r="K469" s="12">
        <v>1</v>
      </c>
      <c r="L469" s="12">
        <v>1524</v>
      </c>
      <c r="M469" s="12">
        <v>0.83</v>
      </c>
      <c r="N469" s="19">
        <f t="shared" si="605"/>
        <v>4.42477866061294</v>
      </c>
      <c r="O469" s="20">
        <v>5936</v>
      </c>
      <c r="P469" s="12">
        <v>0.99</v>
      </c>
      <c r="Q469" s="12">
        <v>3.34</v>
      </c>
      <c r="R469" s="9">
        <f t="shared" si="606"/>
        <v>4.3066</v>
      </c>
      <c r="S469" s="10">
        <v>1.225</v>
      </c>
      <c r="T469" s="20">
        <v>1</v>
      </c>
      <c r="U469" s="21">
        <f t="shared" si="607"/>
        <v>187843.831735243</v>
      </c>
      <c r="AA469" s="12">
        <v>1524</v>
      </c>
      <c r="AB469" s="12">
        <f t="shared" si="652"/>
        <v>2.328</v>
      </c>
      <c r="AC469" s="13">
        <v>1.35</v>
      </c>
      <c r="AD469" s="14">
        <v>1.4</v>
      </c>
      <c r="AE469" s="15">
        <f t="shared" si="609"/>
        <v>6705.47808</v>
      </c>
      <c r="AF469" s="12">
        <v>1</v>
      </c>
      <c r="AG469" s="12">
        <v>1524</v>
      </c>
      <c r="AH469" s="12">
        <v>0.83</v>
      </c>
      <c r="AI469" s="19">
        <f t="shared" si="610"/>
        <v>4.42477866061294</v>
      </c>
      <c r="AJ469" s="20">
        <v>5936</v>
      </c>
      <c r="AK469" s="12">
        <v>0.99</v>
      </c>
      <c r="AL469" s="12">
        <v>3.34</v>
      </c>
      <c r="AM469" s="9">
        <f t="shared" si="611"/>
        <v>4.3066</v>
      </c>
      <c r="AN469" s="10">
        <v>1.225</v>
      </c>
      <c r="AO469" s="22">
        <v>1.015</v>
      </c>
      <c r="AP469" s="21">
        <f t="shared" si="612"/>
        <v>190661.489211271</v>
      </c>
      <c r="AV469" s="12">
        <v>1524</v>
      </c>
      <c r="AW469" s="12">
        <f t="shared" si="653"/>
        <v>2.328</v>
      </c>
      <c r="AX469" s="13">
        <v>1.35</v>
      </c>
      <c r="AY469" s="14">
        <v>1.4</v>
      </c>
      <c r="AZ469" s="15">
        <f t="shared" si="614"/>
        <v>6705.47808</v>
      </c>
      <c r="BA469" s="12">
        <v>1</v>
      </c>
      <c r="BB469" s="12">
        <v>1524</v>
      </c>
      <c r="BC469" s="12">
        <v>0.83</v>
      </c>
      <c r="BD469" s="19">
        <f t="shared" si="615"/>
        <v>4.42477866061294</v>
      </c>
      <c r="BE469" s="20">
        <v>5936</v>
      </c>
      <c r="BF469" s="12">
        <v>0.99</v>
      </c>
      <c r="BG469" s="12">
        <v>3.34</v>
      </c>
      <c r="BH469" s="9">
        <f t="shared" si="616"/>
        <v>4.3066</v>
      </c>
      <c r="BI469" s="10">
        <v>1.225</v>
      </c>
      <c r="BJ469" s="20">
        <v>1</v>
      </c>
      <c r="BK469" s="21">
        <f t="shared" si="617"/>
        <v>187843.831735243</v>
      </c>
      <c r="BQ469" s="12">
        <v>1524</v>
      </c>
      <c r="BR469" s="12">
        <f t="shared" si="654"/>
        <v>2.328</v>
      </c>
      <c r="BS469" s="13">
        <v>1.35</v>
      </c>
      <c r="BT469" s="14">
        <v>1.4</v>
      </c>
      <c r="BU469" s="15">
        <f t="shared" si="619"/>
        <v>6705.47808</v>
      </c>
      <c r="BV469" s="12">
        <v>1</v>
      </c>
      <c r="BW469" s="12">
        <v>1524</v>
      </c>
      <c r="BX469" s="12">
        <v>0.83</v>
      </c>
      <c r="BY469" s="19">
        <f t="shared" si="620"/>
        <v>4.42477866061294</v>
      </c>
      <c r="BZ469" s="20">
        <v>5936</v>
      </c>
      <c r="CA469" s="12">
        <v>0.99</v>
      </c>
      <c r="CB469" s="12">
        <v>3.34</v>
      </c>
      <c r="CC469" s="9">
        <f t="shared" si="621"/>
        <v>4.3066</v>
      </c>
      <c r="CD469" s="10">
        <v>1.225</v>
      </c>
      <c r="CE469" s="22">
        <v>1.015</v>
      </c>
      <c r="CF469" s="21">
        <f t="shared" si="622"/>
        <v>190661.489211271</v>
      </c>
      <c r="CL469" s="12">
        <f t="shared" si="623"/>
        <v>1669</v>
      </c>
      <c r="CM469" s="12">
        <f t="shared" si="655"/>
        <v>2.328</v>
      </c>
      <c r="CN469" s="13">
        <v>1.35</v>
      </c>
      <c r="CO469" s="14">
        <v>1.4</v>
      </c>
      <c r="CP469" s="15">
        <f t="shared" si="625"/>
        <v>7343.46648</v>
      </c>
      <c r="CQ469" s="12">
        <v>1</v>
      </c>
      <c r="CR469" s="12">
        <f t="shared" si="626"/>
        <v>1669</v>
      </c>
      <c r="CS469" s="12">
        <v>0.83</v>
      </c>
      <c r="CT469" s="19">
        <f t="shared" si="627"/>
        <v>4.55935404742437</v>
      </c>
      <c r="CU469" s="20">
        <v>5936</v>
      </c>
      <c r="CV469" s="12">
        <v>0.99</v>
      </c>
      <c r="CW469" s="12">
        <v>3.34</v>
      </c>
      <c r="CX469" s="9">
        <f t="shared" si="628"/>
        <v>4.3066</v>
      </c>
      <c r="CY469" s="10">
        <v>1.225</v>
      </c>
      <c r="CZ469" s="22">
        <v>1.085</v>
      </c>
      <c r="DA469" s="21">
        <f t="shared" si="629"/>
        <v>225625.945082624</v>
      </c>
      <c r="DG469" s="12">
        <f t="shared" si="630"/>
        <v>1669</v>
      </c>
      <c r="DH469" s="12">
        <f t="shared" si="656"/>
        <v>2.328</v>
      </c>
      <c r="DI469" s="13">
        <v>1.35</v>
      </c>
      <c r="DJ469" s="14">
        <v>1.4</v>
      </c>
      <c r="DK469" s="15">
        <f t="shared" si="632"/>
        <v>7343.46648</v>
      </c>
      <c r="DL469" s="12">
        <v>1</v>
      </c>
      <c r="DM469" s="12">
        <f t="shared" si="633"/>
        <v>1669</v>
      </c>
      <c r="DN469" s="12">
        <v>0.83</v>
      </c>
      <c r="DO469" s="19">
        <f t="shared" si="634"/>
        <v>4.55935404742437</v>
      </c>
      <c r="DP469" s="20">
        <v>5936</v>
      </c>
      <c r="DQ469" s="12">
        <v>0.99</v>
      </c>
      <c r="DR469" s="12">
        <v>3.34</v>
      </c>
      <c r="DS469" s="9">
        <f t="shared" si="635"/>
        <v>4.3066</v>
      </c>
      <c r="DT469" s="10">
        <v>1.225</v>
      </c>
      <c r="DU469" s="22">
        <v>1.085</v>
      </c>
      <c r="DV469" s="21">
        <f t="shared" si="636"/>
        <v>225625.945082624</v>
      </c>
      <c r="EB469" s="12">
        <f t="shared" si="637"/>
        <v>1669</v>
      </c>
      <c r="EC469" s="12">
        <f t="shared" si="657"/>
        <v>2.328</v>
      </c>
      <c r="ED469" s="13">
        <v>1.35</v>
      </c>
      <c r="EE469" s="14">
        <v>1.4</v>
      </c>
      <c r="EF469" s="15">
        <f t="shared" si="639"/>
        <v>7343.46648</v>
      </c>
      <c r="EG469" s="12">
        <v>1</v>
      </c>
      <c r="EH469" s="12">
        <f t="shared" si="640"/>
        <v>1669</v>
      </c>
      <c r="EI469" s="12">
        <v>0.92</v>
      </c>
      <c r="EJ469" s="19">
        <f t="shared" si="641"/>
        <v>4.64935404742437</v>
      </c>
      <c r="EK469" s="20">
        <v>5936</v>
      </c>
      <c r="EL469" s="12">
        <v>0.99</v>
      </c>
      <c r="EM469" s="12">
        <v>4.14</v>
      </c>
      <c r="EN469" s="9">
        <f t="shared" si="642"/>
        <v>5.0986</v>
      </c>
      <c r="EO469" s="10">
        <v>1.225</v>
      </c>
      <c r="EP469" s="22">
        <v>1.2</v>
      </c>
      <c r="EQ469" s="21">
        <f t="shared" si="643"/>
        <v>300385.100583059</v>
      </c>
    </row>
    <row r="470" s="1" customFormat="1" customHeight="1" spans="6:147">
      <c r="F470" s="12">
        <v>1524</v>
      </c>
      <c r="G470" s="12">
        <f t="shared" si="651"/>
        <v>2.328</v>
      </c>
      <c r="H470" s="13">
        <v>1.35</v>
      </c>
      <c r="I470" s="14">
        <v>1.4</v>
      </c>
      <c r="J470" s="15">
        <f t="shared" si="604"/>
        <v>6705.47808</v>
      </c>
      <c r="K470" s="12">
        <v>1</v>
      </c>
      <c r="L470" s="12">
        <v>1524</v>
      </c>
      <c r="M470" s="12">
        <v>0.83</v>
      </c>
      <c r="N470" s="19">
        <f t="shared" si="605"/>
        <v>4.42477866061294</v>
      </c>
      <c r="O470" s="20">
        <v>5936</v>
      </c>
      <c r="P470" s="12">
        <v>0.99</v>
      </c>
      <c r="Q470" s="12">
        <v>3.34</v>
      </c>
      <c r="R470" s="9">
        <f t="shared" si="606"/>
        <v>4.3066</v>
      </c>
      <c r="S470" s="10">
        <v>1.225</v>
      </c>
      <c r="T470" s="20">
        <v>1</v>
      </c>
      <c r="U470" s="21">
        <f t="shared" si="607"/>
        <v>187843.831735243</v>
      </c>
      <c r="AA470" s="12">
        <v>1524</v>
      </c>
      <c r="AB470" s="12">
        <f t="shared" si="652"/>
        <v>2.328</v>
      </c>
      <c r="AC470" s="13">
        <v>1.35</v>
      </c>
      <c r="AD470" s="14">
        <v>1.4</v>
      </c>
      <c r="AE470" s="15">
        <f t="shared" si="609"/>
        <v>6705.47808</v>
      </c>
      <c r="AF470" s="12">
        <v>1</v>
      </c>
      <c r="AG470" s="12">
        <v>1524</v>
      </c>
      <c r="AH470" s="12">
        <v>0.83</v>
      </c>
      <c r="AI470" s="19">
        <f t="shared" si="610"/>
        <v>4.42477866061294</v>
      </c>
      <c r="AJ470" s="20">
        <v>5936</v>
      </c>
      <c r="AK470" s="12">
        <v>0.99</v>
      </c>
      <c r="AL470" s="12">
        <v>3.34</v>
      </c>
      <c r="AM470" s="9">
        <f t="shared" si="611"/>
        <v>4.3066</v>
      </c>
      <c r="AN470" s="10">
        <v>1.225</v>
      </c>
      <c r="AO470" s="22">
        <v>1.015</v>
      </c>
      <c r="AP470" s="21">
        <f t="shared" si="612"/>
        <v>190661.489211271</v>
      </c>
      <c r="AV470" s="12">
        <v>1524</v>
      </c>
      <c r="AW470" s="12">
        <f t="shared" si="653"/>
        <v>2.328</v>
      </c>
      <c r="AX470" s="13">
        <v>1.35</v>
      </c>
      <c r="AY470" s="14">
        <v>1.4</v>
      </c>
      <c r="AZ470" s="15">
        <f t="shared" si="614"/>
        <v>6705.47808</v>
      </c>
      <c r="BA470" s="12">
        <v>1</v>
      </c>
      <c r="BB470" s="12">
        <v>1524</v>
      </c>
      <c r="BC470" s="12">
        <v>0.83</v>
      </c>
      <c r="BD470" s="19">
        <f t="shared" si="615"/>
        <v>4.42477866061294</v>
      </c>
      <c r="BE470" s="20">
        <v>5936</v>
      </c>
      <c r="BF470" s="12">
        <v>0.99</v>
      </c>
      <c r="BG470" s="12">
        <v>3.34</v>
      </c>
      <c r="BH470" s="9">
        <f t="shared" si="616"/>
        <v>4.3066</v>
      </c>
      <c r="BI470" s="10">
        <v>1.225</v>
      </c>
      <c r="BJ470" s="20">
        <v>1</v>
      </c>
      <c r="BK470" s="21">
        <f t="shared" si="617"/>
        <v>187843.831735243</v>
      </c>
      <c r="BQ470" s="12">
        <v>1524</v>
      </c>
      <c r="BR470" s="12">
        <f t="shared" si="654"/>
        <v>2.328</v>
      </c>
      <c r="BS470" s="13">
        <v>1.35</v>
      </c>
      <c r="BT470" s="14">
        <v>1.4</v>
      </c>
      <c r="BU470" s="15">
        <f t="shared" si="619"/>
        <v>6705.47808</v>
      </c>
      <c r="BV470" s="12">
        <v>1</v>
      </c>
      <c r="BW470" s="12">
        <v>1524</v>
      </c>
      <c r="BX470" s="12">
        <v>0.83</v>
      </c>
      <c r="BY470" s="19">
        <f t="shared" si="620"/>
        <v>4.42477866061294</v>
      </c>
      <c r="BZ470" s="20">
        <v>5936</v>
      </c>
      <c r="CA470" s="12">
        <v>0.99</v>
      </c>
      <c r="CB470" s="12">
        <v>3.34</v>
      </c>
      <c r="CC470" s="9">
        <f t="shared" si="621"/>
        <v>4.3066</v>
      </c>
      <c r="CD470" s="10">
        <v>1.225</v>
      </c>
      <c r="CE470" s="22">
        <v>1.015</v>
      </c>
      <c r="CF470" s="21">
        <f t="shared" si="622"/>
        <v>190661.489211271</v>
      </c>
      <c r="CL470" s="12">
        <f t="shared" si="623"/>
        <v>1669</v>
      </c>
      <c r="CM470" s="12">
        <f t="shared" si="655"/>
        <v>2.328</v>
      </c>
      <c r="CN470" s="13">
        <v>1.35</v>
      </c>
      <c r="CO470" s="14">
        <v>1.4</v>
      </c>
      <c r="CP470" s="15">
        <f t="shared" si="625"/>
        <v>7343.46648</v>
      </c>
      <c r="CQ470" s="12">
        <v>1</v>
      </c>
      <c r="CR470" s="12">
        <f t="shared" si="626"/>
        <v>1669</v>
      </c>
      <c r="CS470" s="12">
        <v>0.83</v>
      </c>
      <c r="CT470" s="19">
        <f t="shared" si="627"/>
        <v>4.55935404742437</v>
      </c>
      <c r="CU470" s="20">
        <v>5936</v>
      </c>
      <c r="CV470" s="12">
        <v>0.99</v>
      </c>
      <c r="CW470" s="12">
        <v>3.34</v>
      </c>
      <c r="CX470" s="9">
        <f t="shared" si="628"/>
        <v>4.3066</v>
      </c>
      <c r="CY470" s="10">
        <v>1.225</v>
      </c>
      <c r="CZ470" s="22">
        <v>1.085</v>
      </c>
      <c r="DA470" s="21">
        <f t="shared" si="629"/>
        <v>225625.945082624</v>
      </c>
      <c r="DG470" s="12">
        <f t="shared" si="630"/>
        <v>1669</v>
      </c>
      <c r="DH470" s="12">
        <f t="shared" si="656"/>
        <v>2.328</v>
      </c>
      <c r="DI470" s="13">
        <v>1.35</v>
      </c>
      <c r="DJ470" s="14">
        <v>1.4</v>
      </c>
      <c r="DK470" s="15">
        <f t="shared" si="632"/>
        <v>7343.46648</v>
      </c>
      <c r="DL470" s="12">
        <v>1</v>
      </c>
      <c r="DM470" s="12">
        <f t="shared" si="633"/>
        <v>1669</v>
      </c>
      <c r="DN470" s="12">
        <v>0.83</v>
      </c>
      <c r="DO470" s="19">
        <f t="shared" si="634"/>
        <v>4.55935404742437</v>
      </c>
      <c r="DP470" s="20">
        <v>5936</v>
      </c>
      <c r="DQ470" s="12">
        <v>0.99</v>
      </c>
      <c r="DR470" s="12">
        <v>3.34</v>
      </c>
      <c r="DS470" s="9">
        <f t="shared" si="635"/>
        <v>4.3066</v>
      </c>
      <c r="DT470" s="10">
        <v>1.225</v>
      </c>
      <c r="DU470" s="22">
        <v>1.085</v>
      </c>
      <c r="DV470" s="21">
        <f t="shared" si="636"/>
        <v>225625.945082624</v>
      </c>
      <c r="EB470" s="12">
        <f t="shared" si="637"/>
        <v>1669</v>
      </c>
      <c r="EC470" s="12">
        <f t="shared" si="657"/>
        <v>2.328</v>
      </c>
      <c r="ED470" s="13">
        <v>1.35</v>
      </c>
      <c r="EE470" s="14">
        <v>1.4</v>
      </c>
      <c r="EF470" s="15">
        <f t="shared" si="639"/>
        <v>7343.46648</v>
      </c>
      <c r="EG470" s="12">
        <v>1</v>
      </c>
      <c r="EH470" s="12">
        <f t="shared" si="640"/>
        <v>1669</v>
      </c>
      <c r="EI470" s="12">
        <v>0.92</v>
      </c>
      <c r="EJ470" s="19">
        <f t="shared" si="641"/>
        <v>4.64935404742437</v>
      </c>
      <c r="EK470" s="20">
        <v>5936</v>
      </c>
      <c r="EL470" s="12">
        <v>0.99</v>
      </c>
      <c r="EM470" s="12">
        <v>4.14</v>
      </c>
      <c r="EN470" s="9">
        <f t="shared" si="642"/>
        <v>5.0986</v>
      </c>
      <c r="EO470" s="10">
        <v>1.225</v>
      </c>
      <c r="EP470" s="22">
        <v>1.2</v>
      </c>
      <c r="EQ470" s="21">
        <f t="shared" si="643"/>
        <v>300385.100583059</v>
      </c>
    </row>
    <row r="471" s="1" customFormat="1" customHeight="1" spans="6:147">
      <c r="F471" s="12">
        <v>1524</v>
      </c>
      <c r="G471" s="12">
        <f>2.304+0.6</f>
        <v>2.904</v>
      </c>
      <c r="H471" s="13">
        <v>1.35</v>
      </c>
      <c r="I471" s="14">
        <v>1.4</v>
      </c>
      <c r="J471" s="15">
        <f t="shared" si="604"/>
        <v>8364.56544</v>
      </c>
      <c r="K471" s="12">
        <v>1</v>
      </c>
      <c r="L471" s="12">
        <v>1524</v>
      </c>
      <c r="M471" s="12">
        <v>0.83</v>
      </c>
      <c r="N471" s="19">
        <f t="shared" si="605"/>
        <v>4.42477866061294</v>
      </c>
      <c r="O471" s="20">
        <v>5936</v>
      </c>
      <c r="P471" s="12">
        <v>0.99</v>
      </c>
      <c r="Q471" s="12">
        <v>3.34</v>
      </c>
      <c r="R471" s="9">
        <f t="shared" si="606"/>
        <v>4.3066</v>
      </c>
      <c r="S471" s="10">
        <v>1.225</v>
      </c>
      <c r="T471" s="20">
        <v>1</v>
      </c>
      <c r="U471" s="21">
        <f t="shared" si="607"/>
        <v>226572.398953859</v>
      </c>
      <c r="AA471" s="12">
        <v>1524</v>
      </c>
      <c r="AB471" s="12">
        <f>2.304+0.6</f>
        <v>2.904</v>
      </c>
      <c r="AC471" s="13">
        <v>1.35</v>
      </c>
      <c r="AD471" s="14">
        <v>1.4</v>
      </c>
      <c r="AE471" s="15">
        <f t="shared" si="609"/>
        <v>8364.56544</v>
      </c>
      <c r="AF471" s="12">
        <v>1</v>
      </c>
      <c r="AG471" s="12">
        <v>1524</v>
      </c>
      <c r="AH471" s="12">
        <v>0.83</v>
      </c>
      <c r="AI471" s="19">
        <f t="shared" si="610"/>
        <v>4.42477866061294</v>
      </c>
      <c r="AJ471" s="20">
        <v>5936</v>
      </c>
      <c r="AK471" s="12">
        <v>0.99</v>
      </c>
      <c r="AL471" s="12">
        <v>3.34</v>
      </c>
      <c r="AM471" s="9">
        <f t="shared" si="611"/>
        <v>4.3066</v>
      </c>
      <c r="AN471" s="10">
        <v>1.225</v>
      </c>
      <c r="AO471" s="22">
        <v>1.015</v>
      </c>
      <c r="AP471" s="21">
        <f t="shared" si="612"/>
        <v>229970.984938167</v>
      </c>
      <c r="AV471" s="12">
        <v>1524</v>
      </c>
      <c r="AW471" s="12">
        <f>2.304+0.6</f>
        <v>2.904</v>
      </c>
      <c r="AX471" s="13">
        <v>1.35</v>
      </c>
      <c r="AY471" s="14">
        <v>1.4</v>
      </c>
      <c r="AZ471" s="15">
        <f t="shared" si="614"/>
        <v>8364.56544</v>
      </c>
      <c r="BA471" s="12">
        <v>1</v>
      </c>
      <c r="BB471" s="12">
        <v>1524</v>
      </c>
      <c r="BC471" s="12">
        <v>0.83</v>
      </c>
      <c r="BD471" s="19">
        <f t="shared" si="615"/>
        <v>4.42477866061294</v>
      </c>
      <c r="BE471" s="20">
        <v>5936</v>
      </c>
      <c r="BF471" s="12">
        <v>0.99</v>
      </c>
      <c r="BG471" s="12">
        <v>3.34</v>
      </c>
      <c r="BH471" s="9">
        <f t="shared" si="616"/>
        <v>4.3066</v>
      </c>
      <c r="BI471" s="10">
        <v>1.225</v>
      </c>
      <c r="BJ471" s="20">
        <v>1</v>
      </c>
      <c r="BK471" s="21">
        <f t="shared" si="617"/>
        <v>226572.398953859</v>
      </c>
      <c r="BQ471" s="12">
        <v>1524</v>
      </c>
      <c r="BR471" s="12">
        <f>2.304+0.6</f>
        <v>2.904</v>
      </c>
      <c r="BS471" s="13">
        <v>1.35</v>
      </c>
      <c r="BT471" s="14">
        <v>1.4</v>
      </c>
      <c r="BU471" s="15">
        <f t="shared" si="619"/>
        <v>8364.56544</v>
      </c>
      <c r="BV471" s="12">
        <v>1</v>
      </c>
      <c r="BW471" s="12">
        <v>1524</v>
      </c>
      <c r="BX471" s="12">
        <v>0.83</v>
      </c>
      <c r="BY471" s="19">
        <f t="shared" si="620"/>
        <v>4.42477866061294</v>
      </c>
      <c r="BZ471" s="20">
        <v>5936</v>
      </c>
      <c r="CA471" s="12">
        <v>0.99</v>
      </c>
      <c r="CB471" s="12">
        <v>3.34</v>
      </c>
      <c r="CC471" s="9">
        <f t="shared" si="621"/>
        <v>4.3066</v>
      </c>
      <c r="CD471" s="10">
        <v>1.225</v>
      </c>
      <c r="CE471" s="22">
        <v>1.015</v>
      </c>
      <c r="CF471" s="21">
        <f t="shared" si="622"/>
        <v>229970.984938167</v>
      </c>
      <c r="CL471" s="12">
        <f t="shared" si="623"/>
        <v>1669</v>
      </c>
      <c r="CM471" s="12">
        <f>2.304+0.6</f>
        <v>2.904</v>
      </c>
      <c r="CN471" s="13">
        <v>1.35</v>
      </c>
      <c r="CO471" s="14">
        <v>1.4</v>
      </c>
      <c r="CP471" s="15">
        <f t="shared" si="625"/>
        <v>9160.40664</v>
      </c>
      <c r="CQ471" s="12">
        <v>1</v>
      </c>
      <c r="CR471" s="12">
        <f t="shared" si="626"/>
        <v>1669</v>
      </c>
      <c r="CS471" s="12">
        <v>0.83</v>
      </c>
      <c r="CT471" s="19">
        <f t="shared" si="627"/>
        <v>4.55935404742437</v>
      </c>
      <c r="CU471" s="20">
        <v>5936</v>
      </c>
      <c r="CV471" s="12">
        <v>0.99</v>
      </c>
      <c r="CW471" s="12">
        <v>3.34</v>
      </c>
      <c r="CX471" s="9">
        <f t="shared" si="628"/>
        <v>4.3066</v>
      </c>
      <c r="CY471" s="10">
        <v>1.225</v>
      </c>
      <c r="CZ471" s="22">
        <v>1.085</v>
      </c>
      <c r="DA471" s="21">
        <f t="shared" si="629"/>
        <v>273044.062201393</v>
      </c>
      <c r="DG471" s="12">
        <f t="shared" si="630"/>
        <v>1669</v>
      </c>
      <c r="DH471" s="12">
        <f>2.304+0.6</f>
        <v>2.904</v>
      </c>
      <c r="DI471" s="13">
        <v>1.35</v>
      </c>
      <c r="DJ471" s="14">
        <v>1.4</v>
      </c>
      <c r="DK471" s="15">
        <f t="shared" si="632"/>
        <v>9160.40664</v>
      </c>
      <c r="DL471" s="12">
        <v>1</v>
      </c>
      <c r="DM471" s="12">
        <f t="shared" si="633"/>
        <v>1669</v>
      </c>
      <c r="DN471" s="12">
        <v>0.83</v>
      </c>
      <c r="DO471" s="19">
        <f t="shared" si="634"/>
        <v>4.55935404742437</v>
      </c>
      <c r="DP471" s="20">
        <v>5936</v>
      </c>
      <c r="DQ471" s="12">
        <v>0.99</v>
      </c>
      <c r="DR471" s="12">
        <v>3.34</v>
      </c>
      <c r="DS471" s="9">
        <f t="shared" si="635"/>
        <v>4.3066</v>
      </c>
      <c r="DT471" s="10">
        <v>1.225</v>
      </c>
      <c r="DU471" s="22">
        <v>1.085</v>
      </c>
      <c r="DV471" s="21">
        <f t="shared" si="636"/>
        <v>273044.062201393</v>
      </c>
      <c r="EB471" s="12">
        <f t="shared" si="637"/>
        <v>1669</v>
      </c>
      <c r="EC471" s="12">
        <f>2.304+0.6</f>
        <v>2.904</v>
      </c>
      <c r="ED471" s="13">
        <v>1.35</v>
      </c>
      <c r="EE471" s="14">
        <v>1.4</v>
      </c>
      <c r="EF471" s="15">
        <f t="shared" si="639"/>
        <v>9160.40664</v>
      </c>
      <c r="EG471" s="12">
        <v>1</v>
      </c>
      <c r="EH471" s="12">
        <f t="shared" si="640"/>
        <v>1669</v>
      </c>
      <c r="EI471" s="12">
        <v>0.92</v>
      </c>
      <c r="EJ471" s="19">
        <f t="shared" si="641"/>
        <v>4.64935404742437</v>
      </c>
      <c r="EK471" s="20">
        <v>5936</v>
      </c>
      <c r="EL471" s="12">
        <v>0.99</v>
      </c>
      <c r="EM471" s="12">
        <v>4.14</v>
      </c>
      <c r="EN471" s="9">
        <f t="shared" si="642"/>
        <v>5.0986</v>
      </c>
      <c r="EO471" s="10">
        <v>1.225</v>
      </c>
      <c r="EP471" s="22">
        <v>1.2</v>
      </c>
      <c r="EQ471" s="21">
        <f t="shared" si="643"/>
        <v>363699.358283115</v>
      </c>
    </row>
    <row r="472" s="1" customFormat="1" customHeight="1" spans="6:147">
      <c r="F472" s="28" t="s">
        <v>1</v>
      </c>
      <c r="G472" s="29"/>
      <c r="H472" s="29"/>
      <c r="I472" s="29"/>
      <c r="J472" s="29"/>
      <c r="K472" s="29"/>
      <c r="L472" s="29"/>
      <c r="M472" s="29"/>
      <c r="N472" s="30">
        <f>SUM(U454:U471)</f>
        <v>3613560.37454607</v>
      </c>
      <c r="O472" s="30"/>
      <c r="P472" s="30"/>
      <c r="Q472" s="30"/>
      <c r="R472" s="30"/>
      <c r="S472" s="30"/>
      <c r="T472" s="30"/>
      <c r="U472" s="30"/>
      <c r="V472" s="1"/>
      <c r="W472" s="1"/>
      <c r="X472" s="1"/>
      <c r="Y472" s="1"/>
      <c r="Z472" s="1"/>
      <c r="AA472" s="28" t="s">
        <v>1</v>
      </c>
      <c r="AB472" s="29"/>
      <c r="AC472" s="29"/>
      <c r="AD472" s="29"/>
      <c r="AE472" s="29"/>
      <c r="AF472" s="29"/>
      <c r="AG472" s="29"/>
      <c r="AH472" s="29"/>
      <c r="AI472" s="30">
        <f>SUM(AP454:AP471)</f>
        <v>3667763.78016426</v>
      </c>
      <c r="AJ472" s="30"/>
      <c r="AK472" s="30"/>
      <c r="AL472" s="30"/>
      <c r="AM472" s="30"/>
      <c r="AN472" s="30"/>
      <c r="AO472" s="30"/>
      <c r="AP472" s="30"/>
      <c r="AQ472" s="1"/>
      <c r="AR472" s="1"/>
      <c r="AS472" s="1"/>
      <c r="AT472" s="1"/>
      <c r="AU472" s="1"/>
      <c r="AV472" s="28" t="s">
        <v>1</v>
      </c>
      <c r="AW472" s="29"/>
      <c r="AX472" s="29"/>
      <c r="AY472" s="29"/>
      <c r="AZ472" s="29"/>
      <c r="BA472" s="29"/>
      <c r="BB472" s="29"/>
      <c r="BC472" s="29"/>
      <c r="BD472" s="30">
        <f>SUM(BK454:BK471)</f>
        <v>3613560.37454607</v>
      </c>
      <c r="BE472" s="30"/>
      <c r="BF472" s="30"/>
      <c r="BG472" s="30"/>
      <c r="BH472" s="30"/>
      <c r="BI472" s="30"/>
      <c r="BJ472" s="30"/>
      <c r="BK472" s="30"/>
      <c r="BL472" s="1"/>
      <c r="BM472" s="1"/>
      <c r="BN472" s="1"/>
      <c r="BO472" s="1"/>
      <c r="BP472" s="1"/>
      <c r="BQ472" s="28" t="s">
        <v>1</v>
      </c>
      <c r="BR472" s="29"/>
      <c r="BS472" s="29"/>
      <c r="BT472" s="29"/>
      <c r="BU472" s="29"/>
      <c r="BV472" s="29"/>
      <c r="BW472" s="29"/>
      <c r="BX472" s="29"/>
      <c r="BY472" s="30">
        <f>SUM(CF454:CF471)</f>
        <v>3667763.78016426</v>
      </c>
      <c r="BZ472" s="30"/>
      <c r="CA472" s="30"/>
      <c r="CB472" s="30"/>
      <c r="CC472" s="30"/>
      <c r="CD472" s="30"/>
      <c r="CE472" s="30"/>
      <c r="CF472" s="30"/>
      <c r="CG472" s="1"/>
      <c r="CH472" s="1"/>
      <c r="CI472" s="1"/>
      <c r="CJ472" s="1"/>
      <c r="CK472" s="1"/>
      <c r="CL472" s="28" t="s">
        <v>1</v>
      </c>
      <c r="CM472" s="29"/>
      <c r="CN472" s="29"/>
      <c r="CO472" s="29"/>
      <c r="CP472" s="29"/>
      <c r="CQ472" s="29"/>
      <c r="CR472" s="29"/>
      <c r="CS472" s="29"/>
      <c r="CT472" s="30">
        <f>SUM(DA454:DA471)</f>
        <v>4345775.71419984</v>
      </c>
      <c r="CU472" s="30"/>
      <c r="CV472" s="30"/>
      <c r="CW472" s="30"/>
      <c r="CX472" s="30"/>
      <c r="CY472" s="30"/>
      <c r="CZ472" s="30"/>
      <c r="DA472" s="30"/>
      <c r="DB472" s="1"/>
      <c r="DC472" s="1"/>
      <c r="DD472" s="1"/>
      <c r="DE472" s="1"/>
      <c r="DF472" s="1"/>
      <c r="DG472" s="28" t="s">
        <v>1</v>
      </c>
      <c r="DH472" s="29"/>
      <c r="DI472" s="29"/>
      <c r="DJ472" s="29"/>
      <c r="DK472" s="29"/>
      <c r="DL472" s="29"/>
      <c r="DM472" s="29"/>
      <c r="DN472" s="29"/>
      <c r="DO472" s="30">
        <f>SUM(DV454:DV471)</f>
        <v>4345775.71419984</v>
      </c>
      <c r="DP472" s="30"/>
      <c r="DQ472" s="30"/>
      <c r="DR472" s="30"/>
      <c r="DS472" s="30"/>
      <c r="DT472" s="30"/>
      <c r="DU472" s="30"/>
      <c r="DV472" s="30"/>
      <c r="DW472" s="1"/>
      <c r="DX472" s="1"/>
      <c r="DY472" s="1"/>
      <c r="DZ472" s="1"/>
      <c r="EA472" s="1"/>
      <c r="EB472" s="28" t="s">
        <v>1</v>
      </c>
      <c r="EC472" s="29"/>
      <c r="ED472" s="29"/>
      <c r="EE472" s="29"/>
      <c r="EF472" s="29"/>
      <c r="EG472" s="29"/>
      <c r="EH472" s="29"/>
      <c r="EI472" s="29"/>
      <c r="EJ472" s="30">
        <f>SUM(EQ454:EQ471)</f>
        <v>5786817.3566954</v>
      </c>
      <c r="EK472" s="30"/>
      <c r="EL472" s="30"/>
      <c r="EM472" s="30"/>
      <c r="EN472" s="30"/>
      <c r="EO472" s="30"/>
      <c r="EP472" s="30"/>
      <c r="EQ472" s="30"/>
    </row>
    <row r="473" s="1" customFormat="1" customHeight="1" spans="6:147">
      <c r="F473" s="29"/>
      <c r="G473" s="29"/>
      <c r="H473" s="29"/>
      <c r="I473" s="29"/>
      <c r="J473" s="29"/>
      <c r="K473" s="29"/>
      <c r="L473" s="29"/>
      <c r="M473" s="29"/>
      <c r="N473" s="30"/>
      <c r="O473" s="30"/>
      <c r="P473" s="30"/>
      <c r="Q473" s="30"/>
      <c r="R473" s="30"/>
      <c r="S473" s="30"/>
      <c r="T473" s="30"/>
      <c r="U473" s="30"/>
      <c r="V473" s="1"/>
      <c r="W473" s="1"/>
      <c r="X473" s="1"/>
      <c r="Y473" s="1"/>
      <c r="Z473" s="1"/>
      <c r="AA473" s="29"/>
      <c r="AB473" s="29"/>
      <c r="AC473" s="29"/>
      <c r="AD473" s="29"/>
      <c r="AE473" s="29"/>
      <c r="AF473" s="29"/>
      <c r="AG473" s="29"/>
      <c r="AH473" s="29"/>
      <c r="AI473" s="30"/>
      <c r="AJ473" s="30"/>
      <c r="AK473" s="30"/>
      <c r="AL473" s="30"/>
      <c r="AM473" s="30"/>
      <c r="AN473" s="30"/>
      <c r="AO473" s="30"/>
      <c r="AP473" s="30"/>
      <c r="AQ473" s="1"/>
      <c r="AR473" s="1"/>
      <c r="AS473" s="1"/>
      <c r="AT473" s="1"/>
      <c r="AU473" s="1"/>
      <c r="AV473" s="29"/>
      <c r="AW473" s="29"/>
      <c r="AX473" s="29"/>
      <c r="AY473" s="29"/>
      <c r="AZ473" s="29"/>
      <c r="BA473" s="29"/>
      <c r="BB473" s="29"/>
      <c r="BC473" s="29"/>
      <c r="BD473" s="30"/>
      <c r="BE473" s="30"/>
      <c r="BF473" s="30"/>
      <c r="BG473" s="30"/>
      <c r="BH473" s="30"/>
      <c r="BI473" s="30"/>
      <c r="BJ473" s="30"/>
      <c r="BK473" s="30"/>
      <c r="BL473" s="1"/>
      <c r="BM473" s="1"/>
      <c r="BN473" s="1"/>
      <c r="BO473" s="1"/>
      <c r="BP473" s="1"/>
      <c r="BQ473" s="29"/>
      <c r="BR473" s="29"/>
      <c r="BS473" s="29"/>
      <c r="BT473" s="29"/>
      <c r="BU473" s="29"/>
      <c r="BV473" s="29"/>
      <c r="BW473" s="29"/>
      <c r="BX473" s="29"/>
      <c r="BY473" s="30"/>
      <c r="BZ473" s="30"/>
      <c r="CA473" s="30"/>
      <c r="CB473" s="30"/>
      <c r="CC473" s="30"/>
      <c r="CD473" s="30"/>
      <c r="CE473" s="30"/>
      <c r="CF473" s="30"/>
      <c r="CG473" s="1"/>
      <c r="CH473" s="1"/>
      <c r="CI473" s="1"/>
      <c r="CJ473" s="1"/>
      <c r="CK473" s="1"/>
      <c r="CL473" s="29"/>
      <c r="CM473" s="29"/>
      <c r="CN473" s="29"/>
      <c r="CO473" s="29"/>
      <c r="CP473" s="29"/>
      <c r="CQ473" s="29"/>
      <c r="CR473" s="29"/>
      <c r="CS473" s="29"/>
      <c r="CT473" s="30"/>
      <c r="CU473" s="30"/>
      <c r="CV473" s="30"/>
      <c r="CW473" s="30"/>
      <c r="CX473" s="30"/>
      <c r="CY473" s="30"/>
      <c r="CZ473" s="30"/>
      <c r="DA473" s="30"/>
      <c r="DB473" s="1"/>
      <c r="DC473" s="1"/>
      <c r="DD473" s="1"/>
      <c r="DE473" s="1"/>
      <c r="DF473" s="1"/>
      <c r="DG473" s="29"/>
      <c r="DH473" s="29"/>
      <c r="DI473" s="29"/>
      <c r="DJ473" s="29"/>
      <c r="DK473" s="29"/>
      <c r="DL473" s="29"/>
      <c r="DM473" s="29"/>
      <c r="DN473" s="29"/>
      <c r="DO473" s="30"/>
      <c r="DP473" s="30"/>
      <c r="DQ473" s="30"/>
      <c r="DR473" s="30"/>
      <c r="DS473" s="30"/>
      <c r="DT473" s="30"/>
      <c r="DU473" s="30"/>
      <c r="DV473" s="30"/>
      <c r="DW473" s="1"/>
      <c r="DX473" s="1"/>
      <c r="DY473" s="1"/>
      <c r="DZ473" s="1"/>
      <c r="EA473" s="1"/>
      <c r="EB473" s="29"/>
      <c r="EC473" s="29"/>
      <c r="ED473" s="29"/>
      <c r="EE473" s="29"/>
      <c r="EF473" s="29"/>
      <c r="EG473" s="29"/>
      <c r="EH473" s="29"/>
      <c r="EI473" s="29"/>
      <c r="EJ473" s="30"/>
      <c r="EK473" s="30"/>
      <c r="EL473" s="30"/>
      <c r="EM473" s="30"/>
      <c r="EN473" s="30"/>
      <c r="EO473" s="30"/>
      <c r="EP473" s="30"/>
      <c r="EQ473" s="30"/>
    </row>
    <row r="474" s="1" customFormat="1" customHeight="1" spans="6:147">
      <c r="F474" s="3" t="s">
        <v>33</v>
      </c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1"/>
      <c r="W474" s="1"/>
      <c r="X474" s="1"/>
      <c r="Y474" s="1"/>
      <c r="Z474" s="1"/>
      <c r="AA474" s="3" t="s">
        <v>33</v>
      </c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1"/>
      <c r="AR474" s="1"/>
      <c r="AS474" s="1"/>
      <c r="AT474" s="1"/>
      <c r="AU474" s="1"/>
      <c r="AV474" s="3" t="s">
        <v>33</v>
      </c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1"/>
      <c r="BM474" s="1"/>
      <c r="BN474" s="1"/>
      <c r="BO474" s="1"/>
      <c r="BP474" s="1"/>
      <c r="BQ474" s="3" t="s">
        <v>33</v>
      </c>
      <c r="BR474" s="3"/>
      <c r="BS474" s="3"/>
      <c r="BT474" s="3"/>
      <c r="BU474" s="3"/>
      <c r="BV474" s="3"/>
      <c r="BW474" s="3"/>
      <c r="BX474" s="3"/>
      <c r="BY474" s="3"/>
      <c r="BZ474" s="3"/>
      <c r="CA474" s="3"/>
      <c r="CB474" s="3"/>
      <c r="CC474" s="3"/>
      <c r="CD474" s="3"/>
      <c r="CE474" s="3"/>
      <c r="CF474" s="3"/>
      <c r="CG474" s="1"/>
      <c r="CH474" s="1"/>
      <c r="CI474" s="1"/>
      <c r="CJ474" s="1"/>
      <c r="CK474" s="1"/>
      <c r="CL474" s="3" t="s">
        <v>33</v>
      </c>
      <c r="CM474" s="3"/>
      <c r="CN474" s="3"/>
      <c r="CO474" s="3"/>
      <c r="CP474" s="3"/>
      <c r="CQ474" s="3"/>
      <c r="CR474" s="3"/>
      <c r="CS474" s="3"/>
      <c r="CT474" s="3"/>
      <c r="CU474" s="3"/>
      <c r="CV474" s="3"/>
      <c r="CW474" s="3"/>
      <c r="CX474" s="3"/>
      <c r="CY474" s="3"/>
      <c r="CZ474" s="3"/>
      <c r="DA474" s="3"/>
      <c r="DB474" s="1"/>
      <c r="DC474" s="1"/>
      <c r="DD474" s="1"/>
      <c r="DE474" s="1"/>
      <c r="DF474" s="1"/>
      <c r="DG474" s="3" t="s">
        <v>33</v>
      </c>
      <c r="DH474" s="3"/>
      <c r="DI474" s="3"/>
      <c r="DJ474" s="3"/>
      <c r="DK474" s="3"/>
      <c r="DL474" s="3"/>
      <c r="DM474" s="3"/>
      <c r="DN474" s="3"/>
      <c r="DO474" s="3"/>
      <c r="DP474" s="3"/>
      <c r="DQ474" s="3"/>
      <c r="DR474" s="3"/>
      <c r="DS474" s="3"/>
      <c r="DT474" s="3"/>
      <c r="DU474" s="3"/>
      <c r="DV474" s="3"/>
      <c r="DW474" s="1"/>
      <c r="DX474" s="1"/>
      <c r="DY474" s="1"/>
      <c r="DZ474" s="1"/>
      <c r="EA474" s="1"/>
      <c r="EB474" s="3" t="s">
        <v>33</v>
      </c>
      <c r="EC474" s="3"/>
      <c r="ED474" s="3"/>
      <c r="EE474" s="3"/>
      <c r="EF474" s="3"/>
      <c r="EG474" s="3"/>
      <c r="EH474" s="3"/>
      <c r="EI474" s="3"/>
      <c r="EJ474" s="3"/>
      <c r="EK474" s="3"/>
      <c r="EL474" s="3"/>
      <c r="EM474" s="3"/>
      <c r="EN474" s="3"/>
      <c r="EO474" s="3"/>
      <c r="EP474" s="3"/>
      <c r="EQ474" s="3"/>
    </row>
    <row r="475" s="1" customFormat="1" customHeight="1" spans="6:147">
      <c r="F475" s="4" t="s">
        <v>8</v>
      </c>
      <c r="G475" s="5"/>
      <c r="H475" s="5"/>
      <c r="I475" s="5"/>
      <c r="J475" s="6"/>
      <c r="K475" s="7" t="s">
        <v>9</v>
      </c>
      <c r="L475" s="7"/>
      <c r="M475" s="7"/>
      <c r="N475" s="7"/>
      <c r="O475" s="8" t="s">
        <v>10</v>
      </c>
      <c r="P475" s="9" t="s">
        <v>11</v>
      </c>
      <c r="Q475" s="9"/>
      <c r="R475" s="9"/>
      <c r="S475" s="10" t="s">
        <v>12</v>
      </c>
      <c r="T475" s="8" t="s">
        <v>13</v>
      </c>
      <c r="U475" s="11" t="s">
        <v>14</v>
      </c>
      <c r="AA475" s="4" t="s">
        <v>8</v>
      </c>
      <c r="AB475" s="5"/>
      <c r="AC475" s="5"/>
      <c r="AD475" s="5"/>
      <c r="AE475" s="6"/>
      <c r="AF475" s="7" t="s">
        <v>9</v>
      </c>
      <c r="AG475" s="7"/>
      <c r="AH475" s="7"/>
      <c r="AI475" s="7"/>
      <c r="AJ475" s="8" t="s">
        <v>10</v>
      </c>
      <c r="AK475" s="9" t="s">
        <v>11</v>
      </c>
      <c r="AL475" s="9"/>
      <c r="AM475" s="9"/>
      <c r="AN475" s="10" t="s">
        <v>12</v>
      </c>
      <c r="AO475" s="8" t="s">
        <v>13</v>
      </c>
      <c r="AP475" s="11" t="s">
        <v>14</v>
      </c>
      <c r="AV475" s="4" t="s">
        <v>8</v>
      </c>
      <c r="AW475" s="5"/>
      <c r="AX475" s="5"/>
      <c r="AY475" s="5"/>
      <c r="AZ475" s="6"/>
      <c r="BA475" s="7" t="s">
        <v>9</v>
      </c>
      <c r="BB475" s="7"/>
      <c r="BC475" s="7"/>
      <c r="BD475" s="7"/>
      <c r="BE475" s="8" t="s">
        <v>10</v>
      </c>
      <c r="BF475" s="9" t="s">
        <v>11</v>
      </c>
      <c r="BG475" s="9"/>
      <c r="BH475" s="9"/>
      <c r="BI475" s="10" t="s">
        <v>12</v>
      </c>
      <c r="BJ475" s="8" t="s">
        <v>13</v>
      </c>
      <c r="BK475" s="11" t="s">
        <v>14</v>
      </c>
      <c r="BQ475" s="4" t="s">
        <v>8</v>
      </c>
      <c r="BR475" s="5"/>
      <c r="BS475" s="5"/>
      <c r="BT475" s="5"/>
      <c r="BU475" s="6"/>
      <c r="BV475" s="7" t="s">
        <v>9</v>
      </c>
      <c r="BW475" s="7"/>
      <c r="BX475" s="7"/>
      <c r="BY475" s="7"/>
      <c r="BZ475" s="8" t="s">
        <v>10</v>
      </c>
      <c r="CA475" s="9" t="s">
        <v>11</v>
      </c>
      <c r="CB475" s="9"/>
      <c r="CC475" s="9"/>
      <c r="CD475" s="10" t="s">
        <v>12</v>
      </c>
      <c r="CE475" s="8" t="s">
        <v>13</v>
      </c>
      <c r="CF475" s="11" t="s">
        <v>14</v>
      </c>
      <c r="CL475" s="4" t="s">
        <v>8</v>
      </c>
      <c r="CM475" s="5"/>
      <c r="CN475" s="5"/>
      <c r="CO475" s="5"/>
      <c r="CP475" s="6"/>
      <c r="CQ475" s="7" t="s">
        <v>9</v>
      </c>
      <c r="CR475" s="7"/>
      <c r="CS475" s="7"/>
      <c r="CT475" s="7"/>
      <c r="CU475" s="8" t="s">
        <v>10</v>
      </c>
      <c r="CV475" s="9" t="s">
        <v>11</v>
      </c>
      <c r="CW475" s="9"/>
      <c r="CX475" s="9"/>
      <c r="CY475" s="10" t="s">
        <v>12</v>
      </c>
      <c r="CZ475" s="8" t="s">
        <v>13</v>
      </c>
      <c r="DA475" s="11" t="s">
        <v>14</v>
      </c>
      <c r="DG475" s="4" t="s">
        <v>8</v>
      </c>
      <c r="DH475" s="5"/>
      <c r="DI475" s="5"/>
      <c r="DJ475" s="5"/>
      <c r="DK475" s="6"/>
      <c r="DL475" s="7" t="s">
        <v>9</v>
      </c>
      <c r="DM475" s="7"/>
      <c r="DN475" s="7"/>
      <c r="DO475" s="7"/>
      <c r="DP475" s="8" t="s">
        <v>10</v>
      </c>
      <c r="DQ475" s="9" t="s">
        <v>11</v>
      </c>
      <c r="DR475" s="9"/>
      <c r="DS475" s="9"/>
      <c r="DT475" s="10" t="s">
        <v>12</v>
      </c>
      <c r="DU475" s="8" t="s">
        <v>13</v>
      </c>
      <c r="DV475" s="11" t="s">
        <v>14</v>
      </c>
      <c r="EB475" s="4" t="s">
        <v>8</v>
      </c>
      <c r="EC475" s="5"/>
      <c r="ED475" s="5"/>
      <c r="EE475" s="5"/>
      <c r="EF475" s="6"/>
      <c r="EG475" s="7" t="s">
        <v>9</v>
      </c>
      <c r="EH475" s="7"/>
      <c r="EI475" s="7"/>
      <c r="EJ475" s="7"/>
      <c r="EK475" s="8" t="s">
        <v>10</v>
      </c>
      <c r="EL475" s="9" t="s">
        <v>11</v>
      </c>
      <c r="EM475" s="9"/>
      <c r="EN475" s="9"/>
      <c r="EO475" s="10" t="s">
        <v>12</v>
      </c>
      <c r="EP475" s="8" t="s">
        <v>13</v>
      </c>
      <c r="EQ475" s="11" t="s">
        <v>14</v>
      </c>
    </row>
    <row r="476" s="1" customFormat="1" customHeight="1" spans="6:147">
      <c r="F476" s="12" t="s">
        <v>34</v>
      </c>
      <c r="G476" s="12" t="s">
        <v>21</v>
      </c>
      <c r="H476" s="13" t="s">
        <v>22</v>
      </c>
      <c r="I476" s="14" t="s">
        <v>23</v>
      </c>
      <c r="J476" s="15" t="s">
        <v>8</v>
      </c>
      <c r="K476" s="12" t="s">
        <v>24</v>
      </c>
      <c r="L476" s="12" t="s">
        <v>20</v>
      </c>
      <c r="M476" s="12" t="s">
        <v>25</v>
      </c>
      <c r="N476" s="7" t="s">
        <v>26</v>
      </c>
      <c r="O476" s="16"/>
      <c r="P476" s="12" t="s">
        <v>27</v>
      </c>
      <c r="Q476" s="12" t="s">
        <v>28</v>
      </c>
      <c r="R476" s="9" t="s">
        <v>29</v>
      </c>
      <c r="S476" s="10" t="s">
        <v>30</v>
      </c>
      <c r="T476" s="16"/>
      <c r="U476" s="17"/>
      <c r="V476" s="1"/>
      <c r="W476" s="1"/>
      <c r="X476" s="1"/>
      <c r="Y476" s="1"/>
      <c r="Z476" s="1"/>
      <c r="AA476" s="12" t="s">
        <v>34</v>
      </c>
      <c r="AB476" s="12" t="s">
        <v>21</v>
      </c>
      <c r="AC476" s="13" t="s">
        <v>22</v>
      </c>
      <c r="AD476" s="14" t="s">
        <v>23</v>
      </c>
      <c r="AE476" s="15" t="s">
        <v>8</v>
      </c>
      <c r="AF476" s="12" t="s">
        <v>24</v>
      </c>
      <c r="AG476" s="12" t="s">
        <v>20</v>
      </c>
      <c r="AH476" s="12" t="s">
        <v>25</v>
      </c>
      <c r="AI476" s="7" t="s">
        <v>26</v>
      </c>
      <c r="AJ476" s="16"/>
      <c r="AK476" s="12" t="s">
        <v>27</v>
      </c>
      <c r="AL476" s="12" t="s">
        <v>28</v>
      </c>
      <c r="AM476" s="9" t="s">
        <v>29</v>
      </c>
      <c r="AN476" s="10" t="s">
        <v>30</v>
      </c>
      <c r="AO476" s="16"/>
      <c r="AP476" s="17"/>
      <c r="AQ476" s="1"/>
      <c r="AR476" s="1"/>
      <c r="AS476" s="1"/>
      <c r="AT476" s="1"/>
      <c r="AU476" s="1"/>
      <c r="AV476" s="12" t="s">
        <v>34</v>
      </c>
      <c r="AW476" s="12" t="s">
        <v>21</v>
      </c>
      <c r="AX476" s="13" t="s">
        <v>22</v>
      </c>
      <c r="AY476" s="14" t="s">
        <v>23</v>
      </c>
      <c r="AZ476" s="15" t="s">
        <v>8</v>
      </c>
      <c r="BA476" s="12" t="s">
        <v>24</v>
      </c>
      <c r="BB476" s="12" t="s">
        <v>20</v>
      </c>
      <c r="BC476" s="12" t="s">
        <v>25</v>
      </c>
      <c r="BD476" s="7" t="s">
        <v>26</v>
      </c>
      <c r="BE476" s="16"/>
      <c r="BF476" s="12" t="s">
        <v>27</v>
      </c>
      <c r="BG476" s="12" t="s">
        <v>28</v>
      </c>
      <c r="BH476" s="9" t="s">
        <v>29</v>
      </c>
      <c r="BI476" s="10" t="s">
        <v>30</v>
      </c>
      <c r="BJ476" s="16"/>
      <c r="BK476" s="17"/>
      <c r="BL476" s="1"/>
      <c r="BM476" s="1"/>
      <c r="BN476" s="1"/>
      <c r="BO476" s="1"/>
      <c r="BP476" s="1"/>
      <c r="BQ476" s="12" t="s">
        <v>34</v>
      </c>
      <c r="BR476" s="12" t="s">
        <v>21</v>
      </c>
      <c r="BS476" s="13" t="s">
        <v>22</v>
      </c>
      <c r="BT476" s="14" t="s">
        <v>23</v>
      </c>
      <c r="BU476" s="15" t="s">
        <v>8</v>
      </c>
      <c r="BV476" s="12" t="s">
        <v>24</v>
      </c>
      <c r="BW476" s="12" t="s">
        <v>20</v>
      </c>
      <c r="BX476" s="12" t="s">
        <v>25</v>
      </c>
      <c r="BY476" s="7" t="s">
        <v>26</v>
      </c>
      <c r="BZ476" s="16"/>
      <c r="CA476" s="12" t="s">
        <v>27</v>
      </c>
      <c r="CB476" s="12" t="s">
        <v>28</v>
      </c>
      <c r="CC476" s="9" t="s">
        <v>29</v>
      </c>
      <c r="CD476" s="10" t="s">
        <v>30</v>
      </c>
      <c r="CE476" s="16"/>
      <c r="CF476" s="17"/>
      <c r="CG476" s="1"/>
      <c r="CH476" s="1"/>
      <c r="CI476" s="1"/>
      <c r="CJ476" s="1"/>
      <c r="CK476" s="1"/>
      <c r="CL476" s="12" t="s">
        <v>34</v>
      </c>
      <c r="CM476" s="12" t="s">
        <v>21</v>
      </c>
      <c r="CN476" s="13" t="s">
        <v>22</v>
      </c>
      <c r="CO476" s="14" t="s">
        <v>23</v>
      </c>
      <c r="CP476" s="15" t="s">
        <v>8</v>
      </c>
      <c r="CQ476" s="12" t="s">
        <v>24</v>
      </c>
      <c r="CR476" s="12" t="s">
        <v>20</v>
      </c>
      <c r="CS476" s="12" t="s">
        <v>25</v>
      </c>
      <c r="CT476" s="7" t="s">
        <v>26</v>
      </c>
      <c r="CU476" s="16"/>
      <c r="CV476" s="12" t="s">
        <v>27</v>
      </c>
      <c r="CW476" s="12" t="s">
        <v>28</v>
      </c>
      <c r="CX476" s="9" t="s">
        <v>29</v>
      </c>
      <c r="CY476" s="10" t="s">
        <v>30</v>
      </c>
      <c r="CZ476" s="16"/>
      <c r="DA476" s="17"/>
      <c r="DB476" s="1"/>
      <c r="DC476" s="1"/>
      <c r="DD476" s="1"/>
      <c r="DE476" s="1"/>
      <c r="DF476" s="1"/>
      <c r="DG476" s="12" t="s">
        <v>34</v>
      </c>
      <c r="DH476" s="12" t="s">
        <v>21</v>
      </c>
      <c r="DI476" s="13" t="s">
        <v>22</v>
      </c>
      <c r="DJ476" s="14" t="s">
        <v>23</v>
      </c>
      <c r="DK476" s="15" t="s">
        <v>8</v>
      </c>
      <c r="DL476" s="12" t="s">
        <v>24</v>
      </c>
      <c r="DM476" s="12" t="s">
        <v>20</v>
      </c>
      <c r="DN476" s="12" t="s">
        <v>25</v>
      </c>
      <c r="DO476" s="7" t="s">
        <v>26</v>
      </c>
      <c r="DP476" s="16"/>
      <c r="DQ476" s="12" t="s">
        <v>27</v>
      </c>
      <c r="DR476" s="12" t="s">
        <v>28</v>
      </c>
      <c r="DS476" s="9" t="s">
        <v>29</v>
      </c>
      <c r="DT476" s="10" t="s">
        <v>30</v>
      </c>
      <c r="DU476" s="16"/>
      <c r="DV476" s="17"/>
      <c r="DW476" s="1"/>
      <c r="DX476" s="1"/>
      <c r="DY476" s="1"/>
      <c r="DZ476" s="1"/>
      <c r="EA476" s="1"/>
      <c r="EB476" s="12" t="s">
        <v>34</v>
      </c>
      <c r="EC476" s="12" t="s">
        <v>21</v>
      </c>
      <c r="ED476" s="13" t="s">
        <v>22</v>
      </c>
      <c r="EE476" s="14" t="s">
        <v>23</v>
      </c>
      <c r="EF476" s="15" t="s">
        <v>8</v>
      </c>
      <c r="EG476" s="12" t="s">
        <v>24</v>
      </c>
      <c r="EH476" s="12" t="s">
        <v>20</v>
      </c>
      <c r="EI476" s="12" t="s">
        <v>25</v>
      </c>
      <c r="EJ476" s="7" t="s">
        <v>26</v>
      </c>
      <c r="EK476" s="16"/>
      <c r="EL476" s="12" t="s">
        <v>27</v>
      </c>
      <c r="EM476" s="12" t="s">
        <v>28</v>
      </c>
      <c r="EN476" s="9" t="s">
        <v>29</v>
      </c>
      <c r="EO476" s="10" t="s">
        <v>30</v>
      </c>
      <c r="EP476" s="16"/>
      <c r="EQ476" s="17"/>
    </row>
    <row r="477" s="1" customFormat="1" customHeight="1" spans="6:147">
      <c r="F477" s="12">
        <v>35434</v>
      </c>
      <c r="G477" s="12">
        <v>0.0253</v>
      </c>
      <c r="H477" s="13">
        <v>1.35</v>
      </c>
      <c r="I477" s="14">
        <v>1</v>
      </c>
      <c r="J477" s="15">
        <f t="shared" ref="J477:J501" si="658">F477*G477*H477*I477</f>
        <v>1210.24827</v>
      </c>
      <c r="K477" s="12">
        <v>1</v>
      </c>
      <c r="L477" s="12">
        <v>280</v>
      </c>
      <c r="M477" s="12">
        <v>1.43</v>
      </c>
      <c r="N477" s="19">
        <f t="shared" ref="N477:N501" si="659">1+6*L477/(L477+2000)+M477</f>
        <v>3.16684210526316</v>
      </c>
      <c r="O477" s="20">
        <v>5936</v>
      </c>
      <c r="P477" s="12">
        <v>0.99</v>
      </c>
      <c r="Q477" s="12">
        <v>1.98</v>
      </c>
      <c r="R477" s="9">
        <f t="shared" ref="R477:R501" si="660">1+P477*Q477</f>
        <v>2.9602</v>
      </c>
      <c r="S477" s="10">
        <v>1.225</v>
      </c>
      <c r="T477" s="20">
        <v>1</v>
      </c>
      <c r="U477" s="21">
        <f t="shared" ref="U477:U501" si="661">((J477*K477*N477)+O477)*R477*S477*T477</f>
        <v>35423.5732629581</v>
      </c>
      <c r="AA477" s="12">
        <v>35434</v>
      </c>
      <c r="AB477" s="12">
        <v>0.0253</v>
      </c>
      <c r="AC477" s="13">
        <v>1.35</v>
      </c>
      <c r="AD477" s="14">
        <v>1</v>
      </c>
      <c r="AE477" s="15">
        <f t="shared" ref="AE477:AE501" si="662">AA477*AB477*AC477*AD477</f>
        <v>1210.24827</v>
      </c>
      <c r="AF477" s="12">
        <v>1</v>
      </c>
      <c r="AG477" s="12">
        <v>280</v>
      </c>
      <c r="AH477" s="12">
        <v>1.43</v>
      </c>
      <c r="AI477" s="19">
        <f t="shared" ref="AI477:AI501" si="663">1+6*AG477/(AG477+2000)+AH477</f>
        <v>3.16684210526316</v>
      </c>
      <c r="AJ477" s="20">
        <v>5936</v>
      </c>
      <c r="AK477" s="12">
        <v>0.99</v>
      </c>
      <c r="AL477" s="12">
        <v>1.98</v>
      </c>
      <c r="AM477" s="9">
        <f t="shared" ref="AM477:AM501" si="664">1+AK477*AL477</f>
        <v>2.9602</v>
      </c>
      <c r="AN477" s="10">
        <v>1.225</v>
      </c>
      <c r="AO477" s="22">
        <v>1.015</v>
      </c>
      <c r="AP477" s="21">
        <f t="shared" ref="AP477:AP501" si="665">((AE477*AF477*AI477)+AJ477)*AM477*AN477*AO477</f>
        <v>35954.9268619024</v>
      </c>
      <c r="AV477" s="12">
        <v>35728</v>
      </c>
      <c r="AW477" s="12">
        <v>0.0253</v>
      </c>
      <c r="AX477" s="13">
        <v>1.35</v>
      </c>
      <c r="AY477" s="14">
        <v>1</v>
      </c>
      <c r="AZ477" s="15">
        <f t="shared" ref="AZ477:AZ501" si="666">AV477*AW477*AX477*AY477</f>
        <v>1220.28984</v>
      </c>
      <c r="BA477" s="12">
        <v>1</v>
      </c>
      <c r="BB477" s="12">
        <v>280</v>
      </c>
      <c r="BC477" s="12">
        <v>1.43</v>
      </c>
      <c r="BD477" s="19">
        <f t="shared" ref="BD477:BD501" si="667">1+6*BB477/(BB477+2000)+BC477</f>
        <v>3.16684210526316</v>
      </c>
      <c r="BE477" s="20">
        <v>5936</v>
      </c>
      <c r="BF477" s="12">
        <v>1</v>
      </c>
      <c r="BG477" s="12">
        <v>3.11</v>
      </c>
      <c r="BH477" s="9">
        <f t="shared" ref="BH477:BH501" si="668">1+BF477*BG477</f>
        <v>4.11</v>
      </c>
      <c r="BI477" s="10">
        <v>1.225</v>
      </c>
      <c r="BJ477" s="20">
        <v>1</v>
      </c>
      <c r="BK477" s="21">
        <f t="shared" ref="BK477:BK501" si="669">((AZ477*BA477*BD477)+BE477)*BH477*BI477*BJ477</f>
        <v>49342.8923969805</v>
      </c>
      <c r="BQ477" s="12">
        <v>35728</v>
      </c>
      <c r="BR477" s="12">
        <v>0.0253</v>
      </c>
      <c r="BS477" s="13">
        <v>1.35</v>
      </c>
      <c r="BT477" s="14">
        <v>1</v>
      </c>
      <c r="BU477" s="15">
        <f t="shared" ref="BU477:BU501" si="670">BQ477*BR477*BS477*BT477</f>
        <v>1220.28984</v>
      </c>
      <c r="BV477" s="12">
        <v>1</v>
      </c>
      <c r="BW477" s="12">
        <v>280</v>
      </c>
      <c r="BX477" s="12">
        <v>1.43</v>
      </c>
      <c r="BY477" s="19">
        <f t="shared" ref="BY477:BY501" si="671">1+6*BW477/(BW477+2000)+BX477</f>
        <v>3.16684210526316</v>
      </c>
      <c r="BZ477" s="20">
        <v>5936</v>
      </c>
      <c r="CA477" s="12">
        <v>1</v>
      </c>
      <c r="CB477" s="12">
        <v>3.11</v>
      </c>
      <c r="CC477" s="9">
        <f t="shared" ref="CC477:CC501" si="672">1+CA477*CB477</f>
        <v>4.11</v>
      </c>
      <c r="CD477" s="10">
        <v>1.225</v>
      </c>
      <c r="CE477" s="22">
        <v>1.015</v>
      </c>
      <c r="CF477" s="21">
        <f t="shared" ref="CF477:CF501" si="673">((BU477*BV477*BY477)+BZ477)*CC477*CD477*CE477</f>
        <v>50083.0357829352</v>
      </c>
      <c r="CL477" s="12">
        <v>41312</v>
      </c>
      <c r="CM477" s="12">
        <v>0.0253</v>
      </c>
      <c r="CN477" s="13">
        <v>1.35</v>
      </c>
      <c r="CO477" s="14">
        <v>1</v>
      </c>
      <c r="CP477" s="15">
        <f t="shared" ref="CP477:CP501" si="674">CL477*CM477*CN477*CO477</f>
        <v>1411.01136</v>
      </c>
      <c r="CQ477" s="12">
        <v>1</v>
      </c>
      <c r="CR477" s="12">
        <v>280</v>
      </c>
      <c r="CS477" s="12">
        <v>1.43</v>
      </c>
      <c r="CT477" s="19">
        <f t="shared" ref="CT477:CT501" si="675">1+6*CR477/(CR477+2000)+CS477</f>
        <v>3.16684210526316</v>
      </c>
      <c r="CU477" s="20">
        <v>5936</v>
      </c>
      <c r="CV477" s="12">
        <v>0.99</v>
      </c>
      <c r="CW477" s="12">
        <v>1.98</v>
      </c>
      <c r="CX477" s="9">
        <f t="shared" ref="CX477:CX501" si="676">1+CV477*CW477</f>
        <v>2.9602</v>
      </c>
      <c r="CY477" s="10">
        <v>1.225</v>
      </c>
      <c r="CZ477" s="22">
        <v>1.085</v>
      </c>
      <c r="DA477" s="21">
        <f t="shared" ref="DA477:DA501" si="677">((CP477*CQ477*CT477)+CU477)*CX477*CY477*CZ477</f>
        <v>40936.0577286539</v>
      </c>
      <c r="DG477" s="12">
        <v>41606</v>
      </c>
      <c r="DH477" s="12">
        <v>0.0253</v>
      </c>
      <c r="DI477" s="13">
        <v>1.35</v>
      </c>
      <c r="DJ477" s="14">
        <v>1</v>
      </c>
      <c r="DK477" s="15">
        <f t="shared" ref="DK477:DK501" si="678">DG477*DH477*DI477*DJ477</f>
        <v>1421.05293</v>
      </c>
      <c r="DL477" s="12">
        <v>1</v>
      </c>
      <c r="DM477" s="12">
        <v>280</v>
      </c>
      <c r="DN477" s="12">
        <v>1.43</v>
      </c>
      <c r="DO477" s="19">
        <f t="shared" ref="DO477:DO501" si="679">1+6*DM477/(DM477+2000)+DN477</f>
        <v>3.16684210526316</v>
      </c>
      <c r="DP477" s="20">
        <v>5936</v>
      </c>
      <c r="DQ477" s="12">
        <v>1</v>
      </c>
      <c r="DR477" s="12">
        <v>3.11</v>
      </c>
      <c r="DS477" s="9">
        <f t="shared" ref="DS477:DS501" si="680">1+DQ477*DR477</f>
        <v>4.11</v>
      </c>
      <c r="DT477" s="10">
        <v>1.225</v>
      </c>
      <c r="DU477" s="22">
        <v>1.085</v>
      </c>
      <c r="DV477" s="21">
        <f t="shared" ref="DV477:DV501" si="681">((DK477*DL477*DO477)+DP477)*DS477*DT477*DU477</f>
        <v>57010.1433904427</v>
      </c>
      <c r="EB477" s="12">
        <v>41606</v>
      </c>
      <c r="EC477" s="12">
        <v>0.02992</v>
      </c>
      <c r="ED477" s="13">
        <v>1.35</v>
      </c>
      <c r="EE477" s="14">
        <v>1</v>
      </c>
      <c r="EF477" s="15">
        <f t="shared" ref="EF477:EF501" si="682">EB477*EC477*ED477*EE477</f>
        <v>1680.549552</v>
      </c>
      <c r="EG477" s="12">
        <v>1</v>
      </c>
      <c r="EH477" s="12">
        <v>280</v>
      </c>
      <c r="EI477" s="12">
        <v>1.52</v>
      </c>
      <c r="EJ477" s="19">
        <f t="shared" ref="EJ477:EJ501" si="683">1+6*EH477/(EH477+2000)+EI477</f>
        <v>3.25684210526316</v>
      </c>
      <c r="EK477" s="20">
        <f t="shared" ref="EK477:EK481" si="684">5936+EB477*0.025</f>
        <v>6976.15</v>
      </c>
      <c r="EL477" s="12">
        <v>1</v>
      </c>
      <c r="EM477" s="12">
        <v>3.91</v>
      </c>
      <c r="EN477" s="9">
        <f t="shared" ref="EN477:EN501" si="685">1+EL477*EM477</f>
        <v>4.91</v>
      </c>
      <c r="EO477" s="10">
        <v>1.225</v>
      </c>
      <c r="EP477" s="22">
        <v>1.2</v>
      </c>
      <c r="EQ477" s="21">
        <f t="shared" ref="EQ477:EQ501" si="686">((EF477*EG477*EJ477)+EK477)*EN477*EO477*EP477</f>
        <v>89856.2836861047</v>
      </c>
    </row>
    <row r="478" s="1" customFormat="1" customHeight="1" spans="6:147">
      <c r="F478" s="12">
        <v>35434</v>
      </c>
      <c r="G478" s="12">
        <v>0.0253</v>
      </c>
      <c r="H478" s="13">
        <v>1.35</v>
      </c>
      <c r="I478" s="14">
        <v>1</v>
      </c>
      <c r="J478" s="15">
        <f t="shared" si="658"/>
        <v>1210.24827</v>
      </c>
      <c r="K478" s="12">
        <v>1</v>
      </c>
      <c r="L478" s="12">
        <v>280</v>
      </c>
      <c r="M478" s="12">
        <v>1.43</v>
      </c>
      <c r="N478" s="19">
        <f t="shared" si="659"/>
        <v>3.16684210526316</v>
      </c>
      <c r="O478" s="20">
        <v>5936</v>
      </c>
      <c r="P478" s="12">
        <v>0.99</v>
      </c>
      <c r="Q478" s="12">
        <v>1.98</v>
      </c>
      <c r="R478" s="9">
        <f t="shared" si="660"/>
        <v>2.9602</v>
      </c>
      <c r="S478" s="10">
        <v>1.225</v>
      </c>
      <c r="T478" s="20">
        <v>1</v>
      </c>
      <c r="U478" s="21">
        <f t="shared" si="661"/>
        <v>35423.5732629581</v>
      </c>
      <c r="AA478" s="12">
        <v>35434</v>
      </c>
      <c r="AB478" s="12">
        <v>0.0253</v>
      </c>
      <c r="AC478" s="13">
        <v>1.35</v>
      </c>
      <c r="AD478" s="14">
        <v>1</v>
      </c>
      <c r="AE478" s="15">
        <f t="shared" si="662"/>
        <v>1210.24827</v>
      </c>
      <c r="AF478" s="12">
        <v>1</v>
      </c>
      <c r="AG478" s="12">
        <v>280</v>
      </c>
      <c r="AH478" s="12">
        <v>1.43</v>
      </c>
      <c r="AI478" s="19">
        <f t="shared" si="663"/>
        <v>3.16684210526316</v>
      </c>
      <c r="AJ478" s="20">
        <v>5936</v>
      </c>
      <c r="AK478" s="12">
        <v>0.99</v>
      </c>
      <c r="AL478" s="12">
        <v>1.98</v>
      </c>
      <c r="AM478" s="9">
        <f t="shared" si="664"/>
        <v>2.9602</v>
      </c>
      <c r="AN478" s="10">
        <v>1.225</v>
      </c>
      <c r="AO478" s="22">
        <v>1.015</v>
      </c>
      <c r="AP478" s="21">
        <f t="shared" si="665"/>
        <v>35954.9268619024</v>
      </c>
      <c r="AV478" s="12">
        <v>35728</v>
      </c>
      <c r="AW478" s="12">
        <v>0.0253</v>
      </c>
      <c r="AX478" s="13">
        <v>1.35</v>
      </c>
      <c r="AY478" s="14">
        <v>1</v>
      </c>
      <c r="AZ478" s="15">
        <f t="shared" si="666"/>
        <v>1220.28984</v>
      </c>
      <c r="BA478" s="12">
        <v>1</v>
      </c>
      <c r="BB478" s="12">
        <v>280</v>
      </c>
      <c r="BC478" s="12">
        <v>1.43</v>
      </c>
      <c r="BD478" s="19">
        <f t="shared" si="667"/>
        <v>3.16684210526316</v>
      </c>
      <c r="BE478" s="20">
        <v>5936</v>
      </c>
      <c r="BF478" s="12">
        <v>1</v>
      </c>
      <c r="BG478" s="12">
        <v>3.11</v>
      </c>
      <c r="BH478" s="9">
        <f t="shared" si="668"/>
        <v>4.11</v>
      </c>
      <c r="BI478" s="10">
        <v>1.225</v>
      </c>
      <c r="BJ478" s="20">
        <v>1</v>
      </c>
      <c r="BK478" s="21">
        <f t="shared" si="669"/>
        <v>49342.8923969805</v>
      </c>
      <c r="BQ478" s="12">
        <v>35728</v>
      </c>
      <c r="BR478" s="12">
        <v>0.0253</v>
      </c>
      <c r="BS478" s="13">
        <v>1.35</v>
      </c>
      <c r="BT478" s="14">
        <v>1</v>
      </c>
      <c r="BU478" s="15">
        <f t="shared" si="670"/>
        <v>1220.28984</v>
      </c>
      <c r="BV478" s="12">
        <v>1</v>
      </c>
      <c r="BW478" s="12">
        <v>280</v>
      </c>
      <c r="BX478" s="12">
        <v>1.43</v>
      </c>
      <c r="BY478" s="19">
        <f t="shared" si="671"/>
        <v>3.16684210526316</v>
      </c>
      <c r="BZ478" s="20">
        <v>5936</v>
      </c>
      <c r="CA478" s="12">
        <v>1</v>
      </c>
      <c r="CB478" s="12">
        <v>3.11</v>
      </c>
      <c r="CC478" s="9">
        <f t="shared" si="672"/>
        <v>4.11</v>
      </c>
      <c r="CD478" s="10">
        <v>1.225</v>
      </c>
      <c r="CE478" s="22">
        <v>1.015</v>
      </c>
      <c r="CF478" s="21">
        <f t="shared" si="673"/>
        <v>50083.0357829352</v>
      </c>
      <c r="CL478" s="12">
        <v>41312</v>
      </c>
      <c r="CM478" s="12">
        <v>0.0253</v>
      </c>
      <c r="CN478" s="13">
        <v>1.35</v>
      </c>
      <c r="CO478" s="14">
        <v>1</v>
      </c>
      <c r="CP478" s="15">
        <f t="shared" si="674"/>
        <v>1411.01136</v>
      </c>
      <c r="CQ478" s="12">
        <v>1</v>
      </c>
      <c r="CR478" s="12">
        <v>280</v>
      </c>
      <c r="CS478" s="12">
        <v>1.43</v>
      </c>
      <c r="CT478" s="19">
        <f t="shared" si="675"/>
        <v>3.16684210526316</v>
      </c>
      <c r="CU478" s="20">
        <v>5936</v>
      </c>
      <c r="CV478" s="12">
        <v>0.99</v>
      </c>
      <c r="CW478" s="12">
        <v>1.98</v>
      </c>
      <c r="CX478" s="9">
        <f t="shared" si="676"/>
        <v>2.9602</v>
      </c>
      <c r="CY478" s="10">
        <v>1.225</v>
      </c>
      <c r="CZ478" s="22">
        <v>1.085</v>
      </c>
      <c r="DA478" s="21">
        <f t="shared" si="677"/>
        <v>40936.0577286539</v>
      </c>
      <c r="DG478" s="12">
        <v>41606</v>
      </c>
      <c r="DH478" s="12">
        <v>0.0253</v>
      </c>
      <c r="DI478" s="13">
        <v>1.35</v>
      </c>
      <c r="DJ478" s="14">
        <v>1</v>
      </c>
      <c r="DK478" s="15">
        <f t="shared" si="678"/>
        <v>1421.05293</v>
      </c>
      <c r="DL478" s="12">
        <v>1</v>
      </c>
      <c r="DM478" s="12">
        <v>280</v>
      </c>
      <c r="DN478" s="12">
        <v>1.43</v>
      </c>
      <c r="DO478" s="19">
        <f t="shared" si="679"/>
        <v>3.16684210526316</v>
      </c>
      <c r="DP478" s="20">
        <v>5936</v>
      </c>
      <c r="DQ478" s="12">
        <v>1</v>
      </c>
      <c r="DR478" s="12">
        <v>3.11</v>
      </c>
      <c r="DS478" s="9">
        <f t="shared" si="680"/>
        <v>4.11</v>
      </c>
      <c r="DT478" s="10">
        <v>1.225</v>
      </c>
      <c r="DU478" s="22">
        <v>1.085</v>
      </c>
      <c r="DV478" s="21">
        <f t="shared" si="681"/>
        <v>57010.1433904427</v>
      </c>
      <c r="EB478" s="12">
        <v>41606</v>
      </c>
      <c r="EC478" s="12">
        <v>0.02992</v>
      </c>
      <c r="ED478" s="13">
        <v>1.35</v>
      </c>
      <c r="EE478" s="14">
        <v>1</v>
      </c>
      <c r="EF478" s="15">
        <f t="shared" si="682"/>
        <v>1680.549552</v>
      </c>
      <c r="EG478" s="12">
        <v>1</v>
      </c>
      <c r="EH478" s="12">
        <v>280</v>
      </c>
      <c r="EI478" s="12">
        <v>1.52</v>
      </c>
      <c r="EJ478" s="19">
        <f t="shared" si="683"/>
        <v>3.25684210526316</v>
      </c>
      <c r="EK478" s="20">
        <f t="shared" si="684"/>
        <v>6976.15</v>
      </c>
      <c r="EL478" s="12">
        <v>1</v>
      </c>
      <c r="EM478" s="12">
        <v>3.91</v>
      </c>
      <c r="EN478" s="9">
        <f t="shared" si="685"/>
        <v>4.91</v>
      </c>
      <c r="EO478" s="10">
        <v>1.225</v>
      </c>
      <c r="EP478" s="22">
        <v>1.2</v>
      </c>
      <c r="EQ478" s="21">
        <f t="shared" si="686"/>
        <v>89856.2836861047</v>
      </c>
    </row>
    <row r="479" s="1" customFormat="1" customHeight="1" spans="6:147">
      <c r="F479" s="12">
        <v>35434</v>
      </c>
      <c r="G479" s="12">
        <v>0.0253</v>
      </c>
      <c r="H479" s="13">
        <v>1.35</v>
      </c>
      <c r="I479" s="14">
        <v>1</v>
      </c>
      <c r="J479" s="15">
        <f t="shared" si="658"/>
        <v>1210.24827</v>
      </c>
      <c r="K479" s="12">
        <v>1</v>
      </c>
      <c r="L479" s="12">
        <v>280</v>
      </c>
      <c r="M479" s="12">
        <v>1.43</v>
      </c>
      <c r="N479" s="19">
        <f t="shared" si="659"/>
        <v>3.16684210526316</v>
      </c>
      <c r="O479" s="20">
        <v>5936</v>
      </c>
      <c r="P479" s="12">
        <v>0.99</v>
      </c>
      <c r="Q479" s="12">
        <v>1.98</v>
      </c>
      <c r="R479" s="9">
        <f t="shared" si="660"/>
        <v>2.9602</v>
      </c>
      <c r="S479" s="10">
        <v>1.225</v>
      </c>
      <c r="T479" s="20">
        <v>1</v>
      </c>
      <c r="U479" s="21">
        <f t="shared" si="661"/>
        <v>35423.5732629581</v>
      </c>
      <c r="AA479" s="12">
        <v>35434</v>
      </c>
      <c r="AB479" s="12">
        <v>0.0253</v>
      </c>
      <c r="AC479" s="13">
        <v>1.35</v>
      </c>
      <c r="AD479" s="14">
        <v>1</v>
      </c>
      <c r="AE479" s="15">
        <f t="shared" si="662"/>
        <v>1210.24827</v>
      </c>
      <c r="AF479" s="12">
        <v>1</v>
      </c>
      <c r="AG479" s="12">
        <v>280</v>
      </c>
      <c r="AH479" s="12">
        <v>1.43</v>
      </c>
      <c r="AI479" s="19">
        <f t="shared" si="663"/>
        <v>3.16684210526316</v>
      </c>
      <c r="AJ479" s="20">
        <v>5936</v>
      </c>
      <c r="AK479" s="12">
        <v>0.99</v>
      </c>
      <c r="AL479" s="12">
        <v>1.98</v>
      </c>
      <c r="AM479" s="9">
        <f t="shared" si="664"/>
        <v>2.9602</v>
      </c>
      <c r="AN479" s="10">
        <v>1.225</v>
      </c>
      <c r="AO479" s="22">
        <v>1.015</v>
      </c>
      <c r="AP479" s="21">
        <f t="shared" si="665"/>
        <v>35954.9268619024</v>
      </c>
      <c r="AV479" s="12">
        <v>35728</v>
      </c>
      <c r="AW479" s="12">
        <v>0.0253</v>
      </c>
      <c r="AX479" s="13">
        <v>1.35</v>
      </c>
      <c r="AY479" s="14">
        <v>1</v>
      </c>
      <c r="AZ479" s="15">
        <f t="shared" si="666"/>
        <v>1220.28984</v>
      </c>
      <c r="BA479" s="12">
        <v>1</v>
      </c>
      <c r="BB479" s="12">
        <v>280</v>
      </c>
      <c r="BC479" s="12">
        <v>1.43</v>
      </c>
      <c r="BD479" s="19">
        <f t="shared" si="667"/>
        <v>3.16684210526316</v>
      </c>
      <c r="BE479" s="20">
        <v>5936</v>
      </c>
      <c r="BF479" s="12">
        <v>1</v>
      </c>
      <c r="BG479" s="12">
        <v>3.11</v>
      </c>
      <c r="BH479" s="9">
        <f t="shared" si="668"/>
        <v>4.11</v>
      </c>
      <c r="BI479" s="10">
        <v>1.225</v>
      </c>
      <c r="BJ479" s="20">
        <v>1</v>
      </c>
      <c r="BK479" s="21">
        <f t="shared" si="669"/>
        <v>49342.8923969805</v>
      </c>
      <c r="BQ479" s="12">
        <v>35728</v>
      </c>
      <c r="BR479" s="12">
        <v>0.0253</v>
      </c>
      <c r="BS479" s="13">
        <v>1.35</v>
      </c>
      <c r="BT479" s="14">
        <v>1</v>
      </c>
      <c r="BU479" s="15">
        <f t="shared" si="670"/>
        <v>1220.28984</v>
      </c>
      <c r="BV479" s="12">
        <v>1</v>
      </c>
      <c r="BW479" s="12">
        <v>280</v>
      </c>
      <c r="BX479" s="12">
        <v>1.43</v>
      </c>
      <c r="BY479" s="19">
        <f t="shared" si="671"/>
        <v>3.16684210526316</v>
      </c>
      <c r="BZ479" s="20">
        <v>5936</v>
      </c>
      <c r="CA479" s="12">
        <v>1</v>
      </c>
      <c r="CB479" s="12">
        <v>3.11</v>
      </c>
      <c r="CC479" s="9">
        <f t="shared" si="672"/>
        <v>4.11</v>
      </c>
      <c r="CD479" s="10">
        <v>1.225</v>
      </c>
      <c r="CE479" s="22">
        <v>1.015</v>
      </c>
      <c r="CF479" s="21">
        <f t="shared" si="673"/>
        <v>50083.0357829352</v>
      </c>
      <c r="CL479" s="12">
        <v>41312</v>
      </c>
      <c r="CM479" s="12">
        <v>0.0253</v>
      </c>
      <c r="CN479" s="13">
        <v>1.35</v>
      </c>
      <c r="CO479" s="14">
        <v>1</v>
      </c>
      <c r="CP479" s="15">
        <f t="shared" si="674"/>
        <v>1411.01136</v>
      </c>
      <c r="CQ479" s="12">
        <v>1</v>
      </c>
      <c r="CR479" s="12">
        <v>280</v>
      </c>
      <c r="CS479" s="12">
        <v>1.43</v>
      </c>
      <c r="CT479" s="19">
        <f t="shared" si="675"/>
        <v>3.16684210526316</v>
      </c>
      <c r="CU479" s="20">
        <v>5936</v>
      </c>
      <c r="CV479" s="12">
        <v>0.99</v>
      </c>
      <c r="CW479" s="12">
        <v>1.98</v>
      </c>
      <c r="CX479" s="9">
        <f t="shared" si="676"/>
        <v>2.9602</v>
      </c>
      <c r="CY479" s="10">
        <v>1.225</v>
      </c>
      <c r="CZ479" s="22">
        <v>1.085</v>
      </c>
      <c r="DA479" s="21">
        <f t="shared" si="677"/>
        <v>40936.0577286539</v>
      </c>
      <c r="DG479" s="12">
        <v>41606</v>
      </c>
      <c r="DH479" s="12">
        <v>0.0253</v>
      </c>
      <c r="DI479" s="13">
        <v>1.35</v>
      </c>
      <c r="DJ479" s="14">
        <v>1</v>
      </c>
      <c r="DK479" s="15">
        <f t="shared" si="678"/>
        <v>1421.05293</v>
      </c>
      <c r="DL479" s="12">
        <v>1</v>
      </c>
      <c r="DM479" s="12">
        <v>280</v>
      </c>
      <c r="DN479" s="12">
        <v>1.43</v>
      </c>
      <c r="DO479" s="19">
        <f t="shared" si="679"/>
        <v>3.16684210526316</v>
      </c>
      <c r="DP479" s="20">
        <v>5936</v>
      </c>
      <c r="DQ479" s="12">
        <v>1</v>
      </c>
      <c r="DR479" s="12">
        <v>3.11</v>
      </c>
      <c r="DS479" s="9">
        <f t="shared" si="680"/>
        <v>4.11</v>
      </c>
      <c r="DT479" s="10">
        <v>1.225</v>
      </c>
      <c r="DU479" s="22">
        <v>1.085</v>
      </c>
      <c r="DV479" s="21">
        <f t="shared" si="681"/>
        <v>57010.1433904427</v>
      </c>
      <c r="EB479" s="12">
        <v>41606</v>
      </c>
      <c r="EC479" s="12">
        <v>0.02992</v>
      </c>
      <c r="ED479" s="13">
        <v>1.35</v>
      </c>
      <c r="EE479" s="14">
        <v>1</v>
      </c>
      <c r="EF479" s="15">
        <f t="shared" si="682"/>
        <v>1680.549552</v>
      </c>
      <c r="EG479" s="12">
        <v>1</v>
      </c>
      <c r="EH479" s="12">
        <v>280</v>
      </c>
      <c r="EI479" s="12">
        <v>1.52</v>
      </c>
      <c r="EJ479" s="19">
        <f t="shared" si="683"/>
        <v>3.25684210526316</v>
      </c>
      <c r="EK479" s="20">
        <f t="shared" si="684"/>
        <v>6976.15</v>
      </c>
      <c r="EL479" s="12">
        <v>1</v>
      </c>
      <c r="EM479" s="12">
        <v>3.91</v>
      </c>
      <c r="EN479" s="9">
        <f t="shared" si="685"/>
        <v>4.91</v>
      </c>
      <c r="EO479" s="10">
        <v>1.225</v>
      </c>
      <c r="EP479" s="22">
        <v>1.2</v>
      </c>
      <c r="EQ479" s="21">
        <f t="shared" si="686"/>
        <v>89856.2836861047</v>
      </c>
    </row>
    <row r="480" s="1" customFormat="1" customHeight="1" spans="6:147">
      <c r="F480" s="12">
        <v>35434</v>
      </c>
      <c r="G480" s="12">
        <v>0.0253</v>
      </c>
      <c r="H480" s="13">
        <v>1.35</v>
      </c>
      <c r="I480" s="14">
        <v>1</v>
      </c>
      <c r="J480" s="15">
        <f t="shared" si="658"/>
        <v>1210.24827</v>
      </c>
      <c r="K480" s="12">
        <v>1</v>
      </c>
      <c r="L480" s="12">
        <v>280</v>
      </c>
      <c r="M480" s="12">
        <v>1.43</v>
      </c>
      <c r="N480" s="19">
        <f t="shared" si="659"/>
        <v>3.16684210526316</v>
      </c>
      <c r="O480" s="20">
        <v>5936</v>
      </c>
      <c r="P480" s="12">
        <v>0.99</v>
      </c>
      <c r="Q480" s="12">
        <v>1.98</v>
      </c>
      <c r="R480" s="9">
        <f t="shared" si="660"/>
        <v>2.9602</v>
      </c>
      <c r="S480" s="10">
        <v>1.225</v>
      </c>
      <c r="T480" s="20">
        <v>1</v>
      </c>
      <c r="U480" s="21">
        <f t="shared" si="661"/>
        <v>35423.5732629581</v>
      </c>
      <c r="AA480" s="12">
        <v>35434</v>
      </c>
      <c r="AB480" s="12">
        <v>0.0253</v>
      </c>
      <c r="AC480" s="13">
        <v>1.35</v>
      </c>
      <c r="AD480" s="14">
        <v>1</v>
      </c>
      <c r="AE480" s="15">
        <f t="shared" si="662"/>
        <v>1210.24827</v>
      </c>
      <c r="AF480" s="12">
        <v>1</v>
      </c>
      <c r="AG480" s="12">
        <v>280</v>
      </c>
      <c r="AH480" s="12">
        <v>1.43</v>
      </c>
      <c r="AI480" s="19">
        <f t="shared" si="663"/>
        <v>3.16684210526316</v>
      </c>
      <c r="AJ480" s="20">
        <v>5936</v>
      </c>
      <c r="AK480" s="12">
        <v>0.99</v>
      </c>
      <c r="AL480" s="12">
        <v>1.98</v>
      </c>
      <c r="AM480" s="9">
        <f t="shared" si="664"/>
        <v>2.9602</v>
      </c>
      <c r="AN480" s="10">
        <v>1.225</v>
      </c>
      <c r="AO480" s="22">
        <v>1.015</v>
      </c>
      <c r="AP480" s="21">
        <f t="shared" si="665"/>
        <v>35954.9268619024</v>
      </c>
      <c r="AV480" s="12">
        <v>35728</v>
      </c>
      <c r="AW480" s="12">
        <v>0.0253</v>
      </c>
      <c r="AX480" s="13">
        <v>1.35</v>
      </c>
      <c r="AY480" s="14">
        <v>1</v>
      </c>
      <c r="AZ480" s="15">
        <f t="shared" si="666"/>
        <v>1220.28984</v>
      </c>
      <c r="BA480" s="12">
        <v>1</v>
      </c>
      <c r="BB480" s="12">
        <v>280</v>
      </c>
      <c r="BC480" s="12">
        <v>1.43</v>
      </c>
      <c r="BD480" s="19">
        <f t="shared" si="667"/>
        <v>3.16684210526316</v>
      </c>
      <c r="BE480" s="20">
        <v>5936</v>
      </c>
      <c r="BF480" s="12">
        <v>1</v>
      </c>
      <c r="BG480" s="12">
        <v>3.11</v>
      </c>
      <c r="BH480" s="9">
        <f t="shared" si="668"/>
        <v>4.11</v>
      </c>
      <c r="BI480" s="10">
        <v>1.225</v>
      </c>
      <c r="BJ480" s="20">
        <v>1</v>
      </c>
      <c r="BK480" s="21">
        <f t="shared" si="669"/>
        <v>49342.8923969805</v>
      </c>
      <c r="BQ480" s="12">
        <v>35728</v>
      </c>
      <c r="BR480" s="12">
        <v>0.0253</v>
      </c>
      <c r="BS480" s="13">
        <v>1.35</v>
      </c>
      <c r="BT480" s="14">
        <v>1</v>
      </c>
      <c r="BU480" s="15">
        <f t="shared" si="670"/>
        <v>1220.28984</v>
      </c>
      <c r="BV480" s="12">
        <v>1</v>
      </c>
      <c r="BW480" s="12">
        <v>280</v>
      </c>
      <c r="BX480" s="12">
        <v>1.43</v>
      </c>
      <c r="BY480" s="19">
        <f t="shared" si="671"/>
        <v>3.16684210526316</v>
      </c>
      <c r="BZ480" s="20">
        <v>5936</v>
      </c>
      <c r="CA480" s="12">
        <v>1</v>
      </c>
      <c r="CB480" s="12">
        <v>3.11</v>
      </c>
      <c r="CC480" s="9">
        <f t="shared" si="672"/>
        <v>4.11</v>
      </c>
      <c r="CD480" s="10">
        <v>1.225</v>
      </c>
      <c r="CE480" s="22">
        <v>1.015</v>
      </c>
      <c r="CF480" s="21">
        <f t="shared" si="673"/>
        <v>50083.0357829352</v>
      </c>
      <c r="CL480" s="12">
        <v>41312</v>
      </c>
      <c r="CM480" s="12">
        <v>0.0253</v>
      </c>
      <c r="CN480" s="13">
        <v>1.35</v>
      </c>
      <c r="CO480" s="14">
        <v>1</v>
      </c>
      <c r="CP480" s="15">
        <f t="shared" si="674"/>
        <v>1411.01136</v>
      </c>
      <c r="CQ480" s="12">
        <v>1</v>
      </c>
      <c r="CR480" s="12">
        <v>280</v>
      </c>
      <c r="CS480" s="12">
        <v>1.43</v>
      </c>
      <c r="CT480" s="19">
        <f t="shared" si="675"/>
        <v>3.16684210526316</v>
      </c>
      <c r="CU480" s="20">
        <v>5936</v>
      </c>
      <c r="CV480" s="12">
        <v>0.99</v>
      </c>
      <c r="CW480" s="12">
        <v>1.98</v>
      </c>
      <c r="CX480" s="9">
        <f t="shared" si="676"/>
        <v>2.9602</v>
      </c>
      <c r="CY480" s="10">
        <v>1.225</v>
      </c>
      <c r="CZ480" s="22">
        <v>1.085</v>
      </c>
      <c r="DA480" s="21">
        <f t="shared" si="677"/>
        <v>40936.0577286539</v>
      </c>
      <c r="DG480" s="12">
        <v>41606</v>
      </c>
      <c r="DH480" s="12">
        <v>0.0253</v>
      </c>
      <c r="DI480" s="13">
        <v>1.35</v>
      </c>
      <c r="DJ480" s="14">
        <v>1</v>
      </c>
      <c r="DK480" s="15">
        <f t="shared" si="678"/>
        <v>1421.05293</v>
      </c>
      <c r="DL480" s="12">
        <v>1</v>
      </c>
      <c r="DM480" s="12">
        <v>280</v>
      </c>
      <c r="DN480" s="12">
        <v>1.43</v>
      </c>
      <c r="DO480" s="19">
        <f t="shared" si="679"/>
        <v>3.16684210526316</v>
      </c>
      <c r="DP480" s="20">
        <v>5936</v>
      </c>
      <c r="DQ480" s="12">
        <v>1</v>
      </c>
      <c r="DR480" s="12">
        <v>3.11</v>
      </c>
      <c r="DS480" s="9">
        <f t="shared" si="680"/>
        <v>4.11</v>
      </c>
      <c r="DT480" s="10">
        <v>1.225</v>
      </c>
      <c r="DU480" s="22">
        <v>1.085</v>
      </c>
      <c r="DV480" s="21">
        <f t="shared" si="681"/>
        <v>57010.1433904427</v>
      </c>
      <c r="EB480" s="12">
        <v>41606</v>
      </c>
      <c r="EC480" s="12">
        <v>0.02992</v>
      </c>
      <c r="ED480" s="13">
        <v>1.35</v>
      </c>
      <c r="EE480" s="14">
        <v>1</v>
      </c>
      <c r="EF480" s="15">
        <f t="shared" si="682"/>
        <v>1680.549552</v>
      </c>
      <c r="EG480" s="12">
        <v>1</v>
      </c>
      <c r="EH480" s="12">
        <v>280</v>
      </c>
      <c r="EI480" s="12">
        <v>1.52</v>
      </c>
      <c r="EJ480" s="19">
        <f t="shared" si="683"/>
        <v>3.25684210526316</v>
      </c>
      <c r="EK480" s="20">
        <f t="shared" si="684"/>
        <v>6976.15</v>
      </c>
      <c r="EL480" s="12">
        <v>1</v>
      </c>
      <c r="EM480" s="12">
        <v>3.91</v>
      </c>
      <c r="EN480" s="9">
        <f t="shared" si="685"/>
        <v>4.91</v>
      </c>
      <c r="EO480" s="10">
        <v>1.225</v>
      </c>
      <c r="EP480" s="22">
        <v>1.2</v>
      </c>
      <c r="EQ480" s="21">
        <f t="shared" si="686"/>
        <v>89856.2836861047</v>
      </c>
    </row>
    <row r="481" s="1" customFormat="1" customHeight="1" spans="6:147">
      <c r="F481" s="12">
        <v>35434</v>
      </c>
      <c r="G481" s="12">
        <v>0.0253</v>
      </c>
      <c r="H481" s="13">
        <v>1.35</v>
      </c>
      <c r="I481" s="14">
        <v>1</v>
      </c>
      <c r="J481" s="15">
        <f t="shared" si="658"/>
        <v>1210.24827</v>
      </c>
      <c r="K481" s="12">
        <v>1</v>
      </c>
      <c r="L481" s="12">
        <v>280</v>
      </c>
      <c r="M481" s="12">
        <v>1.43</v>
      </c>
      <c r="N481" s="19">
        <f t="shared" si="659"/>
        <v>3.16684210526316</v>
      </c>
      <c r="O481" s="20">
        <v>5936</v>
      </c>
      <c r="P481" s="12">
        <v>0.99</v>
      </c>
      <c r="Q481" s="12">
        <v>1.98</v>
      </c>
      <c r="R481" s="9">
        <f t="shared" si="660"/>
        <v>2.9602</v>
      </c>
      <c r="S481" s="10">
        <v>1.225</v>
      </c>
      <c r="T481" s="20">
        <v>1</v>
      </c>
      <c r="U481" s="21">
        <f t="shared" si="661"/>
        <v>35423.5732629581</v>
      </c>
      <c r="AA481" s="12">
        <v>35434</v>
      </c>
      <c r="AB481" s="12">
        <v>0.0253</v>
      </c>
      <c r="AC481" s="13">
        <v>1.35</v>
      </c>
      <c r="AD481" s="14">
        <v>1</v>
      </c>
      <c r="AE481" s="15">
        <f t="shared" si="662"/>
        <v>1210.24827</v>
      </c>
      <c r="AF481" s="12">
        <v>1</v>
      </c>
      <c r="AG481" s="12">
        <v>280</v>
      </c>
      <c r="AH481" s="12">
        <v>1.43</v>
      </c>
      <c r="AI481" s="19">
        <f t="shared" si="663"/>
        <v>3.16684210526316</v>
      </c>
      <c r="AJ481" s="20">
        <v>5936</v>
      </c>
      <c r="AK481" s="12">
        <v>0.99</v>
      </c>
      <c r="AL481" s="12">
        <v>1.98</v>
      </c>
      <c r="AM481" s="9">
        <f t="shared" si="664"/>
        <v>2.9602</v>
      </c>
      <c r="AN481" s="10">
        <v>1.225</v>
      </c>
      <c r="AO481" s="22">
        <v>1.015</v>
      </c>
      <c r="AP481" s="21">
        <f t="shared" si="665"/>
        <v>35954.9268619024</v>
      </c>
      <c r="AV481" s="12">
        <v>35728</v>
      </c>
      <c r="AW481" s="12">
        <v>0.0253</v>
      </c>
      <c r="AX481" s="13">
        <v>1.35</v>
      </c>
      <c r="AY481" s="14">
        <v>1</v>
      </c>
      <c r="AZ481" s="15">
        <f t="shared" si="666"/>
        <v>1220.28984</v>
      </c>
      <c r="BA481" s="12">
        <v>1</v>
      </c>
      <c r="BB481" s="12">
        <v>280</v>
      </c>
      <c r="BC481" s="12">
        <v>1.43</v>
      </c>
      <c r="BD481" s="19">
        <f t="shared" si="667"/>
        <v>3.16684210526316</v>
      </c>
      <c r="BE481" s="20">
        <v>5936</v>
      </c>
      <c r="BF481" s="12">
        <v>1</v>
      </c>
      <c r="BG481" s="12">
        <v>3.11</v>
      </c>
      <c r="BH481" s="9">
        <f t="shared" si="668"/>
        <v>4.11</v>
      </c>
      <c r="BI481" s="10">
        <v>1.225</v>
      </c>
      <c r="BJ481" s="20">
        <v>1</v>
      </c>
      <c r="BK481" s="21">
        <f t="shared" si="669"/>
        <v>49342.8923969805</v>
      </c>
      <c r="BQ481" s="12">
        <v>35728</v>
      </c>
      <c r="BR481" s="12">
        <v>0.0253</v>
      </c>
      <c r="BS481" s="13">
        <v>1.35</v>
      </c>
      <c r="BT481" s="14">
        <v>1</v>
      </c>
      <c r="BU481" s="15">
        <f t="shared" si="670"/>
        <v>1220.28984</v>
      </c>
      <c r="BV481" s="12">
        <v>1</v>
      </c>
      <c r="BW481" s="12">
        <v>280</v>
      </c>
      <c r="BX481" s="12">
        <v>1.43</v>
      </c>
      <c r="BY481" s="19">
        <f t="shared" si="671"/>
        <v>3.16684210526316</v>
      </c>
      <c r="BZ481" s="20">
        <v>5936</v>
      </c>
      <c r="CA481" s="12">
        <v>1</v>
      </c>
      <c r="CB481" s="12">
        <v>3.11</v>
      </c>
      <c r="CC481" s="9">
        <f t="shared" si="672"/>
        <v>4.11</v>
      </c>
      <c r="CD481" s="10">
        <v>1.225</v>
      </c>
      <c r="CE481" s="22">
        <v>1.015</v>
      </c>
      <c r="CF481" s="21">
        <f t="shared" si="673"/>
        <v>50083.0357829352</v>
      </c>
      <c r="CL481" s="12">
        <v>41312</v>
      </c>
      <c r="CM481" s="12">
        <v>0.0253</v>
      </c>
      <c r="CN481" s="13">
        <v>1.35</v>
      </c>
      <c r="CO481" s="14">
        <v>1</v>
      </c>
      <c r="CP481" s="15">
        <f t="shared" si="674"/>
        <v>1411.01136</v>
      </c>
      <c r="CQ481" s="12">
        <v>1</v>
      </c>
      <c r="CR481" s="12">
        <v>280</v>
      </c>
      <c r="CS481" s="12">
        <v>1.43</v>
      </c>
      <c r="CT481" s="19">
        <f t="shared" si="675"/>
        <v>3.16684210526316</v>
      </c>
      <c r="CU481" s="20">
        <v>5936</v>
      </c>
      <c r="CV481" s="12">
        <v>0.99</v>
      </c>
      <c r="CW481" s="12">
        <v>1.98</v>
      </c>
      <c r="CX481" s="9">
        <f t="shared" si="676"/>
        <v>2.9602</v>
      </c>
      <c r="CY481" s="10">
        <v>1.225</v>
      </c>
      <c r="CZ481" s="22">
        <v>1.085</v>
      </c>
      <c r="DA481" s="21">
        <f t="shared" si="677"/>
        <v>40936.0577286539</v>
      </c>
      <c r="DG481" s="12">
        <v>41606</v>
      </c>
      <c r="DH481" s="12">
        <v>0.0253</v>
      </c>
      <c r="DI481" s="13">
        <v>1.35</v>
      </c>
      <c r="DJ481" s="14">
        <v>1</v>
      </c>
      <c r="DK481" s="15">
        <f t="shared" si="678"/>
        <v>1421.05293</v>
      </c>
      <c r="DL481" s="12">
        <v>1</v>
      </c>
      <c r="DM481" s="12">
        <v>280</v>
      </c>
      <c r="DN481" s="12">
        <v>1.43</v>
      </c>
      <c r="DO481" s="19">
        <f t="shared" si="679"/>
        <v>3.16684210526316</v>
      </c>
      <c r="DP481" s="20">
        <v>5936</v>
      </c>
      <c r="DQ481" s="12">
        <v>1</v>
      </c>
      <c r="DR481" s="12">
        <v>3.11</v>
      </c>
      <c r="DS481" s="9">
        <f t="shared" si="680"/>
        <v>4.11</v>
      </c>
      <c r="DT481" s="10">
        <v>1.225</v>
      </c>
      <c r="DU481" s="22">
        <v>1.085</v>
      </c>
      <c r="DV481" s="21">
        <f t="shared" si="681"/>
        <v>57010.1433904427</v>
      </c>
      <c r="EB481" s="12">
        <v>41606</v>
      </c>
      <c r="EC481" s="12">
        <v>0.02992</v>
      </c>
      <c r="ED481" s="13">
        <v>1.35</v>
      </c>
      <c r="EE481" s="14">
        <v>1</v>
      </c>
      <c r="EF481" s="15">
        <f t="shared" si="682"/>
        <v>1680.549552</v>
      </c>
      <c r="EG481" s="12">
        <v>1</v>
      </c>
      <c r="EH481" s="12">
        <v>280</v>
      </c>
      <c r="EI481" s="12">
        <v>1.52</v>
      </c>
      <c r="EJ481" s="19">
        <f t="shared" si="683"/>
        <v>3.25684210526316</v>
      </c>
      <c r="EK481" s="20">
        <f t="shared" si="684"/>
        <v>6976.15</v>
      </c>
      <c r="EL481" s="12">
        <v>1</v>
      </c>
      <c r="EM481" s="12">
        <v>3.91</v>
      </c>
      <c r="EN481" s="9">
        <f t="shared" si="685"/>
        <v>4.91</v>
      </c>
      <c r="EO481" s="10">
        <v>1.225</v>
      </c>
      <c r="EP481" s="22">
        <v>1.2</v>
      </c>
      <c r="EQ481" s="21">
        <f t="shared" si="686"/>
        <v>89856.2836861047</v>
      </c>
    </row>
    <row r="482" s="1" customFormat="1" customHeight="1" spans="6:147">
      <c r="F482" s="12">
        <v>35434</v>
      </c>
      <c r="G482" s="12">
        <v>0.0253</v>
      </c>
      <c r="H482" s="13">
        <v>1.35</v>
      </c>
      <c r="I482" s="14">
        <v>1</v>
      </c>
      <c r="J482" s="15">
        <f t="shared" si="658"/>
        <v>1210.24827</v>
      </c>
      <c r="K482" s="12">
        <v>1</v>
      </c>
      <c r="L482" s="12">
        <v>280</v>
      </c>
      <c r="M482" s="12">
        <v>1.43</v>
      </c>
      <c r="N482" s="19">
        <f t="shared" si="659"/>
        <v>3.16684210526316</v>
      </c>
      <c r="O482" s="20">
        <v>5936</v>
      </c>
      <c r="P482" s="12">
        <v>0.99</v>
      </c>
      <c r="Q482" s="12">
        <v>1.98</v>
      </c>
      <c r="R482" s="9">
        <f t="shared" si="660"/>
        <v>2.9602</v>
      </c>
      <c r="S482" s="10">
        <v>1.225</v>
      </c>
      <c r="T482" s="20">
        <v>1</v>
      </c>
      <c r="U482" s="21">
        <f t="shared" si="661"/>
        <v>35423.5732629581</v>
      </c>
      <c r="AA482" s="12">
        <v>35434</v>
      </c>
      <c r="AB482" s="12">
        <v>0.0253</v>
      </c>
      <c r="AC482" s="13">
        <v>1.35</v>
      </c>
      <c r="AD482" s="14">
        <v>1</v>
      </c>
      <c r="AE482" s="15">
        <f t="shared" si="662"/>
        <v>1210.24827</v>
      </c>
      <c r="AF482" s="12">
        <v>1</v>
      </c>
      <c r="AG482" s="12">
        <v>280</v>
      </c>
      <c r="AH482" s="12">
        <v>1.43</v>
      </c>
      <c r="AI482" s="19">
        <f t="shared" si="663"/>
        <v>3.16684210526316</v>
      </c>
      <c r="AJ482" s="20">
        <v>5936</v>
      </c>
      <c r="AK482" s="12">
        <v>0.99</v>
      </c>
      <c r="AL482" s="12">
        <v>1.98</v>
      </c>
      <c r="AM482" s="9">
        <f t="shared" si="664"/>
        <v>2.9602</v>
      </c>
      <c r="AN482" s="10">
        <v>1.225</v>
      </c>
      <c r="AO482" s="22">
        <v>1.015</v>
      </c>
      <c r="AP482" s="21">
        <f t="shared" si="665"/>
        <v>35954.9268619024</v>
      </c>
      <c r="AV482" s="12">
        <v>35728</v>
      </c>
      <c r="AW482" s="12">
        <v>0.0253</v>
      </c>
      <c r="AX482" s="13">
        <v>1.35</v>
      </c>
      <c r="AY482" s="14">
        <v>1</v>
      </c>
      <c r="AZ482" s="15">
        <f t="shared" si="666"/>
        <v>1220.28984</v>
      </c>
      <c r="BA482" s="12">
        <v>1</v>
      </c>
      <c r="BB482" s="12">
        <v>280</v>
      </c>
      <c r="BC482" s="12">
        <v>1.43</v>
      </c>
      <c r="BD482" s="19">
        <f t="shared" si="667"/>
        <v>3.16684210526316</v>
      </c>
      <c r="BE482" s="20">
        <v>5936</v>
      </c>
      <c r="BF482" s="12">
        <v>1</v>
      </c>
      <c r="BG482" s="12">
        <v>3.11</v>
      </c>
      <c r="BH482" s="9">
        <f t="shared" si="668"/>
        <v>4.11</v>
      </c>
      <c r="BI482" s="10">
        <v>1.225</v>
      </c>
      <c r="BJ482" s="20">
        <v>1</v>
      </c>
      <c r="BK482" s="21">
        <f t="shared" si="669"/>
        <v>49342.8923969805</v>
      </c>
      <c r="BQ482" s="12">
        <v>35728</v>
      </c>
      <c r="BR482" s="12">
        <v>0.0253</v>
      </c>
      <c r="BS482" s="13">
        <v>1.35</v>
      </c>
      <c r="BT482" s="14">
        <v>1</v>
      </c>
      <c r="BU482" s="15">
        <f t="shared" si="670"/>
        <v>1220.28984</v>
      </c>
      <c r="BV482" s="12">
        <v>1</v>
      </c>
      <c r="BW482" s="12">
        <v>280</v>
      </c>
      <c r="BX482" s="12">
        <v>1.43</v>
      </c>
      <c r="BY482" s="19">
        <f t="shared" si="671"/>
        <v>3.16684210526316</v>
      </c>
      <c r="BZ482" s="20">
        <v>5936</v>
      </c>
      <c r="CA482" s="12">
        <v>1</v>
      </c>
      <c r="CB482" s="12">
        <v>3.11</v>
      </c>
      <c r="CC482" s="9">
        <f t="shared" si="672"/>
        <v>4.11</v>
      </c>
      <c r="CD482" s="10">
        <v>1.225</v>
      </c>
      <c r="CE482" s="22">
        <v>1.015</v>
      </c>
      <c r="CF482" s="21">
        <f t="shared" si="673"/>
        <v>50083.0357829352</v>
      </c>
      <c r="CL482" s="12">
        <v>41312</v>
      </c>
      <c r="CM482" s="12">
        <v>0.0253</v>
      </c>
      <c r="CN482" s="13">
        <v>1.35</v>
      </c>
      <c r="CO482" s="14">
        <v>1</v>
      </c>
      <c r="CP482" s="15">
        <f t="shared" si="674"/>
        <v>1411.01136</v>
      </c>
      <c r="CQ482" s="12">
        <v>1</v>
      </c>
      <c r="CR482" s="12">
        <v>280</v>
      </c>
      <c r="CS482" s="12">
        <v>1.43</v>
      </c>
      <c r="CT482" s="19">
        <f t="shared" si="675"/>
        <v>3.16684210526316</v>
      </c>
      <c r="CU482" s="20">
        <v>5936</v>
      </c>
      <c r="CV482" s="12">
        <v>0.99</v>
      </c>
      <c r="CW482" s="12">
        <v>1.98</v>
      </c>
      <c r="CX482" s="9">
        <f t="shared" si="676"/>
        <v>2.9602</v>
      </c>
      <c r="CY482" s="10">
        <v>1.225</v>
      </c>
      <c r="CZ482" s="22">
        <v>1.085</v>
      </c>
      <c r="DA482" s="21">
        <f t="shared" si="677"/>
        <v>40936.0577286539</v>
      </c>
      <c r="DG482" s="12">
        <v>41606</v>
      </c>
      <c r="DH482" s="12">
        <v>0.0253</v>
      </c>
      <c r="DI482" s="13">
        <v>1.35</v>
      </c>
      <c r="DJ482" s="14">
        <v>1</v>
      </c>
      <c r="DK482" s="15">
        <f t="shared" si="678"/>
        <v>1421.05293</v>
      </c>
      <c r="DL482" s="12">
        <v>1</v>
      </c>
      <c r="DM482" s="12">
        <v>280</v>
      </c>
      <c r="DN482" s="12">
        <v>1.43</v>
      </c>
      <c r="DO482" s="19">
        <f t="shared" si="679"/>
        <v>3.16684210526316</v>
      </c>
      <c r="DP482" s="20">
        <v>5936</v>
      </c>
      <c r="DQ482" s="12">
        <v>1</v>
      </c>
      <c r="DR482" s="12">
        <v>3.11</v>
      </c>
      <c r="DS482" s="9">
        <f t="shared" si="680"/>
        <v>4.11</v>
      </c>
      <c r="DT482" s="10">
        <v>1.225</v>
      </c>
      <c r="DU482" s="22">
        <v>1.085</v>
      </c>
      <c r="DV482" s="21">
        <f t="shared" si="681"/>
        <v>57010.1433904427</v>
      </c>
      <c r="EB482" s="12">
        <v>41606</v>
      </c>
      <c r="EC482" s="12">
        <v>0.02992</v>
      </c>
      <c r="ED482" s="13">
        <v>1.35</v>
      </c>
      <c r="EE482" s="14">
        <v>1</v>
      </c>
      <c r="EF482" s="15">
        <f t="shared" si="682"/>
        <v>1680.549552</v>
      </c>
      <c r="EG482" s="12">
        <v>1</v>
      </c>
      <c r="EH482" s="12">
        <v>280</v>
      </c>
      <c r="EI482" s="12">
        <v>1.52</v>
      </c>
      <c r="EJ482" s="19">
        <f t="shared" si="683"/>
        <v>3.25684210526316</v>
      </c>
      <c r="EK482" s="20">
        <v>5936</v>
      </c>
      <c r="EL482" s="12">
        <v>1</v>
      </c>
      <c r="EM482" s="12">
        <v>3.91</v>
      </c>
      <c r="EN482" s="9">
        <f t="shared" si="685"/>
        <v>4.91</v>
      </c>
      <c r="EO482" s="10">
        <v>1.225</v>
      </c>
      <c r="EP482" s="22">
        <v>1.2</v>
      </c>
      <c r="EQ482" s="21">
        <f t="shared" si="686"/>
        <v>82348.7930311047</v>
      </c>
    </row>
    <row r="483" s="1" customFormat="1" customHeight="1" spans="6:147">
      <c r="F483" s="12">
        <v>35434</v>
      </c>
      <c r="G483" s="12">
        <v>0.0253</v>
      </c>
      <c r="H483" s="13">
        <v>1.35</v>
      </c>
      <c r="I483" s="14">
        <v>1</v>
      </c>
      <c r="J483" s="15">
        <f t="shared" si="658"/>
        <v>1210.24827</v>
      </c>
      <c r="K483" s="12">
        <v>1</v>
      </c>
      <c r="L483" s="12">
        <v>280</v>
      </c>
      <c r="M483" s="12">
        <v>1.43</v>
      </c>
      <c r="N483" s="19">
        <f t="shared" si="659"/>
        <v>3.16684210526316</v>
      </c>
      <c r="O483" s="20">
        <v>5936</v>
      </c>
      <c r="P483" s="12">
        <v>0.99</v>
      </c>
      <c r="Q483" s="12">
        <v>1.98</v>
      </c>
      <c r="R483" s="9">
        <f t="shared" si="660"/>
        <v>2.9602</v>
      </c>
      <c r="S483" s="10">
        <v>1.225</v>
      </c>
      <c r="T483" s="20">
        <v>1</v>
      </c>
      <c r="U483" s="21">
        <f t="shared" si="661"/>
        <v>35423.5732629581</v>
      </c>
      <c r="AA483" s="12">
        <v>35434</v>
      </c>
      <c r="AB483" s="12">
        <v>0.0253</v>
      </c>
      <c r="AC483" s="13">
        <v>1.35</v>
      </c>
      <c r="AD483" s="14">
        <v>1</v>
      </c>
      <c r="AE483" s="15">
        <f t="shared" si="662"/>
        <v>1210.24827</v>
      </c>
      <c r="AF483" s="12">
        <v>1</v>
      </c>
      <c r="AG483" s="12">
        <v>280</v>
      </c>
      <c r="AH483" s="12">
        <v>1.43</v>
      </c>
      <c r="AI483" s="19">
        <f t="shared" si="663"/>
        <v>3.16684210526316</v>
      </c>
      <c r="AJ483" s="20">
        <v>5936</v>
      </c>
      <c r="AK483" s="12">
        <v>0.99</v>
      </c>
      <c r="AL483" s="12">
        <v>1.98</v>
      </c>
      <c r="AM483" s="9">
        <f t="shared" si="664"/>
        <v>2.9602</v>
      </c>
      <c r="AN483" s="10">
        <v>1.225</v>
      </c>
      <c r="AO483" s="22">
        <v>1.015</v>
      </c>
      <c r="AP483" s="21">
        <f t="shared" si="665"/>
        <v>35954.9268619024</v>
      </c>
      <c r="AV483" s="12">
        <v>35728</v>
      </c>
      <c r="AW483" s="12">
        <v>0.0253</v>
      </c>
      <c r="AX483" s="13">
        <v>1.35</v>
      </c>
      <c r="AY483" s="14">
        <v>1</v>
      </c>
      <c r="AZ483" s="15">
        <f t="shared" si="666"/>
        <v>1220.28984</v>
      </c>
      <c r="BA483" s="12">
        <v>1</v>
      </c>
      <c r="BB483" s="12">
        <v>280</v>
      </c>
      <c r="BC483" s="12">
        <v>1.43</v>
      </c>
      <c r="BD483" s="19">
        <f t="shared" si="667"/>
        <v>3.16684210526316</v>
      </c>
      <c r="BE483" s="20">
        <v>5936</v>
      </c>
      <c r="BF483" s="12">
        <v>1</v>
      </c>
      <c r="BG483" s="12">
        <v>3.11</v>
      </c>
      <c r="BH483" s="9">
        <f t="shared" si="668"/>
        <v>4.11</v>
      </c>
      <c r="BI483" s="10">
        <v>1.225</v>
      </c>
      <c r="BJ483" s="20">
        <v>1</v>
      </c>
      <c r="BK483" s="21">
        <f t="shared" si="669"/>
        <v>49342.8923969805</v>
      </c>
      <c r="BQ483" s="12">
        <v>35728</v>
      </c>
      <c r="BR483" s="12">
        <v>0.0253</v>
      </c>
      <c r="BS483" s="13">
        <v>1.35</v>
      </c>
      <c r="BT483" s="14">
        <v>1</v>
      </c>
      <c r="BU483" s="15">
        <f t="shared" si="670"/>
        <v>1220.28984</v>
      </c>
      <c r="BV483" s="12">
        <v>1</v>
      </c>
      <c r="BW483" s="12">
        <v>280</v>
      </c>
      <c r="BX483" s="12">
        <v>1.43</v>
      </c>
      <c r="BY483" s="19">
        <f t="shared" si="671"/>
        <v>3.16684210526316</v>
      </c>
      <c r="BZ483" s="20">
        <v>5936</v>
      </c>
      <c r="CA483" s="12">
        <v>1</v>
      </c>
      <c r="CB483" s="12">
        <v>3.11</v>
      </c>
      <c r="CC483" s="9">
        <f t="shared" si="672"/>
        <v>4.11</v>
      </c>
      <c r="CD483" s="10">
        <v>1.225</v>
      </c>
      <c r="CE483" s="22">
        <v>1.015</v>
      </c>
      <c r="CF483" s="21">
        <f t="shared" si="673"/>
        <v>50083.0357829352</v>
      </c>
      <c r="CL483" s="12">
        <v>41312</v>
      </c>
      <c r="CM483" s="12">
        <v>0.0253</v>
      </c>
      <c r="CN483" s="13">
        <v>1.35</v>
      </c>
      <c r="CO483" s="14">
        <v>1</v>
      </c>
      <c r="CP483" s="15">
        <f t="shared" si="674"/>
        <v>1411.01136</v>
      </c>
      <c r="CQ483" s="12">
        <v>1</v>
      </c>
      <c r="CR483" s="12">
        <v>280</v>
      </c>
      <c r="CS483" s="12">
        <v>1.43</v>
      </c>
      <c r="CT483" s="19">
        <f t="shared" si="675"/>
        <v>3.16684210526316</v>
      </c>
      <c r="CU483" s="20">
        <v>5936</v>
      </c>
      <c r="CV483" s="12">
        <v>0.99</v>
      </c>
      <c r="CW483" s="12">
        <v>1.98</v>
      </c>
      <c r="CX483" s="9">
        <f t="shared" si="676"/>
        <v>2.9602</v>
      </c>
      <c r="CY483" s="10">
        <v>1.225</v>
      </c>
      <c r="CZ483" s="22">
        <v>1.085</v>
      </c>
      <c r="DA483" s="21">
        <f t="shared" si="677"/>
        <v>40936.0577286539</v>
      </c>
      <c r="DG483" s="12">
        <v>41606</v>
      </c>
      <c r="DH483" s="12">
        <v>0.0253</v>
      </c>
      <c r="DI483" s="13">
        <v>1.35</v>
      </c>
      <c r="DJ483" s="14">
        <v>1</v>
      </c>
      <c r="DK483" s="15">
        <f t="shared" si="678"/>
        <v>1421.05293</v>
      </c>
      <c r="DL483" s="12">
        <v>1</v>
      </c>
      <c r="DM483" s="12">
        <v>280</v>
      </c>
      <c r="DN483" s="12">
        <v>1.43</v>
      </c>
      <c r="DO483" s="19">
        <f t="shared" si="679"/>
        <v>3.16684210526316</v>
      </c>
      <c r="DP483" s="20">
        <v>5936</v>
      </c>
      <c r="DQ483" s="12">
        <v>1</v>
      </c>
      <c r="DR483" s="12">
        <v>3.11</v>
      </c>
      <c r="DS483" s="9">
        <f t="shared" si="680"/>
        <v>4.11</v>
      </c>
      <c r="DT483" s="10">
        <v>1.225</v>
      </c>
      <c r="DU483" s="22">
        <v>1.085</v>
      </c>
      <c r="DV483" s="21">
        <f t="shared" si="681"/>
        <v>57010.1433904427</v>
      </c>
      <c r="EB483" s="12">
        <v>41606</v>
      </c>
      <c r="EC483" s="12">
        <v>0.02992</v>
      </c>
      <c r="ED483" s="13">
        <v>1.35</v>
      </c>
      <c r="EE483" s="14">
        <v>1</v>
      </c>
      <c r="EF483" s="15">
        <f t="shared" si="682"/>
        <v>1680.549552</v>
      </c>
      <c r="EG483" s="12">
        <v>1</v>
      </c>
      <c r="EH483" s="12">
        <v>280</v>
      </c>
      <c r="EI483" s="12">
        <v>1.52</v>
      </c>
      <c r="EJ483" s="19">
        <f t="shared" si="683"/>
        <v>3.25684210526316</v>
      </c>
      <c r="EK483" s="20">
        <v>5936</v>
      </c>
      <c r="EL483" s="12">
        <v>1</v>
      </c>
      <c r="EM483" s="12">
        <v>3.91</v>
      </c>
      <c r="EN483" s="9">
        <f t="shared" si="685"/>
        <v>4.91</v>
      </c>
      <c r="EO483" s="10">
        <v>1.225</v>
      </c>
      <c r="EP483" s="22">
        <v>1.2</v>
      </c>
      <c r="EQ483" s="21">
        <f t="shared" si="686"/>
        <v>82348.7930311047</v>
      </c>
    </row>
    <row r="484" s="1" customFormat="1" customHeight="1" spans="6:147">
      <c r="F484" s="12">
        <v>35434</v>
      </c>
      <c r="G484" s="12">
        <v>0.0253</v>
      </c>
      <c r="H484" s="13">
        <v>1.35</v>
      </c>
      <c r="I484" s="14">
        <v>1</v>
      </c>
      <c r="J484" s="15">
        <f t="shared" si="658"/>
        <v>1210.24827</v>
      </c>
      <c r="K484" s="12">
        <v>1</v>
      </c>
      <c r="L484" s="12">
        <v>280</v>
      </c>
      <c r="M484" s="12">
        <v>1.43</v>
      </c>
      <c r="N484" s="19">
        <f t="shared" si="659"/>
        <v>3.16684210526316</v>
      </c>
      <c r="O484" s="20">
        <v>5936</v>
      </c>
      <c r="P484" s="12">
        <v>0.99</v>
      </c>
      <c r="Q484" s="12">
        <v>1.98</v>
      </c>
      <c r="R484" s="9">
        <f t="shared" si="660"/>
        <v>2.9602</v>
      </c>
      <c r="S484" s="10">
        <v>1.225</v>
      </c>
      <c r="T484" s="20">
        <v>1</v>
      </c>
      <c r="U484" s="21">
        <f t="shared" si="661"/>
        <v>35423.5732629581</v>
      </c>
      <c r="AA484" s="12">
        <v>35434</v>
      </c>
      <c r="AB484" s="12">
        <v>0.0253</v>
      </c>
      <c r="AC484" s="13">
        <v>1.35</v>
      </c>
      <c r="AD484" s="14">
        <v>1</v>
      </c>
      <c r="AE484" s="15">
        <f t="shared" si="662"/>
        <v>1210.24827</v>
      </c>
      <c r="AF484" s="12">
        <v>1</v>
      </c>
      <c r="AG484" s="12">
        <v>280</v>
      </c>
      <c r="AH484" s="12">
        <v>1.43</v>
      </c>
      <c r="AI484" s="19">
        <f t="shared" si="663"/>
        <v>3.16684210526316</v>
      </c>
      <c r="AJ484" s="20">
        <v>5936</v>
      </c>
      <c r="AK484" s="12">
        <v>0.99</v>
      </c>
      <c r="AL484" s="12">
        <v>1.98</v>
      </c>
      <c r="AM484" s="9">
        <f t="shared" si="664"/>
        <v>2.9602</v>
      </c>
      <c r="AN484" s="10">
        <v>1.225</v>
      </c>
      <c r="AO484" s="22">
        <v>1.015</v>
      </c>
      <c r="AP484" s="21">
        <f t="shared" si="665"/>
        <v>35954.9268619024</v>
      </c>
      <c r="AV484" s="12">
        <v>35728</v>
      </c>
      <c r="AW484" s="12">
        <v>0.0253</v>
      </c>
      <c r="AX484" s="13">
        <v>1.35</v>
      </c>
      <c r="AY484" s="14">
        <v>1</v>
      </c>
      <c r="AZ484" s="15">
        <f t="shared" si="666"/>
        <v>1220.28984</v>
      </c>
      <c r="BA484" s="12">
        <v>1</v>
      </c>
      <c r="BB484" s="12">
        <v>280</v>
      </c>
      <c r="BC484" s="12">
        <v>1.43</v>
      </c>
      <c r="BD484" s="19">
        <f t="shared" si="667"/>
        <v>3.16684210526316</v>
      </c>
      <c r="BE484" s="20">
        <v>5936</v>
      </c>
      <c r="BF484" s="12">
        <v>1</v>
      </c>
      <c r="BG484" s="12">
        <v>3.11</v>
      </c>
      <c r="BH484" s="9">
        <f t="shared" si="668"/>
        <v>4.11</v>
      </c>
      <c r="BI484" s="10">
        <v>1.225</v>
      </c>
      <c r="BJ484" s="20">
        <v>1</v>
      </c>
      <c r="BK484" s="21">
        <f t="shared" si="669"/>
        <v>49342.8923969805</v>
      </c>
      <c r="BQ484" s="12">
        <v>35728</v>
      </c>
      <c r="BR484" s="12">
        <v>0.0253</v>
      </c>
      <c r="BS484" s="13">
        <v>1.35</v>
      </c>
      <c r="BT484" s="14">
        <v>1</v>
      </c>
      <c r="BU484" s="15">
        <f t="shared" si="670"/>
        <v>1220.28984</v>
      </c>
      <c r="BV484" s="12">
        <v>1</v>
      </c>
      <c r="BW484" s="12">
        <v>280</v>
      </c>
      <c r="BX484" s="12">
        <v>1.43</v>
      </c>
      <c r="BY484" s="19">
        <f t="shared" si="671"/>
        <v>3.16684210526316</v>
      </c>
      <c r="BZ484" s="20">
        <v>5936</v>
      </c>
      <c r="CA484" s="12">
        <v>1</v>
      </c>
      <c r="CB484" s="12">
        <v>3.11</v>
      </c>
      <c r="CC484" s="9">
        <f t="shared" si="672"/>
        <v>4.11</v>
      </c>
      <c r="CD484" s="10">
        <v>1.225</v>
      </c>
      <c r="CE484" s="22">
        <v>1.015</v>
      </c>
      <c r="CF484" s="21">
        <f t="shared" si="673"/>
        <v>50083.0357829352</v>
      </c>
      <c r="CL484" s="12">
        <v>41312</v>
      </c>
      <c r="CM484" s="12">
        <v>0.0253</v>
      </c>
      <c r="CN484" s="13">
        <v>1.35</v>
      </c>
      <c r="CO484" s="14">
        <v>1</v>
      </c>
      <c r="CP484" s="15">
        <f t="shared" si="674"/>
        <v>1411.01136</v>
      </c>
      <c r="CQ484" s="12">
        <v>1</v>
      </c>
      <c r="CR484" s="12">
        <v>280</v>
      </c>
      <c r="CS484" s="12">
        <v>1.43</v>
      </c>
      <c r="CT484" s="19">
        <f t="shared" si="675"/>
        <v>3.16684210526316</v>
      </c>
      <c r="CU484" s="20">
        <v>5936</v>
      </c>
      <c r="CV484" s="12">
        <v>0.99</v>
      </c>
      <c r="CW484" s="12">
        <v>1.98</v>
      </c>
      <c r="CX484" s="9">
        <f t="shared" si="676"/>
        <v>2.9602</v>
      </c>
      <c r="CY484" s="10">
        <v>1.225</v>
      </c>
      <c r="CZ484" s="22">
        <v>1.085</v>
      </c>
      <c r="DA484" s="21">
        <f t="shared" si="677"/>
        <v>40936.0577286539</v>
      </c>
      <c r="DG484" s="12">
        <v>41606</v>
      </c>
      <c r="DH484" s="12">
        <v>0.0253</v>
      </c>
      <c r="DI484" s="13">
        <v>1.35</v>
      </c>
      <c r="DJ484" s="14">
        <v>1</v>
      </c>
      <c r="DK484" s="15">
        <f t="shared" si="678"/>
        <v>1421.05293</v>
      </c>
      <c r="DL484" s="12">
        <v>1</v>
      </c>
      <c r="DM484" s="12">
        <v>280</v>
      </c>
      <c r="DN484" s="12">
        <v>1.43</v>
      </c>
      <c r="DO484" s="19">
        <f t="shared" si="679"/>
        <v>3.16684210526316</v>
      </c>
      <c r="DP484" s="20">
        <v>5936</v>
      </c>
      <c r="DQ484" s="12">
        <v>1</v>
      </c>
      <c r="DR484" s="12">
        <v>3.11</v>
      </c>
      <c r="DS484" s="9">
        <f t="shared" si="680"/>
        <v>4.11</v>
      </c>
      <c r="DT484" s="10">
        <v>1.225</v>
      </c>
      <c r="DU484" s="22">
        <v>1.085</v>
      </c>
      <c r="DV484" s="21">
        <f t="shared" si="681"/>
        <v>57010.1433904427</v>
      </c>
      <c r="EB484" s="12">
        <v>41606</v>
      </c>
      <c r="EC484" s="12">
        <v>0.02992</v>
      </c>
      <c r="ED484" s="13">
        <v>1.35</v>
      </c>
      <c r="EE484" s="14">
        <v>1</v>
      </c>
      <c r="EF484" s="15">
        <f t="shared" si="682"/>
        <v>1680.549552</v>
      </c>
      <c r="EG484" s="12">
        <v>1</v>
      </c>
      <c r="EH484" s="12">
        <v>280</v>
      </c>
      <c r="EI484" s="12">
        <v>1.52</v>
      </c>
      <c r="EJ484" s="19">
        <f t="shared" si="683"/>
        <v>3.25684210526316</v>
      </c>
      <c r="EK484" s="20">
        <v>5936</v>
      </c>
      <c r="EL484" s="12">
        <v>1</v>
      </c>
      <c r="EM484" s="12">
        <v>3.91</v>
      </c>
      <c r="EN484" s="9">
        <f t="shared" si="685"/>
        <v>4.91</v>
      </c>
      <c r="EO484" s="10">
        <v>1.225</v>
      </c>
      <c r="EP484" s="22">
        <v>1.2</v>
      </c>
      <c r="EQ484" s="21">
        <f t="shared" si="686"/>
        <v>82348.7930311047</v>
      </c>
    </row>
    <row r="485" s="1" customFormat="1" customHeight="1" spans="6:147">
      <c r="F485" s="12">
        <v>35434</v>
      </c>
      <c r="G485" s="12">
        <v>0.0253</v>
      </c>
      <c r="H485" s="13">
        <v>1.35</v>
      </c>
      <c r="I485" s="14">
        <v>1</v>
      </c>
      <c r="J485" s="15">
        <f t="shared" si="658"/>
        <v>1210.24827</v>
      </c>
      <c r="K485" s="12">
        <v>1</v>
      </c>
      <c r="L485" s="12">
        <v>280</v>
      </c>
      <c r="M485" s="12">
        <v>1.43</v>
      </c>
      <c r="N485" s="19">
        <f t="shared" si="659"/>
        <v>3.16684210526316</v>
      </c>
      <c r="O485" s="20">
        <v>5936</v>
      </c>
      <c r="P485" s="12">
        <v>0.99</v>
      </c>
      <c r="Q485" s="12">
        <v>1.98</v>
      </c>
      <c r="R485" s="9">
        <f t="shared" si="660"/>
        <v>2.9602</v>
      </c>
      <c r="S485" s="10">
        <v>1.225</v>
      </c>
      <c r="T485" s="20">
        <v>1</v>
      </c>
      <c r="U485" s="21">
        <f t="shared" si="661"/>
        <v>35423.5732629581</v>
      </c>
      <c r="AA485" s="12">
        <v>35434</v>
      </c>
      <c r="AB485" s="12">
        <v>0.0253</v>
      </c>
      <c r="AC485" s="13">
        <v>1.35</v>
      </c>
      <c r="AD485" s="14">
        <v>1</v>
      </c>
      <c r="AE485" s="15">
        <f t="shared" si="662"/>
        <v>1210.24827</v>
      </c>
      <c r="AF485" s="12">
        <v>1</v>
      </c>
      <c r="AG485" s="12">
        <v>280</v>
      </c>
      <c r="AH485" s="12">
        <v>1.43</v>
      </c>
      <c r="AI485" s="19">
        <f t="shared" si="663"/>
        <v>3.16684210526316</v>
      </c>
      <c r="AJ485" s="20">
        <v>5936</v>
      </c>
      <c r="AK485" s="12">
        <v>0.99</v>
      </c>
      <c r="AL485" s="12">
        <v>1.98</v>
      </c>
      <c r="AM485" s="9">
        <f t="shared" si="664"/>
        <v>2.9602</v>
      </c>
      <c r="AN485" s="10">
        <v>1.225</v>
      </c>
      <c r="AO485" s="22">
        <v>1.015</v>
      </c>
      <c r="AP485" s="21">
        <f t="shared" si="665"/>
        <v>35954.9268619024</v>
      </c>
      <c r="AV485" s="12">
        <v>35728</v>
      </c>
      <c r="AW485" s="12">
        <v>0.0253</v>
      </c>
      <c r="AX485" s="13">
        <v>1.35</v>
      </c>
      <c r="AY485" s="14">
        <v>1</v>
      </c>
      <c r="AZ485" s="15">
        <f t="shared" si="666"/>
        <v>1220.28984</v>
      </c>
      <c r="BA485" s="12">
        <v>1</v>
      </c>
      <c r="BB485" s="12">
        <v>280</v>
      </c>
      <c r="BC485" s="12">
        <v>1.43</v>
      </c>
      <c r="BD485" s="19">
        <f t="shared" si="667"/>
        <v>3.16684210526316</v>
      </c>
      <c r="BE485" s="20">
        <v>5936</v>
      </c>
      <c r="BF485" s="12">
        <v>1</v>
      </c>
      <c r="BG485" s="12">
        <v>3.11</v>
      </c>
      <c r="BH485" s="9">
        <f t="shared" si="668"/>
        <v>4.11</v>
      </c>
      <c r="BI485" s="10">
        <v>1.225</v>
      </c>
      <c r="BJ485" s="20">
        <v>1</v>
      </c>
      <c r="BK485" s="21">
        <f t="shared" si="669"/>
        <v>49342.8923969805</v>
      </c>
      <c r="BQ485" s="12">
        <v>35728</v>
      </c>
      <c r="BR485" s="12">
        <v>0.0253</v>
      </c>
      <c r="BS485" s="13">
        <v>1.35</v>
      </c>
      <c r="BT485" s="14">
        <v>1</v>
      </c>
      <c r="BU485" s="15">
        <f t="shared" si="670"/>
        <v>1220.28984</v>
      </c>
      <c r="BV485" s="12">
        <v>1</v>
      </c>
      <c r="BW485" s="12">
        <v>280</v>
      </c>
      <c r="BX485" s="12">
        <v>1.43</v>
      </c>
      <c r="BY485" s="19">
        <f t="shared" si="671"/>
        <v>3.16684210526316</v>
      </c>
      <c r="BZ485" s="20">
        <v>5936</v>
      </c>
      <c r="CA485" s="12">
        <v>1</v>
      </c>
      <c r="CB485" s="12">
        <v>3.11</v>
      </c>
      <c r="CC485" s="9">
        <f t="shared" si="672"/>
        <v>4.11</v>
      </c>
      <c r="CD485" s="10">
        <v>1.225</v>
      </c>
      <c r="CE485" s="22">
        <v>1.015</v>
      </c>
      <c r="CF485" s="21">
        <f t="shared" si="673"/>
        <v>50083.0357829352</v>
      </c>
      <c r="CL485" s="12">
        <v>41312</v>
      </c>
      <c r="CM485" s="12">
        <v>0.0253</v>
      </c>
      <c r="CN485" s="13">
        <v>1.35</v>
      </c>
      <c r="CO485" s="14">
        <v>1</v>
      </c>
      <c r="CP485" s="15">
        <f t="shared" si="674"/>
        <v>1411.01136</v>
      </c>
      <c r="CQ485" s="12">
        <v>1</v>
      </c>
      <c r="CR485" s="12">
        <v>280</v>
      </c>
      <c r="CS485" s="12">
        <v>1.43</v>
      </c>
      <c r="CT485" s="19">
        <f t="shared" si="675"/>
        <v>3.16684210526316</v>
      </c>
      <c r="CU485" s="20">
        <v>5936</v>
      </c>
      <c r="CV485" s="12">
        <v>0.99</v>
      </c>
      <c r="CW485" s="12">
        <v>1.98</v>
      </c>
      <c r="CX485" s="9">
        <f t="shared" si="676"/>
        <v>2.9602</v>
      </c>
      <c r="CY485" s="10">
        <v>1.225</v>
      </c>
      <c r="CZ485" s="22">
        <v>1.085</v>
      </c>
      <c r="DA485" s="21">
        <f t="shared" si="677"/>
        <v>40936.0577286539</v>
      </c>
      <c r="DG485" s="12">
        <v>41606</v>
      </c>
      <c r="DH485" s="12">
        <v>0.0253</v>
      </c>
      <c r="DI485" s="13">
        <v>1.35</v>
      </c>
      <c r="DJ485" s="14">
        <v>1</v>
      </c>
      <c r="DK485" s="15">
        <f t="shared" si="678"/>
        <v>1421.05293</v>
      </c>
      <c r="DL485" s="12">
        <v>1</v>
      </c>
      <c r="DM485" s="12">
        <v>280</v>
      </c>
      <c r="DN485" s="12">
        <v>1.43</v>
      </c>
      <c r="DO485" s="19">
        <f t="shared" si="679"/>
        <v>3.16684210526316</v>
      </c>
      <c r="DP485" s="20">
        <v>5936</v>
      </c>
      <c r="DQ485" s="12">
        <v>1</v>
      </c>
      <c r="DR485" s="12">
        <v>3.11</v>
      </c>
      <c r="DS485" s="9">
        <f t="shared" si="680"/>
        <v>4.11</v>
      </c>
      <c r="DT485" s="10">
        <v>1.225</v>
      </c>
      <c r="DU485" s="22">
        <v>1.085</v>
      </c>
      <c r="DV485" s="21">
        <f t="shared" si="681"/>
        <v>57010.1433904427</v>
      </c>
      <c r="EB485" s="12">
        <v>41606</v>
      </c>
      <c r="EC485" s="12">
        <v>0.02992</v>
      </c>
      <c r="ED485" s="13">
        <v>1.35</v>
      </c>
      <c r="EE485" s="14">
        <v>1</v>
      </c>
      <c r="EF485" s="15">
        <f t="shared" si="682"/>
        <v>1680.549552</v>
      </c>
      <c r="EG485" s="12">
        <v>1</v>
      </c>
      <c r="EH485" s="12">
        <v>280</v>
      </c>
      <c r="EI485" s="12">
        <v>1.52</v>
      </c>
      <c r="EJ485" s="19">
        <f t="shared" si="683"/>
        <v>3.25684210526316</v>
      </c>
      <c r="EK485" s="20">
        <v>5936</v>
      </c>
      <c r="EL485" s="12">
        <v>1</v>
      </c>
      <c r="EM485" s="12">
        <v>3.91</v>
      </c>
      <c r="EN485" s="9">
        <f t="shared" si="685"/>
        <v>4.91</v>
      </c>
      <c r="EO485" s="10">
        <v>1.225</v>
      </c>
      <c r="EP485" s="22">
        <v>1.2</v>
      </c>
      <c r="EQ485" s="21">
        <f t="shared" si="686"/>
        <v>82348.7930311047</v>
      </c>
    </row>
    <row r="486" s="1" customFormat="1" customHeight="1" spans="6:147">
      <c r="F486" s="12">
        <v>35434</v>
      </c>
      <c r="G486" s="12">
        <v>0.0253</v>
      </c>
      <c r="H486" s="13">
        <v>1.35</v>
      </c>
      <c r="I486" s="14">
        <v>1</v>
      </c>
      <c r="J486" s="15">
        <f t="shared" si="658"/>
        <v>1210.24827</v>
      </c>
      <c r="K486" s="12">
        <v>1</v>
      </c>
      <c r="L486" s="12">
        <v>280</v>
      </c>
      <c r="M486" s="12">
        <v>1.43</v>
      </c>
      <c r="N486" s="19">
        <f t="shared" si="659"/>
        <v>3.16684210526316</v>
      </c>
      <c r="O486" s="20">
        <v>5936</v>
      </c>
      <c r="P486" s="12">
        <v>0.99</v>
      </c>
      <c r="Q486" s="12">
        <v>1.98</v>
      </c>
      <c r="R486" s="9">
        <f t="shared" si="660"/>
        <v>2.9602</v>
      </c>
      <c r="S486" s="10">
        <v>1.225</v>
      </c>
      <c r="T486" s="20">
        <v>1</v>
      </c>
      <c r="U486" s="21">
        <f t="shared" si="661"/>
        <v>35423.5732629581</v>
      </c>
      <c r="AA486" s="12">
        <v>35434</v>
      </c>
      <c r="AB486" s="12">
        <v>0.0253</v>
      </c>
      <c r="AC486" s="13">
        <v>1.35</v>
      </c>
      <c r="AD486" s="14">
        <v>1</v>
      </c>
      <c r="AE486" s="15">
        <f t="shared" si="662"/>
        <v>1210.24827</v>
      </c>
      <c r="AF486" s="12">
        <v>1</v>
      </c>
      <c r="AG486" s="12">
        <v>280</v>
      </c>
      <c r="AH486" s="12">
        <v>1.43</v>
      </c>
      <c r="AI486" s="19">
        <f t="shared" si="663"/>
        <v>3.16684210526316</v>
      </c>
      <c r="AJ486" s="20">
        <v>5936</v>
      </c>
      <c r="AK486" s="12">
        <v>0.99</v>
      </c>
      <c r="AL486" s="12">
        <v>1.98</v>
      </c>
      <c r="AM486" s="9">
        <f t="shared" si="664"/>
        <v>2.9602</v>
      </c>
      <c r="AN486" s="10">
        <v>1.225</v>
      </c>
      <c r="AO486" s="22">
        <v>1.015</v>
      </c>
      <c r="AP486" s="21">
        <f t="shared" si="665"/>
        <v>35954.9268619024</v>
      </c>
      <c r="AV486" s="12">
        <v>35728</v>
      </c>
      <c r="AW486" s="12">
        <v>0.0253</v>
      </c>
      <c r="AX486" s="13">
        <v>1.35</v>
      </c>
      <c r="AY486" s="14">
        <v>1</v>
      </c>
      <c r="AZ486" s="15">
        <f t="shared" si="666"/>
        <v>1220.28984</v>
      </c>
      <c r="BA486" s="12">
        <v>1</v>
      </c>
      <c r="BB486" s="12">
        <v>280</v>
      </c>
      <c r="BC486" s="12">
        <v>1.43</v>
      </c>
      <c r="BD486" s="19">
        <f t="shared" si="667"/>
        <v>3.16684210526316</v>
      </c>
      <c r="BE486" s="20">
        <v>5936</v>
      </c>
      <c r="BF486" s="12">
        <v>1</v>
      </c>
      <c r="BG486" s="12">
        <v>3.11</v>
      </c>
      <c r="BH486" s="9">
        <f t="shared" si="668"/>
        <v>4.11</v>
      </c>
      <c r="BI486" s="10">
        <v>1.225</v>
      </c>
      <c r="BJ486" s="20">
        <v>1</v>
      </c>
      <c r="BK486" s="21">
        <f t="shared" si="669"/>
        <v>49342.8923969805</v>
      </c>
      <c r="BQ486" s="12">
        <v>35728</v>
      </c>
      <c r="BR486" s="12">
        <v>0.0253</v>
      </c>
      <c r="BS486" s="13">
        <v>1.35</v>
      </c>
      <c r="BT486" s="14">
        <v>1</v>
      </c>
      <c r="BU486" s="15">
        <f t="shared" si="670"/>
        <v>1220.28984</v>
      </c>
      <c r="BV486" s="12">
        <v>1</v>
      </c>
      <c r="BW486" s="12">
        <v>280</v>
      </c>
      <c r="BX486" s="12">
        <v>1.43</v>
      </c>
      <c r="BY486" s="19">
        <f t="shared" si="671"/>
        <v>3.16684210526316</v>
      </c>
      <c r="BZ486" s="20">
        <v>5936</v>
      </c>
      <c r="CA486" s="12">
        <v>1</v>
      </c>
      <c r="CB486" s="12">
        <v>3.11</v>
      </c>
      <c r="CC486" s="9">
        <f t="shared" si="672"/>
        <v>4.11</v>
      </c>
      <c r="CD486" s="10">
        <v>1.225</v>
      </c>
      <c r="CE486" s="22">
        <v>1.015</v>
      </c>
      <c r="CF486" s="21">
        <f t="shared" si="673"/>
        <v>50083.0357829352</v>
      </c>
      <c r="CL486" s="12">
        <v>41312</v>
      </c>
      <c r="CM486" s="12">
        <v>0.0253</v>
      </c>
      <c r="CN486" s="13">
        <v>1.35</v>
      </c>
      <c r="CO486" s="14">
        <v>1</v>
      </c>
      <c r="CP486" s="15">
        <f t="shared" si="674"/>
        <v>1411.01136</v>
      </c>
      <c r="CQ486" s="12">
        <v>1</v>
      </c>
      <c r="CR486" s="12">
        <v>280</v>
      </c>
      <c r="CS486" s="12">
        <v>1.43</v>
      </c>
      <c r="CT486" s="19">
        <f t="shared" si="675"/>
        <v>3.16684210526316</v>
      </c>
      <c r="CU486" s="20">
        <v>5936</v>
      </c>
      <c r="CV486" s="12">
        <v>0.99</v>
      </c>
      <c r="CW486" s="12">
        <v>1.98</v>
      </c>
      <c r="CX486" s="9">
        <f t="shared" si="676"/>
        <v>2.9602</v>
      </c>
      <c r="CY486" s="10">
        <v>1.225</v>
      </c>
      <c r="CZ486" s="22">
        <v>1.085</v>
      </c>
      <c r="DA486" s="21">
        <f t="shared" si="677"/>
        <v>40936.0577286539</v>
      </c>
      <c r="DG486" s="12">
        <v>41606</v>
      </c>
      <c r="DH486" s="12">
        <v>0.0253</v>
      </c>
      <c r="DI486" s="13">
        <v>1.35</v>
      </c>
      <c r="DJ486" s="14">
        <v>1</v>
      </c>
      <c r="DK486" s="15">
        <f t="shared" si="678"/>
        <v>1421.05293</v>
      </c>
      <c r="DL486" s="12">
        <v>1</v>
      </c>
      <c r="DM486" s="12">
        <v>280</v>
      </c>
      <c r="DN486" s="12">
        <v>1.43</v>
      </c>
      <c r="DO486" s="19">
        <f t="shared" si="679"/>
        <v>3.16684210526316</v>
      </c>
      <c r="DP486" s="20">
        <v>5936</v>
      </c>
      <c r="DQ486" s="12">
        <v>1</v>
      </c>
      <c r="DR486" s="12">
        <v>3.11</v>
      </c>
      <c r="DS486" s="9">
        <f t="shared" si="680"/>
        <v>4.11</v>
      </c>
      <c r="DT486" s="10">
        <v>1.225</v>
      </c>
      <c r="DU486" s="22">
        <v>1.085</v>
      </c>
      <c r="DV486" s="21">
        <f t="shared" si="681"/>
        <v>57010.1433904427</v>
      </c>
      <c r="EB486" s="12">
        <v>41606</v>
      </c>
      <c r="EC486" s="12">
        <v>0.02992</v>
      </c>
      <c r="ED486" s="13">
        <v>1.35</v>
      </c>
      <c r="EE486" s="14">
        <v>1</v>
      </c>
      <c r="EF486" s="15">
        <f t="shared" si="682"/>
        <v>1680.549552</v>
      </c>
      <c r="EG486" s="12">
        <v>1</v>
      </c>
      <c r="EH486" s="12">
        <v>280</v>
      </c>
      <c r="EI486" s="12">
        <v>1.52</v>
      </c>
      <c r="EJ486" s="19">
        <f t="shared" si="683"/>
        <v>3.25684210526316</v>
      </c>
      <c r="EK486" s="20">
        <v>5936</v>
      </c>
      <c r="EL486" s="12">
        <v>1</v>
      </c>
      <c r="EM486" s="12">
        <v>3.91</v>
      </c>
      <c r="EN486" s="9">
        <f t="shared" si="685"/>
        <v>4.91</v>
      </c>
      <c r="EO486" s="10">
        <v>1.225</v>
      </c>
      <c r="EP486" s="22">
        <v>1.2</v>
      </c>
      <c r="EQ486" s="21">
        <f t="shared" si="686"/>
        <v>82348.7930311047</v>
      </c>
    </row>
    <row r="487" s="1" customFormat="1" customHeight="1" spans="6:147">
      <c r="F487" s="12">
        <v>35434</v>
      </c>
      <c r="G487" s="12">
        <v>0.0253</v>
      </c>
      <c r="H487" s="13">
        <v>1.35</v>
      </c>
      <c r="I487" s="14">
        <v>1</v>
      </c>
      <c r="J487" s="15">
        <f t="shared" si="658"/>
        <v>1210.24827</v>
      </c>
      <c r="K487" s="12">
        <v>1</v>
      </c>
      <c r="L487" s="12">
        <v>280</v>
      </c>
      <c r="M487" s="12">
        <v>1.43</v>
      </c>
      <c r="N487" s="19">
        <f t="shared" si="659"/>
        <v>3.16684210526316</v>
      </c>
      <c r="O487" s="20">
        <v>5936</v>
      </c>
      <c r="P487" s="12">
        <v>0.99</v>
      </c>
      <c r="Q487" s="12">
        <v>1.98</v>
      </c>
      <c r="R487" s="9">
        <f t="shared" si="660"/>
        <v>2.9602</v>
      </c>
      <c r="S487" s="10">
        <v>1.225</v>
      </c>
      <c r="T487" s="20">
        <v>1</v>
      </c>
      <c r="U487" s="21">
        <f t="shared" si="661"/>
        <v>35423.5732629581</v>
      </c>
      <c r="AA487" s="12">
        <v>35434</v>
      </c>
      <c r="AB487" s="12">
        <v>0.0253</v>
      </c>
      <c r="AC487" s="13">
        <v>1.35</v>
      </c>
      <c r="AD487" s="14">
        <v>1</v>
      </c>
      <c r="AE487" s="15">
        <f t="shared" si="662"/>
        <v>1210.24827</v>
      </c>
      <c r="AF487" s="12">
        <v>1</v>
      </c>
      <c r="AG487" s="12">
        <v>280</v>
      </c>
      <c r="AH487" s="12">
        <v>1.43</v>
      </c>
      <c r="AI487" s="19">
        <f t="shared" si="663"/>
        <v>3.16684210526316</v>
      </c>
      <c r="AJ487" s="20">
        <v>5936</v>
      </c>
      <c r="AK487" s="12">
        <v>0.99</v>
      </c>
      <c r="AL487" s="12">
        <v>1.98</v>
      </c>
      <c r="AM487" s="9">
        <f t="shared" si="664"/>
        <v>2.9602</v>
      </c>
      <c r="AN487" s="10">
        <v>1.225</v>
      </c>
      <c r="AO487" s="22">
        <v>1.015</v>
      </c>
      <c r="AP487" s="21">
        <f t="shared" si="665"/>
        <v>35954.9268619024</v>
      </c>
      <c r="AV487" s="12">
        <v>35728</v>
      </c>
      <c r="AW487" s="12">
        <v>0.0253</v>
      </c>
      <c r="AX487" s="13">
        <v>1.35</v>
      </c>
      <c r="AY487" s="14">
        <v>1</v>
      </c>
      <c r="AZ487" s="15">
        <f t="shared" si="666"/>
        <v>1220.28984</v>
      </c>
      <c r="BA487" s="12">
        <v>1</v>
      </c>
      <c r="BB487" s="12">
        <v>280</v>
      </c>
      <c r="BC487" s="12">
        <v>1.43</v>
      </c>
      <c r="BD487" s="19">
        <f t="shared" si="667"/>
        <v>3.16684210526316</v>
      </c>
      <c r="BE487" s="20">
        <v>5936</v>
      </c>
      <c r="BF487" s="12">
        <v>1</v>
      </c>
      <c r="BG487" s="12">
        <v>3.11</v>
      </c>
      <c r="BH487" s="9">
        <f t="shared" si="668"/>
        <v>4.11</v>
      </c>
      <c r="BI487" s="10">
        <v>1.225</v>
      </c>
      <c r="BJ487" s="20">
        <v>1</v>
      </c>
      <c r="BK487" s="21">
        <f t="shared" si="669"/>
        <v>49342.8923969805</v>
      </c>
      <c r="BQ487" s="12">
        <v>35728</v>
      </c>
      <c r="BR487" s="12">
        <v>0.0253</v>
      </c>
      <c r="BS487" s="13">
        <v>1.35</v>
      </c>
      <c r="BT487" s="14">
        <v>1</v>
      </c>
      <c r="BU487" s="15">
        <f t="shared" si="670"/>
        <v>1220.28984</v>
      </c>
      <c r="BV487" s="12">
        <v>1</v>
      </c>
      <c r="BW487" s="12">
        <v>280</v>
      </c>
      <c r="BX487" s="12">
        <v>1.43</v>
      </c>
      <c r="BY487" s="19">
        <f t="shared" si="671"/>
        <v>3.16684210526316</v>
      </c>
      <c r="BZ487" s="20">
        <v>5936</v>
      </c>
      <c r="CA487" s="12">
        <v>1</v>
      </c>
      <c r="CB487" s="12">
        <v>3.11</v>
      </c>
      <c r="CC487" s="9">
        <f t="shared" si="672"/>
        <v>4.11</v>
      </c>
      <c r="CD487" s="10">
        <v>1.225</v>
      </c>
      <c r="CE487" s="22">
        <v>1.015</v>
      </c>
      <c r="CF487" s="21">
        <f t="shared" si="673"/>
        <v>50083.0357829352</v>
      </c>
      <c r="CL487" s="12">
        <v>41312</v>
      </c>
      <c r="CM487" s="12">
        <v>0.0253</v>
      </c>
      <c r="CN487" s="13">
        <v>1.35</v>
      </c>
      <c r="CO487" s="14">
        <v>1</v>
      </c>
      <c r="CP487" s="15">
        <f t="shared" si="674"/>
        <v>1411.01136</v>
      </c>
      <c r="CQ487" s="12">
        <v>1</v>
      </c>
      <c r="CR487" s="12">
        <v>280</v>
      </c>
      <c r="CS487" s="12">
        <v>1.43</v>
      </c>
      <c r="CT487" s="19">
        <f t="shared" si="675"/>
        <v>3.16684210526316</v>
      </c>
      <c r="CU487" s="20">
        <v>5936</v>
      </c>
      <c r="CV487" s="12">
        <v>0.99</v>
      </c>
      <c r="CW487" s="12">
        <v>1.98</v>
      </c>
      <c r="CX487" s="9">
        <f t="shared" si="676"/>
        <v>2.9602</v>
      </c>
      <c r="CY487" s="10">
        <v>1.225</v>
      </c>
      <c r="CZ487" s="22">
        <v>1.085</v>
      </c>
      <c r="DA487" s="21">
        <f t="shared" si="677"/>
        <v>40936.0577286539</v>
      </c>
      <c r="DG487" s="12">
        <v>41606</v>
      </c>
      <c r="DH487" s="12">
        <v>0.0253</v>
      </c>
      <c r="DI487" s="13">
        <v>1.35</v>
      </c>
      <c r="DJ487" s="14">
        <v>1</v>
      </c>
      <c r="DK487" s="15">
        <f t="shared" si="678"/>
        <v>1421.05293</v>
      </c>
      <c r="DL487" s="12">
        <v>1</v>
      </c>
      <c r="DM487" s="12">
        <v>280</v>
      </c>
      <c r="DN487" s="12">
        <v>1.43</v>
      </c>
      <c r="DO487" s="19">
        <f t="shared" si="679"/>
        <v>3.16684210526316</v>
      </c>
      <c r="DP487" s="20">
        <v>5936</v>
      </c>
      <c r="DQ487" s="12">
        <v>1</v>
      </c>
      <c r="DR487" s="12">
        <v>3.11</v>
      </c>
      <c r="DS487" s="9">
        <f t="shared" si="680"/>
        <v>4.11</v>
      </c>
      <c r="DT487" s="10">
        <v>1.225</v>
      </c>
      <c r="DU487" s="22">
        <v>1.085</v>
      </c>
      <c r="DV487" s="21">
        <f t="shared" si="681"/>
        <v>57010.1433904427</v>
      </c>
      <c r="EB487" s="12">
        <v>41606</v>
      </c>
      <c r="EC487" s="12">
        <v>0.02992</v>
      </c>
      <c r="ED487" s="13">
        <v>1.35</v>
      </c>
      <c r="EE487" s="14">
        <v>1</v>
      </c>
      <c r="EF487" s="15">
        <f t="shared" si="682"/>
        <v>1680.549552</v>
      </c>
      <c r="EG487" s="12">
        <v>1</v>
      </c>
      <c r="EH487" s="12">
        <v>280</v>
      </c>
      <c r="EI487" s="12">
        <v>1.52</v>
      </c>
      <c r="EJ487" s="19">
        <f t="shared" si="683"/>
        <v>3.25684210526316</v>
      </c>
      <c r="EK487" s="20">
        <v>5936</v>
      </c>
      <c r="EL487" s="12">
        <v>1</v>
      </c>
      <c r="EM487" s="12">
        <v>3.91</v>
      </c>
      <c r="EN487" s="9">
        <f t="shared" si="685"/>
        <v>4.91</v>
      </c>
      <c r="EO487" s="10">
        <v>1.225</v>
      </c>
      <c r="EP487" s="22">
        <v>1.2</v>
      </c>
      <c r="EQ487" s="21">
        <f t="shared" si="686"/>
        <v>82348.7930311047</v>
      </c>
    </row>
    <row r="488" s="1" customFormat="1" customHeight="1" spans="6:147">
      <c r="F488" s="12">
        <v>35434</v>
      </c>
      <c r="G488" s="12">
        <v>0.0253</v>
      </c>
      <c r="H488" s="13">
        <v>1.35</v>
      </c>
      <c r="I488" s="14">
        <v>1</v>
      </c>
      <c r="J488" s="15">
        <f t="shared" si="658"/>
        <v>1210.24827</v>
      </c>
      <c r="K488" s="12">
        <v>1</v>
      </c>
      <c r="L488" s="12">
        <v>280</v>
      </c>
      <c r="M488" s="12">
        <v>1.43</v>
      </c>
      <c r="N488" s="19">
        <f t="shared" si="659"/>
        <v>3.16684210526316</v>
      </c>
      <c r="O488" s="20">
        <v>5936</v>
      </c>
      <c r="P488" s="12">
        <v>0.99</v>
      </c>
      <c r="Q488" s="12">
        <v>1.98</v>
      </c>
      <c r="R488" s="9">
        <f t="shared" si="660"/>
        <v>2.9602</v>
      </c>
      <c r="S488" s="10">
        <v>1.225</v>
      </c>
      <c r="T488" s="20">
        <v>1</v>
      </c>
      <c r="U488" s="21">
        <f t="shared" si="661"/>
        <v>35423.5732629581</v>
      </c>
      <c r="AA488" s="12">
        <v>35434</v>
      </c>
      <c r="AB488" s="12">
        <v>0.0253</v>
      </c>
      <c r="AC488" s="13">
        <v>1.35</v>
      </c>
      <c r="AD488" s="14">
        <v>1</v>
      </c>
      <c r="AE488" s="15">
        <f t="shared" si="662"/>
        <v>1210.24827</v>
      </c>
      <c r="AF488" s="12">
        <v>1</v>
      </c>
      <c r="AG488" s="12">
        <v>280</v>
      </c>
      <c r="AH488" s="12">
        <v>1.43</v>
      </c>
      <c r="AI488" s="19">
        <f t="shared" si="663"/>
        <v>3.16684210526316</v>
      </c>
      <c r="AJ488" s="20">
        <v>5936</v>
      </c>
      <c r="AK488" s="12">
        <v>0.99</v>
      </c>
      <c r="AL488" s="12">
        <v>1.98</v>
      </c>
      <c r="AM488" s="9">
        <f t="shared" si="664"/>
        <v>2.9602</v>
      </c>
      <c r="AN488" s="10">
        <v>1.225</v>
      </c>
      <c r="AO488" s="22">
        <v>1.015</v>
      </c>
      <c r="AP488" s="21">
        <f t="shared" si="665"/>
        <v>35954.9268619024</v>
      </c>
      <c r="AV488" s="12">
        <v>35728</v>
      </c>
      <c r="AW488" s="12">
        <v>0.0253</v>
      </c>
      <c r="AX488" s="13">
        <v>1.35</v>
      </c>
      <c r="AY488" s="14">
        <v>1</v>
      </c>
      <c r="AZ488" s="15">
        <f t="shared" si="666"/>
        <v>1220.28984</v>
      </c>
      <c r="BA488" s="12">
        <v>1</v>
      </c>
      <c r="BB488" s="12">
        <v>280</v>
      </c>
      <c r="BC488" s="12">
        <v>1.43</v>
      </c>
      <c r="BD488" s="19">
        <f t="shared" si="667"/>
        <v>3.16684210526316</v>
      </c>
      <c r="BE488" s="20">
        <v>5936</v>
      </c>
      <c r="BF488" s="12">
        <v>1</v>
      </c>
      <c r="BG488" s="12">
        <v>3.11</v>
      </c>
      <c r="BH488" s="9">
        <f t="shared" si="668"/>
        <v>4.11</v>
      </c>
      <c r="BI488" s="10">
        <v>1.225</v>
      </c>
      <c r="BJ488" s="20">
        <v>1</v>
      </c>
      <c r="BK488" s="21">
        <f t="shared" si="669"/>
        <v>49342.8923969805</v>
      </c>
      <c r="BQ488" s="12">
        <v>35728</v>
      </c>
      <c r="BR488" s="12">
        <v>0.0253</v>
      </c>
      <c r="BS488" s="13">
        <v>1.35</v>
      </c>
      <c r="BT488" s="14">
        <v>1</v>
      </c>
      <c r="BU488" s="15">
        <f t="shared" si="670"/>
        <v>1220.28984</v>
      </c>
      <c r="BV488" s="12">
        <v>1</v>
      </c>
      <c r="BW488" s="12">
        <v>280</v>
      </c>
      <c r="BX488" s="12">
        <v>1.43</v>
      </c>
      <c r="BY488" s="19">
        <f t="shared" si="671"/>
        <v>3.16684210526316</v>
      </c>
      <c r="BZ488" s="20">
        <v>5936</v>
      </c>
      <c r="CA488" s="12">
        <v>1</v>
      </c>
      <c r="CB488" s="12">
        <v>3.11</v>
      </c>
      <c r="CC488" s="9">
        <f t="shared" si="672"/>
        <v>4.11</v>
      </c>
      <c r="CD488" s="10">
        <v>1.225</v>
      </c>
      <c r="CE488" s="22">
        <v>1.015</v>
      </c>
      <c r="CF488" s="21">
        <f t="shared" si="673"/>
        <v>50083.0357829352</v>
      </c>
      <c r="CL488" s="12">
        <v>41312</v>
      </c>
      <c r="CM488" s="12">
        <v>0.0253</v>
      </c>
      <c r="CN488" s="13">
        <v>1.35</v>
      </c>
      <c r="CO488" s="14">
        <v>1</v>
      </c>
      <c r="CP488" s="15">
        <f t="shared" si="674"/>
        <v>1411.01136</v>
      </c>
      <c r="CQ488" s="12">
        <v>1</v>
      </c>
      <c r="CR488" s="12">
        <v>280</v>
      </c>
      <c r="CS488" s="12">
        <v>1.43</v>
      </c>
      <c r="CT488" s="19">
        <f t="shared" si="675"/>
        <v>3.16684210526316</v>
      </c>
      <c r="CU488" s="20">
        <v>5936</v>
      </c>
      <c r="CV488" s="12">
        <v>0.99</v>
      </c>
      <c r="CW488" s="12">
        <v>1.98</v>
      </c>
      <c r="CX488" s="9">
        <f t="shared" si="676"/>
        <v>2.9602</v>
      </c>
      <c r="CY488" s="10">
        <v>1.225</v>
      </c>
      <c r="CZ488" s="22">
        <v>1.085</v>
      </c>
      <c r="DA488" s="21">
        <f t="shared" si="677"/>
        <v>40936.0577286539</v>
      </c>
      <c r="DG488" s="12">
        <v>41606</v>
      </c>
      <c r="DH488" s="12">
        <v>0.0253</v>
      </c>
      <c r="DI488" s="13">
        <v>1.35</v>
      </c>
      <c r="DJ488" s="14">
        <v>1</v>
      </c>
      <c r="DK488" s="15">
        <f t="shared" si="678"/>
        <v>1421.05293</v>
      </c>
      <c r="DL488" s="12">
        <v>1</v>
      </c>
      <c r="DM488" s="12">
        <v>280</v>
      </c>
      <c r="DN488" s="12">
        <v>1.43</v>
      </c>
      <c r="DO488" s="19">
        <f t="shared" si="679"/>
        <v>3.16684210526316</v>
      </c>
      <c r="DP488" s="20">
        <v>5936</v>
      </c>
      <c r="DQ488" s="12">
        <v>1</v>
      </c>
      <c r="DR488" s="12">
        <v>3.11</v>
      </c>
      <c r="DS488" s="9">
        <f t="shared" si="680"/>
        <v>4.11</v>
      </c>
      <c r="DT488" s="10">
        <v>1.225</v>
      </c>
      <c r="DU488" s="22">
        <v>1.085</v>
      </c>
      <c r="DV488" s="21">
        <f t="shared" si="681"/>
        <v>57010.1433904427</v>
      </c>
      <c r="EB488" s="12">
        <v>41606</v>
      </c>
      <c r="EC488" s="12">
        <v>0.02992</v>
      </c>
      <c r="ED488" s="13">
        <v>1.35</v>
      </c>
      <c r="EE488" s="14">
        <v>1</v>
      </c>
      <c r="EF488" s="15">
        <f t="shared" si="682"/>
        <v>1680.549552</v>
      </c>
      <c r="EG488" s="12">
        <v>1</v>
      </c>
      <c r="EH488" s="12">
        <v>280</v>
      </c>
      <c r="EI488" s="12">
        <v>1.52</v>
      </c>
      <c r="EJ488" s="19">
        <f t="shared" si="683"/>
        <v>3.25684210526316</v>
      </c>
      <c r="EK488" s="20">
        <v>5936</v>
      </c>
      <c r="EL488" s="12">
        <v>1</v>
      </c>
      <c r="EM488" s="12">
        <v>3.91</v>
      </c>
      <c r="EN488" s="9">
        <f t="shared" si="685"/>
        <v>4.91</v>
      </c>
      <c r="EO488" s="10">
        <v>1.225</v>
      </c>
      <c r="EP488" s="22">
        <v>1.2</v>
      </c>
      <c r="EQ488" s="21">
        <f t="shared" si="686"/>
        <v>82348.7930311047</v>
      </c>
    </row>
    <row r="489" s="1" customFormat="1" customHeight="1" spans="6:147">
      <c r="F489" s="12">
        <v>35434</v>
      </c>
      <c r="G489" s="12">
        <v>0.0253</v>
      </c>
      <c r="H489" s="13">
        <v>1.35</v>
      </c>
      <c r="I489" s="14">
        <v>1</v>
      </c>
      <c r="J489" s="15">
        <f t="shared" si="658"/>
        <v>1210.24827</v>
      </c>
      <c r="K489" s="12">
        <v>1</v>
      </c>
      <c r="L489" s="12">
        <v>280</v>
      </c>
      <c r="M489" s="12">
        <v>1.43</v>
      </c>
      <c r="N489" s="19">
        <f t="shared" si="659"/>
        <v>3.16684210526316</v>
      </c>
      <c r="O489" s="20">
        <v>5936</v>
      </c>
      <c r="P489" s="12">
        <v>0.99</v>
      </c>
      <c r="Q489" s="12">
        <v>1.98</v>
      </c>
      <c r="R489" s="9">
        <f t="shared" si="660"/>
        <v>2.9602</v>
      </c>
      <c r="S489" s="10">
        <v>1.225</v>
      </c>
      <c r="T489" s="20">
        <v>1</v>
      </c>
      <c r="U489" s="21">
        <f t="shared" si="661"/>
        <v>35423.5732629581</v>
      </c>
      <c r="AA489" s="12">
        <v>35434</v>
      </c>
      <c r="AB489" s="12">
        <v>0.0253</v>
      </c>
      <c r="AC489" s="13">
        <v>1.35</v>
      </c>
      <c r="AD489" s="14">
        <v>1</v>
      </c>
      <c r="AE489" s="15">
        <f t="shared" si="662"/>
        <v>1210.24827</v>
      </c>
      <c r="AF489" s="12">
        <v>1</v>
      </c>
      <c r="AG489" s="12">
        <v>280</v>
      </c>
      <c r="AH489" s="12">
        <v>1.43</v>
      </c>
      <c r="AI489" s="19">
        <f t="shared" si="663"/>
        <v>3.16684210526316</v>
      </c>
      <c r="AJ489" s="20">
        <v>5936</v>
      </c>
      <c r="AK489" s="12">
        <v>0.99</v>
      </c>
      <c r="AL489" s="12">
        <v>1.98</v>
      </c>
      <c r="AM489" s="9">
        <f t="shared" si="664"/>
        <v>2.9602</v>
      </c>
      <c r="AN489" s="10">
        <v>1.225</v>
      </c>
      <c r="AO489" s="22">
        <v>1.015</v>
      </c>
      <c r="AP489" s="21">
        <f t="shared" si="665"/>
        <v>35954.9268619024</v>
      </c>
      <c r="AV489" s="12">
        <v>35728</v>
      </c>
      <c r="AW489" s="12">
        <v>0.0253</v>
      </c>
      <c r="AX489" s="13">
        <v>1.35</v>
      </c>
      <c r="AY489" s="14">
        <v>1</v>
      </c>
      <c r="AZ489" s="15">
        <f t="shared" si="666"/>
        <v>1220.28984</v>
      </c>
      <c r="BA489" s="12">
        <v>1</v>
      </c>
      <c r="BB489" s="12">
        <v>280</v>
      </c>
      <c r="BC489" s="12">
        <v>1.43</v>
      </c>
      <c r="BD489" s="19">
        <f t="shared" si="667"/>
        <v>3.16684210526316</v>
      </c>
      <c r="BE489" s="20">
        <v>5936</v>
      </c>
      <c r="BF489" s="12">
        <v>1</v>
      </c>
      <c r="BG489" s="12">
        <v>3.11</v>
      </c>
      <c r="BH489" s="9">
        <f t="shared" si="668"/>
        <v>4.11</v>
      </c>
      <c r="BI489" s="10">
        <v>1.225</v>
      </c>
      <c r="BJ489" s="20">
        <v>1</v>
      </c>
      <c r="BK489" s="21">
        <f t="shared" si="669"/>
        <v>49342.8923969805</v>
      </c>
      <c r="BQ489" s="12">
        <v>35728</v>
      </c>
      <c r="BR489" s="12">
        <v>0.0253</v>
      </c>
      <c r="BS489" s="13">
        <v>1.35</v>
      </c>
      <c r="BT489" s="14">
        <v>1</v>
      </c>
      <c r="BU489" s="15">
        <f t="shared" si="670"/>
        <v>1220.28984</v>
      </c>
      <c r="BV489" s="12">
        <v>1</v>
      </c>
      <c r="BW489" s="12">
        <v>280</v>
      </c>
      <c r="BX489" s="12">
        <v>1.43</v>
      </c>
      <c r="BY489" s="19">
        <f t="shared" si="671"/>
        <v>3.16684210526316</v>
      </c>
      <c r="BZ489" s="20">
        <v>5936</v>
      </c>
      <c r="CA489" s="12">
        <v>1</v>
      </c>
      <c r="CB489" s="12">
        <v>3.11</v>
      </c>
      <c r="CC489" s="9">
        <f t="shared" si="672"/>
        <v>4.11</v>
      </c>
      <c r="CD489" s="10">
        <v>1.225</v>
      </c>
      <c r="CE489" s="22">
        <v>1.015</v>
      </c>
      <c r="CF489" s="21">
        <f t="shared" si="673"/>
        <v>50083.0357829352</v>
      </c>
      <c r="CL489" s="12">
        <v>41312</v>
      </c>
      <c r="CM489" s="12">
        <v>0.0253</v>
      </c>
      <c r="CN489" s="13">
        <v>1.35</v>
      </c>
      <c r="CO489" s="14">
        <v>1</v>
      </c>
      <c r="CP489" s="15">
        <f t="shared" si="674"/>
        <v>1411.01136</v>
      </c>
      <c r="CQ489" s="12">
        <v>1</v>
      </c>
      <c r="CR489" s="12">
        <v>280</v>
      </c>
      <c r="CS489" s="12">
        <v>1.43</v>
      </c>
      <c r="CT489" s="19">
        <f t="shared" si="675"/>
        <v>3.16684210526316</v>
      </c>
      <c r="CU489" s="20">
        <v>5936</v>
      </c>
      <c r="CV489" s="12">
        <v>0.99</v>
      </c>
      <c r="CW489" s="12">
        <v>1.98</v>
      </c>
      <c r="CX489" s="9">
        <f t="shared" si="676"/>
        <v>2.9602</v>
      </c>
      <c r="CY489" s="10">
        <v>1.225</v>
      </c>
      <c r="CZ489" s="22">
        <v>1.085</v>
      </c>
      <c r="DA489" s="21">
        <f t="shared" si="677"/>
        <v>40936.0577286539</v>
      </c>
      <c r="DG489" s="12">
        <v>41606</v>
      </c>
      <c r="DH489" s="12">
        <v>0.0253</v>
      </c>
      <c r="DI489" s="13">
        <v>1.35</v>
      </c>
      <c r="DJ489" s="14">
        <v>1</v>
      </c>
      <c r="DK489" s="15">
        <f t="shared" si="678"/>
        <v>1421.05293</v>
      </c>
      <c r="DL489" s="12">
        <v>1</v>
      </c>
      <c r="DM489" s="12">
        <v>280</v>
      </c>
      <c r="DN489" s="12">
        <v>1.43</v>
      </c>
      <c r="DO489" s="19">
        <f t="shared" si="679"/>
        <v>3.16684210526316</v>
      </c>
      <c r="DP489" s="20">
        <v>5936</v>
      </c>
      <c r="DQ489" s="12">
        <v>1</v>
      </c>
      <c r="DR489" s="12">
        <v>3.11</v>
      </c>
      <c r="DS489" s="9">
        <f t="shared" si="680"/>
        <v>4.11</v>
      </c>
      <c r="DT489" s="10">
        <v>1.225</v>
      </c>
      <c r="DU489" s="22">
        <v>1.085</v>
      </c>
      <c r="DV489" s="21">
        <f t="shared" si="681"/>
        <v>57010.1433904427</v>
      </c>
      <c r="EB489" s="12">
        <v>41606</v>
      </c>
      <c r="EC489" s="12">
        <v>0.02992</v>
      </c>
      <c r="ED489" s="13">
        <v>1.35</v>
      </c>
      <c r="EE489" s="14">
        <v>1</v>
      </c>
      <c r="EF489" s="15">
        <f t="shared" si="682"/>
        <v>1680.549552</v>
      </c>
      <c r="EG489" s="12">
        <v>1</v>
      </c>
      <c r="EH489" s="12">
        <v>280</v>
      </c>
      <c r="EI489" s="12">
        <v>1.52</v>
      </c>
      <c r="EJ489" s="19">
        <f t="shared" si="683"/>
        <v>3.25684210526316</v>
      </c>
      <c r="EK489" s="20">
        <v>5936</v>
      </c>
      <c r="EL489" s="12">
        <v>1</v>
      </c>
      <c r="EM489" s="12">
        <v>3.91</v>
      </c>
      <c r="EN489" s="9">
        <f t="shared" si="685"/>
        <v>4.91</v>
      </c>
      <c r="EO489" s="10">
        <v>1.225</v>
      </c>
      <c r="EP489" s="22">
        <v>1.2</v>
      </c>
      <c r="EQ489" s="21">
        <f t="shared" si="686"/>
        <v>82348.7930311047</v>
      </c>
    </row>
    <row r="490" s="1" customFormat="1" customHeight="1" spans="6:147">
      <c r="F490" s="12">
        <v>35434</v>
      </c>
      <c r="G490" s="12">
        <v>0.0253</v>
      </c>
      <c r="H490" s="13">
        <v>1.35</v>
      </c>
      <c r="I490" s="14">
        <v>1</v>
      </c>
      <c r="J490" s="15">
        <f t="shared" si="658"/>
        <v>1210.24827</v>
      </c>
      <c r="K490" s="12">
        <v>1</v>
      </c>
      <c r="L490" s="12">
        <v>280</v>
      </c>
      <c r="M490" s="12">
        <v>1.43</v>
      </c>
      <c r="N490" s="19">
        <f t="shared" si="659"/>
        <v>3.16684210526316</v>
      </c>
      <c r="O490" s="20">
        <v>5936</v>
      </c>
      <c r="P490" s="12">
        <v>0.99</v>
      </c>
      <c r="Q490" s="12">
        <v>1.98</v>
      </c>
      <c r="R490" s="9">
        <f t="shared" si="660"/>
        <v>2.9602</v>
      </c>
      <c r="S490" s="10">
        <v>1.225</v>
      </c>
      <c r="T490" s="20">
        <v>1</v>
      </c>
      <c r="U490" s="21">
        <f t="shared" si="661"/>
        <v>35423.5732629581</v>
      </c>
      <c r="AA490" s="12">
        <v>35434</v>
      </c>
      <c r="AB490" s="12">
        <v>0.0253</v>
      </c>
      <c r="AC490" s="13">
        <v>1.35</v>
      </c>
      <c r="AD490" s="14">
        <v>1</v>
      </c>
      <c r="AE490" s="15">
        <f t="shared" si="662"/>
        <v>1210.24827</v>
      </c>
      <c r="AF490" s="12">
        <v>1</v>
      </c>
      <c r="AG490" s="12">
        <v>280</v>
      </c>
      <c r="AH490" s="12">
        <v>1.43</v>
      </c>
      <c r="AI490" s="19">
        <f t="shared" si="663"/>
        <v>3.16684210526316</v>
      </c>
      <c r="AJ490" s="20">
        <v>5936</v>
      </c>
      <c r="AK490" s="12">
        <v>0.99</v>
      </c>
      <c r="AL490" s="12">
        <v>1.98</v>
      </c>
      <c r="AM490" s="9">
        <f t="shared" si="664"/>
        <v>2.9602</v>
      </c>
      <c r="AN490" s="10">
        <v>1.225</v>
      </c>
      <c r="AO490" s="22">
        <v>1.015</v>
      </c>
      <c r="AP490" s="21">
        <f t="shared" si="665"/>
        <v>35954.9268619024</v>
      </c>
      <c r="AV490" s="12">
        <v>35728</v>
      </c>
      <c r="AW490" s="12">
        <v>0.0253</v>
      </c>
      <c r="AX490" s="13">
        <v>1.35</v>
      </c>
      <c r="AY490" s="14">
        <v>1</v>
      </c>
      <c r="AZ490" s="15">
        <f t="shared" si="666"/>
        <v>1220.28984</v>
      </c>
      <c r="BA490" s="12">
        <v>1</v>
      </c>
      <c r="BB490" s="12">
        <v>280</v>
      </c>
      <c r="BC490" s="12">
        <v>1.43</v>
      </c>
      <c r="BD490" s="19">
        <f t="shared" si="667"/>
        <v>3.16684210526316</v>
      </c>
      <c r="BE490" s="20">
        <v>5936</v>
      </c>
      <c r="BF490" s="12">
        <v>1</v>
      </c>
      <c r="BG490" s="12">
        <v>3.11</v>
      </c>
      <c r="BH490" s="9">
        <f t="shared" si="668"/>
        <v>4.11</v>
      </c>
      <c r="BI490" s="10">
        <v>1.225</v>
      </c>
      <c r="BJ490" s="20">
        <v>1</v>
      </c>
      <c r="BK490" s="21">
        <f t="shared" si="669"/>
        <v>49342.8923969805</v>
      </c>
      <c r="BQ490" s="12">
        <v>35728</v>
      </c>
      <c r="BR490" s="12">
        <v>0.0253</v>
      </c>
      <c r="BS490" s="13">
        <v>1.35</v>
      </c>
      <c r="BT490" s="14">
        <v>1</v>
      </c>
      <c r="BU490" s="15">
        <f t="shared" si="670"/>
        <v>1220.28984</v>
      </c>
      <c r="BV490" s="12">
        <v>1</v>
      </c>
      <c r="BW490" s="12">
        <v>280</v>
      </c>
      <c r="BX490" s="12">
        <v>1.43</v>
      </c>
      <c r="BY490" s="19">
        <f t="shared" si="671"/>
        <v>3.16684210526316</v>
      </c>
      <c r="BZ490" s="20">
        <v>5936</v>
      </c>
      <c r="CA490" s="12">
        <v>1</v>
      </c>
      <c r="CB490" s="12">
        <v>3.11</v>
      </c>
      <c r="CC490" s="9">
        <f t="shared" si="672"/>
        <v>4.11</v>
      </c>
      <c r="CD490" s="10">
        <v>1.225</v>
      </c>
      <c r="CE490" s="22">
        <v>1.015</v>
      </c>
      <c r="CF490" s="21">
        <f t="shared" si="673"/>
        <v>50083.0357829352</v>
      </c>
      <c r="CL490" s="12">
        <v>41312</v>
      </c>
      <c r="CM490" s="12">
        <v>0.0253</v>
      </c>
      <c r="CN490" s="13">
        <v>1.35</v>
      </c>
      <c r="CO490" s="14">
        <v>1</v>
      </c>
      <c r="CP490" s="15">
        <f t="shared" si="674"/>
        <v>1411.01136</v>
      </c>
      <c r="CQ490" s="12">
        <v>1</v>
      </c>
      <c r="CR490" s="12">
        <v>280</v>
      </c>
      <c r="CS490" s="12">
        <v>1.43</v>
      </c>
      <c r="CT490" s="19">
        <f t="shared" si="675"/>
        <v>3.16684210526316</v>
      </c>
      <c r="CU490" s="20">
        <v>5936</v>
      </c>
      <c r="CV490" s="12">
        <v>0.99</v>
      </c>
      <c r="CW490" s="12">
        <v>1.98</v>
      </c>
      <c r="CX490" s="9">
        <f t="shared" si="676"/>
        <v>2.9602</v>
      </c>
      <c r="CY490" s="10">
        <v>1.225</v>
      </c>
      <c r="CZ490" s="22">
        <v>1.085</v>
      </c>
      <c r="DA490" s="21">
        <f t="shared" si="677"/>
        <v>40936.0577286539</v>
      </c>
      <c r="DG490" s="12">
        <v>41606</v>
      </c>
      <c r="DH490" s="12">
        <v>0.0253</v>
      </c>
      <c r="DI490" s="13">
        <v>1.35</v>
      </c>
      <c r="DJ490" s="14">
        <v>1</v>
      </c>
      <c r="DK490" s="15">
        <f t="shared" si="678"/>
        <v>1421.05293</v>
      </c>
      <c r="DL490" s="12">
        <v>1</v>
      </c>
      <c r="DM490" s="12">
        <v>280</v>
      </c>
      <c r="DN490" s="12">
        <v>1.43</v>
      </c>
      <c r="DO490" s="19">
        <f t="shared" si="679"/>
        <v>3.16684210526316</v>
      </c>
      <c r="DP490" s="20">
        <v>5936</v>
      </c>
      <c r="DQ490" s="12">
        <v>1</v>
      </c>
      <c r="DR490" s="12">
        <v>3.11</v>
      </c>
      <c r="DS490" s="9">
        <f t="shared" si="680"/>
        <v>4.11</v>
      </c>
      <c r="DT490" s="10">
        <v>1.225</v>
      </c>
      <c r="DU490" s="22">
        <v>1.085</v>
      </c>
      <c r="DV490" s="21">
        <f t="shared" si="681"/>
        <v>57010.1433904427</v>
      </c>
      <c r="EB490" s="12">
        <v>41606</v>
      </c>
      <c r="EC490" s="12">
        <v>0.02992</v>
      </c>
      <c r="ED490" s="13">
        <v>1.35</v>
      </c>
      <c r="EE490" s="14">
        <v>1</v>
      </c>
      <c r="EF490" s="15">
        <f t="shared" si="682"/>
        <v>1680.549552</v>
      </c>
      <c r="EG490" s="12">
        <v>1</v>
      </c>
      <c r="EH490" s="12">
        <v>280</v>
      </c>
      <c r="EI490" s="12">
        <v>1.52</v>
      </c>
      <c r="EJ490" s="19">
        <f t="shared" si="683"/>
        <v>3.25684210526316</v>
      </c>
      <c r="EK490" s="20">
        <v>5936</v>
      </c>
      <c r="EL490" s="12">
        <v>1</v>
      </c>
      <c r="EM490" s="12">
        <v>3.91</v>
      </c>
      <c r="EN490" s="9">
        <f t="shared" si="685"/>
        <v>4.91</v>
      </c>
      <c r="EO490" s="10">
        <v>1.225</v>
      </c>
      <c r="EP490" s="22">
        <v>1.2</v>
      </c>
      <c r="EQ490" s="21">
        <f t="shared" si="686"/>
        <v>82348.7930311047</v>
      </c>
    </row>
    <row r="491" s="1" customFormat="1" customHeight="1" spans="6:147">
      <c r="F491" s="12">
        <v>35434</v>
      </c>
      <c r="G491" s="12">
        <v>0.0253</v>
      </c>
      <c r="H491" s="13">
        <v>1.35</v>
      </c>
      <c r="I491" s="14">
        <v>1</v>
      </c>
      <c r="J491" s="15">
        <f t="shared" si="658"/>
        <v>1210.24827</v>
      </c>
      <c r="K491" s="12">
        <v>1</v>
      </c>
      <c r="L491" s="12">
        <v>280</v>
      </c>
      <c r="M491" s="12">
        <v>1.43</v>
      </c>
      <c r="N491" s="19">
        <f t="shared" si="659"/>
        <v>3.16684210526316</v>
      </c>
      <c r="O491" s="20">
        <v>5936</v>
      </c>
      <c r="P491" s="12">
        <v>0.99</v>
      </c>
      <c r="Q491" s="12">
        <v>1.98</v>
      </c>
      <c r="R491" s="9">
        <f t="shared" si="660"/>
        <v>2.9602</v>
      </c>
      <c r="S491" s="10">
        <v>1.225</v>
      </c>
      <c r="T491" s="20">
        <v>1</v>
      </c>
      <c r="U491" s="21">
        <f t="shared" si="661"/>
        <v>35423.5732629581</v>
      </c>
      <c r="AA491" s="12">
        <v>35434</v>
      </c>
      <c r="AB491" s="12">
        <v>0.0253</v>
      </c>
      <c r="AC491" s="13">
        <v>1.35</v>
      </c>
      <c r="AD491" s="14">
        <v>1</v>
      </c>
      <c r="AE491" s="15">
        <f t="shared" si="662"/>
        <v>1210.24827</v>
      </c>
      <c r="AF491" s="12">
        <v>1</v>
      </c>
      <c r="AG491" s="12">
        <v>280</v>
      </c>
      <c r="AH491" s="12">
        <v>1.43</v>
      </c>
      <c r="AI491" s="19">
        <f t="shared" si="663"/>
        <v>3.16684210526316</v>
      </c>
      <c r="AJ491" s="20">
        <v>5936</v>
      </c>
      <c r="AK491" s="12">
        <v>0.99</v>
      </c>
      <c r="AL491" s="12">
        <v>1.98</v>
      </c>
      <c r="AM491" s="9">
        <f t="shared" si="664"/>
        <v>2.9602</v>
      </c>
      <c r="AN491" s="10">
        <v>1.225</v>
      </c>
      <c r="AO491" s="22">
        <v>1.015</v>
      </c>
      <c r="AP491" s="21">
        <f t="shared" si="665"/>
        <v>35954.9268619024</v>
      </c>
      <c r="AV491" s="12">
        <v>35728</v>
      </c>
      <c r="AW491" s="12">
        <v>0.0253</v>
      </c>
      <c r="AX491" s="13">
        <v>1.35</v>
      </c>
      <c r="AY491" s="14">
        <v>1</v>
      </c>
      <c r="AZ491" s="15">
        <f t="shared" si="666"/>
        <v>1220.28984</v>
      </c>
      <c r="BA491" s="12">
        <v>1</v>
      </c>
      <c r="BB491" s="12">
        <v>280</v>
      </c>
      <c r="BC491" s="12">
        <v>1.43</v>
      </c>
      <c r="BD491" s="19">
        <f t="shared" si="667"/>
        <v>3.16684210526316</v>
      </c>
      <c r="BE491" s="20">
        <v>5936</v>
      </c>
      <c r="BF491" s="12">
        <v>1</v>
      </c>
      <c r="BG491" s="12">
        <v>3.11</v>
      </c>
      <c r="BH491" s="9">
        <f t="shared" si="668"/>
        <v>4.11</v>
      </c>
      <c r="BI491" s="10">
        <v>1.225</v>
      </c>
      <c r="BJ491" s="20">
        <v>1</v>
      </c>
      <c r="BK491" s="21">
        <f t="shared" si="669"/>
        <v>49342.8923969805</v>
      </c>
      <c r="BQ491" s="12">
        <v>35728</v>
      </c>
      <c r="BR491" s="12">
        <v>0.0253</v>
      </c>
      <c r="BS491" s="13">
        <v>1.35</v>
      </c>
      <c r="BT491" s="14">
        <v>1</v>
      </c>
      <c r="BU491" s="15">
        <f t="shared" si="670"/>
        <v>1220.28984</v>
      </c>
      <c r="BV491" s="12">
        <v>1</v>
      </c>
      <c r="BW491" s="12">
        <v>280</v>
      </c>
      <c r="BX491" s="12">
        <v>1.43</v>
      </c>
      <c r="BY491" s="19">
        <f t="shared" si="671"/>
        <v>3.16684210526316</v>
      </c>
      <c r="BZ491" s="20">
        <v>5936</v>
      </c>
      <c r="CA491" s="12">
        <v>1</v>
      </c>
      <c r="CB491" s="12">
        <v>3.11</v>
      </c>
      <c r="CC491" s="9">
        <f t="shared" si="672"/>
        <v>4.11</v>
      </c>
      <c r="CD491" s="10">
        <v>1.225</v>
      </c>
      <c r="CE491" s="22">
        <v>1.015</v>
      </c>
      <c r="CF491" s="21">
        <f t="shared" si="673"/>
        <v>50083.0357829352</v>
      </c>
      <c r="CL491" s="12">
        <v>41312</v>
      </c>
      <c r="CM491" s="12">
        <v>0.0253</v>
      </c>
      <c r="CN491" s="13">
        <v>1.35</v>
      </c>
      <c r="CO491" s="14">
        <v>1</v>
      </c>
      <c r="CP491" s="15">
        <f t="shared" si="674"/>
        <v>1411.01136</v>
      </c>
      <c r="CQ491" s="12">
        <v>1</v>
      </c>
      <c r="CR491" s="12">
        <v>280</v>
      </c>
      <c r="CS491" s="12">
        <v>1.43</v>
      </c>
      <c r="CT491" s="19">
        <f t="shared" si="675"/>
        <v>3.16684210526316</v>
      </c>
      <c r="CU491" s="20">
        <v>5936</v>
      </c>
      <c r="CV491" s="12">
        <v>0.99</v>
      </c>
      <c r="CW491" s="12">
        <v>1.98</v>
      </c>
      <c r="CX491" s="9">
        <f t="shared" si="676"/>
        <v>2.9602</v>
      </c>
      <c r="CY491" s="10">
        <v>1.225</v>
      </c>
      <c r="CZ491" s="22">
        <v>1.085</v>
      </c>
      <c r="DA491" s="21">
        <f t="shared" si="677"/>
        <v>40936.0577286539</v>
      </c>
      <c r="DG491" s="12">
        <v>41606</v>
      </c>
      <c r="DH491" s="12">
        <v>0.0253</v>
      </c>
      <c r="DI491" s="13">
        <v>1.35</v>
      </c>
      <c r="DJ491" s="14">
        <v>1</v>
      </c>
      <c r="DK491" s="15">
        <f t="shared" si="678"/>
        <v>1421.05293</v>
      </c>
      <c r="DL491" s="12">
        <v>1</v>
      </c>
      <c r="DM491" s="12">
        <v>280</v>
      </c>
      <c r="DN491" s="12">
        <v>1.43</v>
      </c>
      <c r="DO491" s="19">
        <f t="shared" si="679"/>
        <v>3.16684210526316</v>
      </c>
      <c r="DP491" s="20">
        <v>5936</v>
      </c>
      <c r="DQ491" s="12">
        <v>1</v>
      </c>
      <c r="DR491" s="12">
        <v>3.11</v>
      </c>
      <c r="DS491" s="9">
        <f t="shared" si="680"/>
        <v>4.11</v>
      </c>
      <c r="DT491" s="10">
        <v>1.225</v>
      </c>
      <c r="DU491" s="22">
        <v>1.085</v>
      </c>
      <c r="DV491" s="21">
        <f t="shared" si="681"/>
        <v>57010.1433904427</v>
      </c>
      <c r="EB491" s="12">
        <v>41606</v>
      </c>
      <c r="EC491" s="12">
        <v>0.02992</v>
      </c>
      <c r="ED491" s="13">
        <v>1.35</v>
      </c>
      <c r="EE491" s="14">
        <v>1</v>
      </c>
      <c r="EF491" s="15">
        <f t="shared" si="682"/>
        <v>1680.549552</v>
      </c>
      <c r="EG491" s="12">
        <v>1</v>
      </c>
      <c r="EH491" s="12">
        <v>280</v>
      </c>
      <c r="EI491" s="12">
        <v>1.52</v>
      </c>
      <c r="EJ491" s="19">
        <f t="shared" si="683"/>
        <v>3.25684210526316</v>
      </c>
      <c r="EK491" s="20">
        <v>5936</v>
      </c>
      <c r="EL491" s="12">
        <v>1</v>
      </c>
      <c r="EM491" s="12">
        <v>3.91</v>
      </c>
      <c r="EN491" s="9">
        <f t="shared" si="685"/>
        <v>4.91</v>
      </c>
      <c r="EO491" s="10">
        <v>1.225</v>
      </c>
      <c r="EP491" s="22">
        <v>1.2</v>
      </c>
      <c r="EQ491" s="21">
        <f t="shared" si="686"/>
        <v>82348.7930311047</v>
      </c>
    </row>
    <row r="492" s="1" customFormat="1" customHeight="1" spans="6:147">
      <c r="F492" s="12">
        <v>35434</v>
      </c>
      <c r="G492" s="12">
        <v>0</v>
      </c>
      <c r="H492" s="13">
        <v>1.35</v>
      </c>
      <c r="I492" s="14">
        <v>1</v>
      </c>
      <c r="J492" s="15">
        <f t="shared" si="658"/>
        <v>0</v>
      </c>
      <c r="K492" s="12">
        <v>1</v>
      </c>
      <c r="L492" s="12">
        <v>280</v>
      </c>
      <c r="M492" s="12">
        <v>1.43</v>
      </c>
      <c r="N492" s="19">
        <f t="shared" si="659"/>
        <v>3.16684210526316</v>
      </c>
      <c r="O492" s="20">
        <v>0</v>
      </c>
      <c r="P492" s="12">
        <v>0.99</v>
      </c>
      <c r="Q492" s="12">
        <v>1.98</v>
      </c>
      <c r="R492" s="9">
        <f t="shared" si="660"/>
        <v>2.9602</v>
      </c>
      <c r="S492" s="10">
        <v>1.225</v>
      </c>
      <c r="T492" s="20">
        <v>1</v>
      </c>
      <c r="U492" s="21">
        <f t="shared" si="661"/>
        <v>0</v>
      </c>
      <c r="AA492" s="12">
        <v>35434</v>
      </c>
      <c r="AB492" s="12">
        <v>0.0253</v>
      </c>
      <c r="AC492" s="13">
        <v>1.35</v>
      </c>
      <c r="AD492" s="14">
        <v>1</v>
      </c>
      <c r="AE492" s="15">
        <f t="shared" si="662"/>
        <v>1210.24827</v>
      </c>
      <c r="AF492" s="12">
        <v>1</v>
      </c>
      <c r="AG492" s="12">
        <v>280</v>
      </c>
      <c r="AH492" s="12">
        <v>1.43</v>
      </c>
      <c r="AI492" s="19">
        <f t="shared" si="663"/>
        <v>3.16684210526316</v>
      </c>
      <c r="AJ492" s="20">
        <v>5936</v>
      </c>
      <c r="AK492" s="12">
        <v>0.99</v>
      </c>
      <c r="AL492" s="12">
        <v>1.98</v>
      </c>
      <c r="AM492" s="9">
        <f t="shared" si="664"/>
        <v>2.9602</v>
      </c>
      <c r="AN492" s="10">
        <v>1.225</v>
      </c>
      <c r="AO492" s="22">
        <v>1.015</v>
      </c>
      <c r="AP492" s="21">
        <f t="shared" si="665"/>
        <v>35954.9268619024</v>
      </c>
      <c r="AV492" s="12">
        <v>35728</v>
      </c>
      <c r="AW492" s="12">
        <v>0</v>
      </c>
      <c r="AX492" s="13">
        <v>1.35</v>
      </c>
      <c r="AY492" s="14">
        <v>1</v>
      </c>
      <c r="AZ492" s="15">
        <f t="shared" si="666"/>
        <v>0</v>
      </c>
      <c r="BA492" s="12">
        <v>1</v>
      </c>
      <c r="BB492" s="12">
        <v>280</v>
      </c>
      <c r="BC492" s="12">
        <v>1.43</v>
      </c>
      <c r="BD492" s="19">
        <f t="shared" si="667"/>
        <v>3.16684210526316</v>
      </c>
      <c r="BE492" s="20">
        <v>0</v>
      </c>
      <c r="BF492" s="12">
        <v>1</v>
      </c>
      <c r="BG492" s="12">
        <v>3.11</v>
      </c>
      <c r="BH492" s="9">
        <f t="shared" si="668"/>
        <v>4.11</v>
      </c>
      <c r="BI492" s="10">
        <v>1.225</v>
      </c>
      <c r="BJ492" s="20">
        <v>1</v>
      </c>
      <c r="BK492" s="21">
        <f t="shared" si="669"/>
        <v>0</v>
      </c>
      <c r="BQ492" s="12">
        <v>35728</v>
      </c>
      <c r="BR492" s="12">
        <v>0.0253</v>
      </c>
      <c r="BS492" s="13">
        <v>1.35</v>
      </c>
      <c r="BT492" s="14">
        <v>1</v>
      </c>
      <c r="BU492" s="15">
        <f t="shared" si="670"/>
        <v>1220.28984</v>
      </c>
      <c r="BV492" s="12">
        <v>1</v>
      </c>
      <c r="BW492" s="12">
        <v>280</v>
      </c>
      <c r="BX492" s="12">
        <v>1.43</v>
      </c>
      <c r="BY492" s="19">
        <f t="shared" si="671"/>
        <v>3.16684210526316</v>
      </c>
      <c r="BZ492" s="20">
        <v>5936</v>
      </c>
      <c r="CA492" s="12">
        <v>1</v>
      </c>
      <c r="CB492" s="12">
        <v>3.11</v>
      </c>
      <c r="CC492" s="9">
        <f t="shared" si="672"/>
        <v>4.11</v>
      </c>
      <c r="CD492" s="10">
        <v>1.225</v>
      </c>
      <c r="CE492" s="22">
        <v>1.015</v>
      </c>
      <c r="CF492" s="21">
        <f t="shared" si="673"/>
        <v>50083.0357829352</v>
      </c>
      <c r="CL492" s="12">
        <v>41312</v>
      </c>
      <c r="CM492" s="12">
        <v>0.0253</v>
      </c>
      <c r="CN492" s="13">
        <v>1.35</v>
      </c>
      <c r="CO492" s="14">
        <v>1</v>
      </c>
      <c r="CP492" s="15">
        <f t="shared" si="674"/>
        <v>1411.01136</v>
      </c>
      <c r="CQ492" s="12">
        <v>1</v>
      </c>
      <c r="CR492" s="12">
        <v>280</v>
      </c>
      <c r="CS492" s="12">
        <v>1.43</v>
      </c>
      <c r="CT492" s="19">
        <f t="shared" si="675"/>
        <v>3.16684210526316</v>
      </c>
      <c r="CU492" s="20">
        <v>5936</v>
      </c>
      <c r="CV492" s="12">
        <v>0.99</v>
      </c>
      <c r="CW492" s="12">
        <v>1.98</v>
      </c>
      <c r="CX492" s="9">
        <f t="shared" si="676"/>
        <v>2.9602</v>
      </c>
      <c r="CY492" s="10">
        <v>1.225</v>
      </c>
      <c r="CZ492" s="22">
        <v>1.085</v>
      </c>
      <c r="DA492" s="21">
        <f t="shared" si="677"/>
        <v>40936.0577286539</v>
      </c>
      <c r="DG492" s="12">
        <v>41606</v>
      </c>
      <c r="DH492" s="12">
        <v>0.0253</v>
      </c>
      <c r="DI492" s="13">
        <v>1.35</v>
      </c>
      <c r="DJ492" s="14">
        <v>1</v>
      </c>
      <c r="DK492" s="15">
        <f t="shared" si="678"/>
        <v>1421.05293</v>
      </c>
      <c r="DL492" s="12">
        <v>1</v>
      </c>
      <c r="DM492" s="12">
        <v>280</v>
      </c>
      <c r="DN492" s="12">
        <v>1.43</v>
      </c>
      <c r="DO492" s="19">
        <f t="shared" si="679"/>
        <v>3.16684210526316</v>
      </c>
      <c r="DP492" s="20">
        <v>5936</v>
      </c>
      <c r="DQ492" s="12">
        <v>1</v>
      </c>
      <c r="DR492" s="12">
        <v>3.11</v>
      </c>
      <c r="DS492" s="9">
        <f t="shared" si="680"/>
        <v>4.11</v>
      </c>
      <c r="DT492" s="10">
        <v>1.225</v>
      </c>
      <c r="DU492" s="22">
        <v>1.085</v>
      </c>
      <c r="DV492" s="21">
        <f t="shared" si="681"/>
        <v>57010.1433904427</v>
      </c>
      <c r="EB492" s="12">
        <v>41606</v>
      </c>
      <c r="EC492" s="12">
        <v>0.02992</v>
      </c>
      <c r="ED492" s="13">
        <v>1.35</v>
      </c>
      <c r="EE492" s="14">
        <v>1</v>
      </c>
      <c r="EF492" s="15">
        <f t="shared" si="682"/>
        <v>1680.549552</v>
      </c>
      <c r="EG492" s="12">
        <v>1</v>
      </c>
      <c r="EH492" s="12">
        <v>280</v>
      </c>
      <c r="EI492" s="12">
        <v>1.52</v>
      </c>
      <c r="EJ492" s="19">
        <f t="shared" si="683"/>
        <v>3.25684210526316</v>
      </c>
      <c r="EK492" s="20">
        <v>5936</v>
      </c>
      <c r="EL492" s="12">
        <v>1</v>
      </c>
      <c r="EM492" s="12">
        <v>3.91</v>
      </c>
      <c r="EN492" s="9">
        <f t="shared" si="685"/>
        <v>4.91</v>
      </c>
      <c r="EO492" s="10">
        <v>1.225</v>
      </c>
      <c r="EP492" s="22">
        <v>1.2</v>
      </c>
      <c r="EQ492" s="21">
        <f t="shared" si="686"/>
        <v>82348.7930311047</v>
      </c>
    </row>
    <row r="493" s="1" customFormat="1" customHeight="1" spans="6:147">
      <c r="F493" s="12">
        <v>35434</v>
      </c>
      <c r="G493" s="12">
        <v>0</v>
      </c>
      <c r="H493" s="13">
        <v>1.35</v>
      </c>
      <c r="I493" s="14">
        <v>1</v>
      </c>
      <c r="J493" s="15">
        <f t="shared" si="658"/>
        <v>0</v>
      </c>
      <c r="K493" s="12">
        <v>1</v>
      </c>
      <c r="L493" s="12">
        <v>280</v>
      </c>
      <c r="M493" s="12">
        <v>1.43</v>
      </c>
      <c r="N493" s="19">
        <f t="shared" si="659"/>
        <v>3.16684210526316</v>
      </c>
      <c r="O493" s="20">
        <v>0</v>
      </c>
      <c r="P493" s="12">
        <v>0.99</v>
      </c>
      <c r="Q493" s="12">
        <v>1.98</v>
      </c>
      <c r="R493" s="9">
        <f t="shared" si="660"/>
        <v>2.9602</v>
      </c>
      <c r="S493" s="10">
        <v>1.225</v>
      </c>
      <c r="T493" s="20">
        <v>1</v>
      </c>
      <c r="U493" s="21">
        <f t="shared" si="661"/>
        <v>0</v>
      </c>
      <c r="AA493" s="12">
        <v>35434</v>
      </c>
      <c r="AB493" s="12">
        <v>0.0253</v>
      </c>
      <c r="AC493" s="13">
        <v>1.35</v>
      </c>
      <c r="AD493" s="14">
        <v>1</v>
      </c>
      <c r="AE493" s="15">
        <f t="shared" si="662"/>
        <v>1210.24827</v>
      </c>
      <c r="AF493" s="12">
        <v>1</v>
      </c>
      <c r="AG493" s="12">
        <v>280</v>
      </c>
      <c r="AH493" s="12">
        <v>1.43</v>
      </c>
      <c r="AI493" s="19">
        <f t="shared" si="663"/>
        <v>3.16684210526316</v>
      </c>
      <c r="AJ493" s="20">
        <v>5936</v>
      </c>
      <c r="AK493" s="12">
        <v>0.99</v>
      </c>
      <c r="AL493" s="12">
        <v>1.98</v>
      </c>
      <c r="AM493" s="9">
        <f t="shared" si="664"/>
        <v>2.9602</v>
      </c>
      <c r="AN493" s="10">
        <v>1.225</v>
      </c>
      <c r="AO493" s="22">
        <v>1.015</v>
      </c>
      <c r="AP493" s="21">
        <f t="shared" si="665"/>
        <v>35954.9268619024</v>
      </c>
      <c r="AV493" s="12">
        <v>35728</v>
      </c>
      <c r="AW493" s="12">
        <v>0</v>
      </c>
      <c r="AX493" s="13">
        <v>1.35</v>
      </c>
      <c r="AY493" s="14">
        <v>1</v>
      </c>
      <c r="AZ493" s="15">
        <f t="shared" si="666"/>
        <v>0</v>
      </c>
      <c r="BA493" s="12">
        <v>1</v>
      </c>
      <c r="BB493" s="12">
        <v>280</v>
      </c>
      <c r="BC493" s="12">
        <v>1.43</v>
      </c>
      <c r="BD493" s="19">
        <f t="shared" si="667"/>
        <v>3.16684210526316</v>
      </c>
      <c r="BE493" s="20">
        <v>0</v>
      </c>
      <c r="BF493" s="12">
        <v>1</v>
      </c>
      <c r="BG493" s="12">
        <v>3.11</v>
      </c>
      <c r="BH493" s="9">
        <f t="shared" si="668"/>
        <v>4.11</v>
      </c>
      <c r="BI493" s="10">
        <v>1.225</v>
      </c>
      <c r="BJ493" s="20">
        <v>1</v>
      </c>
      <c r="BK493" s="21">
        <f t="shared" si="669"/>
        <v>0</v>
      </c>
      <c r="BQ493" s="12">
        <v>35728</v>
      </c>
      <c r="BR493" s="12">
        <v>0.0253</v>
      </c>
      <c r="BS493" s="13">
        <v>1.35</v>
      </c>
      <c r="BT493" s="14">
        <v>1</v>
      </c>
      <c r="BU493" s="15">
        <f t="shared" si="670"/>
        <v>1220.28984</v>
      </c>
      <c r="BV493" s="12">
        <v>1</v>
      </c>
      <c r="BW493" s="12">
        <v>280</v>
      </c>
      <c r="BX493" s="12">
        <v>1.43</v>
      </c>
      <c r="BY493" s="19">
        <f t="shared" si="671"/>
        <v>3.16684210526316</v>
      </c>
      <c r="BZ493" s="20">
        <v>5936</v>
      </c>
      <c r="CA493" s="12">
        <v>1</v>
      </c>
      <c r="CB493" s="12">
        <v>3.11</v>
      </c>
      <c r="CC493" s="9">
        <f t="shared" si="672"/>
        <v>4.11</v>
      </c>
      <c r="CD493" s="10">
        <v>1.225</v>
      </c>
      <c r="CE493" s="22">
        <v>1.015</v>
      </c>
      <c r="CF493" s="21">
        <f t="shared" si="673"/>
        <v>50083.0357829352</v>
      </c>
      <c r="CL493" s="12">
        <v>41312</v>
      </c>
      <c r="CM493" s="12">
        <v>0.0253</v>
      </c>
      <c r="CN493" s="13">
        <v>1.35</v>
      </c>
      <c r="CO493" s="14">
        <v>1</v>
      </c>
      <c r="CP493" s="15">
        <f t="shared" si="674"/>
        <v>1411.01136</v>
      </c>
      <c r="CQ493" s="12">
        <v>1</v>
      </c>
      <c r="CR493" s="12">
        <v>280</v>
      </c>
      <c r="CS493" s="12">
        <v>1.43</v>
      </c>
      <c r="CT493" s="19">
        <f t="shared" si="675"/>
        <v>3.16684210526316</v>
      </c>
      <c r="CU493" s="20">
        <v>5936</v>
      </c>
      <c r="CV493" s="12">
        <v>0.99</v>
      </c>
      <c r="CW493" s="12">
        <v>1.98</v>
      </c>
      <c r="CX493" s="9">
        <f t="shared" si="676"/>
        <v>2.9602</v>
      </c>
      <c r="CY493" s="10">
        <v>1.225</v>
      </c>
      <c r="CZ493" s="22">
        <v>1.085</v>
      </c>
      <c r="DA493" s="21">
        <f t="shared" si="677"/>
        <v>40936.0577286539</v>
      </c>
      <c r="DG493" s="12">
        <v>41606</v>
      </c>
      <c r="DH493" s="12">
        <v>0.0253</v>
      </c>
      <c r="DI493" s="13">
        <v>1.35</v>
      </c>
      <c r="DJ493" s="14">
        <v>1</v>
      </c>
      <c r="DK493" s="15">
        <f t="shared" si="678"/>
        <v>1421.05293</v>
      </c>
      <c r="DL493" s="12">
        <v>1</v>
      </c>
      <c r="DM493" s="12">
        <v>280</v>
      </c>
      <c r="DN493" s="12">
        <v>1.43</v>
      </c>
      <c r="DO493" s="19">
        <f t="shared" si="679"/>
        <v>3.16684210526316</v>
      </c>
      <c r="DP493" s="20">
        <v>5936</v>
      </c>
      <c r="DQ493" s="12">
        <v>1</v>
      </c>
      <c r="DR493" s="12">
        <v>3.11</v>
      </c>
      <c r="DS493" s="9">
        <f t="shared" si="680"/>
        <v>4.11</v>
      </c>
      <c r="DT493" s="10">
        <v>1.225</v>
      </c>
      <c r="DU493" s="22">
        <v>1.085</v>
      </c>
      <c r="DV493" s="21">
        <f t="shared" si="681"/>
        <v>57010.1433904427</v>
      </c>
      <c r="EB493" s="12">
        <v>41606</v>
      </c>
      <c r="EC493" s="12">
        <v>0.02992</v>
      </c>
      <c r="ED493" s="13">
        <v>1.35</v>
      </c>
      <c r="EE493" s="14">
        <v>1</v>
      </c>
      <c r="EF493" s="15">
        <f t="shared" si="682"/>
        <v>1680.549552</v>
      </c>
      <c r="EG493" s="12">
        <v>1</v>
      </c>
      <c r="EH493" s="12">
        <v>280</v>
      </c>
      <c r="EI493" s="12">
        <v>1.52</v>
      </c>
      <c r="EJ493" s="19">
        <f t="shared" si="683"/>
        <v>3.25684210526316</v>
      </c>
      <c r="EK493" s="20">
        <v>5936</v>
      </c>
      <c r="EL493" s="12">
        <v>1</v>
      </c>
      <c r="EM493" s="12">
        <v>3.91</v>
      </c>
      <c r="EN493" s="9">
        <f t="shared" si="685"/>
        <v>4.91</v>
      </c>
      <c r="EO493" s="10">
        <v>1.225</v>
      </c>
      <c r="EP493" s="22">
        <v>1.2</v>
      </c>
      <c r="EQ493" s="21">
        <f t="shared" si="686"/>
        <v>82348.7930311047</v>
      </c>
    </row>
    <row r="494" s="1" customFormat="1" customHeight="1" spans="6:147">
      <c r="F494" s="12">
        <v>35434</v>
      </c>
      <c r="G494" s="12">
        <v>0</v>
      </c>
      <c r="H494" s="13">
        <v>1.35</v>
      </c>
      <c r="I494" s="14">
        <v>1</v>
      </c>
      <c r="J494" s="15">
        <f t="shared" si="658"/>
        <v>0</v>
      </c>
      <c r="K494" s="12">
        <v>1</v>
      </c>
      <c r="L494" s="12">
        <v>280</v>
      </c>
      <c r="M494" s="12">
        <v>1.43</v>
      </c>
      <c r="N494" s="19">
        <f t="shared" si="659"/>
        <v>3.16684210526316</v>
      </c>
      <c r="O494" s="20">
        <v>0</v>
      </c>
      <c r="P494" s="12">
        <v>0.99</v>
      </c>
      <c r="Q494" s="12">
        <v>1.98</v>
      </c>
      <c r="R494" s="9">
        <f t="shared" si="660"/>
        <v>2.9602</v>
      </c>
      <c r="S494" s="10">
        <v>1.225</v>
      </c>
      <c r="T494" s="20">
        <v>1</v>
      </c>
      <c r="U494" s="21">
        <f t="shared" si="661"/>
        <v>0</v>
      </c>
      <c r="AA494" s="12">
        <v>35434</v>
      </c>
      <c r="AB494" s="12">
        <v>0.0253</v>
      </c>
      <c r="AC494" s="13">
        <v>1.35</v>
      </c>
      <c r="AD494" s="14">
        <v>1</v>
      </c>
      <c r="AE494" s="15">
        <f t="shared" si="662"/>
        <v>1210.24827</v>
      </c>
      <c r="AF494" s="12">
        <v>1</v>
      </c>
      <c r="AG494" s="12">
        <v>280</v>
      </c>
      <c r="AH494" s="12">
        <v>1.43</v>
      </c>
      <c r="AI494" s="19">
        <f t="shared" si="663"/>
        <v>3.16684210526316</v>
      </c>
      <c r="AJ494" s="20">
        <v>5936</v>
      </c>
      <c r="AK494" s="12">
        <v>0.99</v>
      </c>
      <c r="AL494" s="12">
        <v>1.98</v>
      </c>
      <c r="AM494" s="9">
        <f t="shared" si="664"/>
        <v>2.9602</v>
      </c>
      <c r="AN494" s="10">
        <v>1.225</v>
      </c>
      <c r="AO494" s="22">
        <v>1.015</v>
      </c>
      <c r="AP494" s="21">
        <f t="shared" si="665"/>
        <v>35954.9268619024</v>
      </c>
      <c r="AV494" s="12">
        <v>35728</v>
      </c>
      <c r="AW494" s="12">
        <v>0</v>
      </c>
      <c r="AX494" s="13">
        <v>1.35</v>
      </c>
      <c r="AY494" s="14">
        <v>1</v>
      </c>
      <c r="AZ494" s="15">
        <f t="shared" si="666"/>
        <v>0</v>
      </c>
      <c r="BA494" s="12">
        <v>1</v>
      </c>
      <c r="BB494" s="12">
        <v>280</v>
      </c>
      <c r="BC494" s="12">
        <v>1.43</v>
      </c>
      <c r="BD494" s="19">
        <f t="shared" si="667"/>
        <v>3.16684210526316</v>
      </c>
      <c r="BE494" s="20">
        <v>0</v>
      </c>
      <c r="BF494" s="12">
        <v>1</v>
      </c>
      <c r="BG494" s="12">
        <v>3.11</v>
      </c>
      <c r="BH494" s="9">
        <f t="shared" si="668"/>
        <v>4.11</v>
      </c>
      <c r="BI494" s="10">
        <v>1.225</v>
      </c>
      <c r="BJ494" s="20">
        <v>1</v>
      </c>
      <c r="BK494" s="21">
        <f t="shared" si="669"/>
        <v>0</v>
      </c>
      <c r="BQ494" s="12">
        <v>35728</v>
      </c>
      <c r="BR494" s="12">
        <v>0.0253</v>
      </c>
      <c r="BS494" s="13">
        <v>1.35</v>
      </c>
      <c r="BT494" s="14">
        <v>1</v>
      </c>
      <c r="BU494" s="15">
        <f t="shared" si="670"/>
        <v>1220.28984</v>
      </c>
      <c r="BV494" s="12">
        <v>1</v>
      </c>
      <c r="BW494" s="12">
        <v>280</v>
      </c>
      <c r="BX494" s="12">
        <v>1.43</v>
      </c>
      <c r="BY494" s="19">
        <f t="shared" si="671"/>
        <v>3.16684210526316</v>
      </c>
      <c r="BZ494" s="20">
        <v>5936</v>
      </c>
      <c r="CA494" s="12">
        <v>1</v>
      </c>
      <c r="CB494" s="12">
        <v>3.11</v>
      </c>
      <c r="CC494" s="9">
        <f t="shared" si="672"/>
        <v>4.11</v>
      </c>
      <c r="CD494" s="10">
        <v>1.225</v>
      </c>
      <c r="CE494" s="22">
        <v>1.015</v>
      </c>
      <c r="CF494" s="21">
        <f t="shared" si="673"/>
        <v>50083.0357829352</v>
      </c>
      <c r="CL494" s="12">
        <v>41312</v>
      </c>
      <c r="CM494" s="12">
        <v>0.0253</v>
      </c>
      <c r="CN494" s="13">
        <v>1.35</v>
      </c>
      <c r="CO494" s="14">
        <v>1</v>
      </c>
      <c r="CP494" s="15">
        <f t="shared" si="674"/>
        <v>1411.01136</v>
      </c>
      <c r="CQ494" s="12">
        <v>1</v>
      </c>
      <c r="CR494" s="12">
        <v>280</v>
      </c>
      <c r="CS494" s="12">
        <v>1.43</v>
      </c>
      <c r="CT494" s="19">
        <f t="shared" si="675"/>
        <v>3.16684210526316</v>
      </c>
      <c r="CU494" s="20">
        <v>5936</v>
      </c>
      <c r="CV494" s="12">
        <v>0.99</v>
      </c>
      <c r="CW494" s="12">
        <v>1.98</v>
      </c>
      <c r="CX494" s="9">
        <f t="shared" si="676"/>
        <v>2.9602</v>
      </c>
      <c r="CY494" s="10">
        <v>1.225</v>
      </c>
      <c r="CZ494" s="22">
        <v>1.085</v>
      </c>
      <c r="DA494" s="21">
        <f t="shared" si="677"/>
        <v>40936.0577286539</v>
      </c>
      <c r="DG494" s="12">
        <v>41606</v>
      </c>
      <c r="DH494" s="12">
        <v>0.0253</v>
      </c>
      <c r="DI494" s="13">
        <v>1.35</v>
      </c>
      <c r="DJ494" s="14">
        <v>1</v>
      </c>
      <c r="DK494" s="15">
        <f t="shared" si="678"/>
        <v>1421.05293</v>
      </c>
      <c r="DL494" s="12">
        <v>1</v>
      </c>
      <c r="DM494" s="12">
        <v>280</v>
      </c>
      <c r="DN494" s="12">
        <v>1.43</v>
      </c>
      <c r="DO494" s="19">
        <f t="shared" si="679"/>
        <v>3.16684210526316</v>
      </c>
      <c r="DP494" s="20">
        <v>5936</v>
      </c>
      <c r="DQ494" s="12">
        <v>1</v>
      </c>
      <c r="DR494" s="12">
        <v>3.11</v>
      </c>
      <c r="DS494" s="9">
        <f t="shared" si="680"/>
        <v>4.11</v>
      </c>
      <c r="DT494" s="10">
        <v>1.225</v>
      </c>
      <c r="DU494" s="22">
        <v>1.085</v>
      </c>
      <c r="DV494" s="21">
        <f t="shared" si="681"/>
        <v>57010.1433904427</v>
      </c>
      <c r="EB494" s="12">
        <v>41606</v>
      </c>
      <c r="EC494" s="12">
        <v>0.02992</v>
      </c>
      <c r="ED494" s="13">
        <v>1.35</v>
      </c>
      <c r="EE494" s="14">
        <v>1</v>
      </c>
      <c r="EF494" s="15">
        <f t="shared" si="682"/>
        <v>1680.549552</v>
      </c>
      <c r="EG494" s="12">
        <v>1</v>
      </c>
      <c r="EH494" s="12">
        <v>280</v>
      </c>
      <c r="EI494" s="12">
        <v>1.52</v>
      </c>
      <c r="EJ494" s="19">
        <f t="shared" si="683"/>
        <v>3.25684210526316</v>
      </c>
      <c r="EK494" s="20">
        <v>5936</v>
      </c>
      <c r="EL494" s="12">
        <v>1</v>
      </c>
      <c r="EM494" s="12">
        <v>3.91</v>
      </c>
      <c r="EN494" s="9">
        <f t="shared" si="685"/>
        <v>4.91</v>
      </c>
      <c r="EO494" s="10">
        <v>1.225</v>
      </c>
      <c r="EP494" s="22">
        <v>1.2</v>
      </c>
      <c r="EQ494" s="21">
        <f t="shared" si="686"/>
        <v>82348.7930311047</v>
      </c>
    </row>
    <row r="495" s="1" customFormat="1" customHeight="1" spans="6:147">
      <c r="F495" s="12">
        <v>35434</v>
      </c>
      <c r="G495" s="12">
        <v>0</v>
      </c>
      <c r="H495" s="13">
        <v>1.35</v>
      </c>
      <c r="I495" s="14">
        <v>1</v>
      </c>
      <c r="J495" s="15">
        <f t="shared" si="658"/>
        <v>0</v>
      </c>
      <c r="K495" s="12">
        <v>1</v>
      </c>
      <c r="L495" s="12">
        <v>280</v>
      </c>
      <c r="M495" s="12">
        <v>1.43</v>
      </c>
      <c r="N495" s="19">
        <f t="shared" si="659"/>
        <v>3.16684210526316</v>
      </c>
      <c r="O495" s="20">
        <v>0</v>
      </c>
      <c r="P495" s="12">
        <v>0.99</v>
      </c>
      <c r="Q495" s="12">
        <v>1.98</v>
      </c>
      <c r="R495" s="9">
        <f t="shared" si="660"/>
        <v>2.9602</v>
      </c>
      <c r="S495" s="10">
        <v>1.225</v>
      </c>
      <c r="T495" s="20">
        <v>1</v>
      </c>
      <c r="U495" s="21">
        <f t="shared" si="661"/>
        <v>0</v>
      </c>
      <c r="AA495" s="12">
        <v>35434</v>
      </c>
      <c r="AB495" s="12">
        <v>0.0253</v>
      </c>
      <c r="AC495" s="13">
        <v>1.35</v>
      </c>
      <c r="AD495" s="14">
        <v>1</v>
      </c>
      <c r="AE495" s="15">
        <f t="shared" si="662"/>
        <v>1210.24827</v>
      </c>
      <c r="AF495" s="12">
        <v>1</v>
      </c>
      <c r="AG495" s="12">
        <v>280</v>
      </c>
      <c r="AH495" s="12">
        <v>1.43</v>
      </c>
      <c r="AI495" s="19">
        <f t="shared" si="663"/>
        <v>3.16684210526316</v>
      </c>
      <c r="AJ495" s="20">
        <v>0</v>
      </c>
      <c r="AK495" s="12">
        <v>0.99</v>
      </c>
      <c r="AL495" s="12">
        <v>1.98</v>
      </c>
      <c r="AM495" s="9">
        <f t="shared" si="664"/>
        <v>2.9602</v>
      </c>
      <c r="AN495" s="10">
        <v>1.225</v>
      </c>
      <c r="AO495" s="22">
        <v>1.015</v>
      </c>
      <c r="AP495" s="21">
        <f t="shared" si="665"/>
        <v>14106.6556871024</v>
      </c>
      <c r="AV495" s="12">
        <v>35728</v>
      </c>
      <c r="AW495" s="12">
        <v>0</v>
      </c>
      <c r="AX495" s="13">
        <v>1.35</v>
      </c>
      <c r="AY495" s="14">
        <v>1</v>
      </c>
      <c r="AZ495" s="15">
        <f t="shared" si="666"/>
        <v>0</v>
      </c>
      <c r="BA495" s="12">
        <v>1</v>
      </c>
      <c r="BB495" s="12">
        <v>280</v>
      </c>
      <c r="BC495" s="12">
        <v>1.43</v>
      </c>
      <c r="BD495" s="19">
        <f t="shared" si="667"/>
        <v>3.16684210526316</v>
      </c>
      <c r="BE495" s="20">
        <v>0</v>
      </c>
      <c r="BF495" s="12">
        <v>1</v>
      </c>
      <c r="BG495" s="12">
        <v>3.11</v>
      </c>
      <c r="BH495" s="9">
        <f t="shared" si="668"/>
        <v>4.11</v>
      </c>
      <c r="BI495" s="10">
        <v>1.225</v>
      </c>
      <c r="BJ495" s="20">
        <v>1</v>
      </c>
      <c r="BK495" s="21">
        <f t="shared" si="669"/>
        <v>0</v>
      </c>
      <c r="BQ495" s="12">
        <v>35728</v>
      </c>
      <c r="BR495" s="12">
        <v>0.0253</v>
      </c>
      <c r="BS495" s="13">
        <v>1.35</v>
      </c>
      <c r="BT495" s="14">
        <v>1</v>
      </c>
      <c r="BU495" s="15">
        <f t="shared" si="670"/>
        <v>1220.28984</v>
      </c>
      <c r="BV495" s="12">
        <v>1</v>
      </c>
      <c r="BW495" s="12">
        <v>280</v>
      </c>
      <c r="BX495" s="12">
        <v>1.43</v>
      </c>
      <c r="BY495" s="19">
        <f t="shared" si="671"/>
        <v>3.16684210526316</v>
      </c>
      <c r="BZ495" s="20">
        <v>0</v>
      </c>
      <c r="CA495" s="12">
        <v>1</v>
      </c>
      <c r="CB495" s="12">
        <v>3.11</v>
      </c>
      <c r="CC495" s="9">
        <f t="shared" si="672"/>
        <v>4.11</v>
      </c>
      <c r="CD495" s="10">
        <v>1.225</v>
      </c>
      <c r="CE495" s="22">
        <v>1.015</v>
      </c>
      <c r="CF495" s="21">
        <f t="shared" si="673"/>
        <v>19748.4656429352</v>
      </c>
      <c r="CL495" s="12">
        <v>41312</v>
      </c>
      <c r="CM495" s="12">
        <v>0.0253</v>
      </c>
      <c r="CN495" s="13">
        <v>1.35</v>
      </c>
      <c r="CO495" s="14">
        <v>1</v>
      </c>
      <c r="CP495" s="15">
        <f t="shared" si="674"/>
        <v>1411.01136</v>
      </c>
      <c r="CQ495" s="12">
        <v>1</v>
      </c>
      <c r="CR495" s="12">
        <v>280</v>
      </c>
      <c r="CS495" s="12">
        <v>1.43</v>
      </c>
      <c r="CT495" s="19">
        <f t="shared" si="675"/>
        <v>3.16684210526316</v>
      </c>
      <c r="CU495" s="20">
        <v>0</v>
      </c>
      <c r="CV495" s="12">
        <v>0.99</v>
      </c>
      <c r="CW495" s="12">
        <v>1.98</v>
      </c>
      <c r="CX495" s="9">
        <f t="shared" si="676"/>
        <v>2.9602</v>
      </c>
      <c r="CY495" s="10">
        <v>1.225</v>
      </c>
      <c r="CZ495" s="22">
        <v>1.085</v>
      </c>
      <c r="DA495" s="21">
        <f t="shared" si="677"/>
        <v>17581.0092314539</v>
      </c>
      <c r="DG495" s="12">
        <v>41606</v>
      </c>
      <c r="DH495" s="12">
        <v>0.0253</v>
      </c>
      <c r="DI495" s="13">
        <v>1.35</v>
      </c>
      <c r="DJ495" s="14">
        <v>1</v>
      </c>
      <c r="DK495" s="15">
        <f t="shared" si="678"/>
        <v>1421.05293</v>
      </c>
      <c r="DL495" s="12">
        <v>1</v>
      </c>
      <c r="DM495" s="12">
        <v>280</v>
      </c>
      <c r="DN495" s="12">
        <v>1.43</v>
      </c>
      <c r="DO495" s="19">
        <f t="shared" si="679"/>
        <v>3.16684210526316</v>
      </c>
      <c r="DP495" s="20">
        <v>0</v>
      </c>
      <c r="DQ495" s="12">
        <v>1</v>
      </c>
      <c r="DR495" s="12">
        <v>3.11</v>
      </c>
      <c r="DS495" s="9">
        <f t="shared" si="680"/>
        <v>4.11</v>
      </c>
      <c r="DT495" s="10">
        <v>1.225</v>
      </c>
      <c r="DU495" s="22">
        <v>1.085</v>
      </c>
      <c r="DV495" s="21">
        <f t="shared" si="681"/>
        <v>24583.5339304427</v>
      </c>
      <c r="EB495" s="12">
        <v>41606</v>
      </c>
      <c r="EC495" s="12">
        <v>0.02992</v>
      </c>
      <c r="ED495" s="13">
        <v>1.35</v>
      </c>
      <c r="EE495" s="14">
        <v>1</v>
      </c>
      <c r="EF495" s="15">
        <f t="shared" si="682"/>
        <v>1680.549552</v>
      </c>
      <c r="EG495" s="12">
        <v>1</v>
      </c>
      <c r="EH495" s="12">
        <v>280</v>
      </c>
      <c r="EI495" s="12">
        <v>1.52</v>
      </c>
      <c r="EJ495" s="19">
        <f t="shared" si="683"/>
        <v>3.25684210526316</v>
      </c>
      <c r="EK495" s="20">
        <v>0</v>
      </c>
      <c r="EL495" s="12">
        <v>1</v>
      </c>
      <c r="EM495" s="12">
        <v>3.91</v>
      </c>
      <c r="EN495" s="9">
        <f t="shared" si="685"/>
        <v>4.91</v>
      </c>
      <c r="EO495" s="10">
        <v>1.225</v>
      </c>
      <c r="EP495" s="22">
        <v>1.2</v>
      </c>
      <c r="EQ495" s="21">
        <f t="shared" si="686"/>
        <v>39504.5258311046</v>
      </c>
    </row>
    <row r="496" s="1" customFormat="1" customHeight="1" spans="6:147">
      <c r="F496" s="12">
        <v>35434</v>
      </c>
      <c r="G496" s="12">
        <v>0</v>
      </c>
      <c r="H496" s="13">
        <v>1.35</v>
      </c>
      <c r="I496" s="14">
        <v>1</v>
      </c>
      <c r="J496" s="15">
        <f t="shared" si="658"/>
        <v>0</v>
      </c>
      <c r="K496" s="12">
        <v>1</v>
      </c>
      <c r="L496" s="12">
        <v>280</v>
      </c>
      <c r="M496" s="12">
        <v>1.43</v>
      </c>
      <c r="N496" s="19">
        <f t="shared" si="659"/>
        <v>3.16684210526316</v>
      </c>
      <c r="O496" s="20">
        <v>0</v>
      </c>
      <c r="P496" s="12">
        <v>0.99</v>
      </c>
      <c r="Q496" s="12">
        <v>1.98</v>
      </c>
      <c r="R496" s="9">
        <f t="shared" si="660"/>
        <v>2.9602</v>
      </c>
      <c r="S496" s="10">
        <v>1.225</v>
      </c>
      <c r="T496" s="20">
        <v>1</v>
      </c>
      <c r="U496" s="21">
        <f t="shared" si="661"/>
        <v>0</v>
      </c>
      <c r="AA496" s="12">
        <v>35434</v>
      </c>
      <c r="AB496" s="12">
        <v>0.0253</v>
      </c>
      <c r="AC496" s="13">
        <v>1.35</v>
      </c>
      <c r="AD496" s="14">
        <v>1</v>
      </c>
      <c r="AE496" s="15">
        <f t="shared" si="662"/>
        <v>1210.24827</v>
      </c>
      <c r="AF496" s="12">
        <v>1</v>
      </c>
      <c r="AG496" s="12">
        <v>280</v>
      </c>
      <c r="AH496" s="12">
        <v>1.43</v>
      </c>
      <c r="AI496" s="19">
        <f t="shared" si="663"/>
        <v>3.16684210526316</v>
      </c>
      <c r="AJ496" s="20">
        <v>0</v>
      </c>
      <c r="AK496" s="12">
        <v>0.99</v>
      </c>
      <c r="AL496" s="12">
        <v>1.98</v>
      </c>
      <c r="AM496" s="9">
        <f t="shared" si="664"/>
        <v>2.9602</v>
      </c>
      <c r="AN496" s="10">
        <v>1.225</v>
      </c>
      <c r="AO496" s="22">
        <v>1.015</v>
      </c>
      <c r="AP496" s="21">
        <f t="shared" si="665"/>
        <v>14106.6556871024</v>
      </c>
      <c r="AV496" s="12">
        <v>35728</v>
      </c>
      <c r="AW496" s="12">
        <v>0</v>
      </c>
      <c r="AX496" s="13">
        <v>1.35</v>
      </c>
      <c r="AY496" s="14">
        <v>1</v>
      </c>
      <c r="AZ496" s="15">
        <f t="shared" si="666"/>
        <v>0</v>
      </c>
      <c r="BA496" s="12">
        <v>1</v>
      </c>
      <c r="BB496" s="12">
        <v>280</v>
      </c>
      <c r="BC496" s="12">
        <v>1.43</v>
      </c>
      <c r="BD496" s="19">
        <f t="shared" si="667"/>
        <v>3.16684210526316</v>
      </c>
      <c r="BE496" s="20">
        <v>0</v>
      </c>
      <c r="BF496" s="12">
        <v>1</v>
      </c>
      <c r="BG496" s="12">
        <v>3.11</v>
      </c>
      <c r="BH496" s="9">
        <f t="shared" si="668"/>
        <v>4.11</v>
      </c>
      <c r="BI496" s="10">
        <v>1.225</v>
      </c>
      <c r="BJ496" s="20">
        <v>1</v>
      </c>
      <c r="BK496" s="21">
        <f t="shared" si="669"/>
        <v>0</v>
      </c>
      <c r="BQ496" s="12">
        <v>35728</v>
      </c>
      <c r="BR496" s="12">
        <v>0.0253</v>
      </c>
      <c r="BS496" s="13">
        <v>1.35</v>
      </c>
      <c r="BT496" s="14">
        <v>1</v>
      </c>
      <c r="BU496" s="15">
        <f t="shared" si="670"/>
        <v>1220.28984</v>
      </c>
      <c r="BV496" s="12">
        <v>1</v>
      </c>
      <c r="BW496" s="12">
        <v>280</v>
      </c>
      <c r="BX496" s="12">
        <v>1.43</v>
      </c>
      <c r="BY496" s="19">
        <f t="shared" si="671"/>
        <v>3.16684210526316</v>
      </c>
      <c r="BZ496" s="20">
        <v>0</v>
      </c>
      <c r="CA496" s="12">
        <v>1</v>
      </c>
      <c r="CB496" s="12">
        <v>3.11</v>
      </c>
      <c r="CC496" s="9">
        <f t="shared" si="672"/>
        <v>4.11</v>
      </c>
      <c r="CD496" s="10">
        <v>1.225</v>
      </c>
      <c r="CE496" s="22">
        <v>1.015</v>
      </c>
      <c r="CF496" s="21">
        <f t="shared" si="673"/>
        <v>19748.4656429352</v>
      </c>
      <c r="CL496" s="12">
        <v>41312</v>
      </c>
      <c r="CM496" s="12">
        <v>0.0253</v>
      </c>
      <c r="CN496" s="13">
        <v>1.35</v>
      </c>
      <c r="CO496" s="14">
        <v>1</v>
      </c>
      <c r="CP496" s="15">
        <f t="shared" si="674"/>
        <v>1411.01136</v>
      </c>
      <c r="CQ496" s="12">
        <v>1</v>
      </c>
      <c r="CR496" s="12">
        <v>280</v>
      </c>
      <c r="CS496" s="12">
        <v>1.43</v>
      </c>
      <c r="CT496" s="19">
        <f t="shared" si="675"/>
        <v>3.16684210526316</v>
      </c>
      <c r="CU496" s="20">
        <v>0</v>
      </c>
      <c r="CV496" s="12">
        <v>0.99</v>
      </c>
      <c r="CW496" s="12">
        <v>1.98</v>
      </c>
      <c r="CX496" s="9">
        <f t="shared" si="676"/>
        <v>2.9602</v>
      </c>
      <c r="CY496" s="10">
        <v>1.225</v>
      </c>
      <c r="CZ496" s="22">
        <v>1.085</v>
      </c>
      <c r="DA496" s="21">
        <f t="shared" si="677"/>
        <v>17581.0092314539</v>
      </c>
      <c r="DG496" s="12">
        <v>41606</v>
      </c>
      <c r="DH496" s="12">
        <v>0.0253</v>
      </c>
      <c r="DI496" s="13">
        <v>1.35</v>
      </c>
      <c r="DJ496" s="14">
        <v>1</v>
      </c>
      <c r="DK496" s="15">
        <f t="shared" si="678"/>
        <v>1421.05293</v>
      </c>
      <c r="DL496" s="12">
        <v>1</v>
      </c>
      <c r="DM496" s="12">
        <v>280</v>
      </c>
      <c r="DN496" s="12">
        <v>1.43</v>
      </c>
      <c r="DO496" s="19">
        <f t="shared" si="679"/>
        <v>3.16684210526316</v>
      </c>
      <c r="DP496" s="20">
        <v>0</v>
      </c>
      <c r="DQ496" s="12">
        <v>1</v>
      </c>
      <c r="DR496" s="12">
        <v>3.11</v>
      </c>
      <c r="DS496" s="9">
        <f t="shared" si="680"/>
        <v>4.11</v>
      </c>
      <c r="DT496" s="10">
        <v>1.225</v>
      </c>
      <c r="DU496" s="22">
        <v>1.085</v>
      </c>
      <c r="DV496" s="21">
        <f t="shared" si="681"/>
        <v>24583.5339304427</v>
      </c>
      <c r="EB496" s="12">
        <v>41606</v>
      </c>
      <c r="EC496" s="12">
        <v>0.02992</v>
      </c>
      <c r="ED496" s="13">
        <v>1.35</v>
      </c>
      <c r="EE496" s="14">
        <v>1</v>
      </c>
      <c r="EF496" s="15">
        <f t="shared" si="682"/>
        <v>1680.549552</v>
      </c>
      <c r="EG496" s="12">
        <v>1</v>
      </c>
      <c r="EH496" s="12">
        <v>280</v>
      </c>
      <c r="EI496" s="12">
        <v>1.52</v>
      </c>
      <c r="EJ496" s="19">
        <f t="shared" si="683"/>
        <v>3.25684210526316</v>
      </c>
      <c r="EK496" s="20">
        <v>0</v>
      </c>
      <c r="EL496" s="12">
        <v>1</v>
      </c>
      <c r="EM496" s="12">
        <v>3.91</v>
      </c>
      <c r="EN496" s="9">
        <f t="shared" si="685"/>
        <v>4.91</v>
      </c>
      <c r="EO496" s="10">
        <v>1.225</v>
      </c>
      <c r="EP496" s="22">
        <v>1.2</v>
      </c>
      <c r="EQ496" s="21">
        <f t="shared" si="686"/>
        <v>39504.5258311046</v>
      </c>
    </row>
    <row r="497" s="1" customFormat="1" customHeight="1" spans="6:147">
      <c r="F497" s="12">
        <v>35434</v>
      </c>
      <c r="G497" s="12">
        <v>0</v>
      </c>
      <c r="H497" s="13">
        <v>1.35</v>
      </c>
      <c r="I497" s="14">
        <v>1</v>
      </c>
      <c r="J497" s="15">
        <f t="shared" si="658"/>
        <v>0</v>
      </c>
      <c r="K497" s="12">
        <v>1</v>
      </c>
      <c r="L497" s="12">
        <v>280</v>
      </c>
      <c r="M497" s="12">
        <v>1.43</v>
      </c>
      <c r="N497" s="19">
        <f t="shared" si="659"/>
        <v>3.16684210526316</v>
      </c>
      <c r="O497" s="20">
        <v>0</v>
      </c>
      <c r="P497" s="12">
        <v>0.99</v>
      </c>
      <c r="Q497" s="12">
        <v>1.98</v>
      </c>
      <c r="R497" s="9">
        <f t="shared" si="660"/>
        <v>2.9602</v>
      </c>
      <c r="S497" s="10">
        <v>1.225</v>
      </c>
      <c r="T497" s="20">
        <v>1</v>
      </c>
      <c r="U497" s="21">
        <f t="shared" si="661"/>
        <v>0</v>
      </c>
      <c r="AA497" s="12">
        <v>35434</v>
      </c>
      <c r="AB497" s="12">
        <v>0</v>
      </c>
      <c r="AC497" s="13">
        <v>1.35</v>
      </c>
      <c r="AD497" s="14">
        <v>1</v>
      </c>
      <c r="AE497" s="15">
        <f t="shared" si="662"/>
        <v>0</v>
      </c>
      <c r="AF497" s="12">
        <v>1</v>
      </c>
      <c r="AG497" s="12">
        <v>280</v>
      </c>
      <c r="AH497" s="12">
        <v>1.43</v>
      </c>
      <c r="AI497" s="19">
        <f t="shared" si="663"/>
        <v>3.16684210526316</v>
      </c>
      <c r="AJ497" s="20">
        <v>0</v>
      </c>
      <c r="AK497" s="12">
        <v>0.99</v>
      </c>
      <c r="AL497" s="12">
        <v>1.98</v>
      </c>
      <c r="AM497" s="9">
        <f t="shared" si="664"/>
        <v>2.9602</v>
      </c>
      <c r="AN497" s="10">
        <v>1.225</v>
      </c>
      <c r="AO497" s="22">
        <v>1.015</v>
      </c>
      <c r="AP497" s="21">
        <f t="shared" si="665"/>
        <v>0</v>
      </c>
      <c r="AV497" s="12">
        <v>35728</v>
      </c>
      <c r="AW497" s="12">
        <v>0</v>
      </c>
      <c r="AX497" s="13">
        <v>1.35</v>
      </c>
      <c r="AY497" s="14">
        <v>1</v>
      </c>
      <c r="AZ497" s="15">
        <f t="shared" si="666"/>
        <v>0</v>
      </c>
      <c r="BA497" s="12">
        <v>1</v>
      </c>
      <c r="BB497" s="12">
        <v>280</v>
      </c>
      <c r="BC497" s="12">
        <v>1.43</v>
      </c>
      <c r="BD497" s="19">
        <f t="shared" si="667"/>
        <v>3.16684210526316</v>
      </c>
      <c r="BE497" s="20">
        <v>0</v>
      </c>
      <c r="BF497" s="12">
        <v>1</v>
      </c>
      <c r="BG497" s="12">
        <v>3.11</v>
      </c>
      <c r="BH497" s="9">
        <f t="shared" si="668"/>
        <v>4.11</v>
      </c>
      <c r="BI497" s="10">
        <v>1.225</v>
      </c>
      <c r="BJ497" s="20">
        <v>1</v>
      </c>
      <c r="BK497" s="21">
        <f t="shared" si="669"/>
        <v>0</v>
      </c>
      <c r="BQ497" s="12">
        <v>35728</v>
      </c>
      <c r="BR497" s="12">
        <v>0</v>
      </c>
      <c r="BS497" s="13">
        <v>1.35</v>
      </c>
      <c r="BT497" s="14">
        <v>1</v>
      </c>
      <c r="BU497" s="15">
        <f t="shared" si="670"/>
        <v>0</v>
      </c>
      <c r="BV497" s="12">
        <v>1</v>
      </c>
      <c r="BW497" s="12">
        <v>280</v>
      </c>
      <c r="BX497" s="12">
        <v>1.43</v>
      </c>
      <c r="BY497" s="19">
        <f t="shared" si="671"/>
        <v>3.16684210526316</v>
      </c>
      <c r="BZ497" s="20">
        <v>0</v>
      </c>
      <c r="CA497" s="12">
        <v>1</v>
      </c>
      <c r="CB497" s="12">
        <v>3.11</v>
      </c>
      <c r="CC497" s="9">
        <f t="shared" si="672"/>
        <v>4.11</v>
      </c>
      <c r="CD497" s="10">
        <v>1.225</v>
      </c>
      <c r="CE497" s="22">
        <v>1.015</v>
      </c>
      <c r="CF497" s="21">
        <f t="shared" si="673"/>
        <v>0</v>
      </c>
      <c r="CL497" s="12">
        <v>41312</v>
      </c>
      <c r="CM497" s="12">
        <v>0.0253</v>
      </c>
      <c r="CN497" s="13">
        <v>1.35</v>
      </c>
      <c r="CO497" s="14">
        <v>1</v>
      </c>
      <c r="CP497" s="15">
        <f t="shared" si="674"/>
        <v>1411.01136</v>
      </c>
      <c r="CQ497" s="12">
        <v>1</v>
      </c>
      <c r="CR497" s="12">
        <v>280</v>
      </c>
      <c r="CS497" s="12">
        <v>1.43</v>
      </c>
      <c r="CT497" s="19">
        <f t="shared" si="675"/>
        <v>3.16684210526316</v>
      </c>
      <c r="CU497" s="20">
        <v>0</v>
      </c>
      <c r="CV497" s="12">
        <v>0.99</v>
      </c>
      <c r="CW497" s="12">
        <v>1.98</v>
      </c>
      <c r="CX497" s="9">
        <f t="shared" si="676"/>
        <v>2.9602</v>
      </c>
      <c r="CY497" s="10">
        <v>1.225</v>
      </c>
      <c r="CZ497" s="22">
        <v>1.085</v>
      </c>
      <c r="DA497" s="21">
        <f t="shared" si="677"/>
        <v>17581.0092314539</v>
      </c>
      <c r="DG497" s="12">
        <v>41606</v>
      </c>
      <c r="DH497" s="12">
        <v>0.0253</v>
      </c>
      <c r="DI497" s="13">
        <v>1.35</v>
      </c>
      <c r="DJ497" s="14">
        <v>1</v>
      </c>
      <c r="DK497" s="15">
        <f t="shared" si="678"/>
        <v>1421.05293</v>
      </c>
      <c r="DL497" s="12">
        <v>1</v>
      </c>
      <c r="DM497" s="12">
        <v>280</v>
      </c>
      <c r="DN497" s="12">
        <v>1.43</v>
      </c>
      <c r="DO497" s="19">
        <f t="shared" si="679"/>
        <v>3.16684210526316</v>
      </c>
      <c r="DP497" s="20">
        <v>0</v>
      </c>
      <c r="DQ497" s="12">
        <v>1</v>
      </c>
      <c r="DR497" s="12">
        <v>3.11</v>
      </c>
      <c r="DS497" s="9">
        <f t="shared" si="680"/>
        <v>4.11</v>
      </c>
      <c r="DT497" s="10">
        <v>1.225</v>
      </c>
      <c r="DU497" s="22">
        <v>1.085</v>
      </c>
      <c r="DV497" s="21">
        <f t="shared" si="681"/>
        <v>24583.5339304427</v>
      </c>
      <c r="EB497" s="12">
        <v>41606</v>
      </c>
      <c r="EC497" s="12">
        <v>0.02992</v>
      </c>
      <c r="ED497" s="13">
        <v>1.35</v>
      </c>
      <c r="EE497" s="14">
        <v>1</v>
      </c>
      <c r="EF497" s="15">
        <f t="shared" si="682"/>
        <v>1680.549552</v>
      </c>
      <c r="EG497" s="12">
        <v>1</v>
      </c>
      <c r="EH497" s="12">
        <v>280</v>
      </c>
      <c r="EI497" s="12">
        <v>1.52</v>
      </c>
      <c r="EJ497" s="19">
        <f t="shared" si="683"/>
        <v>3.25684210526316</v>
      </c>
      <c r="EK497" s="20">
        <v>0</v>
      </c>
      <c r="EL497" s="12">
        <v>1</v>
      </c>
      <c r="EM497" s="12">
        <v>3.91</v>
      </c>
      <c r="EN497" s="9">
        <f t="shared" si="685"/>
        <v>4.91</v>
      </c>
      <c r="EO497" s="10">
        <v>1.225</v>
      </c>
      <c r="EP497" s="22">
        <v>1.2</v>
      </c>
      <c r="EQ497" s="21">
        <f t="shared" si="686"/>
        <v>39504.5258311046</v>
      </c>
    </row>
    <row r="498" s="1" customFormat="1" customHeight="1" spans="6:147">
      <c r="F498" s="12">
        <v>35434</v>
      </c>
      <c r="G498" s="12">
        <v>0</v>
      </c>
      <c r="H498" s="13">
        <v>1.35</v>
      </c>
      <c r="I498" s="14">
        <v>1</v>
      </c>
      <c r="J498" s="15">
        <f t="shared" si="658"/>
        <v>0</v>
      </c>
      <c r="K498" s="12">
        <v>1</v>
      </c>
      <c r="L498" s="12">
        <v>280</v>
      </c>
      <c r="M498" s="12">
        <v>1.43</v>
      </c>
      <c r="N498" s="19">
        <f t="shared" si="659"/>
        <v>3.16684210526316</v>
      </c>
      <c r="O498" s="20">
        <v>0</v>
      </c>
      <c r="P498" s="12">
        <v>0.99</v>
      </c>
      <c r="Q498" s="12">
        <v>1.98</v>
      </c>
      <c r="R498" s="9">
        <f t="shared" si="660"/>
        <v>2.9602</v>
      </c>
      <c r="S498" s="10">
        <v>1.225</v>
      </c>
      <c r="T498" s="20">
        <v>1</v>
      </c>
      <c r="U498" s="21">
        <f t="shared" si="661"/>
        <v>0</v>
      </c>
      <c r="AA498" s="12">
        <v>35434</v>
      </c>
      <c r="AB498" s="12">
        <v>0</v>
      </c>
      <c r="AC498" s="13">
        <v>1.35</v>
      </c>
      <c r="AD498" s="14">
        <v>1</v>
      </c>
      <c r="AE498" s="15">
        <f t="shared" si="662"/>
        <v>0</v>
      </c>
      <c r="AF498" s="12">
        <v>1</v>
      </c>
      <c r="AG498" s="12">
        <v>280</v>
      </c>
      <c r="AH498" s="12">
        <v>1.43</v>
      </c>
      <c r="AI498" s="19">
        <f t="shared" si="663"/>
        <v>3.16684210526316</v>
      </c>
      <c r="AJ498" s="20">
        <v>0</v>
      </c>
      <c r="AK498" s="12">
        <v>0.99</v>
      </c>
      <c r="AL498" s="12">
        <v>1.98</v>
      </c>
      <c r="AM498" s="9">
        <f t="shared" si="664"/>
        <v>2.9602</v>
      </c>
      <c r="AN498" s="10">
        <v>1.225</v>
      </c>
      <c r="AO498" s="22">
        <v>1.015</v>
      </c>
      <c r="AP498" s="21">
        <f t="shared" si="665"/>
        <v>0</v>
      </c>
      <c r="AV498" s="12">
        <v>35728</v>
      </c>
      <c r="AW498" s="12">
        <v>0</v>
      </c>
      <c r="AX498" s="13">
        <v>1.35</v>
      </c>
      <c r="AY498" s="14">
        <v>1</v>
      </c>
      <c r="AZ498" s="15">
        <f t="shared" si="666"/>
        <v>0</v>
      </c>
      <c r="BA498" s="12">
        <v>1</v>
      </c>
      <c r="BB498" s="12">
        <v>280</v>
      </c>
      <c r="BC498" s="12">
        <v>1.43</v>
      </c>
      <c r="BD498" s="19">
        <f t="shared" si="667"/>
        <v>3.16684210526316</v>
      </c>
      <c r="BE498" s="20">
        <v>0</v>
      </c>
      <c r="BF498" s="12">
        <v>1</v>
      </c>
      <c r="BG498" s="12">
        <v>3.11</v>
      </c>
      <c r="BH498" s="9">
        <f t="shared" si="668"/>
        <v>4.11</v>
      </c>
      <c r="BI498" s="10">
        <v>1.225</v>
      </c>
      <c r="BJ498" s="20">
        <v>1</v>
      </c>
      <c r="BK498" s="21">
        <f t="shared" si="669"/>
        <v>0</v>
      </c>
      <c r="BQ498" s="12">
        <v>35728</v>
      </c>
      <c r="BR498" s="12">
        <v>0</v>
      </c>
      <c r="BS498" s="13">
        <v>1.35</v>
      </c>
      <c r="BT498" s="14">
        <v>1</v>
      </c>
      <c r="BU498" s="15">
        <f t="shared" si="670"/>
        <v>0</v>
      </c>
      <c r="BV498" s="12">
        <v>1</v>
      </c>
      <c r="BW498" s="12">
        <v>280</v>
      </c>
      <c r="BX498" s="12">
        <v>1.43</v>
      </c>
      <c r="BY498" s="19">
        <f t="shared" si="671"/>
        <v>3.16684210526316</v>
      </c>
      <c r="BZ498" s="20">
        <v>0</v>
      </c>
      <c r="CA498" s="12">
        <v>1</v>
      </c>
      <c r="CB498" s="12">
        <v>3.11</v>
      </c>
      <c r="CC498" s="9">
        <f t="shared" si="672"/>
        <v>4.11</v>
      </c>
      <c r="CD498" s="10">
        <v>1.225</v>
      </c>
      <c r="CE498" s="22">
        <v>1.015</v>
      </c>
      <c r="CF498" s="21">
        <f t="shared" si="673"/>
        <v>0</v>
      </c>
      <c r="CL498" s="12">
        <v>41312</v>
      </c>
      <c r="CM498" s="12">
        <v>0.0253</v>
      </c>
      <c r="CN498" s="13">
        <v>1.35</v>
      </c>
      <c r="CO498" s="14">
        <v>1</v>
      </c>
      <c r="CP498" s="15">
        <f t="shared" si="674"/>
        <v>1411.01136</v>
      </c>
      <c r="CQ498" s="12">
        <v>1</v>
      </c>
      <c r="CR498" s="12">
        <v>280</v>
      </c>
      <c r="CS498" s="12">
        <v>1.43</v>
      </c>
      <c r="CT498" s="19">
        <f t="shared" si="675"/>
        <v>3.16684210526316</v>
      </c>
      <c r="CU498" s="20">
        <v>0</v>
      </c>
      <c r="CV498" s="12">
        <v>0.99</v>
      </c>
      <c r="CW498" s="12">
        <v>1.98</v>
      </c>
      <c r="CX498" s="9">
        <f t="shared" si="676"/>
        <v>2.9602</v>
      </c>
      <c r="CY498" s="10">
        <v>1.225</v>
      </c>
      <c r="CZ498" s="22">
        <v>1.085</v>
      </c>
      <c r="DA498" s="21">
        <f t="shared" si="677"/>
        <v>17581.0092314539</v>
      </c>
      <c r="DG498" s="12">
        <v>41606</v>
      </c>
      <c r="DH498" s="12">
        <v>0.0253</v>
      </c>
      <c r="DI498" s="13">
        <v>1.35</v>
      </c>
      <c r="DJ498" s="14">
        <v>1</v>
      </c>
      <c r="DK498" s="15">
        <f t="shared" si="678"/>
        <v>1421.05293</v>
      </c>
      <c r="DL498" s="12">
        <v>1</v>
      </c>
      <c r="DM498" s="12">
        <v>280</v>
      </c>
      <c r="DN498" s="12">
        <v>1.43</v>
      </c>
      <c r="DO498" s="19">
        <f t="shared" si="679"/>
        <v>3.16684210526316</v>
      </c>
      <c r="DP498" s="20">
        <v>0</v>
      </c>
      <c r="DQ498" s="12">
        <v>1</v>
      </c>
      <c r="DR498" s="12">
        <v>3.11</v>
      </c>
      <c r="DS498" s="9">
        <f t="shared" si="680"/>
        <v>4.11</v>
      </c>
      <c r="DT498" s="10">
        <v>1.225</v>
      </c>
      <c r="DU498" s="22">
        <v>1.085</v>
      </c>
      <c r="DV498" s="21">
        <f t="shared" si="681"/>
        <v>24583.5339304427</v>
      </c>
      <c r="EB498" s="12">
        <v>41606</v>
      </c>
      <c r="EC498" s="12">
        <v>0.02992</v>
      </c>
      <c r="ED498" s="13">
        <v>1.35</v>
      </c>
      <c r="EE498" s="14">
        <v>1</v>
      </c>
      <c r="EF498" s="15">
        <f t="shared" si="682"/>
        <v>1680.549552</v>
      </c>
      <c r="EG498" s="12">
        <v>1</v>
      </c>
      <c r="EH498" s="12">
        <v>280</v>
      </c>
      <c r="EI498" s="12">
        <v>1.52</v>
      </c>
      <c r="EJ498" s="19">
        <f t="shared" si="683"/>
        <v>3.25684210526316</v>
      </c>
      <c r="EK498" s="20">
        <v>0</v>
      </c>
      <c r="EL498" s="12">
        <v>1</v>
      </c>
      <c r="EM498" s="12">
        <v>3.91</v>
      </c>
      <c r="EN498" s="9">
        <f t="shared" si="685"/>
        <v>4.91</v>
      </c>
      <c r="EO498" s="10">
        <v>1.225</v>
      </c>
      <c r="EP498" s="22">
        <v>1.2</v>
      </c>
      <c r="EQ498" s="21">
        <f t="shared" si="686"/>
        <v>39504.5258311046</v>
      </c>
    </row>
    <row r="499" s="1" customFormat="1" customHeight="1" spans="6:147">
      <c r="F499" s="12">
        <v>35434</v>
      </c>
      <c r="G499" s="12">
        <v>0</v>
      </c>
      <c r="H499" s="13">
        <v>1.35</v>
      </c>
      <c r="I499" s="14">
        <v>1</v>
      </c>
      <c r="J499" s="15">
        <f t="shared" si="658"/>
        <v>0</v>
      </c>
      <c r="K499" s="12">
        <v>1</v>
      </c>
      <c r="L499" s="12">
        <v>280</v>
      </c>
      <c r="M499" s="12">
        <v>1.43</v>
      </c>
      <c r="N499" s="19">
        <f t="shared" si="659"/>
        <v>3.16684210526316</v>
      </c>
      <c r="O499" s="20">
        <v>0</v>
      </c>
      <c r="P499" s="12">
        <v>0.99</v>
      </c>
      <c r="Q499" s="12">
        <v>1.98</v>
      </c>
      <c r="R499" s="9">
        <f t="shared" si="660"/>
        <v>2.9602</v>
      </c>
      <c r="S499" s="10">
        <v>1.225</v>
      </c>
      <c r="T499" s="20">
        <v>1</v>
      </c>
      <c r="U499" s="21">
        <f t="shared" si="661"/>
        <v>0</v>
      </c>
      <c r="AA499" s="12">
        <v>35434</v>
      </c>
      <c r="AB499" s="12">
        <v>0</v>
      </c>
      <c r="AC499" s="13">
        <v>1.35</v>
      </c>
      <c r="AD499" s="14">
        <v>1</v>
      </c>
      <c r="AE499" s="15">
        <f t="shared" si="662"/>
        <v>0</v>
      </c>
      <c r="AF499" s="12">
        <v>1</v>
      </c>
      <c r="AG499" s="12">
        <v>280</v>
      </c>
      <c r="AH499" s="12">
        <v>1.43</v>
      </c>
      <c r="AI499" s="19">
        <f t="shared" si="663"/>
        <v>3.16684210526316</v>
      </c>
      <c r="AJ499" s="20">
        <v>0</v>
      </c>
      <c r="AK499" s="12">
        <v>0.99</v>
      </c>
      <c r="AL499" s="12">
        <v>1.98</v>
      </c>
      <c r="AM499" s="9">
        <f t="shared" si="664"/>
        <v>2.9602</v>
      </c>
      <c r="AN499" s="10">
        <v>1.225</v>
      </c>
      <c r="AO499" s="22">
        <v>1.015</v>
      </c>
      <c r="AP499" s="21">
        <f t="shared" si="665"/>
        <v>0</v>
      </c>
      <c r="AV499" s="12">
        <v>35728</v>
      </c>
      <c r="AW499" s="12">
        <v>0</v>
      </c>
      <c r="AX499" s="13">
        <v>1.35</v>
      </c>
      <c r="AY499" s="14">
        <v>1</v>
      </c>
      <c r="AZ499" s="15">
        <f t="shared" si="666"/>
        <v>0</v>
      </c>
      <c r="BA499" s="12">
        <v>1</v>
      </c>
      <c r="BB499" s="12">
        <v>280</v>
      </c>
      <c r="BC499" s="12">
        <v>1.43</v>
      </c>
      <c r="BD499" s="19">
        <f t="shared" si="667"/>
        <v>3.16684210526316</v>
      </c>
      <c r="BE499" s="20">
        <v>0</v>
      </c>
      <c r="BF499" s="12">
        <v>1</v>
      </c>
      <c r="BG499" s="12">
        <v>3.11</v>
      </c>
      <c r="BH499" s="9">
        <f t="shared" si="668"/>
        <v>4.11</v>
      </c>
      <c r="BI499" s="10">
        <v>1.225</v>
      </c>
      <c r="BJ499" s="20">
        <v>1</v>
      </c>
      <c r="BK499" s="21">
        <f t="shared" si="669"/>
        <v>0</v>
      </c>
      <c r="BQ499" s="12">
        <v>35728</v>
      </c>
      <c r="BR499" s="12">
        <v>0</v>
      </c>
      <c r="BS499" s="13">
        <v>1.35</v>
      </c>
      <c r="BT499" s="14">
        <v>1</v>
      </c>
      <c r="BU499" s="15">
        <f t="shared" si="670"/>
        <v>0</v>
      </c>
      <c r="BV499" s="12">
        <v>1</v>
      </c>
      <c r="BW499" s="12">
        <v>280</v>
      </c>
      <c r="BX499" s="12">
        <v>1.43</v>
      </c>
      <c r="BY499" s="19">
        <f t="shared" si="671"/>
        <v>3.16684210526316</v>
      </c>
      <c r="BZ499" s="20">
        <v>0</v>
      </c>
      <c r="CA499" s="12">
        <v>1</v>
      </c>
      <c r="CB499" s="12">
        <v>3.11</v>
      </c>
      <c r="CC499" s="9">
        <f t="shared" si="672"/>
        <v>4.11</v>
      </c>
      <c r="CD499" s="10">
        <v>1.225</v>
      </c>
      <c r="CE499" s="22">
        <v>1.015</v>
      </c>
      <c r="CF499" s="21">
        <f t="shared" si="673"/>
        <v>0</v>
      </c>
      <c r="CL499" s="12">
        <v>41312</v>
      </c>
      <c r="CM499" s="12">
        <v>0.0253</v>
      </c>
      <c r="CN499" s="13">
        <v>1.35</v>
      </c>
      <c r="CO499" s="14">
        <v>1</v>
      </c>
      <c r="CP499" s="15">
        <f t="shared" si="674"/>
        <v>1411.01136</v>
      </c>
      <c r="CQ499" s="12">
        <v>1</v>
      </c>
      <c r="CR499" s="12">
        <v>280</v>
      </c>
      <c r="CS499" s="12">
        <v>1.43</v>
      </c>
      <c r="CT499" s="19">
        <f t="shared" si="675"/>
        <v>3.16684210526316</v>
      </c>
      <c r="CU499" s="20">
        <v>0</v>
      </c>
      <c r="CV499" s="12">
        <v>0.99</v>
      </c>
      <c r="CW499" s="12">
        <v>1.98</v>
      </c>
      <c r="CX499" s="9">
        <f t="shared" si="676"/>
        <v>2.9602</v>
      </c>
      <c r="CY499" s="10">
        <v>1.225</v>
      </c>
      <c r="CZ499" s="22">
        <v>1.085</v>
      </c>
      <c r="DA499" s="21">
        <f t="shared" si="677"/>
        <v>17581.0092314539</v>
      </c>
      <c r="DG499" s="12">
        <v>41606</v>
      </c>
      <c r="DH499" s="12">
        <v>0.0253</v>
      </c>
      <c r="DI499" s="13">
        <v>1.35</v>
      </c>
      <c r="DJ499" s="14">
        <v>1</v>
      </c>
      <c r="DK499" s="15">
        <f t="shared" si="678"/>
        <v>1421.05293</v>
      </c>
      <c r="DL499" s="12">
        <v>1</v>
      </c>
      <c r="DM499" s="12">
        <v>280</v>
      </c>
      <c r="DN499" s="12">
        <v>1.43</v>
      </c>
      <c r="DO499" s="19">
        <f t="shared" si="679"/>
        <v>3.16684210526316</v>
      </c>
      <c r="DP499" s="20">
        <v>0</v>
      </c>
      <c r="DQ499" s="12">
        <v>1</v>
      </c>
      <c r="DR499" s="12">
        <v>3.11</v>
      </c>
      <c r="DS499" s="9">
        <f t="shared" si="680"/>
        <v>4.11</v>
      </c>
      <c r="DT499" s="10">
        <v>1.225</v>
      </c>
      <c r="DU499" s="22">
        <v>1.085</v>
      </c>
      <c r="DV499" s="21">
        <f t="shared" si="681"/>
        <v>24583.5339304427</v>
      </c>
      <c r="EB499" s="12">
        <v>41606</v>
      </c>
      <c r="EC499" s="12">
        <v>0.02992</v>
      </c>
      <c r="ED499" s="13">
        <v>1.35</v>
      </c>
      <c r="EE499" s="14">
        <v>1</v>
      </c>
      <c r="EF499" s="15">
        <f t="shared" si="682"/>
        <v>1680.549552</v>
      </c>
      <c r="EG499" s="12">
        <v>1</v>
      </c>
      <c r="EH499" s="12">
        <v>280</v>
      </c>
      <c r="EI499" s="12">
        <v>1.52</v>
      </c>
      <c r="EJ499" s="19">
        <f t="shared" si="683"/>
        <v>3.25684210526316</v>
      </c>
      <c r="EK499" s="20">
        <v>0</v>
      </c>
      <c r="EL499" s="12">
        <v>1</v>
      </c>
      <c r="EM499" s="12">
        <v>3.91</v>
      </c>
      <c r="EN499" s="9">
        <f t="shared" si="685"/>
        <v>4.91</v>
      </c>
      <c r="EO499" s="10">
        <v>1.225</v>
      </c>
      <c r="EP499" s="22">
        <v>1.2</v>
      </c>
      <c r="EQ499" s="21">
        <f t="shared" si="686"/>
        <v>39504.5258311046</v>
      </c>
    </row>
    <row r="500" s="1" customFormat="1" customHeight="1" spans="6:147">
      <c r="F500" s="12">
        <v>35434</v>
      </c>
      <c r="G500" s="12">
        <v>0</v>
      </c>
      <c r="H500" s="13">
        <v>1.35</v>
      </c>
      <c r="I500" s="14">
        <v>1</v>
      </c>
      <c r="J500" s="15">
        <f t="shared" si="658"/>
        <v>0</v>
      </c>
      <c r="K500" s="12">
        <v>1</v>
      </c>
      <c r="L500" s="12">
        <v>280</v>
      </c>
      <c r="M500" s="12">
        <v>1.43</v>
      </c>
      <c r="N500" s="19">
        <f t="shared" si="659"/>
        <v>3.16684210526316</v>
      </c>
      <c r="O500" s="20">
        <v>0</v>
      </c>
      <c r="P500" s="12">
        <v>0.99</v>
      </c>
      <c r="Q500" s="12">
        <v>1.98</v>
      </c>
      <c r="R500" s="9">
        <f t="shared" si="660"/>
        <v>2.9602</v>
      </c>
      <c r="S500" s="10">
        <v>1.225</v>
      </c>
      <c r="T500" s="20">
        <v>1</v>
      </c>
      <c r="U500" s="21">
        <f t="shared" si="661"/>
        <v>0</v>
      </c>
      <c r="AA500" s="12">
        <v>35434</v>
      </c>
      <c r="AB500" s="12">
        <v>0</v>
      </c>
      <c r="AC500" s="13">
        <v>1.35</v>
      </c>
      <c r="AD500" s="14">
        <v>1</v>
      </c>
      <c r="AE500" s="15">
        <f t="shared" si="662"/>
        <v>0</v>
      </c>
      <c r="AF500" s="12">
        <v>1</v>
      </c>
      <c r="AG500" s="12">
        <v>280</v>
      </c>
      <c r="AH500" s="12">
        <v>1.43</v>
      </c>
      <c r="AI500" s="19">
        <f t="shared" si="663"/>
        <v>3.16684210526316</v>
      </c>
      <c r="AJ500" s="20">
        <v>0</v>
      </c>
      <c r="AK500" s="12">
        <v>0.99</v>
      </c>
      <c r="AL500" s="12">
        <v>1.98</v>
      </c>
      <c r="AM500" s="9">
        <f t="shared" si="664"/>
        <v>2.9602</v>
      </c>
      <c r="AN500" s="10">
        <v>1.225</v>
      </c>
      <c r="AO500" s="22">
        <v>1.015</v>
      </c>
      <c r="AP500" s="21">
        <f t="shared" si="665"/>
        <v>0</v>
      </c>
      <c r="AV500" s="12">
        <v>35728</v>
      </c>
      <c r="AW500" s="12">
        <v>0</v>
      </c>
      <c r="AX500" s="13">
        <v>1.35</v>
      </c>
      <c r="AY500" s="14">
        <v>1</v>
      </c>
      <c r="AZ500" s="15">
        <f t="shared" si="666"/>
        <v>0</v>
      </c>
      <c r="BA500" s="12">
        <v>1</v>
      </c>
      <c r="BB500" s="12">
        <v>280</v>
      </c>
      <c r="BC500" s="12">
        <v>1.43</v>
      </c>
      <c r="BD500" s="19">
        <f t="shared" si="667"/>
        <v>3.16684210526316</v>
      </c>
      <c r="BE500" s="20">
        <v>0</v>
      </c>
      <c r="BF500" s="12">
        <v>1</v>
      </c>
      <c r="BG500" s="12">
        <v>3.11</v>
      </c>
      <c r="BH500" s="9">
        <f t="shared" si="668"/>
        <v>4.11</v>
      </c>
      <c r="BI500" s="10">
        <v>1.225</v>
      </c>
      <c r="BJ500" s="20">
        <v>1</v>
      </c>
      <c r="BK500" s="21">
        <f t="shared" si="669"/>
        <v>0</v>
      </c>
      <c r="BQ500" s="12">
        <v>35728</v>
      </c>
      <c r="BR500" s="12">
        <v>0</v>
      </c>
      <c r="BS500" s="13">
        <v>1.35</v>
      </c>
      <c r="BT500" s="14">
        <v>1</v>
      </c>
      <c r="BU500" s="15">
        <f t="shared" si="670"/>
        <v>0</v>
      </c>
      <c r="BV500" s="12">
        <v>1</v>
      </c>
      <c r="BW500" s="12">
        <v>280</v>
      </c>
      <c r="BX500" s="12">
        <v>1.43</v>
      </c>
      <c r="BY500" s="19">
        <f t="shared" si="671"/>
        <v>3.16684210526316</v>
      </c>
      <c r="BZ500" s="20">
        <v>0</v>
      </c>
      <c r="CA500" s="12">
        <v>1</v>
      </c>
      <c r="CB500" s="12">
        <v>3.11</v>
      </c>
      <c r="CC500" s="9">
        <f t="shared" si="672"/>
        <v>4.11</v>
      </c>
      <c r="CD500" s="10">
        <v>1.225</v>
      </c>
      <c r="CE500" s="22">
        <v>1.015</v>
      </c>
      <c r="CF500" s="21">
        <f t="shared" si="673"/>
        <v>0</v>
      </c>
      <c r="CL500" s="12">
        <v>41312</v>
      </c>
      <c r="CM500" s="12">
        <v>0.0253</v>
      </c>
      <c r="CN500" s="13">
        <v>1.35</v>
      </c>
      <c r="CO500" s="14">
        <v>1</v>
      </c>
      <c r="CP500" s="15">
        <f t="shared" si="674"/>
        <v>1411.01136</v>
      </c>
      <c r="CQ500" s="12">
        <v>1</v>
      </c>
      <c r="CR500" s="12">
        <v>280</v>
      </c>
      <c r="CS500" s="12">
        <v>1.43</v>
      </c>
      <c r="CT500" s="19">
        <f t="shared" si="675"/>
        <v>3.16684210526316</v>
      </c>
      <c r="CU500" s="20">
        <v>0</v>
      </c>
      <c r="CV500" s="12">
        <v>0.99</v>
      </c>
      <c r="CW500" s="12">
        <v>1.98</v>
      </c>
      <c r="CX500" s="9">
        <f t="shared" si="676"/>
        <v>2.9602</v>
      </c>
      <c r="CY500" s="10">
        <v>1.225</v>
      </c>
      <c r="CZ500" s="22">
        <v>1.085</v>
      </c>
      <c r="DA500" s="21">
        <f t="shared" si="677"/>
        <v>17581.0092314539</v>
      </c>
      <c r="DG500" s="12">
        <v>41606</v>
      </c>
      <c r="DH500" s="12">
        <v>0.0253</v>
      </c>
      <c r="DI500" s="13">
        <v>1.35</v>
      </c>
      <c r="DJ500" s="14">
        <v>1</v>
      </c>
      <c r="DK500" s="15">
        <f t="shared" si="678"/>
        <v>1421.05293</v>
      </c>
      <c r="DL500" s="12">
        <v>1</v>
      </c>
      <c r="DM500" s="12">
        <v>280</v>
      </c>
      <c r="DN500" s="12">
        <v>1.43</v>
      </c>
      <c r="DO500" s="19">
        <f t="shared" si="679"/>
        <v>3.16684210526316</v>
      </c>
      <c r="DP500" s="20">
        <v>0</v>
      </c>
      <c r="DQ500" s="12">
        <v>1</v>
      </c>
      <c r="DR500" s="12">
        <v>3.11</v>
      </c>
      <c r="DS500" s="9">
        <f t="shared" si="680"/>
        <v>4.11</v>
      </c>
      <c r="DT500" s="10">
        <v>1.225</v>
      </c>
      <c r="DU500" s="22">
        <v>1.085</v>
      </c>
      <c r="DV500" s="21">
        <f t="shared" si="681"/>
        <v>24583.5339304427</v>
      </c>
      <c r="EB500" s="12">
        <v>41606</v>
      </c>
      <c r="EC500" s="12">
        <v>0.02992</v>
      </c>
      <c r="ED500" s="13">
        <v>1.35</v>
      </c>
      <c r="EE500" s="14">
        <v>1</v>
      </c>
      <c r="EF500" s="15">
        <f t="shared" si="682"/>
        <v>1680.549552</v>
      </c>
      <c r="EG500" s="12">
        <v>1</v>
      </c>
      <c r="EH500" s="12">
        <v>280</v>
      </c>
      <c r="EI500" s="12">
        <v>1.52</v>
      </c>
      <c r="EJ500" s="19">
        <f t="shared" si="683"/>
        <v>3.25684210526316</v>
      </c>
      <c r="EK500" s="20">
        <v>0</v>
      </c>
      <c r="EL500" s="12">
        <v>1</v>
      </c>
      <c r="EM500" s="12">
        <v>3.91</v>
      </c>
      <c r="EN500" s="9">
        <f t="shared" si="685"/>
        <v>4.91</v>
      </c>
      <c r="EO500" s="10">
        <v>1.225</v>
      </c>
      <c r="EP500" s="22">
        <v>1.2</v>
      </c>
      <c r="EQ500" s="21">
        <f t="shared" si="686"/>
        <v>39504.5258311046</v>
      </c>
    </row>
    <row r="501" s="1" customFormat="1" customHeight="1" spans="6:147">
      <c r="F501" s="12">
        <v>35434</v>
      </c>
      <c r="G501" s="12">
        <v>0</v>
      </c>
      <c r="H501" s="13">
        <v>1.35</v>
      </c>
      <c r="I501" s="14">
        <v>1</v>
      </c>
      <c r="J501" s="15">
        <f t="shared" si="658"/>
        <v>0</v>
      </c>
      <c r="K501" s="12">
        <v>1</v>
      </c>
      <c r="L501" s="12">
        <v>280</v>
      </c>
      <c r="M501" s="12">
        <v>1.43</v>
      </c>
      <c r="N501" s="19">
        <f t="shared" si="659"/>
        <v>3.16684210526316</v>
      </c>
      <c r="O501" s="20">
        <v>0</v>
      </c>
      <c r="P501" s="12">
        <v>0.99</v>
      </c>
      <c r="Q501" s="12">
        <v>1.98</v>
      </c>
      <c r="R501" s="9">
        <f t="shared" si="660"/>
        <v>2.9602</v>
      </c>
      <c r="S501" s="10">
        <v>1.225</v>
      </c>
      <c r="T501" s="20">
        <v>1</v>
      </c>
      <c r="U501" s="21">
        <f t="shared" si="661"/>
        <v>0</v>
      </c>
      <c r="AA501" s="12">
        <v>35434</v>
      </c>
      <c r="AB501" s="12">
        <v>0</v>
      </c>
      <c r="AC501" s="13">
        <v>1.35</v>
      </c>
      <c r="AD501" s="14">
        <v>1</v>
      </c>
      <c r="AE501" s="15">
        <f t="shared" si="662"/>
        <v>0</v>
      </c>
      <c r="AF501" s="12">
        <v>1</v>
      </c>
      <c r="AG501" s="12">
        <v>280</v>
      </c>
      <c r="AH501" s="12">
        <v>1.43</v>
      </c>
      <c r="AI501" s="19">
        <f t="shared" si="663"/>
        <v>3.16684210526316</v>
      </c>
      <c r="AJ501" s="20">
        <v>0</v>
      </c>
      <c r="AK501" s="12">
        <v>0.99</v>
      </c>
      <c r="AL501" s="12">
        <v>1.98</v>
      </c>
      <c r="AM501" s="9">
        <f t="shared" si="664"/>
        <v>2.9602</v>
      </c>
      <c r="AN501" s="10">
        <v>1.225</v>
      </c>
      <c r="AO501" s="22">
        <v>1.015</v>
      </c>
      <c r="AP501" s="21">
        <f t="shared" si="665"/>
        <v>0</v>
      </c>
      <c r="AV501" s="12">
        <v>35728</v>
      </c>
      <c r="AW501" s="12">
        <v>0</v>
      </c>
      <c r="AX501" s="13">
        <v>1.35</v>
      </c>
      <c r="AY501" s="14">
        <v>1</v>
      </c>
      <c r="AZ501" s="15">
        <f t="shared" si="666"/>
        <v>0</v>
      </c>
      <c r="BA501" s="12">
        <v>1</v>
      </c>
      <c r="BB501" s="12">
        <v>280</v>
      </c>
      <c r="BC501" s="12">
        <v>1.43</v>
      </c>
      <c r="BD501" s="19">
        <f t="shared" si="667"/>
        <v>3.16684210526316</v>
      </c>
      <c r="BE501" s="20">
        <v>0</v>
      </c>
      <c r="BF501" s="12">
        <v>1</v>
      </c>
      <c r="BG501" s="12">
        <v>3.11</v>
      </c>
      <c r="BH501" s="9">
        <f t="shared" si="668"/>
        <v>4.11</v>
      </c>
      <c r="BI501" s="10">
        <v>1.225</v>
      </c>
      <c r="BJ501" s="20">
        <v>1</v>
      </c>
      <c r="BK501" s="21">
        <f t="shared" si="669"/>
        <v>0</v>
      </c>
      <c r="BQ501" s="12">
        <v>35728</v>
      </c>
      <c r="BR501" s="12">
        <v>0</v>
      </c>
      <c r="BS501" s="13">
        <v>1.35</v>
      </c>
      <c r="BT501" s="14">
        <v>1</v>
      </c>
      <c r="BU501" s="15">
        <f t="shared" si="670"/>
        <v>0</v>
      </c>
      <c r="BV501" s="12">
        <v>1</v>
      </c>
      <c r="BW501" s="12">
        <v>280</v>
      </c>
      <c r="BX501" s="12">
        <v>1.43</v>
      </c>
      <c r="BY501" s="19">
        <f t="shared" si="671"/>
        <v>3.16684210526316</v>
      </c>
      <c r="BZ501" s="20">
        <v>0</v>
      </c>
      <c r="CA501" s="12">
        <v>1</v>
      </c>
      <c r="CB501" s="12">
        <v>3.11</v>
      </c>
      <c r="CC501" s="9">
        <f t="shared" si="672"/>
        <v>4.11</v>
      </c>
      <c r="CD501" s="10">
        <v>1.225</v>
      </c>
      <c r="CE501" s="22">
        <v>1.015</v>
      </c>
      <c r="CF501" s="21">
        <f t="shared" si="673"/>
        <v>0</v>
      </c>
      <c r="CL501" s="12">
        <v>41312</v>
      </c>
      <c r="CM501" s="12">
        <v>0.0253</v>
      </c>
      <c r="CN501" s="13">
        <v>1.35</v>
      </c>
      <c r="CO501" s="14">
        <v>1</v>
      </c>
      <c r="CP501" s="15">
        <f t="shared" si="674"/>
        <v>1411.01136</v>
      </c>
      <c r="CQ501" s="12">
        <v>1</v>
      </c>
      <c r="CR501" s="12">
        <v>280</v>
      </c>
      <c r="CS501" s="12">
        <v>1.43</v>
      </c>
      <c r="CT501" s="19">
        <f t="shared" si="675"/>
        <v>3.16684210526316</v>
      </c>
      <c r="CU501" s="20">
        <v>0</v>
      </c>
      <c r="CV501" s="12">
        <v>0.99</v>
      </c>
      <c r="CW501" s="12">
        <v>1.98</v>
      </c>
      <c r="CX501" s="9">
        <f t="shared" si="676"/>
        <v>2.9602</v>
      </c>
      <c r="CY501" s="10">
        <v>1.225</v>
      </c>
      <c r="CZ501" s="22">
        <v>1.085</v>
      </c>
      <c r="DA501" s="21">
        <f t="shared" si="677"/>
        <v>17581.0092314539</v>
      </c>
      <c r="DG501" s="12">
        <v>41606</v>
      </c>
      <c r="DH501" s="12">
        <v>0.0253</v>
      </c>
      <c r="DI501" s="13">
        <v>1.35</v>
      </c>
      <c r="DJ501" s="14">
        <v>1</v>
      </c>
      <c r="DK501" s="15">
        <f t="shared" si="678"/>
        <v>1421.05293</v>
      </c>
      <c r="DL501" s="12">
        <v>1</v>
      </c>
      <c r="DM501" s="12">
        <v>280</v>
      </c>
      <c r="DN501" s="12">
        <v>1.43</v>
      </c>
      <c r="DO501" s="19">
        <f t="shared" si="679"/>
        <v>3.16684210526316</v>
      </c>
      <c r="DP501" s="20">
        <v>0</v>
      </c>
      <c r="DQ501" s="12">
        <v>1</v>
      </c>
      <c r="DR501" s="12">
        <v>3.11</v>
      </c>
      <c r="DS501" s="9">
        <f t="shared" si="680"/>
        <v>4.11</v>
      </c>
      <c r="DT501" s="10">
        <v>1.225</v>
      </c>
      <c r="DU501" s="22">
        <v>1.085</v>
      </c>
      <c r="DV501" s="21">
        <f t="shared" si="681"/>
        <v>24583.5339304427</v>
      </c>
      <c r="EB501" s="12">
        <v>41606</v>
      </c>
      <c r="EC501" s="12">
        <v>0.02992</v>
      </c>
      <c r="ED501" s="13">
        <v>1.35</v>
      </c>
      <c r="EE501" s="14">
        <v>1</v>
      </c>
      <c r="EF501" s="15">
        <f t="shared" si="682"/>
        <v>1680.549552</v>
      </c>
      <c r="EG501" s="12">
        <v>1</v>
      </c>
      <c r="EH501" s="12">
        <v>280</v>
      </c>
      <c r="EI501" s="12">
        <v>1.52</v>
      </c>
      <c r="EJ501" s="19">
        <f t="shared" si="683"/>
        <v>3.25684210526316</v>
      </c>
      <c r="EK501" s="20">
        <v>0</v>
      </c>
      <c r="EL501" s="12">
        <v>1</v>
      </c>
      <c r="EM501" s="12">
        <v>3.91</v>
      </c>
      <c r="EN501" s="9">
        <f t="shared" si="685"/>
        <v>4.91</v>
      </c>
      <c r="EO501" s="10">
        <v>1.225</v>
      </c>
      <c r="EP501" s="22">
        <v>1.2</v>
      </c>
      <c r="EQ501" s="21">
        <f t="shared" si="686"/>
        <v>39504.5258311046</v>
      </c>
    </row>
    <row r="502" s="1" customFormat="1" customHeight="1" spans="6:147">
      <c r="F502" s="28" t="s">
        <v>33</v>
      </c>
      <c r="G502" s="29"/>
      <c r="H502" s="29"/>
      <c r="I502" s="29"/>
      <c r="J502" s="29"/>
      <c r="K502" s="29"/>
      <c r="L502" s="29"/>
      <c r="M502" s="29"/>
      <c r="N502" s="30">
        <f>SUM(U477:U501)</f>
        <v>531353.598944371</v>
      </c>
      <c r="O502" s="30"/>
      <c r="P502" s="30"/>
      <c r="Q502" s="30"/>
      <c r="R502" s="30"/>
      <c r="S502" s="30"/>
      <c r="T502" s="30"/>
      <c r="U502" s="30"/>
      <c r="V502" s="1"/>
      <c r="W502" s="1"/>
      <c r="X502" s="1"/>
      <c r="Y502" s="1"/>
      <c r="Z502" s="1"/>
      <c r="AA502" s="28" t="s">
        <v>33</v>
      </c>
      <c r="AB502" s="29"/>
      <c r="AC502" s="29"/>
      <c r="AD502" s="29"/>
      <c r="AE502" s="29"/>
      <c r="AF502" s="29"/>
      <c r="AG502" s="29"/>
      <c r="AH502" s="29"/>
      <c r="AI502" s="30">
        <f>SUM(AP477:AP501)</f>
        <v>675401.994888449</v>
      </c>
      <c r="AJ502" s="30"/>
      <c r="AK502" s="30"/>
      <c r="AL502" s="30"/>
      <c r="AM502" s="30"/>
      <c r="AN502" s="30"/>
      <c r="AO502" s="30"/>
      <c r="AP502" s="30"/>
      <c r="AQ502" s="1"/>
      <c r="AR502" s="1"/>
      <c r="AS502" s="1"/>
      <c r="AT502" s="1"/>
      <c r="AU502" s="1"/>
      <c r="AV502" s="28" t="s">
        <v>33</v>
      </c>
      <c r="AW502" s="29"/>
      <c r="AX502" s="29"/>
      <c r="AY502" s="29"/>
      <c r="AZ502" s="29"/>
      <c r="BA502" s="29"/>
      <c r="BB502" s="29"/>
      <c r="BC502" s="29"/>
      <c r="BD502" s="30">
        <f>SUM(BK477:BK501)</f>
        <v>740143.385954708</v>
      </c>
      <c r="BE502" s="30"/>
      <c r="BF502" s="30"/>
      <c r="BG502" s="30"/>
      <c r="BH502" s="30"/>
      <c r="BI502" s="30"/>
      <c r="BJ502" s="30"/>
      <c r="BK502" s="30"/>
      <c r="BL502" s="1"/>
      <c r="BM502" s="1"/>
      <c r="BN502" s="1"/>
      <c r="BO502" s="1"/>
      <c r="BP502" s="1"/>
      <c r="BQ502" s="28" t="s">
        <v>33</v>
      </c>
      <c r="BR502" s="29"/>
      <c r="BS502" s="29"/>
      <c r="BT502" s="29"/>
      <c r="BU502" s="29"/>
      <c r="BV502" s="29"/>
      <c r="BW502" s="29"/>
      <c r="BX502" s="29"/>
      <c r="BY502" s="30">
        <f>SUM(CF477:CF501)</f>
        <v>940991.575378704</v>
      </c>
      <c r="BZ502" s="30"/>
      <c r="CA502" s="30"/>
      <c r="CB502" s="30"/>
      <c r="CC502" s="30"/>
      <c r="CD502" s="30"/>
      <c r="CE502" s="30"/>
      <c r="CF502" s="30"/>
      <c r="CG502" s="1"/>
      <c r="CH502" s="1"/>
      <c r="CI502" s="1"/>
      <c r="CJ502" s="1"/>
      <c r="CK502" s="1"/>
      <c r="CL502" s="28" t="s">
        <v>33</v>
      </c>
      <c r="CM502" s="29"/>
      <c r="CN502" s="29"/>
      <c r="CO502" s="29"/>
      <c r="CP502" s="29"/>
      <c r="CQ502" s="29"/>
      <c r="CR502" s="29"/>
      <c r="CS502" s="29"/>
      <c r="CT502" s="30">
        <f>SUM(DA477:DA501)</f>
        <v>859916.103735949</v>
      </c>
      <c r="CU502" s="30"/>
      <c r="CV502" s="30"/>
      <c r="CW502" s="30"/>
      <c r="CX502" s="30"/>
      <c r="CY502" s="30"/>
      <c r="CZ502" s="30"/>
      <c r="DA502" s="30"/>
      <c r="DB502" s="1"/>
      <c r="DC502" s="1"/>
      <c r="DD502" s="1"/>
      <c r="DE502" s="1"/>
      <c r="DF502" s="1"/>
      <c r="DG502" s="28" t="s">
        <v>33</v>
      </c>
      <c r="DH502" s="29"/>
      <c r="DI502" s="29"/>
      <c r="DJ502" s="29"/>
      <c r="DK502" s="29"/>
      <c r="DL502" s="29"/>
      <c r="DM502" s="29"/>
      <c r="DN502" s="29"/>
      <c r="DO502" s="30">
        <f>SUM(DV477:DV501)</f>
        <v>1198267.31854107</v>
      </c>
      <c r="DP502" s="30"/>
      <c r="DQ502" s="30"/>
      <c r="DR502" s="30"/>
      <c r="DS502" s="30"/>
      <c r="DT502" s="30"/>
      <c r="DU502" s="30"/>
      <c r="DV502" s="30"/>
      <c r="DW502" s="1"/>
      <c r="DX502" s="1"/>
      <c r="DY502" s="1"/>
      <c r="DZ502" s="1"/>
      <c r="EA502" s="1"/>
      <c r="EB502" s="28" t="s">
        <v>33</v>
      </c>
      <c r="EC502" s="29"/>
      <c r="ED502" s="29"/>
      <c r="EE502" s="29"/>
      <c r="EF502" s="29"/>
      <c r="EG502" s="29"/>
      <c r="EH502" s="29"/>
      <c r="EI502" s="29"/>
      <c r="EJ502" s="30">
        <f>SUM(EQ477:EQ501)</f>
        <v>1796347.40865262</v>
      </c>
      <c r="EK502" s="30"/>
      <c r="EL502" s="30"/>
      <c r="EM502" s="30"/>
      <c r="EN502" s="30"/>
      <c r="EO502" s="30"/>
      <c r="EP502" s="30"/>
      <c r="EQ502" s="30"/>
    </row>
    <row r="503" s="1" customFormat="1" customHeight="1" spans="6:147">
      <c r="F503" s="29"/>
      <c r="G503" s="29"/>
      <c r="H503" s="29"/>
      <c r="I503" s="29"/>
      <c r="J503" s="29"/>
      <c r="K503" s="29"/>
      <c r="L503" s="29"/>
      <c r="M503" s="29"/>
      <c r="N503" s="30"/>
      <c r="O503" s="30"/>
      <c r="P503" s="30"/>
      <c r="Q503" s="30"/>
      <c r="R503" s="30"/>
      <c r="S503" s="30"/>
      <c r="T503" s="30"/>
      <c r="U503" s="30"/>
      <c r="V503" s="1"/>
      <c r="W503" s="1"/>
      <c r="X503" s="1"/>
      <c r="Y503" s="1"/>
      <c r="Z503" s="1"/>
      <c r="AA503" s="29"/>
      <c r="AB503" s="29"/>
      <c r="AC503" s="29"/>
      <c r="AD503" s="29"/>
      <c r="AE503" s="29"/>
      <c r="AF503" s="29"/>
      <c r="AG503" s="29"/>
      <c r="AH503" s="29"/>
      <c r="AI503" s="30"/>
      <c r="AJ503" s="30"/>
      <c r="AK503" s="30"/>
      <c r="AL503" s="30"/>
      <c r="AM503" s="30"/>
      <c r="AN503" s="30"/>
      <c r="AO503" s="30"/>
      <c r="AP503" s="30"/>
      <c r="AQ503" s="1"/>
      <c r="AR503" s="1"/>
      <c r="AS503" s="1"/>
      <c r="AT503" s="1"/>
      <c r="AU503" s="1"/>
      <c r="AV503" s="29"/>
      <c r="AW503" s="29"/>
      <c r="AX503" s="29"/>
      <c r="AY503" s="29"/>
      <c r="AZ503" s="29"/>
      <c r="BA503" s="29"/>
      <c r="BB503" s="29"/>
      <c r="BC503" s="29"/>
      <c r="BD503" s="30"/>
      <c r="BE503" s="30"/>
      <c r="BF503" s="30"/>
      <c r="BG503" s="30"/>
      <c r="BH503" s="30"/>
      <c r="BI503" s="30"/>
      <c r="BJ503" s="30"/>
      <c r="BK503" s="30"/>
      <c r="BL503" s="1"/>
      <c r="BM503" s="1"/>
      <c r="BN503" s="1"/>
      <c r="BO503" s="1"/>
      <c r="BP503" s="1"/>
      <c r="BQ503" s="29"/>
      <c r="BR503" s="29"/>
      <c r="BS503" s="29"/>
      <c r="BT503" s="29"/>
      <c r="BU503" s="29"/>
      <c r="BV503" s="29"/>
      <c r="BW503" s="29"/>
      <c r="BX503" s="29"/>
      <c r="BY503" s="30"/>
      <c r="BZ503" s="30"/>
      <c r="CA503" s="30"/>
      <c r="CB503" s="30"/>
      <c r="CC503" s="30"/>
      <c r="CD503" s="30"/>
      <c r="CE503" s="30"/>
      <c r="CF503" s="30"/>
      <c r="CG503" s="1"/>
      <c r="CH503" s="1"/>
      <c r="CI503" s="1"/>
      <c r="CJ503" s="1"/>
      <c r="CK503" s="1"/>
      <c r="CL503" s="29"/>
      <c r="CM503" s="29"/>
      <c r="CN503" s="29"/>
      <c r="CO503" s="29"/>
      <c r="CP503" s="29"/>
      <c r="CQ503" s="29"/>
      <c r="CR503" s="29"/>
      <c r="CS503" s="29"/>
      <c r="CT503" s="30"/>
      <c r="CU503" s="30"/>
      <c r="CV503" s="30"/>
      <c r="CW503" s="30"/>
      <c r="CX503" s="30"/>
      <c r="CY503" s="30"/>
      <c r="CZ503" s="30"/>
      <c r="DA503" s="30"/>
      <c r="DB503" s="1"/>
      <c r="DC503" s="1"/>
      <c r="DD503" s="1"/>
      <c r="DE503" s="1"/>
      <c r="DF503" s="1"/>
      <c r="DG503" s="29"/>
      <c r="DH503" s="29"/>
      <c r="DI503" s="29"/>
      <c r="DJ503" s="29"/>
      <c r="DK503" s="29"/>
      <c r="DL503" s="29"/>
      <c r="DM503" s="29"/>
      <c r="DN503" s="29"/>
      <c r="DO503" s="30"/>
      <c r="DP503" s="30"/>
      <c r="DQ503" s="30"/>
      <c r="DR503" s="30"/>
      <c r="DS503" s="30"/>
      <c r="DT503" s="30"/>
      <c r="DU503" s="30"/>
      <c r="DV503" s="30"/>
      <c r="DW503" s="1"/>
      <c r="DX503" s="1"/>
      <c r="DY503" s="1"/>
      <c r="DZ503" s="1"/>
      <c r="EA503" s="1"/>
      <c r="EB503" s="29"/>
      <c r="EC503" s="29"/>
      <c r="ED503" s="29"/>
      <c r="EE503" s="29"/>
      <c r="EF503" s="29"/>
      <c r="EG503" s="29"/>
      <c r="EH503" s="29"/>
      <c r="EI503" s="29"/>
      <c r="EJ503" s="30"/>
      <c r="EK503" s="30"/>
      <c r="EL503" s="30"/>
      <c r="EM503" s="30"/>
      <c r="EN503" s="30"/>
      <c r="EO503" s="30"/>
      <c r="EP503" s="30"/>
      <c r="EQ503" s="30"/>
    </row>
    <row r="504" s="1" customFormat="1" customHeight="1" spans="6:147">
      <c r="F504" s="7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1"/>
      <c r="S504" s="1"/>
      <c r="T504" s="1"/>
      <c r="U504" s="1"/>
      <c r="V504" s="1"/>
      <c r="W504" s="1"/>
      <c r="X504" s="1"/>
      <c r="Y504" s="1"/>
      <c r="Z504" s="1"/>
      <c r="AA504" s="7"/>
      <c r="AB504" s="7"/>
      <c r="AC504" s="7"/>
      <c r="AD504" s="7"/>
      <c r="AE504" s="7"/>
      <c r="AF504" s="7"/>
      <c r="AG504" s="7"/>
      <c r="AH504" s="7"/>
      <c r="AI504" s="7"/>
      <c r="AJ504" s="7"/>
      <c r="AK504" s="7"/>
      <c r="AL504" s="7"/>
      <c r="AM504" s="1"/>
      <c r="AN504" s="1"/>
      <c r="AO504" s="1"/>
      <c r="AP504" s="1"/>
      <c r="AQ504" s="1"/>
      <c r="AR504" s="1"/>
      <c r="AS504" s="1"/>
      <c r="AT504" s="1"/>
      <c r="AU504" s="1"/>
      <c r="AV504" s="7"/>
      <c r="AW504" s="7"/>
      <c r="AX504" s="7"/>
      <c r="AY504" s="7"/>
      <c r="AZ504" s="7"/>
      <c r="BA504" s="7"/>
      <c r="BB504" s="7"/>
      <c r="BC504" s="7"/>
      <c r="BD504" s="7"/>
      <c r="BE504" s="7"/>
      <c r="BF504" s="7"/>
      <c r="BG504" s="7"/>
      <c r="BH504" s="1"/>
      <c r="BI504" s="1"/>
      <c r="BJ504" s="1"/>
      <c r="BK504" s="1"/>
      <c r="BL504" s="1"/>
      <c r="BM504" s="1"/>
      <c r="BN504" s="1"/>
      <c r="BO504" s="1"/>
      <c r="BP504" s="1"/>
      <c r="BQ504" s="7"/>
      <c r="BR504" s="7"/>
      <c r="BS504" s="7"/>
      <c r="BT504" s="7"/>
      <c r="BU504" s="7"/>
      <c r="BV504" s="7"/>
      <c r="BW504" s="7"/>
      <c r="BX504" s="7"/>
      <c r="BY504" s="7"/>
      <c r="BZ504" s="7"/>
      <c r="CA504" s="7"/>
      <c r="CB504" s="7"/>
      <c r="CC504" s="1"/>
      <c r="CD504" s="1"/>
      <c r="CE504" s="1"/>
      <c r="CF504" s="1"/>
      <c r="CG504" s="1"/>
      <c r="CH504" s="1"/>
      <c r="CI504" s="1"/>
      <c r="CJ504" s="1"/>
      <c r="CK504" s="1"/>
      <c r="CL504" s="7"/>
      <c r="CM504" s="7"/>
      <c r="CN504" s="7"/>
      <c r="CO504" s="7"/>
      <c r="CP504" s="7"/>
      <c r="CQ504" s="7"/>
      <c r="CR504" s="7"/>
      <c r="CS504" s="7"/>
      <c r="CT504" s="7"/>
      <c r="CU504" s="7"/>
      <c r="CV504" s="7"/>
      <c r="CW504" s="7"/>
      <c r="CX504" s="1"/>
      <c r="CY504" s="1"/>
      <c r="CZ504" s="1"/>
      <c r="DA504" s="1"/>
      <c r="DB504" s="1"/>
      <c r="DC504" s="1"/>
      <c r="DD504" s="1"/>
      <c r="DE504" s="1"/>
      <c r="DF504" s="1"/>
      <c r="DG504" s="7"/>
      <c r="DH504" s="7"/>
      <c r="DI504" s="7"/>
      <c r="DJ504" s="7"/>
      <c r="DK504" s="7"/>
      <c r="DL504" s="7"/>
      <c r="DM504" s="7"/>
      <c r="DN504" s="7"/>
      <c r="DO504" s="7"/>
      <c r="DP504" s="7"/>
      <c r="DQ504" s="7"/>
      <c r="DR504" s="7"/>
      <c r="DS504" s="1"/>
      <c r="DT504" s="1"/>
      <c r="DU504" s="1"/>
      <c r="DV504" s="1"/>
      <c r="DW504" s="1"/>
      <c r="DX504" s="1"/>
      <c r="DY504" s="1"/>
      <c r="DZ504" s="1"/>
      <c r="EA504" s="1"/>
      <c r="EB504" s="7"/>
      <c r="EC504" s="7"/>
      <c r="ED504" s="7"/>
      <c r="EE504" s="7"/>
      <c r="EF504" s="7"/>
      <c r="EG504" s="7"/>
      <c r="EH504" s="7"/>
      <c r="EI504" s="7"/>
      <c r="EJ504" s="7"/>
      <c r="EK504" s="7"/>
      <c r="EL504" s="7"/>
      <c r="EM504" s="7"/>
    </row>
    <row r="505" s="1" customFormat="1" customHeight="1" spans="6:147">
      <c r="F505" s="15" t="s">
        <v>8</v>
      </c>
      <c r="G505" s="15"/>
      <c r="H505" s="15"/>
      <c r="I505" s="15"/>
      <c r="J505" s="15"/>
      <c r="K505" s="9" t="s">
        <v>35</v>
      </c>
      <c r="L505" s="9"/>
      <c r="M505" s="9"/>
      <c r="N505" s="9"/>
      <c r="O505" s="10" t="s">
        <v>36</v>
      </c>
      <c r="P505" s="10"/>
      <c r="Q505" s="31" t="s">
        <v>14</v>
      </c>
      <c r="R505"/>
      <c r="S505"/>
      <c r="T505"/>
      <c r="U505"/>
      <c r="V505" s="1"/>
      <c r="W505" s="1"/>
      <c r="X505" s="1"/>
      <c r="Y505" s="1"/>
      <c r="Z505" s="1"/>
      <c r="AA505" s="15" t="s">
        <v>8</v>
      </c>
      <c r="AB505" s="15"/>
      <c r="AC505" s="15"/>
      <c r="AD505" s="15"/>
      <c r="AE505" s="15"/>
      <c r="AF505" s="9" t="s">
        <v>35</v>
      </c>
      <c r="AG505" s="9"/>
      <c r="AH505" s="9"/>
      <c r="AI505" s="9"/>
      <c r="AJ505" s="10" t="s">
        <v>36</v>
      </c>
      <c r="AK505" s="10"/>
      <c r="AL505" s="31" t="s">
        <v>14</v>
      </c>
      <c r="AM505"/>
      <c r="AN505"/>
      <c r="AO505"/>
      <c r="AP505"/>
      <c r="AQ505" s="1"/>
      <c r="AR505" s="1"/>
      <c r="AS505" s="1"/>
      <c r="AT505" s="1"/>
      <c r="AU505" s="1"/>
      <c r="AV505" s="15" t="s">
        <v>8</v>
      </c>
      <c r="AW505" s="15"/>
      <c r="AX505" s="15"/>
      <c r="AY505" s="15"/>
      <c r="AZ505" s="15"/>
      <c r="BA505" s="9" t="s">
        <v>35</v>
      </c>
      <c r="BB505" s="9"/>
      <c r="BC505" s="9"/>
      <c r="BD505" s="9"/>
      <c r="BE505" s="10" t="s">
        <v>36</v>
      </c>
      <c r="BF505" s="10"/>
      <c r="BG505" s="31" t="s">
        <v>14</v>
      </c>
      <c r="BH505"/>
      <c r="BI505"/>
      <c r="BJ505"/>
      <c r="BK505"/>
      <c r="BL505" s="1"/>
      <c r="BM505" s="1"/>
      <c r="BN505" s="1"/>
      <c r="BO505" s="1"/>
      <c r="BP505" s="1"/>
      <c r="BQ505" s="15" t="s">
        <v>8</v>
      </c>
      <c r="BR505" s="15"/>
      <c r="BS505" s="15"/>
      <c r="BT505" s="15"/>
      <c r="BU505" s="15"/>
      <c r="BV505" s="9" t="s">
        <v>35</v>
      </c>
      <c r="BW505" s="9"/>
      <c r="BX505" s="9"/>
      <c r="BY505" s="9"/>
      <c r="BZ505" s="10" t="s">
        <v>36</v>
      </c>
      <c r="CA505" s="10"/>
      <c r="CB505" s="31" t="s">
        <v>14</v>
      </c>
      <c r="CC505"/>
      <c r="CD505"/>
      <c r="CE505"/>
      <c r="CF505"/>
      <c r="CG505" s="1"/>
      <c r="CH505" s="1"/>
      <c r="CI505" s="1"/>
      <c r="CJ505" s="1"/>
      <c r="CK505" s="1"/>
      <c r="CL505" s="15" t="s">
        <v>8</v>
      </c>
      <c r="CM505" s="15"/>
      <c r="CN505" s="15"/>
      <c r="CO505" s="15"/>
      <c r="CP505" s="15"/>
      <c r="CQ505" s="9" t="s">
        <v>35</v>
      </c>
      <c r="CR505" s="9"/>
      <c r="CS505" s="9"/>
      <c r="CT505" s="9"/>
      <c r="CU505" s="10" t="s">
        <v>36</v>
      </c>
      <c r="CV505" s="10"/>
      <c r="CW505" s="31" t="s">
        <v>14</v>
      </c>
      <c r="CX505"/>
      <c r="CY505"/>
      <c r="CZ505"/>
      <c r="DA505"/>
      <c r="DB505" s="1"/>
      <c r="DC505" s="1"/>
      <c r="DD505" s="1"/>
      <c r="DE505" s="1"/>
      <c r="DF505" s="1"/>
      <c r="DG505" s="15" t="s">
        <v>8</v>
      </c>
      <c r="DH505" s="15"/>
      <c r="DI505" s="15"/>
      <c r="DJ505" s="15"/>
      <c r="DK505" s="15"/>
      <c r="DL505" s="9" t="s">
        <v>35</v>
      </c>
      <c r="DM505" s="9"/>
      <c r="DN505" s="9"/>
      <c r="DO505" s="9"/>
      <c r="DP505" s="10" t="s">
        <v>36</v>
      </c>
      <c r="DQ505" s="10"/>
      <c r="DR505" s="31" t="s">
        <v>14</v>
      </c>
      <c r="DS505"/>
      <c r="DT505"/>
      <c r="DU505"/>
      <c r="DV505"/>
      <c r="DW505" s="1"/>
      <c r="DX505" s="1"/>
      <c r="DY505" s="1"/>
      <c r="DZ505" s="1"/>
      <c r="EA505" s="1"/>
      <c r="EB505" s="15" t="s">
        <v>8</v>
      </c>
      <c r="EC505" s="15"/>
      <c r="ED505" s="15"/>
      <c r="EE505" s="15"/>
      <c r="EF505" s="15"/>
      <c r="EG505" s="9" t="s">
        <v>35</v>
      </c>
      <c r="EH505" s="9"/>
      <c r="EI505" s="9"/>
      <c r="EJ505" s="9"/>
      <c r="EK505" s="10" t="s">
        <v>36</v>
      </c>
      <c r="EL505" s="10"/>
      <c r="EM505" s="31" t="s">
        <v>14</v>
      </c>
      <c r="EN505"/>
      <c r="EO505"/>
      <c r="EP505"/>
      <c r="EQ505"/>
    </row>
    <row r="506" s="1" customFormat="1" customHeight="1" spans="6:147">
      <c r="F506" s="12" t="s">
        <v>37</v>
      </c>
      <c r="G506" s="12" t="s">
        <v>20</v>
      </c>
      <c r="H506" s="32" t="s">
        <v>38</v>
      </c>
      <c r="I506" s="33" t="s">
        <v>39</v>
      </c>
      <c r="J506" s="15" t="s">
        <v>8</v>
      </c>
      <c r="K506" s="12" t="s">
        <v>40</v>
      </c>
      <c r="L506" s="12" t="s">
        <v>27</v>
      </c>
      <c r="M506" s="12" t="s">
        <v>28</v>
      </c>
      <c r="N506" s="9" t="s">
        <v>41</v>
      </c>
      <c r="O506" s="12" t="s">
        <v>30</v>
      </c>
      <c r="P506" s="12" t="s">
        <v>42</v>
      </c>
      <c r="Q506" s="31"/>
      <c r="R506"/>
      <c r="S506"/>
      <c r="T506"/>
      <c r="U506"/>
      <c r="V506" s="1"/>
      <c r="W506" s="1"/>
      <c r="X506" s="1"/>
      <c r="Y506" s="1"/>
      <c r="Z506" s="1"/>
      <c r="AA506" s="12" t="s">
        <v>37</v>
      </c>
      <c r="AB506" s="12" t="s">
        <v>20</v>
      </c>
      <c r="AC506" s="32" t="s">
        <v>38</v>
      </c>
      <c r="AD506" s="33" t="s">
        <v>39</v>
      </c>
      <c r="AE506" s="15" t="s">
        <v>8</v>
      </c>
      <c r="AF506" s="12" t="s">
        <v>40</v>
      </c>
      <c r="AG506" s="12" t="s">
        <v>27</v>
      </c>
      <c r="AH506" s="12" t="s">
        <v>28</v>
      </c>
      <c r="AI506" s="9" t="s">
        <v>41</v>
      </c>
      <c r="AJ506" s="12" t="s">
        <v>30</v>
      </c>
      <c r="AK506" s="12" t="s">
        <v>42</v>
      </c>
      <c r="AL506" s="31"/>
      <c r="AM506"/>
      <c r="AN506"/>
      <c r="AO506"/>
      <c r="AP506"/>
      <c r="AQ506" s="1"/>
      <c r="AR506" s="1"/>
      <c r="AS506" s="1"/>
      <c r="AT506" s="1"/>
      <c r="AU506" s="1"/>
      <c r="AV506" s="12" t="s">
        <v>37</v>
      </c>
      <c r="AW506" s="12" t="s">
        <v>20</v>
      </c>
      <c r="AX506" s="32" t="s">
        <v>38</v>
      </c>
      <c r="AY506" s="33" t="s">
        <v>39</v>
      </c>
      <c r="AZ506" s="15" t="s">
        <v>8</v>
      </c>
      <c r="BA506" s="12" t="s">
        <v>40</v>
      </c>
      <c r="BB506" s="12" t="s">
        <v>27</v>
      </c>
      <c r="BC506" s="12" t="s">
        <v>28</v>
      </c>
      <c r="BD506" s="9" t="s">
        <v>41</v>
      </c>
      <c r="BE506" s="12" t="s">
        <v>30</v>
      </c>
      <c r="BF506" s="12" t="s">
        <v>42</v>
      </c>
      <c r="BG506" s="31"/>
      <c r="BH506"/>
      <c r="BI506"/>
      <c r="BJ506"/>
      <c r="BK506"/>
      <c r="BL506" s="1"/>
      <c r="BM506" s="1"/>
      <c r="BN506" s="1"/>
      <c r="BO506" s="1"/>
      <c r="BP506" s="1"/>
      <c r="BQ506" s="12" t="s">
        <v>37</v>
      </c>
      <c r="BR506" s="12" t="s">
        <v>20</v>
      </c>
      <c r="BS506" s="32" t="s">
        <v>38</v>
      </c>
      <c r="BT506" s="33" t="s">
        <v>39</v>
      </c>
      <c r="BU506" s="15" t="s">
        <v>8</v>
      </c>
      <c r="BV506" s="12" t="s">
        <v>40</v>
      </c>
      <c r="BW506" s="12" t="s">
        <v>27</v>
      </c>
      <c r="BX506" s="12" t="s">
        <v>28</v>
      </c>
      <c r="BY506" s="9" t="s">
        <v>41</v>
      </c>
      <c r="BZ506" s="12" t="s">
        <v>30</v>
      </c>
      <c r="CA506" s="12" t="s">
        <v>42</v>
      </c>
      <c r="CB506" s="31"/>
      <c r="CC506"/>
      <c r="CD506"/>
      <c r="CE506"/>
      <c r="CF506"/>
      <c r="CG506" s="1"/>
      <c r="CH506" s="1"/>
      <c r="CI506" s="1"/>
      <c r="CJ506" s="1"/>
      <c r="CK506" s="1"/>
      <c r="CL506" s="12" t="s">
        <v>37</v>
      </c>
      <c r="CM506" s="12" t="s">
        <v>20</v>
      </c>
      <c r="CN506" s="32" t="s">
        <v>38</v>
      </c>
      <c r="CO506" s="33" t="s">
        <v>39</v>
      </c>
      <c r="CP506" s="15" t="s">
        <v>8</v>
      </c>
      <c r="CQ506" s="12" t="s">
        <v>40</v>
      </c>
      <c r="CR506" s="12" t="s">
        <v>27</v>
      </c>
      <c r="CS506" s="12" t="s">
        <v>28</v>
      </c>
      <c r="CT506" s="9" t="s">
        <v>41</v>
      </c>
      <c r="CU506" s="12" t="s">
        <v>30</v>
      </c>
      <c r="CV506" s="12" t="s">
        <v>42</v>
      </c>
      <c r="CW506" s="31"/>
      <c r="CX506"/>
      <c r="CY506"/>
      <c r="CZ506"/>
      <c r="DA506"/>
      <c r="DB506" s="1"/>
      <c r="DC506" s="1"/>
      <c r="DD506" s="1"/>
      <c r="DE506" s="1"/>
      <c r="DF506" s="1"/>
      <c r="DG506" s="12" t="s">
        <v>37</v>
      </c>
      <c r="DH506" s="12" t="s">
        <v>20</v>
      </c>
      <c r="DI506" s="32" t="s">
        <v>38</v>
      </c>
      <c r="DJ506" s="33" t="s">
        <v>39</v>
      </c>
      <c r="DK506" s="15" t="s">
        <v>8</v>
      </c>
      <c r="DL506" s="12" t="s">
        <v>40</v>
      </c>
      <c r="DM506" s="12" t="s">
        <v>27</v>
      </c>
      <c r="DN506" s="12" t="s">
        <v>28</v>
      </c>
      <c r="DO506" s="9" t="s">
        <v>41</v>
      </c>
      <c r="DP506" s="12" t="s">
        <v>30</v>
      </c>
      <c r="DQ506" s="12" t="s">
        <v>42</v>
      </c>
      <c r="DR506" s="31"/>
      <c r="DS506"/>
      <c r="DT506"/>
      <c r="DU506"/>
      <c r="DV506"/>
      <c r="DW506" s="1"/>
      <c r="DX506" s="1"/>
      <c r="DY506" s="1"/>
      <c r="DZ506" s="1"/>
      <c r="EA506" s="1"/>
      <c r="EB506" s="12" t="s">
        <v>37</v>
      </c>
      <c r="EC506" s="12" t="s">
        <v>20</v>
      </c>
      <c r="ED506" s="32" t="s">
        <v>38</v>
      </c>
      <c r="EE506" s="33" t="s">
        <v>39</v>
      </c>
      <c r="EF506" s="15" t="s">
        <v>8</v>
      </c>
      <c r="EG506" s="12" t="s">
        <v>40</v>
      </c>
      <c r="EH506" s="12" t="s">
        <v>27</v>
      </c>
      <c r="EI506" s="12" t="s">
        <v>28</v>
      </c>
      <c r="EJ506" s="9" t="s">
        <v>41</v>
      </c>
      <c r="EK506" s="12" t="s">
        <v>30</v>
      </c>
      <c r="EL506" s="12" t="s">
        <v>42</v>
      </c>
      <c r="EM506" s="31"/>
      <c r="EN506"/>
      <c r="EO506"/>
      <c r="EP506"/>
      <c r="EQ506"/>
    </row>
    <row r="507" s="1" customFormat="1" customHeight="1" spans="6:147">
      <c r="F507" s="12">
        <v>1197</v>
      </c>
      <c r="G507" s="12">
        <v>1524</v>
      </c>
      <c r="H507" s="32">
        <v>0.444</v>
      </c>
      <c r="I507" s="33">
        <v>0.887</v>
      </c>
      <c r="J507" s="34">
        <f t="shared" ref="J507:J520" si="687">F507*H507+G507*I507</f>
        <v>1883.256</v>
      </c>
      <c r="K507" s="12">
        <v>1</v>
      </c>
      <c r="L507" s="12">
        <v>0.89</v>
      </c>
      <c r="M507" s="12">
        <v>3.14</v>
      </c>
      <c r="N507" s="35">
        <f t="shared" ref="N507:N520" si="688">1+L507*M507</f>
        <v>3.7946</v>
      </c>
      <c r="O507" s="12">
        <v>1.225</v>
      </c>
      <c r="P507" s="12">
        <v>0.5</v>
      </c>
      <c r="Q507" s="36">
        <f t="shared" ref="Q507:Q520" si="689">J507*K507*N507*O507*P507</f>
        <v>4377.04947078</v>
      </c>
      <c r="R507"/>
      <c r="S507"/>
      <c r="T507"/>
      <c r="U507"/>
      <c r="V507" s="1"/>
      <c r="W507" s="1"/>
      <c r="X507" s="1"/>
      <c r="Y507" s="1"/>
      <c r="Z507" s="1"/>
      <c r="AA507" s="12">
        <v>1197</v>
      </c>
      <c r="AB507" s="12">
        <v>1524</v>
      </c>
      <c r="AC507" s="32">
        <v>0.444</v>
      </c>
      <c r="AD507" s="33">
        <v>0.887</v>
      </c>
      <c r="AE507" s="34">
        <f t="shared" ref="AE507:AE520" si="690">AA507*AC507+AB507*AD507</f>
        <v>1883.256</v>
      </c>
      <c r="AF507" s="12">
        <v>1</v>
      </c>
      <c r="AG507" s="12">
        <v>0.89</v>
      </c>
      <c r="AH507" s="12">
        <v>3.14</v>
      </c>
      <c r="AI507" s="35">
        <f t="shared" ref="AI507:AI520" si="691">1+AG507*AH507</f>
        <v>3.7946</v>
      </c>
      <c r="AJ507" s="12">
        <v>1.225</v>
      </c>
      <c r="AK507" s="12">
        <v>0.5</v>
      </c>
      <c r="AL507" s="36">
        <f t="shared" ref="AL507:AL520" si="692">AE507*AF507*AI507*AJ507*AK507</f>
        <v>4377.04947078</v>
      </c>
      <c r="AM507"/>
      <c r="AN507"/>
      <c r="AO507"/>
      <c r="AP507"/>
      <c r="AQ507" s="1"/>
      <c r="AR507" s="1"/>
      <c r="AS507" s="1"/>
      <c r="AT507" s="1"/>
      <c r="AU507" s="1"/>
      <c r="AV507" s="12">
        <v>1197</v>
      </c>
      <c r="AW507" s="12">
        <v>1524</v>
      </c>
      <c r="AX507" s="32">
        <v>0.444</v>
      </c>
      <c r="AY507" s="33">
        <v>0.887</v>
      </c>
      <c r="AZ507" s="34">
        <f t="shared" ref="AZ507:AZ520" si="693">AV507*AX507+AW507*AY507</f>
        <v>1883.256</v>
      </c>
      <c r="BA507" s="12">
        <v>1</v>
      </c>
      <c r="BB507" s="12">
        <v>0.89</v>
      </c>
      <c r="BC507" s="12">
        <v>3.14</v>
      </c>
      <c r="BD507" s="35">
        <f t="shared" ref="BD507:BD520" si="694">1+BB507*BC507</f>
        <v>3.7946</v>
      </c>
      <c r="BE507" s="12">
        <v>1.225</v>
      </c>
      <c r="BF507" s="12">
        <v>0.5</v>
      </c>
      <c r="BG507" s="36">
        <f t="shared" ref="BG507:BG520" si="695">AZ507*BA507*BD507*BE507*BF507</f>
        <v>4377.04947078</v>
      </c>
      <c r="BH507"/>
      <c r="BI507"/>
      <c r="BJ507"/>
      <c r="BK507"/>
      <c r="BL507" s="1"/>
      <c r="BM507" s="1"/>
      <c r="BN507" s="1"/>
      <c r="BO507" s="1"/>
      <c r="BP507" s="1"/>
      <c r="BQ507" s="12">
        <v>1197</v>
      </c>
      <c r="BR507" s="12">
        <v>1524</v>
      </c>
      <c r="BS507" s="32">
        <v>0.444</v>
      </c>
      <c r="BT507" s="33">
        <v>0.887</v>
      </c>
      <c r="BU507" s="34">
        <f t="shared" ref="BU507:BU520" si="696">BQ507*BS507+BR507*BT507</f>
        <v>1883.256</v>
      </c>
      <c r="BV507" s="12">
        <v>1</v>
      </c>
      <c r="BW507" s="12">
        <v>0.89</v>
      </c>
      <c r="BX507" s="12">
        <v>3.14</v>
      </c>
      <c r="BY507" s="35">
        <f t="shared" ref="BY507:BY520" si="697">1+BW507*BX507</f>
        <v>3.7946</v>
      </c>
      <c r="BZ507" s="12">
        <v>1.225</v>
      </c>
      <c r="CA507" s="12">
        <v>0.5</v>
      </c>
      <c r="CB507" s="36">
        <f t="shared" ref="CB507:CB520" si="698">BU507*BV507*BY507*BZ507*CA507</f>
        <v>4377.04947078</v>
      </c>
      <c r="CC507"/>
      <c r="CD507"/>
      <c r="CE507"/>
      <c r="CF507"/>
      <c r="CG507" s="1"/>
      <c r="CH507" s="1"/>
      <c r="CI507" s="1"/>
      <c r="CJ507" s="1"/>
      <c r="CK507" s="1"/>
      <c r="CL507" s="12">
        <v>1197</v>
      </c>
      <c r="CM507" s="12">
        <f t="shared" ref="CM507:CM520" si="699">1524+145</f>
        <v>1669</v>
      </c>
      <c r="CN507" s="32">
        <v>0.444</v>
      </c>
      <c r="CO507" s="33">
        <v>0.887</v>
      </c>
      <c r="CP507" s="34">
        <f t="shared" ref="CP507:CP520" si="700">CL507*CN507+CM507*CO507</f>
        <v>2011.871</v>
      </c>
      <c r="CQ507" s="12">
        <v>1</v>
      </c>
      <c r="CR507" s="12">
        <v>0.89</v>
      </c>
      <c r="CS507" s="12">
        <v>3.14</v>
      </c>
      <c r="CT507" s="35">
        <f t="shared" ref="CT507:CT520" si="701">1+CR507*CS507</f>
        <v>3.7946</v>
      </c>
      <c r="CU507" s="12">
        <v>1.225</v>
      </c>
      <c r="CV507" s="12">
        <v>0.5</v>
      </c>
      <c r="CW507" s="36">
        <f t="shared" ref="CW507:CW520" si="702">CP507*CQ507*CT507*CU507*CV507</f>
        <v>4675.9754891675</v>
      </c>
      <c r="CX507"/>
      <c r="CY507"/>
      <c r="CZ507"/>
      <c r="DA507"/>
      <c r="DB507" s="1"/>
      <c r="DC507" s="1"/>
      <c r="DD507" s="1"/>
      <c r="DE507" s="1"/>
      <c r="DF507" s="1"/>
      <c r="DG507" s="12">
        <v>1197</v>
      </c>
      <c r="DH507" s="12">
        <f t="shared" ref="DH507:DH520" si="703">1524+145</f>
        <v>1669</v>
      </c>
      <c r="DI507" s="32">
        <v>0.444</v>
      </c>
      <c r="DJ507" s="33">
        <v>0.887</v>
      </c>
      <c r="DK507" s="34">
        <f t="shared" ref="DK507:DK520" si="704">DG507*DI507+DH507*DJ507</f>
        <v>2011.871</v>
      </c>
      <c r="DL507" s="12">
        <v>1</v>
      </c>
      <c r="DM507" s="12">
        <v>0.89</v>
      </c>
      <c r="DN507" s="12">
        <v>3.14</v>
      </c>
      <c r="DO507" s="35">
        <f t="shared" ref="DO507:DO520" si="705">1+DM507*DN507</f>
        <v>3.7946</v>
      </c>
      <c r="DP507" s="12">
        <v>1.225</v>
      </c>
      <c r="DQ507" s="12">
        <v>0.5</v>
      </c>
      <c r="DR507" s="36">
        <f t="shared" ref="DR507:DR520" si="706">DK507*DL507*DO507*DP507*DQ507</f>
        <v>4675.9754891675</v>
      </c>
      <c r="DS507"/>
      <c r="DT507"/>
      <c r="DU507"/>
      <c r="DV507"/>
      <c r="DW507" s="1"/>
      <c r="DX507" s="1"/>
      <c r="DY507" s="1"/>
      <c r="DZ507" s="1"/>
      <c r="EA507" s="1"/>
      <c r="EB507" s="12">
        <v>1197</v>
      </c>
      <c r="EC507" s="12">
        <f t="shared" ref="EC507:EC520" si="707">1524+145</f>
        <v>1669</v>
      </c>
      <c r="ED507" s="32">
        <v>0.444</v>
      </c>
      <c r="EE507" s="33">
        <v>0.887</v>
      </c>
      <c r="EF507" s="34">
        <f t="shared" ref="EF507:EF520" si="708">EB507*ED507+EC507*EE507</f>
        <v>2011.871</v>
      </c>
      <c r="EG507" s="12">
        <v>1</v>
      </c>
      <c r="EH507" s="12">
        <v>0.89</v>
      </c>
      <c r="EI507" s="12">
        <v>3.94</v>
      </c>
      <c r="EJ507" s="35">
        <f t="shared" ref="EJ507:EJ520" si="709">1+EH507*EI507</f>
        <v>4.5066</v>
      </c>
      <c r="EK507" s="12">
        <v>1.225</v>
      </c>
      <c r="EL507" s="12">
        <v>0.5</v>
      </c>
      <c r="EM507" s="36">
        <f t="shared" ref="EM507:EM520" si="710">EF507*EG507*EJ507*EK507*EL507</f>
        <v>5553.3524322675</v>
      </c>
      <c r="EN507"/>
      <c r="EO507"/>
      <c r="EP507"/>
      <c r="EQ507"/>
    </row>
    <row r="508" s="1" customFormat="1" customHeight="1" spans="6:147">
      <c r="F508" s="12">
        <v>1197</v>
      </c>
      <c r="G508" s="12">
        <v>1524</v>
      </c>
      <c r="H508" s="32">
        <v>0.577</v>
      </c>
      <c r="I508" s="33">
        <v>1.153</v>
      </c>
      <c r="J508" s="34">
        <f t="shared" si="687"/>
        <v>2447.841</v>
      </c>
      <c r="K508" s="12">
        <v>1</v>
      </c>
      <c r="L508" s="12">
        <v>0.89</v>
      </c>
      <c r="M508" s="12">
        <v>3.14</v>
      </c>
      <c r="N508" s="35">
        <f t="shared" si="688"/>
        <v>3.7946</v>
      </c>
      <c r="O508" s="12">
        <v>1.225</v>
      </c>
      <c r="P508" s="12">
        <v>0.5</v>
      </c>
      <c r="Q508" s="36">
        <f t="shared" si="689"/>
        <v>5689.2536933925</v>
      </c>
      <c r="R508"/>
      <c r="S508"/>
      <c r="T508"/>
      <c r="U508"/>
      <c r="V508" s="1"/>
      <c r="W508" s="1"/>
      <c r="X508" s="1"/>
      <c r="Y508" s="1"/>
      <c r="Z508" s="1"/>
      <c r="AA508" s="12">
        <v>1197</v>
      </c>
      <c r="AB508" s="12">
        <v>1524</v>
      </c>
      <c r="AC508" s="32">
        <v>0.577</v>
      </c>
      <c r="AD508" s="33">
        <v>1.153</v>
      </c>
      <c r="AE508" s="34">
        <f t="shared" si="690"/>
        <v>2447.841</v>
      </c>
      <c r="AF508" s="12">
        <v>1</v>
      </c>
      <c r="AG508" s="12">
        <v>0.89</v>
      </c>
      <c r="AH508" s="12">
        <v>3.14</v>
      </c>
      <c r="AI508" s="35">
        <f t="shared" si="691"/>
        <v>3.7946</v>
      </c>
      <c r="AJ508" s="12">
        <v>1.225</v>
      </c>
      <c r="AK508" s="12">
        <v>0.5</v>
      </c>
      <c r="AL508" s="36">
        <f t="shared" si="692"/>
        <v>5689.2536933925</v>
      </c>
      <c r="AM508"/>
      <c r="AN508"/>
      <c r="AO508"/>
      <c r="AP508"/>
      <c r="AQ508" s="1"/>
      <c r="AR508" s="1"/>
      <c r="AS508" s="1"/>
      <c r="AT508" s="1"/>
      <c r="AU508" s="1"/>
      <c r="AV508" s="12">
        <v>1197</v>
      </c>
      <c r="AW508" s="12">
        <v>1524</v>
      </c>
      <c r="AX508" s="32">
        <v>0.577</v>
      </c>
      <c r="AY508" s="33">
        <v>1.153</v>
      </c>
      <c r="AZ508" s="34">
        <f t="shared" si="693"/>
        <v>2447.841</v>
      </c>
      <c r="BA508" s="12">
        <v>1</v>
      </c>
      <c r="BB508" s="12">
        <v>0.89</v>
      </c>
      <c r="BC508" s="12">
        <v>3.14</v>
      </c>
      <c r="BD508" s="35">
        <f t="shared" si="694"/>
        <v>3.7946</v>
      </c>
      <c r="BE508" s="12">
        <v>1.225</v>
      </c>
      <c r="BF508" s="12">
        <v>0.5</v>
      </c>
      <c r="BG508" s="36">
        <f t="shared" si="695"/>
        <v>5689.2536933925</v>
      </c>
      <c r="BH508"/>
      <c r="BI508"/>
      <c r="BJ508"/>
      <c r="BK508"/>
      <c r="BL508" s="1"/>
      <c r="BM508" s="1"/>
      <c r="BN508" s="1"/>
      <c r="BO508" s="1"/>
      <c r="BP508" s="1"/>
      <c r="BQ508" s="12">
        <v>1197</v>
      </c>
      <c r="BR508" s="12">
        <v>1524</v>
      </c>
      <c r="BS508" s="32">
        <v>0.577</v>
      </c>
      <c r="BT508" s="33">
        <v>1.153</v>
      </c>
      <c r="BU508" s="34">
        <f t="shared" si="696"/>
        <v>2447.841</v>
      </c>
      <c r="BV508" s="12">
        <v>1</v>
      </c>
      <c r="BW508" s="12">
        <v>0.89</v>
      </c>
      <c r="BX508" s="12">
        <v>3.14</v>
      </c>
      <c r="BY508" s="35">
        <f t="shared" si="697"/>
        <v>3.7946</v>
      </c>
      <c r="BZ508" s="12">
        <v>1.225</v>
      </c>
      <c r="CA508" s="12">
        <v>0.5</v>
      </c>
      <c r="CB508" s="36">
        <f t="shared" si="698"/>
        <v>5689.2536933925</v>
      </c>
      <c r="CC508"/>
      <c r="CD508"/>
      <c r="CE508"/>
      <c r="CF508"/>
      <c r="CG508" s="1"/>
      <c r="CH508" s="1"/>
      <c r="CI508" s="1"/>
      <c r="CJ508" s="1"/>
      <c r="CK508" s="1"/>
      <c r="CL508" s="12">
        <v>1197</v>
      </c>
      <c r="CM508" s="12">
        <f t="shared" si="699"/>
        <v>1669</v>
      </c>
      <c r="CN508" s="32">
        <v>0.577</v>
      </c>
      <c r="CO508" s="33">
        <v>1.153</v>
      </c>
      <c r="CP508" s="34">
        <f t="shared" si="700"/>
        <v>2615.026</v>
      </c>
      <c r="CQ508" s="12">
        <v>1</v>
      </c>
      <c r="CR508" s="12">
        <v>0.89</v>
      </c>
      <c r="CS508" s="12">
        <v>3.14</v>
      </c>
      <c r="CT508" s="35">
        <f t="shared" si="701"/>
        <v>3.7946</v>
      </c>
      <c r="CU508" s="12">
        <v>1.225</v>
      </c>
      <c r="CV508" s="12">
        <v>0.5</v>
      </c>
      <c r="CW508" s="36">
        <f t="shared" si="702"/>
        <v>6077.823816505</v>
      </c>
      <c r="CX508"/>
      <c r="CY508"/>
      <c r="CZ508"/>
      <c r="DA508"/>
      <c r="DB508" s="1"/>
      <c r="DC508" s="1"/>
      <c r="DD508" s="1"/>
      <c r="DE508" s="1"/>
      <c r="DF508" s="1"/>
      <c r="DG508" s="12">
        <v>1197</v>
      </c>
      <c r="DH508" s="12">
        <f t="shared" si="703"/>
        <v>1669</v>
      </c>
      <c r="DI508" s="32">
        <v>0.577</v>
      </c>
      <c r="DJ508" s="33">
        <v>1.153</v>
      </c>
      <c r="DK508" s="34">
        <f t="shared" si="704"/>
        <v>2615.026</v>
      </c>
      <c r="DL508" s="12">
        <v>1</v>
      </c>
      <c r="DM508" s="12">
        <v>0.89</v>
      </c>
      <c r="DN508" s="12">
        <v>3.14</v>
      </c>
      <c r="DO508" s="35">
        <f t="shared" si="705"/>
        <v>3.7946</v>
      </c>
      <c r="DP508" s="12">
        <v>1.225</v>
      </c>
      <c r="DQ508" s="12">
        <v>0.5</v>
      </c>
      <c r="DR508" s="36">
        <f t="shared" si="706"/>
        <v>6077.823816505</v>
      </c>
      <c r="DS508"/>
      <c r="DT508"/>
      <c r="DU508"/>
      <c r="DV508"/>
      <c r="DW508" s="1"/>
      <c r="DX508" s="1"/>
      <c r="DY508" s="1"/>
      <c r="DZ508" s="1"/>
      <c r="EA508" s="1"/>
      <c r="EB508" s="12">
        <v>1197</v>
      </c>
      <c r="EC508" s="12">
        <f t="shared" si="707"/>
        <v>1669</v>
      </c>
      <c r="ED508" s="32">
        <v>0.577</v>
      </c>
      <c r="EE508" s="33">
        <v>1.153</v>
      </c>
      <c r="EF508" s="34">
        <f t="shared" si="708"/>
        <v>2615.026</v>
      </c>
      <c r="EG508" s="12">
        <v>1</v>
      </c>
      <c r="EH508" s="12">
        <v>0.89</v>
      </c>
      <c r="EI508" s="12">
        <v>3.94</v>
      </c>
      <c r="EJ508" s="35">
        <f t="shared" si="709"/>
        <v>4.5066</v>
      </c>
      <c r="EK508" s="12">
        <v>1.225</v>
      </c>
      <c r="EL508" s="12">
        <v>0.5</v>
      </c>
      <c r="EM508" s="36">
        <f t="shared" si="710"/>
        <v>7218.236655105</v>
      </c>
      <c r="EN508"/>
      <c r="EO508"/>
      <c r="EP508"/>
      <c r="EQ508"/>
    </row>
    <row r="509" s="1" customFormat="1" customHeight="1" spans="6:147">
      <c r="F509" s="12">
        <v>1197</v>
      </c>
      <c r="G509" s="12">
        <v>1524</v>
      </c>
      <c r="H509" s="32">
        <v>0.444</v>
      </c>
      <c r="I509" s="33">
        <v>0.887</v>
      </c>
      <c r="J509" s="34">
        <f t="shared" si="687"/>
        <v>1883.256</v>
      </c>
      <c r="K509" s="12">
        <v>1</v>
      </c>
      <c r="L509" s="12">
        <v>0.89</v>
      </c>
      <c r="M509" s="12">
        <v>3.14</v>
      </c>
      <c r="N509" s="35">
        <f t="shared" si="688"/>
        <v>3.7946</v>
      </c>
      <c r="O509" s="12">
        <v>1.225</v>
      </c>
      <c r="P509" s="12">
        <v>0.5</v>
      </c>
      <c r="Q509" s="36">
        <f t="shared" si="689"/>
        <v>4377.04947078</v>
      </c>
      <c r="R509"/>
      <c r="S509"/>
      <c r="T509"/>
      <c r="U509"/>
      <c r="V509" s="1"/>
      <c r="W509" s="1"/>
      <c r="X509" s="1"/>
      <c r="Y509" s="1"/>
      <c r="Z509" s="1"/>
      <c r="AA509" s="12">
        <v>1197</v>
      </c>
      <c r="AB509" s="12">
        <v>1524</v>
      </c>
      <c r="AC509" s="32">
        <v>0.444</v>
      </c>
      <c r="AD509" s="33">
        <v>0.887</v>
      </c>
      <c r="AE509" s="34">
        <f t="shared" si="690"/>
        <v>1883.256</v>
      </c>
      <c r="AF509" s="12">
        <v>1</v>
      </c>
      <c r="AG509" s="12">
        <v>0.89</v>
      </c>
      <c r="AH509" s="12">
        <v>3.14</v>
      </c>
      <c r="AI509" s="35">
        <f t="shared" si="691"/>
        <v>3.7946</v>
      </c>
      <c r="AJ509" s="12">
        <v>1.225</v>
      </c>
      <c r="AK509" s="12">
        <v>0.5</v>
      </c>
      <c r="AL509" s="36">
        <f t="shared" si="692"/>
        <v>4377.04947078</v>
      </c>
      <c r="AM509"/>
      <c r="AN509"/>
      <c r="AO509"/>
      <c r="AP509"/>
      <c r="AQ509" s="1"/>
      <c r="AR509" s="1"/>
      <c r="AS509" s="1"/>
      <c r="AT509" s="1"/>
      <c r="AU509" s="1"/>
      <c r="AV509" s="12">
        <v>1197</v>
      </c>
      <c r="AW509" s="12">
        <v>1524</v>
      </c>
      <c r="AX509" s="32">
        <v>0.444</v>
      </c>
      <c r="AY509" s="33">
        <v>0.887</v>
      </c>
      <c r="AZ509" s="34">
        <f t="shared" si="693"/>
        <v>1883.256</v>
      </c>
      <c r="BA509" s="12">
        <v>1</v>
      </c>
      <c r="BB509" s="12">
        <v>0.89</v>
      </c>
      <c r="BC509" s="12">
        <v>3.14</v>
      </c>
      <c r="BD509" s="35">
        <f t="shared" si="694"/>
        <v>3.7946</v>
      </c>
      <c r="BE509" s="12">
        <v>1.225</v>
      </c>
      <c r="BF509" s="12">
        <v>0.5</v>
      </c>
      <c r="BG509" s="36">
        <f t="shared" si="695"/>
        <v>4377.04947078</v>
      </c>
      <c r="BH509"/>
      <c r="BI509"/>
      <c r="BJ509"/>
      <c r="BK509"/>
      <c r="BL509" s="1"/>
      <c r="BM509" s="1"/>
      <c r="BN509" s="1"/>
      <c r="BO509" s="1"/>
      <c r="BP509" s="1"/>
      <c r="BQ509" s="12">
        <v>1197</v>
      </c>
      <c r="BR509" s="12">
        <v>1524</v>
      </c>
      <c r="BS509" s="32">
        <v>0.444</v>
      </c>
      <c r="BT509" s="33">
        <v>0.887</v>
      </c>
      <c r="BU509" s="34">
        <f t="shared" si="696"/>
        <v>1883.256</v>
      </c>
      <c r="BV509" s="12">
        <v>1</v>
      </c>
      <c r="BW509" s="12">
        <v>0.89</v>
      </c>
      <c r="BX509" s="12">
        <v>3.14</v>
      </c>
      <c r="BY509" s="35">
        <f t="shared" si="697"/>
        <v>3.7946</v>
      </c>
      <c r="BZ509" s="12">
        <v>1.225</v>
      </c>
      <c r="CA509" s="12">
        <v>0.5</v>
      </c>
      <c r="CB509" s="36">
        <f t="shared" si="698"/>
        <v>4377.04947078</v>
      </c>
      <c r="CC509"/>
      <c r="CD509"/>
      <c r="CE509"/>
      <c r="CF509"/>
      <c r="CG509" s="1"/>
      <c r="CH509" s="1"/>
      <c r="CI509" s="1"/>
      <c r="CJ509" s="1"/>
      <c r="CK509" s="1"/>
      <c r="CL509" s="12">
        <v>1197</v>
      </c>
      <c r="CM509" s="12">
        <f t="shared" si="699"/>
        <v>1669</v>
      </c>
      <c r="CN509" s="32">
        <v>0.444</v>
      </c>
      <c r="CO509" s="33">
        <v>0.887</v>
      </c>
      <c r="CP509" s="34">
        <f t="shared" si="700"/>
        <v>2011.871</v>
      </c>
      <c r="CQ509" s="12">
        <v>1</v>
      </c>
      <c r="CR509" s="12">
        <v>0.89</v>
      </c>
      <c r="CS509" s="12">
        <v>3.14</v>
      </c>
      <c r="CT509" s="35">
        <f t="shared" si="701"/>
        <v>3.7946</v>
      </c>
      <c r="CU509" s="12">
        <v>1.225</v>
      </c>
      <c r="CV509" s="12">
        <v>0.5</v>
      </c>
      <c r="CW509" s="36">
        <f t="shared" si="702"/>
        <v>4675.9754891675</v>
      </c>
      <c r="CX509"/>
      <c r="CY509"/>
      <c r="CZ509"/>
      <c r="DA509"/>
      <c r="DB509" s="1"/>
      <c r="DC509" s="1"/>
      <c r="DD509" s="1"/>
      <c r="DE509" s="1"/>
      <c r="DF509" s="1"/>
      <c r="DG509" s="12">
        <v>1197</v>
      </c>
      <c r="DH509" s="12">
        <f t="shared" si="703"/>
        <v>1669</v>
      </c>
      <c r="DI509" s="32">
        <v>0.444</v>
      </c>
      <c r="DJ509" s="33">
        <v>0.887</v>
      </c>
      <c r="DK509" s="34">
        <f t="shared" si="704"/>
        <v>2011.871</v>
      </c>
      <c r="DL509" s="12">
        <v>1</v>
      </c>
      <c r="DM509" s="12">
        <v>0.89</v>
      </c>
      <c r="DN509" s="12">
        <v>3.14</v>
      </c>
      <c r="DO509" s="35">
        <f t="shared" si="705"/>
        <v>3.7946</v>
      </c>
      <c r="DP509" s="12">
        <v>1.225</v>
      </c>
      <c r="DQ509" s="12">
        <v>0.5</v>
      </c>
      <c r="DR509" s="36">
        <f t="shared" si="706"/>
        <v>4675.9754891675</v>
      </c>
      <c r="DS509"/>
      <c r="DT509"/>
      <c r="DU509"/>
      <c r="DV509"/>
      <c r="DW509" s="1"/>
      <c r="DX509" s="1"/>
      <c r="DY509" s="1"/>
      <c r="DZ509" s="1"/>
      <c r="EA509" s="1"/>
      <c r="EB509" s="12">
        <v>1197</v>
      </c>
      <c r="EC509" s="12">
        <f t="shared" si="707"/>
        <v>1669</v>
      </c>
      <c r="ED509" s="32">
        <v>0.444</v>
      </c>
      <c r="EE509" s="33">
        <v>0.887</v>
      </c>
      <c r="EF509" s="34">
        <f t="shared" si="708"/>
        <v>2011.871</v>
      </c>
      <c r="EG509" s="12">
        <v>1</v>
      </c>
      <c r="EH509" s="12">
        <v>0.89</v>
      </c>
      <c r="EI509" s="12">
        <v>3.94</v>
      </c>
      <c r="EJ509" s="35">
        <f t="shared" si="709"/>
        <v>4.5066</v>
      </c>
      <c r="EK509" s="12">
        <v>1.225</v>
      </c>
      <c r="EL509" s="12">
        <v>0.5</v>
      </c>
      <c r="EM509" s="36">
        <f t="shared" si="710"/>
        <v>5553.3524322675</v>
      </c>
      <c r="EN509"/>
      <c r="EO509"/>
      <c r="EP509"/>
      <c r="EQ509"/>
    </row>
    <row r="510" s="1" customFormat="1" customHeight="1" spans="6:147">
      <c r="F510" s="12">
        <v>1197</v>
      </c>
      <c r="G510" s="12">
        <v>1524</v>
      </c>
      <c r="H510" s="32">
        <v>0.577</v>
      </c>
      <c r="I510" s="33">
        <v>1.153</v>
      </c>
      <c r="J510" s="34">
        <f t="shared" si="687"/>
        <v>2447.841</v>
      </c>
      <c r="K510" s="12">
        <v>1</v>
      </c>
      <c r="L510" s="12">
        <v>0.89</v>
      </c>
      <c r="M510" s="12">
        <v>3.14</v>
      </c>
      <c r="N510" s="35">
        <f t="shared" si="688"/>
        <v>3.7946</v>
      </c>
      <c r="O510" s="12">
        <v>1.225</v>
      </c>
      <c r="P510" s="12">
        <v>0.5</v>
      </c>
      <c r="Q510" s="36">
        <f t="shared" si="689"/>
        <v>5689.2536933925</v>
      </c>
      <c r="R510"/>
      <c r="S510"/>
      <c r="T510"/>
      <c r="U510"/>
      <c r="V510" s="1"/>
      <c r="W510" s="1"/>
      <c r="X510" s="1"/>
      <c r="Y510" s="1"/>
      <c r="Z510" s="1"/>
      <c r="AA510" s="12">
        <v>1197</v>
      </c>
      <c r="AB510" s="12">
        <v>1524</v>
      </c>
      <c r="AC510" s="32">
        <v>0.577</v>
      </c>
      <c r="AD510" s="33">
        <v>1.153</v>
      </c>
      <c r="AE510" s="34">
        <f t="shared" si="690"/>
        <v>2447.841</v>
      </c>
      <c r="AF510" s="12">
        <v>1</v>
      </c>
      <c r="AG510" s="12">
        <v>0.89</v>
      </c>
      <c r="AH510" s="12">
        <v>3.14</v>
      </c>
      <c r="AI510" s="35">
        <f t="shared" si="691"/>
        <v>3.7946</v>
      </c>
      <c r="AJ510" s="12">
        <v>1.225</v>
      </c>
      <c r="AK510" s="12">
        <v>0.5</v>
      </c>
      <c r="AL510" s="36">
        <f t="shared" si="692"/>
        <v>5689.2536933925</v>
      </c>
      <c r="AM510"/>
      <c r="AN510"/>
      <c r="AO510"/>
      <c r="AP510"/>
      <c r="AQ510" s="1"/>
      <c r="AR510" s="1"/>
      <c r="AS510" s="1"/>
      <c r="AT510" s="1"/>
      <c r="AU510" s="1"/>
      <c r="AV510" s="12">
        <v>1197</v>
      </c>
      <c r="AW510" s="12">
        <v>1524</v>
      </c>
      <c r="AX510" s="32">
        <v>0.577</v>
      </c>
      <c r="AY510" s="33">
        <v>1.153</v>
      </c>
      <c r="AZ510" s="34">
        <f t="shared" si="693"/>
        <v>2447.841</v>
      </c>
      <c r="BA510" s="12">
        <v>1</v>
      </c>
      <c r="BB510" s="12">
        <v>0.89</v>
      </c>
      <c r="BC510" s="12">
        <v>3.14</v>
      </c>
      <c r="BD510" s="35">
        <f t="shared" si="694"/>
        <v>3.7946</v>
      </c>
      <c r="BE510" s="12">
        <v>1.225</v>
      </c>
      <c r="BF510" s="12">
        <v>0.5</v>
      </c>
      <c r="BG510" s="36">
        <f t="shared" si="695"/>
        <v>5689.2536933925</v>
      </c>
      <c r="BH510"/>
      <c r="BI510"/>
      <c r="BJ510"/>
      <c r="BK510"/>
      <c r="BL510" s="1"/>
      <c r="BM510" s="1"/>
      <c r="BN510" s="1"/>
      <c r="BO510" s="1"/>
      <c r="BP510" s="1"/>
      <c r="BQ510" s="12">
        <v>1197</v>
      </c>
      <c r="BR510" s="12">
        <v>1524</v>
      </c>
      <c r="BS510" s="32">
        <v>0.577</v>
      </c>
      <c r="BT510" s="33">
        <v>1.153</v>
      </c>
      <c r="BU510" s="34">
        <f t="shared" si="696"/>
        <v>2447.841</v>
      </c>
      <c r="BV510" s="12">
        <v>1</v>
      </c>
      <c r="BW510" s="12">
        <v>0.89</v>
      </c>
      <c r="BX510" s="12">
        <v>3.14</v>
      </c>
      <c r="BY510" s="35">
        <f t="shared" si="697"/>
        <v>3.7946</v>
      </c>
      <c r="BZ510" s="12">
        <v>1.225</v>
      </c>
      <c r="CA510" s="12">
        <v>0.5</v>
      </c>
      <c r="CB510" s="36">
        <f t="shared" si="698"/>
        <v>5689.2536933925</v>
      </c>
      <c r="CC510"/>
      <c r="CD510"/>
      <c r="CE510"/>
      <c r="CF510"/>
      <c r="CG510" s="1"/>
      <c r="CH510" s="1"/>
      <c r="CI510" s="1"/>
      <c r="CJ510" s="1"/>
      <c r="CK510" s="1"/>
      <c r="CL510" s="12">
        <v>1197</v>
      </c>
      <c r="CM510" s="12">
        <f t="shared" si="699"/>
        <v>1669</v>
      </c>
      <c r="CN510" s="32">
        <v>0.577</v>
      </c>
      <c r="CO510" s="33">
        <v>1.153</v>
      </c>
      <c r="CP510" s="34">
        <f t="shared" si="700"/>
        <v>2615.026</v>
      </c>
      <c r="CQ510" s="12">
        <v>1</v>
      </c>
      <c r="CR510" s="12">
        <v>0.89</v>
      </c>
      <c r="CS510" s="12">
        <v>3.14</v>
      </c>
      <c r="CT510" s="35">
        <f t="shared" si="701"/>
        <v>3.7946</v>
      </c>
      <c r="CU510" s="12">
        <v>1.225</v>
      </c>
      <c r="CV510" s="12">
        <v>0.5</v>
      </c>
      <c r="CW510" s="36">
        <f t="shared" si="702"/>
        <v>6077.823816505</v>
      </c>
      <c r="CX510"/>
      <c r="CY510"/>
      <c r="CZ510"/>
      <c r="DA510"/>
      <c r="DB510" s="1"/>
      <c r="DC510" s="1"/>
      <c r="DD510" s="1"/>
      <c r="DE510" s="1"/>
      <c r="DF510" s="1"/>
      <c r="DG510" s="12">
        <v>1197</v>
      </c>
      <c r="DH510" s="12">
        <f t="shared" si="703"/>
        <v>1669</v>
      </c>
      <c r="DI510" s="32">
        <v>0.577</v>
      </c>
      <c r="DJ510" s="33">
        <v>1.153</v>
      </c>
      <c r="DK510" s="34">
        <f t="shared" si="704"/>
        <v>2615.026</v>
      </c>
      <c r="DL510" s="12">
        <v>1</v>
      </c>
      <c r="DM510" s="12">
        <v>0.89</v>
      </c>
      <c r="DN510" s="12">
        <v>3.14</v>
      </c>
      <c r="DO510" s="35">
        <f t="shared" si="705"/>
        <v>3.7946</v>
      </c>
      <c r="DP510" s="12">
        <v>1.225</v>
      </c>
      <c r="DQ510" s="12">
        <v>0.5</v>
      </c>
      <c r="DR510" s="36">
        <f t="shared" si="706"/>
        <v>6077.823816505</v>
      </c>
      <c r="DS510"/>
      <c r="DT510"/>
      <c r="DU510"/>
      <c r="DV510"/>
      <c r="DW510" s="1"/>
      <c r="DX510" s="1"/>
      <c r="DY510" s="1"/>
      <c r="DZ510" s="1"/>
      <c r="EA510" s="1"/>
      <c r="EB510" s="12">
        <v>1197</v>
      </c>
      <c r="EC510" s="12">
        <f t="shared" si="707"/>
        <v>1669</v>
      </c>
      <c r="ED510" s="32">
        <v>0.577</v>
      </c>
      <c r="EE510" s="33">
        <v>1.153</v>
      </c>
      <c r="EF510" s="34">
        <f t="shared" si="708"/>
        <v>2615.026</v>
      </c>
      <c r="EG510" s="12">
        <v>1</v>
      </c>
      <c r="EH510" s="12">
        <v>0.89</v>
      </c>
      <c r="EI510" s="12">
        <v>3.94</v>
      </c>
      <c r="EJ510" s="35">
        <f t="shared" si="709"/>
        <v>4.5066</v>
      </c>
      <c r="EK510" s="12">
        <v>1.225</v>
      </c>
      <c r="EL510" s="12">
        <v>0.5</v>
      </c>
      <c r="EM510" s="36">
        <f t="shared" si="710"/>
        <v>7218.236655105</v>
      </c>
      <c r="EN510"/>
      <c r="EO510"/>
      <c r="EP510"/>
      <c r="EQ510"/>
    </row>
    <row r="511" s="1" customFormat="1" customHeight="1" spans="6:147">
      <c r="F511" s="12">
        <v>1197</v>
      </c>
      <c r="G511" s="12">
        <v>1524</v>
      </c>
      <c r="H511" s="32">
        <v>0.444</v>
      </c>
      <c r="I511" s="33">
        <v>0.887</v>
      </c>
      <c r="J511" s="34">
        <f t="shared" si="687"/>
        <v>1883.256</v>
      </c>
      <c r="K511" s="12">
        <v>1</v>
      </c>
      <c r="L511" s="12">
        <v>0.89</v>
      </c>
      <c r="M511" s="12">
        <v>3.14</v>
      </c>
      <c r="N511" s="35">
        <f t="shared" si="688"/>
        <v>3.7946</v>
      </c>
      <c r="O511" s="12">
        <v>1.225</v>
      </c>
      <c r="P511" s="12">
        <v>0.5</v>
      </c>
      <c r="Q511" s="36">
        <f t="shared" si="689"/>
        <v>4377.04947078</v>
      </c>
      <c r="R511"/>
      <c r="S511"/>
      <c r="T511"/>
      <c r="U511"/>
      <c r="V511" s="1"/>
      <c r="W511" s="1"/>
      <c r="X511" s="1"/>
      <c r="Y511" s="1"/>
      <c r="Z511" s="1"/>
      <c r="AA511" s="12">
        <v>1197</v>
      </c>
      <c r="AB511" s="12">
        <v>1524</v>
      </c>
      <c r="AC511" s="32">
        <v>0.444</v>
      </c>
      <c r="AD511" s="33">
        <v>0.887</v>
      </c>
      <c r="AE511" s="34">
        <f t="shared" si="690"/>
        <v>1883.256</v>
      </c>
      <c r="AF511" s="12">
        <v>1</v>
      </c>
      <c r="AG511" s="12">
        <v>0.89</v>
      </c>
      <c r="AH511" s="12">
        <v>3.14</v>
      </c>
      <c r="AI511" s="35">
        <f t="shared" si="691"/>
        <v>3.7946</v>
      </c>
      <c r="AJ511" s="12">
        <v>1.225</v>
      </c>
      <c r="AK511" s="12">
        <v>0.5</v>
      </c>
      <c r="AL511" s="36">
        <f t="shared" si="692"/>
        <v>4377.04947078</v>
      </c>
      <c r="AM511"/>
      <c r="AN511"/>
      <c r="AO511"/>
      <c r="AP511"/>
      <c r="AQ511" s="1"/>
      <c r="AR511" s="1"/>
      <c r="AS511" s="1"/>
      <c r="AT511" s="1"/>
      <c r="AU511" s="1"/>
      <c r="AV511" s="12">
        <v>1197</v>
      </c>
      <c r="AW511" s="12">
        <v>1524</v>
      </c>
      <c r="AX511" s="32">
        <v>0.444</v>
      </c>
      <c r="AY511" s="33">
        <v>0.887</v>
      </c>
      <c r="AZ511" s="34">
        <f t="shared" si="693"/>
        <v>1883.256</v>
      </c>
      <c r="BA511" s="12">
        <v>1</v>
      </c>
      <c r="BB511" s="12">
        <v>0.89</v>
      </c>
      <c r="BC511" s="12">
        <v>3.14</v>
      </c>
      <c r="BD511" s="35">
        <f t="shared" si="694"/>
        <v>3.7946</v>
      </c>
      <c r="BE511" s="12">
        <v>1.225</v>
      </c>
      <c r="BF511" s="12">
        <v>0.5</v>
      </c>
      <c r="BG511" s="36">
        <f t="shared" si="695"/>
        <v>4377.04947078</v>
      </c>
      <c r="BH511"/>
      <c r="BI511"/>
      <c r="BJ511"/>
      <c r="BK511"/>
      <c r="BL511" s="1"/>
      <c r="BM511" s="1"/>
      <c r="BN511" s="1"/>
      <c r="BO511" s="1"/>
      <c r="BP511" s="1"/>
      <c r="BQ511" s="12">
        <v>1197</v>
      </c>
      <c r="BR511" s="12">
        <v>1524</v>
      </c>
      <c r="BS511" s="32">
        <v>0.444</v>
      </c>
      <c r="BT511" s="33">
        <v>0.887</v>
      </c>
      <c r="BU511" s="34">
        <f t="shared" si="696"/>
        <v>1883.256</v>
      </c>
      <c r="BV511" s="12">
        <v>1</v>
      </c>
      <c r="BW511" s="12">
        <v>0.89</v>
      </c>
      <c r="BX511" s="12">
        <v>3.14</v>
      </c>
      <c r="BY511" s="35">
        <f t="shared" si="697"/>
        <v>3.7946</v>
      </c>
      <c r="BZ511" s="12">
        <v>1.225</v>
      </c>
      <c r="CA511" s="12">
        <v>0.5</v>
      </c>
      <c r="CB511" s="36">
        <f t="shared" si="698"/>
        <v>4377.04947078</v>
      </c>
      <c r="CC511"/>
      <c r="CD511"/>
      <c r="CE511"/>
      <c r="CF511"/>
      <c r="CG511" s="1"/>
      <c r="CH511" s="1"/>
      <c r="CI511" s="1"/>
      <c r="CJ511" s="1"/>
      <c r="CK511" s="1"/>
      <c r="CL511" s="12">
        <v>1197</v>
      </c>
      <c r="CM511" s="12">
        <f t="shared" si="699"/>
        <v>1669</v>
      </c>
      <c r="CN511" s="32">
        <v>0.444</v>
      </c>
      <c r="CO511" s="33">
        <v>0.887</v>
      </c>
      <c r="CP511" s="34">
        <f t="shared" si="700"/>
        <v>2011.871</v>
      </c>
      <c r="CQ511" s="12">
        <v>1</v>
      </c>
      <c r="CR511" s="12">
        <v>0.89</v>
      </c>
      <c r="CS511" s="12">
        <v>3.14</v>
      </c>
      <c r="CT511" s="35">
        <f t="shared" si="701"/>
        <v>3.7946</v>
      </c>
      <c r="CU511" s="12">
        <v>1.225</v>
      </c>
      <c r="CV511" s="12">
        <v>0.5</v>
      </c>
      <c r="CW511" s="36">
        <f t="shared" si="702"/>
        <v>4675.9754891675</v>
      </c>
      <c r="CX511"/>
      <c r="CY511"/>
      <c r="CZ511"/>
      <c r="DA511"/>
      <c r="DB511" s="1"/>
      <c r="DC511" s="1"/>
      <c r="DD511" s="1"/>
      <c r="DE511" s="1"/>
      <c r="DF511" s="1"/>
      <c r="DG511" s="12">
        <v>1197</v>
      </c>
      <c r="DH511" s="12">
        <f t="shared" si="703"/>
        <v>1669</v>
      </c>
      <c r="DI511" s="32">
        <v>0.444</v>
      </c>
      <c r="DJ511" s="33">
        <v>0.887</v>
      </c>
      <c r="DK511" s="34">
        <f t="shared" si="704"/>
        <v>2011.871</v>
      </c>
      <c r="DL511" s="12">
        <v>1</v>
      </c>
      <c r="DM511" s="12">
        <v>0.89</v>
      </c>
      <c r="DN511" s="12">
        <v>3.14</v>
      </c>
      <c r="DO511" s="35">
        <f t="shared" si="705"/>
        <v>3.7946</v>
      </c>
      <c r="DP511" s="12">
        <v>1.225</v>
      </c>
      <c r="DQ511" s="12">
        <v>0.5</v>
      </c>
      <c r="DR511" s="36">
        <f t="shared" si="706"/>
        <v>4675.9754891675</v>
      </c>
      <c r="DS511"/>
      <c r="DT511"/>
      <c r="DU511"/>
      <c r="DV511"/>
      <c r="DW511" s="1"/>
      <c r="DX511" s="1"/>
      <c r="DY511" s="1"/>
      <c r="DZ511" s="1"/>
      <c r="EA511" s="1"/>
      <c r="EB511" s="12">
        <v>1197</v>
      </c>
      <c r="EC511" s="12">
        <f t="shared" si="707"/>
        <v>1669</v>
      </c>
      <c r="ED511" s="32">
        <v>0.444</v>
      </c>
      <c r="EE511" s="33">
        <v>0.887</v>
      </c>
      <c r="EF511" s="34">
        <f t="shared" si="708"/>
        <v>2011.871</v>
      </c>
      <c r="EG511" s="12">
        <v>1</v>
      </c>
      <c r="EH511" s="12">
        <v>0.89</v>
      </c>
      <c r="EI511" s="12">
        <v>3.94</v>
      </c>
      <c r="EJ511" s="35">
        <f t="shared" si="709"/>
        <v>4.5066</v>
      </c>
      <c r="EK511" s="12">
        <v>1.225</v>
      </c>
      <c r="EL511" s="12">
        <v>0.5</v>
      </c>
      <c r="EM511" s="36">
        <f t="shared" si="710"/>
        <v>5553.3524322675</v>
      </c>
      <c r="EN511"/>
      <c r="EO511"/>
      <c r="EP511"/>
      <c r="EQ511"/>
    </row>
    <row r="512" s="1" customFormat="1" customHeight="1" spans="6:147">
      <c r="F512" s="12">
        <v>1197</v>
      </c>
      <c r="G512" s="12">
        <v>1524</v>
      </c>
      <c r="H512" s="32">
        <v>0.577</v>
      </c>
      <c r="I512" s="33">
        <v>1.153</v>
      </c>
      <c r="J512" s="34">
        <f t="shared" si="687"/>
        <v>2447.841</v>
      </c>
      <c r="K512" s="12">
        <v>1</v>
      </c>
      <c r="L512" s="12">
        <v>0.89</v>
      </c>
      <c r="M512" s="12">
        <v>3.14</v>
      </c>
      <c r="N512" s="35">
        <f t="shared" si="688"/>
        <v>3.7946</v>
      </c>
      <c r="O512" s="12">
        <v>1.225</v>
      </c>
      <c r="P512" s="12">
        <v>0.5</v>
      </c>
      <c r="Q512" s="36">
        <f t="shared" si="689"/>
        <v>5689.2536933925</v>
      </c>
      <c r="R512"/>
      <c r="S512"/>
      <c r="T512"/>
      <c r="U512"/>
      <c r="V512" s="1"/>
      <c r="W512" s="1"/>
      <c r="X512" s="1"/>
      <c r="Y512" s="1"/>
      <c r="Z512" s="1"/>
      <c r="AA512" s="12">
        <v>1197</v>
      </c>
      <c r="AB512" s="12">
        <v>1524</v>
      </c>
      <c r="AC512" s="32">
        <v>0.577</v>
      </c>
      <c r="AD512" s="33">
        <v>1.153</v>
      </c>
      <c r="AE512" s="34">
        <f t="shared" si="690"/>
        <v>2447.841</v>
      </c>
      <c r="AF512" s="12">
        <v>1</v>
      </c>
      <c r="AG512" s="12">
        <v>0.89</v>
      </c>
      <c r="AH512" s="12">
        <v>3.14</v>
      </c>
      <c r="AI512" s="35">
        <f t="shared" si="691"/>
        <v>3.7946</v>
      </c>
      <c r="AJ512" s="12">
        <v>1.225</v>
      </c>
      <c r="AK512" s="12">
        <v>0.5</v>
      </c>
      <c r="AL512" s="36">
        <f t="shared" si="692"/>
        <v>5689.2536933925</v>
      </c>
      <c r="AM512"/>
      <c r="AN512"/>
      <c r="AO512"/>
      <c r="AP512"/>
      <c r="AQ512" s="1"/>
      <c r="AR512" s="1"/>
      <c r="AS512" s="1"/>
      <c r="AT512" s="1"/>
      <c r="AU512" s="1"/>
      <c r="AV512" s="12">
        <v>1197</v>
      </c>
      <c r="AW512" s="12">
        <v>1524</v>
      </c>
      <c r="AX512" s="32">
        <v>0.577</v>
      </c>
      <c r="AY512" s="33">
        <v>1.153</v>
      </c>
      <c r="AZ512" s="34">
        <f t="shared" si="693"/>
        <v>2447.841</v>
      </c>
      <c r="BA512" s="12">
        <v>1</v>
      </c>
      <c r="BB512" s="12">
        <v>0.89</v>
      </c>
      <c r="BC512" s="12">
        <v>3.14</v>
      </c>
      <c r="BD512" s="35">
        <f t="shared" si="694"/>
        <v>3.7946</v>
      </c>
      <c r="BE512" s="12">
        <v>1.225</v>
      </c>
      <c r="BF512" s="12">
        <v>0.5</v>
      </c>
      <c r="BG512" s="36">
        <f t="shared" si="695"/>
        <v>5689.2536933925</v>
      </c>
      <c r="BH512"/>
      <c r="BI512"/>
      <c r="BJ512"/>
      <c r="BK512"/>
      <c r="BL512" s="1"/>
      <c r="BM512" s="1"/>
      <c r="BN512" s="1"/>
      <c r="BO512" s="1"/>
      <c r="BP512" s="1"/>
      <c r="BQ512" s="12">
        <v>1197</v>
      </c>
      <c r="BR512" s="12">
        <v>1524</v>
      </c>
      <c r="BS512" s="32">
        <v>0.577</v>
      </c>
      <c r="BT512" s="33">
        <v>1.153</v>
      </c>
      <c r="BU512" s="34">
        <f t="shared" si="696"/>
        <v>2447.841</v>
      </c>
      <c r="BV512" s="12">
        <v>1</v>
      </c>
      <c r="BW512" s="12">
        <v>0.89</v>
      </c>
      <c r="BX512" s="12">
        <v>3.14</v>
      </c>
      <c r="BY512" s="35">
        <f t="shared" si="697"/>
        <v>3.7946</v>
      </c>
      <c r="BZ512" s="12">
        <v>1.225</v>
      </c>
      <c r="CA512" s="12">
        <v>0.5</v>
      </c>
      <c r="CB512" s="36">
        <f t="shared" si="698"/>
        <v>5689.2536933925</v>
      </c>
      <c r="CC512"/>
      <c r="CD512"/>
      <c r="CE512"/>
      <c r="CF512"/>
      <c r="CG512" s="1"/>
      <c r="CH512" s="1"/>
      <c r="CI512" s="1"/>
      <c r="CJ512" s="1"/>
      <c r="CK512" s="1"/>
      <c r="CL512" s="12">
        <v>1197</v>
      </c>
      <c r="CM512" s="12">
        <f t="shared" si="699"/>
        <v>1669</v>
      </c>
      <c r="CN512" s="32">
        <v>0.577</v>
      </c>
      <c r="CO512" s="33">
        <v>1.153</v>
      </c>
      <c r="CP512" s="34">
        <f t="shared" si="700"/>
        <v>2615.026</v>
      </c>
      <c r="CQ512" s="12">
        <v>1</v>
      </c>
      <c r="CR512" s="12">
        <v>0.89</v>
      </c>
      <c r="CS512" s="12">
        <v>3.14</v>
      </c>
      <c r="CT512" s="35">
        <f t="shared" si="701"/>
        <v>3.7946</v>
      </c>
      <c r="CU512" s="12">
        <v>1.225</v>
      </c>
      <c r="CV512" s="12">
        <v>0.5</v>
      </c>
      <c r="CW512" s="36">
        <f t="shared" si="702"/>
        <v>6077.823816505</v>
      </c>
      <c r="CX512"/>
      <c r="CY512"/>
      <c r="CZ512"/>
      <c r="DA512"/>
      <c r="DB512" s="1"/>
      <c r="DC512" s="1"/>
      <c r="DD512" s="1"/>
      <c r="DE512" s="1"/>
      <c r="DF512" s="1"/>
      <c r="DG512" s="12">
        <v>1197</v>
      </c>
      <c r="DH512" s="12">
        <f t="shared" si="703"/>
        <v>1669</v>
      </c>
      <c r="DI512" s="32">
        <v>0.577</v>
      </c>
      <c r="DJ512" s="33">
        <v>1.153</v>
      </c>
      <c r="DK512" s="34">
        <f t="shared" si="704"/>
        <v>2615.026</v>
      </c>
      <c r="DL512" s="12">
        <v>1</v>
      </c>
      <c r="DM512" s="12">
        <v>0.89</v>
      </c>
      <c r="DN512" s="12">
        <v>3.14</v>
      </c>
      <c r="DO512" s="35">
        <f t="shared" si="705"/>
        <v>3.7946</v>
      </c>
      <c r="DP512" s="12">
        <v>1.225</v>
      </c>
      <c r="DQ512" s="12">
        <v>0.5</v>
      </c>
      <c r="DR512" s="36">
        <f t="shared" si="706"/>
        <v>6077.823816505</v>
      </c>
      <c r="DS512"/>
      <c r="DT512"/>
      <c r="DU512"/>
      <c r="DV512"/>
      <c r="DW512" s="1"/>
      <c r="DX512" s="1"/>
      <c r="DY512" s="1"/>
      <c r="DZ512" s="1"/>
      <c r="EA512" s="1"/>
      <c r="EB512" s="12">
        <v>1197</v>
      </c>
      <c r="EC512" s="12">
        <f t="shared" si="707"/>
        <v>1669</v>
      </c>
      <c r="ED512" s="32">
        <v>0.577</v>
      </c>
      <c r="EE512" s="33">
        <v>1.153</v>
      </c>
      <c r="EF512" s="34">
        <f t="shared" si="708"/>
        <v>2615.026</v>
      </c>
      <c r="EG512" s="12">
        <v>1</v>
      </c>
      <c r="EH512" s="12">
        <v>0.89</v>
      </c>
      <c r="EI512" s="12">
        <v>3.94</v>
      </c>
      <c r="EJ512" s="35">
        <f t="shared" si="709"/>
        <v>4.5066</v>
      </c>
      <c r="EK512" s="12">
        <v>1.225</v>
      </c>
      <c r="EL512" s="12">
        <v>0.5</v>
      </c>
      <c r="EM512" s="36">
        <f t="shared" si="710"/>
        <v>7218.236655105</v>
      </c>
      <c r="EN512"/>
      <c r="EO512"/>
      <c r="EP512"/>
      <c r="EQ512"/>
    </row>
    <row r="513" s="1" customFormat="1" customHeight="1" spans="6:147">
      <c r="F513" s="12">
        <v>1197</v>
      </c>
      <c r="G513" s="12">
        <v>1524</v>
      </c>
      <c r="H513" s="32">
        <v>0.444</v>
      </c>
      <c r="I513" s="33">
        <v>0.887</v>
      </c>
      <c r="J513" s="34">
        <f t="shared" si="687"/>
        <v>1883.256</v>
      </c>
      <c r="K513" s="12">
        <v>1</v>
      </c>
      <c r="L513" s="12">
        <v>0.89</v>
      </c>
      <c r="M513" s="12">
        <v>3.14</v>
      </c>
      <c r="N513" s="35">
        <f t="shared" si="688"/>
        <v>3.7946</v>
      </c>
      <c r="O513" s="12">
        <v>1.225</v>
      </c>
      <c r="P513" s="12">
        <v>0.5</v>
      </c>
      <c r="Q513" s="36">
        <f t="shared" si="689"/>
        <v>4377.04947078</v>
      </c>
      <c r="R513"/>
      <c r="S513"/>
      <c r="T513"/>
      <c r="U513"/>
      <c r="V513" s="1"/>
      <c r="W513" s="1"/>
      <c r="X513" s="1"/>
      <c r="Y513" s="1"/>
      <c r="Z513" s="1"/>
      <c r="AA513" s="12">
        <v>1197</v>
      </c>
      <c r="AB513" s="12">
        <v>1524</v>
      </c>
      <c r="AC513" s="32">
        <v>0.444</v>
      </c>
      <c r="AD513" s="33">
        <v>0.887</v>
      </c>
      <c r="AE513" s="34">
        <f t="shared" si="690"/>
        <v>1883.256</v>
      </c>
      <c r="AF513" s="12">
        <v>1</v>
      </c>
      <c r="AG513" s="12">
        <v>0.89</v>
      </c>
      <c r="AH513" s="12">
        <v>3.14</v>
      </c>
      <c r="AI513" s="35">
        <f t="shared" si="691"/>
        <v>3.7946</v>
      </c>
      <c r="AJ513" s="12">
        <v>1.225</v>
      </c>
      <c r="AK513" s="12">
        <v>0.5</v>
      </c>
      <c r="AL513" s="36">
        <f t="shared" si="692"/>
        <v>4377.04947078</v>
      </c>
      <c r="AM513"/>
      <c r="AN513"/>
      <c r="AO513"/>
      <c r="AP513"/>
      <c r="AQ513" s="1"/>
      <c r="AR513" s="1"/>
      <c r="AS513" s="1"/>
      <c r="AT513" s="1"/>
      <c r="AU513" s="1"/>
      <c r="AV513" s="12">
        <v>1197</v>
      </c>
      <c r="AW513" s="12">
        <v>1524</v>
      </c>
      <c r="AX513" s="32">
        <v>0.444</v>
      </c>
      <c r="AY513" s="33">
        <v>0.887</v>
      </c>
      <c r="AZ513" s="34">
        <f t="shared" si="693"/>
        <v>1883.256</v>
      </c>
      <c r="BA513" s="12">
        <v>1</v>
      </c>
      <c r="BB513" s="12">
        <v>0.89</v>
      </c>
      <c r="BC513" s="12">
        <v>3.14</v>
      </c>
      <c r="BD513" s="35">
        <f t="shared" si="694"/>
        <v>3.7946</v>
      </c>
      <c r="BE513" s="12">
        <v>1.225</v>
      </c>
      <c r="BF513" s="12">
        <v>0.5</v>
      </c>
      <c r="BG513" s="36">
        <f t="shared" si="695"/>
        <v>4377.04947078</v>
      </c>
      <c r="BH513"/>
      <c r="BI513"/>
      <c r="BJ513"/>
      <c r="BK513"/>
      <c r="BL513" s="1"/>
      <c r="BM513" s="1"/>
      <c r="BN513" s="1"/>
      <c r="BO513" s="1"/>
      <c r="BP513" s="1"/>
      <c r="BQ513" s="12">
        <v>1197</v>
      </c>
      <c r="BR513" s="12">
        <v>1524</v>
      </c>
      <c r="BS513" s="32">
        <v>0.444</v>
      </c>
      <c r="BT513" s="33">
        <v>0.887</v>
      </c>
      <c r="BU513" s="34">
        <f t="shared" si="696"/>
        <v>1883.256</v>
      </c>
      <c r="BV513" s="12">
        <v>1</v>
      </c>
      <c r="BW513" s="12">
        <v>0.89</v>
      </c>
      <c r="BX513" s="12">
        <v>3.14</v>
      </c>
      <c r="BY513" s="35">
        <f t="shared" si="697"/>
        <v>3.7946</v>
      </c>
      <c r="BZ513" s="12">
        <v>1.225</v>
      </c>
      <c r="CA513" s="12">
        <v>0.5</v>
      </c>
      <c r="CB513" s="36">
        <f t="shared" si="698"/>
        <v>4377.04947078</v>
      </c>
      <c r="CC513"/>
      <c r="CD513"/>
      <c r="CE513"/>
      <c r="CF513"/>
      <c r="CG513" s="1"/>
      <c r="CH513" s="1"/>
      <c r="CI513" s="1"/>
      <c r="CJ513" s="1"/>
      <c r="CK513" s="1"/>
      <c r="CL513" s="12">
        <v>1197</v>
      </c>
      <c r="CM513" s="12">
        <f t="shared" si="699"/>
        <v>1669</v>
      </c>
      <c r="CN513" s="32">
        <v>0.444</v>
      </c>
      <c r="CO513" s="33">
        <v>0.887</v>
      </c>
      <c r="CP513" s="34">
        <f t="shared" si="700"/>
        <v>2011.871</v>
      </c>
      <c r="CQ513" s="12">
        <v>1</v>
      </c>
      <c r="CR513" s="12">
        <v>0.89</v>
      </c>
      <c r="CS513" s="12">
        <v>3.14</v>
      </c>
      <c r="CT513" s="35">
        <f t="shared" si="701"/>
        <v>3.7946</v>
      </c>
      <c r="CU513" s="12">
        <v>1.225</v>
      </c>
      <c r="CV513" s="12">
        <v>0.5</v>
      </c>
      <c r="CW513" s="36">
        <f t="shared" si="702"/>
        <v>4675.9754891675</v>
      </c>
      <c r="CX513"/>
      <c r="CY513"/>
      <c r="CZ513"/>
      <c r="DA513"/>
      <c r="DB513" s="1"/>
      <c r="DC513" s="1"/>
      <c r="DD513" s="1"/>
      <c r="DE513" s="1"/>
      <c r="DF513" s="1"/>
      <c r="DG513" s="12">
        <v>1197</v>
      </c>
      <c r="DH513" s="12">
        <f t="shared" si="703"/>
        <v>1669</v>
      </c>
      <c r="DI513" s="32">
        <v>0.444</v>
      </c>
      <c r="DJ513" s="33">
        <v>0.887</v>
      </c>
      <c r="DK513" s="34">
        <f t="shared" si="704"/>
        <v>2011.871</v>
      </c>
      <c r="DL513" s="12">
        <v>1</v>
      </c>
      <c r="DM513" s="12">
        <v>0.89</v>
      </c>
      <c r="DN513" s="12">
        <v>3.14</v>
      </c>
      <c r="DO513" s="35">
        <f t="shared" si="705"/>
        <v>3.7946</v>
      </c>
      <c r="DP513" s="12">
        <v>1.225</v>
      </c>
      <c r="DQ513" s="12">
        <v>0.5</v>
      </c>
      <c r="DR513" s="36">
        <f t="shared" si="706"/>
        <v>4675.9754891675</v>
      </c>
      <c r="DS513"/>
      <c r="DT513"/>
      <c r="DU513"/>
      <c r="DV513"/>
      <c r="DW513" s="1"/>
      <c r="DX513" s="1"/>
      <c r="DY513" s="1"/>
      <c r="DZ513" s="1"/>
      <c r="EA513" s="1"/>
      <c r="EB513" s="12">
        <v>1197</v>
      </c>
      <c r="EC513" s="12">
        <f t="shared" si="707"/>
        <v>1669</v>
      </c>
      <c r="ED513" s="32">
        <v>0.444</v>
      </c>
      <c r="EE513" s="33">
        <v>0.887</v>
      </c>
      <c r="EF513" s="34">
        <f t="shared" si="708"/>
        <v>2011.871</v>
      </c>
      <c r="EG513" s="12">
        <v>1</v>
      </c>
      <c r="EH513" s="12">
        <v>0.89</v>
      </c>
      <c r="EI513" s="12">
        <v>3.94</v>
      </c>
      <c r="EJ513" s="35">
        <f t="shared" si="709"/>
        <v>4.5066</v>
      </c>
      <c r="EK513" s="12">
        <v>1.225</v>
      </c>
      <c r="EL513" s="12">
        <v>0.5</v>
      </c>
      <c r="EM513" s="36">
        <f t="shared" si="710"/>
        <v>5553.3524322675</v>
      </c>
      <c r="EN513"/>
      <c r="EO513"/>
      <c r="EP513"/>
      <c r="EQ513"/>
    </row>
    <row r="514" s="1" customFormat="1" customHeight="1" spans="6:147">
      <c r="F514" s="12">
        <v>1197</v>
      </c>
      <c r="G514" s="12">
        <v>1524</v>
      </c>
      <c r="H514" s="32">
        <v>0.577</v>
      </c>
      <c r="I514" s="33">
        <v>1.153</v>
      </c>
      <c r="J514" s="34">
        <f t="shared" si="687"/>
        <v>2447.841</v>
      </c>
      <c r="K514" s="12">
        <v>1</v>
      </c>
      <c r="L514" s="12">
        <v>0.89</v>
      </c>
      <c r="M514" s="12">
        <v>3.14</v>
      </c>
      <c r="N514" s="35">
        <f t="shared" si="688"/>
        <v>3.7946</v>
      </c>
      <c r="O514" s="12">
        <v>1.225</v>
      </c>
      <c r="P514" s="12">
        <v>0.5</v>
      </c>
      <c r="Q514" s="36">
        <f t="shared" si="689"/>
        <v>5689.2536933925</v>
      </c>
      <c r="R514"/>
      <c r="S514"/>
      <c r="T514"/>
      <c r="U514"/>
      <c r="V514" s="1"/>
      <c r="W514" s="1"/>
      <c r="X514" s="1"/>
      <c r="Y514" s="1"/>
      <c r="Z514" s="1"/>
      <c r="AA514" s="12">
        <v>1197</v>
      </c>
      <c r="AB514" s="12">
        <v>1524</v>
      </c>
      <c r="AC514" s="32">
        <v>0.577</v>
      </c>
      <c r="AD514" s="33">
        <v>1.153</v>
      </c>
      <c r="AE514" s="34">
        <f t="shared" si="690"/>
        <v>2447.841</v>
      </c>
      <c r="AF514" s="12">
        <v>1</v>
      </c>
      <c r="AG514" s="12">
        <v>0.89</v>
      </c>
      <c r="AH514" s="12">
        <v>3.14</v>
      </c>
      <c r="AI514" s="35">
        <f t="shared" si="691"/>
        <v>3.7946</v>
      </c>
      <c r="AJ514" s="12">
        <v>1.225</v>
      </c>
      <c r="AK514" s="12">
        <v>0.5</v>
      </c>
      <c r="AL514" s="36">
        <f t="shared" si="692"/>
        <v>5689.2536933925</v>
      </c>
      <c r="AM514"/>
      <c r="AN514"/>
      <c r="AO514"/>
      <c r="AP514"/>
      <c r="AQ514" s="1"/>
      <c r="AR514" s="1"/>
      <c r="AS514" s="1"/>
      <c r="AT514" s="1"/>
      <c r="AU514" s="1"/>
      <c r="AV514" s="12">
        <v>1197</v>
      </c>
      <c r="AW514" s="12">
        <v>1524</v>
      </c>
      <c r="AX514" s="32">
        <v>0.577</v>
      </c>
      <c r="AY514" s="33">
        <v>1.153</v>
      </c>
      <c r="AZ514" s="34">
        <f t="shared" si="693"/>
        <v>2447.841</v>
      </c>
      <c r="BA514" s="12">
        <v>1</v>
      </c>
      <c r="BB514" s="12">
        <v>0.89</v>
      </c>
      <c r="BC514" s="12">
        <v>3.14</v>
      </c>
      <c r="BD514" s="35">
        <f t="shared" si="694"/>
        <v>3.7946</v>
      </c>
      <c r="BE514" s="12">
        <v>1.225</v>
      </c>
      <c r="BF514" s="12">
        <v>0.5</v>
      </c>
      <c r="BG514" s="36">
        <f t="shared" si="695"/>
        <v>5689.2536933925</v>
      </c>
      <c r="BH514"/>
      <c r="BI514"/>
      <c r="BJ514"/>
      <c r="BK514"/>
      <c r="BL514" s="1"/>
      <c r="BM514" s="1"/>
      <c r="BN514" s="1"/>
      <c r="BO514" s="1"/>
      <c r="BP514" s="1"/>
      <c r="BQ514" s="12">
        <v>1197</v>
      </c>
      <c r="BR514" s="12">
        <v>1524</v>
      </c>
      <c r="BS514" s="32">
        <v>0.577</v>
      </c>
      <c r="BT514" s="33">
        <v>1.153</v>
      </c>
      <c r="BU514" s="34">
        <f t="shared" si="696"/>
        <v>2447.841</v>
      </c>
      <c r="BV514" s="12">
        <v>1</v>
      </c>
      <c r="BW514" s="12">
        <v>0.89</v>
      </c>
      <c r="BX514" s="12">
        <v>3.14</v>
      </c>
      <c r="BY514" s="35">
        <f t="shared" si="697"/>
        <v>3.7946</v>
      </c>
      <c r="BZ514" s="12">
        <v>1.225</v>
      </c>
      <c r="CA514" s="12">
        <v>0.5</v>
      </c>
      <c r="CB514" s="36">
        <f t="shared" si="698"/>
        <v>5689.2536933925</v>
      </c>
      <c r="CC514"/>
      <c r="CD514"/>
      <c r="CE514"/>
      <c r="CF514"/>
      <c r="CG514" s="1"/>
      <c r="CH514" s="1"/>
      <c r="CI514" s="1"/>
      <c r="CJ514" s="1"/>
      <c r="CK514" s="1"/>
      <c r="CL514" s="12">
        <v>1197</v>
      </c>
      <c r="CM514" s="12">
        <f t="shared" si="699"/>
        <v>1669</v>
      </c>
      <c r="CN514" s="32">
        <v>0.577</v>
      </c>
      <c r="CO514" s="33">
        <v>1.153</v>
      </c>
      <c r="CP514" s="34">
        <f t="shared" si="700"/>
        <v>2615.026</v>
      </c>
      <c r="CQ514" s="12">
        <v>1</v>
      </c>
      <c r="CR514" s="12">
        <v>0.89</v>
      </c>
      <c r="CS514" s="12">
        <v>3.14</v>
      </c>
      <c r="CT514" s="35">
        <f t="shared" si="701"/>
        <v>3.7946</v>
      </c>
      <c r="CU514" s="12">
        <v>1.225</v>
      </c>
      <c r="CV514" s="12">
        <v>0.5</v>
      </c>
      <c r="CW514" s="36">
        <f t="shared" si="702"/>
        <v>6077.823816505</v>
      </c>
      <c r="CX514"/>
      <c r="CY514"/>
      <c r="CZ514"/>
      <c r="DA514"/>
      <c r="DB514" s="1"/>
      <c r="DC514" s="1"/>
      <c r="DD514" s="1"/>
      <c r="DE514" s="1"/>
      <c r="DF514" s="1"/>
      <c r="DG514" s="12">
        <v>1197</v>
      </c>
      <c r="DH514" s="12">
        <f t="shared" si="703"/>
        <v>1669</v>
      </c>
      <c r="DI514" s="32">
        <v>0.577</v>
      </c>
      <c r="DJ514" s="33">
        <v>1.153</v>
      </c>
      <c r="DK514" s="34">
        <f t="shared" si="704"/>
        <v>2615.026</v>
      </c>
      <c r="DL514" s="12">
        <v>1</v>
      </c>
      <c r="DM514" s="12">
        <v>0.89</v>
      </c>
      <c r="DN514" s="12">
        <v>3.14</v>
      </c>
      <c r="DO514" s="35">
        <f t="shared" si="705"/>
        <v>3.7946</v>
      </c>
      <c r="DP514" s="12">
        <v>1.225</v>
      </c>
      <c r="DQ514" s="12">
        <v>0.5</v>
      </c>
      <c r="DR514" s="36">
        <f t="shared" si="706"/>
        <v>6077.823816505</v>
      </c>
      <c r="DS514"/>
      <c r="DT514"/>
      <c r="DU514"/>
      <c r="DV514"/>
      <c r="DW514" s="1"/>
      <c r="DX514" s="1"/>
      <c r="DY514" s="1"/>
      <c r="DZ514" s="1"/>
      <c r="EA514" s="1"/>
      <c r="EB514" s="12">
        <v>1197</v>
      </c>
      <c r="EC514" s="12">
        <f t="shared" si="707"/>
        <v>1669</v>
      </c>
      <c r="ED514" s="32">
        <v>0.577</v>
      </c>
      <c r="EE514" s="33">
        <v>1.153</v>
      </c>
      <c r="EF514" s="34">
        <f t="shared" si="708"/>
        <v>2615.026</v>
      </c>
      <c r="EG514" s="12">
        <v>1</v>
      </c>
      <c r="EH514" s="12">
        <v>0.89</v>
      </c>
      <c r="EI514" s="12">
        <v>3.94</v>
      </c>
      <c r="EJ514" s="35">
        <f t="shared" si="709"/>
        <v>4.5066</v>
      </c>
      <c r="EK514" s="12">
        <v>1.225</v>
      </c>
      <c r="EL514" s="12">
        <v>0.5</v>
      </c>
      <c r="EM514" s="36">
        <f t="shared" si="710"/>
        <v>7218.236655105</v>
      </c>
      <c r="EN514"/>
      <c r="EO514"/>
      <c r="EP514"/>
      <c r="EQ514"/>
    </row>
    <row r="515" s="1" customFormat="1" customHeight="1" spans="6:147">
      <c r="F515" s="12">
        <v>1197</v>
      </c>
      <c r="G515" s="12">
        <v>1524</v>
      </c>
      <c r="H515" s="32">
        <v>0.444</v>
      </c>
      <c r="I515" s="33">
        <v>0.887</v>
      </c>
      <c r="J515" s="34">
        <f t="shared" si="687"/>
        <v>1883.256</v>
      </c>
      <c r="K515" s="12">
        <v>1</v>
      </c>
      <c r="L515" s="12">
        <v>0.89</v>
      </c>
      <c r="M515" s="12">
        <v>3.14</v>
      </c>
      <c r="N515" s="35">
        <f t="shared" si="688"/>
        <v>3.7946</v>
      </c>
      <c r="O515" s="12">
        <v>1.225</v>
      </c>
      <c r="P515" s="12">
        <v>0.5</v>
      </c>
      <c r="Q515" s="36">
        <f t="shared" si="689"/>
        <v>4377.04947078</v>
      </c>
      <c r="R515"/>
      <c r="S515"/>
      <c r="T515"/>
      <c r="U515"/>
      <c r="V515" s="1"/>
      <c r="W515" s="1"/>
      <c r="X515" s="1"/>
      <c r="Y515" s="1"/>
      <c r="Z515" s="1"/>
      <c r="AA515" s="12">
        <v>1197</v>
      </c>
      <c r="AB515" s="12">
        <v>1524</v>
      </c>
      <c r="AC515" s="32">
        <v>0.444</v>
      </c>
      <c r="AD515" s="33">
        <v>0.887</v>
      </c>
      <c r="AE515" s="34">
        <f t="shared" si="690"/>
        <v>1883.256</v>
      </c>
      <c r="AF515" s="12">
        <v>1</v>
      </c>
      <c r="AG515" s="12">
        <v>0.89</v>
      </c>
      <c r="AH515" s="12">
        <v>3.14</v>
      </c>
      <c r="AI515" s="35">
        <f t="shared" si="691"/>
        <v>3.7946</v>
      </c>
      <c r="AJ515" s="12">
        <v>1.225</v>
      </c>
      <c r="AK515" s="12">
        <v>0.5</v>
      </c>
      <c r="AL515" s="36">
        <f t="shared" si="692"/>
        <v>4377.04947078</v>
      </c>
      <c r="AM515"/>
      <c r="AN515"/>
      <c r="AO515"/>
      <c r="AP515"/>
      <c r="AQ515" s="1"/>
      <c r="AR515" s="1"/>
      <c r="AS515" s="1"/>
      <c r="AT515" s="1"/>
      <c r="AU515" s="1"/>
      <c r="AV515" s="12">
        <v>1197</v>
      </c>
      <c r="AW515" s="12">
        <v>1524</v>
      </c>
      <c r="AX515" s="32">
        <v>0.444</v>
      </c>
      <c r="AY515" s="33">
        <v>0.887</v>
      </c>
      <c r="AZ515" s="34">
        <f t="shared" si="693"/>
        <v>1883.256</v>
      </c>
      <c r="BA515" s="12">
        <v>1</v>
      </c>
      <c r="BB515" s="12">
        <v>0.89</v>
      </c>
      <c r="BC515" s="12">
        <v>3.14</v>
      </c>
      <c r="BD515" s="35">
        <f t="shared" si="694"/>
        <v>3.7946</v>
      </c>
      <c r="BE515" s="12">
        <v>1.225</v>
      </c>
      <c r="BF515" s="12">
        <v>0.5</v>
      </c>
      <c r="BG515" s="36">
        <f t="shared" si="695"/>
        <v>4377.04947078</v>
      </c>
      <c r="BH515"/>
      <c r="BI515"/>
      <c r="BJ515"/>
      <c r="BK515"/>
      <c r="BL515" s="1"/>
      <c r="BM515" s="1"/>
      <c r="BN515" s="1"/>
      <c r="BO515" s="1"/>
      <c r="BP515" s="1"/>
      <c r="BQ515" s="12">
        <v>1197</v>
      </c>
      <c r="BR515" s="12">
        <v>1524</v>
      </c>
      <c r="BS515" s="32">
        <v>0.444</v>
      </c>
      <c r="BT515" s="33">
        <v>0.887</v>
      </c>
      <c r="BU515" s="34">
        <f t="shared" si="696"/>
        <v>1883.256</v>
      </c>
      <c r="BV515" s="12">
        <v>1</v>
      </c>
      <c r="BW515" s="12">
        <v>0.89</v>
      </c>
      <c r="BX515" s="12">
        <v>3.14</v>
      </c>
      <c r="BY515" s="35">
        <f t="shared" si="697"/>
        <v>3.7946</v>
      </c>
      <c r="BZ515" s="12">
        <v>1.225</v>
      </c>
      <c r="CA515" s="12">
        <v>0.5</v>
      </c>
      <c r="CB515" s="36">
        <f t="shared" si="698"/>
        <v>4377.04947078</v>
      </c>
      <c r="CC515"/>
      <c r="CD515"/>
      <c r="CE515"/>
      <c r="CF515"/>
      <c r="CG515" s="1"/>
      <c r="CH515" s="1"/>
      <c r="CI515" s="1"/>
      <c r="CJ515" s="1"/>
      <c r="CK515" s="1"/>
      <c r="CL515" s="12">
        <v>1197</v>
      </c>
      <c r="CM515" s="12">
        <f t="shared" si="699"/>
        <v>1669</v>
      </c>
      <c r="CN515" s="32">
        <v>0.444</v>
      </c>
      <c r="CO515" s="33">
        <v>0.887</v>
      </c>
      <c r="CP515" s="34">
        <f t="shared" si="700"/>
        <v>2011.871</v>
      </c>
      <c r="CQ515" s="12">
        <v>1</v>
      </c>
      <c r="CR515" s="12">
        <v>0.89</v>
      </c>
      <c r="CS515" s="12">
        <v>3.14</v>
      </c>
      <c r="CT515" s="35">
        <f t="shared" si="701"/>
        <v>3.7946</v>
      </c>
      <c r="CU515" s="12">
        <v>1.225</v>
      </c>
      <c r="CV515" s="12">
        <v>0.5</v>
      </c>
      <c r="CW515" s="36">
        <f t="shared" si="702"/>
        <v>4675.9754891675</v>
      </c>
      <c r="CX515"/>
      <c r="CY515"/>
      <c r="CZ515"/>
      <c r="DA515"/>
      <c r="DB515" s="1"/>
      <c r="DC515" s="1"/>
      <c r="DD515" s="1"/>
      <c r="DE515" s="1"/>
      <c r="DF515" s="1"/>
      <c r="DG515" s="12">
        <v>1197</v>
      </c>
      <c r="DH515" s="12">
        <f t="shared" si="703"/>
        <v>1669</v>
      </c>
      <c r="DI515" s="32">
        <v>0.444</v>
      </c>
      <c r="DJ515" s="33">
        <v>0.887</v>
      </c>
      <c r="DK515" s="34">
        <f t="shared" si="704"/>
        <v>2011.871</v>
      </c>
      <c r="DL515" s="12">
        <v>1</v>
      </c>
      <c r="DM515" s="12">
        <v>0.89</v>
      </c>
      <c r="DN515" s="12">
        <v>3.14</v>
      </c>
      <c r="DO515" s="35">
        <f t="shared" si="705"/>
        <v>3.7946</v>
      </c>
      <c r="DP515" s="12">
        <v>1.225</v>
      </c>
      <c r="DQ515" s="12">
        <v>0.5</v>
      </c>
      <c r="DR515" s="36">
        <f t="shared" si="706"/>
        <v>4675.9754891675</v>
      </c>
      <c r="DS515"/>
      <c r="DT515"/>
      <c r="DU515"/>
      <c r="DV515"/>
      <c r="DW515" s="1"/>
      <c r="DX515" s="1"/>
      <c r="DY515" s="1"/>
      <c r="DZ515" s="1"/>
      <c r="EA515" s="1"/>
      <c r="EB515" s="12">
        <v>1197</v>
      </c>
      <c r="EC515" s="12">
        <f t="shared" si="707"/>
        <v>1669</v>
      </c>
      <c r="ED515" s="32">
        <v>0.444</v>
      </c>
      <c r="EE515" s="33">
        <v>0.887</v>
      </c>
      <c r="EF515" s="34">
        <f t="shared" si="708"/>
        <v>2011.871</v>
      </c>
      <c r="EG515" s="12">
        <v>1</v>
      </c>
      <c r="EH515" s="12">
        <v>0.89</v>
      </c>
      <c r="EI515" s="12">
        <v>3.94</v>
      </c>
      <c r="EJ515" s="35">
        <f t="shared" si="709"/>
        <v>4.5066</v>
      </c>
      <c r="EK515" s="12">
        <v>1.225</v>
      </c>
      <c r="EL515" s="12">
        <v>0.5</v>
      </c>
      <c r="EM515" s="36">
        <f t="shared" si="710"/>
        <v>5553.3524322675</v>
      </c>
      <c r="EN515"/>
      <c r="EO515"/>
      <c r="EP515"/>
      <c r="EQ515"/>
    </row>
    <row r="516" s="1" customFormat="1" customHeight="1" spans="6:147">
      <c r="F516" s="12">
        <v>1197</v>
      </c>
      <c r="G516" s="12">
        <v>1524</v>
      </c>
      <c r="H516" s="32">
        <v>0.577</v>
      </c>
      <c r="I516" s="33">
        <v>1.153</v>
      </c>
      <c r="J516" s="34">
        <f t="shared" si="687"/>
        <v>2447.841</v>
      </c>
      <c r="K516" s="12">
        <v>1</v>
      </c>
      <c r="L516" s="12">
        <v>0.89</v>
      </c>
      <c r="M516" s="12">
        <v>3.14</v>
      </c>
      <c r="N516" s="35">
        <f t="shared" si="688"/>
        <v>3.7946</v>
      </c>
      <c r="O516" s="12">
        <v>1.225</v>
      </c>
      <c r="P516" s="12">
        <v>0.5</v>
      </c>
      <c r="Q516" s="36">
        <f t="shared" si="689"/>
        <v>5689.2536933925</v>
      </c>
      <c r="R516"/>
      <c r="S516"/>
      <c r="T516"/>
      <c r="U516"/>
      <c r="V516" s="1"/>
      <c r="W516" s="1"/>
      <c r="X516" s="1"/>
      <c r="Y516" s="1"/>
      <c r="Z516" s="1"/>
      <c r="AA516" s="12">
        <v>1197</v>
      </c>
      <c r="AB516" s="12">
        <v>1524</v>
      </c>
      <c r="AC516" s="32">
        <v>0.577</v>
      </c>
      <c r="AD516" s="33">
        <v>1.153</v>
      </c>
      <c r="AE516" s="34">
        <f t="shared" si="690"/>
        <v>2447.841</v>
      </c>
      <c r="AF516" s="12">
        <v>1</v>
      </c>
      <c r="AG516" s="12">
        <v>0.89</v>
      </c>
      <c r="AH516" s="12">
        <v>3.14</v>
      </c>
      <c r="AI516" s="35">
        <f t="shared" si="691"/>
        <v>3.7946</v>
      </c>
      <c r="AJ516" s="12">
        <v>1.225</v>
      </c>
      <c r="AK516" s="12">
        <v>0.5</v>
      </c>
      <c r="AL516" s="36">
        <f t="shared" si="692"/>
        <v>5689.2536933925</v>
      </c>
      <c r="AM516"/>
      <c r="AN516"/>
      <c r="AO516"/>
      <c r="AP516"/>
      <c r="AQ516" s="1"/>
      <c r="AR516" s="1"/>
      <c r="AS516" s="1"/>
      <c r="AT516" s="1"/>
      <c r="AU516" s="1"/>
      <c r="AV516" s="12">
        <v>1197</v>
      </c>
      <c r="AW516" s="12">
        <v>1524</v>
      </c>
      <c r="AX516" s="32">
        <v>0.577</v>
      </c>
      <c r="AY516" s="33">
        <v>1.153</v>
      </c>
      <c r="AZ516" s="34">
        <f t="shared" si="693"/>
        <v>2447.841</v>
      </c>
      <c r="BA516" s="12">
        <v>1</v>
      </c>
      <c r="BB516" s="12">
        <v>0.89</v>
      </c>
      <c r="BC516" s="12">
        <v>3.14</v>
      </c>
      <c r="BD516" s="35">
        <f t="shared" si="694"/>
        <v>3.7946</v>
      </c>
      <c r="BE516" s="12">
        <v>1.225</v>
      </c>
      <c r="BF516" s="12">
        <v>0.5</v>
      </c>
      <c r="BG516" s="36">
        <f t="shared" si="695"/>
        <v>5689.2536933925</v>
      </c>
      <c r="BH516"/>
      <c r="BI516"/>
      <c r="BJ516"/>
      <c r="BK516"/>
      <c r="BL516" s="1"/>
      <c r="BM516" s="1"/>
      <c r="BN516" s="1"/>
      <c r="BO516" s="1"/>
      <c r="BP516" s="1"/>
      <c r="BQ516" s="12">
        <v>1197</v>
      </c>
      <c r="BR516" s="12">
        <v>1524</v>
      </c>
      <c r="BS516" s="32">
        <v>0.577</v>
      </c>
      <c r="BT516" s="33">
        <v>1.153</v>
      </c>
      <c r="BU516" s="34">
        <f t="shared" si="696"/>
        <v>2447.841</v>
      </c>
      <c r="BV516" s="12">
        <v>1</v>
      </c>
      <c r="BW516" s="12">
        <v>0.89</v>
      </c>
      <c r="BX516" s="12">
        <v>3.14</v>
      </c>
      <c r="BY516" s="35">
        <f t="shared" si="697"/>
        <v>3.7946</v>
      </c>
      <c r="BZ516" s="12">
        <v>1.225</v>
      </c>
      <c r="CA516" s="12">
        <v>0.5</v>
      </c>
      <c r="CB516" s="36">
        <f t="shared" si="698"/>
        <v>5689.2536933925</v>
      </c>
      <c r="CC516"/>
      <c r="CD516"/>
      <c r="CE516"/>
      <c r="CF516"/>
      <c r="CG516" s="1"/>
      <c r="CH516" s="1"/>
      <c r="CI516" s="1"/>
      <c r="CJ516" s="1"/>
      <c r="CK516" s="1"/>
      <c r="CL516" s="12">
        <v>1197</v>
      </c>
      <c r="CM516" s="12">
        <f t="shared" si="699"/>
        <v>1669</v>
      </c>
      <c r="CN516" s="32">
        <v>0.577</v>
      </c>
      <c r="CO516" s="33">
        <v>1.153</v>
      </c>
      <c r="CP516" s="34">
        <f t="shared" si="700"/>
        <v>2615.026</v>
      </c>
      <c r="CQ516" s="12">
        <v>1</v>
      </c>
      <c r="CR516" s="12">
        <v>0.89</v>
      </c>
      <c r="CS516" s="12">
        <v>3.14</v>
      </c>
      <c r="CT516" s="35">
        <f t="shared" si="701"/>
        <v>3.7946</v>
      </c>
      <c r="CU516" s="12">
        <v>1.225</v>
      </c>
      <c r="CV516" s="12">
        <v>0.5</v>
      </c>
      <c r="CW516" s="36">
        <f t="shared" si="702"/>
        <v>6077.823816505</v>
      </c>
      <c r="CX516"/>
      <c r="CY516"/>
      <c r="CZ516"/>
      <c r="DA516"/>
      <c r="DB516" s="1"/>
      <c r="DC516" s="1"/>
      <c r="DD516" s="1"/>
      <c r="DE516" s="1"/>
      <c r="DF516" s="1"/>
      <c r="DG516" s="12">
        <v>1197</v>
      </c>
      <c r="DH516" s="12">
        <f t="shared" si="703"/>
        <v>1669</v>
      </c>
      <c r="DI516" s="32">
        <v>0.577</v>
      </c>
      <c r="DJ516" s="33">
        <v>1.153</v>
      </c>
      <c r="DK516" s="34">
        <f t="shared" si="704"/>
        <v>2615.026</v>
      </c>
      <c r="DL516" s="12">
        <v>1</v>
      </c>
      <c r="DM516" s="12">
        <v>0.89</v>
      </c>
      <c r="DN516" s="12">
        <v>3.14</v>
      </c>
      <c r="DO516" s="35">
        <f t="shared" si="705"/>
        <v>3.7946</v>
      </c>
      <c r="DP516" s="12">
        <v>1.225</v>
      </c>
      <c r="DQ516" s="12">
        <v>0.5</v>
      </c>
      <c r="DR516" s="36">
        <f t="shared" si="706"/>
        <v>6077.823816505</v>
      </c>
      <c r="DS516"/>
      <c r="DT516"/>
      <c r="DU516"/>
      <c r="DV516"/>
      <c r="DW516" s="1"/>
      <c r="DX516" s="1"/>
      <c r="DY516" s="1"/>
      <c r="DZ516" s="1"/>
      <c r="EA516" s="1"/>
      <c r="EB516" s="12">
        <v>1197</v>
      </c>
      <c r="EC516" s="12">
        <f t="shared" si="707"/>
        <v>1669</v>
      </c>
      <c r="ED516" s="32">
        <v>0.577</v>
      </c>
      <c r="EE516" s="33">
        <v>1.153</v>
      </c>
      <c r="EF516" s="34">
        <f t="shared" si="708"/>
        <v>2615.026</v>
      </c>
      <c r="EG516" s="12">
        <v>1</v>
      </c>
      <c r="EH516" s="12">
        <v>0.89</v>
      </c>
      <c r="EI516" s="12">
        <v>3.94</v>
      </c>
      <c r="EJ516" s="35">
        <f t="shared" si="709"/>
        <v>4.5066</v>
      </c>
      <c r="EK516" s="12">
        <v>1.225</v>
      </c>
      <c r="EL516" s="12">
        <v>0.5</v>
      </c>
      <c r="EM516" s="36">
        <f t="shared" si="710"/>
        <v>7218.236655105</v>
      </c>
      <c r="EN516"/>
      <c r="EO516"/>
      <c r="EP516"/>
      <c r="EQ516"/>
    </row>
    <row r="517" s="1" customFormat="1" customHeight="1" spans="6:147">
      <c r="F517" s="12">
        <v>1197</v>
      </c>
      <c r="G517" s="12">
        <v>1524</v>
      </c>
      <c r="H517" s="32">
        <v>0.444</v>
      </c>
      <c r="I517" s="33">
        <v>0.887</v>
      </c>
      <c r="J517" s="34">
        <f t="shared" si="687"/>
        <v>1883.256</v>
      </c>
      <c r="K517" s="12">
        <v>1</v>
      </c>
      <c r="L517" s="12">
        <v>0.89</v>
      </c>
      <c r="M517" s="12">
        <v>3.14</v>
      </c>
      <c r="N517" s="35">
        <f t="shared" si="688"/>
        <v>3.7946</v>
      </c>
      <c r="O517" s="12">
        <v>1.225</v>
      </c>
      <c r="P517" s="12">
        <v>0.5</v>
      </c>
      <c r="Q517" s="36">
        <f t="shared" si="689"/>
        <v>4377.04947078</v>
      </c>
      <c r="R517"/>
      <c r="S517"/>
      <c r="T517"/>
      <c r="U517"/>
      <c r="V517" s="1"/>
      <c r="W517" s="1"/>
      <c r="X517" s="1"/>
      <c r="Y517" s="1"/>
      <c r="Z517" s="1"/>
      <c r="AA517" s="12">
        <v>1197</v>
      </c>
      <c r="AB517" s="12">
        <v>1524</v>
      </c>
      <c r="AC517" s="32">
        <v>0.444</v>
      </c>
      <c r="AD517" s="33">
        <v>0.887</v>
      </c>
      <c r="AE517" s="34">
        <f t="shared" si="690"/>
        <v>1883.256</v>
      </c>
      <c r="AF517" s="12">
        <v>1</v>
      </c>
      <c r="AG517" s="12">
        <v>0.89</v>
      </c>
      <c r="AH517" s="12">
        <v>3.14</v>
      </c>
      <c r="AI517" s="35">
        <f t="shared" si="691"/>
        <v>3.7946</v>
      </c>
      <c r="AJ517" s="12">
        <v>1.225</v>
      </c>
      <c r="AK517" s="12">
        <v>0.5</v>
      </c>
      <c r="AL517" s="36">
        <f t="shared" si="692"/>
        <v>4377.04947078</v>
      </c>
      <c r="AM517"/>
      <c r="AN517"/>
      <c r="AO517"/>
      <c r="AP517"/>
      <c r="AQ517" s="1"/>
      <c r="AR517" s="1"/>
      <c r="AS517" s="1"/>
      <c r="AT517" s="1"/>
      <c r="AU517" s="1"/>
      <c r="AV517" s="12">
        <v>1197</v>
      </c>
      <c r="AW517" s="12">
        <v>1524</v>
      </c>
      <c r="AX517" s="32">
        <v>0.444</v>
      </c>
      <c r="AY517" s="33">
        <v>0.887</v>
      </c>
      <c r="AZ517" s="34">
        <f t="shared" si="693"/>
        <v>1883.256</v>
      </c>
      <c r="BA517" s="12">
        <v>1</v>
      </c>
      <c r="BB517" s="12">
        <v>0.89</v>
      </c>
      <c r="BC517" s="12">
        <v>3.14</v>
      </c>
      <c r="BD517" s="35">
        <f t="shared" si="694"/>
        <v>3.7946</v>
      </c>
      <c r="BE517" s="12">
        <v>1.225</v>
      </c>
      <c r="BF517" s="12">
        <v>0.5</v>
      </c>
      <c r="BG517" s="36">
        <f t="shared" si="695"/>
        <v>4377.04947078</v>
      </c>
      <c r="BH517"/>
      <c r="BI517"/>
      <c r="BJ517"/>
      <c r="BK517"/>
      <c r="BL517" s="1"/>
      <c r="BM517" s="1"/>
      <c r="BN517" s="1"/>
      <c r="BO517" s="1"/>
      <c r="BP517" s="1"/>
      <c r="BQ517" s="12">
        <v>1197</v>
      </c>
      <c r="BR517" s="12">
        <v>1524</v>
      </c>
      <c r="BS517" s="32">
        <v>0.444</v>
      </c>
      <c r="BT517" s="33">
        <v>0.887</v>
      </c>
      <c r="BU517" s="34">
        <f t="shared" si="696"/>
        <v>1883.256</v>
      </c>
      <c r="BV517" s="12">
        <v>1</v>
      </c>
      <c r="BW517" s="12">
        <v>0.89</v>
      </c>
      <c r="BX517" s="12">
        <v>3.14</v>
      </c>
      <c r="BY517" s="35">
        <f t="shared" si="697"/>
        <v>3.7946</v>
      </c>
      <c r="BZ517" s="12">
        <v>1.225</v>
      </c>
      <c r="CA517" s="12">
        <v>0.5</v>
      </c>
      <c r="CB517" s="36">
        <f t="shared" si="698"/>
        <v>4377.04947078</v>
      </c>
      <c r="CC517"/>
      <c r="CD517"/>
      <c r="CE517"/>
      <c r="CF517"/>
      <c r="CG517" s="1"/>
      <c r="CH517" s="1"/>
      <c r="CI517" s="1"/>
      <c r="CJ517" s="1"/>
      <c r="CK517" s="1"/>
      <c r="CL517" s="12">
        <v>1197</v>
      </c>
      <c r="CM517" s="12">
        <f t="shared" si="699"/>
        <v>1669</v>
      </c>
      <c r="CN517" s="32">
        <v>0.444</v>
      </c>
      <c r="CO517" s="33">
        <v>0.887</v>
      </c>
      <c r="CP517" s="34">
        <f t="shared" si="700"/>
        <v>2011.871</v>
      </c>
      <c r="CQ517" s="12">
        <v>1</v>
      </c>
      <c r="CR517" s="12">
        <v>0.89</v>
      </c>
      <c r="CS517" s="12">
        <v>3.14</v>
      </c>
      <c r="CT517" s="35">
        <f t="shared" si="701"/>
        <v>3.7946</v>
      </c>
      <c r="CU517" s="12">
        <v>1.225</v>
      </c>
      <c r="CV517" s="12">
        <v>0.5</v>
      </c>
      <c r="CW517" s="36">
        <f t="shared" si="702"/>
        <v>4675.9754891675</v>
      </c>
      <c r="CX517"/>
      <c r="CY517"/>
      <c r="CZ517"/>
      <c r="DA517"/>
      <c r="DB517" s="1"/>
      <c r="DC517" s="1"/>
      <c r="DD517" s="1"/>
      <c r="DE517" s="1"/>
      <c r="DF517" s="1"/>
      <c r="DG517" s="12">
        <v>1197</v>
      </c>
      <c r="DH517" s="12">
        <f t="shared" si="703"/>
        <v>1669</v>
      </c>
      <c r="DI517" s="32">
        <v>0.444</v>
      </c>
      <c r="DJ517" s="33">
        <v>0.887</v>
      </c>
      <c r="DK517" s="34">
        <f t="shared" si="704"/>
        <v>2011.871</v>
      </c>
      <c r="DL517" s="12">
        <v>1</v>
      </c>
      <c r="DM517" s="12">
        <v>0.89</v>
      </c>
      <c r="DN517" s="12">
        <v>3.14</v>
      </c>
      <c r="DO517" s="35">
        <f t="shared" si="705"/>
        <v>3.7946</v>
      </c>
      <c r="DP517" s="12">
        <v>1.225</v>
      </c>
      <c r="DQ517" s="12">
        <v>0.5</v>
      </c>
      <c r="DR517" s="36">
        <f t="shared" si="706"/>
        <v>4675.9754891675</v>
      </c>
      <c r="DS517"/>
      <c r="DT517"/>
      <c r="DU517"/>
      <c r="DV517"/>
      <c r="DW517" s="1"/>
      <c r="DX517" s="1"/>
      <c r="DY517" s="1"/>
      <c r="DZ517" s="1"/>
      <c r="EA517" s="1"/>
      <c r="EB517" s="12">
        <v>1197</v>
      </c>
      <c r="EC517" s="12">
        <f t="shared" si="707"/>
        <v>1669</v>
      </c>
      <c r="ED517" s="32">
        <v>0.444</v>
      </c>
      <c r="EE517" s="33">
        <v>0.887</v>
      </c>
      <c r="EF517" s="34">
        <f t="shared" si="708"/>
        <v>2011.871</v>
      </c>
      <c r="EG517" s="12">
        <v>1</v>
      </c>
      <c r="EH517" s="12">
        <v>0.89</v>
      </c>
      <c r="EI517" s="12">
        <v>3.94</v>
      </c>
      <c r="EJ517" s="35">
        <f t="shared" si="709"/>
        <v>4.5066</v>
      </c>
      <c r="EK517" s="12">
        <v>1.225</v>
      </c>
      <c r="EL517" s="12">
        <v>0.5</v>
      </c>
      <c r="EM517" s="36">
        <f t="shared" si="710"/>
        <v>5553.3524322675</v>
      </c>
      <c r="EN517"/>
      <c r="EO517"/>
      <c r="EP517"/>
      <c r="EQ517"/>
    </row>
    <row r="518" s="1" customFormat="1" customHeight="1" spans="6:147">
      <c r="F518" s="12">
        <v>1197</v>
      </c>
      <c r="G518" s="12">
        <v>1524</v>
      </c>
      <c r="H518" s="32">
        <v>0.577</v>
      </c>
      <c r="I518" s="33">
        <v>1.153</v>
      </c>
      <c r="J518" s="34">
        <f t="shared" si="687"/>
        <v>2447.841</v>
      </c>
      <c r="K518" s="12">
        <v>1</v>
      </c>
      <c r="L518" s="12">
        <v>0.89</v>
      </c>
      <c r="M518" s="12">
        <v>3.14</v>
      </c>
      <c r="N518" s="35">
        <f t="shared" si="688"/>
        <v>3.7946</v>
      </c>
      <c r="O518" s="12">
        <v>1.225</v>
      </c>
      <c r="P518" s="12">
        <v>0.5</v>
      </c>
      <c r="Q518" s="36">
        <f t="shared" si="689"/>
        <v>5689.2536933925</v>
      </c>
      <c r="R518"/>
      <c r="S518"/>
      <c r="T518"/>
      <c r="U518"/>
      <c r="V518" s="1"/>
      <c r="W518" s="1"/>
      <c r="X518" s="1"/>
      <c r="Y518" s="1"/>
      <c r="Z518" s="1"/>
      <c r="AA518" s="12">
        <v>1197</v>
      </c>
      <c r="AB518" s="12">
        <v>1524</v>
      </c>
      <c r="AC518" s="32">
        <v>0.577</v>
      </c>
      <c r="AD518" s="33">
        <v>1.153</v>
      </c>
      <c r="AE518" s="34">
        <f t="shared" si="690"/>
        <v>2447.841</v>
      </c>
      <c r="AF518" s="12">
        <v>1</v>
      </c>
      <c r="AG518" s="12">
        <v>0.89</v>
      </c>
      <c r="AH518" s="12">
        <v>3.14</v>
      </c>
      <c r="AI518" s="35">
        <f t="shared" si="691"/>
        <v>3.7946</v>
      </c>
      <c r="AJ518" s="12">
        <v>1.225</v>
      </c>
      <c r="AK518" s="12">
        <v>0.5</v>
      </c>
      <c r="AL518" s="36">
        <f t="shared" si="692"/>
        <v>5689.2536933925</v>
      </c>
      <c r="AM518"/>
      <c r="AN518"/>
      <c r="AO518"/>
      <c r="AP518"/>
      <c r="AQ518" s="1"/>
      <c r="AR518" s="1"/>
      <c r="AS518" s="1"/>
      <c r="AT518" s="1"/>
      <c r="AU518" s="1"/>
      <c r="AV518" s="12">
        <v>1197</v>
      </c>
      <c r="AW518" s="12">
        <v>1524</v>
      </c>
      <c r="AX518" s="32">
        <v>0.577</v>
      </c>
      <c r="AY518" s="33">
        <v>1.153</v>
      </c>
      <c r="AZ518" s="34">
        <f t="shared" si="693"/>
        <v>2447.841</v>
      </c>
      <c r="BA518" s="12">
        <v>1</v>
      </c>
      <c r="BB518" s="12">
        <v>0.89</v>
      </c>
      <c r="BC518" s="12">
        <v>3.14</v>
      </c>
      <c r="BD518" s="35">
        <f t="shared" si="694"/>
        <v>3.7946</v>
      </c>
      <c r="BE518" s="12">
        <v>1.225</v>
      </c>
      <c r="BF518" s="12">
        <v>0.5</v>
      </c>
      <c r="BG518" s="36">
        <f t="shared" si="695"/>
        <v>5689.2536933925</v>
      </c>
      <c r="BH518"/>
      <c r="BI518"/>
      <c r="BJ518"/>
      <c r="BK518"/>
      <c r="BL518" s="1"/>
      <c r="BM518" s="1"/>
      <c r="BN518" s="1"/>
      <c r="BO518" s="1"/>
      <c r="BP518" s="1"/>
      <c r="BQ518" s="12">
        <v>1197</v>
      </c>
      <c r="BR518" s="12">
        <v>1524</v>
      </c>
      <c r="BS518" s="32">
        <v>0.577</v>
      </c>
      <c r="BT518" s="33">
        <v>1.153</v>
      </c>
      <c r="BU518" s="34">
        <f t="shared" si="696"/>
        <v>2447.841</v>
      </c>
      <c r="BV518" s="12">
        <v>1</v>
      </c>
      <c r="BW518" s="12">
        <v>0.89</v>
      </c>
      <c r="BX518" s="12">
        <v>3.14</v>
      </c>
      <c r="BY518" s="35">
        <f t="shared" si="697"/>
        <v>3.7946</v>
      </c>
      <c r="BZ518" s="12">
        <v>1.225</v>
      </c>
      <c r="CA518" s="12">
        <v>0.5</v>
      </c>
      <c r="CB518" s="36">
        <f t="shared" si="698"/>
        <v>5689.2536933925</v>
      </c>
      <c r="CC518"/>
      <c r="CD518"/>
      <c r="CE518"/>
      <c r="CF518"/>
      <c r="CG518" s="1"/>
      <c r="CH518" s="1"/>
      <c r="CI518" s="1"/>
      <c r="CJ518" s="1"/>
      <c r="CK518" s="1"/>
      <c r="CL518" s="12">
        <v>1197</v>
      </c>
      <c r="CM518" s="12">
        <f t="shared" si="699"/>
        <v>1669</v>
      </c>
      <c r="CN518" s="32">
        <v>0.577</v>
      </c>
      <c r="CO518" s="33">
        <v>1.153</v>
      </c>
      <c r="CP518" s="34">
        <f t="shared" si="700"/>
        <v>2615.026</v>
      </c>
      <c r="CQ518" s="12">
        <v>1</v>
      </c>
      <c r="CR518" s="12">
        <v>0.89</v>
      </c>
      <c r="CS518" s="12">
        <v>3.14</v>
      </c>
      <c r="CT518" s="35">
        <f t="shared" si="701"/>
        <v>3.7946</v>
      </c>
      <c r="CU518" s="12">
        <v>1.225</v>
      </c>
      <c r="CV518" s="12">
        <v>0.5</v>
      </c>
      <c r="CW518" s="36">
        <f t="shared" si="702"/>
        <v>6077.823816505</v>
      </c>
      <c r="CX518"/>
      <c r="CY518"/>
      <c r="CZ518"/>
      <c r="DA518"/>
      <c r="DB518" s="1"/>
      <c r="DC518" s="1"/>
      <c r="DD518" s="1"/>
      <c r="DE518" s="1"/>
      <c r="DF518" s="1"/>
      <c r="DG518" s="12">
        <v>1197</v>
      </c>
      <c r="DH518" s="12">
        <f t="shared" si="703"/>
        <v>1669</v>
      </c>
      <c r="DI518" s="32">
        <v>0.577</v>
      </c>
      <c r="DJ518" s="33">
        <v>1.153</v>
      </c>
      <c r="DK518" s="34">
        <f t="shared" si="704"/>
        <v>2615.026</v>
      </c>
      <c r="DL518" s="12">
        <v>1</v>
      </c>
      <c r="DM518" s="12">
        <v>0.89</v>
      </c>
      <c r="DN518" s="12">
        <v>3.14</v>
      </c>
      <c r="DO518" s="35">
        <f t="shared" si="705"/>
        <v>3.7946</v>
      </c>
      <c r="DP518" s="12">
        <v>1.225</v>
      </c>
      <c r="DQ518" s="12">
        <v>0.5</v>
      </c>
      <c r="DR518" s="36">
        <f t="shared" si="706"/>
        <v>6077.823816505</v>
      </c>
      <c r="DS518"/>
      <c r="DT518"/>
      <c r="DU518"/>
      <c r="DV518"/>
      <c r="DW518" s="1"/>
      <c r="DX518" s="1"/>
      <c r="DY518" s="1"/>
      <c r="DZ518" s="1"/>
      <c r="EA518" s="1"/>
      <c r="EB518" s="12">
        <v>1197</v>
      </c>
      <c r="EC518" s="12">
        <f t="shared" si="707"/>
        <v>1669</v>
      </c>
      <c r="ED518" s="32">
        <v>0.577</v>
      </c>
      <c r="EE518" s="33">
        <v>1.153</v>
      </c>
      <c r="EF518" s="34">
        <f t="shared" si="708"/>
        <v>2615.026</v>
      </c>
      <c r="EG518" s="12">
        <v>1</v>
      </c>
      <c r="EH518" s="12">
        <v>0.89</v>
      </c>
      <c r="EI518" s="12">
        <v>3.94</v>
      </c>
      <c r="EJ518" s="35">
        <f t="shared" si="709"/>
        <v>4.5066</v>
      </c>
      <c r="EK518" s="12">
        <v>1.225</v>
      </c>
      <c r="EL518" s="12">
        <v>0.5</v>
      </c>
      <c r="EM518" s="36">
        <f t="shared" si="710"/>
        <v>7218.236655105</v>
      </c>
      <c r="EN518"/>
      <c r="EO518"/>
      <c r="EP518"/>
      <c r="EQ518"/>
    </row>
    <row r="519" s="1" customFormat="1" customHeight="1" spans="6:147">
      <c r="F519" s="12">
        <v>1197</v>
      </c>
      <c r="G519" s="12">
        <v>1524</v>
      </c>
      <c r="H519" s="32">
        <v>4.04</v>
      </c>
      <c r="I519" s="33">
        <v>8.09</v>
      </c>
      <c r="J519" s="34">
        <f t="shared" si="687"/>
        <v>17165.04</v>
      </c>
      <c r="K519" s="12">
        <v>3</v>
      </c>
      <c r="L519" s="12">
        <v>0.89</v>
      </c>
      <c r="M519" s="12">
        <v>3.14</v>
      </c>
      <c r="N519" s="35">
        <f t="shared" si="688"/>
        <v>3.7946</v>
      </c>
      <c r="O519" s="12">
        <v>1.225</v>
      </c>
      <c r="P519" s="12">
        <v>0.5</v>
      </c>
      <c r="Q519" s="36">
        <f t="shared" si="689"/>
        <v>119684.5716906</v>
      </c>
      <c r="R519"/>
      <c r="S519"/>
      <c r="T519"/>
      <c r="U519"/>
      <c r="V519" s="1"/>
      <c r="W519" s="1"/>
      <c r="X519" s="1"/>
      <c r="Y519" s="1"/>
      <c r="Z519" s="1"/>
      <c r="AA519" s="12">
        <v>1197</v>
      </c>
      <c r="AB519" s="12">
        <v>1524</v>
      </c>
      <c r="AC519" s="32">
        <v>4.04</v>
      </c>
      <c r="AD519" s="33">
        <v>8.09</v>
      </c>
      <c r="AE519" s="34">
        <f t="shared" si="690"/>
        <v>17165.04</v>
      </c>
      <c r="AF519" s="12">
        <v>3</v>
      </c>
      <c r="AG519" s="12">
        <v>0.89</v>
      </c>
      <c r="AH519" s="12">
        <v>3.14</v>
      </c>
      <c r="AI519" s="35">
        <f t="shared" si="691"/>
        <v>3.7946</v>
      </c>
      <c r="AJ519" s="12">
        <v>1.225</v>
      </c>
      <c r="AK519" s="12">
        <v>0.5</v>
      </c>
      <c r="AL519" s="36">
        <f t="shared" si="692"/>
        <v>119684.5716906</v>
      </c>
      <c r="AM519"/>
      <c r="AN519"/>
      <c r="AO519"/>
      <c r="AP519"/>
      <c r="AQ519" s="1"/>
      <c r="AR519" s="1"/>
      <c r="AS519" s="1"/>
      <c r="AT519" s="1"/>
      <c r="AU519" s="1"/>
      <c r="AV519" s="12">
        <v>1197</v>
      </c>
      <c r="AW519" s="12">
        <v>1524</v>
      </c>
      <c r="AX519" s="32">
        <v>4.04</v>
      </c>
      <c r="AY519" s="33">
        <v>8.09</v>
      </c>
      <c r="AZ519" s="34">
        <f t="shared" si="693"/>
        <v>17165.04</v>
      </c>
      <c r="BA519" s="12">
        <v>3</v>
      </c>
      <c r="BB519" s="12">
        <v>0.89</v>
      </c>
      <c r="BC519" s="12">
        <v>3.14</v>
      </c>
      <c r="BD519" s="35">
        <f t="shared" si="694"/>
        <v>3.7946</v>
      </c>
      <c r="BE519" s="12">
        <v>1.225</v>
      </c>
      <c r="BF519" s="12">
        <v>0.5</v>
      </c>
      <c r="BG519" s="36">
        <f t="shared" si="695"/>
        <v>119684.5716906</v>
      </c>
      <c r="BH519"/>
      <c r="BI519"/>
      <c r="BJ519"/>
      <c r="BK519"/>
      <c r="BL519" s="1"/>
      <c r="BM519" s="1"/>
      <c r="BN519" s="1"/>
      <c r="BO519" s="1"/>
      <c r="BP519" s="1"/>
      <c r="BQ519" s="12">
        <v>1197</v>
      </c>
      <c r="BR519" s="12">
        <v>1524</v>
      </c>
      <c r="BS519" s="32">
        <v>4.04</v>
      </c>
      <c r="BT519" s="33">
        <v>8.09</v>
      </c>
      <c r="BU519" s="34">
        <f t="shared" si="696"/>
        <v>17165.04</v>
      </c>
      <c r="BV519" s="12">
        <v>3</v>
      </c>
      <c r="BW519" s="12">
        <v>0.89</v>
      </c>
      <c r="BX519" s="12">
        <v>3.14</v>
      </c>
      <c r="BY519" s="35">
        <f t="shared" si="697"/>
        <v>3.7946</v>
      </c>
      <c r="BZ519" s="12">
        <v>1.225</v>
      </c>
      <c r="CA519" s="12">
        <v>0.5</v>
      </c>
      <c r="CB519" s="36">
        <f t="shared" si="698"/>
        <v>119684.5716906</v>
      </c>
      <c r="CC519"/>
      <c r="CD519"/>
      <c r="CE519"/>
      <c r="CF519"/>
      <c r="CG519" s="1"/>
      <c r="CH519" s="1"/>
      <c r="CI519" s="1"/>
      <c r="CJ519" s="1"/>
      <c r="CK519" s="1"/>
      <c r="CL519" s="12">
        <v>1197</v>
      </c>
      <c r="CM519" s="12">
        <f t="shared" si="699"/>
        <v>1669</v>
      </c>
      <c r="CN519" s="32">
        <v>4.04</v>
      </c>
      <c r="CO519" s="33">
        <v>8.09</v>
      </c>
      <c r="CP519" s="34">
        <f t="shared" si="700"/>
        <v>18338.09</v>
      </c>
      <c r="CQ519" s="12">
        <v>3</v>
      </c>
      <c r="CR519" s="12">
        <v>0.89</v>
      </c>
      <c r="CS519" s="12">
        <v>3.14</v>
      </c>
      <c r="CT519" s="35">
        <f t="shared" si="701"/>
        <v>3.7946</v>
      </c>
      <c r="CU519" s="12">
        <v>1.225</v>
      </c>
      <c r="CV519" s="12">
        <v>0.5</v>
      </c>
      <c r="CW519" s="36">
        <f t="shared" si="702"/>
        <v>127863.753726975</v>
      </c>
      <c r="CX519"/>
      <c r="CY519"/>
      <c r="CZ519"/>
      <c r="DA519"/>
      <c r="DB519" s="1"/>
      <c r="DC519" s="1"/>
      <c r="DD519" s="1"/>
      <c r="DE519" s="1"/>
      <c r="DF519" s="1"/>
      <c r="DG519" s="12">
        <v>1197</v>
      </c>
      <c r="DH519" s="12">
        <f t="shared" si="703"/>
        <v>1669</v>
      </c>
      <c r="DI519" s="32">
        <v>4.04</v>
      </c>
      <c r="DJ519" s="33">
        <v>8.09</v>
      </c>
      <c r="DK519" s="34">
        <f t="shared" si="704"/>
        <v>18338.09</v>
      </c>
      <c r="DL519" s="12">
        <v>3</v>
      </c>
      <c r="DM519" s="12">
        <v>0.89</v>
      </c>
      <c r="DN519" s="12">
        <v>3.14</v>
      </c>
      <c r="DO519" s="35">
        <f t="shared" si="705"/>
        <v>3.7946</v>
      </c>
      <c r="DP519" s="12">
        <v>1.225</v>
      </c>
      <c r="DQ519" s="12">
        <v>0.5</v>
      </c>
      <c r="DR519" s="36">
        <f t="shared" si="706"/>
        <v>127863.753726975</v>
      </c>
      <c r="DS519"/>
      <c r="DT519"/>
      <c r="DU519"/>
      <c r="DV519"/>
      <c r="DW519" s="1"/>
      <c r="DX519" s="1"/>
      <c r="DY519" s="1"/>
      <c r="DZ519" s="1"/>
      <c r="EA519" s="1"/>
      <c r="EB519" s="12">
        <v>1197</v>
      </c>
      <c r="EC519" s="12">
        <f t="shared" si="707"/>
        <v>1669</v>
      </c>
      <c r="ED519" s="32">
        <v>4.04</v>
      </c>
      <c r="EE519" s="33">
        <v>8.09</v>
      </c>
      <c r="EF519" s="34">
        <f t="shared" si="708"/>
        <v>18338.09</v>
      </c>
      <c r="EG519" s="12">
        <v>3</v>
      </c>
      <c r="EH519" s="12">
        <v>0.89</v>
      </c>
      <c r="EI519" s="12">
        <v>3.94</v>
      </c>
      <c r="EJ519" s="35">
        <f t="shared" si="709"/>
        <v>4.5066</v>
      </c>
      <c r="EK519" s="12">
        <v>1.225</v>
      </c>
      <c r="EL519" s="12">
        <v>0.5</v>
      </c>
      <c r="EM519" s="36">
        <f t="shared" si="710"/>
        <v>151855.476873975</v>
      </c>
      <c r="EN519"/>
      <c r="EO519"/>
      <c r="EP519"/>
      <c r="EQ519"/>
    </row>
    <row r="520" s="1" customFormat="1" customHeight="1" spans="6:147">
      <c r="F520" s="12">
        <v>1197</v>
      </c>
      <c r="G520" s="12">
        <v>1524</v>
      </c>
      <c r="H520" s="32">
        <v>6.07</v>
      </c>
      <c r="I520" s="33">
        <v>12.13</v>
      </c>
      <c r="J520" s="34">
        <f t="shared" si="687"/>
        <v>25751.91</v>
      </c>
      <c r="K520" s="12">
        <v>3</v>
      </c>
      <c r="L520" s="12">
        <v>0.89</v>
      </c>
      <c r="M520" s="12">
        <v>3.14</v>
      </c>
      <c r="N520" s="35">
        <f t="shared" si="688"/>
        <v>3.7946</v>
      </c>
      <c r="O520" s="12">
        <v>1.225</v>
      </c>
      <c r="P520" s="12">
        <v>0.5</v>
      </c>
      <c r="Q520" s="36">
        <f t="shared" si="689"/>
        <v>179557.188248025</v>
      </c>
      <c r="R520"/>
      <c r="S520"/>
      <c r="T520"/>
      <c r="U520"/>
      <c r="V520" s="1"/>
      <c r="W520" s="1"/>
      <c r="X520" s="1"/>
      <c r="Y520" s="1"/>
      <c r="Z520" s="1"/>
      <c r="AA520" s="12">
        <v>1197</v>
      </c>
      <c r="AB520" s="12">
        <v>1524</v>
      </c>
      <c r="AC520" s="32">
        <v>6.07</v>
      </c>
      <c r="AD520" s="33">
        <v>12.13</v>
      </c>
      <c r="AE520" s="34">
        <f t="shared" si="690"/>
        <v>25751.91</v>
      </c>
      <c r="AF520" s="12">
        <v>3</v>
      </c>
      <c r="AG520" s="12">
        <v>0.89</v>
      </c>
      <c r="AH520" s="12">
        <v>3.14</v>
      </c>
      <c r="AI520" s="35">
        <f t="shared" si="691"/>
        <v>3.7946</v>
      </c>
      <c r="AJ520" s="12">
        <v>1.225</v>
      </c>
      <c r="AK520" s="12">
        <v>0.5</v>
      </c>
      <c r="AL520" s="36">
        <f t="shared" si="692"/>
        <v>179557.188248025</v>
      </c>
      <c r="AM520"/>
      <c r="AN520"/>
      <c r="AO520"/>
      <c r="AP520"/>
      <c r="AQ520" s="1"/>
      <c r="AR520" s="1"/>
      <c r="AS520" s="1"/>
      <c r="AT520" s="1"/>
      <c r="AU520" s="1"/>
      <c r="AV520" s="12">
        <v>1197</v>
      </c>
      <c r="AW520" s="12">
        <v>1524</v>
      </c>
      <c r="AX520" s="32">
        <v>6.07</v>
      </c>
      <c r="AY520" s="33">
        <v>12.13</v>
      </c>
      <c r="AZ520" s="34">
        <f t="shared" si="693"/>
        <v>25751.91</v>
      </c>
      <c r="BA520" s="12">
        <v>3</v>
      </c>
      <c r="BB520" s="12">
        <v>0.89</v>
      </c>
      <c r="BC520" s="12">
        <v>3.14</v>
      </c>
      <c r="BD520" s="35">
        <f t="shared" si="694"/>
        <v>3.7946</v>
      </c>
      <c r="BE520" s="12">
        <v>1.225</v>
      </c>
      <c r="BF520" s="12">
        <v>0.5</v>
      </c>
      <c r="BG520" s="36">
        <f t="shared" si="695"/>
        <v>179557.188248025</v>
      </c>
      <c r="BH520"/>
      <c r="BI520"/>
      <c r="BJ520"/>
      <c r="BK520"/>
      <c r="BL520" s="1"/>
      <c r="BM520" s="1"/>
      <c r="BN520" s="1"/>
      <c r="BO520" s="1"/>
      <c r="BP520" s="1"/>
      <c r="BQ520" s="12">
        <v>1197</v>
      </c>
      <c r="BR520" s="12">
        <v>1524</v>
      </c>
      <c r="BS520" s="32">
        <v>6.07</v>
      </c>
      <c r="BT520" s="33">
        <v>12.13</v>
      </c>
      <c r="BU520" s="34">
        <f t="shared" si="696"/>
        <v>25751.91</v>
      </c>
      <c r="BV520" s="12">
        <v>3</v>
      </c>
      <c r="BW520" s="12">
        <v>0.89</v>
      </c>
      <c r="BX520" s="12">
        <v>3.14</v>
      </c>
      <c r="BY520" s="35">
        <f t="shared" si="697"/>
        <v>3.7946</v>
      </c>
      <c r="BZ520" s="12">
        <v>1.225</v>
      </c>
      <c r="CA520" s="12">
        <v>0.5</v>
      </c>
      <c r="CB520" s="36">
        <f t="shared" si="698"/>
        <v>179557.188248025</v>
      </c>
      <c r="CC520"/>
      <c r="CD520"/>
      <c r="CE520"/>
      <c r="CF520"/>
      <c r="CG520" s="1"/>
      <c r="CH520" s="1"/>
      <c r="CI520" s="1"/>
      <c r="CJ520" s="1"/>
      <c r="CK520" s="1"/>
      <c r="CL520" s="12">
        <v>1197</v>
      </c>
      <c r="CM520" s="12">
        <f t="shared" si="699"/>
        <v>1669</v>
      </c>
      <c r="CN520" s="32">
        <v>6.07</v>
      </c>
      <c r="CO520" s="33">
        <v>12.13</v>
      </c>
      <c r="CP520" s="34">
        <f t="shared" si="700"/>
        <v>27510.76</v>
      </c>
      <c r="CQ520" s="12">
        <v>3</v>
      </c>
      <c r="CR520" s="12">
        <v>0.89</v>
      </c>
      <c r="CS520" s="12">
        <v>3.14</v>
      </c>
      <c r="CT520" s="35">
        <f t="shared" si="701"/>
        <v>3.7946</v>
      </c>
      <c r="CU520" s="12">
        <v>1.225</v>
      </c>
      <c r="CV520" s="12">
        <v>0.5</v>
      </c>
      <c r="CW520" s="36">
        <f t="shared" si="702"/>
        <v>191820.9061839</v>
      </c>
      <c r="CX520"/>
      <c r="CY520"/>
      <c r="CZ520"/>
      <c r="DA520"/>
      <c r="DB520" s="1"/>
      <c r="DC520" s="1"/>
      <c r="DD520" s="1"/>
      <c r="DE520" s="1"/>
      <c r="DF520" s="1"/>
      <c r="DG520" s="12">
        <v>1197</v>
      </c>
      <c r="DH520" s="12">
        <f t="shared" si="703"/>
        <v>1669</v>
      </c>
      <c r="DI520" s="32">
        <v>6.07</v>
      </c>
      <c r="DJ520" s="33">
        <v>12.13</v>
      </c>
      <c r="DK520" s="34">
        <f t="shared" si="704"/>
        <v>27510.76</v>
      </c>
      <c r="DL520" s="12">
        <v>3</v>
      </c>
      <c r="DM520" s="12">
        <v>0.89</v>
      </c>
      <c r="DN520" s="12">
        <v>3.14</v>
      </c>
      <c r="DO520" s="35">
        <f t="shared" si="705"/>
        <v>3.7946</v>
      </c>
      <c r="DP520" s="12">
        <v>1.225</v>
      </c>
      <c r="DQ520" s="12">
        <v>0.5</v>
      </c>
      <c r="DR520" s="36">
        <f t="shared" si="706"/>
        <v>191820.9061839</v>
      </c>
      <c r="DS520"/>
      <c r="DT520"/>
      <c r="DU520"/>
      <c r="DV520"/>
      <c r="DW520" s="1"/>
      <c r="DX520" s="1"/>
      <c r="DY520" s="1"/>
      <c r="DZ520" s="1"/>
      <c r="EA520" s="1"/>
      <c r="EB520" s="12">
        <v>1197</v>
      </c>
      <c r="EC520" s="12">
        <f t="shared" si="707"/>
        <v>1669</v>
      </c>
      <c r="ED520" s="32">
        <v>6.07</v>
      </c>
      <c r="EE520" s="33">
        <v>12.13</v>
      </c>
      <c r="EF520" s="34">
        <f t="shared" si="708"/>
        <v>27510.76</v>
      </c>
      <c r="EG520" s="12">
        <v>3</v>
      </c>
      <c r="EH520" s="12">
        <v>0.89</v>
      </c>
      <c r="EI520" s="12">
        <v>3.94</v>
      </c>
      <c r="EJ520" s="35">
        <f t="shared" si="709"/>
        <v>4.5066</v>
      </c>
      <c r="EK520" s="12">
        <v>1.225</v>
      </c>
      <c r="EL520" s="12">
        <v>0.5</v>
      </c>
      <c r="EM520" s="36">
        <f t="shared" si="710"/>
        <v>227813.2334919</v>
      </c>
      <c r="EN520"/>
      <c r="EO520"/>
      <c r="EP520"/>
      <c r="EQ520"/>
    </row>
    <row r="521" s="1" customFormat="1" customHeight="1" spans="6:147">
      <c r="F521" s="37" t="s">
        <v>43</v>
      </c>
      <c r="G521" s="37"/>
      <c r="H521" s="37"/>
      <c r="I521" s="37"/>
      <c r="J521" s="37"/>
      <c r="K521" s="38">
        <f>SUM(Q507:Q520)</f>
        <v>359639.57892366</v>
      </c>
      <c r="L521" s="38"/>
      <c r="M521" s="38"/>
      <c r="N521" s="38"/>
      <c r="O521" s="38"/>
      <c r="P521" s="38"/>
      <c r="Q521" s="38"/>
      <c r="R521"/>
      <c r="S521"/>
      <c r="T521"/>
      <c r="U521"/>
      <c r="V521" s="1"/>
      <c r="W521" s="1"/>
      <c r="X521" s="1"/>
      <c r="Y521" s="1"/>
      <c r="Z521" s="1"/>
      <c r="AA521" s="37" t="s">
        <v>43</v>
      </c>
      <c r="AB521" s="37"/>
      <c r="AC521" s="37"/>
      <c r="AD521" s="37"/>
      <c r="AE521" s="37"/>
      <c r="AF521" s="38">
        <f>SUM(AL507:AL520)</f>
        <v>359639.57892366</v>
      </c>
      <c r="AG521" s="38"/>
      <c r="AH521" s="38"/>
      <c r="AI521" s="38"/>
      <c r="AJ521" s="38"/>
      <c r="AK521" s="38"/>
      <c r="AL521" s="38"/>
      <c r="AM521"/>
      <c r="AN521"/>
      <c r="AO521"/>
      <c r="AP521"/>
      <c r="AQ521" s="1"/>
      <c r="AR521" s="1"/>
      <c r="AS521" s="1"/>
      <c r="AT521" s="1"/>
      <c r="AU521" s="1"/>
      <c r="AV521" s="37" t="s">
        <v>43</v>
      </c>
      <c r="AW521" s="37"/>
      <c r="AX521" s="37"/>
      <c r="AY521" s="37"/>
      <c r="AZ521" s="37"/>
      <c r="BA521" s="38">
        <f>SUM(BG507:BG520)</f>
        <v>359639.57892366</v>
      </c>
      <c r="BB521" s="38"/>
      <c r="BC521" s="38"/>
      <c r="BD521" s="38"/>
      <c r="BE521" s="38"/>
      <c r="BF521" s="38"/>
      <c r="BG521" s="38"/>
      <c r="BH521"/>
      <c r="BI521"/>
      <c r="BJ521"/>
      <c r="BK521"/>
      <c r="BL521" s="1"/>
      <c r="BM521" s="1"/>
      <c r="BN521" s="1"/>
      <c r="BO521" s="1"/>
      <c r="BP521" s="1"/>
      <c r="BQ521" s="37" t="s">
        <v>43</v>
      </c>
      <c r="BR521" s="37"/>
      <c r="BS521" s="37"/>
      <c r="BT521" s="37"/>
      <c r="BU521" s="37"/>
      <c r="BV521" s="38">
        <f>SUM(CB507:CB520)</f>
        <v>359639.57892366</v>
      </c>
      <c r="BW521" s="38"/>
      <c r="BX521" s="38"/>
      <c r="BY521" s="38"/>
      <c r="BZ521" s="38"/>
      <c r="CA521" s="38"/>
      <c r="CB521" s="38"/>
      <c r="CC521"/>
      <c r="CD521"/>
      <c r="CE521"/>
      <c r="CF521"/>
      <c r="CG521" s="1"/>
      <c r="CH521" s="1"/>
      <c r="CI521" s="1"/>
      <c r="CJ521" s="1"/>
      <c r="CK521" s="1"/>
      <c r="CL521" s="37" t="s">
        <v>43</v>
      </c>
      <c r="CM521" s="37"/>
      <c r="CN521" s="37"/>
      <c r="CO521" s="37"/>
      <c r="CP521" s="37"/>
      <c r="CQ521" s="38">
        <f>SUM(CW507:CW520)</f>
        <v>384207.45574491</v>
      </c>
      <c r="CR521" s="38"/>
      <c r="CS521" s="38"/>
      <c r="CT521" s="38"/>
      <c r="CU521" s="38"/>
      <c r="CV521" s="38"/>
      <c r="CW521" s="38"/>
      <c r="CX521"/>
      <c r="CY521"/>
      <c r="CZ521"/>
      <c r="DA521"/>
      <c r="DB521" s="1"/>
      <c r="DC521" s="1"/>
      <c r="DD521" s="1"/>
      <c r="DE521" s="1"/>
      <c r="DF521" s="1"/>
      <c r="DG521" s="37" t="s">
        <v>43</v>
      </c>
      <c r="DH521" s="37"/>
      <c r="DI521" s="37"/>
      <c r="DJ521" s="37"/>
      <c r="DK521" s="37"/>
      <c r="DL521" s="38">
        <f>SUM(DR507:DR520)</f>
        <v>384207.45574491</v>
      </c>
      <c r="DM521" s="38"/>
      <c r="DN521" s="38"/>
      <c r="DO521" s="38"/>
      <c r="DP521" s="38"/>
      <c r="DQ521" s="38"/>
      <c r="DR521" s="38"/>
      <c r="DS521"/>
      <c r="DT521"/>
      <c r="DU521"/>
      <c r="DV521"/>
      <c r="DW521" s="1"/>
      <c r="DX521" s="1"/>
      <c r="DY521" s="1"/>
      <c r="DZ521" s="1"/>
      <c r="EA521" s="1"/>
      <c r="EB521" s="37" t="s">
        <v>43</v>
      </c>
      <c r="EC521" s="37"/>
      <c r="ED521" s="37"/>
      <c r="EE521" s="37"/>
      <c r="EF521" s="37"/>
      <c r="EG521" s="38">
        <f>SUM(EM507:EM520)</f>
        <v>456298.24489011</v>
      </c>
      <c r="EH521" s="38"/>
      <c r="EI521" s="38"/>
      <c r="EJ521" s="38"/>
      <c r="EK521" s="38"/>
      <c r="EL521" s="38"/>
      <c r="EM521" s="38"/>
      <c r="EN521"/>
      <c r="EO521"/>
      <c r="EP521"/>
      <c r="EQ521"/>
    </row>
    <row r="522" s="1" customFormat="1" customHeight="1" spans="6:147">
      <c r="F522" s="37"/>
      <c r="G522" s="37"/>
      <c r="H522" s="37"/>
      <c r="I522" s="37"/>
      <c r="J522" s="37"/>
      <c r="K522" s="38"/>
      <c r="L522" s="38"/>
      <c r="M522" s="38"/>
      <c r="N522" s="38"/>
      <c r="O522" s="38"/>
      <c r="P522" s="38"/>
      <c r="Q522" s="38"/>
      <c r="R522"/>
      <c r="S522"/>
      <c r="T522"/>
      <c r="U522"/>
      <c r="V522" s="1"/>
      <c r="W522" s="1"/>
      <c r="X522" s="1"/>
      <c r="Y522" s="1"/>
      <c r="Z522" s="1"/>
      <c r="AA522" s="37"/>
      <c r="AB522" s="37"/>
      <c r="AC522" s="37"/>
      <c r="AD522" s="37"/>
      <c r="AE522" s="37"/>
      <c r="AF522" s="38"/>
      <c r="AG522" s="38"/>
      <c r="AH522" s="38"/>
      <c r="AI522" s="38"/>
      <c r="AJ522" s="38"/>
      <c r="AK522" s="38"/>
      <c r="AL522" s="38"/>
      <c r="AM522"/>
      <c r="AN522"/>
      <c r="AO522"/>
      <c r="AP522"/>
      <c r="AQ522" s="1"/>
      <c r="AR522" s="1"/>
      <c r="AS522" s="1"/>
      <c r="AT522" s="1"/>
      <c r="AU522" s="1"/>
      <c r="AV522" s="37"/>
      <c r="AW522" s="37"/>
      <c r="AX522" s="37"/>
      <c r="AY522" s="37"/>
      <c r="AZ522" s="37"/>
      <c r="BA522" s="38"/>
      <c r="BB522" s="38"/>
      <c r="BC522" s="38"/>
      <c r="BD522" s="38"/>
      <c r="BE522" s="38"/>
      <c r="BF522" s="38"/>
      <c r="BG522" s="38"/>
      <c r="BH522"/>
      <c r="BI522"/>
      <c r="BJ522"/>
      <c r="BK522"/>
      <c r="BL522" s="1"/>
      <c r="BM522" s="1"/>
      <c r="BN522" s="1"/>
      <c r="BO522" s="1"/>
      <c r="BP522" s="1"/>
      <c r="BQ522" s="37"/>
      <c r="BR522" s="37"/>
      <c r="BS522" s="37"/>
      <c r="BT522" s="37"/>
      <c r="BU522" s="37"/>
      <c r="BV522" s="38"/>
      <c r="BW522" s="38"/>
      <c r="BX522" s="38"/>
      <c r="BY522" s="38"/>
      <c r="BZ522" s="38"/>
      <c r="CA522" s="38"/>
      <c r="CB522" s="38"/>
      <c r="CC522"/>
      <c r="CD522"/>
      <c r="CE522"/>
      <c r="CF522"/>
      <c r="CG522" s="1"/>
      <c r="CH522" s="1"/>
      <c r="CI522" s="1"/>
      <c r="CJ522" s="1"/>
      <c r="CK522" s="1"/>
      <c r="CL522" s="37"/>
      <c r="CM522" s="37"/>
      <c r="CN522" s="37"/>
      <c r="CO522" s="37"/>
      <c r="CP522" s="37"/>
      <c r="CQ522" s="38"/>
      <c r="CR522" s="38"/>
      <c r="CS522" s="38"/>
      <c r="CT522" s="38"/>
      <c r="CU522" s="38"/>
      <c r="CV522" s="38"/>
      <c r="CW522" s="38"/>
      <c r="CX522"/>
      <c r="CY522"/>
      <c r="CZ522"/>
      <c r="DA522"/>
      <c r="DB522" s="1"/>
      <c r="DC522" s="1"/>
      <c r="DD522" s="1"/>
      <c r="DE522" s="1"/>
      <c r="DF522" s="1"/>
      <c r="DG522" s="37"/>
      <c r="DH522" s="37"/>
      <c r="DI522" s="37"/>
      <c r="DJ522" s="37"/>
      <c r="DK522" s="37"/>
      <c r="DL522" s="38"/>
      <c r="DM522" s="38"/>
      <c r="DN522" s="38"/>
      <c r="DO522" s="38"/>
      <c r="DP522" s="38"/>
      <c r="DQ522" s="38"/>
      <c r="DR522" s="38"/>
      <c r="DS522"/>
      <c r="DT522"/>
      <c r="DU522"/>
      <c r="DV522"/>
      <c r="DW522" s="1"/>
      <c r="DX522" s="1"/>
      <c r="DY522" s="1"/>
      <c r="DZ522" s="1"/>
      <c r="EA522" s="1"/>
      <c r="EB522" s="37"/>
      <c r="EC522" s="37"/>
      <c r="ED522" s="37"/>
      <c r="EE522" s="37"/>
      <c r="EF522" s="37"/>
      <c r="EG522" s="38"/>
      <c r="EH522" s="38"/>
      <c r="EI522" s="38"/>
      <c r="EJ522" s="38"/>
      <c r="EK522" s="38"/>
      <c r="EL522" s="38"/>
      <c r="EM522" s="38"/>
      <c r="EN522"/>
      <c r="EO522"/>
      <c r="EP522"/>
      <c r="EQ522"/>
    </row>
    <row r="523" s="1" customFormat="1" customHeight="1" spans="6:147">
      <c r="F523" s="37"/>
      <c r="G523" s="37"/>
      <c r="H523" s="37"/>
      <c r="I523" s="37"/>
      <c r="J523" s="37"/>
      <c r="K523" s="38"/>
      <c r="L523" s="38"/>
      <c r="M523" s="38"/>
      <c r="N523" s="38"/>
      <c r="O523" s="38"/>
      <c r="P523" s="38"/>
      <c r="Q523" s="38"/>
      <c r="R523"/>
      <c r="S523"/>
      <c r="T523"/>
      <c r="U523"/>
      <c r="V523" s="1"/>
      <c r="W523" s="1"/>
      <c r="X523" s="1"/>
      <c r="Y523" s="1"/>
      <c r="Z523" s="1"/>
      <c r="AA523" s="37"/>
      <c r="AB523" s="37"/>
      <c r="AC523" s="37"/>
      <c r="AD523" s="37"/>
      <c r="AE523" s="37"/>
      <c r="AF523" s="38"/>
      <c r="AG523" s="38"/>
      <c r="AH523" s="38"/>
      <c r="AI523" s="38"/>
      <c r="AJ523" s="38"/>
      <c r="AK523" s="38"/>
      <c r="AL523" s="38"/>
      <c r="AM523"/>
      <c r="AN523"/>
      <c r="AO523"/>
      <c r="AP523"/>
      <c r="AQ523" s="1"/>
      <c r="AR523" s="1"/>
      <c r="AS523" s="1"/>
      <c r="AT523" s="1"/>
      <c r="AU523" s="1"/>
      <c r="AV523" s="37"/>
      <c r="AW523" s="37"/>
      <c r="AX523" s="37"/>
      <c r="AY523" s="37"/>
      <c r="AZ523" s="37"/>
      <c r="BA523" s="38"/>
      <c r="BB523" s="38"/>
      <c r="BC523" s="38"/>
      <c r="BD523" s="38"/>
      <c r="BE523" s="38"/>
      <c r="BF523" s="38"/>
      <c r="BG523" s="38"/>
      <c r="BH523"/>
      <c r="BI523"/>
      <c r="BJ523"/>
      <c r="BK523"/>
      <c r="BL523" s="1"/>
      <c r="BM523" s="1"/>
      <c r="BN523" s="1"/>
      <c r="BO523" s="1"/>
      <c r="BP523" s="1"/>
      <c r="BQ523" s="37"/>
      <c r="BR523" s="37"/>
      <c r="BS523" s="37"/>
      <c r="BT523" s="37"/>
      <c r="BU523" s="37"/>
      <c r="BV523" s="38"/>
      <c r="BW523" s="38"/>
      <c r="BX523" s="38"/>
      <c r="BY523" s="38"/>
      <c r="BZ523" s="38"/>
      <c r="CA523" s="38"/>
      <c r="CB523" s="38"/>
      <c r="CC523"/>
      <c r="CD523"/>
      <c r="CE523"/>
      <c r="CF523"/>
      <c r="CG523" s="1"/>
      <c r="CH523" s="1"/>
      <c r="CI523" s="1"/>
      <c r="CJ523" s="1"/>
      <c r="CK523" s="1"/>
      <c r="CL523" s="37"/>
      <c r="CM523" s="37"/>
      <c r="CN523" s="37"/>
      <c r="CO523" s="37"/>
      <c r="CP523" s="37"/>
      <c r="CQ523" s="38"/>
      <c r="CR523" s="38"/>
      <c r="CS523" s="38"/>
      <c r="CT523" s="38"/>
      <c r="CU523" s="38"/>
      <c r="CV523" s="38"/>
      <c r="CW523" s="38"/>
      <c r="CX523"/>
      <c r="CY523"/>
      <c r="CZ523"/>
      <c r="DA523"/>
      <c r="DB523" s="1"/>
      <c r="DC523" s="1"/>
      <c r="DD523" s="1"/>
      <c r="DE523" s="1"/>
      <c r="DF523" s="1"/>
      <c r="DG523" s="37"/>
      <c r="DH523" s="37"/>
      <c r="DI523" s="37"/>
      <c r="DJ523" s="37"/>
      <c r="DK523" s="37"/>
      <c r="DL523" s="38"/>
      <c r="DM523" s="38"/>
      <c r="DN523" s="38"/>
      <c r="DO523" s="38"/>
      <c r="DP523" s="38"/>
      <c r="DQ523" s="38"/>
      <c r="DR523" s="38"/>
      <c r="DS523"/>
      <c r="DT523"/>
      <c r="DU523"/>
      <c r="DV523"/>
      <c r="DW523" s="1"/>
      <c r="DX523" s="1"/>
      <c r="DY523" s="1"/>
      <c r="DZ523" s="1"/>
      <c r="EA523" s="1"/>
      <c r="EB523" s="37"/>
      <c r="EC523" s="37"/>
      <c r="ED523" s="37"/>
      <c r="EE523" s="37"/>
      <c r="EF523" s="37"/>
      <c r="EG523" s="38"/>
      <c r="EH523" s="38"/>
      <c r="EI523" s="38"/>
      <c r="EJ523" s="38"/>
      <c r="EK523" s="38"/>
      <c r="EL523" s="38"/>
      <c r="EM523" s="38"/>
      <c r="EN523"/>
      <c r="EO523"/>
      <c r="EP523"/>
      <c r="EQ523"/>
    </row>
    <row r="524" s="1" customFormat="1" customHeight="1" spans="6:147">
      <c r="F524" s="39" t="s">
        <v>18</v>
      </c>
      <c r="G524" s="39"/>
      <c r="H524" s="39"/>
      <c r="I524" s="39"/>
      <c r="J524" s="39"/>
      <c r="K524" s="39"/>
      <c r="L524" s="39"/>
      <c r="M524" s="39"/>
      <c r="N524" s="39"/>
      <c r="O524" s="39"/>
      <c r="P524" s="39"/>
      <c r="Q524" s="39"/>
      <c r="R524"/>
      <c r="S524"/>
      <c r="T524"/>
      <c r="U524"/>
      <c r="V524" s="1"/>
      <c r="W524" s="1"/>
      <c r="X524" s="1"/>
      <c r="Y524" s="1"/>
      <c r="Z524" s="1"/>
      <c r="AA524" s="39" t="s">
        <v>18</v>
      </c>
      <c r="AB524" s="39"/>
      <c r="AC524" s="39"/>
      <c r="AD524" s="39"/>
      <c r="AE524" s="39"/>
      <c r="AF524" s="39"/>
      <c r="AG524" s="39"/>
      <c r="AH524" s="39"/>
      <c r="AI524" s="39"/>
      <c r="AJ524" s="39"/>
      <c r="AK524" s="39"/>
      <c r="AL524" s="39"/>
      <c r="AM524"/>
      <c r="AN524"/>
      <c r="AO524"/>
      <c r="AP524"/>
      <c r="AQ524" s="1"/>
      <c r="AR524" s="1"/>
      <c r="AS524" s="1"/>
      <c r="AT524" s="1"/>
      <c r="AU524" s="1"/>
      <c r="AV524" s="39" t="s">
        <v>18</v>
      </c>
      <c r="AW524" s="39"/>
      <c r="AX524" s="39"/>
      <c r="AY524" s="39"/>
      <c r="AZ524" s="39"/>
      <c r="BA524" s="39"/>
      <c r="BB524" s="39"/>
      <c r="BC524" s="39"/>
      <c r="BD524" s="39"/>
      <c r="BE524" s="39"/>
      <c r="BF524" s="39"/>
      <c r="BG524" s="39"/>
      <c r="BH524"/>
      <c r="BI524"/>
      <c r="BJ524"/>
      <c r="BK524"/>
      <c r="BL524" s="1"/>
      <c r="BM524" s="1"/>
      <c r="BN524" s="1"/>
      <c r="BO524" s="1"/>
      <c r="BP524" s="1"/>
      <c r="BQ524" s="39" t="s">
        <v>18</v>
      </c>
      <c r="BR524" s="39"/>
      <c r="BS524" s="39"/>
      <c r="BT524" s="39"/>
      <c r="BU524" s="39"/>
      <c r="BV524" s="39"/>
      <c r="BW524" s="39"/>
      <c r="BX524" s="39"/>
      <c r="BY524" s="39"/>
      <c r="BZ524" s="39"/>
      <c r="CA524" s="39"/>
      <c r="CB524" s="39"/>
      <c r="CC524"/>
      <c r="CD524"/>
      <c r="CE524"/>
      <c r="CF524"/>
      <c r="CG524" s="1"/>
      <c r="CH524" s="1"/>
      <c r="CI524" s="1"/>
      <c r="CJ524" s="1"/>
      <c r="CK524" s="1"/>
      <c r="CL524" s="39" t="s">
        <v>18</v>
      </c>
      <c r="CM524" s="39"/>
      <c r="CN524" s="39"/>
      <c r="CO524" s="39"/>
      <c r="CP524" s="39"/>
      <c r="CQ524" s="39"/>
      <c r="CR524" s="39"/>
      <c r="CS524" s="39"/>
      <c r="CT524" s="39"/>
      <c r="CU524" s="39"/>
      <c r="CV524" s="39"/>
      <c r="CW524" s="39"/>
      <c r="CX524"/>
      <c r="CY524"/>
      <c r="CZ524"/>
      <c r="DA524"/>
      <c r="DB524" s="1"/>
      <c r="DC524" s="1"/>
      <c r="DD524" s="1"/>
      <c r="DE524" s="1"/>
      <c r="DF524" s="1"/>
      <c r="DG524" s="39" t="s">
        <v>18</v>
      </c>
      <c r="DH524" s="39"/>
      <c r="DI524" s="39"/>
      <c r="DJ524" s="39"/>
      <c r="DK524" s="39"/>
      <c r="DL524" s="39"/>
      <c r="DM524" s="39"/>
      <c r="DN524" s="39"/>
      <c r="DO524" s="39"/>
      <c r="DP524" s="39"/>
      <c r="DQ524" s="39"/>
      <c r="DR524" s="39"/>
      <c r="DS524"/>
      <c r="DT524"/>
      <c r="DU524"/>
      <c r="DV524"/>
      <c r="DW524" s="1"/>
      <c r="DX524" s="1"/>
      <c r="DY524" s="1"/>
      <c r="DZ524" s="1"/>
      <c r="EA524" s="1"/>
      <c r="EB524" s="39" t="s">
        <v>18</v>
      </c>
      <c r="EC524" s="39"/>
      <c r="ED524" s="39"/>
      <c r="EE524" s="39"/>
      <c r="EF524" s="39"/>
      <c r="EG524" s="39"/>
      <c r="EH524" s="39"/>
      <c r="EI524" s="39"/>
      <c r="EJ524" s="39"/>
      <c r="EK524" s="39"/>
      <c r="EL524" s="39"/>
      <c r="EM524" s="39"/>
      <c r="EN524"/>
      <c r="EO524"/>
      <c r="EP524"/>
      <c r="EQ524"/>
    </row>
    <row r="525" s="1" customFormat="1" customHeight="1" spans="6:147">
      <c r="F525" s="15" t="s">
        <v>8</v>
      </c>
      <c r="G525" s="15"/>
      <c r="H525" s="15"/>
      <c r="I525" s="15"/>
      <c r="J525" s="15"/>
      <c r="K525" s="9" t="s">
        <v>35</v>
      </c>
      <c r="L525" s="9"/>
      <c r="M525" s="9"/>
      <c r="N525" s="9"/>
      <c r="O525" s="10" t="s">
        <v>36</v>
      </c>
      <c r="P525" s="10"/>
      <c r="Q525" s="40" t="s">
        <v>14</v>
      </c>
      <c r="R525"/>
      <c r="S525"/>
      <c r="T525"/>
      <c r="U525"/>
      <c r="V525" s="1"/>
      <c r="W525" s="1"/>
      <c r="X525" s="1"/>
      <c r="Y525" s="1"/>
      <c r="Z525" s="1"/>
      <c r="AA525" s="15" t="s">
        <v>8</v>
      </c>
      <c r="AB525" s="15"/>
      <c r="AC525" s="15"/>
      <c r="AD525" s="15"/>
      <c r="AE525" s="15"/>
      <c r="AF525" s="9" t="s">
        <v>35</v>
      </c>
      <c r="AG525" s="9"/>
      <c r="AH525" s="9"/>
      <c r="AI525" s="9"/>
      <c r="AJ525" s="10" t="s">
        <v>36</v>
      </c>
      <c r="AK525" s="10"/>
      <c r="AL525" s="40" t="s">
        <v>14</v>
      </c>
      <c r="AM525"/>
      <c r="AN525"/>
      <c r="AO525"/>
      <c r="AP525"/>
      <c r="AQ525" s="1"/>
      <c r="AR525" s="1"/>
      <c r="AS525" s="1"/>
      <c r="AT525" s="1"/>
      <c r="AU525" s="1"/>
      <c r="AV525" s="15" t="s">
        <v>8</v>
      </c>
      <c r="AW525" s="15"/>
      <c r="AX525" s="15"/>
      <c r="AY525" s="15"/>
      <c r="AZ525" s="15"/>
      <c r="BA525" s="9" t="s">
        <v>35</v>
      </c>
      <c r="BB525" s="9"/>
      <c r="BC525" s="9"/>
      <c r="BD525" s="9"/>
      <c r="BE525" s="10" t="s">
        <v>36</v>
      </c>
      <c r="BF525" s="10"/>
      <c r="BG525" s="40" t="s">
        <v>14</v>
      </c>
      <c r="BH525"/>
      <c r="BI525"/>
      <c r="BJ525"/>
      <c r="BK525"/>
      <c r="BL525" s="1"/>
      <c r="BM525" s="1"/>
      <c r="BN525" s="1"/>
      <c r="BO525" s="1"/>
      <c r="BP525" s="1"/>
      <c r="BQ525" s="15" t="s">
        <v>8</v>
      </c>
      <c r="BR525" s="15"/>
      <c r="BS525" s="15"/>
      <c r="BT525" s="15"/>
      <c r="BU525" s="15"/>
      <c r="BV525" s="9" t="s">
        <v>35</v>
      </c>
      <c r="BW525" s="9"/>
      <c r="BX525" s="9"/>
      <c r="BY525" s="9"/>
      <c r="BZ525" s="10" t="s">
        <v>36</v>
      </c>
      <c r="CA525" s="10"/>
      <c r="CB525" s="40" t="s">
        <v>14</v>
      </c>
      <c r="CC525"/>
      <c r="CD525"/>
      <c r="CE525"/>
      <c r="CF525"/>
      <c r="CG525" s="1"/>
      <c r="CH525" s="1"/>
      <c r="CI525" s="1"/>
      <c r="CJ525" s="1"/>
      <c r="CK525" s="1"/>
      <c r="CL525" s="15" t="s">
        <v>8</v>
      </c>
      <c r="CM525" s="15"/>
      <c r="CN525" s="15"/>
      <c r="CO525" s="15"/>
      <c r="CP525" s="15"/>
      <c r="CQ525" s="9" t="s">
        <v>35</v>
      </c>
      <c r="CR525" s="9"/>
      <c r="CS525" s="9"/>
      <c r="CT525" s="9"/>
      <c r="CU525" s="10" t="s">
        <v>36</v>
      </c>
      <c r="CV525" s="10"/>
      <c r="CW525" s="40" t="s">
        <v>14</v>
      </c>
      <c r="CX525"/>
      <c r="CY525"/>
      <c r="CZ525"/>
      <c r="DA525"/>
      <c r="DB525" s="1"/>
      <c r="DC525" s="1"/>
      <c r="DD525" s="1"/>
      <c r="DE525" s="1"/>
      <c r="DF525" s="1"/>
      <c r="DG525" s="15" t="s">
        <v>8</v>
      </c>
      <c r="DH525" s="15"/>
      <c r="DI525" s="15"/>
      <c r="DJ525" s="15"/>
      <c r="DK525" s="15"/>
      <c r="DL525" s="9" t="s">
        <v>35</v>
      </c>
      <c r="DM525" s="9"/>
      <c r="DN525" s="9"/>
      <c r="DO525" s="9"/>
      <c r="DP525" s="10" t="s">
        <v>36</v>
      </c>
      <c r="DQ525" s="10"/>
      <c r="DR525" s="40" t="s">
        <v>14</v>
      </c>
      <c r="DS525"/>
      <c r="DT525"/>
      <c r="DU525"/>
      <c r="DV525"/>
      <c r="DW525" s="1"/>
      <c r="DX525" s="1"/>
      <c r="DY525" s="1"/>
      <c r="DZ525" s="1"/>
      <c r="EA525" s="1"/>
      <c r="EB525" s="15" t="s">
        <v>8</v>
      </c>
      <c r="EC525" s="15"/>
      <c r="ED525" s="15"/>
      <c r="EE525" s="15"/>
      <c r="EF525" s="15"/>
      <c r="EG525" s="9" t="s">
        <v>35</v>
      </c>
      <c r="EH525" s="9"/>
      <c r="EI525" s="9"/>
      <c r="EJ525" s="9"/>
      <c r="EK525" s="10" t="s">
        <v>36</v>
      </c>
      <c r="EL525" s="10"/>
      <c r="EM525" s="40" t="s">
        <v>14</v>
      </c>
      <c r="EN525"/>
      <c r="EO525"/>
      <c r="EP525"/>
      <c r="EQ525"/>
    </row>
    <row r="526" s="1" customFormat="1" customHeight="1" spans="6:147">
      <c r="F526" s="15" t="s">
        <v>44</v>
      </c>
      <c r="G526" s="15" t="s">
        <v>45</v>
      </c>
      <c r="H526" s="15" t="s">
        <v>46</v>
      </c>
      <c r="I526" s="15" t="s">
        <v>47</v>
      </c>
      <c r="J526" s="15" t="s">
        <v>8</v>
      </c>
      <c r="K526" s="9" t="s">
        <v>40</v>
      </c>
      <c r="L526" s="9" t="s">
        <v>27</v>
      </c>
      <c r="M526" s="9" t="s">
        <v>28</v>
      </c>
      <c r="N526" s="35" t="s">
        <v>29</v>
      </c>
      <c r="O526" s="10" t="s">
        <v>48</v>
      </c>
      <c r="P526" s="10" t="s">
        <v>49</v>
      </c>
      <c r="Q526" s="40"/>
      <c r="R526"/>
      <c r="S526"/>
      <c r="T526"/>
      <c r="U526"/>
      <c r="V526" s="1"/>
      <c r="W526" s="1"/>
      <c r="X526" s="1"/>
      <c r="Y526" s="1"/>
      <c r="Z526" s="1"/>
      <c r="AA526" s="15" t="s">
        <v>44</v>
      </c>
      <c r="AB526" s="15" t="s">
        <v>45</v>
      </c>
      <c r="AC526" s="15" t="s">
        <v>46</v>
      </c>
      <c r="AD526" s="15" t="s">
        <v>47</v>
      </c>
      <c r="AE526" s="15" t="s">
        <v>8</v>
      </c>
      <c r="AF526" s="9" t="s">
        <v>40</v>
      </c>
      <c r="AG526" s="9" t="s">
        <v>27</v>
      </c>
      <c r="AH526" s="9" t="s">
        <v>28</v>
      </c>
      <c r="AI526" s="35" t="s">
        <v>29</v>
      </c>
      <c r="AJ526" s="10" t="s">
        <v>48</v>
      </c>
      <c r="AK526" s="10" t="s">
        <v>49</v>
      </c>
      <c r="AL526" s="40"/>
      <c r="AM526"/>
      <c r="AN526"/>
      <c r="AO526"/>
      <c r="AP526"/>
      <c r="AQ526" s="1"/>
      <c r="AR526" s="1"/>
      <c r="AS526" s="1"/>
      <c r="AT526" s="1"/>
      <c r="AU526" s="1"/>
      <c r="AV526" s="15" t="s">
        <v>44</v>
      </c>
      <c r="AW526" s="15" t="s">
        <v>45</v>
      </c>
      <c r="AX526" s="15" t="s">
        <v>46</v>
      </c>
      <c r="AY526" s="15" t="s">
        <v>47</v>
      </c>
      <c r="AZ526" s="15" t="s">
        <v>8</v>
      </c>
      <c r="BA526" s="9" t="s">
        <v>40</v>
      </c>
      <c r="BB526" s="9" t="s">
        <v>27</v>
      </c>
      <c r="BC526" s="9" t="s">
        <v>28</v>
      </c>
      <c r="BD526" s="35" t="s">
        <v>29</v>
      </c>
      <c r="BE526" s="10" t="s">
        <v>48</v>
      </c>
      <c r="BF526" s="10" t="s">
        <v>49</v>
      </c>
      <c r="BG526" s="40"/>
      <c r="BH526"/>
      <c r="BI526"/>
      <c r="BJ526"/>
      <c r="BK526"/>
      <c r="BL526" s="1"/>
      <c r="BM526" s="1"/>
      <c r="BN526" s="1"/>
      <c r="BO526" s="1"/>
      <c r="BP526" s="1"/>
      <c r="BQ526" s="15" t="s">
        <v>44</v>
      </c>
      <c r="BR526" s="15" t="s">
        <v>45</v>
      </c>
      <c r="BS526" s="15" t="s">
        <v>46</v>
      </c>
      <c r="BT526" s="15" t="s">
        <v>47</v>
      </c>
      <c r="BU526" s="15" t="s">
        <v>8</v>
      </c>
      <c r="BV526" s="9" t="s">
        <v>40</v>
      </c>
      <c r="BW526" s="9" t="s">
        <v>27</v>
      </c>
      <c r="BX526" s="9" t="s">
        <v>28</v>
      </c>
      <c r="BY526" s="35" t="s">
        <v>29</v>
      </c>
      <c r="BZ526" s="10" t="s">
        <v>48</v>
      </c>
      <c r="CA526" s="10" t="s">
        <v>49</v>
      </c>
      <c r="CB526" s="40"/>
      <c r="CC526"/>
      <c r="CD526"/>
      <c r="CE526"/>
      <c r="CF526"/>
      <c r="CG526" s="1"/>
      <c r="CH526" s="1"/>
      <c r="CI526" s="1"/>
      <c r="CJ526" s="1"/>
      <c r="CK526" s="1"/>
      <c r="CL526" s="15" t="s">
        <v>44</v>
      </c>
      <c r="CM526" s="15" t="s">
        <v>45</v>
      </c>
      <c r="CN526" s="15" t="s">
        <v>46</v>
      </c>
      <c r="CO526" s="15" t="s">
        <v>47</v>
      </c>
      <c r="CP526" s="15" t="s">
        <v>8</v>
      </c>
      <c r="CQ526" s="9" t="s">
        <v>40</v>
      </c>
      <c r="CR526" s="9" t="s">
        <v>27</v>
      </c>
      <c r="CS526" s="9" t="s">
        <v>28</v>
      </c>
      <c r="CT526" s="35" t="s">
        <v>29</v>
      </c>
      <c r="CU526" s="10" t="s">
        <v>48</v>
      </c>
      <c r="CV526" s="10" t="s">
        <v>49</v>
      </c>
      <c r="CW526" s="40"/>
      <c r="CX526"/>
      <c r="CY526"/>
      <c r="CZ526"/>
      <c r="DA526"/>
      <c r="DB526" s="1"/>
      <c r="DC526" s="1"/>
      <c r="DD526" s="1"/>
      <c r="DE526" s="1"/>
      <c r="DF526" s="1"/>
      <c r="DG526" s="15" t="s">
        <v>44</v>
      </c>
      <c r="DH526" s="15" t="s">
        <v>45</v>
      </c>
      <c r="DI526" s="15" t="s">
        <v>46</v>
      </c>
      <c r="DJ526" s="15" t="s">
        <v>47</v>
      </c>
      <c r="DK526" s="15" t="s">
        <v>8</v>
      </c>
      <c r="DL526" s="9" t="s">
        <v>40</v>
      </c>
      <c r="DM526" s="9" t="s">
        <v>27</v>
      </c>
      <c r="DN526" s="9" t="s">
        <v>28</v>
      </c>
      <c r="DO526" s="35" t="s">
        <v>29</v>
      </c>
      <c r="DP526" s="10" t="s">
        <v>48</v>
      </c>
      <c r="DQ526" s="10" t="s">
        <v>49</v>
      </c>
      <c r="DR526" s="40"/>
      <c r="DS526"/>
      <c r="DT526"/>
      <c r="DU526"/>
      <c r="DV526"/>
      <c r="DW526" s="1"/>
      <c r="DX526" s="1"/>
      <c r="DY526" s="1"/>
      <c r="DZ526" s="1"/>
      <c r="EA526" s="1"/>
      <c r="EB526" s="15" t="s">
        <v>44</v>
      </c>
      <c r="EC526" s="15" t="s">
        <v>45</v>
      </c>
      <c r="ED526" s="15" t="s">
        <v>46</v>
      </c>
      <c r="EE526" s="15" t="s">
        <v>47</v>
      </c>
      <c r="EF526" s="15" t="s">
        <v>8</v>
      </c>
      <c r="EG526" s="9" t="s">
        <v>40</v>
      </c>
      <c r="EH526" s="9" t="s">
        <v>27</v>
      </c>
      <c r="EI526" s="9" t="s">
        <v>28</v>
      </c>
      <c r="EJ526" s="35" t="s">
        <v>29</v>
      </c>
      <c r="EK526" s="10" t="s">
        <v>48</v>
      </c>
      <c r="EL526" s="10" t="s">
        <v>49</v>
      </c>
      <c r="EM526" s="40"/>
      <c r="EN526"/>
      <c r="EO526"/>
      <c r="EP526"/>
      <c r="EQ526"/>
    </row>
    <row r="527" s="1" customFormat="1" customHeight="1" spans="6:147">
      <c r="F527" s="12">
        <v>35434</v>
      </c>
      <c r="G527" s="13">
        <v>0.168</v>
      </c>
      <c r="H527" s="12">
        <v>1</v>
      </c>
      <c r="I527" s="12">
        <v>0</v>
      </c>
      <c r="J527" s="15">
        <f t="shared" ref="J527:J536" si="711">F527*G527*H527+I527</f>
        <v>5952.912</v>
      </c>
      <c r="K527" s="12">
        <v>1</v>
      </c>
      <c r="L527" s="12">
        <v>0.89</v>
      </c>
      <c r="M527" s="12">
        <v>1.78</v>
      </c>
      <c r="N527" s="35">
        <f t="shared" ref="N527:N536" si="712">L527*M527+1</f>
        <v>2.5842</v>
      </c>
      <c r="O527" s="12">
        <v>0.9</v>
      </c>
      <c r="P527" s="10">
        <v>0.5</v>
      </c>
      <c r="Q527" s="41">
        <f t="shared" ref="Q527:Q536" si="713">J527*K527*N527*O527*P527</f>
        <v>6922.58183568</v>
      </c>
      <c r="R527"/>
      <c r="S527"/>
      <c r="T527"/>
      <c r="U527"/>
      <c r="V527" s="1"/>
      <c r="W527" s="1"/>
      <c r="X527" s="1"/>
      <c r="Y527" s="1"/>
      <c r="Z527" s="1"/>
      <c r="AA527" s="12">
        <v>35434</v>
      </c>
      <c r="AB527" s="13">
        <v>0.168</v>
      </c>
      <c r="AC527" s="12">
        <v>1</v>
      </c>
      <c r="AD527" s="12">
        <v>0</v>
      </c>
      <c r="AE527" s="15">
        <f t="shared" ref="AE527:AE536" si="714">AA527*AB527*AC527+AD527</f>
        <v>5952.912</v>
      </c>
      <c r="AF527" s="12">
        <v>1</v>
      </c>
      <c r="AG527" s="12">
        <v>0.89</v>
      </c>
      <c r="AH527" s="12">
        <v>1.78</v>
      </c>
      <c r="AI527" s="35">
        <f t="shared" ref="AI527:AI536" si="715">AG527*AH527+1</f>
        <v>2.5842</v>
      </c>
      <c r="AJ527" s="12">
        <v>0.9</v>
      </c>
      <c r="AK527" s="10">
        <v>0.5</v>
      </c>
      <c r="AL527" s="41">
        <f t="shared" ref="AL527:AL536" si="716">AE527*AF527*AI527*AJ527*AK527</f>
        <v>6922.58183568</v>
      </c>
      <c r="AM527"/>
      <c r="AN527"/>
      <c r="AO527"/>
      <c r="AP527"/>
      <c r="AQ527" s="1"/>
      <c r="AR527" s="1"/>
      <c r="AS527" s="1"/>
      <c r="AT527" s="1"/>
      <c r="AU527" s="1"/>
      <c r="AV527" s="12">
        <v>35728</v>
      </c>
      <c r="AW527" s="13">
        <v>0.168</v>
      </c>
      <c r="AX527" s="12">
        <v>1</v>
      </c>
      <c r="AY527" s="12">
        <v>0</v>
      </c>
      <c r="AZ527" s="15">
        <f t="shared" ref="AZ527:AZ536" si="717">AV527*AW527*AX527+AY527</f>
        <v>6002.304</v>
      </c>
      <c r="BA527" s="12">
        <v>1</v>
      </c>
      <c r="BB527" s="12">
        <v>0.9</v>
      </c>
      <c r="BC527" s="12">
        <v>2.31</v>
      </c>
      <c r="BD527" s="35">
        <f t="shared" ref="BD527:BD536" si="718">BB527*BC527+1</f>
        <v>3.079</v>
      </c>
      <c r="BE527" s="12">
        <v>0.9</v>
      </c>
      <c r="BF527" s="10">
        <v>0.5</v>
      </c>
      <c r="BG527" s="41">
        <f t="shared" ref="BG527:BG536" si="719">AZ527*BA527*BD527*BE527*BF527</f>
        <v>8316.4923072</v>
      </c>
      <c r="BH527"/>
      <c r="BI527"/>
      <c r="BJ527"/>
      <c r="BK527"/>
      <c r="BL527" s="1"/>
      <c r="BM527" s="1"/>
      <c r="BN527" s="1"/>
      <c r="BO527" s="1"/>
      <c r="BP527" s="1"/>
      <c r="BQ527" s="12">
        <v>35728</v>
      </c>
      <c r="BR527" s="13">
        <v>0.168</v>
      </c>
      <c r="BS527" s="12">
        <v>1</v>
      </c>
      <c r="BT527" s="12">
        <v>0</v>
      </c>
      <c r="BU527" s="15">
        <f t="shared" ref="BU527:BU536" si="720">BQ527*BR527*BS527+BT527</f>
        <v>6002.304</v>
      </c>
      <c r="BV527" s="12">
        <v>1</v>
      </c>
      <c r="BW527" s="12">
        <v>0.9</v>
      </c>
      <c r="BX527" s="12">
        <v>2.31</v>
      </c>
      <c r="BY527" s="35">
        <f t="shared" ref="BY527:BY536" si="721">BW527*BX527+1</f>
        <v>3.079</v>
      </c>
      <c r="BZ527" s="12">
        <v>0.9</v>
      </c>
      <c r="CA527" s="10">
        <v>0.5</v>
      </c>
      <c r="CB527" s="41">
        <f t="shared" ref="CB527:CB536" si="722">BU527*BV527*BY527*BZ527*CA527</f>
        <v>8316.4923072</v>
      </c>
      <c r="CC527"/>
      <c r="CD527"/>
      <c r="CE527"/>
      <c r="CF527"/>
      <c r="CG527" s="1"/>
      <c r="CH527" s="1"/>
      <c r="CI527" s="1"/>
      <c r="CJ527" s="1"/>
      <c r="CK527" s="1"/>
      <c r="CL527" s="12">
        <v>41312</v>
      </c>
      <c r="CM527" s="13">
        <v>0.168</v>
      </c>
      <c r="CN527" s="12">
        <v>1</v>
      </c>
      <c r="CO527" s="12">
        <v>0</v>
      </c>
      <c r="CP527" s="15">
        <f t="shared" ref="CP527:CP536" si="723">CL527*CM527*CN527+CO527</f>
        <v>6940.416</v>
      </c>
      <c r="CQ527" s="12">
        <v>1</v>
      </c>
      <c r="CR527" s="12">
        <v>0.89</v>
      </c>
      <c r="CS527" s="12">
        <v>1.78</v>
      </c>
      <c r="CT527" s="35">
        <f t="shared" ref="CT527:CT536" si="724">CR527*CS527+1</f>
        <v>2.5842</v>
      </c>
      <c r="CU527" s="12">
        <v>0.9</v>
      </c>
      <c r="CV527" s="10">
        <v>0.5</v>
      </c>
      <c r="CW527" s="41">
        <f t="shared" ref="CW527:CW536" si="725">CP527*CQ527*CT527*CU527*CV527</f>
        <v>8070.94036224</v>
      </c>
      <c r="CX527"/>
      <c r="CY527"/>
      <c r="CZ527"/>
      <c r="DA527"/>
      <c r="DB527" s="1"/>
      <c r="DC527" s="1"/>
      <c r="DD527" s="1"/>
      <c r="DE527" s="1"/>
      <c r="DF527" s="1"/>
      <c r="DG527" s="12">
        <v>41606</v>
      </c>
      <c r="DH527" s="13">
        <v>0.168</v>
      </c>
      <c r="DI527" s="12">
        <v>1</v>
      </c>
      <c r="DJ527" s="12">
        <v>0</v>
      </c>
      <c r="DK527" s="15">
        <f t="shared" ref="DK527:DK536" si="726">DG527*DH527*DI527+DJ527</f>
        <v>6989.808</v>
      </c>
      <c r="DL527" s="12">
        <v>1</v>
      </c>
      <c r="DM527" s="12">
        <v>0.9</v>
      </c>
      <c r="DN527" s="12">
        <v>2.31</v>
      </c>
      <c r="DO527" s="35">
        <f t="shared" ref="DO527:DO536" si="727">DM527*DN527+1</f>
        <v>3.079</v>
      </c>
      <c r="DP527" s="12">
        <v>0.9</v>
      </c>
      <c r="DQ527" s="10">
        <v>0.5</v>
      </c>
      <c r="DR527" s="41">
        <f t="shared" ref="DR527:DR536" si="728">DK527*DL527*DO527*DP527*DQ527</f>
        <v>9684.7284744</v>
      </c>
      <c r="DS527"/>
      <c r="DT527"/>
      <c r="DU527"/>
      <c r="DV527"/>
      <c r="DW527" s="1"/>
      <c r="DX527" s="1"/>
      <c r="DY527" s="1"/>
      <c r="DZ527" s="1"/>
      <c r="EA527" s="1"/>
      <c r="EB527" s="12">
        <v>41606</v>
      </c>
      <c r="EC527" s="13">
        <v>0.168</v>
      </c>
      <c r="ED527" s="12">
        <v>1</v>
      </c>
      <c r="EE527" s="12">
        <v>0</v>
      </c>
      <c r="EF527" s="15">
        <f t="shared" ref="EF527:EF536" si="729">EB527*EC527*ED527+EE527</f>
        <v>6989.808</v>
      </c>
      <c r="EG527" s="12">
        <v>1</v>
      </c>
      <c r="EH527" s="12">
        <v>0.9</v>
      </c>
      <c r="EI527" s="12">
        <v>3.11</v>
      </c>
      <c r="EJ527" s="35">
        <f t="shared" ref="EJ527:EJ536" si="730">EH527*EI527+1</f>
        <v>3.799</v>
      </c>
      <c r="EK527" s="12">
        <v>0.9</v>
      </c>
      <c r="EL527" s="10">
        <v>0.5</v>
      </c>
      <c r="EM527" s="41">
        <f t="shared" ref="EM527:EM536" si="731">EF527*EG527*EJ527*EK527*EL527</f>
        <v>11949.4262664</v>
      </c>
      <c r="EN527"/>
      <c r="EO527"/>
      <c r="EP527"/>
      <c r="EQ527"/>
    </row>
    <row r="528" s="1" customFormat="1" customHeight="1" spans="6:147">
      <c r="F528" s="12">
        <v>35434</v>
      </c>
      <c r="G528" s="13">
        <v>0.168</v>
      </c>
      <c r="H528" s="12">
        <v>1</v>
      </c>
      <c r="I528" s="12">
        <v>0</v>
      </c>
      <c r="J528" s="15">
        <f t="shared" si="711"/>
        <v>5952.912</v>
      </c>
      <c r="K528" s="12">
        <v>1</v>
      </c>
      <c r="L528" s="12">
        <v>0.89</v>
      </c>
      <c r="M528" s="12">
        <v>1.78</v>
      </c>
      <c r="N528" s="35">
        <f t="shared" si="712"/>
        <v>2.5842</v>
      </c>
      <c r="O528" s="12">
        <v>0.9</v>
      </c>
      <c r="P528" s="10">
        <v>0.5</v>
      </c>
      <c r="Q528" s="41">
        <f t="shared" si="713"/>
        <v>6922.58183568</v>
      </c>
      <c r="R528"/>
      <c r="S528"/>
      <c r="T528"/>
      <c r="U528"/>
      <c r="V528" s="1"/>
      <c r="W528" s="1"/>
      <c r="X528" s="1"/>
      <c r="Y528" s="1"/>
      <c r="Z528" s="1"/>
      <c r="AA528" s="12">
        <v>35434</v>
      </c>
      <c r="AB528" s="13">
        <v>0.168</v>
      </c>
      <c r="AC528" s="12">
        <v>1</v>
      </c>
      <c r="AD528" s="12">
        <v>0</v>
      </c>
      <c r="AE528" s="15">
        <f t="shared" si="714"/>
        <v>5952.912</v>
      </c>
      <c r="AF528" s="12">
        <v>1</v>
      </c>
      <c r="AG528" s="12">
        <v>0.89</v>
      </c>
      <c r="AH528" s="12">
        <v>1.78</v>
      </c>
      <c r="AI528" s="35">
        <f t="shared" si="715"/>
        <v>2.5842</v>
      </c>
      <c r="AJ528" s="12">
        <v>0.9</v>
      </c>
      <c r="AK528" s="10">
        <v>0.5</v>
      </c>
      <c r="AL528" s="41">
        <f t="shared" si="716"/>
        <v>6922.58183568</v>
      </c>
      <c r="AM528"/>
      <c r="AN528"/>
      <c r="AO528"/>
      <c r="AP528"/>
      <c r="AQ528" s="1"/>
      <c r="AR528" s="1"/>
      <c r="AS528" s="1"/>
      <c r="AT528" s="1"/>
      <c r="AU528" s="1"/>
      <c r="AV528" s="12">
        <v>35728</v>
      </c>
      <c r="AW528" s="13">
        <v>0.168</v>
      </c>
      <c r="AX528" s="12">
        <v>1</v>
      </c>
      <c r="AY528" s="12">
        <v>0</v>
      </c>
      <c r="AZ528" s="15">
        <f t="shared" si="717"/>
        <v>6002.304</v>
      </c>
      <c r="BA528" s="12">
        <v>1</v>
      </c>
      <c r="BB528" s="12">
        <v>0.9</v>
      </c>
      <c r="BC528" s="12">
        <v>2.31</v>
      </c>
      <c r="BD528" s="35">
        <f t="shared" si="718"/>
        <v>3.079</v>
      </c>
      <c r="BE528" s="12">
        <v>0.9</v>
      </c>
      <c r="BF528" s="10">
        <v>0.5</v>
      </c>
      <c r="BG528" s="41">
        <f t="shared" si="719"/>
        <v>8316.4923072</v>
      </c>
      <c r="BH528"/>
      <c r="BI528"/>
      <c r="BJ528"/>
      <c r="BK528"/>
      <c r="BL528" s="1"/>
      <c r="BM528" s="1"/>
      <c r="BN528" s="1"/>
      <c r="BO528" s="1"/>
      <c r="BP528" s="1"/>
      <c r="BQ528" s="12">
        <v>35728</v>
      </c>
      <c r="BR528" s="13">
        <v>0.168</v>
      </c>
      <c r="BS528" s="12">
        <v>1</v>
      </c>
      <c r="BT528" s="12">
        <v>0</v>
      </c>
      <c r="BU528" s="15">
        <f t="shared" si="720"/>
        <v>6002.304</v>
      </c>
      <c r="BV528" s="12">
        <v>1</v>
      </c>
      <c r="BW528" s="12">
        <v>0.9</v>
      </c>
      <c r="BX528" s="12">
        <v>2.31</v>
      </c>
      <c r="BY528" s="35">
        <f t="shared" si="721"/>
        <v>3.079</v>
      </c>
      <c r="BZ528" s="12">
        <v>0.9</v>
      </c>
      <c r="CA528" s="10">
        <v>0.5</v>
      </c>
      <c r="CB528" s="41">
        <f t="shared" si="722"/>
        <v>8316.4923072</v>
      </c>
      <c r="CC528"/>
      <c r="CD528"/>
      <c r="CE528"/>
      <c r="CF528"/>
      <c r="CG528" s="1"/>
      <c r="CH528" s="1"/>
      <c r="CI528" s="1"/>
      <c r="CJ528" s="1"/>
      <c r="CK528" s="1"/>
      <c r="CL528" s="12">
        <v>41312</v>
      </c>
      <c r="CM528" s="13">
        <v>0.168</v>
      </c>
      <c r="CN528" s="12">
        <v>1</v>
      </c>
      <c r="CO528" s="12">
        <v>0</v>
      </c>
      <c r="CP528" s="15">
        <f t="shared" si="723"/>
        <v>6940.416</v>
      </c>
      <c r="CQ528" s="12">
        <v>1</v>
      </c>
      <c r="CR528" s="12">
        <v>0.89</v>
      </c>
      <c r="CS528" s="12">
        <v>1.78</v>
      </c>
      <c r="CT528" s="35">
        <f t="shared" si="724"/>
        <v>2.5842</v>
      </c>
      <c r="CU528" s="12">
        <v>0.9</v>
      </c>
      <c r="CV528" s="10">
        <v>0.5</v>
      </c>
      <c r="CW528" s="41">
        <f t="shared" si="725"/>
        <v>8070.94036224</v>
      </c>
      <c r="CX528"/>
      <c r="CY528"/>
      <c r="CZ528"/>
      <c r="DA528"/>
      <c r="DB528" s="1"/>
      <c r="DC528" s="1"/>
      <c r="DD528" s="1"/>
      <c r="DE528" s="1"/>
      <c r="DF528" s="1"/>
      <c r="DG528" s="12">
        <v>41606</v>
      </c>
      <c r="DH528" s="13">
        <v>0.168</v>
      </c>
      <c r="DI528" s="12">
        <v>1</v>
      </c>
      <c r="DJ528" s="12">
        <v>0</v>
      </c>
      <c r="DK528" s="15">
        <f t="shared" si="726"/>
        <v>6989.808</v>
      </c>
      <c r="DL528" s="12">
        <v>1</v>
      </c>
      <c r="DM528" s="12">
        <v>0.9</v>
      </c>
      <c r="DN528" s="12">
        <v>2.31</v>
      </c>
      <c r="DO528" s="35">
        <f t="shared" si="727"/>
        <v>3.079</v>
      </c>
      <c r="DP528" s="12">
        <v>0.9</v>
      </c>
      <c r="DQ528" s="10">
        <v>0.5</v>
      </c>
      <c r="DR528" s="41">
        <f t="shared" si="728"/>
        <v>9684.7284744</v>
      </c>
      <c r="DS528"/>
      <c r="DT528"/>
      <c r="DU528"/>
      <c r="DV528"/>
      <c r="DW528" s="1"/>
      <c r="DX528" s="1"/>
      <c r="DY528" s="1"/>
      <c r="DZ528" s="1"/>
      <c r="EA528" s="1"/>
      <c r="EB528" s="12">
        <v>41606</v>
      </c>
      <c r="EC528" s="13">
        <v>0.168</v>
      </c>
      <c r="ED528" s="12">
        <v>1</v>
      </c>
      <c r="EE528" s="12">
        <v>0</v>
      </c>
      <c r="EF528" s="15">
        <f t="shared" si="729"/>
        <v>6989.808</v>
      </c>
      <c r="EG528" s="12">
        <v>1</v>
      </c>
      <c r="EH528" s="12">
        <v>0.9</v>
      </c>
      <c r="EI528" s="12">
        <v>3.11</v>
      </c>
      <c r="EJ528" s="35">
        <f t="shared" si="730"/>
        <v>3.799</v>
      </c>
      <c r="EK528" s="12">
        <v>0.9</v>
      </c>
      <c r="EL528" s="10">
        <v>0.5</v>
      </c>
      <c r="EM528" s="41">
        <f t="shared" si="731"/>
        <v>11949.4262664</v>
      </c>
      <c r="EN528"/>
      <c r="EO528"/>
      <c r="EP528"/>
      <c r="EQ528"/>
    </row>
    <row r="529" s="1" customFormat="1" customHeight="1" spans="1:147">
      <c r="F529" s="12">
        <v>35434</v>
      </c>
      <c r="G529" s="13">
        <v>0.168</v>
      </c>
      <c r="H529" s="12">
        <v>1</v>
      </c>
      <c r="I529" s="12">
        <v>0</v>
      </c>
      <c r="J529" s="15">
        <f t="shared" si="711"/>
        <v>5952.912</v>
      </c>
      <c r="K529" s="12">
        <v>1</v>
      </c>
      <c r="L529" s="12">
        <v>0.89</v>
      </c>
      <c r="M529" s="12">
        <v>1.78</v>
      </c>
      <c r="N529" s="35">
        <f t="shared" si="712"/>
        <v>2.5842</v>
      </c>
      <c r="O529" s="12">
        <v>0.9</v>
      </c>
      <c r="P529" s="10">
        <v>0.5</v>
      </c>
      <c r="Q529" s="41">
        <f t="shared" si="713"/>
        <v>6922.58183568</v>
      </c>
      <c r="AA529" s="12">
        <v>35434</v>
      </c>
      <c r="AB529" s="13">
        <v>0.168</v>
      </c>
      <c r="AC529" s="12">
        <v>1</v>
      </c>
      <c r="AD529" s="12">
        <v>0</v>
      </c>
      <c r="AE529" s="15">
        <f t="shared" si="714"/>
        <v>5952.912</v>
      </c>
      <c r="AF529" s="12">
        <v>1</v>
      </c>
      <c r="AG529" s="12">
        <v>0.89</v>
      </c>
      <c r="AH529" s="12">
        <v>1.78</v>
      </c>
      <c r="AI529" s="35">
        <f t="shared" si="715"/>
        <v>2.5842</v>
      </c>
      <c r="AJ529" s="12">
        <v>0.9</v>
      </c>
      <c r="AK529" s="10">
        <v>0.5</v>
      </c>
      <c r="AL529" s="41">
        <f t="shared" si="716"/>
        <v>6922.58183568</v>
      </c>
      <c r="AV529" s="12">
        <v>35728</v>
      </c>
      <c r="AW529" s="13">
        <v>0.168</v>
      </c>
      <c r="AX529" s="12">
        <v>1</v>
      </c>
      <c r="AY529" s="12">
        <v>0</v>
      </c>
      <c r="AZ529" s="15">
        <f t="shared" si="717"/>
        <v>6002.304</v>
      </c>
      <c r="BA529" s="12">
        <v>1</v>
      </c>
      <c r="BB529" s="12">
        <v>0.9</v>
      </c>
      <c r="BC529" s="12">
        <v>2.31</v>
      </c>
      <c r="BD529" s="35">
        <f t="shared" si="718"/>
        <v>3.079</v>
      </c>
      <c r="BE529" s="12">
        <v>0.9</v>
      </c>
      <c r="BF529" s="10">
        <v>0.5</v>
      </c>
      <c r="BG529" s="41">
        <f t="shared" si="719"/>
        <v>8316.4923072</v>
      </c>
      <c r="BQ529" s="12">
        <v>35728</v>
      </c>
      <c r="BR529" s="13">
        <v>0.168</v>
      </c>
      <c r="BS529" s="12">
        <v>1</v>
      </c>
      <c r="BT529" s="12">
        <v>0</v>
      </c>
      <c r="BU529" s="15">
        <f t="shared" si="720"/>
        <v>6002.304</v>
      </c>
      <c r="BV529" s="12">
        <v>1</v>
      </c>
      <c r="BW529" s="12">
        <v>0.9</v>
      </c>
      <c r="BX529" s="12">
        <v>2.31</v>
      </c>
      <c r="BY529" s="35">
        <f t="shared" si="721"/>
        <v>3.079</v>
      </c>
      <c r="BZ529" s="12">
        <v>0.9</v>
      </c>
      <c r="CA529" s="10">
        <v>0.5</v>
      </c>
      <c r="CB529" s="41">
        <f t="shared" si="722"/>
        <v>8316.4923072</v>
      </c>
      <c r="CL529" s="12">
        <v>41312</v>
      </c>
      <c r="CM529" s="13">
        <v>0.168</v>
      </c>
      <c r="CN529" s="12">
        <v>1</v>
      </c>
      <c r="CO529" s="12">
        <v>0</v>
      </c>
      <c r="CP529" s="15">
        <f t="shared" si="723"/>
        <v>6940.416</v>
      </c>
      <c r="CQ529" s="12">
        <v>1</v>
      </c>
      <c r="CR529" s="12">
        <v>0.89</v>
      </c>
      <c r="CS529" s="12">
        <v>1.78</v>
      </c>
      <c r="CT529" s="35">
        <f t="shared" si="724"/>
        <v>2.5842</v>
      </c>
      <c r="CU529" s="12">
        <v>0.9</v>
      </c>
      <c r="CV529" s="10">
        <v>0.5</v>
      </c>
      <c r="CW529" s="41">
        <f t="shared" si="725"/>
        <v>8070.94036224</v>
      </c>
      <c r="DG529" s="12">
        <v>41606</v>
      </c>
      <c r="DH529" s="13">
        <v>0.168</v>
      </c>
      <c r="DI529" s="12">
        <v>1</v>
      </c>
      <c r="DJ529" s="12">
        <v>0</v>
      </c>
      <c r="DK529" s="15">
        <f t="shared" si="726"/>
        <v>6989.808</v>
      </c>
      <c r="DL529" s="12">
        <v>1</v>
      </c>
      <c r="DM529" s="12">
        <v>0.9</v>
      </c>
      <c r="DN529" s="12">
        <v>2.31</v>
      </c>
      <c r="DO529" s="35">
        <f t="shared" si="727"/>
        <v>3.079</v>
      </c>
      <c r="DP529" s="12">
        <v>0.9</v>
      </c>
      <c r="DQ529" s="10">
        <v>0.5</v>
      </c>
      <c r="DR529" s="41">
        <f t="shared" si="728"/>
        <v>9684.7284744</v>
      </c>
      <c r="EB529" s="12">
        <v>41606</v>
      </c>
      <c r="EC529" s="13">
        <v>0.168</v>
      </c>
      <c r="ED529" s="12">
        <v>1</v>
      </c>
      <c r="EE529" s="12">
        <v>0</v>
      </c>
      <c r="EF529" s="15">
        <f t="shared" si="729"/>
        <v>6989.808</v>
      </c>
      <c r="EG529" s="12">
        <v>1</v>
      </c>
      <c r="EH529" s="12">
        <v>0.9</v>
      </c>
      <c r="EI529" s="12">
        <v>3.11</v>
      </c>
      <c r="EJ529" s="35">
        <f t="shared" si="730"/>
        <v>3.799</v>
      </c>
      <c r="EK529" s="12">
        <v>0.9</v>
      </c>
      <c r="EL529" s="10">
        <v>0.5</v>
      </c>
      <c r="EM529" s="41">
        <f t="shared" si="731"/>
        <v>11949.4262664</v>
      </c>
    </row>
    <row r="530" s="1" customFormat="1" customHeight="1" spans="1:147">
      <c r="F530" s="12">
        <v>35434</v>
      </c>
      <c r="G530" s="13">
        <v>0.168</v>
      </c>
      <c r="H530" s="12">
        <v>1</v>
      </c>
      <c r="I530" s="12">
        <v>0</v>
      </c>
      <c r="J530" s="15">
        <f t="shared" si="711"/>
        <v>5952.912</v>
      </c>
      <c r="K530" s="12">
        <v>1</v>
      </c>
      <c r="L530" s="12">
        <v>0.89</v>
      </c>
      <c r="M530" s="12">
        <v>1.78</v>
      </c>
      <c r="N530" s="35">
        <f t="shared" si="712"/>
        <v>2.5842</v>
      </c>
      <c r="O530" s="12">
        <v>0.9</v>
      </c>
      <c r="P530" s="10">
        <v>0.5</v>
      </c>
      <c r="Q530" s="41">
        <f t="shared" si="713"/>
        <v>6922.58183568</v>
      </c>
      <c r="AA530" s="12">
        <v>35434</v>
      </c>
      <c r="AB530" s="13">
        <v>0.168</v>
      </c>
      <c r="AC530" s="12">
        <v>1</v>
      </c>
      <c r="AD530" s="12">
        <v>0</v>
      </c>
      <c r="AE530" s="15">
        <f t="shared" si="714"/>
        <v>5952.912</v>
      </c>
      <c r="AF530" s="12">
        <v>1</v>
      </c>
      <c r="AG530" s="12">
        <v>0.89</v>
      </c>
      <c r="AH530" s="12">
        <v>1.78</v>
      </c>
      <c r="AI530" s="35">
        <f t="shared" si="715"/>
        <v>2.5842</v>
      </c>
      <c r="AJ530" s="12">
        <v>0.9</v>
      </c>
      <c r="AK530" s="10">
        <v>0.5</v>
      </c>
      <c r="AL530" s="41">
        <f t="shared" si="716"/>
        <v>6922.58183568</v>
      </c>
      <c r="AV530" s="12">
        <v>35728</v>
      </c>
      <c r="AW530" s="13">
        <v>0.168</v>
      </c>
      <c r="AX530" s="12">
        <v>1</v>
      </c>
      <c r="AY530" s="12">
        <v>0</v>
      </c>
      <c r="AZ530" s="15">
        <f t="shared" si="717"/>
        <v>6002.304</v>
      </c>
      <c r="BA530" s="12">
        <v>1</v>
      </c>
      <c r="BB530" s="12">
        <v>0.9</v>
      </c>
      <c r="BC530" s="12">
        <v>2.31</v>
      </c>
      <c r="BD530" s="35">
        <f t="shared" si="718"/>
        <v>3.079</v>
      </c>
      <c r="BE530" s="12">
        <v>0.9</v>
      </c>
      <c r="BF530" s="10">
        <v>0.5</v>
      </c>
      <c r="BG530" s="41">
        <f t="shared" si="719"/>
        <v>8316.4923072</v>
      </c>
      <c r="BQ530" s="12">
        <v>35728</v>
      </c>
      <c r="BR530" s="13">
        <v>0.168</v>
      </c>
      <c r="BS530" s="12">
        <v>1</v>
      </c>
      <c r="BT530" s="12">
        <v>0</v>
      </c>
      <c r="BU530" s="15">
        <f t="shared" si="720"/>
        <v>6002.304</v>
      </c>
      <c r="BV530" s="12">
        <v>1</v>
      </c>
      <c r="BW530" s="12">
        <v>0.9</v>
      </c>
      <c r="BX530" s="12">
        <v>2.31</v>
      </c>
      <c r="BY530" s="35">
        <f t="shared" si="721"/>
        <v>3.079</v>
      </c>
      <c r="BZ530" s="12">
        <v>0.9</v>
      </c>
      <c r="CA530" s="10">
        <v>0.5</v>
      </c>
      <c r="CB530" s="41">
        <f t="shared" si="722"/>
        <v>8316.4923072</v>
      </c>
      <c r="CL530" s="12">
        <v>41312</v>
      </c>
      <c r="CM530" s="13">
        <v>0.168</v>
      </c>
      <c r="CN530" s="12">
        <v>1</v>
      </c>
      <c r="CO530" s="12">
        <v>0</v>
      </c>
      <c r="CP530" s="15">
        <f t="shared" si="723"/>
        <v>6940.416</v>
      </c>
      <c r="CQ530" s="12">
        <v>1</v>
      </c>
      <c r="CR530" s="12">
        <v>0.89</v>
      </c>
      <c r="CS530" s="12">
        <v>1.78</v>
      </c>
      <c r="CT530" s="35">
        <f t="shared" si="724"/>
        <v>2.5842</v>
      </c>
      <c r="CU530" s="12">
        <v>0.9</v>
      </c>
      <c r="CV530" s="10">
        <v>0.5</v>
      </c>
      <c r="CW530" s="41">
        <f t="shared" si="725"/>
        <v>8070.94036224</v>
      </c>
      <c r="DG530" s="12">
        <v>41606</v>
      </c>
      <c r="DH530" s="13">
        <v>0.168</v>
      </c>
      <c r="DI530" s="12">
        <v>1</v>
      </c>
      <c r="DJ530" s="12">
        <v>0</v>
      </c>
      <c r="DK530" s="15">
        <f t="shared" si="726"/>
        <v>6989.808</v>
      </c>
      <c r="DL530" s="12">
        <v>1</v>
      </c>
      <c r="DM530" s="12">
        <v>0.9</v>
      </c>
      <c r="DN530" s="12">
        <v>2.31</v>
      </c>
      <c r="DO530" s="35">
        <f t="shared" si="727"/>
        <v>3.079</v>
      </c>
      <c r="DP530" s="12">
        <v>0.9</v>
      </c>
      <c r="DQ530" s="10">
        <v>0.5</v>
      </c>
      <c r="DR530" s="41">
        <f t="shared" si="728"/>
        <v>9684.7284744</v>
      </c>
      <c r="EB530" s="12">
        <v>41606</v>
      </c>
      <c r="EC530" s="13">
        <v>0.168</v>
      </c>
      <c r="ED530" s="12">
        <v>1</v>
      </c>
      <c r="EE530" s="12">
        <v>0</v>
      </c>
      <c r="EF530" s="15">
        <f t="shared" si="729"/>
        <v>6989.808</v>
      </c>
      <c r="EG530" s="12">
        <v>1</v>
      </c>
      <c r="EH530" s="12">
        <v>0.9</v>
      </c>
      <c r="EI530" s="12">
        <v>3.11</v>
      </c>
      <c r="EJ530" s="35">
        <f t="shared" si="730"/>
        <v>3.799</v>
      </c>
      <c r="EK530" s="12">
        <v>0.9</v>
      </c>
      <c r="EL530" s="10">
        <v>0.5</v>
      </c>
      <c r="EM530" s="41">
        <f t="shared" si="731"/>
        <v>11949.4262664</v>
      </c>
    </row>
    <row r="531" s="1" customFormat="1" customHeight="1" spans="1:147">
      <c r="F531" s="12">
        <v>35434</v>
      </c>
      <c r="G531" s="13">
        <v>0.168</v>
      </c>
      <c r="H531" s="12">
        <v>1</v>
      </c>
      <c r="I531" s="12">
        <v>0</v>
      </c>
      <c r="J531" s="15">
        <f t="shared" si="711"/>
        <v>5952.912</v>
      </c>
      <c r="K531" s="12">
        <v>1</v>
      </c>
      <c r="L531" s="12">
        <v>0.89</v>
      </c>
      <c r="M531" s="12">
        <v>1.78</v>
      </c>
      <c r="N531" s="35">
        <f t="shared" si="712"/>
        <v>2.5842</v>
      </c>
      <c r="O531" s="12">
        <v>0.9</v>
      </c>
      <c r="P531" s="10">
        <v>0.5</v>
      </c>
      <c r="Q531" s="41">
        <f t="shared" si="713"/>
        <v>6922.58183568</v>
      </c>
      <c r="AA531" s="12">
        <v>35434</v>
      </c>
      <c r="AB531" s="13">
        <v>0.168</v>
      </c>
      <c r="AC531" s="12">
        <v>1</v>
      </c>
      <c r="AD531" s="12">
        <v>0</v>
      </c>
      <c r="AE531" s="15">
        <f t="shared" si="714"/>
        <v>5952.912</v>
      </c>
      <c r="AF531" s="12">
        <v>1</v>
      </c>
      <c r="AG531" s="12">
        <v>0.89</v>
      </c>
      <c r="AH531" s="12">
        <v>1.78</v>
      </c>
      <c r="AI531" s="35">
        <f t="shared" si="715"/>
        <v>2.5842</v>
      </c>
      <c r="AJ531" s="12">
        <v>0.9</v>
      </c>
      <c r="AK531" s="10">
        <v>0.5</v>
      </c>
      <c r="AL531" s="41">
        <f t="shared" si="716"/>
        <v>6922.58183568</v>
      </c>
      <c r="AV531" s="12">
        <v>35728</v>
      </c>
      <c r="AW531" s="13">
        <v>0.168</v>
      </c>
      <c r="AX531" s="12">
        <v>1</v>
      </c>
      <c r="AY531" s="12">
        <v>0</v>
      </c>
      <c r="AZ531" s="15">
        <f t="shared" si="717"/>
        <v>6002.304</v>
      </c>
      <c r="BA531" s="12">
        <v>1</v>
      </c>
      <c r="BB531" s="12">
        <v>0.9</v>
      </c>
      <c r="BC531" s="12">
        <v>2.31</v>
      </c>
      <c r="BD531" s="35">
        <f t="shared" si="718"/>
        <v>3.079</v>
      </c>
      <c r="BE531" s="12">
        <v>0.9</v>
      </c>
      <c r="BF531" s="10">
        <v>0.5</v>
      </c>
      <c r="BG531" s="41">
        <f t="shared" si="719"/>
        <v>8316.4923072</v>
      </c>
      <c r="BQ531" s="12">
        <v>35728</v>
      </c>
      <c r="BR531" s="13">
        <v>0.168</v>
      </c>
      <c r="BS531" s="12">
        <v>1</v>
      </c>
      <c r="BT531" s="12">
        <v>0</v>
      </c>
      <c r="BU531" s="15">
        <f t="shared" si="720"/>
        <v>6002.304</v>
      </c>
      <c r="BV531" s="12">
        <v>1</v>
      </c>
      <c r="BW531" s="12">
        <v>0.9</v>
      </c>
      <c r="BX531" s="12">
        <v>2.31</v>
      </c>
      <c r="BY531" s="35">
        <f t="shared" si="721"/>
        <v>3.079</v>
      </c>
      <c r="BZ531" s="12">
        <v>0.9</v>
      </c>
      <c r="CA531" s="10">
        <v>0.5</v>
      </c>
      <c r="CB531" s="41">
        <f t="shared" si="722"/>
        <v>8316.4923072</v>
      </c>
      <c r="CL531" s="12">
        <v>41312</v>
      </c>
      <c r="CM531" s="13">
        <v>0.168</v>
      </c>
      <c r="CN531" s="12">
        <v>1</v>
      </c>
      <c r="CO531" s="12">
        <v>0</v>
      </c>
      <c r="CP531" s="15">
        <f t="shared" si="723"/>
        <v>6940.416</v>
      </c>
      <c r="CQ531" s="12">
        <v>1</v>
      </c>
      <c r="CR531" s="12">
        <v>0.89</v>
      </c>
      <c r="CS531" s="12">
        <v>1.78</v>
      </c>
      <c r="CT531" s="35">
        <f t="shared" si="724"/>
        <v>2.5842</v>
      </c>
      <c r="CU531" s="12">
        <v>0.9</v>
      </c>
      <c r="CV531" s="10">
        <v>0.5</v>
      </c>
      <c r="CW531" s="41">
        <f t="shared" si="725"/>
        <v>8070.94036224</v>
      </c>
      <c r="DG531" s="12">
        <v>41606</v>
      </c>
      <c r="DH531" s="13">
        <v>0.168</v>
      </c>
      <c r="DI531" s="12">
        <v>1</v>
      </c>
      <c r="DJ531" s="12">
        <v>0</v>
      </c>
      <c r="DK531" s="15">
        <f t="shared" si="726"/>
        <v>6989.808</v>
      </c>
      <c r="DL531" s="12">
        <v>1</v>
      </c>
      <c r="DM531" s="12">
        <v>0.9</v>
      </c>
      <c r="DN531" s="12">
        <v>2.31</v>
      </c>
      <c r="DO531" s="35">
        <f t="shared" si="727"/>
        <v>3.079</v>
      </c>
      <c r="DP531" s="12">
        <v>0.9</v>
      </c>
      <c r="DQ531" s="10">
        <v>0.5</v>
      </c>
      <c r="DR531" s="41">
        <f t="shared" si="728"/>
        <v>9684.7284744</v>
      </c>
      <c r="EB531" s="12">
        <v>41606</v>
      </c>
      <c r="EC531" s="13">
        <v>0.168</v>
      </c>
      <c r="ED531" s="12">
        <v>1</v>
      </c>
      <c r="EE531" s="12">
        <v>0</v>
      </c>
      <c r="EF531" s="15">
        <f t="shared" si="729"/>
        <v>6989.808</v>
      </c>
      <c r="EG531" s="12">
        <v>1</v>
      </c>
      <c r="EH531" s="12">
        <v>0.9</v>
      </c>
      <c r="EI531" s="12">
        <v>3.11</v>
      </c>
      <c r="EJ531" s="35">
        <f t="shared" si="730"/>
        <v>3.799</v>
      </c>
      <c r="EK531" s="12">
        <v>0.9</v>
      </c>
      <c r="EL531" s="10">
        <v>0.5</v>
      </c>
      <c r="EM531" s="41">
        <f t="shared" si="731"/>
        <v>11949.4262664</v>
      </c>
    </row>
    <row r="532" s="1" customFormat="1" customHeight="1" spans="1:147">
      <c r="F532" s="12">
        <v>35434</v>
      </c>
      <c r="G532" s="13">
        <v>0.168</v>
      </c>
      <c r="H532" s="12">
        <v>1</v>
      </c>
      <c r="I532" s="12">
        <v>0</v>
      </c>
      <c r="J532" s="15">
        <f t="shared" si="711"/>
        <v>5952.912</v>
      </c>
      <c r="K532" s="12">
        <v>1</v>
      </c>
      <c r="L532" s="12">
        <v>0.89</v>
      </c>
      <c r="M532" s="12">
        <v>1.78</v>
      </c>
      <c r="N532" s="35">
        <f t="shared" si="712"/>
        <v>2.5842</v>
      </c>
      <c r="O532" s="12">
        <v>0.9</v>
      </c>
      <c r="P532" s="10">
        <v>0.5</v>
      </c>
      <c r="Q532" s="41">
        <f t="shared" si="713"/>
        <v>6922.58183568</v>
      </c>
      <c r="AA532" s="12">
        <v>35434</v>
      </c>
      <c r="AB532" s="13">
        <v>0.168</v>
      </c>
      <c r="AC532" s="12">
        <v>1</v>
      </c>
      <c r="AD532" s="12">
        <v>0</v>
      </c>
      <c r="AE532" s="15">
        <f t="shared" si="714"/>
        <v>5952.912</v>
      </c>
      <c r="AF532" s="12">
        <v>1</v>
      </c>
      <c r="AG532" s="12">
        <v>0.89</v>
      </c>
      <c r="AH532" s="12">
        <v>1.78</v>
      </c>
      <c r="AI532" s="35">
        <f t="shared" si="715"/>
        <v>2.5842</v>
      </c>
      <c r="AJ532" s="12">
        <v>0.9</v>
      </c>
      <c r="AK532" s="10">
        <v>0.5</v>
      </c>
      <c r="AL532" s="41">
        <f t="shared" si="716"/>
        <v>6922.58183568</v>
      </c>
      <c r="AV532" s="12">
        <v>35728</v>
      </c>
      <c r="AW532" s="13">
        <v>0.168</v>
      </c>
      <c r="AX532" s="12">
        <v>1</v>
      </c>
      <c r="AY532" s="12">
        <v>0</v>
      </c>
      <c r="AZ532" s="15">
        <f t="shared" si="717"/>
        <v>6002.304</v>
      </c>
      <c r="BA532" s="12">
        <v>1</v>
      </c>
      <c r="BB532" s="12">
        <v>0.9</v>
      </c>
      <c r="BC532" s="12">
        <v>2.31</v>
      </c>
      <c r="BD532" s="35">
        <f t="shared" si="718"/>
        <v>3.079</v>
      </c>
      <c r="BE532" s="12">
        <v>0.9</v>
      </c>
      <c r="BF532" s="10">
        <v>0.5</v>
      </c>
      <c r="BG532" s="41">
        <f t="shared" si="719"/>
        <v>8316.4923072</v>
      </c>
      <c r="BQ532" s="12">
        <v>35728</v>
      </c>
      <c r="BR532" s="13">
        <v>0.168</v>
      </c>
      <c r="BS532" s="12">
        <v>1</v>
      </c>
      <c r="BT532" s="12">
        <v>0</v>
      </c>
      <c r="BU532" s="15">
        <f t="shared" si="720"/>
        <v>6002.304</v>
      </c>
      <c r="BV532" s="12">
        <v>1</v>
      </c>
      <c r="BW532" s="12">
        <v>0.9</v>
      </c>
      <c r="BX532" s="12">
        <v>2.31</v>
      </c>
      <c r="BY532" s="35">
        <f t="shared" si="721"/>
        <v>3.079</v>
      </c>
      <c r="BZ532" s="12">
        <v>0.9</v>
      </c>
      <c r="CA532" s="10">
        <v>0.5</v>
      </c>
      <c r="CB532" s="41">
        <f t="shared" si="722"/>
        <v>8316.4923072</v>
      </c>
      <c r="CL532" s="12">
        <v>41312</v>
      </c>
      <c r="CM532" s="13">
        <v>0.168</v>
      </c>
      <c r="CN532" s="12">
        <v>1</v>
      </c>
      <c r="CO532" s="12">
        <v>0</v>
      </c>
      <c r="CP532" s="15">
        <f t="shared" si="723"/>
        <v>6940.416</v>
      </c>
      <c r="CQ532" s="12">
        <v>1</v>
      </c>
      <c r="CR532" s="12">
        <v>0.89</v>
      </c>
      <c r="CS532" s="12">
        <v>1.78</v>
      </c>
      <c r="CT532" s="35">
        <f t="shared" si="724"/>
        <v>2.5842</v>
      </c>
      <c r="CU532" s="12">
        <v>0.9</v>
      </c>
      <c r="CV532" s="10">
        <v>0.5</v>
      </c>
      <c r="CW532" s="41">
        <f t="shared" si="725"/>
        <v>8070.94036224</v>
      </c>
      <c r="DG532" s="12">
        <v>41606</v>
      </c>
      <c r="DH532" s="13">
        <v>0.168</v>
      </c>
      <c r="DI532" s="12">
        <v>1</v>
      </c>
      <c r="DJ532" s="12">
        <v>0</v>
      </c>
      <c r="DK532" s="15">
        <f t="shared" si="726"/>
        <v>6989.808</v>
      </c>
      <c r="DL532" s="12">
        <v>1</v>
      </c>
      <c r="DM532" s="12">
        <v>0.9</v>
      </c>
      <c r="DN532" s="12">
        <v>2.31</v>
      </c>
      <c r="DO532" s="35">
        <f t="shared" si="727"/>
        <v>3.079</v>
      </c>
      <c r="DP532" s="12">
        <v>0.9</v>
      </c>
      <c r="DQ532" s="10">
        <v>0.5</v>
      </c>
      <c r="DR532" s="41">
        <f t="shared" si="728"/>
        <v>9684.7284744</v>
      </c>
      <c r="EB532" s="12">
        <v>41606</v>
      </c>
      <c r="EC532" s="13">
        <v>0.168</v>
      </c>
      <c r="ED532" s="12">
        <v>1</v>
      </c>
      <c r="EE532" s="12">
        <v>0</v>
      </c>
      <c r="EF532" s="15">
        <f t="shared" si="729"/>
        <v>6989.808</v>
      </c>
      <c r="EG532" s="12">
        <v>1</v>
      </c>
      <c r="EH532" s="12">
        <v>0.9</v>
      </c>
      <c r="EI532" s="12">
        <v>3.11</v>
      </c>
      <c r="EJ532" s="35">
        <f t="shared" si="730"/>
        <v>3.799</v>
      </c>
      <c r="EK532" s="12">
        <v>0.9</v>
      </c>
      <c r="EL532" s="10">
        <v>0.5</v>
      </c>
      <c r="EM532" s="41">
        <f t="shared" si="731"/>
        <v>11949.4262664</v>
      </c>
    </row>
    <row r="533" s="1" customFormat="1" customHeight="1" spans="1:147">
      <c r="F533" s="12">
        <v>35434</v>
      </c>
      <c r="G533" s="13">
        <v>0.168</v>
      </c>
      <c r="H533" s="12">
        <v>1</v>
      </c>
      <c r="I533" s="12">
        <v>0</v>
      </c>
      <c r="J533" s="15">
        <f t="shared" si="711"/>
        <v>5952.912</v>
      </c>
      <c r="K533" s="12">
        <v>1</v>
      </c>
      <c r="L533" s="12">
        <v>0.89</v>
      </c>
      <c r="M533" s="12">
        <v>1.78</v>
      </c>
      <c r="N533" s="35">
        <f t="shared" si="712"/>
        <v>2.5842</v>
      </c>
      <c r="O533" s="12">
        <v>0.9</v>
      </c>
      <c r="P533" s="10">
        <v>0.5</v>
      </c>
      <c r="Q533" s="41">
        <f t="shared" si="713"/>
        <v>6922.58183568</v>
      </c>
      <c r="AA533" s="12">
        <v>35434</v>
      </c>
      <c r="AB533" s="13">
        <v>0.168</v>
      </c>
      <c r="AC533" s="12">
        <v>1</v>
      </c>
      <c r="AD533" s="12">
        <v>0</v>
      </c>
      <c r="AE533" s="15">
        <f t="shared" si="714"/>
        <v>5952.912</v>
      </c>
      <c r="AF533" s="12">
        <v>1</v>
      </c>
      <c r="AG533" s="12">
        <v>0.89</v>
      </c>
      <c r="AH533" s="12">
        <v>1.78</v>
      </c>
      <c r="AI533" s="35">
        <f t="shared" si="715"/>
        <v>2.5842</v>
      </c>
      <c r="AJ533" s="12">
        <v>0.9</v>
      </c>
      <c r="AK533" s="10">
        <v>0.5</v>
      </c>
      <c r="AL533" s="41">
        <f t="shared" si="716"/>
        <v>6922.58183568</v>
      </c>
      <c r="AV533" s="12">
        <v>35728</v>
      </c>
      <c r="AW533" s="13">
        <v>0.168</v>
      </c>
      <c r="AX533" s="12">
        <v>1</v>
      </c>
      <c r="AY533" s="12">
        <v>0</v>
      </c>
      <c r="AZ533" s="15">
        <f t="shared" si="717"/>
        <v>6002.304</v>
      </c>
      <c r="BA533" s="12">
        <v>1</v>
      </c>
      <c r="BB533" s="12">
        <v>0.9</v>
      </c>
      <c r="BC533" s="12">
        <v>2.31</v>
      </c>
      <c r="BD533" s="35">
        <f t="shared" si="718"/>
        <v>3.079</v>
      </c>
      <c r="BE533" s="12">
        <v>0.9</v>
      </c>
      <c r="BF533" s="10">
        <v>0.5</v>
      </c>
      <c r="BG533" s="41">
        <f t="shared" si="719"/>
        <v>8316.4923072</v>
      </c>
      <c r="BQ533" s="12">
        <v>35728</v>
      </c>
      <c r="BR533" s="13">
        <v>0.168</v>
      </c>
      <c r="BS533" s="12">
        <v>1</v>
      </c>
      <c r="BT533" s="12">
        <v>0</v>
      </c>
      <c r="BU533" s="15">
        <f t="shared" si="720"/>
        <v>6002.304</v>
      </c>
      <c r="BV533" s="12">
        <v>1</v>
      </c>
      <c r="BW533" s="12">
        <v>0.9</v>
      </c>
      <c r="BX533" s="12">
        <v>2.31</v>
      </c>
      <c r="BY533" s="35">
        <f t="shared" si="721"/>
        <v>3.079</v>
      </c>
      <c r="BZ533" s="12">
        <v>0.9</v>
      </c>
      <c r="CA533" s="10">
        <v>0.5</v>
      </c>
      <c r="CB533" s="41">
        <f t="shared" si="722"/>
        <v>8316.4923072</v>
      </c>
      <c r="CL533" s="12">
        <v>41312</v>
      </c>
      <c r="CM533" s="13">
        <v>0.168</v>
      </c>
      <c r="CN533" s="12">
        <v>1</v>
      </c>
      <c r="CO533" s="12">
        <v>0</v>
      </c>
      <c r="CP533" s="15">
        <f t="shared" si="723"/>
        <v>6940.416</v>
      </c>
      <c r="CQ533" s="12">
        <v>1</v>
      </c>
      <c r="CR533" s="12">
        <v>0.89</v>
      </c>
      <c r="CS533" s="12">
        <v>1.78</v>
      </c>
      <c r="CT533" s="35">
        <f t="shared" si="724"/>
        <v>2.5842</v>
      </c>
      <c r="CU533" s="12">
        <v>0.9</v>
      </c>
      <c r="CV533" s="10">
        <v>0.5</v>
      </c>
      <c r="CW533" s="41">
        <f t="shared" si="725"/>
        <v>8070.94036224</v>
      </c>
      <c r="DG533" s="12">
        <v>41606</v>
      </c>
      <c r="DH533" s="13">
        <v>0.168</v>
      </c>
      <c r="DI533" s="12">
        <v>1</v>
      </c>
      <c r="DJ533" s="12">
        <v>0</v>
      </c>
      <c r="DK533" s="15">
        <f t="shared" si="726"/>
        <v>6989.808</v>
      </c>
      <c r="DL533" s="12">
        <v>1</v>
      </c>
      <c r="DM533" s="12">
        <v>0.9</v>
      </c>
      <c r="DN533" s="12">
        <v>2.31</v>
      </c>
      <c r="DO533" s="35">
        <f t="shared" si="727"/>
        <v>3.079</v>
      </c>
      <c r="DP533" s="12">
        <v>0.9</v>
      </c>
      <c r="DQ533" s="10">
        <v>0.5</v>
      </c>
      <c r="DR533" s="41">
        <f t="shared" si="728"/>
        <v>9684.7284744</v>
      </c>
      <c r="EB533" s="12">
        <v>41606</v>
      </c>
      <c r="EC533" s="13">
        <v>0.168</v>
      </c>
      <c r="ED533" s="12">
        <v>1</v>
      </c>
      <c r="EE533" s="12">
        <v>0</v>
      </c>
      <c r="EF533" s="15">
        <f t="shared" si="729"/>
        <v>6989.808</v>
      </c>
      <c r="EG533" s="12">
        <v>1</v>
      </c>
      <c r="EH533" s="12">
        <v>0.9</v>
      </c>
      <c r="EI533" s="12">
        <v>3.11</v>
      </c>
      <c r="EJ533" s="35">
        <f t="shared" si="730"/>
        <v>3.799</v>
      </c>
      <c r="EK533" s="12">
        <v>0.9</v>
      </c>
      <c r="EL533" s="10">
        <v>0.5</v>
      </c>
      <c r="EM533" s="41">
        <f t="shared" si="731"/>
        <v>11949.4262664</v>
      </c>
    </row>
    <row r="534" s="1" customFormat="1" customHeight="1" spans="1:147">
      <c r="F534" s="12">
        <v>35434</v>
      </c>
      <c r="G534" s="13">
        <v>0.168</v>
      </c>
      <c r="H534" s="12">
        <v>1</v>
      </c>
      <c r="I534" s="12">
        <v>0</v>
      </c>
      <c r="J534" s="15">
        <f t="shared" si="711"/>
        <v>5952.912</v>
      </c>
      <c r="K534" s="12">
        <v>1</v>
      </c>
      <c r="L534" s="12">
        <v>0.89</v>
      </c>
      <c r="M534" s="12">
        <v>1.78</v>
      </c>
      <c r="N534" s="35">
        <f t="shared" si="712"/>
        <v>2.5842</v>
      </c>
      <c r="O534" s="12">
        <v>0.9</v>
      </c>
      <c r="P534" s="10">
        <v>0.5</v>
      </c>
      <c r="Q534" s="41">
        <f t="shared" si="713"/>
        <v>6922.58183568</v>
      </c>
      <c r="AA534" s="12">
        <v>35434</v>
      </c>
      <c r="AB534" s="13">
        <v>0.168</v>
      </c>
      <c r="AC534" s="12">
        <v>1</v>
      </c>
      <c r="AD534" s="12">
        <v>0</v>
      </c>
      <c r="AE534" s="15">
        <f t="shared" si="714"/>
        <v>5952.912</v>
      </c>
      <c r="AF534" s="12">
        <v>1</v>
      </c>
      <c r="AG534" s="12">
        <v>0.89</v>
      </c>
      <c r="AH534" s="12">
        <v>1.78</v>
      </c>
      <c r="AI534" s="35">
        <f t="shared" si="715"/>
        <v>2.5842</v>
      </c>
      <c r="AJ534" s="12">
        <v>0.9</v>
      </c>
      <c r="AK534" s="10">
        <v>0.5</v>
      </c>
      <c r="AL534" s="41">
        <f t="shared" si="716"/>
        <v>6922.58183568</v>
      </c>
      <c r="AV534" s="12">
        <v>35728</v>
      </c>
      <c r="AW534" s="13">
        <v>0.168</v>
      </c>
      <c r="AX534" s="12">
        <v>1</v>
      </c>
      <c r="AY534" s="12">
        <v>0</v>
      </c>
      <c r="AZ534" s="15">
        <f t="shared" si="717"/>
        <v>6002.304</v>
      </c>
      <c r="BA534" s="12">
        <v>1</v>
      </c>
      <c r="BB534" s="12">
        <v>0.9</v>
      </c>
      <c r="BC534" s="12">
        <v>2.31</v>
      </c>
      <c r="BD534" s="35">
        <f t="shared" si="718"/>
        <v>3.079</v>
      </c>
      <c r="BE534" s="12">
        <v>0.9</v>
      </c>
      <c r="BF534" s="10">
        <v>0.5</v>
      </c>
      <c r="BG534" s="41">
        <f t="shared" si="719"/>
        <v>8316.4923072</v>
      </c>
      <c r="BQ534" s="12">
        <v>35728</v>
      </c>
      <c r="BR534" s="13">
        <v>0.168</v>
      </c>
      <c r="BS534" s="12">
        <v>1</v>
      </c>
      <c r="BT534" s="12">
        <v>0</v>
      </c>
      <c r="BU534" s="15">
        <f t="shared" si="720"/>
        <v>6002.304</v>
      </c>
      <c r="BV534" s="12">
        <v>1</v>
      </c>
      <c r="BW534" s="12">
        <v>0.9</v>
      </c>
      <c r="BX534" s="12">
        <v>2.31</v>
      </c>
      <c r="BY534" s="35">
        <f t="shared" si="721"/>
        <v>3.079</v>
      </c>
      <c r="BZ534" s="12">
        <v>0.9</v>
      </c>
      <c r="CA534" s="10">
        <v>0.5</v>
      </c>
      <c r="CB534" s="41">
        <f t="shared" si="722"/>
        <v>8316.4923072</v>
      </c>
      <c r="CL534" s="12">
        <v>41312</v>
      </c>
      <c r="CM534" s="13">
        <v>0.168</v>
      </c>
      <c r="CN534" s="12">
        <v>1</v>
      </c>
      <c r="CO534" s="12">
        <v>0</v>
      </c>
      <c r="CP534" s="15">
        <f t="shared" si="723"/>
        <v>6940.416</v>
      </c>
      <c r="CQ534" s="12">
        <v>1</v>
      </c>
      <c r="CR534" s="12">
        <v>0.89</v>
      </c>
      <c r="CS534" s="12">
        <v>1.78</v>
      </c>
      <c r="CT534" s="35">
        <f t="shared" si="724"/>
        <v>2.5842</v>
      </c>
      <c r="CU534" s="12">
        <v>0.9</v>
      </c>
      <c r="CV534" s="10">
        <v>0.5</v>
      </c>
      <c r="CW534" s="41">
        <f t="shared" si="725"/>
        <v>8070.94036224</v>
      </c>
      <c r="DG534" s="12">
        <v>41606</v>
      </c>
      <c r="DH534" s="13">
        <v>0.168</v>
      </c>
      <c r="DI534" s="12">
        <v>1</v>
      </c>
      <c r="DJ534" s="12">
        <v>0</v>
      </c>
      <c r="DK534" s="15">
        <f t="shared" si="726"/>
        <v>6989.808</v>
      </c>
      <c r="DL534" s="12">
        <v>1</v>
      </c>
      <c r="DM534" s="12">
        <v>0.9</v>
      </c>
      <c r="DN534" s="12">
        <v>2.31</v>
      </c>
      <c r="DO534" s="35">
        <f t="shared" si="727"/>
        <v>3.079</v>
      </c>
      <c r="DP534" s="12">
        <v>0.9</v>
      </c>
      <c r="DQ534" s="10">
        <v>0.5</v>
      </c>
      <c r="DR534" s="41">
        <f t="shared" si="728"/>
        <v>9684.7284744</v>
      </c>
      <c r="EB534" s="12">
        <v>41606</v>
      </c>
      <c r="EC534" s="13">
        <v>0.168</v>
      </c>
      <c r="ED534" s="12">
        <v>1</v>
      </c>
      <c r="EE534" s="12">
        <v>0</v>
      </c>
      <c r="EF534" s="15">
        <f t="shared" si="729"/>
        <v>6989.808</v>
      </c>
      <c r="EG534" s="12">
        <v>1</v>
      </c>
      <c r="EH534" s="12">
        <v>0.9</v>
      </c>
      <c r="EI534" s="12">
        <v>3.11</v>
      </c>
      <c r="EJ534" s="35">
        <f t="shared" si="730"/>
        <v>3.799</v>
      </c>
      <c r="EK534" s="12">
        <v>0.9</v>
      </c>
      <c r="EL534" s="10">
        <v>0.5</v>
      </c>
      <c r="EM534" s="41">
        <f t="shared" si="731"/>
        <v>11949.4262664</v>
      </c>
    </row>
    <row r="535" s="1" customFormat="1" customHeight="1" spans="1:147">
      <c r="F535" s="12">
        <v>35434</v>
      </c>
      <c r="G535" s="13">
        <v>0.3</v>
      </c>
      <c r="H535" s="12">
        <v>1</v>
      </c>
      <c r="I535" s="12">
        <v>0</v>
      </c>
      <c r="J535" s="15">
        <f t="shared" si="711"/>
        <v>10630.2</v>
      </c>
      <c r="K535" s="12">
        <v>1</v>
      </c>
      <c r="L535" s="12">
        <v>0.89</v>
      </c>
      <c r="M535" s="12">
        <v>1.78</v>
      </c>
      <c r="N535" s="35">
        <f t="shared" si="712"/>
        <v>2.5842</v>
      </c>
      <c r="O535" s="12">
        <v>0.9</v>
      </c>
      <c r="P535" s="10">
        <v>0.5</v>
      </c>
      <c r="Q535" s="41">
        <f t="shared" si="713"/>
        <v>12361.753278</v>
      </c>
      <c r="AA535" s="12">
        <v>35434</v>
      </c>
      <c r="AB535" s="13">
        <v>0.3</v>
      </c>
      <c r="AC535" s="12">
        <v>1</v>
      </c>
      <c r="AD535" s="12">
        <v>0</v>
      </c>
      <c r="AE535" s="15">
        <f t="shared" si="714"/>
        <v>10630.2</v>
      </c>
      <c r="AF535" s="12">
        <v>1</v>
      </c>
      <c r="AG535" s="12">
        <v>0.89</v>
      </c>
      <c r="AH535" s="12">
        <v>1.78</v>
      </c>
      <c r="AI535" s="35">
        <f t="shared" si="715"/>
        <v>2.5842</v>
      </c>
      <c r="AJ535" s="12">
        <v>0.9</v>
      </c>
      <c r="AK535" s="10">
        <v>0.5</v>
      </c>
      <c r="AL535" s="41">
        <f t="shared" si="716"/>
        <v>12361.753278</v>
      </c>
      <c r="AV535" s="12">
        <v>35728</v>
      </c>
      <c r="AW535" s="13">
        <v>0.3</v>
      </c>
      <c r="AX535" s="12">
        <v>1</v>
      </c>
      <c r="AY535" s="12">
        <v>0</v>
      </c>
      <c r="AZ535" s="15">
        <f t="shared" si="717"/>
        <v>10718.4</v>
      </c>
      <c r="BA535" s="12">
        <v>1</v>
      </c>
      <c r="BB535" s="12">
        <v>0.9</v>
      </c>
      <c r="BC535" s="12">
        <v>2.31</v>
      </c>
      <c r="BD535" s="35">
        <f t="shared" si="718"/>
        <v>3.079</v>
      </c>
      <c r="BE535" s="12">
        <v>0.9</v>
      </c>
      <c r="BF535" s="10">
        <v>0.5</v>
      </c>
      <c r="BG535" s="41">
        <f t="shared" si="719"/>
        <v>14850.87912</v>
      </c>
      <c r="BQ535" s="12">
        <v>35728</v>
      </c>
      <c r="BR535" s="13">
        <v>0.3</v>
      </c>
      <c r="BS535" s="12">
        <v>1</v>
      </c>
      <c r="BT535" s="12">
        <v>0</v>
      </c>
      <c r="BU535" s="15">
        <f t="shared" si="720"/>
        <v>10718.4</v>
      </c>
      <c r="BV535" s="12">
        <v>1</v>
      </c>
      <c r="BW535" s="12">
        <v>0.9</v>
      </c>
      <c r="BX535" s="12">
        <v>2.31</v>
      </c>
      <c r="BY535" s="35">
        <f t="shared" si="721"/>
        <v>3.079</v>
      </c>
      <c r="BZ535" s="12">
        <v>0.9</v>
      </c>
      <c r="CA535" s="10">
        <v>0.5</v>
      </c>
      <c r="CB535" s="41">
        <f t="shared" si="722"/>
        <v>14850.87912</v>
      </c>
      <c r="CL535" s="12">
        <v>41312</v>
      </c>
      <c r="CM535" s="13">
        <v>0.3</v>
      </c>
      <c r="CN535" s="12">
        <v>1</v>
      </c>
      <c r="CO535" s="12">
        <v>0</v>
      </c>
      <c r="CP535" s="15">
        <f t="shared" si="723"/>
        <v>12393.6</v>
      </c>
      <c r="CQ535" s="12">
        <v>1</v>
      </c>
      <c r="CR535" s="12">
        <v>0.89</v>
      </c>
      <c r="CS535" s="12">
        <v>1.78</v>
      </c>
      <c r="CT535" s="35">
        <f t="shared" si="724"/>
        <v>2.5842</v>
      </c>
      <c r="CU535" s="12">
        <v>0.9</v>
      </c>
      <c r="CV535" s="10">
        <v>0.5</v>
      </c>
      <c r="CW535" s="41">
        <f t="shared" si="725"/>
        <v>14412.393504</v>
      </c>
      <c r="DG535" s="12">
        <v>41606</v>
      </c>
      <c r="DH535" s="13">
        <v>0.3</v>
      </c>
      <c r="DI535" s="12">
        <v>1</v>
      </c>
      <c r="DJ535" s="12">
        <v>0</v>
      </c>
      <c r="DK535" s="15">
        <f t="shared" si="726"/>
        <v>12481.8</v>
      </c>
      <c r="DL535" s="12">
        <v>1</v>
      </c>
      <c r="DM535" s="12">
        <v>0.9</v>
      </c>
      <c r="DN535" s="12">
        <v>2.31</v>
      </c>
      <c r="DO535" s="35">
        <f t="shared" si="727"/>
        <v>3.079</v>
      </c>
      <c r="DP535" s="12">
        <v>0.9</v>
      </c>
      <c r="DQ535" s="10">
        <v>0.5</v>
      </c>
      <c r="DR535" s="41">
        <f t="shared" si="728"/>
        <v>17294.15799</v>
      </c>
      <c r="EB535" s="12">
        <v>41606</v>
      </c>
      <c r="EC535" s="13">
        <v>0.3</v>
      </c>
      <c r="ED535" s="12">
        <v>1</v>
      </c>
      <c r="EE535" s="12">
        <v>0</v>
      </c>
      <c r="EF535" s="15">
        <f t="shared" si="729"/>
        <v>12481.8</v>
      </c>
      <c r="EG535" s="12">
        <v>1</v>
      </c>
      <c r="EH535" s="12">
        <v>0.9</v>
      </c>
      <c r="EI535" s="12">
        <v>3.11</v>
      </c>
      <c r="EJ535" s="35">
        <f t="shared" si="730"/>
        <v>3.799</v>
      </c>
      <c r="EK535" s="12">
        <v>0.9</v>
      </c>
      <c r="EL535" s="10">
        <v>0.5</v>
      </c>
      <c r="EM535" s="41">
        <f t="shared" si="731"/>
        <v>21338.26119</v>
      </c>
    </row>
    <row r="536" s="1" customFormat="1" customHeight="1" spans="1:147">
      <c r="F536" s="12">
        <v>35434</v>
      </c>
      <c r="G536" s="13">
        <v>0.58</v>
      </c>
      <c r="H536" s="12">
        <v>1</v>
      </c>
      <c r="I536" s="12">
        <v>0</v>
      </c>
      <c r="J536" s="15">
        <f t="shared" si="711"/>
        <v>20551.72</v>
      </c>
      <c r="K536" s="12">
        <v>1</v>
      </c>
      <c r="L536" s="12">
        <v>0.89</v>
      </c>
      <c r="M536" s="12">
        <v>1.78</v>
      </c>
      <c r="N536" s="35">
        <f t="shared" si="712"/>
        <v>2.5842</v>
      </c>
      <c r="O536" s="12">
        <v>0.9</v>
      </c>
      <c r="P536" s="10">
        <v>0.5</v>
      </c>
      <c r="Q536" s="41">
        <f t="shared" si="713"/>
        <v>23899.3896708</v>
      </c>
      <c r="AA536" s="12">
        <v>35434</v>
      </c>
      <c r="AB536" s="13">
        <v>0.58</v>
      </c>
      <c r="AC536" s="12">
        <v>1</v>
      </c>
      <c r="AD536" s="12">
        <v>0</v>
      </c>
      <c r="AE536" s="15">
        <f t="shared" si="714"/>
        <v>20551.72</v>
      </c>
      <c r="AF536" s="12">
        <v>1</v>
      </c>
      <c r="AG536" s="12">
        <v>0.89</v>
      </c>
      <c r="AH536" s="12">
        <v>1.78</v>
      </c>
      <c r="AI536" s="35">
        <f t="shared" si="715"/>
        <v>2.5842</v>
      </c>
      <c r="AJ536" s="12">
        <v>0.9</v>
      </c>
      <c r="AK536" s="10">
        <v>0.5</v>
      </c>
      <c r="AL536" s="41">
        <f t="shared" si="716"/>
        <v>23899.3896708</v>
      </c>
      <c r="AV536" s="12">
        <v>35728</v>
      </c>
      <c r="AW536" s="13">
        <v>0.58</v>
      </c>
      <c r="AX536" s="12">
        <v>1</v>
      </c>
      <c r="AY536" s="12">
        <v>0</v>
      </c>
      <c r="AZ536" s="15">
        <f t="shared" si="717"/>
        <v>20722.24</v>
      </c>
      <c r="BA536" s="12">
        <v>1</v>
      </c>
      <c r="BB536" s="12">
        <v>0.9</v>
      </c>
      <c r="BC536" s="12">
        <v>2.31</v>
      </c>
      <c r="BD536" s="35">
        <f t="shared" si="718"/>
        <v>3.079</v>
      </c>
      <c r="BE536" s="12">
        <v>0.9</v>
      </c>
      <c r="BF536" s="10">
        <v>0.5</v>
      </c>
      <c r="BG536" s="41">
        <f t="shared" si="719"/>
        <v>28711.699632</v>
      </c>
      <c r="BQ536" s="12">
        <v>35728</v>
      </c>
      <c r="BR536" s="13">
        <v>0.58</v>
      </c>
      <c r="BS536" s="12">
        <v>1</v>
      </c>
      <c r="BT536" s="12">
        <v>0</v>
      </c>
      <c r="BU536" s="15">
        <f t="shared" si="720"/>
        <v>20722.24</v>
      </c>
      <c r="BV536" s="12">
        <v>1</v>
      </c>
      <c r="BW536" s="12">
        <v>0.9</v>
      </c>
      <c r="BX536" s="12">
        <v>2.31</v>
      </c>
      <c r="BY536" s="35">
        <f t="shared" si="721"/>
        <v>3.079</v>
      </c>
      <c r="BZ536" s="12">
        <v>0.9</v>
      </c>
      <c r="CA536" s="10">
        <v>0.5</v>
      </c>
      <c r="CB536" s="41">
        <f t="shared" si="722"/>
        <v>28711.699632</v>
      </c>
      <c r="CL536" s="12">
        <v>41312</v>
      </c>
      <c r="CM536" s="13">
        <v>0.58</v>
      </c>
      <c r="CN536" s="12">
        <v>1</v>
      </c>
      <c r="CO536" s="12">
        <v>0</v>
      </c>
      <c r="CP536" s="15">
        <f t="shared" si="723"/>
        <v>23960.96</v>
      </c>
      <c r="CQ536" s="12">
        <v>1</v>
      </c>
      <c r="CR536" s="12">
        <v>0.89</v>
      </c>
      <c r="CS536" s="12">
        <v>1.78</v>
      </c>
      <c r="CT536" s="35">
        <f t="shared" si="724"/>
        <v>2.5842</v>
      </c>
      <c r="CU536" s="12">
        <v>0.9</v>
      </c>
      <c r="CV536" s="10">
        <v>0.5</v>
      </c>
      <c r="CW536" s="41">
        <f t="shared" si="725"/>
        <v>27863.9607744</v>
      </c>
      <c r="DG536" s="12">
        <v>41606</v>
      </c>
      <c r="DH536" s="13">
        <v>0.58</v>
      </c>
      <c r="DI536" s="12">
        <v>1</v>
      </c>
      <c r="DJ536" s="12">
        <v>0</v>
      </c>
      <c r="DK536" s="15">
        <f t="shared" si="726"/>
        <v>24131.48</v>
      </c>
      <c r="DL536" s="12">
        <v>1</v>
      </c>
      <c r="DM536" s="12">
        <v>0.9</v>
      </c>
      <c r="DN536" s="12">
        <v>2.31</v>
      </c>
      <c r="DO536" s="35">
        <f t="shared" si="727"/>
        <v>3.079</v>
      </c>
      <c r="DP536" s="12">
        <v>0.9</v>
      </c>
      <c r="DQ536" s="10">
        <v>0.5</v>
      </c>
      <c r="DR536" s="41">
        <f t="shared" si="728"/>
        <v>33435.372114</v>
      </c>
      <c r="EB536" s="12">
        <v>41606</v>
      </c>
      <c r="EC536" s="13">
        <v>0.58</v>
      </c>
      <c r="ED536" s="12">
        <v>1</v>
      </c>
      <c r="EE536" s="12">
        <v>0</v>
      </c>
      <c r="EF536" s="15">
        <f t="shared" si="729"/>
        <v>24131.48</v>
      </c>
      <c r="EG536" s="12">
        <v>1</v>
      </c>
      <c r="EH536" s="12">
        <v>0.9</v>
      </c>
      <c r="EI536" s="12">
        <v>3.11</v>
      </c>
      <c r="EJ536" s="35">
        <f t="shared" si="730"/>
        <v>3.799</v>
      </c>
      <c r="EK536" s="12">
        <v>0.9</v>
      </c>
      <c r="EL536" s="10">
        <v>0.5</v>
      </c>
      <c r="EM536" s="41">
        <f t="shared" si="731"/>
        <v>41253.971634</v>
      </c>
    </row>
    <row r="537" s="1" customFormat="1" customHeight="1" spans="1:147">
      <c r="F537" s="42" t="s">
        <v>50</v>
      </c>
      <c r="G537" s="37"/>
      <c r="H537" s="37"/>
      <c r="I537" s="37"/>
      <c r="J537" s="37"/>
      <c r="K537" s="37"/>
      <c r="L537" s="37"/>
      <c r="M537" s="38">
        <f>SUM(Q527:Q536)</f>
        <v>91641.79763424</v>
      </c>
      <c r="N537" s="38"/>
      <c r="O537" s="38"/>
      <c r="P537" s="38"/>
      <c r="Q537" s="38"/>
      <c r="R537" s="1"/>
      <c r="S537" s="1"/>
      <c r="T537" s="1"/>
      <c r="U537" s="1"/>
      <c r="V537" s="1"/>
      <c r="W537" s="1"/>
      <c r="X537" s="1"/>
      <c r="Y537" s="1"/>
      <c r="Z537" s="1"/>
      <c r="AA537" s="42" t="s">
        <v>50</v>
      </c>
      <c r="AB537" s="37"/>
      <c r="AC537" s="37"/>
      <c r="AD537" s="37"/>
      <c r="AE537" s="37"/>
      <c r="AF537" s="37"/>
      <c r="AG537" s="37"/>
      <c r="AH537" s="38">
        <f>SUM(AL527:AL536)</f>
        <v>91641.79763424</v>
      </c>
      <c r="AI537" s="38"/>
      <c r="AJ537" s="38"/>
      <c r="AK537" s="38"/>
      <c r="AL537" s="38"/>
      <c r="AM537" s="1"/>
      <c r="AN537" s="1"/>
      <c r="AO537" s="1"/>
      <c r="AP537" s="1"/>
      <c r="AQ537" s="1"/>
      <c r="AR537" s="1"/>
      <c r="AS537" s="1"/>
      <c r="AT537" s="1"/>
      <c r="AU537" s="1"/>
      <c r="AV537" s="42" t="s">
        <v>50</v>
      </c>
      <c r="AW537" s="37"/>
      <c r="AX537" s="37"/>
      <c r="AY537" s="37"/>
      <c r="AZ537" s="37"/>
      <c r="BA537" s="37"/>
      <c r="BB537" s="37"/>
      <c r="BC537" s="38">
        <f>SUM(BG527:BG536)</f>
        <v>110094.5172096</v>
      </c>
      <c r="BD537" s="38"/>
      <c r="BE537" s="38"/>
      <c r="BF537" s="38"/>
      <c r="BG537" s="38"/>
      <c r="BH537" s="1"/>
      <c r="BI537" s="1"/>
      <c r="BJ537" s="1"/>
      <c r="BK537" s="1"/>
      <c r="BL537" s="1"/>
      <c r="BM537" s="1"/>
      <c r="BN537" s="1"/>
      <c r="BO537" s="1"/>
      <c r="BP537" s="1"/>
      <c r="BQ537" s="42" t="s">
        <v>50</v>
      </c>
      <c r="BR537" s="37"/>
      <c r="BS537" s="37"/>
      <c r="BT537" s="37"/>
      <c r="BU537" s="37"/>
      <c r="BV537" s="37"/>
      <c r="BW537" s="37"/>
      <c r="BX537" s="38">
        <f>SUM(CB527:CB536)</f>
        <v>110094.5172096</v>
      </c>
      <c r="BY537" s="38"/>
      <c r="BZ537" s="38"/>
      <c r="CA537" s="38"/>
      <c r="CB537" s="38"/>
      <c r="CC537" s="1"/>
      <c r="CD537" s="1"/>
      <c r="CE537" s="1"/>
      <c r="CF537" s="1"/>
      <c r="CG537" s="1"/>
      <c r="CH537" s="1"/>
      <c r="CI537" s="1"/>
      <c r="CJ537" s="1"/>
      <c r="CK537" s="1"/>
      <c r="CL537" s="42" t="s">
        <v>50</v>
      </c>
      <c r="CM537" s="37"/>
      <c r="CN537" s="37"/>
      <c r="CO537" s="37"/>
      <c r="CP537" s="37"/>
      <c r="CQ537" s="37"/>
      <c r="CR537" s="37"/>
      <c r="CS537" s="38">
        <f>SUM(CW527:CW536)</f>
        <v>106843.87717632</v>
      </c>
      <c r="CT537" s="38"/>
      <c r="CU537" s="38"/>
      <c r="CV537" s="38"/>
      <c r="CW537" s="38"/>
      <c r="CX537" s="1"/>
      <c r="CY537" s="1"/>
      <c r="CZ537" s="1"/>
      <c r="DA537" s="1"/>
      <c r="DB537" s="1"/>
      <c r="DC537" s="1"/>
      <c r="DD537" s="1"/>
      <c r="DE537" s="1"/>
      <c r="DF537" s="1"/>
      <c r="DG537" s="42" t="s">
        <v>50</v>
      </c>
      <c r="DH537" s="37"/>
      <c r="DI537" s="37"/>
      <c r="DJ537" s="37"/>
      <c r="DK537" s="37"/>
      <c r="DL537" s="37"/>
      <c r="DM537" s="37"/>
      <c r="DN537" s="38">
        <f>SUM(DR527:DR536)</f>
        <v>128207.3578992</v>
      </c>
      <c r="DO537" s="38"/>
      <c r="DP537" s="38"/>
      <c r="DQ537" s="38"/>
      <c r="DR537" s="38"/>
      <c r="DS537" s="1"/>
      <c r="DT537" s="1"/>
      <c r="DU537" s="1"/>
      <c r="DV537" s="1"/>
      <c r="DW537" s="1"/>
      <c r="DX537" s="1"/>
      <c r="DY537" s="1"/>
      <c r="DZ537" s="1"/>
      <c r="EA537" s="1"/>
      <c r="EB537" s="42" t="s">
        <v>50</v>
      </c>
      <c r="EC537" s="37"/>
      <c r="ED537" s="37"/>
      <c r="EE537" s="37"/>
      <c r="EF537" s="37"/>
      <c r="EG537" s="37"/>
      <c r="EH537" s="37"/>
      <c r="EI537" s="38">
        <f>SUM(EM527:EM536)</f>
        <v>158187.6429552</v>
      </c>
      <c r="EJ537" s="38"/>
      <c r="EK537" s="38"/>
      <c r="EL537" s="38"/>
      <c r="EM537" s="38"/>
    </row>
    <row r="538" s="1" customFormat="1" customHeight="1" spans="1:147">
      <c r="F538" s="37"/>
      <c r="G538" s="37"/>
      <c r="H538" s="37"/>
      <c r="I538" s="37"/>
      <c r="J538" s="37"/>
      <c r="K538" s="37"/>
      <c r="L538" s="37"/>
      <c r="M538" s="38"/>
      <c r="N538" s="38"/>
      <c r="O538" s="38"/>
      <c r="P538" s="38"/>
      <c r="Q538" s="38"/>
      <c r="R538" s="1"/>
      <c r="S538" s="1"/>
      <c r="T538" s="1"/>
      <c r="U538" s="1"/>
      <c r="V538" s="1"/>
      <c r="W538" s="1"/>
      <c r="X538" s="1"/>
      <c r="Y538" s="1"/>
      <c r="Z538" s="1"/>
      <c r="AA538" s="37"/>
      <c r="AB538" s="37"/>
      <c r="AC538" s="37"/>
      <c r="AD538" s="37"/>
      <c r="AE538" s="37"/>
      <c r="AF538" s="37"/>
      <c r="AG538" s="37"/>
      <c r="AH538" s="38"/>
      <c r="AI538" s="38"/>
      <c r="AJ538" s="38"/>
      <c r="AK538" s="38"/>
      <c r="AL538" s="38"/>
      <c r="AM538" s="1"/>
      <c r="AN538" s="1"/>
      <c r="AO538" s="1"/>
      <c r="AP538" s="1"/>
      <c r="AQ538" s="1"/>
      <c r="AR538" s="1"/>
      <c r="AS538" s="1"/>
      <c r="AT538" s="1"/>
      <c r="AU538" s="1"/>
      <c r="AV538" s="37"/>
      <c r="AW538" s="37"/>
      <c r="AX538" s="37"/>
      <c r="AY538" s="37"/>
      <c r="AZ538" s="37"/>
      <c r="BA538" s="37"/>
      <c r="BB538" s="37"/>
      <c r="BC538" s="38"/>
      <c r="BD538" s="38"/>
      <c r="BE538" s="38"/>
      <c r="BF538" s="38"/>
      <c r="BG538" s="38"/>
      <c r="BH538" s="1"/>
      <c r="BI538" s="1"/>
      <c r="BJ538" s="1"/>
      <c r="BK538" s="1"/>
      <c r="BL538" s="1"/>
      <c r="BM538" s="1"/>
      <c r="BN538" s="1"/>
      <c r="BO538" s="1"/>
      <c r="BP538" s="1"/>
      <c r="BQ538" s="37"/>
      <c r="BR538" s="37"/>
      <c r="BS538" s="37"/>
      <c r="BT538" s="37"/>
      <c r="BU538" s="37"/>
      <c r="BV538" s="37"/>
      <c r="BW538" s="37"/>
      <c r="BX538" s="38"/>
      <c r="BY538" s="38"/>
      <c r="BZ538" s="38"/>
      <c r="CA538" s="38"/>
      <c r="CB538" s="38"/>
      <c r="CC538" s="1"/>
      <c r="CD538" s="1"/>
      <c r="CE538" s="1"/>
      <c r="CF538" s="1"/>
      <c r="CG538" s="1"/>
      <c r="CH538" s="1"/>
      <c r="CI538" s="1"/>
      <c r="CJ538" s="1"/>
      <c r="CK538" s="1"/>
      <c r="CL538" s="37"/>
      <c r="CM538" s="37"/>
      <c r="CN538" s="37"/>
      <c r="CO538" s="37"/>
      <c r="CP538" s="37"/>
      <c r="CQ538" s="37"/>
      <c r="CR538" s="37"/>
      <c r="CS538" s="38"/>
      <c r="CT538" s="38"/>
      <c r="CU538" s="38"/>
      <c r="CV538" s="38"/>
      <c r="CW538" s="38"/>
      <c r="CX538" s="1"/>
      <c r="CY538" s="1"/>
      <c r="CZ538" s="1"/>
      <c r="DA538" s="1"/>
      <c r="DB538" s="1"/>
      <c r="DC538" s="1"/>
      <c r="DD538" s="1"/>
      <c r="DE538" s="1"/>
      <c r="DF538" s="1"/>
      <c r="DG538" s="37"/>
      <c r="DH538" s="37"/>
      <c r="DI538" s="37"/>
      <c r="DJ538" s="37"/>
      <c r="DK538" s="37"/>
      <c r="DL538" s="37"/>
      <c r="DM538" s="37"/>
      <c r="DN538" s="38"/>
      <c r="DO538" s="38"/>
      <c r="DP538" s="38"/>
      <c r="DQ538" s="38"/>
      <c r="DR538" s="38"/>
      <c r="DS538" s="1"/>
      <c r="DT538" s="1"/>
      <c r="DU538" s="1"/>
      <c r="DV538" s="1"/>
      <c r="DW538" s="1"/>
      <c r="DX538" s="1"/>
      <c r="DY538" s="1"/>
      <c r="DZ538" s="1"/>
      <c r="EA538" s="1"/>
      <c r="EB538" s="37"/>
      <c r="EC538" s="37"/>
      <c r="ED538" s="37"/>
      <c r="EE538" s="37"/>
      <c r="EF538" s="37"/>
      <c r="EG538" s="37"/>
      <c r="EH538" s="37"/>
      <c r="EI538" s="38"/>
      <c r="EJ538" s="38"/>
      <c r="EK538" s="38"/>
      <c r="EL538" s="38"/>
      <c r="EM538" s="38"/>
    </row>
    <row r="539" s="1" customFormat="1" customHeight="1" spans="1:147">
      <c r="F539" s="37"/>
      <c r="G539" s="37"/>
      <c r="H539" s="37"/>
      <c r="I539" s="37"/>
      <c r="J539" s="37"/>
      <c r="K539" s="37"/>
      <c r="L539" s="37"/>
      <c r="M539" s="38"/>
      <c r="N539" s="38"/>
      <c r="O539" s="38"/>
      <c r="P539" s="38"/>
      <c r="Q539" s="38"/>
      <c r="R539" s="1"/>
      <c r="S539" s="1"/>
      <c r="T539" s="1"/>
      <c r="U539" s="1"/>
      <c r="V539" s="1"/>
      <c r="W539" s="1"/>
      <c r="X539" s="1"/>
      <c r="Y539" s="1"/>
      <c r="Z539" s="1"/>
      <c r="AA539" s="37"/>
      <c r="AB539" s="37"/>
      <c r="AC539" s="37"/>
      <c r="AD539" s="37"/>
      <c r="AE539" s="37"/>
      <c r="AF539" s="37"/>
      <c r="AG539" s="37"/>
      <c r="AH539" s="38"/>
      <c r="AI539" s="38"/>
      <c r="AJ539" s="38"/>
      <c r="AK539" s="38"/>
      <c r="AL539" s="38"/>
      <c r="AM539" s="1"/>
      <c r="AN539" s="1"/>
      <c r="AO539" s="1"/>
      <c r="AP539" s="1"/>
      <c r="AQ539" s="1"/>
      <c r="AR539" s="1"/>
      <c r="AS539" s="1"/>
      <c r="AT539" s="1"/>
      <c r="AU539" s="1"/>
      <c r="AV539" s="37"/>
      <c r="AW539" s="37"/>
      <c r="AX539" s="37"/>
      <c r="AY539" s="37"/>
      <c r="AZ539" s="37"/>
      <c r="BA539" s="37"/>
      <c r="BB539" s="37"/>
      <c r="BC539" s="38"/>
      <c r="BD539" s="38"/>
      <c r="BE539" s="38"/>
      <c r="BF539" s="38"/>
      <c r="BG539" s="38"/>
      <c r="BH539" s="1"/>
      <c r="BI539" s="1"/>
      <c r="BJ539" s="1"/>
      <c r="BK539" s="1"/>
      <c r="BL539" s="1"/>
      <c r="BM539" s="1"/>
      <c r="BN539" s="1"/>
      <c r="BO539" s="1"/>
      <c r="BP539" s="1"/>
      <c r="BQ539" s="37"/>
      <c r="BR539" s="37"/>
      <c r="BS539" s="37"/>
      <c r="BT539" s="37"/>
      <c r="BU539" s="37"/>
      <c r="BV539" s="37"/>
      <c r="BW539" s="37"/>
      <c r="BX539" s="38"/>
      <c r="BY539" s="38"/>
      <c r="BZ539" s="38"/>
      <c r="CA539" s="38"/>
      <c r="CB539" s="38"/>
      <c r="CC539" s="1"/>
      <c r="CD539" s="1"/>
      <c r="CE539" s="1"/>
      <c r="CF539" s="1"/>
      <c r="CG539" s="1"/>
      <c r="CH539" s="1"/>
      <c r="CI539" s="1"/>
      <c r="CJ539" s="1"/>
      <c r="CK539" s="1"/>
      <c r="CL539" s="37"/>
      <c r="CM539" s="37"/>
      <c r="CN539" s="37"/>
      <c r="CO539" s="37"/>
      <c r="CP539" s="37"/>
      <c r="CQ539" s="37"/>
      <c r="CR539" s="37"/>
      <c r="CS539" s="38"/>
      <c r="CT539" s="38"/>
      <c r="CU539" s="38"/>
      <c r="CV539" s="38"/>
      <c r="CW539" s="38"/>
      <c r="CX539" s="1"/>
      <c r="CY539" s="1"/>
      <c r="CZ539" s="1"/>
      <c r="DA539" s="1"/>
      <c r="DB539" s="1"/>
      <c r="DC539" s="1"/>
      <c r="DD539" s="1"/>
      <c r="DE539" s="1"/>
      <c r="DF539" s="1"/>
      <c r="DG539" s="37"/>
      <c r="DH539" s="37"/>
      <c r="DI539" s="37"/>
      <c r="DJ539" s="37"/>
      <c r="DK539" s="37"/>
      <c r="DL539" s="37"/>
      <c r="DM539" s="37"/>
      <c r="DN539" s="38"/>
      <c r="DO539" s="38"/>
      <c r="DP539" s="38"/>
      <c r="DQ539" s="38"/>
      <c r="DR539" s="38"/>
      <c r="DS539" s="1"/>
      <c r="DT539" s="1"/>
      <c r="DU539" s="1"/>
      <c r="DV539" s="1"/>
      <c r="DW539" s="1"/>
      <c r="DX539" s="1"/>
      <c r="DY539" s="1"/>
      <c r="DZ539" s="1"/>
      <c r="EA539" s="1"/>
      <c r="EB539" s="37"/>
      <c r="EC539" s="37"/>
      <c r="ED539" s="37"/>
      <c r="EE539" s="37"/>
      <c r="EF539" s="37"/>
      <c r="EG539" s="37"/>
      <c r="EH539" s="37"/>
      <c r="EI539" s="38"/>
      <c r="EJ539" s="38"/>
      <c r="EK539" s="38"/>
      <c r="EL539" s="38"/>
      <c r="EM539" s="38"/>
    </row>
    <row r="541" s="1" customFormat="1" customHeight="1" spans="1:147">
      <c r="A541" s="2" t="s">
        <v>142</v>
      </c>
      <c r="B541" s="2"/>
      <c r="C541" s="2"/>
      <c r="D541" s="2"/>
      <c r="E541" s="2"/>
      <c r="F541" s="3" t="s">
        <v>1</v>
      </c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2" t="s">
        <v>143</v>
      </c>
      <c r="W541" s="2"/>
      <c r="X541" s="2"/>
      <c r="Y541" s="2"/>
      <c r="Z541" s="2"/>
      <c r="AA541" s="3" t="s">
        <v>1</v>
      </c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2" t="s">
        <v>144</v>
      </c>
      <c r="AR541" s="2"/>
      <c r="AS541" s="2"/>
      <c r="AT541" s="2"/>
      <c r="AU541" s="2"/>
      <c r="AV541" s="3" t="s">
        <v>1</v>
      </c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2" t="s">
        <v>145</v>
      </c>
      <c r="BM541" s="2"/>
      <c r="BN541" s="2"/>
      <c r="BO541" s="2"/>
      <c r="BP541" s="2"/>
      <c r="BQ541" s="3" t="s">
        <v>1</v>
      </c>
      <c r="BR541" s="3"/>
      <c r="BS541" s="3"/>
      <c r="BT541" s="3"/>
      <c r="BU541" s="3"/>
      <c r="BV541" s="3"/>
      <c r="BW541" s="3"/>
      <c r="BX541" s="3"/>
      <c r="BY541" s="3"/>
      <c r="BZ541" s="3"/>
      <c r="CA541" s="3"/>
      <c r="CB541" s="3"/>
      <c r="CC541" s="3"/>
      <c r="CD541" s="3"/>
      <c r="CE541" s="3"/>
      <c r="CF541" s="3"/>
      <c r="CG541" s="2" t="s">
        <v>146</v>
      </c>
      <c r="CH541" s="2"/>
      <c r="CI541" s="2"/>
      <c r="CJ541" s="2"/>
      <c r="CK541" s="2"/>
      <c r="CL541" s="3" t="s">
        <v>1</v>
      </c>
      <c r="CM541" s="3"/>
      <c r="CN541" s="3"/>
      <c r="CO541" s="3"/>
      <c r="CP541" s="3"/>
      <c r="CQ541" s="3"/>
      <c r="CR541" s="3"/>
      <c r="CS541" s="3"/>
      <c r="CT541" s="3"/>
      <c r="CU541" s="3"/>
      <c r="CV541" s="3"/>
      <c r="CW541" s="3"/>
      <c r="CX541" s="3"/>
      <c r="CY541" s="3"/>
      <c r="CZ541" s="3"/>
      <c r="DA541" s="3"/>
      <c r="DB541" s="2" t="s">
        <v>147</v>
      </c>
      <c r="DC541" s="2"/>
      <c r="DD541" s="2"/>
      <c r="DE541" s="2"/>
      <c r="DF541" s="2"/>
      <c r="DG541" s="3" t="s">
        <v>1</v>
      </c>
      <c r="DH541" s="3"/>
      <c r="DI541" s="3"/>
      <c r="DJ541" s="3"/>
      <c r="DK541" s="3"/>
      <c r="DL541" s="3"/>
      <c r="DM541" s="3"/>
      <c r="DN541" s="3"/>
      <c r="DO541" s="3"/>
      <c r="DP541" s="3"/>
      <c r="DQ541" s="3"/>
      <c r="DR541" s="3"/>
      <c r="DS541" s="3"/>
      <c r="DT541" s="3"/>
      <c r="DU541" s="3"/>
      <c r="DV541" s="3"/>
      <c r="DW541" s="2" t="s">
        <v>148</v>
      </c>
      <c r="DX541" s="2"/>
      <c r="DY541" s="2"/>
      <c r="DZ541" s="2"/>
      <c r="EA541" s="2"/>
      <c r="EB541" s="3" t="s">
        <v>1</v>
      </c>
      <c r="EC541" s="3"/>
      <c r="ED541" s="3"/>
      <c r="EE541" s="3"/>
      <c r="EF541" s="3"/>
      <c r="EG541" s="3"/>
      <c r="EH541" s="3"/>
      <c r="EI541" s="3"/>
      <c r="EJ541" s="3"/>
      <c r="EK541" s="3"/>
      <c r="EL541" s="3"/>
      <c r="EM541" s="3"/>
      <c r="EN541" s="3"/>
      <c r="EO541" s="3"/>
      <c r="EP541" s="3"/>
      <c r="EQ541" s="3"/>
    </row>
    <row r="542" s="1" customFormat="1" customHeight="1" spans="1:147">
      <c r="A542" s="2"/>
      <c r="B542" s="2"/>
      <c r="C542" s="2"/>
      <c r="D542" s="2"/>
      <c r="E542" s="2"/>
      <c r="F542" s="4" t="s">
        <v>8</v>
      </c>
      <c r="G542" s="5"/>
      <c r="H542" s="5"/>
      <c r="I542" s="5"/>
      <c r="J542" s="6"/>
      <c r="K542" s="7" t="s">
        <v>9</v>
      </c>
      <c r="L542" s="7"/>
      <c r="M542" s="7"/>
      <c r="N542" s="7"/>
      <c r="O542" s="8" t="s">
        <v>10</v>
      </c>
      <c r="P542" s="9" t="s">
        <v>11</v>
      </c>
      <c r="Q542" s="9"/>
      <c r="R542" s="9"/>
      <c r="S542" s="10" t="s">
        <v>12</v>
      </c>
      <c r="T542" s="8" t="s">
        <v>13</v>
      </c>
      <c r="U542" s="11" t="s">
        <v>14</v>
      </c>
      <c r="V542" s="2"/>
      <c r="W542" s="2"/>
      <c r="X542" s="2"/>
      <c r="Y542" s="2"/>
      <c r="Z542" s="2"/>
      <c r="AA542" s="4" t="s">
        <v>8</v>
      </c>
      <c r="AB542" s="5"/>
      <c r="AC542" s="5"/>
      <c r="AD542" s="5"/>
      <c r="AE542" s="6"/>
      <c r="AF542" s="7" t="s">
        <v>9</v>
      </c>
      <c r="AG542" s="7"/>
      <c r="AH542" s="7"/>
      <c r="AI542" s="7"/>
      <c r="AJ542" s="8" t="s">
        <v>10</v>
      </c>
      <c r="AK542" s="9" t="s">
        <v>11</v>
      </c>
      <c r="AL542" s="9"/>
      <c r="AM542" s="9"/>
      <c r="AN542" s="10" t="s">
        <v>12</v>
      </c>
      <c r="AO542" s="8" t="s">
        <v>13</v>
      </c>
      <c r="AP542" s="11" t="s">
        <v>14</v>
      </c>
      <c r="AQ542" s="2"/>
      <c r="AR542" s="2"/>
      <c r="AS542" s="2"/>
      <c r="AT542" s="2"/>
      <c r="AU542" s="2"/>
      <c r="AV542" s="4" t="s">
        <v>8</v>
      </c>
      <c r="AW542" s="5"/>
      <c r="AX542" s="5"/>
      <c r="AY542" s="5"/>
      <c r="AZ542" s="6"/>
      <c r="BA542" s="7" t="s">
        <v>9</v>
      </c>
      <c r="BB542" s="7"/>
      <c r="BC542" s="7"/>
      <c r="BD542" s="7"/>
      <c r="BE542" s="8" t="s">
        <v>10</v>
      </c>
      <c r="BF542" s="9" t="s">
        <v>11</v>
      </c>
      <c r="BG542" s="9"/>
      <c r="BH542" s="9"/>
      <c r="BI542" s="10" t="s">
        <v>12</v>
      </c>
      <c r="BJ542" s="8" t="s">
        <v>13</v>
      </c>
      <c r="BK542" s="11" t="s">
        <v>14</v>
      </c>
      <c r="BL542" s="2"/>
      <c r="BM542" s="2"/>
      <c r="BN542" s="2"/>
      <c r="BO542" s="2"/>
      <c r="BP542" s="2"/>
      <c r="BQ542" s="4" t="s">
        <v>8</v>
      </c>
      <c r="BR542" s="5"/>
      <c r="BS542" s="5"/>
      <c r="BT542" s="5"/>
      <c r="BU542" s="6"/>
      <c r="BV542" s="7" t="s">
        <v>9</v>
      </c>
      <c r="BW542" s="7"/>
      <c r="BX542" s="7"/>
      <c r="BY542" s="7"/>
      <c r="BZ542" s="8" t="s">
        <v>10</v>
      </c>
      <c r="CA542" s="9" t="s">
        <v>11</v>
      </c>
      <c r="CB542" s="9"/>
      <c r="CC542" s="9"/>
      <c r="CD542" s="10" t="s">
        <v>12</v>
      </c>
      <c r="CE542" s="8" t="s">
        <v>13</v>
      </c>
      <c r="CF542" s="11" t="s">
        <v>14</v>
      </c>
      <c r="CG542" s="2"/>
      <c r="CH542" s="2"/>
      <c r="CI542" s="2"/>
      <c r="CJ542" s="2"/>
      <c r="CK542" s="2"/>
      <c r="CL542" s="4" t="s">
        <v>8</v>
      </c>
      <c r="CM542" s="5"/>
      <c r="CN542" s="5"/>
      <c r="CO542" s="5"/>
      <c r="CP542" s="6"/>
      <c r="CQ542" s="7" t="s">
        <v>9</v>
      </c>
      <c r="CR542" s="7"/>
      <c r="CS542" s="7"/>
      <c r="CT542" s="7"/>
      <c r="CU542" s="8" t="s">
        <v>10</v>
      </c>
      <c r="CV542" s="9" t="s">
        <v>11</v>
      </c>
      <c r="CW542" s="9"/>
      <c r="CX542" s="9"/>
      <c r="CY542" s="10" t="s">
        <v>12</v>
      </c>
      <c r="CZ542" s="8" t="s">
        <v>13</v>
      </c>
      <c r="DA542" s="11" t="s">
        <v>14</v>
      </c>
      <c r="DB542" s="2"/>
      <c r="DC542" s="2"/>
      <c r="DD542" s="2"/>
      <c r="DE542" s="2"/>
      <c r="DF542" s="2"/>
      <c r="DG542" s="4" t="s">
        <v>8</v>
      </c>
      <c r="DH542" s="5"/>
      <c r="DI542" s="5"/>
      <c r="DJ542" s="5"/>
      <c r="DK542" s="6"/>
      <c r="DL542" s="7" t="s">
        <v>9</v>
      </c>
      <c r="DM542" s="7"/>
      <c r="DN542" s="7"/>
      <c r="DO542" s="7"/>
      <c r="DP542" s="8" t="s">
        <v>10</v>
      </c>
      <c r="DQ542" s="9" t="s">
        <v>11</v>
      </c>
      <c r="DR542" s="9"/>
      <c r="DS542" s="9"/>
      <c r="DT542" s="10" t="s">
        <v>12</v>
      </c>
      <c r="DU542" s="8" t="s">
        <v>13</v>
      </c>
      <c r="DV542" s="11" t="s">
        <v>14</v>
      </c>
      <c r="DW542" s="2"/>
      <c r="DX542" s="2"/>
      <c r="DY542" s="2"/>
      <c r="DZ542" s="2"/>
      <c r="EA542" s="2"/>
      <c r="EB542" s="4" t="s">
        <v>8</v>
      </c>
      <c r="EC542" s="5"/>
      <c r="ED542" s="5"/>
      <c r="EE542" s="5"/>
      <c r="EF542" s="6"/>
      <c r="EG542" s="7" t="s">
        <v>9</v>
      </c>
      <c r="EH542" s="7"/>
      <c r="EI542" s="7"/>
      <c r="EJ542" s="7"/>
      <c r="EK542" s="8" t="s">
        <v>10</v>
      </c>
      <c r="EL542" s="9" t="s">
        <v>11</v>
      </c>
      <c r="EM542" s="9"/>
      <c r="EN542" s="9"/>
      <c r="EO542" s="10" t="s">
        <v>12</v>
      </c>
      <c r="EP542" s="8" t="s">
        <v>13</v>
      </c>
      <c r="EQ542" s="11" t="s">
        <v>14</v>
      </c>
    </row>
    <row r="543" s="1" customFormat="1" customHeight="1" spans="1:147">
      <c r="A543" s="1" t="s">
        <v>15</v>
      </c>
      <c r="B543" s="1" t="s">
        <v>16</v>
      </c>
      <c r="C543" s="1" t="s">
        <v>17</v>
      </c>
      <c r="D543" s="1" t="s">
        <v>18</v>
      </c>
      <c r="E543" s="1" t="s">
        <v>19</v>
      </c>
      <c r="F543" s="12" t="s">
        <v>20</v>
      </c>
      <c r="G543" s="12" t="s">
        <v>21</v>
      </c>
      <c r="H543" s="13" t="s">
        <v>22</v>
      </c>
      <c r="I543" s="14" t="s">
        <v>23</v>
      </c>
      <c r="J543" s="15" t="s">
        <v>8</v>
      </c>
      <c r="K543" s="12" t="s">
        <v>24</v>
      </c>
      <c r="L543" s="12" t="s">
        <v>20</v>
      </c>
      <c r="M543" s="12" t="s">
        <v>25</v>
      </c>
      <c r="N543" s="7" t="s">
        <v>26</v>
      </c>
      <c r="O543" s="16"/>
      <c r="P543" s="12" t="s">
        <v>27</v>
      </c>
      <c r="Q543" s="12" t="s">
        <v>28</v>
      </c>
      <c r="R543" s="9" t="s">
        <v>29</v>
      </c>
      <c r="S543" s="10" t="s">
        <v>30</v>
      </c>
      <c r="T543" s="16"/>
      <c r="U543" s="17"/>
      <c r="V543" s="1" t="s">
        <v>15</v>
      </c>
      <c r="W543" s="1" t="s">
        <v>16</v>
      </c>
      <c r="X543" s="1" t="s">
        <v>17</v>
      </c>
      <c r="Y543" s="1" t="s">
        <v>18</v>
      </c>
      <c r="Z543" s="1" t="s">
        <v>19</v>
      </c>
      <c r="AA543" s="12" t="s">
        <v>20</v>
      </c>
      <c r="AB543" s="12" t="s">
        <v>21</v>
      </c>
      <c r="AC543" s="13" t="s">
        <v>22</v>
      </c>
      <c r="AD543" s="14" t="s">
        <v>23</v>
      </c>
      <c r="AE543" s="15" t="s">
        <v>8</v>
      </c>
      <c r="AF543" s="12" t="s">
        <v>24</v>
      </c>
      <c r="AG543" s="12" t="s">
        <v>20</v>
      </c>
      <c r="AH543" s="12" t="s">
        <v>25</v>
      </c>
      <c r="AI543" s="7" t="s">
        <v>26</v>
      </c>
      <c r="AJ543" s="16"/>
      <c r="AK543" s="12" t="s">
        <v>27</v>
      </c>
      <c r="AL543" s="12" t="s">
        <v>28</v>
      </c>
      <c r="AM543" s="9" t="s">
        <v>29</v>
      </c>
      <c r="AN543" s="10" t="s">
        <v>30</v>
      </c>
      <c r="AO543" s="16"/>
      <c r="AP543" s="17"/>
      <c r="AQ543" s="1" t="s">
        <v>15</v>
      </c>
      <c r="AR543" s="1" t="s">
        <v>16</v>
      </c>
      <c r="AS543" s="1" t="s">
        <v>17</v>
      </c>
      <c r="AT543" s="1" t="s">
        <v>18</v>
      </c>
      <c r="AU543" s="1" t="s">
        <v>19</v>
      </c>
      <c r="AV543" s="12" t="s">
        <v>20</v>
      </c>
      <c r="AW543" s="12" t="s">
        <v>21</v>
      </c>
      <c r="AX543" s="13" t="s">
        <v>22</v>
      </c>
      <c r="AY543" s="14" t="s">
        <v>23</v>
      </c>
      <c r="AZ543" s="15" t="s">
        <v>8</v>
      </c>
      <c r="BA543" s="12" t="s">
        <v>24</v>
      </c>
      <c r="BB543" s="12" t="s">
        <v>20</v>
      </c>
      <c r="BC543" s="12" t="s">
        <v>25</v>
      </c>
      <c r="BD543" s="7" t="s">
        <v>26</v>
      </c>
      <c r="BE543" s="16"/>
      <c r="BF543" s="12" t="s">
        <v>27</v>
      </c>
      <c r="BG543" s="12" t="s">
        <v>28</v>
      </c>
      <c r="BH543" s="9" t="s">
        <v>29</v>
      </c>
      <c r="BI543" s="10" t="s">
        <v>30</v>
      </c>
      <c r="BJ543" s="16"/>
      <c r="BK543" s="17"/>
      <c r="BL543" s="1" t="s">
        <v>15</v>
      </c>
      <c r="BM543" s="1" t="s">
        <v>16</v>
      </c>
      <c r="BN543" s="1" t="s">
        <v>17</v>
      </c>
      <c r="BO543" s="1" t="s">
        <v>18</v>
      </c>
      <c r="BP543" s="1" t="s">
        <v>19</v>
      </c>
      <c r="BQ543" s="12" t="s">
        <v>20</v>
      </c>
      <c r="BR543" s="12" t="s">
        <v>21</v>
      </c>
      <c r="BS543" s="13" t="s">
        <v>22</v>
      </c>
      <c r="BT543" s="14" t="s">
        <v>23</v>
      </c>
      <c r="BU543" s="15" t="s">
        <v>8</v>
      </c>
      <c r="BV543" s="12" t="s">
        <v>24</v>
      </c>
      <c r="BW543" s="12" t="s">
        <v>20</v>
      </c>
      <c r="BX543" s="12" t="s">
        <v>25</v>
      </c>
      <c r="BY543" s="7" t="s">
        <v>26</v>
      </c>
      <c r="BZ543" s="16"/>
      <c r="CA543" s="12" t="s">
        <v>27</v>
      </c>
      <c r="CB543" s="12" t="s">
        <v>28</v>
      </c>
      <c r="CC543" s="9" t="s">
        <v>29</v>
      </c>
      <c r="CD543" s="10" t="s">
        <v>30</v>
      </c>
      <c r="CE543" s="16"/>
      <c r="CF543" s="17"/>
      <c r="CG543" s="1" t="s">
        <v>15</v>
      </c>
      <c r="CH543" s="1" t="s">
        <v>16</v>
      </c>
      <c r="CI543" s="1" t="s">
        <v>17</v>
      </c>
      <c r="CJ543" s="1" t="s">
        <v>18</v>
      </c>
      <c r="CK543" s="1" t="s">
        <v>19</v>
      </c>
      <c r="CL543" s="12" t="s">
        <v>20</v>
      </c>
      <c r="CM543" s="12" t="s">
        <v>21</v>
      </c>
      <c r="CN543" s="13" t="s">
        <v>22</v>
      </c>
      <c r="CO543" s="14" t="s">
        <v>23</v>
      </c>
      <c r="CP543" s="15" t="s">
        <v>8</v>
      </c>
      <c r="CQ543" s="12" t="s">
        <v>24</v>
      </c>
      <c r="CR543" s="12" t="s">
        <v>20</v>
      </c>
      <c r="CS543" s="12" t="s">
        <v>25</v>
      </c>
      <c r="CT543" s="7" t="s">
        <v>26</v>
      </c>
      <c r="CU543" s="16"/>
      <c r="CV543" s="12" t="s">
        <v>27</v>
      </c>
      <c r="CW543" s="12" t="s">
        <v>28</v>
      </c>
      <c r="CX543" s="9" t="s">
        <v>29</v>
      </c>
      <c r="CY543" s="10" t="s">
        <v>30</v>
      </c>
      <c r="CZ543" s="16"/>
      <c r="DA543" s="17"/>
      <c r="DB543" s="1" t="s">
        <v>15</v>
      </c>
      <c r="DC543" s="1" t="s">
        <v>16</v>
      </c>
      <c r="DD543" s="1" t="s">
        <v>17</v>
      </c>
      <c r="DE543" s="1" t="s">
        <v>18</v>
      </c>
      <c r="DF543" s="1" t="s">
        <v>19</v>
      </c>
      <c r="DG543" s="12" t="s">
        <v>20</v>
      </c>
      <c r="DH543" s="12" t="s">
        <v>21</v>
      </c>
      <c r="DI543" s="13" t="s">
        <v>22</v>
      </c>
      <c r="DJ543" s="14" t="s">
        <v>23</v>
      </c>
      <c r="DK543" s="15" t="s">
        <v>8</v>
      </c>
      <c r="DL543" s="12" t="s">
        <v>24</v>
      </c>
      <c r="DM543" s="12" t="s">
        <v>20</v>
      </c>
      <c r="DN543" s="12" t="s">
        <v>25</v>
      </c>
      <c r="DO543" s="7" t="s">
        <v>26</v>
      </c>
      <c r="DP543" s="16"/>
      <c r="DQ543" s="12" t="s">
        <v>27</v>
      </c>
      <c r="DR543" s="12" t="s">
        <v>28</v>
      </c>
      <c r="DS543" s="9" t="s">
        <v>29</v>
      </c>
      <c r="DT543" s="10" t="s">
        <v>30</v>
      </c>
      <c r="DU543" s="16"/>
      <c r="DV543" s="17"/>
      <c r="DW543" s="1" t="s">
        <v>15</v>
      </c>
      <c r="DX543" s="1" t="s">
        <v>16</v>
      </c>
      <c r="DY543" s="1" t="s">
        <v>17</v>
      </c>
      <c r="DZ543" s="1" t="s">
        <v>18</v>
      </c>
      <c r="EA543" s="1" t="s">
        <v>19</v>
      </c>
      <c r="EB543" s="12" t="s">
        <v>20</v>
      </c>
      <c r="EC543" s="12" t="s">
        <v>21</v>
      </c>
      <c r="ED543" s="13" t="s">
        <v>22</v>
      </c>
      <c r="EE543" s="14" t="s">
        <v>23</v>
      </c>
      <c r="EF543" s="15" t="s">
        <v>8</v>
      </c>
      <c r="EG543" s="12" t="s">
        <v>24</v>
      </c>
      <c r="EH543" s="12" t="s">
        <v>20</v>
      </c>
      <c r="EI543" s="12" t="s">
        <v>25</v>
      </c>
      <c r="EJ543" s="7" t="s">
        <v>26</v>
      </c>
      <c r="EK543" s="16"/>
      <c r="EL543" s="12" t="s">
        <v>27</v>
      </c>
      <c r="EM543" s="12" t="s">
        <v>28</v>
      </c>
      <c r="EN543" s="9" t="s">
        <v>29</v>
      </c>
      <c r="EO543" s="10" t="s">
        <v>30</v>
      </c>
      <c r="EP543" s="16"/>
      <c r="EQ543" s="17"/>
    </row>
    <row r="544" s="1" customFormat="1" customHeight="1" spans="1:147">
      <c r="A544" s="18">
        <f>N562</f>
        <v>4033119.85274775</v>
      </c>
      <c r="B544" s="18">
        <f>K611</f>
        <v>370515.168240525</v>
      </c>
      <c r="C544" s="18">
        <f>N592</f>
        <v>531353.598944371</v>
      </c>
      <c r="D544" s="18">
        <f>M627</f>
        <v>91641.79763424</v>
      </c>
      <c r="E544" s="18">
        <v>18</v>
      </c>
      <c r="F544" s="12">
        <v>1524</v>
      </c>
      <c r="G544" s="12">
        <f t="shared" ref="G544:G548" si="732">2.04+0.6</f>
        <v>2.64</v>
      </c>
      <c r="H544" s="13">
        <v>1.35</v>
      </c>
      <c r="I544" s="14">
        <v>1.4</v>
      </c>
      <c r="J544" s="15">
        <f t="shared" ref="J544:J561" si="733">F544*G544*H544*I544</f>
        <v>7604.1504</v>
      </c>
      <c r="K544" s="12">
        <v>1</v>
      </c>
      <c r="L544" s="12">
        <v>1524</v>
      </c>
      <c r="M544" s="12">
        <v>0.83</v>
      </c>
      <c r="N544" s="19">
        <f t="shared" ref="N544:N561" si="734">1+6*L544/(L544+2000)+M544</f>
        <v>4.42477866061294</v>
      </c>
      <c r="O544" s="20">
        <v>5936</v>
      </c>
      <c r="P544" s="12">
        <v>0.99</v>
      </c>
      <c r="Q544" s="12">
        <v>3.34</v>
      </c>
      <c r="R544" s="9">
        <f t="shared" ref="R544:R561" si="735">1+P544*Q544</f>
        <v>4.3066</v>
      </c>
      <c r="S544" s="10">
        <v>1.225</v>
      </c>
      <c r="T544" s="20">
        <v>1</v>
      </c>
      <c r="U544" s="21">
        <f t="shared" ref="U544:U561" si="736">((J544*K544*N544)+O544)*R544*S544*T544</f>
        <v>208821.805645327</v>
      </c>
      <c r="V544" s="18">
        <f>AI562</f>
        <v>4093616.65053897</v>
      </c>
      <c r="W544" s="18">
        <f>AF611</f>
        <v>370515.168240525</v>
      </c>
      <c r="X544" s="18">
        <f>AI592</f>
        <v>675401.994888449</v>
      </c>
      <c r="Y544" s="18">
        <f>AH627</f>
        <v>91641.79763424</v>
      </c>
      <c r="Z544" s="18">
        <v>18</v>
      </c>
      <c r="AA544" s="12">
        <v>1524</v>
      </c>
      <c r="AB544" s="12">
        <f t="shared" ref="AB544:AB548" si="737">2.04+0.6</f>
        <v>2.64</v>
      </c>
      <c r="AC544" s="13">
        <v>1.35</v>
      </c>
      <c r="AD544" s="14">
        <v>1.4</v>
      </c>
      <c r="AE544" s="15">
        <f t="shared" ref="AE544:AE561" si="738">AA544*AB544*AC544*AD544</f>
        <v>7604.1504</v>
      </c>
      <c r="AF544" s="12">
        <v>1</v>
      </c>
      <c r="AG544" s="12">
        <v>1524</v>
      </c>
      <c r="AH544" s="12">
        <v>0.83</v>
      </c>
      <c r="AI544" s="19">
        <f t="shared" ref="AI544:AI561" si="739">1+6*AG544/(AG544+2000)+AH544</f>
        <v>4.42477866061294</v>
      </c>
      <c r="AJ544" s="20">
        <v>5936</v>
      </c>
      <c r="AK544" s="12">
        <v>0.99</v>
      </c>
      <c r="AL544" s="12">
        <v>3.34</v>
      </c>
      <c r="AM544" s="9">
        <f t="shared" ref="AM544:AM561" si="740">1+AK544*AL544</f>
        <v>4.3066</v>
      </c>
      <c r="AN544" s="10">
        <v>1.225</v>
      </c>
      <c r="AO544" s="22">
        <v>1.015</v>
      </c>
      <c r="AP544" s="21">
        <f t="shared" ref="AP544:AP561" si="741">((AE544*AF544*AI544)+AJ544)*AM544*AN544*AO544</f>
        <v>211954.132730007</v>
      </c>
      <c r="AQ544" s="18">
        <f>BD562</f>
        <v>4033119.85274775</v>
      </c>
      <c r="AR544" s="18">
        <f>BA611</f>
        <v>370515.168240525</v>
      </c>
      <c r="AS544" s="18">
        <f>BD592</f>
        <v>740143.385954708</v>
      </c>
      <c r="AT544" s="18">
        <f>BC627</f>
        <v>110094.5172096</v>
      </c>
      <c r="AU544" s="18">
        <v>18</v>
      </c>
      <c r="AV544" s="12">
        <v>1524</v>
      </c>
      <c r="AW544" s="12">
        <f t="shared" ref="AW544:AW548" si="742">2.04+0.6</f>
        <v>2.64</v>
      </c>
      <c r="AX544" s="13">
        <v>1.35</v>
      </c>
      <c r="AY544" s="14">
        <v>1.4</v>
      </c>
      <c r="AZ544" s="15">
        <f t="shared" ref="AZ544:AZ561" si="743">AV544*AW544*AX544*AY544</f>
        <v>7604.1504</v>
      </c>
      <c r="BA544" s="12">
        <v>1</v>
      </c>
      <c r="BB544" s="12">
        <v>1524</v>
      </c>
      <c r="BC544" s="12">
        <v>0.83</v>
      </c>
      <c r="BD544" s="19">
        <f t="shared" ref="BD544:BD561" si="744">1+6*BB544/(BB544+2000)+BC544</f>
        <v>4.42477866061294</v>
      </c>
      <c r="BE544" s="20">
        <v>5936</v>
      </c>
      <c r="BF544" s="12">
        <v>0.99</v>
      </c>
      <c r="BG544" s="12">
        <v>3.34</v>
      </c>
      <c r="BH544" s="9">
        <f t="shared" ref="BH544:BH561" si="745">1+BF544*BG544</f>
        <v>4.3066</v>
      </c>
      <c r="BI544" s="10">
        <v>1.225</v>
      </c>
      <c r="BJ544" s="20">
        <v>1</v>
      </c>
      <c r="BK544" s="21">
        <f t="shared" ref="BK544:BK561" si="746">((AZ544*BA544*BD544)+BE544)*BH544*BI544*BJ544</f>
        <v>208821.805645327</v>
      </c>
      <c r="BL544" s="18">
        <f>BY562</f>
        <v>4093616.65053897</v>
      </c>
      <c r="BM544" s="18">
        <f>BV611</f>
        <v>370515.168240525</v>
      </c>
      <c r="BN544" s="18">
        <f>BY592</f>
        <v>940991.575378704</v>
      </c>
      <c r="BO544" s="18">
        <f>BX627</f>
        <v>110094.5172096</v>
      </c>
      <c r="BP544" s="18">
        <v>18</v>
      </c>
      <c r="BQ544" s="12">
        <v>1524</v>
      </c>
      <c r="BR544" s="12">
        <f t="shared" ref="BR544:BR548" si="747">2.04+0.6</f>
        <v>2.64</v>
      </c>
      <c r="BS544" s="13">
        <v>1.35</v>
      </c>
      <c r="BT544" s="14">
        <v>1.4</v>
      </c>
      <c r="BU544" s="15">
        <f t="shared" ref="BU544:BU561" si="748">BQ544*BR544*BS544*BT544</f>
        <v>7604.1504</v>
      </c>
      <c r="BV544" s="12">
        <v>1</v>
      </c>
      <c r="BW544" s="12">
        <v>1524</v>
      </c>
      <c r="BX544" s="12">
        <v>0.83</v>
      </c>
      <c r="BY544" s="19">
        <f t="shared" ref="BY544:BY561" si="749">1+6*BW544/(BW544+2000)+BX544</f>
        <v>4.42477866061294</v>
      </c>
      <c r="BZ544" s="20">
        <v>5936</v>
      </c>
      <c r="CA544" s="12">
        <v>0.99</v>
      </c>
      <c r="CB544" s="12">
        <v>3.34</v>
      </c>
      <c r="CC544" s="9">
        <f t="shared" ref="CC544:CC561" si="750">1+CA544*CB544</f>
        <v>4.3066</v>
      </c>
      <c r="CD544" s="10">
        <v>1.225</v>
      </c>
      <c r="CE544" s="22">
        <v>1.015</v>
      </c>
      <c r="CF544" s="21">
        <f t="shared" ref="CF544:CF561" si="751">((BU544*BV544*BY544)+BZ544)*CC544*CD544*CE544</f>
        <v>211954.132730007</v>
      </c>
      <c r="CG544" s="18">
        <f>CT562</f>
        <v>4859471.9829865</v>
      </c>
      <c r="CH544" s="18">
        <f>CQ611</f>
        <v>395827.158532575</v>
      </c>
      <c r="CI544" s="18">
        <f>CT592</f>
        <v>859916.103735949</v>
      </c>
      <c r="CJ544" s="18">
        <f>CS627</f>
        <v>106843.87717632</v>
      </c>
      <c r="CK544" s="18">
        <v>18</v>
      </c>
      <c r="CL544" s="12">
        <f t="shared" ref="CL544:CL561" si="752">1524+145</f>
        <v>1669</v>
      </c>
      <c r="CM544" s="12">
        <f t="shared" ref="CM544:CM548" si="753">2.04+0.6</f>
        <v>2.64</v>
      </c>
      <c r="CN544" s="13">
        <v>1.35</v>
      </c>
      <c r="CO544" s="14">
        <v>1.4</v>
      </c>
      <c r="CP544" s="15">
        <f t="shared" ref="CP544:CP561" si="754">CL544*CM544*CN544*CO544</f>
        <v>8327.6424</v>
      </c>
      <c r="CQ544" s="12">
        <v>1</v>
      </c>
      <c r="CR544" s="12">
        <f t="shared" ref="CR544:CR561" si="755">1524+145</f>
        <v>1669</v>
      </c>
      <c r="CS544" s="12">
        <v>0.83</v>
      </c>
      <c r="CT544" s="19">
        <f t="shared" ref="CT544:CT561" si="756">1+6*CR544/(CR544+2000)+CS544</f>
        <v>4.55935404742437</v>
      </c>
      <c r="CU544" s="20">
        <v>5936</v>
      </c>
      <c r="CV544" s="12">
        <v>0.99</v>
      </c>
      <c r="CW544" s="12">
        <v>3.34</v>
      </c>
      <c r="CX544" s="9">
        <f t="shared" ref="CX544:CX561" si="757">1+CV544*CW544</f>
        <v>4.3066</v>
      </c>
      <c r="CY544" s="10">
        <v>1.225</v>
      </c>
      <c r="CZ544" s="22">
        <v>1.085</v>
      </c>
      <c r="DA544" s="21">
        <f t="shared" ref="DA544:DA561" si="758">((CP544*CQ544*CT544)+CU544)*CX544*CY544*CZ544</f>
        <v>251310.758521957</v>
      </c>
      <c r="DB544" s="18">
        <f>DO562</f>
        <v>4859471.9829865</v>
      </c>
      <c r="DC544" s="18">
        <f>DL611</f>
        <v>395827.158532575</v>
      </c>
      <c r="DD544" s="18">
        <f>DO592</f>
        <v>1198267.31854107</v>
      </c>
      <c r="DE544" s="18">
        <f>DN627</f>
        <v>128207.3578992</v>
      </c>
      <c r="DF544" s="18">
        <v>18</v>
      </c>
      <c r="DG544" s="12">
        <f t="shared" ref="DG544:DG561" si="759">1524+145</f>
        <v>1669</v>
      </c>
      <c r="DH544" s="12">
        <f t="shared" ref="DH544:DH548" si="760">2.04+0.6</f>
        <v>2.64</v>
      </c>
      <c r="DI544" s="13">
        <v>1.35</v>
      </c>
      <c r="DJ544" s="14">
        <v>1.4</v>
      </c>
      <c r="DK544" s="15">
        <f t="shared" ref="DK544:DK561" si="761">DG544*DH544*DI544*DJ544</f>
        <v>8327.6424</v>
      </c>
      <c r="DL544" s="12">
        <v>1</v>
      </c>
      <c r="DM544" s="12">
        <f t="shared" ref="DM544:DM561" si="762">1524+145</f>
        <v>1669</v>
      </c>
      <c r="DN544" s="12">
        <v>0.83</v>
      </c>
      <c r="DO544" s="19">
        <f t="shared" ref="DO544:DO561" si="763">1+6*DM544/(DM544+2000)+DN544</f>
        <v>4.55935404742437</v>
      </c>
      <c r="DP544" s="20">
        <v>5936</v>
      </c>
      <c r="DQ544" s="12">
        <v>0.99</v>
      </c>
      <c r="DR544" s="12">
        <v>3.34</v>
      </c>
      <c r="DS544" s="9">
        <f t="shared" ref="DS544:DS561" si="764">1+DQ544*DR544</f>
        <v>4.3066</v>
      </c>
      <c r="DT544" s="10">
        <v>1.225</v>
      </c>
      <c r="DU544" s="22">
        <v>1.085</v>
      </c>
      <c r="DV544" s="21">
        <f t="shared" ref="DV544:DV561" si="765">((DK544*DL544*DO544)+DP544)*DS544*DT544*DU544</f>
        <v>251310.758521957</v>
      </c>
      <c r="DW544" s="18">
        <f>EJ562</f>
        <v>6472721.81511267</v>
      </c>
      <c r="DX544" s="18">
        <f>EG611</f>
        <v>470098.211311575</v>
      </c>
      <c r="DY544" s="18">
        <f>EJ592</f>
        <v>1796347.40865262</v>
      </c>
      <c r="DZ544" s="18">
        <f>EI627</f>
        <v>158187.6429552</v>
      </c>
      <c r="EA544" s="18">
        <v>18</v>
      </c>
      <c r="EB544" s="12">
        <f t="shared" ref="EB544:EB561" si="766">1524+145</f>
        <v>1669</v>
      </c>
      <c r="EC544" s="12">
        <f t="shared" ref="EC544:EC548" si="767">2.04+0.6</f>
        <v>2.64</v>
      </c>
      <c r="ED544" s="13">
        <v>1.35</v>
      </c>
      <c r="EE544" s="14">
        <v>1.4</v>
      </c>
      <c r="EF544" s="15">
        <f t="shared" ref="EF544:EF561" si="768">EB544*EC544*ED544*EE544</f>
        <v>8327.6424</v>
      </c>
      <c r="EG544" s="12">
        <v>1</v>
      </c>
      <c r="EH544" s="12">
        <f t="shared" ref="EH544:EH561" si="769">1524+145</f>
        <v>1669</v>
      </c>
      <c r="EI544" s="12">
        <v>0.92</v>
      </c>
      <c r="EJ544" s="19">
        <f t="shared" ref="EJ544:EJ561" si="770">1+6*EH544/(EH544+2000)+EI544</f>
        <v>4.64935404742437</v>
      </c>
      <c r="EK544" s="20">
        <v>5936</v>
      </c>
      <c r="EL544" s="12">
        <v>0.99</v>
      </c>
      <c r="EM544" s="12">
        <v>4.14</v>
      </c>
      <c r="EN544" s="9">
        <f t="shared" ref="EN544:EN561" si="771">1+EL544*EM544</f>
        <v>5.0986</v>
      </c>
      <c r="EO544" s="10">
        <v>1.225</v>
      </c>
      <c r="EP544" s="22">
        <v>1.2</v>
      </c>
      <c r="EQ544" s="21">
        <f t="shared" ref="EQ544:EQ561" si="772">((EF544*EG544*EJ544)+EK544)*EN544*EO544*EP544</f>
        <v>334680.323503923</v>
      </c>
    </row>
    <row r="545" s="1" customFormat="1" customHeight="1" spans="1:147">
      <c r="A545" s="23" t="s">
        <v>31</v>
      </c>
      <c r="B545" s="23"/>
      <c r="C545" s="23"/>
      <c r="D545" s="24" t="s">
        <v>32</v>
      </c>
      <c r="E545" s="24"/>
      <c r="F545" s="12">
        <v>1524</v>
      </c>
      <c r="G545" s="12">
        <f t="shared" si="732"/>
        <v>2.64</v>
      </c>
      <c r="H545" s="13">
        <v>1.35</v>
      </c>
      <c r="I545" s="14">
        <v>1.4</v>
      </c>
      <c r="J545" s="15">
        <f t="shared" si="733"/>
        <v>7604.1504</v>
      </c>
      <c r="K545" s="12">
        <v>1</v>
      </c>
      <c r="L545" s="12">
        <v>1524</v>
      </c>
      <c r="M545" s="12">
        <v>0.83</v>
      </c>
      <c r="N545" s="19">
        <f t="shared" si="734"/>
        <v>4.42477866061294</v>
      </c>
      <c r="O545" s="20">
        <v>5936</v>
      </c>
      <c r="P545" s="12">
        <v>0.99</v>
      </c>
      <c r="Q545" s="12">
        <v>3.34</v>
      </c>
      <c r="R545" s="9">
        <f t="shared" si="735"/>
        <v>4.3066</v>
      </c>
      <c r="S545" s="10">
        <v>1.225</v>
      </c>
      <c r="T545" s="20">
        <v>1</v>
      </c>
      <c r="U545" s="21">
        <f t="shared" si="736"/>
        <v>208821.805645327</v>
      </c>
      <c r="V545" s="23" t="s">
        <v>31</v>
      </c>
      <c r="W545" s="23"/>
      <c r="X545" s="23"/>
      <c r="Y545" s="24" t="s">
        <v>32</v>
      </c>
      <c r="Z545" s="24"/>
      <c r="AA545" s="12">
        <v>1524</v>
      </c>
      <c r="AB545" s="12">
        <f t="shared" si="737"/>
        <v>2.64</v>
      </c>
      <c r="AC545" s="13">
        <v>1.35</v>
      </c>
      <c r="AD545" s="14">
        <v>1.4</v>
      </c>
      <c r="AE545" s="15">
        <f t="shared" si="738"/>
        <v>7604.1504</v>
      </c>
      <c r="AF545" s="12">
        <v>1</v>
      </c>
      <c r="AG545" s="12">
        <v>1524</v>
      </c>
      <c r="AH545" s="12">
        <v>0.83</v>
      </c>
      <c r="AI545" s="19">
        <f t="shared" si="739"/>
        <v>4.42477866061294</v>
      </c>
      <c r="AJ545" s="20">
        <v>5936</v>
      </c>
      <c r="AK545" s="12">
        <v>0.99</v>
      </c>
      <c r="AL545" s="12">
        <v>3.34</v>
      </c>
      <c r="AM545" s="9">
        <f t="shared" si="740"/>
        <v>4.3066</v>
      </c>
      <c r="AN545" s="10">
        <v>1.225</v>
      </c>
      <c r="AO545" s="22">
        <v>1.015</v>
      </c>
      <c r="AP545" s="21">
        <f t="shared" si="741"/>
        <v>211954.132730007</v>
      </c>
      <c r="AQ545" s="23" t="s">
        <v>31</v>
      </c>
      <c r="AR545" s="23"/>
      <c r="AS545" s="23"/>
      <c r="AT545" s="24" t="s">
        <v>32</v>
      </c>
      <c r="AU545" s="24"/>
      <c r="AV545" s="12">
        <v>1524</v>
      </c>
      <c r="AW545" s="12">
        <f t="shared" si="742"/>
        <v>2.64</v>
      </c>
      <c r="AX545" s="13">
        <v>1.35</v>
      </c>
      <c r="AY545" s="14">
        <v>1.4</v>
      </c>
      <c r="AZ545" s="15">
        <f t="shared" si="743"/>
        <v>7604.1504</v>
      </c>
      <c r="BA545" s="12">
        <v>1</v>
      </c>
      <c r="BB545" s="12">
        <v>1524</v>
      </c>
      <c r="BC545" s="12">
        <v>0.83</v>
      </c>
      <c r="BD545" s="19">
        <f t="shared" si="744"/>
        <v>4.42477866061294</v>
      </c>
      <c r="BE545" s="20">
        <v>5936</v>
      </c>
      <c r="BF545" s="12">
        <v>0.99</v>
      </c>
      <c r="BG545" s="12">
        <v>3.34</v>
      </c>
      <c r="BH545" s="9">
        <f t="shared" si="745"/>
        <v>4.3066</v>
      </c>
      <c r="BI545" s="10">
        <v>1.225</v>
      </c>
      <c r="BJ545" s="20">
        <v>1</v>
      </c>
      <c r="BK545" s="21">
        <f t="shared" si="746"/>
        <v>208821.805645327</v>
      </c>
      <c r="BL545" s="23" t="s">
        <v>31</v>
      </c>
      <c r="BM545" s="23"/>
      <c r="BN545" s="23"/>
      <c r="BO545" s="24" t="s">
        <v>32</v>
      </c>
      <c r="BP545" s="24"/>
      <c r="BQ545" s="12">
        <v>1524</v>
      </c>
      <c r="BR545" s="12">
        <f t="shared" si="747"/>
        <v>2.64</v>
      </c>
      <c r="BS545" s="13">
        <v>1.35</v>
      </c>
      <c r="BT545" s="14">
        <v>1.4</v>
      </c>
      <c r="BU545" s="15">
        <f t="shared" si="748"/>
        <v>7604.1504</v>
      </c>
      <c r="BV545" s="12">
        <v>1</v>
      </c>
      <c r="BW545" s="12">
        <v>1524</v>
      </c>
      <c r="BX545" s="12">
        <v>0.83</v>
      </c>
      <c r="BY545" s="19">
        <f t="shared" si="749"/>
        <v>4.42477866061294</v>
      </c>
      <c r="BZ545" s="20">
        <v>5936</v>
      </c>
      <c r="CA545" s="12">
        <v>0.99</v>
      </c>
      <c r="CB545" s="12">
        <v>3.34</v>
      </c>
      <c r="CC545" s="9">
        <f t="shared" si="750"/>
        <v>4.3066</v>
      </c>
      <c r="CD545" s="10">
        <v>1.225</v>
      </c>
      <c r="CE545" s="22">
        <v>1.015</v>
      </c>
      <c r="CF545" s="21">
        <f t="shared" si="751"/>
        <v>211954.132730007</v>
      </c>
      <c r="CG545" s="23" t="s">
        <v>31</v>
      </c>
      <c r="CH545" s="23"/>
      <c r="CI545" s="23"/>
      <c r="CJ545" s="24" t="s">
        <v>32</v>
      </c>
      <c r="CK545" s="24"/>
      <c r="CL545" s="12">
        <f t="shared" si="752"/>
        <v>1669</v>
      </c>
      <c r="CM545" s="12">
        <f t="shared" si="753"/>
        <v>2.64</v>
      </c>
      <c r="CN545" s="13">
        <v>1.35</v>
      </c>
      <c r="CO545" s="14">
        <v>1.4</v>
      </c>
      <c r="CP545" s="15">
        <f t="shared" si="754"/>
        <v>8327.6424</v>
      </c>
      <c r="CQ545" s="12">
        <v>1</v>
      </c>
      <c r="CR545" s="12">
        <f t="shared" si="755"/>
        <v>1669</v>
      </c>
      <c r="CS545" s="12">
        <v>0.83</v>
      </c>
      <c r="CT545" s="19">
        <f t="shared" si="756"/>
        <v>4.55935404742437</v>
      </c>
      <c r="CU545" s="20">
        <v>5936</v>
      </c>
      <c r="CV545" s="12">
        <v>0.99</v>
      </c>
      <c r="CW545" s="12">
        <v>3.34</v>
      </c>
      <c r="CX545" s="9">
        <f t="shared" si="757"/>
        <v>4.3066</v>
      </c>
      <c r="CY545" s="10">
        <v>1.225</v>
      </c>
      <c r="CZ545" s="22">
        <v>1.085</v>
      </c>
      <c r="DA545" s="21">
        <f t="shared" si="758"/>
        <v>251310.758521957</v>
      </c>
      <c r="DB545" s="23" t="s">
        <v>31</v>
      </c>
      <c r="DC545" s="23"/>
      <c r="DD545" s="23"/>
      <c r="DE545" s="24" t="s">
        <v>32</v>
      </c>
      <c r="DF545" s="24"/>
      <c r="DG545" s="12">
        <f t="shared" si="759"/>
        <v>1669</v>
      </c>
      <c r="DH545" s="12">
        <f t="shared" si="760"/>
        <v>2.64</v>
      </c>
      <c r="DI545" s="13">
        <v>1.35</v>
      </c>
      <c r="DJ545" s="14">
        <v>1.4</v>
      </c>
      <c r="DK545" s="15">
        <f t="shared" si="761"/>
        <v>8327.6424</v>
      </c>
      <c r="DL545" s="12">
        <v>1</v>
      </c>
      <c r="DM545" s="12">
        <f t="shared" si="762"/>
        <v>1669</v>
      </c>
      <c r="DN545" s="12">
        <v>0.83</v>
      </c>
      <c r="DO545" s="19">
        <f t="shared" si="763"/>
        <v>4.55935404742437</v>
      </c>
      <c r="DP545" s="20">
        <v>5936</v>
      </c>
      <c r="DQ545" s="12">
        <v>0.99</v>
      </c>
      <c r="DR545" s="12">
        <v>3.34</v>
      </c>
      <c r="DS545" s="9">
        <f t="shared" si="764"/>
        <v>4.3066</v>
      </c>
      <c r="DT545" s="10">
        <v>1.225</v>
      </c>
      <c r="DU545" s="22">
        <v>1.085</v>
      </c>
      <c r="DV545" s="21">
        <f t="shared" si="765"/>
        <v>251310.758521957</v>
      </c>
      <c r="DW545" s="23" t="s">
        <v>31</v>
      </c>
      <c r="DX545" s="23"/>
      <c r="DY545" s="23"/>
      <c r="DZ545" s="24" t="s">
        <v>32</v>
      </c>
      <c r="EA545" s="24"/>
      <c r="EB545" s="12">
        <f t="shared" si="766"/>
        <v>1669</v>
      </c>
      <c r="EC545" s="12">
        <f t="shared" si="767"/>
        <v>2.64</v>
      </c>
      <c r="ED545" s="13">
        <v>1.35</v>
      </c>
      <c r="EE545" s="14">
        <v>1.4</v>
      </c>
      <c r="EF545" s="15">
        <f t="shared" si="768"/>
        <v>8327.6424</v>
      </c>
      <c r="EG545" s="12">
        <v>1</v>
      </c>
      <c r="EH545" s="12">
        <f t="shared" si="769"/>
        <v>1669</v>
      </c>
      <c r="EI545" s="12">
        <v>0.92</v>
      </c>
      <c r="EJ545" s="19">
        <f t="shared" si="770"/>
        <v>4.64935404742437</v>
      </c>
      <c r="EK545" s="20">
        <v>5936</v>
      </c>
      <c r="EL545" s="12">
        <v>0.99</v>
      </c>
      <c r="EM545" s="12">
        <v>4.14</v>
      </c>
      <c r="EN545" s="9">
        <f t="shared" si="771"/>
        <v>5.0986</v>
      </c>
      <c r="EO545" s="10">
        <v>1.225</v>
      </c>
      <c r="EP545" s="22">
        <v>1.2</v>
      </c>
      <c r="EQ545" s="21">
        <f t="shared" si="772"/>
        <v>334680.323503923</v>
      </c>
    </row>
    <row r="546" s="1" customFormat="1" customHeight="1" spans="1:147">
      <c r="A546" s="23"/>
      <c r="B546" s="23"/>
      <c r="C546" s="23"/>
      <c r="D546" s="24"/>
      <c r="E546" s="24"/>
      <c r="F546" s="12">
        <v>1524</v>
      </c>
      <c r="G546" s="12">
        <f>2.72+0.6</f>
        <v>3.32</v>
      </c>
      <c r="H546" s="13">
        <v>1.35</v>
      </c>
      <c r="I546" s="14">
        <v>1.4</v>
      </c>
      <c r="J546" s="15">
        <f t="shared" si="733"/>
        <v>9562.7952</v>
      </c>
      <c r="K546" s="12">
        <v>1</v>
      </c>
      <c r="L546" s="12">
        <v>1524</v>
      </c>
      <c r="M546" s="12">
        <v>0.83</v>
      </c>
      <c r="N546" s="19">
        <f t="shared" si="734"/>
        <v>4.42477866061294</v>
      </c>
      <c r="O546" s="20">
        <v>5936</v>
      </c>
      <c r="P546" s="12">
        <v>0.99</v>
      </c>
      <c r="Q546" s="12">
        <v>3.34</v>
      </c>
      <c r="R546" s="9">
        <f t="shared" si="735"/>
        <v>4.3066</v>
      </c>
      <c r="S546" s="10">
        <v>1.225</v>
      </c>
      <c r="T546" s="20">
        <v>1</v>
      </c>
      <c r="U546" s="21">
        <f t="shared" si="736"/>
        <v>254543.030833972</v>
      </c>
      <c r="V546" s="23"/>
      <c r="W546" s="23"/>
      <c r="X546" s="23"/>
      <c r="Y546" s="24"/>
      <c r="Z546" s="24"/>
      <c r="AA546" s="12">
        <v>1524</v>
      </c>
      <c r="AB546" s="12">
        <f>2.72+0.6</f>
        <v>3.32</v>
      </c>
      <c r="AC546" s="13">
        <v>1.35</v>
      </c>
      <c r="AD546" s="14">
        <v>1.4</v>
      </c>
      <c r="AE546" s="15">
        <f t="shared" si="738"/>
        <v>9562.7952</v>
      </c>
      <c r="AF546" s="12">
        <v>1</v>
      </c>
      <c r="AG546" s="12">
        <v>1524</v>
      </c>
      <c r="AH546" s="12">
        <v>0.83</v>
      </c>
      <c r="AI546" s="19">
        <f t="shared" si="739"/>
        <v>4.42477866061294</v>
      </c>
      <c r="AJ546" s="20">
        <v>5936</v>
      </c>
      <c r="AK546" s="12">
        <v>0.99</v>
      </c>
      <c r="AL546" s="12">
        <v>3.34</v>
      </c>
      <c r="AM546" s="9">
        <f t="shared" si="740"/>
        <v>4.3066</v>
      </c>
      <c r="AN546" s="10">
        <v>1.225</v>
      </c>
      <c r="AO546" s="22">
        <v>1.015</v>
      </c>
      <c r="AP546" s="21">
        <f t="shared" si="741"/>
        <v>258361.176296481</v>
      </c>
      <c r="AQ546" s="23"/>
      <c r="AR546" s="23"/>
      <c r="AS546" s="23"/>
      <c r="AT546" s="24"/>
      <c r="AU546" s="24"/>
      <c r="AV546" s="12">
        <v>1524</v>
      </c>
      <c r="AW546" s="12">
        <f>2.72+0.6</f>
        <v>3.32</v>
      </c>
      <c r="AX546" s="13">
        <v>1.35</v>
      </c>
      <c r="AY546" s="14">
        <v>1.4</v>
      </c>
      <c r="AZ546" s="15">
        <f t="shared" si="743"/>
        <v>9562.7952</v>
      </c>
      <c r="BA546" s="12">
        <v>1</v>
      </c>
      <c r="BB546" s="12">
        <v>1524</v>
      </c>
      <c r="BC546" s="12">
        <v>0.83</v>
      </c>
      <c r="BD546" s="19">
        <f t="shared" si="744"/>
        <v>4.42477866061294</v>
      </c>
      <c r="BE546" s="20">
        <v>5936</v>
      </c>
      <c r="BF546" s="12">
        <v>0.99</v>
      </c>
      <c r="BG546" s="12">
        <v>3.34</v>
      </c>
      <c r="BH546" s="9">
        <f t="shared" si="745"/>
        <v>4.3066</v>
      </c>
      <c r="BI546" s="10">
        <v>1.225</v>
      </c>
      <c r="BJ546" s="20">
        <v>1</v>
      </c>
      <c r="BK546" s="21">
        <f t="shared" si="746"/>
        <v>254543.030833972</v>
      </c>
      <c r="BL546" s="23"/>
      <c r="BM546" s="23"/>
      <c r="BN546" s="23"/>
      <c r="BO546" s="24"/>
      <c r="BP546" s="24"/>
      <c r="BQ546" s="12">
        <v>1524</v>
      </c>
      <c r="BR546" s="12">
        <f>2.72+0.6</f>
        <v>3.32</v>
      </c>
      <c r="BS546" s="13">
        <v>1.35</v>
      </c>
      <c r="BT546" s="14">
        <v>1.4</v>
      </c>
      <c r="BU546" s="15">
        <f t="shared" si="748"/>
        <v>9562.7952</v>
      </c>
      <c r="BV546" s="12">
        <v>1</v>
      </c>
      <c r="BW546" s="12">
        <v>1524</v>
      </c>
      <c r="BX546" s="12">
        <v>0.83</v>
      </c>
      <c r="BY546" s="19">
        <f t="shared" si="749"/>
        <v>4.42477866061294</v>
      </c>
      <c r="BZ546" s="20">
        <v>5936</v>
      </c>
      <c r="CA546" s="12">
        <v>0.99</v>
      </c>
      <c r="CB546" s="12">
        <v>3.34</v>
      </c>
      <c r="CC546" s="9">
        <f t="shared" si="750"/>
        <v>4.3066</v>
      </c>
      <c r="CD546" s="10">
        <v>1.225</v>
      </c>
      <c r="CE546" s="22">
        <v>1.015</v>
      </c>
      <c r="CF546" s="21">
        <f t="shared" si="751"/>
        <v>258361.176296481</v>
      </c>
      <c r="CG546" s="23"/>
      <c r="CH546" s="23"/>
      <c r="CI546" s="23"/>
      <c r="CJ546" s="24"/>
      <c r="CK546" s="24"/>
      <c r="CL546" s="12">
        <f t="shared" si="752"/>
        <v>1669</v>
      </c>
      <c r="CM546" s="12">
        <f>2.72+0.6</f>
        <v>3.32</v>
      </c>
      <c r="CN546" s="13">
        <v>1.35</v>
      </c>
      <c r="CO546" s="14">
        <v>1.4</v>
      </c>
      <c r="CP546" s="15">
        <f t="shared" si="754"/>
        <v>10472.6412</v>
      </c>
      <c r="CQ546" s="12">
        <v>1</v>
      </c>
      <c r="CR546" s="12">
        <f t="shared" si="755"/>
        <v>1669</v>
      </c>
      <c r="CS546" s="12">
        <v>0.83</v>
      </c>
      <c r="CT546" s="19">
        <f t="shared" si="756"/>
        <v>4.55935404742437</v>
      </c>
      <c r="CU546" s="20">
        <v>5936</v>
      </c>
      <c r="CV546" s="12">
        <v>0.99</v>
      </c>
      <c r="CW546" s="12">
        <v>3.34</v>
      </c>
      <c r="CX546" s="9">
        <f t="shared" si="757"/>
        <v>4.3066</v>
      </c>
      <c r="CY546" s="10">
        <v>1.225</v>
      </c>
      <c r="CZ546" s="22">
        <v>1.085</v>
      </c>
      <c r="DA546" s="21">
        <f t="shared" si="758"/>
        <v>307290.480120503</v>
      </c>
      <c r="DB546" s="23"/>
      <c r="DC546" s="23"/>
      <c r="DD546" s="23"/>
      <c r="DE546" s="24"/>
      <c r="DF546" s="24"/>
      <c r="DG546" s="12">
        <f t="shared" si="759"/>
        <v>1669</v>
      </c>
      <c r="DH546" s="12">
        <f>2.72+0.6</f>
        <v>3.32</v>
      </c>
      <c r="DI546" s="13">
        <v>1.35</v>
      </c>
      <c r="DJ546" s="14">
        <v>1.4</v>
      </c>
      <c r="DK546" s="15">
        <f t="shared" si="761"/>
        <v>10472.6412</v>
      </c>
      <c r="DL546" s="12">
        <v>1</v>
      </c>
      <c r="DM546" s="12">
        <f t="shared" si="762"/>
        <v>1669</v>
      </c>
      <c r="DN546" s="12">
        <v>0.83</v>
      </c>
      <c r="DO546" s="19">
        <f t="shared" si="763"/>
        <v>4.55935404742437</v>
      </c>
      <c r="DP546" s="20">
        <v>5936</v>
      </c>
      <c r="DQ546" s="12">
        <v>0.99</v>
      </c>
      <c r="DR546" s="12">
        <v>3.34</v>
      </c>
      <c r="DS546" s="9">
        <f t="shared" si="764"/>
        <v>4.3066</v>
      </c>
      <c r="DT546" s="10">
        <v>1.225</v>
      </c>
      <c r="DU546" s="22">
        <v>1.085</v>
      </c>
      <c r="DV546" s="21">
        <f t="shared" si="765"/>
        <v>307290.480120503</v>
      </c>
      <c r="DW546" s="23"/>
      <c r="DX546" s="23"/>
      <c r="DY546" s="23"/>
      <c r="DZ546" s="24"/>
      <c r="EA546" s="24"/>
      <c r="EB546" s="12">
        <f t="shared" si="766"/>
        <v>1669</v>
      </c>
      <c r="EC546" s="12">
        <f>2.72+0.6</f>
        <v>3.32</v>
      </c>
      <c r="ED546" s="13">
        <v>1.35</v>
      </c>
      <c r="EE546" s="14">
        <v>1.4</v>
      </c>
      <c r="EF546" s="15">
        <f t="shared" si="768"/>
        <v>10472.6412</v>
      </c>
      <c r="EG546" s="12">
        <v>1</v>
      </c>
      <c r="EH546" s="12">
        <f t="shared" si="769"/>
        <v>1669</v>
      </c>
      <c r="EI546" s="12">
        <v>0.92</v>
      </c>
      <c r="EJ546" s="19">
        <f t="shared" si="770"/>
        <v>4.64935404742437</v>
      </c>
      <c r="EK546" s="20">
        <v>5936</v>
      </c>
      <c r="EL546" s="12">
        <v>0.99</v>
      </c>
      <c r="EM546" s="12">
        <v>4.14</v>
      </c>
      <c r="EN546" s="9">
        <f t="shared" si="771"/>
        <v>5.0986</v>
      </c>
      <c r="EO546" s="10">
        <v>1.225</v>
      </c>
      <c r="EP546" s="22">
        <v>1.2</v>
      </c>
      <c r="EQ546" s="21">
        <f t="shared" si="772"/>
        <v>409426.3221776</v>
      </c>
    </row>
    <row r="547" s="1" customFormat="1" customHeight="1" spans="1:147">
      <c r="A547" s="25">
        <f>SUM(A544:D544)</f>
        <v>5026630.41756689</v>
      </c>
      <c r="B547" s="25"/>
      <c r="C547" s="25"/>
      <c r="D547" s="26">
        <f>A547/E544</f>
        <v>279257.245420383</v>
      </c>
      <c r="E547" s="26"/>
      <c r="F547" s="12">
        <v>1524</v>
      </c>
      <c r="G547" s="12">
        <f t="shared" si="732"/>
        <v>2.64</v>
      </c>
      <c r="H547" s="13">
        <v>1.35</v>
      </c>
      <c r="I547" s="14">
        <v>1.4</v>
      </c>
      <c r="J547" s="15">
        <f t="shared" si="733"/>
        <v>7604.1504</v>
      </c>
      <c r="K547" s="12">
        <v>1</v>
      </c>
      <c r="L547" s="12">
        <v>1524</v>
      </c>
      <c r="M547" s="12">
        <v>0.83</v>
      </c>
      <c r="N547" s="19">
        <f t="shared" si="734"/>
        <v>4.42477866061294</v>
      </c>
      <c r="O547" s="20">
        <v>5936</v>
      </c>
      <c r="P547" s="12">
        <v>0.99</v>
      </c>
      <c r="Q547" s="12">
        <v>3.34</v>
      </c>
      <c r="R547" s="9">
        <f t="shared" si="735"/>
        <v>4.3066</v>
      </c>
      <c r="S547" s="10">
        <v>1.225</v>
      </c>
      <c r="T547" s="20">
        <v>1</v>
      </c>
      <c r="U547" s="21">
        <f t="shared" si="736"/>
        <v>208821.805645327</v>
      </c>
      <c r="V547" s="25">
        <f>SUM(V544:Y544)</f>
        <v>5231175.61130218</v>
      </c>
      <c r="W547" s="25"/>
      <c r="X547" s="25"/>
      <c r="Y547" s="26">
        <f>V547/Z544</f>
        <v>290620.867294566</v>
      </c>
      <c r="Z547" s="26"/>
      <c r="AA547" s="12">
        <v>1524</v>
      </c>
      <c r="AB547" s="12">
        <f t="shared" si="737"/>
        <v>2.64</v>
      </c>
      <c r="AC547" s="13">
        <v>1.35</v>
      </c>
      <c r="AD547" s="14">
        <v>1.4</v>
      </c>
      <c r="AE547" s="15">
        <f t="shared" si="738"/>
        <v>7604.1504</v>
      </c>
      <c r="AF547" s="12">
        <v>1</v>
      </c>
      <c r="AG547" s="12">
        <v>1524</v>
      </c>
      <c r="AH547" s="12">
        <v>0.83</v>
      </c>
      <c r="AI547" s="19">
        <f t="shared" si="739"/>
        <v>4.42477866061294</v>
      </c>
      <c r="AJ547" s="20">
        <v>5936</v>
      </c>
      <c r="AK547" s="12">
        <v>0.99</v>
      </c>
      <c r="AL547" s="12">
        <v>3.34</v>
      </c>
      <c r="AM547" s="9">
        <f t="shared" si="740"/>
        <v>4.3066</v>
      </c>
      <c r="AN547" s="10">
        <v>1.225</v>
      </c>
      <c r="AO547" s="22">
        <v>1.015</v>
      </c>
      <c r="AP547" s="21">
        <f t="shared" si="741"/>
        <v>211954.132730007</v>
      </c>
      <c r="AQ547" s="25">
        <f>SUM(AQ544:AT544)</f>
        <v>5253872.92415258</v>
      </c>
      <c r="AR547" s="25"/>
      <c r="AS547" s="25"/>
      <c r="AT547" s="26">
        <f>AQ547/AU544</f>
        <v>291881.829119588</v>
      </c>
      <c r="AU547" s="26"/>
      <c r="AV547" s="12">
        <v>1524</v>
      </c>
      <c r="AW547" s="12">
        <f t="shared" si="742"/>
        <v>2.64</v>
      </c>
      <c r="AX547" s="13">
        <v>1.35</v>
      </c>
      <c r="AY547" s="14">
        <v>1.4</v>
      </c>
      <c r="AZ547" s="15">
        <f t="shared" si="743"/>
        <v>7604.1504</v>
      </c>
      <c r="BA547" s="12">
        <v>1</v>
      </c>
      <c r="BB547" s="12">
        <v>1524</v>
      </c>
      <c r="BC547" s="12">
        <v>0.83</v>
      </c>
      <c r="BD547" s="19">
        <f t="shared" si="744"/>
        <v>4.42477866061294</v>
      </c>
      <c r="BE547" s="20">
        <v>5936</v>
      </c>
      <c r="BF547" s="12">
        <v>0.99</v>
      </c>
      <c r="BG547" s="12">
        <v>3.34</v>
      </c>
      <c r="BH547" s="9">
        <f t="shared" si="745"/>
        <v>4.3066</v>
      </c>
      <c r="BI547" s="10">
        <v>1.225</v>
      </c>
      <c r="BJ547" s="20">
        <v>1</v>
      </c>
      <c r="BK547" s="21">
        <f t="shared" si="746"/>
        <v>208821.805645327</v>
      </c>
      <c r="BL547" s="25">
        <f>SUM(BL544:BO544)</f>
        <v>5515217.9113678</v>
      </c>
      <c r="BM547" s="25"/>
      <c r="BN547" s="25"/>
      <c r="BO547" s="26">
        <f>BL547/BP544</f>
        <v>306400.995075989</v>
      </c>
      <c r="BP547" s="26"/>
      <c r="BQ547" s="12">
        <v>1524</v>
      </c>
      <c r="BR547" s="12">
        <f t="shared" si="747"/>
        <v>2.64</v>
      </c>
      <c r="BS547" s="13">
        <v>1.35</v>
      </c>
      <c r="BT547" s="14">
        <v>1.4</v>
      </c>
      <c r="BU547" s="15">
        <f t="shared" si="748"/>
        <v>7604.1504</v>
      </c>
      <c r="BV547" s="12">
        <v>1</v>
      </c>
      <c r="BW547" s="12">
        <v>1524</v>
      </c>
      <c r="BX547" s="12">
        <v>0.83</v>
      </c>
      <c r="BY547" s="19">
        <f t="shared" si="749"/>
        <v>4.42477866061294</v>
      </c>
      <c r="BZ547" s="20">
        <v>5936</v>
      </c>
      <c r="CA547" s="12">
        <v>0.99</v>
      </c>
      <c r="CB547" s="12">
        <v>3.34</v>
      </c>
      <c r="CC547" s="9">
        <f t="shared" si="750"/>
        <v>4.3066</v>
      </c>
      <c r="CD547" s="10">
        <v>1.225</v>
      </c>
      <c r="CE547" s="22">
        <v>1.015</v>
      </c>
      <c r="CF547" s="21">
        <f t="shared" si="751"/>
        <v>211954.132730007</v>
      </c>
      <c r="CG547" s="25">
        <f>SUM(CG544:CJ544)</f>
        <v>6222059.12243135</v>
      </c>
      <c r="CH547" s="25"/>
      <c r="CI547" s="25"/>
      <c r="CJ547" s="26">
        <f>CG547/CK544</f>
        <v>345669.951246186</v>
      </c>
      <c r="CK547" s="26"/>
      <c r="CL547" s="12">
        <f t="shared" si="752"/>
        <v>1669</v>
      </c>
      <c r="CM547" s="12">
        <f t="shared" si="753"/>
        <v>2.64</v>
      </c>
      <c r="CN547" s="13">
        <v>1.35</v>
      </c>
      <c r="CO547" s="14">
        <v>1.4</v>
      </c>
      <c r="CP547" s="15">
        <f t="shared" si="754"/>
        <v>8327.6424</v>
      </c>
      <c r="CQ547" s="12">
        <v>1</v>
      </c>
      <c r="CR547" s="12">
        <f t="shared" si="755"/>
        <v>1669</v>
      </c>
      <c r="CS547" s="12">
        <v>0.83</v>
      </c>
      <c r="CT547" s="19">
        <f t="shared" si="756"/>
        <v>4.55935404742437</v>
      </c>
      <c r="CU547" s="20">
        <v>5936</v>
      </c>
      <c r="CV547" s="12">
        <v>0.99</v>
      </c>
      <c r="CW547" s="12">
        <v>3.34</v>
      </c>
      <c r="CX547" s="9">
        <f t="shared" si="757"/>
        <v>4.3066</v>
      </c>
      <c r="CY547" s="10">
        <v>1.225</v>
      </c>
      <c r="CZ547" s="22">
        <v>1.085</v>
      </c>
      <c r="DA547" s="21">
        <f t="shared" si="758"/>
        <v>251310.758521957</v>
      </c>
      <c r="DB547" s="25">
        <f>SUM(DB544:DE544)</f>
        <v>6581773.81795935</v>
      </c>
      <c r="DC547" s="25"/>
      <c r="DD547" s="25"/>
      <c r="DE547" s="26">
        <f>DB547/DF544</f>
        <v>365654.100997741</v>
      </c>
      <c r="DF547" s="26"/>
      <c r="DG547" s="12">
        <f t="shared" si="759"/>
        <v>1669</v>
      </c>
      <c r="DH547" s="12">
        <f t="shared" si="760"/>
        <v>2.64</v>
      </c>
      <c r="DI547" s="13">
        <v>1.35</v>
      </c>
      <c r="DJ547" s="14">
        <v>1.4</v>
      </c>
      <c r="DK547" s="15">
        <f t="shared" si="761"/>
        <v>8327.6424</v>
      </c>
      <c r="DL547" s="12">
        <v>1</v>
      </c>
      <c r="DM547" s="12">
        <f t="shared" si="762"/>
        <v>1669</v>
      </c>
      <c r="DN547" s="12">
        <v>0.83</v>
      </c>
      <c r="DO547" s="19">
        <f t="shared" si="763"/>
        <v>4.55935404742437</v>
      </c>
      <c r="DP547" s="20">
        <v>5936</v>
      </c>
      <c r="DQ547" s="12">
        <v>0.99</v>
      </c>
      <c r="DR547" s="12">
        <v>3.34</v>
      </c>
      <c r="DS547" s="9">
        <f t="shared" si="764"/>
        <v>4.3066</v>
      </c>
      <c r="DT547" s="10">
        <v>1.225</v>
      </c>
      <c r="DU547" s="22">
        <v>1.085</v>
      </c>
      <c r="DV547" s="21">
        <f t="shared" si="765"/>
        <v>251310.758521957</v>
      </c>
      <c r="DW547" s="25">
        <f>SUM(DW544:DZ544)</f>
        <v>8897355.07803207</v>
      </c>
      <c r="DX547" s="25"/>
      <c r="DY547" s="25"/>
      <c r="DZ547" s="26">
        <f>DW547/EA544</f>
        <v>494297.504335115</v>
      </c>
      <c r="EA547" s="26"/>
      <c r="EB547" s="12">
        <f t="shared" si="766"/>
        <v>1669</v>
      </c>
      <c r="EC547" s="12">
        <f t="shared" si="767"/>
        <v>2.64</v>
      </c>
      <c r="ED547" s="13">
        <v>1.35</v>
      </c>
      <c r="EE547" s="14">
        <v>1.4</v>
      </c>
      <c r="EF547" s="15">
        <f t="shared" si="768"/>
        <v>8327.6424</v>
      </c>
      <c r="EG547" s="12">
        <v>1</v>
      </c>
      <c r="EH547" s="12">
        <f t="shared" si="769"/>
        <v>1669</v>
      </c>
      <c r="EI547" s="12">
        <v>0.92</v>
      </c>
      <c r="EJ547" s="19">
        <f t="shared" si="770"/>
        <v>4.64935404742437</v>
      </c>
      <c r="EK547" s="20">
        <v>5936</v>
      </c>
      <c r="EL547" s="12">
        <v>0.99</v>
      </c>
      <c r="EM547" s="12">
        <v>4.14</v>
      </c>
      <c r="EN547" s="9">
        <f t="shared" si="771"/>
        <v>5.0986</v>
      </c>
      <c r="EO547" s="10">
        <v>1.225</v>
      </c>
      <c r="EP547" s="22">
        <v>1.2</v>
      </c>
      <c r="EQ547" s="21">
        <f t="shared" si="772"/>
        <v>334680.323503923</v>
      </c>
    </row>
    <row r="548" s="1" customFormat="1" customHeight="1" spans="1:147">
      <c r="A548" s="25"/>
      <c r="B548" s="25"/>
      <c r="C548" s="25"/>
      <c r="D548" s="26"/>
      <c r="E548" s="26"/>
      <c r="F548" s="12">
        <v>1524</v>
      </c>
      <c r="G548" s="12">
        <f t="shared" si="732"/>
        <v>2.64</v>
      </c>
      <c r="H548" s="13">
        <v>1.35</v>
      </c>
      <c r="I548" s="14">
        <v>1.4</v>
      </c>
      <c r="J548" s="15">
        <f t="shared" si="733"/>
        <v>7604.1504</v>
      </c>
      <c r="K548" s="12">
        <v>1</v>
      </c>
      <c r="L548" s="12">
        <v>1524</v>
      </c>
      <c r="M548" s="12">
        <v>0.83</v>
      </c>
      <c r="N548" s="19">
        <f t="shared" si="734"/>
        <v>4.42477866061294</v>
      </c>
      <c r="O548" s="20">
        <v>5936</v>
      </c>
      <c r="P548" s="12">
        <v>0.99</v>
      </c>
      <c r="Q548" s="12">
        <v>3.34</v>
      </c>
      <c r="R548" s="9">
        <f t="shared" si="735"/>
        <v>4.3066</v>
      </c>
      <c r="S548" s="10">
        <v>1.225</v>
      </c>
      <c r="T548" s="20">
        <v>1</v>
      </c>
      <c r="U548" s="21">
        <f t="shared" si="736"/>
        <v>208821.805645327</v>
      </c>
      <c r="V548" s="25"/>
      <c r="W548" s="25"/>
      <c r="X548" s="25"/>
      <c r="Y548" s="26"/>
      <c r="Z548" s="26"/>
      <c r="AA548" s="12">
        <v>1524</v>
      </c>
      <c r="AB548" s="12">
        <f t="shared" si="737"/>
        <v>2.64</v>
      </c>
      <c r="AC548" s="13">
        <v>1.35</v>
      </c>
      <c r="AD548" s="14">
        <v>1.4</v>
      </c>
      <c r="AE548" s="15">
        <f t="shared" si="738"/>
        <v>7604.1504</v>
      </c>
      <c r="AF548" s="12">
        <v>1</v>
      </c>
      <c r="AG548" s="12">
        <v>1524</v>
      </c>
      <c r="AH548" s="12">
        <v>0.83</v>
      </c>
      <c r="AI548" s="19">
        <f t="shared" si="739"/>
        <v>4.42477866061294</v>
      </c>
      <c r="AJ548" s="20">
        <v>5936</v>
      </c>
      <c r="AK548" s="12">
        <v>0.99</v>
      </c>
      <c r="AL548" s="12">
        <v>3.34</v>
      </c>
      <c r="AM548" s="9">
        <f t="shared" si="740"/>
        <v>4.3066</v>
      </c>
      <c r="AN548" s="10">
        <v>1.225</v>
      </c>
      <c r="AO548" s="22">
        <v>1.015</v>
      </c>
      <c r="AP548" s="21">
        <f t="shared" si="741"/>
        <v>211954.132730007</v>
      </c>
      <c r="AQ548" s="25"/>
      <c r="AR548" s="25"/>
      <c r="AS548" s="25"/>
      <c r="AT548" s="26"/>
      <c r="AU548" s="26"/>
      <c r="AV548" s="12">
        <v>1524</v>
      </c>
      <c r="AW548" s="12">
        <f t="shared" si="742"/>
        <v>2.64</v>
      </c>
      <c r="AX548" s="13">
        <v>1.35</v>
      </c>
      <c r="AY548" s="14">
        <v>1.4</v>
      </c>
      <c r="AZ548" s="15">
        <f t="shared" si="743"/>
        <v>7604.1504</v>
      </c>
      <c r="BA548" s="12">
        <v>1</v>
      </c>
      <c r="BB548" s="12">
        <v>1524</v>
      </c>
      <c r="BC548" s="12">
        <v>0.83</v>
      </c>
      <c r="BD548" s="19">
        <f t="shared" si="744"/>
        <v>4.42477866061294</v>
      </c>
      <c r="BE548" s="20">
        <v>5936</v>
      </c>
      <c r="BF548" s="12">
        <v>0.99</v>
      </c>
      <c r="BG548" s="12">
        <v>3.34</v>
      </c>
      <c r="BH548" s="9">
        <f t="shared" si="745"/>
        <v>4.3066</v>
      </c>
      <c r="BI548" s="10">
        <v>1.225</v>
      </c>
      <c r="BJ548" s="20">
        <v>1</v>
      </c>
      <c r="BK548" s="21">
        <f t="shared" si="746"/>
        <v>208821.805645327</v>
      </c>
      <c r="BL548" s="25"/>
      <c r="BM548" s="25"/>
      <c r="BN548" s="25"/>
      <c r="BO548" s="26"/>
      <c r="BP548" s="26"/>
      <c r="BQ548" s="12">
        <v>1524</v>
      </c>
      <c r="BR548" s="12">
        <f t="shared" si="747"/>
        <v>2.64</v>
      </c>
      <c r="BS548" s="13">
        <v>1.35</v>
      </c>
      <c r="BT548" s="14">
        <v>1.4</v>
      </c>
      <c r="BU548" s="15">
        <f t="shared" si="748"/>
        <v>7604.1504</v>
      </c>
      <c r="BV548" s="12">
        <v>1</v>
      </c>
      <c r="BW548" s="12">
        <v>1524</v>
      </c>
      <c r="BX548" s="12">
        <v>0.83</v>
      </c>
      <c r="BY548" s="19">
        <f t="shared" si="749"/>
        <v>4.42477866061294</v>
      </c>
      <c r="BZ548" s="20">
        <v>5936</v>
      </c>
      <c r="CA548" s="12">
        <v>0.99</v>
      </c>
      <c r="CB548" s="12">
        <v>3.34</v>
      </c>
      <c r="CC548" s="9">
        <f t="shared" si="750"/>
        <v>4.3066</v>
      </c>
      <c r="CD548" s="10">
        <v>1.225</v>
      </c>
      <c r="CE548" s="22">
        <v>1.015</v>
      </c>
      <c r="CF548" s="21">
        <f t="shared" si="751"/>
        <v>211954.132730007</v>
      </c>
      <c r="CG548" s="25"/>
      <c r="CH548" s="25"/>
      <c r="CI548" s="25"/>
      <c r="CJ548" s="26"/>
      <c r="CK548" s="26"/>
      <c r="CL548" s="12">
        <f t="shared" si="752"/>
        <v>1669</v>
      </c>
      <c r="CM548" s="12">
        <f t="shared" si="753"/>
        <v>2.64</v>
      </c>
      <c r="CN548" s="13">
        <v>1.35</v>
      </c>
      <c r="CO548" s="14">
        <v>1.4</v>
      </c>
      <c r="CP548" s="15">
        <f t="shared" si="754"/>
        <v>8327.6424</v>
      </c>
      <c r="CQ548" s="12">
        <v>1</v>
      </c>
      <c r="CR548" s="12">
        <f t="shared" si="755"/>
        <v>1669</v>
      </c>
      <c r="CS548" s="12">
        <v>0.83</v>
      </c>
      <c r="CT548" s="19">
        <f t="shared" si="756"/>
        <v>4.55935404742437</v>
      </c>
      <c r="CU548" s="20">
        <v>5936</v>
      </c>
      <c r="CV548" s="12">
        <v>0.99</v>
      </c>
      <c r="CW548" s="12">
        <v>3.34</v>
      </c>
      <c r="CX548" s="9">
        <f t="shared" si="757"/>
        <v>4.3066</v>
      </c>
      <c r="CY548" s="10">
        <v>1.225</v>
      </c>
      <c r="CZ548" s="22">
        <v>1.085</v>
      </c>
      <c r="DA548" s="21">
        <f t="shared" si="758"/>
        <v>251310.758521957</v>
      </c>
      <c r="DB548" s="25"/>
      <c r="DC548" s="25"/>
      <c r="DD548" s="25"/>
      <c r="DE548" s="26"/>
      <c r="DF548" s="26"/>
      <c r="DG548" s="12">
        <f t="shared" si="759"/>
        <v>1669</v>
      </c>
      <c r="DH548" s="12">
        <f t="shared" si="760"/>
        <v>2.64</v>
      </c>
      <c r="DI548" s="13">
        <v>1.35</v>
      </c>
      <c r="DJ548" s="14">
        <v>1.4</v>
      </c>
      <c r="DK548" s="15">
        <f t="shared" si="761"/>
        <v>8327.6424</v>
      </c>
      <c r="DL548" s="12">
        <v>1</v>
      </c>
      <c r="DM548" s="12">
        <f t="shared" si="762"/>
        <v>1669</v>
      </c>
      <c r="DN548" s="12">
        <v>0.83</v>
      </c>
      <c r="DO548" s="19">
        <f t="shared" si="763"/>
        <v>4.55935404742437</v>
      </c>
      <c r="DP548" s="20">
        <v>5936</v>
      </c>
      <c r="DQ548" s="12">
        <v>0.99</v>
      </c>
      <c r="DR548" s="12">
        <v>3.34</v>
      </c>
      <c r="DS548" s="9">
        <f t="shared" si="764"/>
        <v>4.3066</v>
      </c>
      <c r="DT548" s="10">
        <v>1.225</v>
      </c>
      <c r="DU548" s="22">
        <v>1.085</v>
      </c>
      <c r="DV548" s="21">
        <f t="shared" si="765"/>
        <v>251310.758521957</v>
      </c>
      <c r="DW548" s="25"/>
      <c r="DX548" s="25"/>
      <c r="DY548" s="25"/>
      <c r="DZ548" s="26"/>
      <c r="EA548" s="26"/>
      <c r="EB548" s="12">
        <f t="shared" si="766"/>
        <v>1669</v>
      </c>
      <c r="EC548" s="12">
        <f t="shared" si="767"/>
        <v>2.64</v>
      </c>
      <c r="ED548" s="13">
        <v>1.35</v>
      </c>
      <c r="EE548" s="14">
        <v>1.4</v>
      </c>
      <c r="EF548" s="15">
        <f t="shared" si="768"/>
        <v>8327.6424</v>
      </c>
      <c r="EG548" s="12">
        <v>1</v>
      </c>
      <c r="EH548" s="12">
        <f t="shared" si="769"/>
        <v>1669</v>
      </c>
      <c r="EI548" s="12">
        <v>0.92</v>
      </c>
      <c r="EJ548" s="19">
        <f t="shared" si="770"/>
        <v>4.64935404742437</v>
      </c>
      <c r="EK548" s="20">
        <v>5936</v>
      </c>
      <c r="EL548" s="12">
        <v>0.99</v>
      </c>
      <c r="EM548" s="12">
        <v>4.14</v>
      </c>
      <c r="EN548" s="9">
        <f t="shared" si="771"/>
        <v>5.0986</v>
      </c>
      <c r="EO548" s="10">
        <v>1.225</v>
      </c>
      <c r="EP548" s="22">
        <v>1.2</v>
      </c>
      <c r="EQ548" s="21">
        <f t="shared" si="772"/>
        <v>334680.323503923</v>
      </c>
    </row>
    <row r="549" s="1" customFormat="1" customHeight="1" spans="1:147">
      <c r="A549" s="27"/>
      <c r="B549" s="27"/>
      <c r="C549" s="27"/>
      <c r="D549" s="27"/>
      <c r="E549" s="27"/>
      <c r="F549" s="12">
        <v>1524</v>
      </c>
      <c r="G549" s="12">
        <f>2.72+0.6</f>
        <v>3.32</v>
      </c>
      <c r="H549" s="13">
        <v>1.35</v>
      </c>
      <c r="I549" s="14">
        <v>1.4</v>
      </c>
      <c r="J549" s="15">
        <f t="shared" si="733"/>
        <v>9562.7952</v>
      </c>
      <c r="K549" s="12">
        <v>1</v>
      </c>
      <c r="L549" s="12">
        <v>1524</v>
      </c>
      <c r="M549" s="12">
        <v>0.83</v>
      </c>
      <c r="N549" s="19">
        <f t="shared" si="734"/>
        <v>4.42477866061294</v>
      </c>
      <c r="O549" s="20">
        <v>5936</v>
      </c>
      <c r="P549" s="12">
        <v>0.99</v>
      </c>
      <c r="Q549" s="12">
        <v>3.34</v>
      </c>
      <c r="R549" s="9">
        <f t="shared" si="735"/>
        <v>4.3066</v>
      </c>
      <c r="S549" s="10">
        <v>1.225</v>
      </c>
      <c r="T549" s="20">
        <v>1</v>
      </c>
      <c r="U549" s="21">
        <f t="shared" si="736"/>
        <v>254543.030833972</v>
      </c>
      <c r="V549" s="27"/>
      <c r="W549" s="27"/>
      <c r="X549" s="27"/>
      <c r="Y549" s="27"/>
      <c r="Z549" s="27"/>
      <c r="AA549" s="12">
        <v>1524</v>
      </c>
      <c r="AB549" s="12">
        <f>2.72+0.6</f>
        <v>3.32</v>
      </c>
      <c r="AC549" s="13">
        <v>1.35</v>
      </c>
      <c r="AD549" s="14">
        <v>1.4</v>
      </c>
      <c r="AE549" s="15">
        <f t="shared" si="738"/>
        <v>9562.7952</v>
      </c>
      <c r="AF549" s="12">
        <v>1</v>
      </c>
      <c r="AG549" s="12">
        <v>1524</v>
      </c>
      <c r="AH549" s="12">
        <v>0.83</v>
      </c>
      <c r="AI549" s="19">
        <f t="shared" si="739"/>
        <v>4.42477866061294</v>
      </c>
      <c r="AJ549" s="20">
        <v>5936</v>
      </c>
      <c r="AK549" s="12">
        <v>0.99</v>
      </c>
      <c r="AL549" s="12">
        <v>3.34</v>
      </c>
      <c r="AM549" s="9">
        <f t="shared" si="740"/>
        <v>4.3066</v>
      </c>
      <c r="AN549" s="10">
        <v>1.225</v>
      </c>
      <c r="AO549" s="22">
        <v>1.015</v>
      </c>
      <c r="AP549" s="21">
        <f t="shared" si="741"/>
        <v>258361.176296481</v>
      </c>
      <c r="AQ549" s="27"/>
      <c r="AR549" s="27"/>
      <c r="AS549" s="27"/>
      <c r="AT549" s="27"/>
      <c r="AU549" s="27"/>
      <c r="AV549" s="12">
        <v>1524</v>
      </c>
      <c r="AW549" s="12">
        <f>2.72+0.6</f>
        <v>3.32</v>
      </c>
      <c r="AX549" s="13">
        <v>1.35</v>
      </c>
      <c r="AY549" s="14">
        <v>1.4</v>
      </c>
      <c r="AZ549" s="15">
        <f t="shared" si="743"/>
        <v>9562.7952</v>
      </c>
      <c r="BA549" s="12">
        <v>1</v>
      </c>
      <c r="BB549" s="12">
        <v>1524</v>
      </c>
      <c r="BC549" s="12">
        <v>0.83</v>
      </c>
      <c r="BD549" s="19">
        <f t="shared" si="744"/>
        <v>4.42477866061294</v>
      </c>
      <c r="BE549" s="20">
        <v>5936</v>
      </c>
      <c r="BF549" s="12">
        <v>0.99</v>
      </c>
      <c r="BG549" s="12">
        <v>3.34</v>
      </c>
      <c r="BH549" s="9">
        <f t="shared" si="745"/>
        <v>4.3066</v>
      </c>
      <c r="BI549" s="10">
        <v>1.225</v>
      </c>
      <c r="BJ549" s="20">
        <v>1</v>
      </c>
      <c r="BK549" s="21">
        <f t="shared" si="746"/>
        <v>254543.030833972</v>
      </c>
      <c r="BL549" s="27"/>
      <c r="BM549" s="27"/>
      <c r="BN549" s="27"/>
      <c r="BO549" s="27"/>
      <c r="BP549" s="27"/>
      <c r="BQ549" s="12">
        <v>1524</v>
      </c>
      <c r="BR549" s="12">
        <f>2.72+0.6</f>
        <v>3.32</v>
      </c>
      <c r="BS549" s="13">
        <v>1.35</v>
      </c>
      <c r="BT549" s="14">
        <v>1.4</v>
      </c>
      <c r="BU549" s="15">
        <f t="shared" si="748"/>
        <v>9562.7952</v>
      </c>
      <c r="BV549" s="12">
        <v>1</v>
      </c>
      <c r="BW549" s="12">
        <v>1524</v>
      </c>
      <c r="BX549" s="12">
        <v>0.83</v>
      </c>
      <c r="BY549" s="19">
        <f t="shared" si="749"/>
        <v>4.42477866061294</v>
      </c>
      <c r="BZ549" s="20">
        <v>5936</v>
      </c>
      <c r="CA549" s="12">
        <v>0.99</v>
      </c>
      <c r="CB549" s="12">
        <v>3.34</v>
      </c>
      <c r="CC549" s="9">
        <f t="shared" si="750"/>
        <v>4.3066</v>
      </c>
      <c r="CD549" s="10">
        <v>1.225</v>
      </c>
      <c r="CE549" s="22">
        <v>1.015</v>
      </c>
      <c r="CF549" s="21">
        <f t="shared" si="751"/>
        <v>258361.176296481</v>
      </c>
      <c r="CG549" s="27"/>
      <c r="CH549" s="27"/>
      <c r="CI549" s="27"/>
      <c r="CJ549" s="27"/>
      <c r="CK549" s="27"/>
      <c r="CL549" s="12">
        <f t="shared" si="752"/>
        <v>1669</v>
      </c>
      <c r="CM549" s="12">
        <f>2.72+0.6</f>
        <v>3.32</v>
      </c>
      <c r="CN549" s="13">
        <v>1.35</v>
      </c>
      <c r="CO549" s="14">
        <v>1.4</v>
      </c>
      <c r="CP549" s="15">
        <f t="shared" si="754"/>
        <v>10472.6412</v>
      </c>
      <c r="CQ549" s="12">
        <v>1</v>
      </c>
      <c r="CR549" s="12">
        <f t="shared" si="755"/>
        <v>1669</v>
      </c>
      <c r="CS549" s="12">
        <v>0.83</v>
      </c>
      <c r="CT549" s="19">
        <f t="shared" si="756"/>
        <v>4.55935404742437</v>
      </c>
      <c r="CU549" s="20">
        <v>5936</v>
      </c>
      <c r="CV549" s="12">
        <v>0.99</v>
      </c>
      <c r="CW549" s="12">
        <v>3.34</v>
      </c>
      <c r="CX549" s="9">
        <f t="shared" si="757"/>
        <v>4.3066</v>
      </c>
      <c r="CY549" s="10">
        <v>1.225</v>
      </c>
      <c r="CZ549" s="22">
        <v>1.085</v>
      </c>
      <c r="DA549" s="21">
        <f t="shared" si="758"/>
        <v>307290.480120503</v>
      </c>
      <c r="DB549" s="27"/>
      <c r="DC549" s="27"/>
      <c r="DD549" s="27"/>
      <c r="DE549" s="27"/>
      <c r="DF549" s="27"/>
      <c r="DG549" s="12">
        <f t="shared" si="759"/>
        <v>1669</v>
      </c>
      <c r="DH549" s="12">
        <f>2.72+0.6</f>
        <v>3.32</v>
      </c>
      <c r="DI549" s="13">
        <v>1.35</v>
      </c>
      <c r="DJ549" s="14">
        <v>1.4</v>
      </c>
      <c r="DK549" s="15">
        <f t="shared" si="761"/>
        <v>10472.6412</v>
      </c>
      <c r="DL549" s="12">
        <v>1</v>
      </c>
      <c r="DM549" s="12">
        <f t="shared" si="762"/>
        <v>1669</v>
      </c>
      <c r="DN549" s="12">
        <v>0.83</v>
      </c>
      <c r="DO549" s="19">
        <f t="shared" si="763"/>
        <v>4.55935404742437</v>
      </c>
      <c r="DP549" s="20">
        <v>5936</v>
      </c>
      <c r="DQ549" s="12">
        <v>0.99</v>
      </c>
      <c r="DR549" s="12">
        <v>3.34</v>
      </c>
      <c r="DS549" s="9">
        <f t="shared" si="764"/>
        <v>4.3066</v>
      </c>
      <c r="DT549" s="10">
        <v>1.225</v>
      </c>
      <c r="DU549" s="22">
        <v>1.085</v>
      </c>
      <c r="DV549" s="21">
        <f t="shared" si="765"/>
        <v>307290.480120503</v>
      </c>
      <c r="DW549" s="27"/>
      <c r="DX549" s="27"/>
      <c r="DY549" s="27"/>
      <c r="DZ549" s="27"/>
      <c r="EA549" s="27"/>
      <c r="EB549" s="12">
        <f t="shared" si="766"/>
        <v>1669</v>
      </c>
      <c r="EC549" s="12">
        <f>2.72+0.6</f>
        <v>3.32</v>
      </c>
      <c r="ED549" s="13">
        <v>1.35</v>
      </c>
      <c r="EE549" s="14">
        <v>1.4</v>
      </c>
      <c r="EF549" s="15">
        <f t="shared" si="768"/>
        <v>10472.6412</v>
      </c>
      <c r="EG549" s="12">
        <v>1</v>
      </c>
      <c r="EH549" s="12">
        <f t="shared" si="769"/>
        <v>1669</v>
      </c>
      <c r="EI549" s="12">
        <v>0.92</v>
      </c>
      <c r="EJ549" s="19">
        <f t="shared" si="770"/>
        <v>4.64935404742437</v>
      </c>
      <c r="EK549" s="20">
        <v>5936</v>
      </c>
      <c r="EL549" s="12">
        <v>0.99</v>
      </c>
      <c r="EM549" s="12">
        <v>4.14</v>
      </c>
      <c r="EN549" s="9">
        <f t="shared" si="771"/>
        <v>5.0986</v>
      </c>
      <c r="EO549" s="10">
        <v>1.225</v>
      </c>
      <c r="EP549" s="22">
        <v>1.2</v>
      </c>
      <c r="EQ549" s="21">
        <f t="shared" si="772"/>
        <v>409426.3221776</v>
      </c>
    </row>
    <row r="550" s="1" customFormat="1" customHeight="1" spans="1:147">
      <c r="A550" s="27"/>
      <c r="B550" s="27"/>
      <c r="C550" s="27"/>
      <c r="D550" s="27"/>
      <c r="E550" s="27"/>
      <c r="F550" s="12">
        <v>1524</v>
      </c>
      <c r="G550" s="12">
        <f t="shared" ref="G550:G554" si="773">2.04+0.6</f>
        <v>2.64</v>
      </c>
      <c r="H550" s="13">
        <v>1.35</v>
      </c>
      <c r="I550" s="14">
        <v>1.4</v>
      </c>
      <c r="J550" s="15">
        <f t="shared" si="733"/>
        <v>7604.1504</v>
      </c>
      <c r="K550" s="12">
        <v>1</v>
      </c>
      <c r="L550" s="12">
        <v>1524</v>
      </c>
      <c r="M550" s="12">
        <v>0.83</v>
      </c>
      <c r="N550" s="19">
        <f t="shared" si="734"/>
        <v>4.42477866061294</v>
      </c>
      <c r="O550" s="20">
        <v>5936</v>
      </c>
      <c r="P550" s="12">
        <v>0.99</v>
      </c>
      <c r="Q550" s="12">
        <v>3.34</v>
      </c>
      <c r="R550" s="9">
        <f t="shared" si="735"/>
        <v>4.3066</v>
      </c>
      <c r="S550" s="10">
        <v>1.225</v>
      </c>
      <c r="T550" s="20">
        <v>1</v>
      </c>
      <c r="U550" s="21">
        <f t="shared" si="736"/>
        <v>208821.805645327</v>
      </c>
      <c r="V550" s="27"/>
      <c r="W550" s="27"/>
      <c r="X550" s="27"/>
      <c r="Y550" s="27"/>
      <c r="Z550" s="27"/>
      <c r="AA550" s="12">
        <v>1524</v>
      </c>
      <c r="AB550" s="12">
        <f t="shared" ref="AB550:AB554" si="774">2.04+0.6</f>
        <v>2.64</v>
      </c>
      <c r="AC550" s="13">
        <v>1.35</v>
      </c>
      <c r="AD550" s="14">
        <v>1.4</v>
      </c>
      <c r="AE550" s="15">
        <f t="shared" si="738"/>
        <v>7604.1504</v>
      </c>
      <c r="AF550" s="12">
        <v>1</v>
      </c>
      <c r="AG550" s="12">
        <v>1524</v>
      </c>
      <c r="AH550" s="12">
        <v>0.83</v>
      </c>
      <c r="AI550" s="19">
        <f t="shared" si="739"/>
        <v>4.42477866061294</v>
      </c>
      <c r="AJ550" s="20">
        <v>5936</v>
      </c>
      <c r="AK550" s="12">
        <v>0.99</v>
      </c>
      <c r="AL550" s="12">
        <v>3.34</v>
      </c>
      <c r="AM550" s="9">
        <f t="shared" si="740"/>
        <v>4.3066</v>
      </c>
      <c r="AN550" s="10">
        <v>1.225</v>
      </c>
      <c r="AO550" s="22">
        <v>1.015</v>
      </c>
      <c r="AP550" s="21">
        <f t="shared" si="741"/>
        <v>211954.132730007</v>
      </c>
      <c r="AQ550" s="27"/>
      <c r="AR550" s="27"/>
      <c r="AS550" s="27"/>
      <c r="AT550" s="27"/>
      <c r="AU550" s="27"/>
      <c r="AV550" s="12">
        <v>1524</v>
      </c>
      <c r="AW550" s="12">
        <f t="shared" ref="AW550:AW554" si="775">2.04+0.6</f>
        <v>2.64</v>
      </c>
      <c r="AX550" s="13">
        <v>1.35</v>
      </c>
      <c r="AY550" s="14">
        <v>1.4</v>
      </c>
      <c r="AZ550" s="15">
        <f t="shared" si="743"/>
        <v>7604.1504</v>
      </c>
      <c r="BA550" s="12">
        <v>1</v>
      </c>
      <c r="BB550" s="12">
        <v>1524</v>
      </c>
      <c r="BC550" s="12">
        <v>0.83</v>
      </c>
      <c r="BD550" s="19">
        <f t="shared" si="744"/>
        <v>4.42477866061294</v>
      </c>
      <c r="BE550" s="20">
        <v>5936</v>
      </c>
      <c r="BF550" s="12">
        <v>0.99</v>
      </c>
      <c r="BG550" s="12">
        <v>3.34</v>
      </c>
      <c r="BH550" s="9">
        <f t="shared" si="745"/>
        <v>4.3066</v>
      </c>
      <c r="BI550" s="10">
        <v>1.225</v>
      </c>
      <c r="BJ550" s="20">
        <v>1</v>
      </c>
      <c r="BK550" s="21">
        <f t="shared" si="746"/>
        <v>208821.805645327</v>
      </c>
      <c r="BL550" s="27"/>
      <c r="BM550" s="27"/>
      <c r="BN550" s="27"/>
      <c r="BO550" s="27"/>
      <c r="BP550" s="27"/>
      <c r="BQ550" s="12">
        <v>1524</v>
      </c>
      <c r="BR550" s="12">
        <f t="shared" ref="BR550:BR554" si="776">2.04+0.6</f>
        <v>2.64</v>
      </c>
      <c r="BS550" s="13">
        <v>1.35</v>
      </c>
      <c r="BT550" s="14">
        <v>1.4</v>
      </c>
      <c r="BU550" s="15">
        <f t="shared" si="748"/>
        <v>7604.1504</v>
      </c>
      <c r="BV550" s="12">
        <v>1</v>
      </c>
      <c r="BW550" s="12">
        <v>1524</v>
      </c>
      <c r="BX550" s="12">
        <v>0.83</v>
      </c>
      <c r="BY550" s="19">
        <f t="shared" si="749"/>
        <v>4.42477866061294</v>
      </c>
      <c r="BZ550" s="20">
        <v>5936</v>
      </c>
      <c r="CA550" s="12">
        <v>0.99</v>
      </c>
      <c r="CB550" s="12">
        <v>3.34</v>
      </c>
      <c r="CC550" s="9">
        <f t="shared" si="750"/>
        <v>4.3066</v>
      </c>
      <c r="CD550" s="10">
        <v>1.225</v>
      </c>
      <c r="CE550" s="22">
        <v>1.015</v>
      </c>
      <c r="CF550" s="21">
        <f t="shared" si="751"/>
        <v>211954.132730007</v>
      </c>
      <c r="CG550" s="27"/>
      <c r="CH550" s="27"/>
      <c r="CI550" s="27"/>
      <c r="CJ550" s="27"/>
      <c r="CK550" s="27"/>
      <c r="CL550" s="12">
        <f t="shared" si="752"/>
        <v>1669</v>
      </c>
      <c r="CM550" s="12">
        <f t="shared" ref="CM550:CM554" si="777">2.04+0.6</f>
        <v>2.64</v>
      </c>
      <c r="CN550" s="13">
        <v>1.35</v>
      </c>
      <c r="CO550" s="14">
        <v>1.4</v>
      </c>
      <c r="CP550" s="15">
        <f t="shared" si="754"/>
        <v>8327.6424</v>
      </c>
      <c r="CQ550" s="12">
        <v>1</v>
      </c>
      <c r="CR550" s="12">
        <f t="shared" si="755"/>
        <v>1669</v>
      </c>
      <c r="CS550" s="12">
        <v>0.83</v>
      </c>
      <c r="CT550" s="19">
        <f t="shared" si="756"/>
        <v>4.55935404742437</v>
      </c>
      <c r="CU550" s="20">
        <v>5936</v>
      </c>
      <c r="CV550" s="12">
        <v>0.99</v>
      </c>
      <c r="CW550" s="12">
        <v>3.34</v>
      </c>
      <c r="CX550" s="9">
        <f t="shared" si="757"/>
        <v>4.3066</v>
      </c>
      <c r="CY550" s="10">
        <v>1.225</v>
      </c>
      <c r="CZ550" s="22">
        <v>1.085</v>
      </c>
      <c r="DA550" s="21">
        <f t="shared" si="758"/>
        <v>251310.758521957</v>
      </c>
      <c r="DB550" s="27"/>
      <c r="DC550" s="27"/>
      <c r="DD550" s="27"/>
      <c r="DE550" s="27"/>
      <c r="DF550" s="27"/>
      <c r="DG550" s="12">
        <f t="shared" si="759"/>
        <v>1669</v>
      </c>
      <c r="DH550" s="12">
        <f t="shared" ref="DH550:DH554" si="778">2.04+0.6</f>
        <v>2.64</v>
      </c>
      <c r="DI550" s="13">
        <v>1.35</v>
      </c>
      <c r="DJ550" s="14">
        <v>1.4</v>
      </c>
      <c r="DK550" s="15">
        <f t="shared" si="761"/>
        <v>8327.6424</v>
      </c>
      <c r="DL550" s="12">
        <v>1</v>
      </c>
      <c r="DM550" s="12">
        <f t="shared" si="762"/>
        <v>1669</v>
      </c>
      <c r="DN550" s="12">
        <v>0.83</v>
      </c>
      <c r="DO550" s="19">
        <f t="shared" si="763"/>
        <v>4.55935404742437</v>
      </c>
      <c r="DP550" s="20">
        <v>5936</v>
      </c>
      <c r="DQ550" s="12">
        <v>0.99</v>
      </c>
      <c r="DR550" s="12">
        <v>3.34</v>
      </c>
      <c r="DS550" s="9">
        <f t="shared" si="764"/>
        <v>4.3066</v>
      </c>
      <c r="DT550" s="10">
        <v>1.225</v>
      </c>
      <c r="DU550" s="22">
        <v>1.085</v>
      </c>
      <c r="DV550" s="21">
        <f t="shared" si="765"/>
        <v>251310.758521957</v>
      </c>
      <c r="DW550" s="27"/>
      <c r="DX550" s="27"/>
      <c r="DY550" s="27"/>
      <c r="DZ550" s="27"/>
      <c r="EA550" s="27"/>
      <c r="EB550" s="12">
        <f t="shared" si="766"/>
        <v>1669</v>
      </c>
      <c r="EC550" s="12">
        <f t="shared" ref="EC550:EC554" si="779">2.04+0.6</f>
        <v>2.64</v>
      </c>
      <c r="ED550" s="13">
        <v>1.35</v>
      </c>
      <c r="EE550" s="14">
        <v>1.4</v>
      </c>
      <c r="EF550" s="15">
        <f t="shared" si="768"/>
        <v>8327.6424</v>
      </c>
      <c r="EG550" s="12">
        <v>1</v>
      </c>
      <c r="EH550" s="12">
        <f t="shared" si="769"/>
        <v>1669</v>
      </c>
      <c r="EI550" s="12">
        <v>0.92</v>
      </c>
      <c r="EJ550" s="19">
        <f t="shared" si="770"/>
        <v>4.64935404742437</v>
      </c>
      <c r="EK550" s="20">
        <v>5936</v>
      </c>
      <c r="EL550" s="12">
        <v>0.99</v>
      </c>
      <c r="EM550" s="12">
        <v>4.14</v>
      </c>
      <c r="EN550" s="9">
        <f t="shared" si="771"/>
        <v>5.0986</v>
      </c>
      <c r="EO550" s="10">
        <v>1.225</v>
      </c>
      <c r="EP550" s="22">
        <v>1.2</v>
      </c>
      <c r="EQ550" s="21">
        <f t="shared" si="772"/>
        <v>334680.323503923</v>
      </c>
    </row>
    <row r="551" s="1" customFormat="1" customHeight="1" spans="1:147">
      <c r="F551" s="12">
        <v>1524</v>
      </c>
      <c r="G551" s="12">
        <f t="shared" si="773"/>
        <v>2.64</v>
      </c>
      <c r="H551" s="13">
        <v>1.35</v>
      </c>
      <c r="I551" s="14">
        <v>1.4</v>
      </c>
      <c r="J551" s="15">
        <f t="shared" si="733"/>
        <v>7604.1504</v>
      </c>
      <c r="K551" s="12">
        <v>1</v>
      </c>
      <c r="L551" s="12">
        <v>1524</v>
      </c>
      <c r="M551" s="12">
        <v>0.83</v>
      </c>
      <c r="N551" s="19">
        <f t="shared" si="734"/>
        <v>4.42477866061294</v>
      </c>
      <c r="O551" s="20">
        <v>5936</v>
      </c>
      <c r="P551" s="12">
        <v>0.99</v>
      </c>
      <c r="Q551" s="12">
        <v>3.34</v>
      </c>
      <c r="R551" s="9">
        <f t="shared" si="735"/>
        <v>4.3066</v>
      </c>
      <c r="S551" s="10">
        <v>1.225</v>
      </c>
      <c r="T551" s="20">
        <v>1</v>
      </c>
      <c r="U551" s="21">
        <f t="shared" si="736"/>
        <v>208821.805645327</v>
      </c>
      <c r="AA551" s="12">
        <v>1524</v>
      </c>
      <c r="AB551" s="12">
        <f t="shared" si="774"/>
        <v>2.64</v>
      </c>
      <c r="AC551" s="13">
        <v>1.35</v>
      </c>
      <c r="AD551" s="14">
        <v>1.4</v>
      </c>
      <c r="AE551" s="15">
        <f t="shared" si="738"/>
        <v>7604.1504</v>
      </c>
      <c r="AF551" s="12">
        <v>1</v>
      </c>
      <c r="AG551" s="12">
        <v>1524</v>
      </c>
      <c r="AH551" s="12">
        <v>0.83</v>
      </c>
      <c r="AI551" s="19">
        <f t="shared" si="739"/>
        <v>4.42477866061294</v>
      </c>
      <c r="AJ551" s="20">
        <v>5936</v>
      </c>
      <c r="AK551" s="12">
        <v>0.99</v>
      </c>
      <c r="AL551" s="12">
        <v>3.34</v>
      </c>
      <c r="AM551" s="9">
        <f t="shared" si="740"/>
        <v>4.3066</v>
      </c>
      <c r="AN551" s="10">
        <v>1.225</v>
      </c>
      <c r="AO551" s="22">
        <v>1.015</v>
      </c>
      <c r="AP551" s="21">
        <f t="shared" si="741"/>
        <v>211954.132730007</v>
      </c>
      <c r="AV551" s="12">
        <v>1524</v>
      </c>
      <c r="AW551" s="12">
        <f t="shared" si="775"/>
        <v>2.64</v>
      </c>
      <c r="AX551" s="13">
        <v>1.35</v>
      </c>
      <c r="AY551" s="14">
        <v>1.4</v>
      </c>
      <c r="AZ551" s="15">
        <f t="shared" si="743"/>
        <v>7604.1504</v>
      </c>
      <c r="BA551" s="12">
        <v>1</v>
      </c>
      <c r="BB551" s="12">
        <v>1524</v>
      </c>
      <c r="BC551" s="12">
        <v>0.83</v>
      </c>
      <c r="BD551" s="19">
        <f t="shared" si="744"/>
        <v>4.42477866061294</v>
      </c>
      <c r="BE551" s="20">
        <v>5936</v>
      </c>
      <c r="BF551" s="12">
        <v>0.99</v>
      </c>
      <c r="BG551" s="12">
        <v>3.34</v>
      </c>
      <c r="BH551" s="9">
        <f t="shared" si="745"/>
        <v>4.3066</v>
      </c>
      <c r="BI551" s="10">
        <v>1.225</v>
      </c>
      <c r="BJ551" s="20">
        <v>1</v>
      </c>
      <c r="BK551" s="21">
        <f t="shared" si="746"/>
        <v>208821.805645327</v>
      </c>
      <c r="BQ551" s="12">
        <v>1524</v>
      </c>
      <c r="BR551" s="12">
        <f t="shared" si="776"/>
        <v>2.64</v>
      </c>
      <c r="BS551" s="13">
        <v>1.35</v>
      </c>
      <c r="BT551" s="14">
        <v>1.4</v>
      </c>
      <c r="BU551" s="15">
        <f t="shared" si="748"/>
        <v>7604.1504</v>
      </c>
      <c r="BV551" s="12">
        <v>1</v>
      </c>
      <c r="BW551" s="12">
        <v>1524</v>
      </c>
      <c r="BX551" s="12">
        <v>0.83</v>
      </c>
      <c r="BY551" s="19">
        <f t="shared" si="749"/>
        <v>4.42477866061294</v>
      </c>
      <c r="BZ551" s="20">
        <v>5936</v>
      </c>
      <c r="CA551" s="12">
        <v>0.99</v>
      </c>
      <c r="CB551" s="12">
        <v>3.34</v>
      </c>
      <c r="CC551" s="9">
        <f t="shared" si="750"/>
        <v>4.3066</v>
      </c>
      <c r="CD551" s="10">
        <v>1.225</v>
      </c>
      <c r="CE551" s="22">
        <v>1.015</v>
      </c>
      <c r="CF551" s="21">
        <f t="shared" si="751"/>
        <v>211954.132730007</v>
      </c>
      <c r="CL551" s="12">
        <f t="shared" si="752"/>
        <v>1669</v>
      </c>
      <c r="CM551" s="12">
        <f t="shared" si="777"/>
        <v>2.64</v>
      </c>
      <c r="CN551" s="13">
        <v>1.35</v>
      </c>
      <c r="CO551" s="14">
        <v>1.4</v>
      </c>
      <c r="CP551" s="15">
        <f t="shared" si="754"/>
        <v>8327.6424</v>
      </c>
      <c r="CQ551" s="12">
        <v>1</v>
      </c>
      <c r="CR551" s="12">
        <f t="shared" si="755"/>
        <v>1669</v>
      </c>
      <c r="CS551" s="12">
        <v>0.83</v>
      </c>
      <c r="CT551" s="19">
        <f t="shared" si="756"/>
        <v>4.55935404742437</v>
      </c>
      <c r="CU551" s="20">
        <v>5936</v>
      </c>
      <c r="CV551" s="12">
        <v>0.99</v>
      </c>
      <c r="CW551" s="12">
        <v>3.34</v>
      </c>
      <c r="CX551" s="9">
        <f t="shared" si="757"/>
        <v>4.3066</v>
      </c>
      <c r="CY551" s="10">
        <v>1.225</v>
      </c>
      <c r="CZ551" s="22">
        <v>1.085</v>
      </c>
      <c r="DA551" s="21">
        <f t="shared" si="758"/>
        <v>251310.758521957</v>
      </c>
      <c r="DG551" s="12">
        <f t="shared" si="759"/>
        <v>1669</v>
      </c>
      <c r="DH551" s="12">
        <f t="shared" si="778"/>
        <v>2.64</v>
      </c>
      <c r="DI551" s="13">
        <v>1.35</v>
      </c>
      <c r="DJ551" s="14">
        <v>1.4</v>
      </c>
      <c r="DK551" s="15">
        <f t="shared" si="761"/>
        <v>8327.6424</v>
      </c>
      <c r="DL551" s="12">
        <v>1</v>
      </c>
      <c r="DM551" s="12">
        <f t="shared" si="762"/>
        <v>1669</v>
      </c>
      <c r="DN551" s="12">
        <v>0.83</v>
      </c>
      <c r="DO551" s="19">
        <f t="shared" si="763"/>
        <v>4.55935404742437</v>
      </c>
      <c r="DP551" s="20">
        <v>5936</v>
      </c>
      <c r="DQ551" s="12">
        <v>0.99</v>
      </c>
      <c r="DR551" s="12">
        <v>3.34</v>
      </c>
      <c r="DS551" s="9">
        <f t="shared" si="764"/>
        <v>4.3066</v>
      </c>
      <c r="DT551" s="10">
        <v>1.225</v>
      </c>
      <c r="DU551" s="22">
        <v>1.085</v>
      </c>
      <c r="DV551" s="21">
        <f t="shared" si="765"/>
        <v>251310.758521957</v>
      </c>
      <c r="EB551" s="12">
        <f t="shared" si="766"/>
        <v>1669</v>
      </c>
      <c r="EC551" s="12">
        <f t="shared" si="779"/>
        <v>2.64</v>
      </c>
      <c r="ED551" s="13">
        <v>1.35</v>
      </c>
      <c r="EE551" s="14">
        <v>1.4</v>
      </c>
      <c r="EF551" s="15">
        <f t="shared" si="768"/>
        <v>8327.6424</v>
      </c>
      <c r="EG551" s="12">
        <v>1</v>
      </c>
      <c r="EH551" s="12">
        <f t="shared" si="769"/>
        <v>1669</v>
      </c>
      <c r="EI551" s="12">
        <v>0.92</v>
      </c>
      <c r="EJ551" s="19">
        <f t="shared" si="770"/>
        <v>4.64935404742437</v>
      </c>
      <c r="EK551" s="20">
        <v>5936</v>
      </c>
      <c r="EL551" s="12">
        <v>0.99</v>
      </c>
      <c r="EM551" s="12">
        <v>4.14</v>
      </c>
      <c r="EN551" s="9">
        <f t="shared" si="771"/>
        <v>5.0986</v>
      </c>
      <c r="EO551" s="10">
        <v>1.225</v>
      </c>
      <c r="EP551" s="22">
        <v>1.2</v>
      </c>
      <c r="EQ551" s="21">
        <f t="shared" si="772"/>
        <v>334680.323503923</v>
      </c>
    </row>
    <row r="552" s="1" customFormat="1" customHeight="1" spans="1:147">
      <c r="F552" s="12">
        <v>1524</v>
      </c>
      <c r="G552" s="12">
        <f>2.72+0.6</f>
        <v>3.32</v>
      </c>
      <c r="H552" s="13">
        <v>1.35</v>
      </c>
      <c r="I552" s="14">
        <v>1.4</v>
      </c>
      <c r="J552" s="15">
        <f t="shared" si="733"/>
        <v>9562.7952</v>
      </c>
      <c r="K552" s="12">
        <v>1</v>
      </c>
      <c r="L552" s="12">
        <v>1524</v>
      </c>
      <c r="M552" s="12">
        <v>0.83</v>
      </c>
      <c r="N552" s="19">
        <f t="shared" si="734"/>
        <v>4.42477866061294</v>
      </c>
      <c r="O552" s="20">
        <v>5936</v>
      </c>
      <c r="P552" s="12">
        <v>0.99</v>
      </c>
      <c r="Q552" s="12">
        <v>3.34</v>
      </c>
      <c r="R552" s="9">
        <f t="shared" si="735"/>
        <v>4.3066</v>
      </c>
      <c r="S552" s="10">
        <v>1.225</v>
      </c>
      <c r="T552" s="20">
        <v>1</v>
      </c>
      <c r="U552" s="21">
        <f t="shared" si="736"/>
        <v>254543.030833972</v>
      </c>
      <c r="AA552" s="12">
        <v>1524</v>
      </c>
      <c r="AB552" s="12">
        <f>2.72+0.6</f>
        <v>3.32</v>
      </c>
      <c r="AC552" s="13">
        <v>1.35</v>
      </c>
      <c r="AD552" s="14">
        <v>1.4</v>
      </c>
      <c r="AE552" s="15">
        <f t="shared" si="738"/>
        <v>9562.7952</v>
      </c>
      <c r="AF552" s="12">
        <v>1</v>
      </c>
      <c r="AG552" s="12">
        <v>1524</v>
      </c>
      <c r="AH552" s="12">
        <v>0.83</v>
      </c>
      <c r="AI552" s="19">
        <f t="shared" si="739"/>
        <v>4.42477866061294</v>
      </c>
      <c r="AJ552" s="20">
        <v>5936</v>
      </c>
      <c r="AK552" s="12">
        <v>0.99</v>
      </c>
      <c r="AL552" s="12">
        <v>3.34</v>
      </c>
      <c r="AM552" s="9">
        <f t="shared" si="740"/>
        <v>4.3066</v>
      </c>
      <c r="AN552" s="10">
        <v>1.225</v>
      </c>
      <c r="AO552" s="22">
        <v>1.015</v>
      </c>
      <c r="AP552" s="21">
        <f t="shared" si="741"/>
        <v>258361.176296481</v>
      </c>
      <c r="AV552" s="12">
        <v>1524</v>
      </c>
      <c r="AW552" s="12">
        <f>2.72+0.6</f>
        <v>3.32</v>
      </c>
      <c r="AX552" s="13">
        <v>1.35</v>
      </c>
      <c r="AY552" s="14">
        <v>1.4</v>
      </c>
      <c r="AZ552" s="15">
        <f t="shared" si="743"/>
        <v>9562.7952</v>
      </c>
      <c r="BA552" s="12">
        <v>1</v>
      </c>
      <c r="BB552" s="12">
        <v>1524</v>
      </c>
      <c r="BC552" s="12">
        <v>0.83</v>
      </c>
      <c r="BD552" s="19">
        <f t="shared" si="744"/>
        <v>4.42477866061294</v>
      </c>
      <c r="BE552" s="20">
        <v>5936</v>
      </c>
      <c r="BF552" s="12">
        <v>0.99</v>
      </c>
      <c r="BG552" s="12">
        <v>3.34</v>
      </c>
      <c r="BH552" s="9">
        <f t="shared" si="745"/>
        <v>4.3066</v>
      </c>
      <c r="BI552" s="10">
        <v>1.225</v>
      </c>
      <c r="BJ552" s="20">
        <v>1</v>
      </c>
      <c r="BK552" s="21">
        <f t="shared" si="746"/>
        <v>254543.030833972</v>
      </c>
      <c r="BQ552" s="12">
        <v>1524</v>
      </c>
      <c r="BR552" s="12">
        <f>2.72+0.6</f>
        <v>3.32</v>
      </c>
      <c r="BS552" s="13">
        <v>1.35</v>
      </c>
      <c r="BT552" s="14">
        <v>1.4</v>
      </c>
      <c r="BU552" s="15">
        <f t="shared" si="748"/>
        <v>9562.7952</v>
      </c>
      <c r="BV552" s="12">
        <v>1</v>
      </c>
      <c r="BW552" s="12">
        <v>1524</v>
      </c>
      <c r="BX552" s="12">
        <v>0.83</v>
      </c>
      <c r="BY552" s="19">
        <f t="shared" si="749"/>
        <v>4.42477866061294</v>
      </c>
      <c r="BZ552" s="20">
        <v>5936</v>
      </c>
      <c r="CA552" s="12">
        <v>0.99</v>
      </c>
      <c r="CB552" s="12">
        <v>3.34</v>
      </c>
      <c r="CC552" s="9">
        <f t="shared" si="750"/>
        <v>4.3066</v>
      </c>
      <c r="CD552" s="10">
        <v>1.225</v>
      </c>
      <c r="CE552" s="22">
        <v>1.015</v>
      </c>
      <c r="CF552" s="21">
        <f t="shared" si="751"/>
        <v>258361.176296481</v>
      </c>
      <c r="CL552" s="12">
        <f t="shared" si="752"/>
        <v>1669</v>
      </c>
      <c r="CM552" s="12">
        <f>2.72+0.6</f>
        <v>3.32</v>
      </c>
      <c r="CN552" s="13">
        <v>1.35</v>
      </c>
      <c r="CO552" s="14">
        <v>1.4</v>
      </c>
      <c r="CP552" s="15">
        <f t="shared" si="754"/>
        <v>10472.6412</v>
      </c>
      <c r="CQ552" s="12">
        <v>1</v>
      </c>
      <c r="CR552" s="12">
        <f t="shared" si="755"/>
        <v>1669</v>
      </c>
      <c r="CS552" s="12">
        <v>0.83</v>
      </c>
      <c r="CT552" s="19">
        <f t="shared" si="756"/>
        <v>4.55935404742437</v>
      </c>
      <c r="CU552" s="20">
        <v>5936</v>
      </c>
      <c r="CV552" s="12">
        <v>0.99</v>
      </c>
      <c r="CW552" s="12">
        <v>3.34</v>
      </c>
      <c r="CX552" s="9">
        <f t="shared" si="757"/>
        <v>4.3066</v>
      </c>
      <c r="CY552" s="10">
        <v>1.225</v>
      </c>
      <c r="CZ552" s="22">
        <v>1.085</v>
      </c>
      <c r="DA552" s="21">
        <f t="shared" si="758"/>
        <v>307290.480120503</v>
      </c>
      <c r="DG552" s="12">
        <f t="shared" si="759"/>
        <v>1669</v>
      </c>
      <c r="DH552" s="12">
        <f>2.72+0.6</f>
        <v>3.32</v>
      </c>
      <c r="DI552" s="13">
        <v>1.35</v>
      </c>
      <c r="DJ552" s="14">
        <v>1.4</v>
      </c>
      <c r="DK552" s="15">
        <f t="shared" si="761"/>
        <v>10472.6412</v>
      </c>
      <c r="DL552" s="12">
        <v>1</v>
      </c>
      <c r="DM552" s="12">
        <f t="shared" si="762"/>
        <v>1669</v>
      </c>
      <c r="DN552" s="12">
        <v>0.83</v>
      </c>
      <c r="DO552" s="19">
        <f t="shared" si="763"/>
        <v>4.55935404742437</v>
      </c>
      <c r="DP552" s="20">
        <v>5936</v>
      </c>
      <c r="DQ552" s="12">
        <v>0.99</v>
      </c>
      <c r="DR552" s="12">
        <v>3.34</v>
      </c>
      <c r="DS552" s="9">
        <f t="shared" si="764"/>
        <v>4.3066</v>
      </c>
      <c r="DT552" s="10">
        <v>1.225</v>
      </c>
      <c r="DU552" s="22">
        <v>1.085</v>
      </c>
      <c r="DV552" s="21">
        <f t="shared" si="765"/>
        <v>307290.480120503</v>
      </c>
      <c r="EB552" s="12">
        <f t="shared" si="766"/>
        <v>1669</v>
      </c>
      <c r="EC552" s="12">
        <f>2.72+0.6</f>
        <v>3.32</v>
      </c>
      <c r="ED552" s="13">
        <v>1.35</v>
      </c>
      <c r="EE552" s="14">
        <v>1.4</v>
      </c>
      <c r="EF552" s="15">
        <f t="shared" si="768"/>
        <v>10472.6412</v>
      </c>
      <c r="EG552" s="12">
        <v>1</v>
      </c>
      <c r="EH552" s="12">
        <f t="shared" si="769"/>
        <v>1669</v>
      </c>
      <c r="EI552" s="12">
        <v>0.92</v>
      </c>
      <c r="EJ552" s="19">
        <f t="shared" si="770"/>
        <v>4.64935404742437</v>
      </c>
      <c r="EK552" s="20">
        <v>5936</v>
      </c>
      <c r="EL552" s="12">
        <v>0.99</v>
      </c>
      <c r="EM552" s="12">
        <v>4.14</v>
      </c>
      <c r="EN552" s="9">
        <f t="shared" si="771"/>
        <v>5.0986</v>
      </c>
      <c r="EO552" s="10">
        <v>1.225</v>
      </c>
      <c r="EP552" s="22">
        <v>1.2</v>
      </c>
      <c r="EQ552" s="21">
        <f t="shared" si="772"/>
        <v>409426.3221776</v>
      </c>
    </row>
    <row r="553" s="1" customFormat="1" customHeight="1" spans="1:147">
      <c r="F553" s="12">
        <v>1524</v>
      </c>
      <c r="G553" s="12">
        <f t="shared" si="773"/>
        <v>2.64</v>
      </c>
      <c r="H553" s="13">
        <v>1.35</v>
      </c>
      <c r="I553" s="14">
        <v>1.4</v>
      </c>
      <c r="J553" s="15">
        <f t="shared" si="733"/>
        <v>7604.1504</v>
      </c>
      <c r="K553" s="12">
        <v>1</v>
      </c>
      <c r="L553" s="12">
        <v>1524</v>
      </c>
      <c r="M553" s="12">
        <v>0.83</v>
      </c>
      <c r="N553" s="19">
        <f t="shared" si="734"/>
        <v>4.42477866061294</v>
      </c>
      <c r="O553" s="20">
        <v>5936</v>
      </c>
      <c r="P553" s="12">
        <v>0.99</v>
      </c>
      <c r="Q553" s="12">
        <v>3.34</v>
      </c>
      <c r="R553" s="9">
        <f t="shared" si="735"/>
        <v>4.3066</v>
      </c>
      <c r="S553" s="10">
        <v>1.225</v>
      </c>
      <c r="T553" s="20">
        <v>1</v>
      </c>
      <c r="U553" s="21">
        <f t="shared" si="736"/>
        <v>208821.805645327</v>
      </c>
      <c r="AA553" s="12">
        <v>1524</v>
      </c>
      <c r="AB553" s="12">
        <f t="shared" si="774"/>
        <v>2.64</v>
      </c>
      <c r="AC553" s="13">
        <v>1.35</v>
      </c>
      <c r="AD553" s="14">
        <v>1.4</v>
      </c>
      <c r="AE553" s="15">
        <f t="shared" si="738"/>
        <v>7604.1504</v>
      </c>
      <c r="AF553" s="12">
        <v>1</v>
      </c>
      <c r="AG553" s="12">
        <v>1524</v>
      </c>
      <c r="AH553" s="12">
        <v>0.83</v>
      </c>
      <c r="AI553" s="19">
        <f t="shared" si="739"/>
        <v>4.42477866061294</v>
      </c>
      <c r="AJ553" s="20">
        <v>5936</v>
      </c>
      <c r="AK553" s="12">
        <v>0.99</v>
      </c>
      <c r="AL553" s="12">
        <v>3.34</v>
      </c>
      <c r="AM553" s="9">
        <f t="shared" si="740"/>
        <v>4.3066</v>
      </c>
      <c r="AN553" s="10">
        <v>1.225</v>
      </c>
      <c r="AO553" s="22">
        <v>1.015</v>
      </c>
      <c r="AP553" s="21">
        <f t="shared" si="741"/>
        <v>211954.132730007</v>
      </c>
      <c r="AV553" s="12">
        <v>1524</v>
      </c>
      <c r="AW553" s="12">
        <f t="shared" si="775"/>
        <v>2.64</v>
      </c>
      <c r="AX553" s="13">
        <v>1.35</v>
      </c>
      <c r="AY553" s="14">
        <v>1.4</v>
      </c>
      <c r="AZ553" s="15">
        <f t="shared" si="743"/>
        <v>7604.1504</v>
      </c>
      <c r="BA553" s="12">
        <v>1</v>
      </c>
      <c r="BB553" s="12">
        <v>1524</v>
      </c>
      <c r="BC553" s="12">
        <v>0.83</v>
      </c>
      <c r="BD553" s="19">
        <f t="shared" si="744"/>
        <v>4.42477866061294</v>
      </c>
      <c r="BE553" s="20">
        <v>5936</v>
      </c>
      <c r="BF553" s="12">
        <v>0.99</v>
      </c>
      <c r="BG553" s="12">
        <v>3.34</v>
      </c>
      <c r="BH553" s="9">
        <f t="shared" si="745"/>
        <v>4.3066</v>
      </c>
      <c r="BI553" s="10">
        <v>1.225</v>
      </c>
      <c r="BJ553" s="20">
        <v>1</v>
      </c>
      <c r="BK553" s="21">
        <f t="shared" si="746"/>
        <v>208821.805645327</v>
      </c>
      <c r="BQ553" s="12">
        <v>1524</v>
      </c>
      <c r="BR553" s="12">
        <f t="shared" si="776"/>
        <v>2.64</v>
      </c>
      <c r="BS553" s="13">
        <v>1.35</v>
      </c>
      <c r="BT553" s="14">
        <v>1.4</v>
      </c>
      <c r="BU553" s="15">
        <f t="shared" si="748"/>
        <v>7604.1504</v>
      </c>
      <c r="BV553" s="12">
        <v>1</v>
      </c>
      <c r="BW553" s="12">
        <v>1524</v>
      </c>
      <c r="BX553" s="12">
        <v>0.83</v>
      </c>
      <c r="BY553" s="19">
        <f t="shared" si="749"/>
        <v>4.42477866061294</v>
      </c>
      <c r="BZ553" s="20">
        <v>5936</v>
      </c>
      <c r="CA553" s="12">
        <v>0.99</v>
      </c>
      <c r="CB553" s="12">
        <v>3.34</v>
      </c>
      <c r="CC553" s="9">
        <f t="shared" si="750"/>
        <v>4.3066</v>
      </c>
      <c r="CD553" s="10">
        <v>1.225</v>
      </c>
      <c r="CE553" s="22">
        <v>1.015</v>
      </c>
      <c r="CF553" s="21">
        <f t="shared" si="751"/>
        <v>211954.132730007</v>
      </c>
      <c r="CL553" s="12">
        <f t="shared" si="752"/>
        <v>1669</v>
      </c>
      <c r="CM553" s="12">
        <f t="shared" si="777"/>
        <v>2.64</v>
      </c>
      <c r="CN553" s="13">
        <v>1.35</v>
      </c>
      <c r="CO553" s="14">
        <v>1.4</v>
      </c>
      <c r="CP553" s="15">
        <f t="shared" si="754"/>
        <v>8327.6424</v>
      </c>
      <c r="CQ553" s="12">
        <v>1</v>
      </c>
      <c r="CR553" s="12">
        <f t="shared" si="755"/>
        <v>1669</v>
      </c>
      <c r="CS553" s="12">
        <v>0.83</v>
      </c>
      <c r="CT553" s="19">
        <f t="shared" si="756"/>
        <v>4.55935404742437</v>
      </c>
      <c r="CU553" s="20">
        <v>5936</v>
      </c>
      <c r="CV553" s="12">
        <v>0.99</v>
      </c>
      <c r="CW553" s="12">
        <v>3.34</v>
      </c>
      <c r="CX553" s="9">
        <f t="shared" si="757"/>
        <v>4.3066</v>
      </c>
      <c r="CY553" s="10">
        <v>1.225</v>
      </c>
      <c r="CZ553" s="22">
        <v>1.085</v>
      </c>
      <c r="DA553" s="21">
        <f t="shared" si="758"/>
        <v>251310.758521957</v>
      </c>
      <c r="DG553" s="12">
        <f t="shared" si="759"/>
        <v>1669</v>
      </c>
      <c r="DH553" s="12">
        <f t="shared" si="778"/>
        <v>2.64</v>
      </c>
      <c r="DI553" s="13">
        <v>1.35</v>
      </c>
      <c r="DJ553" s="14">
        <v>1.4</v>
      </c>
      <c r="DK553" s="15">
        <f t="shared" si="761"/>
        <v>8327.6424</v>
      </c>
      <c r="DL553" s="12">
        <v>1</v>
      </c>
      <c r="DM553" s="12">
        <f t="shared" si="762"/>
        <v>1669</v>
      </c>
      <c r="DN553" s="12">
        <v>0.83</v>
      </c>
      <c r="DO553" s="19">
        <f t="shared" si="763"/>
        <v>4.55935404742437</v>
      </c>
      <c r="DP553" s="20">
        <v>5936</v>
      </c>
      <c r="DQ553" s="12">
        <v>0.99</v>
      </c>
      <c r="DR553" s="12">
        <v>3.34</v>
      </c>
      <c r="DS553" s="9">
        <f t="shared" si="764"/>
        <v>4.3066</v>
      </c>
      <c r="DT553" s="10">
        <v>1.225</v>
      </c>
      <c r="DU553" s="22">
        <v>1.085</v>
      </c>
      <c r="DV553" s="21">
        <f t="shared" si="765"/>
        <v>251310.758521957</v>
      </c>
      <c r="EB553" s="12">
        <f t="shared" si="766"/>
        <v>1669</v>
      </c>
      <c r="EC553" s="12">
        <f t="shared" si="779"/>
        <v>2.64</v>
      </c>
      <c r="ED553" s="13">
        <v>1.35</v>
      </c>
      <c r="EE553" s="14">
        <v>1.4</v>
      </c>
      <c r="EF553" s="15">
        <f t="shared" si="768"/>
        <v>8327.6424</v>
      </c>
      <c r="EG553" s="12">
        <v>1</v>
      </c>
      <c r="EH553" s="12">
        <f t="shared" si="769"/>
        <v>1669</v>
      </c>
      <c r="EI553" s="12">
        <v>0.92</v>
      </c>
      <c r="EJ553" s="19">
        <f t="shared" si="770"/>
        <v>4.64935404742437</v>
      </c>
      <c r="EK553" s="20">
        <v>5936</v>
      </c>
      <c r="EL553" s="12">
        <v>0.99</v>
      </c>
      <c r="EM553" s="12">
        <v>4.14</v>
      </c>
      <c r="EN553" s="9">
        <f t="shared" si="771"/>
        <v>5.0986</v>
      </c>
      <c r="EO553" s="10">
        <v>1.225</v>
      </c>
      <c r="EP553" s="22">
        <v>1.2</v>
      </c>
      <c r="EQ553" s="21">
        <f t="shared" si="772"/>
        <v>334680.323503923</v>
      </c>
    </row>
    <row r="554" s="1" customFormat="1" customHeight="1" spans="1:147">
      <c r="F554" s="12">
        <v>1524</v>
      </c>
      <c r="G554" s="12">
        <f t="shared" si="773"/>
        <v>2.64</v>
      </c>
      <c r="H554" s="13">
        <v>1.35</v>
      </c>
      <c r="I554" s="14">
        <v>1.4</v>
      </c>
      <c r="J554" s="15">
        <f t="shared" si="733"/>
        <v>7604.1504</v>
      </c>
      <c r="K554" s="12">
        <v>1</v>
      </c>
      <c r="L554" s="12">
        <v>1524</v>
      </c>
      <c r="M554" s="12">
        <v>0.83</v>
      </c>
      <c r="N554" s="19">
        <f t="shared" si="734"/>
        <v>4.42477866061294</v>
      </c>
      <c r="O554" s="20">
        <v>5936</v>
      </c>
      <c r="P554" s="12">
        <v>0.99</v>
      </c>
      <c r="Q554" s="12">
        <v>3.34</v>
      </c>
      <c r="R554" s="9">
        <f t="shared" si="735"/>
        <v>4.3066</v>
      </c>
      <c r="S554" s="10">
        <v>1.225</v>
      </c>
      <c r="T554" s="20">
        <v>1</v>
      </c>
      <c r="U554" s="21">
        <f t="shared" si="736"/>
        <v>208821.805645327</v>
      </c>
      <c r="AA554" s="12">
        <v>1524</v>
      </c>
      <c r="AB554" s="12">
        <f t="shared" si="774"/>
        <v>2.64</v>
      </c>
      <c r="AC554" s="13">
        <v>1.35</v>
      </c>
      <c r="AD554" s="14">
        <v>1.4</v>
      </c>
      <c r="AE554" s="15">
        <f t="shared" si="738"/>
        <v>7604.1504</v>
      </c>
      <c r="AF554" s="12">
        <v>1</v>
      </c>
      <c r="AG554" s="12">
        <v>1524</v>
      </c>
      <c r="AH554" s="12">
        <v>0.83</v>
      </c>
      <c r="AI554" s="19">
        <f t="shared" si="739"/>
        <v>4.42477866061294</v>
      </c>
      <c r="AJ554" s="20">
        <v>5936</v>
      </c>
      <c r="AK554" s="12">
        <v>0.99</v>
      </c>
      <c r="AL554" s="12">
        <v>3.34</v>
      </c>
      <c r="AM554" s="9">
        <f t="shared" si="740"/>
        <v>4.3066</v>
      </c>
      <c r="AN554" s="10">
        <v>1.225</v>
      </c>
      <c r="AO554" s="22">
        <v>1.015</v>
      </c>
      <c r="AP554" s="21">
        <f t="shared" si="741"/>
        <v>211954.132730007</v>
      </c>
      <c r="AV554" s="12">
        <v>1524</v>
      </c>
      <c r="AW554" s="12">
        <f t="shared" si="775"/>
        <v>2.64</v>
      </c>
      <c r="AX554" s="13">
        <v>1.35</v>
      </c>
      <c r="AY554" s="14">
        <v>1.4</v>
      </c>
      <c r="AZ554" s="15">
        <f t="shared" si="743"/>
        <v>7604.1504</v>
      </c>
      <c r="BA554" s="12">
        <v>1</v>
      </c>
      <c r="BB554" s="12">
        <v>1524</v>
      </c>
      <c r="BC554" s="12">
        <v>0.83</v>
      </c>
      <c r="BD554" s="19">
        <f t="shared" si="744"/>
        <v>4.42477866061294</v>
      </c>
      <c r="BE554" s="20">
        <v>5936</v>
      </c>
      <c r="BF554" s="12">
        <v>0.99</v>
      </c>
      <c r="BG554" s="12">
        <v>3.34</v>
      </c>
      <c r="BH554" s="9">
        <f t="shared" si="745"/>
        <v>4.3066</v>
      </c>
      <c r="BI554" s="10">
        <v>1.225</v>
      </c>
      <c r="BJ554" s="20">
        <v>1</v>
      </c>
      <c r="BK554" s="21">
        <f t="shared" si="746"/>
        <v>208821.805645327</v>
      </c>
      <c r="BQ554" s="12">
        <v>1524</v>
      </c>
      <c r="BR554" s="12">
        <f t="shared" si="776"/>
        <v>2.64</v>
      </c>
      <c r="BS554" s="13">
        <v>1.35</v>
      </c>
      <c r="BT554" s="14">
        <v>1.4</v>
      </c>
      <c r="BU554" s="15">
        <f t="shared" si="748"/>
        <v>7604.1504</v>
      </c>
      <c r="BV554" s="12">
        <v>1</v>
      </c>
      <c r="BW554" s="12">
        <v>1524</v>
      </c>
      <c r="BX554" s="12">
        <v>0.83</v>
      </c>
      <c r="BY554" s="19">
        <f t="shared" si="749"/>
        <v>4.42477866061294</v>
      </c>
      <c r="BZ554" s="20">
        <v>5936</v>
      </c>
      <c r="CA554" s="12">
        <v>0.99</v>
      </c>
      <c r="CB554" s="12">
        <v>3.34</v>
      </c>
      <c r="CC554" s="9">
        <f t="shared" si="750"/>
        <v>4.3066</v>
      </c>
      <c r="CD554" s="10">
        <v>1.225</v>
      </c>
      <c r="CE554" s="22">
        <v>1.015</v>
      </c>
      <c r="CF554" s="21">
        <f t="shared" si="751"/>
        <v>211954.132730007</v>
      </c>
      <c r="CL554" s="12">
        <f t="shared" si="752"/>
        <v>1669</v>
      </c>
      <c r="CM554" s="12">
        <f t="shared" si="777"/>
        <v>2.64</v>
      </c>
      <c r="CN554" s="13">
        <v>1.35</v>
      </c>
      <c r="CO554" s="14">
        <v>1.4</v>
      </c>
      <c r="CP554" s="15">
        <f t="shared" si="754"/>
        <v>8327.6424</v>
      </c>
      <c r="CQ554" s="12">
        <v>1</v>
      </c>
      <c r="CR554" s="12">
        <f t="shared" si="755"/>
        <v>1669</v>
      </c>
      <c r="CS554" s="12">
        <v>0.83</v>
      </c>
      <c r="CT554" s="19">
        <f t="shared" si="756"/>
        <v>4.55935404742437</v>
      </c>
      <c r="CU554" s="20">
        <v>5936</v>
      </c>
      <c r="CV554" s="12">
        <v>0.99</v>
      </c>
      <c r="CW554" s="12">
        <v>3.34</v>
      </c>
      <c r="CX554" s="9">
        <f t="shared" si="757"/>
        <v>4.3066</v>
      </c>
      <c r="CY554" s="10">
        <v>1.225</v>
      </c>
      <c r="CZ554" s="22">
        <v>1.085</v>
      </c>
      <c r="DA554" s="21">
        <f t="shared" si="758"/>
        <v>251310.758521957</v>
      </c>
      <c r="DG554" s="12">
        <f t="shared" si="759"/>
        <v>1669</v>
      </c>
      <c r="DH554" s="12">
        <f t="shared" si="778"/>
        <v>2.64</v>
      </c>
      <c r="DI554" s="13">
        <v>1.35</v>
      </c>
      <c r="DJ554" s="14">
        <v>1.4</v>
      </c>
      <c r="DK554" s="15">
        <f t="shared" si="761"/>
        <v>8327.6424</v>
      </c>
      <c r="DL554" s="12">
        <v>1</v>
      </c>
      <c r="DM554" s="12">
        <f t="shared" si="762"/>
        <v>1669</v>
      </c>
      <c r="DN554" s="12">
        <v>0.83</v>
      </c>
      <c r="DO554" s="19">
        <f t="shared" si="763"/>
        <v>4.55935404742437</v>
      </c>
      <c r="DP554" s="20">
        <v>5936</v>
      </c>
      <c r="DQ554" s="12">
        <v>0.99</v>
      </c>
      <c r="DR554" s="12">
        <v>3.34</v>
      </c>
      <c r="DS554" s="9">
        <f t="shared" si="764"/>
        <v>4.3066</v>
      </c>
      <c r="DT554" s="10">
        <v>1.225</v>
      </c>
      <c r="DU554" s="22">
        <v>1.085</v>
      </c>
      <c r="DV554" s="21">
        <f t="shared" si="765"/>
        <v>251310.758521957</v>
      </c>
      <c r="EB554" s="12">
        <f t="shared" si="766"/>
        <v>1669</v>
      </c>
      <c r="EC554" s="12">
        <f t="shared" si="779"/>
        <v>2.64</v>
      </c>
      <c r="ED554" s="13">
        <v>1.35</v>
      </c>
      <c r="EE554" s="14">
        <v>1.4</v>
      </c>
      <c r="EF554" s="15">
        <f t="shared" si="768"/>
        <v>8327.6424</v>
      </c>
      <c r="EG554" s="12">
        <v>1</v>
      </c>
      <c r="EH554" s="12">
        <f t="shared" si="769"/>
        <v>1669</v>
      </c>
      <c r="EI554" s="12">
        <v>0.92</v>
      </c>
      <c r="EJ554" s="19">
        <f t="shared" si="770"/>
        <v>4.64935404742437</v>
      </c>
      <c r="EK554" s="20">
        <v>5936</v>
      </c>
      <c r="EL554" s="12">
        <v>0.99</v>
      </c>
      <c r="EM554" s="12">
        <v>4.14</v>
      </c>
      <c r="EN554" s="9">
        <f t="shared" si="771"/>
        <v>5.0986</v>
      </c>
      <c r="EO554" s="10">
        <v>1.225</v>
      </c>
      <c r="EP554" s="22">
        <v>1.2</v>
      </c>
      <c r="EQ554" s="21">
        <f t="shared" si="772"/>
        <v>334680.323503923</v>
      </c>
    </row>
    <row r="555" s="1" customFormat="1" customHeight="1" spans="1:147">
      <c r="F555" s="12">
        <v>1524</v>
      </c>
      <c r="G555" s="12">
        <f>2.72+0.6</f>
        <v>3.32</v>
      </c>
      <c r="H555" s="13">
        <v>1.35</v>
      </c>
      <c r="I555" s="14">
        <v>1.4</v>
      </c>
      <c r="J555" s="15">
        <f t="shared" si="733"/>
        <v>9562.7952</v>
      </c>
      <c r="K555" s="12">
        <v>1</v>
      </c>
      <c r="L555" s="12">
        <v>1524</v>
      </c>
      <c r="M555" s="12">
        <v>0.83</v>
      </c>
      <c r="N555" s="19">
        <f t="shared" si="734"/>
        <v>4.42477866061294</v>
      </c>
      <c r="O555" s="20">
        <v>5936</v>
      </c>
      <c r="P555" s="12">
        <v>0.99</v>
      </c>
      <c r="Q555" s="12">
        <v>3.34</v>
      </c>
      <c r="R555" s="9">
        <f t="shared" si="735"/>
        <v>4.3066</v>
      </c>
      <c r="S555" s="10">
        <v>1.225</v>
      </c>
      <c r="T555" s="20">
        <v>1</v>
      </c>
      <c r="U555" s="21">
        <f t="shared" si="736"/>
        <v>254543.030833972</v>
      </c>
      <c r="AA555" s="12">
        <v>1524</v>
      </c>
      <c r="AB555" s="12">
        <f>2.72+0.6</f>
        <v>3.32</v>
      </c>
      <c r="AC555" s="13">
        <v>1.35</v>
      </c>
      <c r="AD555" s="14">
        <v>1.4</v>
      </c>
      <c r="AE555" s="15">
        <f t="shared" si="738"/>
        <v>9562.7952</v>
      </c>
      <c r="AF555" s="12">
        <v>1</v>
      </c>
      <c r="AG555" s="12">
        <v>1524</v>
      </c>
      <c r="AH555" s="12">
        <v>0.83</v>
      </c>
      <c r="AI555" s="19">
        <f t="shared" si="739"/>
        <v>4.42477866061294</v>
      </c>
      <c r="AJ555" s="20">
        <v>5936</v>
      </c>
      <c r="AK555" s="12">
        <v>0.99</v>
      </c>
      <c r="AL555" s="12">
        <v>3.34</v>
      </c>
      <c r="AM555" s="9">
        <f t="shared" si="740"/>
        <v>4.3066</v>
      </c>
      <c r="AN555" s="10">
        <v>1.225</v>
      </c>
      <c r="AO555" s="22">
        <v>1.015</v>
      </c>
      <c r="AP555" s="21">
        <f t="shared" si="741"/>
        <v>258361.176296481</v>
      </c>
      <c r="AV555" s="12">
        <v>1524</v>
      </c>
      <c r="AW555" s="12">
        <f>2.72+0.6</f>
        <v>3.32</v>
      </c>
      <c r="AX555" s="13">
        <v>1.35</v>
      </c>
      <c r="AY555" s="14">
        <v>1.4</v>
      </c>
      <c r="AZ555" s="15">
        <f t="shared" si="743"/>
        <v>9562.7952</v>
      </c>
      <c r="BA555" s="12">
        <v>1</v>
      </c>
      <c r="BB555" s="12">
        <v>1524</v>
      </c>
      <c r="BC555" s="12">
        <v>0.83</v>
      </c>
      <c r="BD555" s="19">
        <f t="shared" si="744"/>
        <v>4.42477866061294</v>
      </c>
      <c r="BE555" s="20">
        <v>5936</v>
      </c>
      <c r="BF555" s="12">
        <v>0.99</v>
      </c>
      <c r="BG555" s="12">
        <v>3.34</v>
      </c>
      <c r="BH555" s="9">
        <f t="shared" si="745"/>
        <v>4.3066</v>
      </c>
      <c r="BI555" s="10">
        <v>1.225</v>
      </c>
      <c r="BJ555" s="20">
        <v>1</v>
      </c>
      <c r="BK555" s="21">
        <f t="shared" si="746"/>
        <v>254543.030833972</v>
      </c>
      <c r="BQ555" s="12">
        <v>1524</v>
      </c>
      <c r="BR555" s="12">
        <f>2.72+0.6</f>
        <v>3.32</v>
      </c>
      <c r="BS555" s="13">
        <v>1.35</v>
      </c>
      <c r="BT555" s="14">
        <v>1.4</v>
      </c>
      <c r="BU555" s="15">
        <f t="shared" si="748"/>
        <v>9562.7952</v>
      </c>
      <c r="BV555" s="12">
        <v>1</v>
      </c>
      <c r="BW555" s="12">
        <v>1524</v>
      </c>
      <c r="BX555" s="12">
        <v>0.83</v>
      </c>
      <c r="BY555" s="19">
        <f t="shared" si="749"/>
        <v>4.42477866061294</v>
      </c>
      <c r="BZ555" s="20">
        <v>5936</v>
      </c>
      <c r="CA555" s="12">
        <v>0.99</v>
      </c>
      <c r="CB555" s="12">
        <v>3.34</v>
      </c>
      <c r="CC555" s="9">
        <f t="shared" si="750"/>
        <v>4.3066</v>
      </c>
      <c r="CD555" s="10">
        <v>1.225</v>
      </c>
      <c r="CE555" s="22">
        <v>1.015</v>
      </c>
      <c r="CF555" s="21">
        <f t="shared" si="751"/>
        <v>258361.176296481</v>
      </c>
      <c r="CL555" s="12">
        <f t="shared" si="752"/>
        <v>1669</v>
      </c>
      <c r="CM555" s="12">
        <f>2.72+0.6</f>
        <v>3.32</v>
      </c>
      <c r="CN555" s="13">
        <v>1.35</v>
      </c>
      <c r="CO555" s="14">
        <v>1.4</v>
      </c>
      <c r="CP555" s="15">
        <f t="shared" si="754"/>
        <v>10472.6412</v>
      </c>
      <c r="CQ555" s="12">
        <v>1</v>
      </c>
      <c r="CR555" s="12">
        <f t="shared" si="755"/>
        <v>1669</v>
      </c>
      <c r="CS555" s="12">
        <v>0.83</v>
      </c>
      <c r="CT555" s="19">
        <f t="shared" si="756"/>
        <v>4.55935404742437</v>
      </c>
      <c r="CU555" s="20">
        <v>5936</v>
      </c>
      <c r="CV555" s="12">
        <v>0.99</v>
      </c>
      <c r="CW555" s="12">
        <v>3.34</v>
      </c>
      <c r="CX555" s="9">
        <f t="shared" si="757"/>
        <v>4.3066</v>
      </c>
      <c r="CY555" s="10">
        <v>1.225</v>
      </c>
      <c r="CZ555" s="22">
        <v>1.085</v>
      </c>
      <c r="DA555" s="21">
        <f t="shared" si="758"/>
        <v>307290.480120503</v>
      </c>
      <c r="DG555" s="12">
        <f t="shared" si="759"/>
        <v>1669</v>
      </c>
      <c r="DH555" s="12">
        <f>2.72+0.6</f>
        <v>3.32</v>
      </c>
      <c r="DI555" s="13">
        <v>1.35</v>
      </c>
      <c r="DJ555" s="14">
        <v>1.4</v>
      </c>
      <c r="DK555" s="15">
        <f t="shared" si="761"/>
        <v>10472.6412</v>
      </c>
      <c r="DL555" s="12">
        <v>1</v>
      </c>
      <c r="DM555" s="12">
        <f t="shared" si="762"/>
        <v>1669</v>
      </c>
      <c r="DN555" s="12">
        <v>0.83</v>
      </c>
      <c r="DO555" s="19">
        <f t="shared" si="763"/>
        <v>4.55935404742437</v>
      </c>
      <c r="DP555" s="20">
        <v>5936</v>
      </c>
      <c r="DQ555" s="12">
        <v>0.99</v>
      </c>
      <c r="DR555" s="12">
        <v>3.34</v>
      </c>
      <c r="DS555" s="9">
        <f t="shared" si="764"/>
        <v>4.3066</v>
      </c>
      <c r="DT555" s="10">
        <v>1.225</v>
      </c>
      <c r="DU555" s="22">
        <v>1.085</v>
      </c>
      <c r="DV555" s="21">
        <f t="shared" si="765"/>
        <v>307290.480120503</v>
      </c>
      <c r="EB555" s="12">
        <f t="shared" si="766"/>
        <v>1669</v>
      </c>
      <c r="EC555" s="12">
        <f>2.72+0.6</f>
        <v>3.32</v>
      </c>
      <c r="ED555" s="13">
        <v>1.35</v>
      </c>
      <c r="EE555" s="14">
        <v>1.4</v>
      </c>
      <c r="EF555" s="15">
        <f t="shared" si="768"/>
        <v>10472.6412</v>
      </c>
      <c r="EG555" s="12">
        <v>1</v>
      </c>
      <c r="EH555" s="12">
        <f t="shared" si="769"/>
        <v>1669</v>
      </c>
      <c r="EI555" s="12">
        <v>0.92</v>
      </c>
      <c r="EJ555" s="19">
        <f t="shared" si="770"/>
        <v>4.64935404742437</v>
      </c>
      <c r="EK555" s="20">
        <v>5936</v>
      </c>
      <c r="EL555" s="12">
        <v>0.99</v>
      </c>
      <c r="EM555" s="12">
        <v>4.14</v>
      </c>
      <c r="EN555" s="9">
        <f t="shared" si="771"/>
        <v>5.0986</v>
      </c>
      <c r="EO555" s="10">
        <v>1.225</v>
      </c>
      <c r="EP555" s="22">
        <v>1.2</v>
      </c>
      <c r="EQ555" s="21">
        <f t="shared" si="772"/>
        <v>409426.3221776</v>
      </c>
    </row>
    <row r="556" s="1" customFormat="1" customHeight="1" spans="1:147">
      <c r="F556" s="12">
        <v>1524</v>
      </c>
      <c r="G556" s="12">
        <f t="shared" ref="G556:G560" si="780">2.04+0.6</f>
        <v>2.64</v>
      </c>
      <c r="H556" s="13">
        <v>1.35</v>
      </c>
      <c r="I556" s="14">
        <v>1.4</v>
      </c>
      <c r="J556" s="15">
        <f t="shared" si="733"/>
        <v>7604.1504</v>
      </c>
      <c r="K556" s="12">
        <v>1</v>
      </c>
      <c r="L556" s="12">
        <v>1524</v>
      </c>
      <c r="M556" s="12">
        <v>0.83</v>
      </c>
      <c r="N556" s="19">
        <f t="shared" si="734"/>
        <v>4.42477866061294</v>
      </c>
      <c r="O556" s="20">
        <v>5936</v>
      </c>
      <c r="P556" s="12">
        <v>0.99</v>
      </c>
      <c r="Q556" s="12">
        <v>3.34</v>
      </c>
      <c r="R556" s="9">
        <f t="shared" si="735"/>
        <v>4.3066</v>
      </c>
      <c r="S556" s="10">
        <v>1.225</v>
      </c>
      <c r="T556" s="20">
        <v>1</v>
      </c>
      <c r="U556" s="21">
        <f t="shared" si="736"/>
        <v>208821.805645327</v>
      </c>
      <c r="AA556" s="12">
        <v>1524</v>
      </c>
      <c r="AB556" s="12">
        <f t="shared" ref="AB556:AB560" si="781">2.04+0.6</f>
        <v>2.64</v>
      </c>
      <c r="AC556" s="13">
        <v>1.35</v>
      </c>
      <c r="AD556" s="14">
        <v>1.4</v>
      </c>
      <c r="AE556" s="15">
        <f t="shared" si="738"/>
        <v>7604.1504</v>
      </c>
      <c r="AF556" s="12">
        <v>1</v>
      </c>
      <c r="AG556" s="12">
        <v>1524</v>
      </c>
      <c r="AH556" s="12">
        <v>0.83</v>
      </c>
      <c r="AI556" s="19">
        <f t="shared" si="739"/>
        <v>4.42477866061294</v>
      </c>
      <c r="AJ556" s="20">
        <v>5936</v>
      </c>
      <c r="AK556" s="12">
        <v>0.99</v>
      </c>
      <c r="AL556" s="12">
        <v>3.34</v>
      </c>
      <c r="AM556" s="9">
        <f t="shared" si="740"/>
        <v>4.3066</v>
      </c>
      <c r="AN556" s="10">
        <v>1.225</v>
      </c>
      <c r="AO556" s="22">
        <v>1.015</v>
      </c>
      <c r="AP556" s="21">
        <f t="shared" si="741"/>
        <v>211954.132730007</v>
      </c>
      <c r="AV556" s="12">
        <v>1524</v>
      </c>
      <c r="AW556" s="12">
        <f t="shared" ref="AW556:AW560" si="782">2.04+0.6</f>
        <v>2.64</v>
      </c>
      <c r="AX556" s="13">
        <v>1.35</v>
      </c>
      <c r="AY556" s="14">
        <v>1.4</v>
      </c>
      <c r="AZ556" s="15">
        <f t="shared" si="743"/>
        <v>7604.1504</v>
      </c>
      <c r="BA556" s="12">
        <v>1</v>
      </c>
      <c r="BB556" s="12">
        <v>1524</v>
      </c>
      <c r="BC556" s="12">
        <v>0.83</v>
      </c>
      <c r="BD556" s="19">
        <f t="shared" si="744"/>
        <v>4.42477866061294</v>
      </c>
      <c r="BE556" s="20">
        <v>5936</v>
      </c>
      <c r="BF556" s="12">
        <v>0.99</v>
      </c>
      <c r="BG556" s="12">
        <v>3.34</v>
      </c>
      <c r="BH556" s="9">
        <f t="shared" si="745"/>
        <v>4.3066</v>
      </c>
      <c r="BI556" s="10">
        <v>1.225</v>
      </c>
      <c r="BJ556" s="20">
        <v>1</v>
      </c>
      <c r="BK556" s="21">
        <f t="shared" si="746"/>
        <v>208821.805645327</v>
      </c>
      <c r="BQ556" s="12">
        <v>1524</v>
      </c>
      <c r="BR556" s="12">
        <f t="shared" ref="BR556:BR560" si="783">2.04+0.6</f>
        <v>2.64</v>
      </c>
      <c r="BS556" s="13">
        <v>1.35</v>
      </c>
      <c r="BT556" s="14">
        <v>1.4</v>
      </c>
      <c r="BU556" s="15">
        <f t="shared" si="748"/>
        <v>7604.1504</v>
      </c>
      <c r="BV556" s="12">
        <v>1</v>
      </c>
      <c r="BW556" s="12">
        <v>1524</v>
      </c>
      <c r="BX556" s="12">
        <v>0.83</v>
      </c>
      <c r="BY556" s="19">
        <f t="shared" si="749"/>
        <v>4.42477866061294</v>
      </c>
      <c r="BZ556" s="20">
        <v>5936</v>
      </c>
      <c r="CA556" s="12">
        <v>0.99</v>
      </c>
      <c r="CB556" s="12">
        <v>3.34</v>
      </c>
      <c r="CC556" s="9">
        <f t="shared" si="750"/>
        <v>4.3066</v>
      </c>
      <c r="CD556" s="10">
        <v>1.225</v>
      </c>
      <c r="CE556" s="22">
        <v>1.015</v>
      </c>
      <c r="CF556" s="21">
        <f t="shared" si="751"/>
        <v>211954.132730007</v>
      </c>
      <c r="CL556" s="12">
        <f t="shared" si="752"/>
        <v>1669</v>
      </c>
      <c r="CM556" s="12">
        <f t="shared" ref="CM556:CM560" si="784">2.04+0.6</f>
        <v>2.64</v>
      </c>
      <c r="CN556" s="13">
        <v>1.35</v>
      </c>
      <c r="CO556" s="14">
        <v>1.4</v>
      </c>
      <c r="CP556" s="15">
        <f t="shared" si="754"/>
        <v>8327.6424</v>
      </c>
      <c r="CQ556" s="12">
        <v>1</v>
      </c>
      <c r="CR556" s="12">
        <f t="shared" si="755"/>
        <v>1669</v>
      </c>
      <c r="CS556" s="12">
        <v>0.83</v>
      </c>
      <c r="CT556" s="19">
        <f t="shared" si="756"/>
        <v>4.55935404742437</v>
      </c>
      <c r="CU556" s="20">
        <v>5936</v>
      </c>
      <c r="CV556" s="12">
        <v>0.99</v>
      </c>
      <c r="CW556" s="12">
        <v>3.34</v>
      </c>
      <c r="CX556" s="9">
        <f t="shared" si="757"/>
        <v>4.3066</v>
      </c>
      <c r="CY556" s="10">
        <v>1.225</v>
      </c>
      <c r="CZ556" s="22">
        <v>1.085</v>
      </c>
      <c r="DA556" s="21">
        <f t="shared" si="758"/>
        <v>251310.758521957</v>
      </c>
      <c r="DG556" s="12">
        <f t="shared" si="759"/>
        <v>1669</v>
      </c>
      <c r="DH556" s="12">
        <f t="shared" ref="DH556:DH560" si="785">2.04+0.6</f>
        <v>2.64</v>
      </c>
      <c r="DI556" s="13">
        <v>1.35</v>
      </c>
      <c r="DJ556" s="14">
        <v>1.4</v>
      </c>
      <c r="DK556" s="15">
        <f t="shared" si="761"/>
        <v>8327.6424</v>
      </c>
      <c r="DL556" s="12">
        <v>1</v>
      </c>
      <c r="DM556" s="12">
        <f t="shared" si="762"/>
        <v>1669</v>
      </c>
      <c r="DN556" s="12">
        <v>0.83</v>
      </c>
      <c r="DO556" s="19">
        <f t="shared" si="763"/>
        <v>4.55935404742437</v>
      </c>
      <c r="DP556" s="20">
        <v>5936</v>
      </c>
      <c r="DQ556" s="12">
        <v>0.99</v>
      </c>
      <c r="DR556" s="12">
        <v>3.34</v>
      </c>
      <c r="DS556" s="9">
        <f t="shared" si="764"/>
        <v>4.3066</v>
      </c>
      <c r="DT556" s="10">
        <v>1.225</v>
      </c>
      <c r="DU556" s="22">
        <v>1.085</v>
      </c>
      <c r="DV556" s="21">
        <f t="shared" si="765"/>
        <v>251310.758521957</v>
      </c>
      <c r="EB556" s="12">
        <f t="shared" si="766"/>
        <v>1669</v>
      </c>
      <c r="EC556" s="12">
        <f t="shared" ref="EC556:EC560" si="786">2.04+0.6</f>
        <v>2.64</v>
      </c>
      <c r="ED556" s="13">
        <v>1.35</v>
      </c>
      <c r="EE556" s="14">
        <v>1.4</v>
      </c>
      <c r="EF556" s="15">
        <f t="shared" si="768"/>
        <v>8327.6424</v>
      </c>
      <c r="EG556" s="12">
        <v>1</v>
      </c>
      <c r="EH556" s="12">
        <f t="shared" si="769"/>
        <v>1669</v>
      </c>
      <c r="EI556" s="12">
        <v>0.92</v>
      </c>
      <c r="EJ556" s="19">
        <f t="shared" si="770"/>
        <v>4.64935404742437</v>
      </c>
      <c r="EK556" s="20">
        <v>5936</v>
      </c>
      <c r="EL556" s="12">
        <v>0.99</v>
      </c>
      <c r="EM556" s="12">
        <v>4.14</v>
      </c>
      <c r="EN556" s="9">
        <f t="shared" si="771"/>
        <v>5.0986</v>
      </c>
      <c r="EO556" s="10">
        <v>1.225</v>
      </c>
      <c r="EP556" s="22">
        <v>1.2</v>
      </c>
      <c r="EQ556" s="21">
        <f t="shared" si="772"/>
        <v>334680.323503923</v>
      </c>
    </row>
    <row r="557" s="1" customFormat="1" customHeight="1" spans="1:147">
      <c r="F557" s="12">
        <v>1524</v>
      </c>
      <c r="G557" s="12">
        <f t="shared" si="780"/>
        <v>2.64</v>
      </c>
      <c r="H557" s="13">
        <v>1.35</v>
      </c>
      <c r="I557" s="14">
        <v>1.4</v>
      </c>
      <c r="J557" s="15">
        <f t="shared" si="733"/>
        <v>7604.1504</v>
      </c>
      <c r="K557" s="12">
        <v>1</v>
      </c>
      <c r="L557" s="12">
        <v>1524</v>
      </c>
      <c r="M557" s="12">
        <v>0.83</v>
      </c>
      <c r="N557" s="19">
        <f t="shared" si="734"/>
        <v>4.42477866061294</v>
      </c>
      <c r="O557" s="20">
        <v>5936</v>
      </c>
      <c r="P557" s="12">
        <v>0.99</v>
      </c>
      <c r="Q557" s="12">
        <v>3.34</v>
      </c>
      <c r="R557" s="9">
        <f t="shared" si="735"/>
        <v>4.3066</v>
      </c>
      <c r="S557" s="10">
        <v>1.225</v>
      </c>
      <c r="T557" s="20">
        <v>1</v>
      </c>
      <c r="U557" s="21">
        <f t="shared" si="736"/>
        <v>208821.805645327</v>
      </c>
      <c r="AA557" s="12">
        <v>1524</v>
      </c>
      <c r="AB557" s="12">
        <f t="shared" si="781"/>
        <v>2.64</v>
      </c>
      <c r="AC557" s="13">
        <v>1.35</v>
      </c>
      <c r="AD557" s="14">
        <v>1.4</v>
      </c>
      <c r="AE557" s="15">
        <f t="shared" si="738"/>
        <v>7604.1504</v>
      </c>
      <c r="AF557" s="12">
        <v>1</v>
      </c>
      <c r="AG557" s="12">
        <v>1524</v>
      </c>
      <c r="AH557" s="12">
        <v>0.83</v>
      </c>
      <c r="AI557" s="19">
        <f t="shared" si="739"/>
        <v>4.42477866061294</v>
      </c>
      <c r="AJ557" s="20">
        <v>5936</v>
      </c>
      <c r="AK557" s="12">
        <v>0.99</v>
      </c>
      <c r="AL557" s="12">
        <v>3.34</v>
      </c>
      <c r="AM557" s="9">
        <f t="shared" si="740"/>
        <v>4.3066</v>
      </c>
      <c r="AN557" s="10">
        <v>1.225</v>
      </c>
      <c r="AO557" s="22">
        <v>1.015</v>
      </c>
      <c r="AP557" s="21">
        <f t="shared" si="741"/>
        <v>211954.132730007</v>
      </c>
      <c r="AV557" s="12">
        <v>1524</v>
      </c>
      <c r="AW557" s="12">
        <f t="shared" si="782"/>
        <v>2.64</v>
      </c>
      <c r="AX557" s="13">
        <v>1.35</v>
      </c>
      <c r="AY557" s="14">
        <v>1.4</v>
      </c>
      <c r="AZ557" s="15">
        <f t="shared" si="743"/>
        <v>7604.1504</v>
      </c>
      <c r="BA557" s="12">
        <v>1</v>
      </c>
      <c r="BB557" s="12">
        <v>1524</v>
      </c>
      <c r="BC557" s="12">
        <v>0.83</v>
      </c>
      <c r="BD557" s="19">
        <f t="shared" si="744"/>
        <v>4.42477866061294</v>
      </c>
      <c r="BE557" s="20">
        <v>5936</v>
      </c>
      <c r="BF557" s="12">
        <v>0.99</v>
      </c>
      <c r="BG557" s="12">
        <v>3.34</v>
      </c>
      <c r="BH557" s="9">
        <f t="shared" si="745"/>
        <v>4.3066</v>
      </c>
      <c r="BI557" s="10">
        <v>1.225</v>
      </c>
      <c r="BJ557" s="20">
        <v>1</v>
      </c>
      <c r="BK557" s="21">
        <f t="shared" si="746"/>
        <v>208821.805645327</v>
      </c>
      <c r="BQ557" s="12">
        <v>1524</v>
      </c>
      <c r="BR557" s="12">
        <f t="shared" si="783"/>
        <v>2.64</v>
      </c>
      <c r="BS557" s="13">
        <v>1.35</v>
      </c>
      <c r="BT557" s="14">
        <v>1.4</v>
      </c>
      <c r="BU557" s="15">
        <f t="shared" si="748"/>
        <v>7604.1504</v>
      </c>
      <c r="BV557" s="12">
        <v>1</v>
      </c>
      <c r="BW557" s="12">
        <v>1524</v>
      </c>
      <c r="BX557" s="12">
        <v>0.83</v>
      </c>
      <c r="BY557" s="19">
        <f t="shared" si="749"/>
        <v>4.42477866061294</v>
      </c>
      <c r="BZ557" s="20">
        <v>5936</v>
      </c>
      <c r="CA557" s="12">
        <v>0.99</v>
      </c>
      <c r="CB557" s="12">
        <v>3.34</v>
      </c>
      <c r="CC557" s="9">
        <f t="shared" si="750"/>
        <v>4.3066</v>
      </c>
      <c r="CD557" s="10">
        <v>1.225</v>
      </c>
      <c r="CE557" s="22">
        <v>1.015</v>
      </c>
      <c r="CF557" s="21">
        <f t="shared" si="751"/>
        <v>211954.132730007</v>
      </c>
      <c r="CL557" s="12">
        <f t="shared" si="752"/>
        <v>1669</v>
      </c>
      <c r="CM557" s="12">
        <f t="shared" si="784"/>
        <v>2.64</v>
      </c>
      <c r="CN557" s="13">
        <v>1.35</v>
      </c>
      <c r="CO557" s="14">
        <v>1.4</v>
      </c>
      <c r="CP557" s="15">
        <f t="shared" si="754"/>
        <v>8327.6424</v>
      </c>
      <c r="CQ557" s="12">
        <v>1</v>
      </c>
      <c r="CR557" s="12">
        <f t="shared" si="755"/>
        <v>1669</v>
      </c>
      <c r="CS557" s="12">
        <v>0.83</v>
      </c>
      <c r="CT557" s="19">
        <f t="shared" si="756"/>
        <v>4.55935404742437</v>
      </c>
      <c r="CU557" s="20">
        <v>5936</v>
      </c>
      <c r="CV557" s="12">
        <v>0.99</v>
      </c>
      <c r="CW557" s="12">
        <v>3.34</v>
      </c>
      <c r="CX557" s="9">
        <f t="shared" si="757"/>
        <v>4.3066</v>
      </c>
      <c r="CY557" s="10">
        <v>1.225</v>
      </c>
      <c r="CZ557" s="22">
        <v>1.085</v>
      </c>
      <c r="DA557" s="21">
        <f t="shared" si="758"/>
        <v>251310.758521957</v>
      </c>
      <c r="DG557" s="12">
        <f t="shared" si="759"/>
        <v>1669</v>
      </c>
      <c r="DH557" s="12">
        <f t="shared" si="785"/>
        <v>2.64</v>
      </c>
      <c r="DI557" s="13">
        <v>1.35</v>
      </c>
      <c r="DJ557" s="14">
        <v>1.4</v>
      </c>
      <c r="DK557" s="15">
        <f t="shared" si="761"/>
        <v>8327.6424</v>
      </c>
      <c r="DL557" s="12">
        <v>1</v>
      </c>
      <c r="DM557" s="12">
        <f t="shared" si="762"/>
        <v>1669</v>
      </c>
      <c r="DN557" s="12">
        <v>0.83</v>
      </c>
      <c r="DO557" s="19">
        <f t="shared" si="763"/>
        <v>4.55935404742437</v>
      </c>
      <c r="DP557" s="20">
        <v>5936</v>
      </c>
      <c r="DQ557" s="12">
        <v>0.99</v>
      </c>
      <c r="DR557" s="12">
        <v>3.34</v>
      </c>
      <c r="DS557" s="9">
        <f t="shared" si="764"/>
        <v>4.3066</v>
      </c>
      <c r="DT557" s="10">
        <v>1.225</v>
      </c>
      <c r="DU557" s="22">
        <v>1.085</v>
      </c>
      <c r="DV557" s="21">
        <f t="shared" si="765"/>
        <v>251310.758521957</v>
      </c>
      <c r="EB557" s="12">
        <f t="shared" si="766"/>
        <v>1669</v>
      </c>
      <c r="EC557" s="12">
        <f t="shared" si="786"/>
        <v>2.64</v>
      </c>
      <c r="ED557" s="13">
        <v>1.35</v>
      </c>
      <c r="EE557" s="14">
        <v>1.4</v>
      </c>
      <c r="EF557" s="15">
        <f t="shared" si="768"/>
        <v>8327.6424</v>
      </c>
      <c r="EG557" s="12">
        <v>1</v>
      </c>
      <c r="EH557" s="12">
        <f t="shared" si="769"/>
        <v>1669</v>
      </c>
      <c r="EI557" s="12">
        <v>0.92</v>
      </c>
      <c r="EJ557" s="19">
        <f t="shared" si="770"/>
        <v>4.64935404742437</v>
      </c>
      <c r="EK557" s="20">
        <v>5936</v>
      </c>
      <c r="EL557" s="12">
        <v>0.99</v>
      </c>
      <c r="EM557" s="12">
        <v>4.14</v>
      </c>
      <c r="EN557" s="9">
        <f t="shared" si="771"/>
        <v>5.0986</v>
      </c>
      <c r="EO557" s="10">
        <v>1.225</v>
      </c>
      <c r="EP557" s="22">
        <v>1.2</v>
      </c>
      <c r="EQ557" s="21">
        <f t="shared" si="772"/>
        <v>334680.323503923</v>
      </c>
    </row>
    <row r="558" s="1" customFormat="1" customHeight="1" spans="1:147">
      <c r="F558" s="12">
        <v>1524</v>
      </c>
      <c r="G558" s="12">
        <f>2.72+0.6</f>
        <v>3.32</v>
      </c>
      <c r="H558" s="13">
        <v>1.35</v>
      </c>
      <c r="I558" s="14">
        <v>1.4</v>
      </c>
      <c r="J558" s="15">
        <f t="shared" si="733"/>
        <v>9562.7952</v>
      </c>
      <c r="K558" s="12">
        <v>1</v>
      </c>
      <c r="L558" s="12">
        <v>1524</v>
      </c>
      <c r="M558" s="12">
        <v>0.83</v>
      </c>
      <c r="N558" s="19">
        <f t="shared" si="734"/>
        <v>4.42477866061294</v>
      </c>
      <c r="O558" s="20">
        <v>5936</v>
      </c>
      <c r="P558" s="12">
        <v>0.99</v>
      </c>
      <c r="Q558" s="12">
        <v>3.34</v>
      </c>
      <c r="R558" s="9">
        <f t="shared" si="735"/>
        <v>4.3066</v>
      </c>
      <c r="S558" s="10">
        <v>1.225</v>
      </c>
      <c r="T558" s="20">
        <v>1</v>
      </c>
      <c r="U558" s="21">
        <f t="shared" si="736"/>
        <v>254543.030833972</v>
      </c>
      <c r="AA558" s="12">
        <v>1524</v>
      </c>
      <c r="AB558" s="12">
        <f>2.72+0.6</f>
        <v>3.32</v>
      </c>
      <c r="AC558" s="13">
        <v>1.35</v>
      </c>
      <c r="AD558" s="14">
        <v>1.4</v>
      </c>
      <c r="AE558" s="15">
        <f t="shared" si="738"/>
        <v>9562.7952</v>
      </c>
      <c r="AF558" s="12">
        <v>1</v>
      </c>
      <c r="AG558" s="12">
        <v>1524</v>
      </c>
      <c r="AH558" s="12">
        <v>0.83</v>
      </c>
      <c r="AI558" s="19">
        <f t="shared" si="739"/>
        <v>4.42477866061294</v>
      </c>
      <c r="AJ558" s="20">
        <v>5936</v>
      </c>
      <c r="AK558" s="12">
        <v>0.99</v>
      </c>
      <c r="AL558" s="12">
        <v>3.34</v>
      </c>
      <c r="AM558" s="9">
        <f t="shared" si="740"/>
        <v>4.3066</v>
      </c>
      <c r="AN558" s="10">
        <v>1.225</v>
      </c>
      <c r="AO558" s="22">
        <v>1.015</v>
      </c>
      <c r="AP558" s="21">
        <f t="shared" si="741"/>
        <v>258361.176296481</v>
      </c>
      <c r="AV558" s="12">
        <v>1524</v>
      </c>
      <c r="AW558" s="12">
        <f>2.72+0.6</f>
        <v>3.32</v>
      </c>
      <c r="AX558" s="13">
        <v>1.35</v>
      </c>
      <c r="AY558" s="14">
        <v>1.4</v>
      </c>
      <c r="AZ558" s="15">
        <f t="shared" si="743"/>
        <v>9562.7952</v>
      </c>
      <c r="BA558" s="12">
        <v>1</v>
      </c>
      <c r="BB558" s="12">
        <v>1524</v>
      </c>
      <c r="BC558" s="12">
        <v>0.83</v>
      </c>
      <c r="BD558" s="19">
        <f t="shared" si="744"/>
        <v>4.42477866061294</v>
      </c>
      <c r="BE558" s="20">
        <v>5936</v>
      </c>
      <c r="BF558" s="12">
        <v>0.99</v>
      </c>
      <c r="BG558" s="12">
        <v>3.34</v>
      </c>
      <c r="BH558" s="9">
        <f t="shared" si="745"/>
        <v>4.3066</v>
      </c>
      <c r="BI558" s="10">
        <v>1.225</v>
      </c>
      <c r="BJ558" s="20">
        <v>1</v>
      </c>
      <c r="BK558" s="21">
        <f t="shared" si="746"/>
        <v>254543.030833972</v>
      </c>
      <c r="BQ558" s="12">
        <v>1524</v>
      </c>
      <c r="BR558" s="12">
        <f>2.72+0.6</f>
        <v>3.32</v>
      </c>
      <c r="BS558" s="13">
        <v>1.35</v>
      </c>
      <c r="BT558" s="14">
        <v>1.4</v>
      </c>
      <c r="BU558" s="15">
        <f t="shared" si="748"/>
        <v>9562.7952</v>
      </c>
      <c r="BV558" s="12">
        <v>1</v>
      </c>
      <c r="BW558" s="12">
        <v>1524</v>
      </c>
      <c r="BX558" s="12">
        <v>0.83</v>
      </c>
      <c r="BY558" s="19">
        <f t="shared" si="749"/>
        <v>4.42477866061294</v>
      </c>
      <c r="BZ558" s="20">
        <v>5936</v>
      </c>
      <c r="CA558" s="12">
        <v>0.99</v>
      </c>
      <c r="CB558" s="12">
        <v>3.34</v>
      </c>
      <c r="CC558" s="9">
        <f t="shared" si="750"/>
        <v>4.3066</v>
      </c>
      <c r="CD558" s="10">
        <v>1.225</v>
      </c>
      <c r="CE558" s="22">
        <v>1.015</v>
      </c>
      <c r="CF558" s="21">
        <f t="shared" si="751"/>
        <v>258361.176296481</v>
      </c>
      <c r="CL558" s="12">
        <f t="shared" si="752"/>
        <v>1669</v>
      </c>
      <c r="CM558" s="12">
        <f>2.72+0.6</f>
        <v>3.32</v>
      </c>
      <c r="CN558" s="13">
        <v>1.35</v>
      </c>
      <c r="CO558" s="14">
        <v>1.4</v>
      </c>
      <c r="CP558" s="15">
        <f t="shared" si="754"/>
        <v>10472.6412</v>
      </c>
      <c r="CQ558" s="12">
        <v>1</v>
      </c>
      <c r="CR558" s="12">
        <f t="shared" si="755"/>
        <v>1669</v>
      </c>
      <c r="CS558" s="12">
        <v>0.83</v>
      </c>
      <c r="CT558" s="19">
        <f t="shared" si="756"/>
        <v>4.55935404742437</v>
      </c>
      <c r="CU558" s="20">
        <v>5936</v>
      </c>
      <c r="CV558" s="12">
        <v>0.99</v>
      </c>
      <c r="CW558" s="12">
        <v>3.34</v>
      </c>
      <c r="CX558" s="9">
        <f t="shared" si="757"/>
        <v>4.3066</v>
      </c>
      <c r="CY558" s="10">
        <v>1.225</v>
      </c>
      <c r="CZ558" s="22">
        <v>1.085</v>
      </c>
      <c r="DA558" s="21">
        <f t="shared" si="758"/>
        <v>307290.480120503</v>
      </c>
      <c r="DG558" s="12">
        <f t="shared" si="759"/>
        <v>1669</v>
      </c>
      <c r="DH558" s="12">
        <f>2.72+0.6</f>
        <v>3.32</v>
      </c>
      <c r="DI558" s="13">
        <v>1.35</v>
      </c>
      <c r="DJ558" s="14">
        <v>1.4</v>
      </c>
      <c r="DK558" s="15">
        <f t="shared" si="761"/>
        <v>10472.6412</v>
      </c>
      <c r="DL558" s="12">
        <v>1</v>
      </c>
      <c r="DM558" s="12">
        <f t="shared" si="762"/>
        <v>1669</v>
      </c>
      <c r="DN558" s="12">
        <v>0.83</v>
      </c>
      <c r="DO558" s="19">
        <f t="shared" si="763"/>
        <v>4.55935404742437</v>
      </c>
      <c r="DP558" s="20">
        <v>5936</v>
      </c>
      <c r="DQ558" s="12">
        <v>0.99</v>
      </c>
      <c r="DR558" s="12">
        <v>3.34</v>
      </c>
      <c r="DS558" s="9">
        <f t="shared" si="764"/>
        <v>4.3066</v>
      </c>
      <c r="DT558" s="10">
        <v>1.225</v>
      </c>
      <c r="DU558" s="22">
        <v>1.085</v>
      </c>
      <c r="DV558" s="21">
        <f t="shared" si="765"/>
        <v>307290.480120503</v>
      </c>
      <c r="EB558" s="12">
        <f t="shared" si="766"/>
        <v>1669</v>
      </c>
      <c r="EC558" s="12">
        <f>2.72+0.6</f>
        <v>3.32</v>
      </c>
      <c r="ED558" s="13">
        <v>1.35</v>
      </c>
      <c r="EE558" s="14">
        <v>1.4</v>
      </c>
      <c r="EF558" s="15">
        <f t="shared" si="768"/>
        <v>10472.6412</v>
      </c>
      <c r="EG558" s="12">
        <v>1</v>
      </c>
      <c r="EH558" s="12">
        <f t="shared" si="769"/>
        <v>1669</v>
      </c>
      <c r="EI558" s="12">
        <v>0.92</v>
      </c>
      <c r="EJ558" s="19">
        <f t="shared" si="770"/>
        <v>4.64935404742437</v>
      </c>
      <c r="EK558" s="20">
        <v>5936</v>
      </c>
      <c r="EL558" s="12">
        <v>0.99</v>
      </c>
      <c r="EM558" s="12">
        <v>4.14</v>
      </c>
      <c r="EN558" s="9">
        <f t="shared" si="771"/>
        <v>5.0986</v>
      </c>
      <c r="EO558" s="10">
        <v>1.225</v>
      </c>
      <c r="EP558" s="22">
        <v>1.2</v>
      </c>
      <c r="EQ558" s="21">
        <f t="shared" si="772"/>
        <v>409426.3221776</v>
      </c>
    </row>
    <row r="559" s="1" customFormat="1" customHeight="1" spans="1:147">
      <c r="F559" s="12">
        <v>1524</v>
      </c>
      <c r="G559" s="12">
        <f t="shared" si="780"/>
        <v>2.64</v>
      </c>
      <c r="H559" s="13">
        <v>1.35</v>
      </c>
      <c r="I559" s="14">
        <v>1.4</v>
      </c>
      <c r="J559" s="15">
        <f t="shared" si="733"/>
        <v>7604.1504</v>
      </c>
      <c r="K559" s="12">
        <v>1</v>
      </c>
      <c r="L559" s="12">
        <v>1524</v>
      </c>
      <c r="M559" s="12">
        <v>0.83</v>
      </c>
      <c r="N559" s="19">
        <f t="shared" si="734"/>
        <v>4.42477866061294</v>
      </c>
      <c r="O559" s="20">
        <v>5936</v>
      </c>
      <c r="P559" s="12">
        <v>0.99</v>
      </c>
      <c r="Q559" s="12">
        <v>3.34</v>
      </c>
      <c r="R559" s="9">
        <f t="shared" si="735"/>
        <v>4.3066</v>
      </c>
      <c r="S559" s="10">
        <v>1.225</v>
      </c>
      <c r="T559" s="20">
        <v>1</v>
      </c>
      <c r="U559" s="21">
        <f t="shared" si="736"/>
        <v>208821.805645327</v>
      </c>
      <c r="AA559" s="12">
        <v>1524</v>
      </c>
      <c r="AB559" s="12">
        <f t="shared" si="781"/>
        <v>2.64</v>
      </c>
      <c r="AC559" s="13">
        <v>1.35</v>
      </c>
      <c r="AD559" s="14">
        <v>1.4</v>
      </c>
      <c r="AE559" s="15">
        <f t="shared" si="738"/>
        <v>7604.1504</v>
      </c>
      <c r="AF559" s="12">
        <v>1</v>
      </c>
      <c r="AG559" s="12">
        <v>1524</v>
      </c>
      <c r="AH559" s="12">
        <v>0.83</v>
      </c>
      <c r="AI559" s="19">
        <f t="shared" si="739"/>
        <v>4.42477866061294</v>
      </c>
      <c r="AJ559" s="20">
        <v>5936</v>
      </c>
      <c r="AK559" s="12">
        <v>0.99</v>
      </c>
      <c r="AL559" s="12">
        <v>3.34</v>
      </c>
      <c r="AM559" s="9">
        <f t="shared" si="740"/>
        <v>4.3066</v>
      </c>
      <c r="AN559" s="10">
        <v>1.225</v>
      </c>
      <c r="AO559" s="22">
        <v>1.015</v>
      </c>
      <c r="AP559" s="21">
        <f t="shared" si="741"/>
        <v>211954.132730007</v>
      </c>
      <c r="AV559" s="12">
        <v>1524</v>
      </c>
      <c r="AW559" s="12">
        <f t="shared" si="782"/>
        <v>2.64</v>
      </c>
      <c r="AX559" s="13">
        <v>1.35</v>
      </c>
      <c r="AY559" s="14">
        <v>1.4</v>
      </c>
      <c r="AZ559" s="15">
        <f t="shared" si="743"/>
        <v>7604.1504</v>
      </c>
      <c r="BA559" s="12">
        <v>1</v>
      </c>
      <c r="BB559" s="12">
        <v>1524</v>
      </c>
      <c r="BC559" s="12">
        <v>0.83</v>
      </c>
      <c r="BD559" s="19">
        <f t="shared" si="744"/>
        <v>4.42477866061294</v>
      </c>
      <c r="BE559" s="20">
        <v>5936</v>
      </c>
      <c r="BF559" s="12">
        <v>0.99</v>
      </c>
      <c r="BG559" s="12">
        <v>3.34</v>
      </c>
      <c r="BH559" s="9">
        <f t="shared" si="745"/>
        <v>4.3066</v>
      </c>
      <c r="BI559" s="10">
        <v>1.225</v>
      </c>
      <c r="BJ559" s="20">
        <v>1</v>
      </c>
      <c r="BK559" s="21">
        <f t="shared" si="746"/>
        <v>208821.805645327</v>
      </c>
      <c r="BQ559" s="12">
        <v>1524</v>
      </c>
      <c r="BR559" s="12">
        <f t="shared" si="783"/>
        <v>2.64</v>
      </c>
      <c r="BS559" s="13">
        <v>1.35</v>
      </c>
      <c r="BT559" s="14">
        <v>1.4</v>
      </c>
      <c r="BU559" s="15">
        <f t="shared" si="748"/>
        <v>7604.1504</v>
      </c>
      <c r="BV559" s="12">
        <v>1</v>
      </c>
      <c r="BW559" s="12">
        <v>1524</v>
      </c>
      <c r="BX559" s="12">
        <v>0.83</v>
      </c>
      <c r="BY559" s="19">
        <f t="shared" si="749"/>
        <v>4.42477866061294</v>
      </c>
      <c r="BZ559" s="20">
        <v>5936</v>
      </c>
      <c r="CA559" s="12">
        <v>0.99</v>
      </c>
      <c r="CB559" s="12">
        <v>3.34</v>
      </c>
      <c r="CC559" s="9">
        <f t="shared" si="750"/>
        <v>4.3066</v>
      </c>
      <c r="CD559" s="10">
        <v>1.225</v>
      </c>
      <c r="CE559" s="22">
        <v>1.015</v>
      </c>
      <c r="CF559" s="21">
        <f t="shared" si="751"/>
        <v>211954.132730007</v>
      </c>
      <c r="CL559" s="12">
        <f t="shared" si="752"/>
        <v>1669</v>
      </c>
      <c r="CM559" s="12">
        <f t="shared" si="784"/>
        <v>2.64</v>
      </c>
      <c r="CN559" s="13">
        <v>1.35</v>
      </c>
      <c r="CO559" s="14">
        <v>1.4</v>
      </c>
      <c r="CP559" s="15">
        <f t="shared" si="754"/>
        <v>8327.6424</v>
      </c>
      <c r="CQ559" s="12">
        <v>1</v>
      </c>
      <c r="CR559" s="12">
        <f t="shared" si="755"/>
        <v>1669</v>
      </c>
      <c r="CS559" s="12">
        <v>0.83</v>
      </c>
      <c r="CT559" s="19">
        <f t="shared" si="756"/>
        <v>4.55935404742437</v>
      </c>
      <c r="CU559" s="20">
        <v>5936</v>
      </c>
      <c r="CV559" s="12">
        <v>0.99</v>
      </c>
      <c r="CW559" s="12">
        <v>3.34</v>
      </c>
      <c r="CX559" s="9">
        <f t="shared" si="757"/>
        <v>4.3066</v>
      </c>
      <c r="CY559" s="10">
        <v>1.225</v>
      </c>
      <c r="CZ559" s="22">
        <v>1.085</v>
      </c>
      <c r="DA559" s="21">
        <f t="shared" si="758"/>
        <v>251310.758521957</v>
      </c>
      <c r="DG559" s="12">
        <f t="shared" si="759"/>
        <v>1669</v>
      </c>
      <c r="DH559" s="12">
        <f t="shared" si="785"/>
        <v>2.64</v>
      </c>
      <c r="DI559" s="13">
        <v>1.35</v>
      </c>
      <c r="DJ559" s="14">
        <v>1.4</v>
      </c>
      <c r="DK559" s="15">
        <f t="shared" si="761"/>
        <v>8327.6424</v>
      </c>
      <c r="DL559" s="12">
        <v>1</v>
      </c>
      <c r="DM559" s="12">
        <f t="shared" si="762"/>
        <v>1669</v>
      </c>
      <c r="DN559" s="12">
        <v>0.83</v>
      </c>
      <c r="DO559" s="19">
        <f t="shared" si="763"/>
        <v>4.55935404742437</v>
      </c>
      <c r="DP559" s="20">
        <v>5936</v>
      </c>
      <c r="DQ559" s="12">
        <v>0.99</v>
      </c>
      <c r="DR559" s="12">
        <v>3.34</v>
      </c>
      <c r="DS559" s="9">
        <f t="shared" si="764"/>
        <v>4.3066</v>
      </c>
      <c r="DT559" s="10">
        <v>1.225</v>
      </c>
      <c r="DU559" s="22">
        <v>1.085</v>
      </c>
      <c r="DV559" s="21">
        <f t="shared" si="765"/>
        <v>251310.758521957</v>
      </c>
      <c r="EB559" s="12">
        <f t="shared" si="766"/>
        <v>1669</v>
      </c>
      <c r="EC559" s="12">
        <f t="shared" si="786"/>
        <v>2.64</v>
      </c>
      <c r="ED559" s="13">
        <v>1.35</v>
      </c>
      <c r="EE559" s="14">
        <v>1.4</v>
      </c>
      <c r="EF559" s="15">
        <f t="shared" si="768"/>
        <v>8327.6424</v>
      </c>
      <c r="EG559" s="12">
        <v>1</v>
      </c>
      <c r="EH559" s="12">
        <f t="shared" si="769"/>
        <v>1669</v>
      </c>
      <c r="EI559" s="12">
        <v>0.92</v>
      </c>
      <c r="EJ559" s="19">
        <f t="shared" si="770"/>
        <v>4.64935404742437</v>
      </c>
      <c r="EK559" s="20">
        <v>5936</v>
      </c>
      <c r="EL559" s="12">
        <v>0.99</v>
      </c>
      <c r="EM559" s="12">
        <v>4.14</v>
      </c>
      <c r="EN559" s="9">
        <f t="shared" si="771"/>
        <v>5.0986</v>
      </c>
      <c r="EO559" s="10">
        <v>1.225</v>
      </c>
      <c r="EP559" s="22">
        <v>1.2</v>
      </c>
      <c r="EQ559" s="21">
        <f t="shared" si="772"/>
        <v>334680.323503923</v>
      </c>
    </row>
    <row r="560" s="1" customFormat="1" customHeight="1" spans="1:147">
      <c r="F560" s="12">
        <v>1524</v>
      </c>
      <c r="G560" s="12">
        <f t="shared" si="780"/>
        <v>2.64</v>
      </c>
      <c r="H560" s="13">
        <v>1.35</v>
      </c>
      <c r="I560" s="14">
        <v>1.4</v>
      </c>
      <c r="J560" s="15">
        <f t="shared" si="733"/>
        <v>7604.1504</v>
      </c>
      <c r="K560" s="12">
        <v>1</v>
      </c>
      <c r="L560" s="12">
        <v>1524</v>
      </c>
      <c r="M560" s="12">
        <v>0.83</v>
      </c>
      <c r="N560" s="19">
        <f t="shared" si="734"/>
        <v>4.42477866061294</v>
      </c>
      <c r="O560" s="20">
        <v>5936</v>
      </c>
      <c r="P560" s="12">
        <v>0.99</v>
      </c>
      <c r="Q560" s="12">
        <v>3.34</v>
      </c>
      <c r="R560" s="9">
        <f t="shared" si="735"/>
        <v>4.3066</v>
      </c>
      <c r="S560" s="10">
        <v>1.225</v>
      </c>
      <c r="T560" s="20">
        <v>1</v>
      </c>
      <c r="U560" s="21">
        <f t="shared" si="736"/>
        <v>208821.805645327</v>
      </c>
      <c r="AA560" s="12">
        <v>1524</v>
      </c>
      <c r="AB560" s="12">
        <f t="shared" si="781"/>
        <v>2.64</v>
      </c>
      <c r="AC560" s="13">
        <v>1.35</v>
      </c>
      <c r="AD560" s="14">
        <v>1.4</v>
      </c>
      <c r="AE560" s="15">
        <f t="shared" si="738"/>
        <v>7604.1504</v>
      </c>
      <c r="AF560" s="12">
        <v>1</v>
      </c>
      <c r="AG560" s="12">
        <v>1524</v>
      </c>
      <c r="AH560" s="12">
        <v>0.83</v>
      </c>
      <c r="AI560" s="19">
        <f t="shared" si="739"/>
        <v>4.42477866061294</v>
      </c>
      <c r="AJ560" s="20">
        <v>5936</v>
      </c>
      <c r="AK560" s="12">
        <v>0.99</v>
      </c>
      <c r="AL560" s="12">
        <v>3.34</v>
      </c>
      <c r="AM560" s="9">
        <f t="shared" si="740"/>
        <v>4.3066</v>
      </c>
      <c r="AN560" s="10">
        <v>1.225</v>
      </c>
      <c r="AO560" s="22">
        <v>1.015</v>
      </c>
      <c r="AP560" s="21">
        <f t="shared" si="741"/>
        <v>211954.132730007</v>
      </c>
      <c r="AV560" s="12">
        <v>1524</v>
      </c>
      <c r="AW560" s="12">
        <f t="shared" si="782"/>
        <v>2.64</v>
      </c>
      <c r="AX560" s="13">
        <v>1.35</v>
      </c>
      <c r="AY560" s="14">
        <v>1.4</v>
      </c>
      <c r="AZ560" s="15">
        <f t="shared" si="743"/>
        <v>7604.1504</v>
      </c>
      <c r="BA560" s="12">
        <v>1</v>
      </c>
      <c r="BB560" s="12">
        <v>1524</v>
      </c>
      <c r="BC560" s="12">
        <v>0.83</v>
      </c>
      <c r="BD560" s="19">
        <f t="shared" si="744"/>
        <v>4.42477866061294</v>
      </c>
      <c r="BE560" s="20">
        <v>5936</v>
      </c>
      <c r="BF560" s="12">
        <v>0.99</v>
      </c>
      <c r="BG560" s="12">
        <v>3.34</v>
      </c>
      <c r="BH560" s="9">
        <f t="shared" si="745"/>
        <v>4.3066</v>
      </c>
      <c r="BI560" s="10">
        <v>1.225</v>
      </c>
      <c r="BJ560" s="20">
        <v>1</v>
      </c>
      <c r="BK560" s="21">
        <f t="shared" si="746"/>
        <v>208821.805645327</v>
      </c>
      <c r="BQ560" s="12">
        <v>1524</v>
      </c>
      <c r="BR560" s="12">
        <f t="shared" si="783"/>
        <v>2.64</v>
      </c>
      <c r="BS560" s="13">
        <v>1.35</v>
      </c>
      <c r="BT560" s="14">
        <v>1.4</v>
      </c>
      <c r="BU560" s="15">
        <f t="shared" si="748"/>
        <v>7604.1504</v>
      </c>
      <c r="BV560" s="12">
        <v>1</v>
      </c>
      <c r="BW560" s="12">
        <v>1524</v>
      </c>
      <c r="BX560" s="12">
        <v>0.83</v>
      </c>
      <c r="BY560" s="19">
        <f t="shared" si="749"/>
        <v>4.42477866061294</v>
      </c>
      <c r="BZ560" s="20">
        <v>5936</v>
      </c>
      <c r="CA560" s="12">
        <v>0.99</v>
      </c>
      <c r="CB560" s="12">
        <v>3.34</v>
      </c>
      <c r="CC560" s="9">
        <f t="shared" si="750"/>
        <v>4.3066</v>
      </c>
      <c r="CD560" s="10">
        <v>1.225</v>
      </c>
      <c r="CE560" s="22">
        <v>1.015</v>
      </c>
      <c r="CF560" s="21">
        <f t="shared" si="751"/>
        <v>211954.132730007</v>
      </c>
      <c r="CL560" s="12">
        <f t="shared" si="752"/>
        <v>1669</v>
      </c>
      <c r="CM560" s="12">
        <f t="shared" si="784"/>
        <v>2.64</v>
      </c>
      <c r="CN560" s="13">
        <v>1.35</v>
      </c>
      <c r="CO560" s="14">
        <v>1.4</v>
      </c>
      <c r="CP560" s="15">
        <f t="shared" si="754"/>
        <v>8327.6424</v>
      </c>
      <c r="CQ560" s="12">
        <v>1</v>
      </c>
      <c r="CR560" s="12">
        <f t="shared" si="755"/>
        <v>1669</v>
      </c>
      <c r="CS560" s="12">
        <v>0.83</v>
      </c>
      <c r="CT560" s="19">
        <f t="shared" si="756"/>
        <v>4.55935404742437</v>
      </c>
      <c r="CU560" s="20">
        <v>5936</v>
      </c>
      <c r="CV560" s="12">
        <v>0.99</v>
      </c>
      <c r="CW560" s="12">
        <v>3.34</v>
      </c>
      <c r="CX560" s="9">
        <f t="shared" si="757"/>
        <v>4.3066</v>
      </c>
      <c r="CY560" s="10">
        <v>1.225</v>
      </c>
      <c r="CZ560" s="22">
        <v>1.085</v>
      </c>
      <c r="DA560" s="21">
        <f t="shared" si="758"/>
        <v>251310.758521957</v>
      </c>
      <c r="DG560" s="12">
        <f t="shared" si="759"/>
        <v>1669</v>
      </c>
      <c r="DH560" s="12">
        <f t="shared" si="785"/>
        <v>2.64</v>
      </c>
      <c r="DI560" s="13">
        <v>1.35</v>
      </c>
      <c r="DJ560" s="14">
        <v>1.4</v>
      </c>
      <c r="DK560" s="15">
        <f t="shared" si="761"/>
        <v>8327.6424</v>
      </c>
      <c r="DL560" s="12">
        <v>1</v>
      </c>
      <c r="DM560" s="12">
        <f t="shared" si="762"/>
        <v>1669</v>
      </c>
      <c r="DN560" s="12">
        <v>0.83</v>
      </c>
      <c r="DO560" s="19">
        <f t="shared" si="763"/>
        <v>4.55935404742437</v>
      </c>
      <c r="DP560" s="20">
        <v>5936</v>
      </c>
      <c r="DQ560" s="12">
        <v>0.99</v>
      </c>
      <c r="DR560" s="12">
        <v>3.34</v>
      </c>
      <c r="DS560" s="9">
        <f t="shared" si="764"/>
        <v>4.3066</v>
      </c>
      <c r="DT560" s="10">
        <v>1.225</v>
      </c>
      <c r="DU560" s="22">
        <v>1.085</v>
      </c>
      <c r="DV560" s="21">
        <f t="shared" si="765"/>
        <v>251310.758521957</v>
      </c>
      <c r="EB560" s="12">
        <f t="shared" si="766"/>
        <v>1669</v>
      </c>
      <c r="EC560" s="12">
        <f t="shared" si="786"/>
        <v>2.64</v>
      </c>
      <c r="ED560" s="13">
        <v>1.35</v>
      </c>
      <c r="EE560" s="14">
        <v>1.4</v>
      </c>
      <c r="EF560" s="15">
        <f t="shared" si="768"/>
        <v>8327.6424</v>
      </c>
      <c r="EG560" s="12">
        <v>1</v>
      </c>
      <c r="EH560" s="12">
        <f t="shared" si="769"/>
        <v>1669</v>
      </c>
      <c r="EI560" s="12">
        <v>0.92</v>
      </c>
      <c r="EJ560" s="19">
        <f t="shared" si="770"/>
        <v>4.64935404742437</v>
      </c>
      <c r="EK560" s="20">
        <v>5936</v>
      </c>
      <c r="EL560" s="12">
        <v>0.99</v>
      </c>
      <c r="EM560" s="12">
        <v>4.14</v>
      </c>
      <c r="EN560" s="9">
        <f t="shared" si="771"/>
        <v>5.0986</v>
      </c>
      <c r="EO560" s="10">
        <v>1.225</v>
      </c>
      <c r="EP560" s="22">
        <v>1.2</v>
      </c>
      <c r="EQ560" s="21">
        <f t="shared" si="772"/>
        <v>334680.323503923</v>
      </c>
    </row>
    <row r="561" s="1" customFormat="1" customHeight="1" spans="6:147">
      <c r="F561" s="12">
        <v>1524</v>
      </c>
      <c r="G561" s="12">
        <f>2.72+0.6</f>
        <v>3.32</v>
      </c>
      <c r="H561" s="13">
        <v>1.35</v>
      </c>
      <c r="I561" s="14">
        <v>1.4</v>
      </c>
      <c r="J561" s="15">
        <f t="shared" si="733"/>
        <v>9562.7952</v>
      </c>
      <c r="K561" s="12">
        <v>1</v>
      </c>
      <c r="L561" s="12">
        <v>1524</v>
      </c>
      <c r="M561" s="12">
        <v>0.83</v>
      </c>
      <c r="N561" s="19">
        <f t="shared" si="734"/>
        <v>4.42477866061294</v>
      </c>
      <c r="O561" s="20">
        <v>5936</v>
      </c>
      <c r="P561" s="12">
        <v>0.99</v>
      </c>
      <c r="Q561" s="12">
        <v>3.34</v>
      </c>
      <c r="R561" s="9">
        <f t="shared" si="735"/>
        <v>4.3066</v>
      </c>
      <c r="S561" s="10">
        <v>1.225</v>
      </c>
      <c r="T561" s="20">
        <v>1</v>
      </c>
      <c r="U561" s="21">
        <f t="shared" si="736"/>
        <v>254543.030833972</v>
      </c>
      <c r="AA561" s="12">
        <v>1524</v>
      </c>
      <c r="AB561" s="12">
        <f>2.72+0.6</f>
        <v>3.32</v>
      </c>
      <c r="AC561" s="13">
        <v>1.35</v>
      </c>
      <c r="AD561" s="14">
        <v>1.4</v>
      </c>
      <c r="AE561" s="15">
        <f t="shared" si="738"/>
        <v>9562.7952</v>
      </c>
      <c r="AF561" s="12">
        <v>1</v>
      </c>
      <c r="AG561" s="12">
        <v>1524</v>
      </c>
      <c r="AH561" s="12">
        <v>0.83</v>
      </c>
      <c r="AI561" s="19">
        <f t="shared" si="739"/>
        <v>4.42477866061294</v>
      </c>
      <c r="AJ561" s="20">
        <v>5936</v>
      </c>
      <c r="AK561" s="12">
        <v>0.99</v>
      </c>
      <c r="AL561" s="12">
        <v>3.34</v>
      </c>
      <c r="AM561" s="9">
        <f t="shared" si="740"/>
        <v>4.3066</v>
      </c>
      <c r="AN561" s="10">
        <v>1.225</v>
      </c>
      <c r="AO561" s="22">
        <v>1.015</v>
      </c>
      <c r="AP561" s="21">
        <f t="shared" si="741"/>
        <v>258361.176296481</v>
      </c>
      <c r="AV561" s="12">
        <v>1524</v>
      </c>
      <c r="AW561" s="12">
        <f>2.72+0.6</f>
        <v>3.32</v>
      </c>
      <c r="AX561" s="13">
        <v>1.35</v>
      </c>
      <c r="AY561" s="14">
        <v>1.4</v>
      </c>
      <c r="AZ561" s="15">
        <f t="shared" si="743"/>
        <v>9562.7952</v>
      </c>
      <c r="BA561" s="12">
        <v>1</v>
      </c>
      <c r="BB561" s="12">
        <v>1524</v>
      </c>
      <c r="BC561" s="12">
        <v>0.83</v>
      </c>
      <c r="BD561" s="19">
        <f t="shared" si="744"/>
        <v>4.42477866061294</v>
      </c>
      <c r="BE561" s="20">
        <v>5936</v>
      </c>
      <c r="BF561" s="12">
        <v>0.99</v>
      </c>
      <c r="BG561" s="12">
        <v>3.34</v>
      </c>
      <c r="BH561" s="9">
        <f t="shared" si="745"/>
        <v>4.3066</v>
      </c>
      <c r="BI561" s="10">
        <v>1.225</v>
      </c>
      <c r="BJ561" s="20">
        <v>1</v>
      </c>
      <c r="BK561" s="21">
        <f t="shared" si="746"/>
        <v>254543.030833972</v>
      </c>
      <c r="BQ561" s="12">
        <v>1524</v>
      </c>
      <c r="BR561" s="12">
        <f>2.72+0.6</f>
        <v>3.32</v>
      </c>
      <c r="BS561" s="13">
        <v>1.35</v>
      </c>
      <c r="BT561" s="14">
        <v>1.4</v>
      </c>
      <c r="BU561" s="15">
        <f t="shared" si="748"/>
        <v>9562.7952</v>
      </c>
      <c r="BV561" s="12">
        <v>1</v>
      </c>
      <c r="BW561" s="12">
        <v>1524</v>
      </c>
      <c r="BX561" s="12">
        <v>0.83</v>
      </c>
      <c r="BY561" s="19">
        <f t="shared" si="749"/>
        <v>4.42477866061294</v>
      </c>
      <c r="BZ561" s="20">
        <v>5936</v>
      </c>
      <c r="CA561" s="12">
        <v>0.99</v>
      </c>
      <c r="CB561" s="12">
        <v>3.34</v>
      </c>
      <c r="CC561" s="9">
        <f t="shared" si="750"/>
        <v>4.3066</v>
      </c>
      <c r="CD561" s="10">
        <v>1.225</v>
      </c>
      <c r="CE561" s="22">
        <v>1.015</v>
      </c>
      <c r="CF561" s="21">
        <f t="shared" si="751"/>
        <v>258361.176296481</v>
      </c>
      <c r="CL561" s="12">
        <f t="shared" si="752"/>
        <v>1669</v>
      </c>
      <c r="CM561" s="12">
        <f>2.72+0.6</f>
        <v>3.32</v>
      </c>
      <c r="CN561" s="13">
        <v>1.35</v>
      </c>
      <c r="CO561" s="14">
        <v>1.4</v>
      </c>
      <c r="CP561" s="15">
        <f t="shared" si="754"/>
        <v>10472.6412</v>
      </c>
      <c r="CQ561" s="12">
        <v>1</v>
      </c>
      <c r="CR561" s="12">
        <f t="shared" si="755"/>
        <v>1669</v>
      </c>
      <c r="CS561" s="12">
        <v>0.83</v>
      </c>
      <c r="CT561" s="19">
        <f t="shared" si="756"/>
        <v>4.55935404742437</v>
      </c>
      <c r="CU561" s="20">
        <v>5936</v>
      </c>
      <c r="CV561" s="12">
        <v>0.99</v>
      </c>
      <c r="CW561" s="12">
        <v>3.34</v>
      </c>
      <c r="CX561" s="9">
        <f t="shared" si="757"/>
        <v>4.3066</v>
      </c>
      <c r="CY561" s="10">
        <v>1.225</v>
      </c>
      <c r="CZ561" s="22">
        <v>1.085</v>
      </c>
      <c r="DA561" s="21">
        <f t="shared" si="758"/>
        <v>307290.480120503</v>
      </c>
      <c r="DG561" s="12">
        <f t="shared" si="759"/>
        <v>1669</v>
      </c>
      <c r="DH561" s="12">
        <f>2.72+0.6</f>
        <v>3.32</v>
      </c>
      <c r="DI561" s="13">
        <v>1.35</v>
      </c>
      <c r="DJ561" s="14">
        <v>1.4</v>
      </c>
      <c r="DK561" s="15">
        <f t="shared" si="761"/>
        <v>10472.6412</v>
      </c>
      <c r="DL561" s="12">
        <v>1</v>
      </c>
      <c r="DM561" s="12">
        <f t="shared" si="762"/>
        <v>1669</v>
      </c>
      <c r="DN561" s="12">
        <v>0.83</v>
      </c>
      <c r="DO561" s="19">
        <f t="shared" si="763"/>
        <v>4.55935404742437</v>
      </c>
      <c r="DP561" s="20">
        <v>5936</v>
      </c>
      <c r="DQ561" s="12">
        <v>0.99</v>
      </c>
      <c r="DR561" s="12">
        <v>3.34</v>
      </c>
      <c r="DS561" s="9">
        <f t="shared" si="764"/>
        <v>4.3066</v>
      </c>
      <c r="DT561" s="10">
        <v>1.225</v>
      </c>
      <c r="DU561" s="22">
        <v>1.085</v>
      </c>
      <c r="DV561" s="21">
        <f t="shared" si="765"/>
        <v>307290.480120503</v>
      </c>
      <c r="EB561" s="12">
        <f t="shared" si="766"/>
        <v>1669</v>
      </c>
      <c r="EC561" s="12">
        <f>2.72+0.6</f>
        <v>3.32</v>
      </c>
      <c r="ED561" s="13">
        <v>1.35</v>
      </c>
      <c r="EE561" s="14">
        <v>1.4</v>
      </c>
      <c r="EF561" s="15">
        <f t="shared" si="768"/>
        <v>10472.6412</v>
      </c>
      <c r="EG561" s="12">
        <v>1</v>
      </c>
      <c r="EH561" s="12">
        <f t="shared" si="769"/>
        <v>1669</v>
      </c>
      <c r="EI561" s="12">
        <v>0.92</v>
      </c>
      <c r="EJ561" s="19">
        <f t="shared" si="770"/>
        <v>4.64935404742437</v>
      </c>
      <c r="EK561" s="20">
        <v>5936</v>
      </c>
      <c r="EL561" s="12">
        <v>0.99</v>
      </c>
      <c r="EM561" s="12">
        <v>4.14</v>
      </c>
      <c r="EN561" s="9">
        <f t="shared" si="771"/>
        <v>5.0986</v>
      </c>
      <c r="EO561" s="10">
        <v>1.225</v>
      </c>
      <c r="EP561" s="22">
        <v>1.2</v>
      </c>
      <c r="EQ561" s="21">
        <f t="shared" si="772"/>
        <v>409426.3221776</v>
      </c>
    </row>
    <row r="562" s="1" customFormat="1" customHeight="1" spans="6:147">
      <c r="F562" s="28" t="s">
        <v>1</v>
      </c>
      <c r="G562" s="29"/>
      <c r="H562" s="29"/>
      <c r="I562" s="29"/>
      <c r="J562" s="29"/>
      <c r="K562" s="29"/>
      <c r="L562" s="29"/>
      <c r="M562" s="29"/>
      <c r="N562" s="30">
        <f>SUM(U544:U561)</f>
        <v>4033119.85274775</v>
      </c>
      <c r="O562" s="30"/>
      <c r="P562" s="30"/>
      <c r="Q562" s="30"/>
      <c r="R562" s="30"/>
      <c r="S562" s="30"/>
      <c r="T562" s="30"/>
      <c r="U562" s="30"/>
      <c r="V562" s="1"/>
      <c r="W562" s="1"/>
      <c r="X562" s="1"/>
      <c r="Y562" s="1"/>
      <c r="Z562" s="1"/>
      <c r="AA562" s="28" t="s">
        <v>1</v>
      </c>
      <c r="AB562" s="29"/>
      <c r="AC562" s="29"/>
      <c r="AD562" s="29"/>
      <c r="AE562" s="29"/>
      <c r="AF562" s="29"/>
      <c r="AG562" s="29"/>
      <c r="AH562" s="29"/>
      <c r="AI562" s="30">
        <f>SUM(AP544:AP561)</f>
        <v>4093616.65053897</v>
      </c>
      <c r="AJ562" s="30"/>
      <c r="AK562" s="30"/>
      <c r="AL562" s="30"/>
      <c r="AM562" s="30"/>
      <c r="AN562" s="30"/>
      <c r="AO562" s="30"/>
      <c r="AP562" s="30"/>
      <c r="AQ562" s="1"/>
      <c r="AR562" s="1"/>
      <c r="AS562" s="1"/>
      <c r="AT562" s="1"/>
      <c r="AU562" s="1"/>
      <c r="AV562" s="28" t="s">
        <v>1</v>
      </c>
      <c r="AW562" s="29"/>
      <c r="AX562" s="29"/>
      <c r="AY562" s="29"/>
      <c r="AZ562" s="29"/>
      <c r="BA562" s="29"/>
      <c r="BB562" s="29"/>
      <c r="BC562" s="29"/>
      <c r="BD562" s="30">
        <f>SUM(BK544:BK561)</f>
        <v>4033119.85274775</v>
      </c>
      <c r="BE562" s="30"/>
      <c r="BF562" s="30"/>
      <c r="BG562" s="30"/>
      <c r="BH562" s="30"/>
      <c r="BI562" s="30"/>
      <c r="BJ562" s="30"/>
      <c r="BK562" s="30"/>
      <c r="BL562" s="1"/>
      <c r="BM562" s="1"/>
      <c r="BN562" s="1"/>
      <c r="BO562" s="1"/>
      <c r="BP562" s="1"/>
      <c r="BQ562" s="28" t="s">
        <v>1</v>
      </c>
      <c r="BR562" s="29"/>
      <c r="BS562" s="29"/>
      <c r="BT562" s="29"/>
      <c r="BU562" s="29"/>
      <c r="BV562" s="29"/>
      <c r="BW562" s="29"/>
      <c r="BX562" s="29"/>
      <c r="BY562" s="30">
        <f>SUM(CF544:CF561)</f>
        <v>4093616.65053897</v>
      </c>
      <c r="BZ562" s="30"/>
      <c r="CA562" s="30"/>
      <c r="CB562" s="30"/>
      <c r="CC562" s="30"/>
      <c r="CD562" s="30"/>
      <c r="CE562" s="30"/>
      <c r="CF562" s="30"/>
      <c r="CG562" s="1"/>
      <c r="CH562" s="1"/>
      <c r="CI562" s="1"/>
      <c r="CJ562" s="1"/>
      <c r="CK562" s="1"/>
      <c r="CL562" s="28" t="s">
        <v>1</v>
      </c>
      <c r="CM562" s="29"/>
      <c r="CN562" s="29"/>
      <c r="CO562" s="29"/>
      <c r="CP562" s="29"/>
      <c r="CQ562" s="29"/>
      <c r="CR562" s="29"/>
      <c r="CS562" s="29"/>
      <c r="CT562" s="30">
        <f>SUM(DA544:DA561)</f>
        <v>4859471.9829865</v>
      </c>
      <c r="CU562" s="30"/>
      <c r="CV562" s="30"/>
      <c r="CW562" s="30"/>
      <c r="CX562" s="30"/>
      <c r="CY562" s="30"/>
      <c r="CZ562" s="30"/>
      <c r="DA562" s="30"/>
      <c r="DB562" s="1"/>
      <c r="DC562" s="1"/>
      <c r="DD562" s="1"/>
      <c r="DE562" s="1"/>
      <c r="DF562" s="1"/>
      <c r="DG562" s="28" t="s">
        <v>1</v>
      </c>
      <c r="DH562" s="29"/>
      <c r="DI562" s="29"/>
      <c r="DJ562" s="29"/>
      <c r="DK562" s="29"/>
      <c r="DL562" s="29"/>
      <c r="DM562" s="29"/>
      <c r="DN562" s="29"/>
      <c r="DO562" s="30">
        <f>SUM(DV544:DV561)</f>
        <v>4859471.9829865</v>
      </c>
      <c r="DP562" s="30"/>
      <c r="DQ562" s="30"/>
      <c r="DR562" s="30"/>
      <c r="DS562" s="30"/>
      <c r="DT562" s="30"/>
      <c r="DU562" s="30"/>
      <c r="DV562" s="30"/>
      <c r="DW562" s="1"/>
      <c r="DX562" s="1"/>
      <c r="DY562" s="1"/>
      <c r="DZ562" s="1"/>
      <c r="EA562" s="1"/>
      <c r="EB562" s="28" t="s">
        <v>1</v>
      </c>
      <c r="EC562" s="29"/>
      <c r="ED562" s="29"/>
      <c r="EE562" s="29"/>
      <c r="EF562" s="29"/>
      <c r="EG562" s="29"/>
      <c r="EH562" s="29"/>
      <c r="EI562" s="29"/>
      <c r="EJ562" s="30">
        <f>SUM(EQ544:EQ561)</f>
        <v>6472721.81511267</v>
      </c>
      <c r="EK562" s="30"/>
      <c r="EL562" s="30"/>
      <c r="EM562" s="30"/>
      <c r="EN562" s="30"/>
      <c r="EO562" s="30"/>
      <c r="EP562" s="30"/>
      <c r="EQ562" s="30"/>
    </row>
    <row r="563" s="1" customFormat="1" customHeight="1" spans="6:147">
      <c r="F563" s="29"/>
      <c r="G563" s="29"/>
      <c r="H563" s="29"/>
      <c r="I563" s="29"/>
      <c r="J563" s="29"/>
      <c r="K563" s="29"/>
      <c r="L563" s="29"/>
      <c r="M563" s="29"/>
      <c r="N563" s="30"/>
      <c r="O563" s="30"/>
      <c r="P563" s="30"/>
      <c r="Q563" s="30"/>
      <c r="R563" s="30"/>
      <c r="S563" s="30"/>
      <c r="T563" s="30"/>
      <c r="U563" s="30"/>
      <c r="V563" s="1"/>
      <c r="W563" s="1"/>
      <c r="X563" s="1"/>
      <c r="Y563" s="1"/>
      <c r="Z563" s="1"/>
      <c r="AA563" s="29"/>
      <c r="AB563" s="29"/>
      <c r="AC563" s="29"/>
      <c r="AD563" s="29"/>
      <c r="AE563" s="29"/>
      <c r="AF563" s="29"/>
      <c r="AG563" s="29"/>
      <c r="AH563" s="29"/>
      <c r="AI563" s="30"/>
      <c r="AJ563" s="30"/>
      <c r="AK563" s="30"/>
      <c r="AL563" s="30"/>
      <c r="AM563" s="30"/>
      <c r="AN563" s="30"/>
      <c r="AO563" s="30"/>
      <c r="AP563" s="30"/>
      <c r="AQ563" s="1"/>
      <c r="AR563" s="1"/>
      <c r="AS563" s="1"/>
      <c r="AT563" s="1"/>
      <c r="AU563" s="1"/>
      <c r="AV563" s="29"/>
      <c r="AW563" s="29"/>
      <c r="AX563" s="29"/>
      <c r="AY563" s="29"/>
      <c r="AZ563" s="29"/>
      <c r="BA563" s="29"/>
      <c r="BB563" s="29"/>
      <c r="BC563" s="29"/>
      <c r="BD563" s="30"/>
      <c r="BE563" s="30"/>
      <c r="BF563" s="30"/>
      <c r="BG563" s="30"/>
      <c r="BH563" s="30"/>
      <c r="BI563" s="30"/>
      <c r="BJ563" s="30"/>
      <c r="BK563" s="30"/>
      <c r="BL563" s="1"/>
      <c r="BM563" s="1"/>
      <c r="BN563" s="1"/>
      <c r="BO563" s="1"/>
      <c r="BP563" s="1"/>
      <c r="BQ563" s="29"/>
      <c r="BR563" s="29"/>
      <c r="BS563" s="29"/>
      <c r="BT563" s="29"/>
      <c r="BU563" s="29"/>
      <c r="BV563" s="29"/>
      <c r="BW563" s="29"/>
      <c r="BX563" s="29"/>
      <c r="BY563" s="30"/>
      <c r="BZ563" s="30"/>
      <c r="CA563" s="30"/>
      <c r="CB563" s="30"/>
      <c r="CC563" s="30"/>
      <c r="CD563" s="30"/>
      <c r="CE563" s="30"/>
      <c r="CF563" s="30"/>
      <c r="CG563" s="1"/>
      <c r="CH563" s="1"/>
      <c r="CI563" s="1"/>
      <c r="CJ563" s="1"/>
      <c r="CK563" s="1"/>
      <c r="CL563" s="29"/>
      <c r="CM563" s="29"/>
      <c r="CN563" s="29"/>
      <c r="CO563" s="29"/>
      <c r="CP563" s="29"/>
      <c r="CQ563" s="29"/>
      <c r="CR563" s="29"/>
      <c r="CS563" s="29"/>
      <c r="CT563" s="30"/>
      <c r="CU563" s="30"/>
      <c r="CV563" s="30"/>
      <c r="CW563" s="30"/>
      <c r="CX563" s="30"/>
      <c r="CY563" s="30"/>
      <c r="CZ563" s="30"/>
      <c r="DA563" s="30"/>
      <c r="DB563" s="1"/>
      <c r="DC563" s="1"/>
      <c r="DD563" s="1"/>
      <c r="DE563" s="1"/>
      <c r="DF563" s="1"/>
      <c r="DG563" s="29"/>
      <c r="DH563" s="29"/>
      <c r="DI563" s="29"/>
      <c r="DJ563" s="29"/>
      <c r="DK563" s="29"/>
      <c r="DL563" s="29"/>
      <c r="DM563" s="29"/>
      <c r="DN563" s="29"/>
      <c r="DO563" s="30"/>
      <c r="DP563" s="30"/>
      <c r="DQ563" s="30"/>
      <c r="DR563" s="30"/>
      <c r="DS563" s="30"/>
      <c r="DT563" s="30"/>
      <c r="DU563" s="30"/>
      <c r="DV563" s="30"/>
      <c r="DW563" s="1"/>
      <c r="DX563" s="1"/>
      <c r="DY563" s="1"/>
      <c r="DZ563" s="1"/>
      <c r="EA563" s="1"/>
      <c r="EB563" s="29"/>
      <c r="EC563" s="29"/>
      <c r="ED563" s="29"/>
      <c r="EE563" s="29"/>
      <c r="EF563" s="29"/>
      <c r="EG563" s="29"/>
      <c r="EH563" s="29"/>
      <c r="EI563" s="29"/>
      <c r="EJ563" s="30"/>
      <c r="EK563" s="30"/>
      <c r="EL563" s="30"/>
      <c r="EM563" s="30"/>
      <c r="EN563" s="30"/>
      <c r="EO563" s="30"/>
      <c r="EP563" s="30"/>
      <c r="EQ563" s="30"/>
    </row>
    <row r="564" s="1" customFormat="1" customHeight="1" spans="6:147">
      <c r="F564" s="3" t="s">
        <v>33</v>
      </c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1"/>
      <c r="W564" s="1"/>
      <c r="X564" s="1"/>
      <c r="Y564" s="1"/>
      <c r="Z564" s="1"/>
      <c r="AA564" s="3" t="s">
        <v>33</v>
      </c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1"/>
      <c r="AR564" s="1"/>
      <c r="AS564" s="1"/>
      <c r="AT564" s="1"/>
      <c r="AU564" s="1"/>
      <c r="AV564" s="3" t="s">
        <v>33</v>
      </c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1"/>
      <c r="BM564" s="1"/>
      <c r="BN564" s="1"/>
      <c r="BO564" s="1"/>
      <c r="BP564" s="1"/>
      <c r="BQ564" s="3" t="s">
        <v>33</v>
      </c>
      <c r="BR564" s="3"/>
      <c r="BS564" s="3"/>
      <c r="BT564" s="3"/>
      <c r="BU564" s="3"/>
      <c r="BV564" s="3"/>
      <c r="BW564" s="3"/>
      <c r="BX564" s="3"/>
      <c r="BY564" s="3"/>
      <c r="BZ564" s="3"/>
      <c r="CA564" s="3"/>
      <c r="CB564" s="3"/>
      <c r="CC564" s="3"/>
      <c r="CD564" s="3"/>
      <c r="CE564" s="3"/>
      <c r="CF564" s="3"/>
      <c r="CG564" s="1"/>
      <c r="CH564" s="1"/>
      <c r="CI564" s="1"/>
      <c r="CJ564" s="1"/>
      <c r="CK564" s="1"/>
      <c r="CL564" s="3" t="s">
        <v>33</v>
      </c>
      <c r="CM564" s="3"/>
      <c r="CN564" s="3"/>
      <c r="CO564" s="3"/>
      <c r="CP564" s="3"/>
      <c r="CQ564" s="3"/>
      <c r="CR564" s="3"/>
      <c r="CS564" s="3"/>
      <c r="CT564" s="3"/>
      <c r="CU564" s="3"/>
      <c r="CV564" s="3"/>
      <c r="CW564" s="3"/>
      <c r="CX564" s="3"/>
      <c r="CY564" s="3"/>
      <c r="CZ564" s="3"/>
      <c r="DA564" s="3"/>
      <c r="DB564" s="1"/>
      <c r="DC564" s="1"/>
      <c r="DD564" s="1"/>
      <c r="DE564" s="1"/>
      <c r="DF564" s="1"/>
      <c r="DG564" s="3" t="s">
        <v>33</v>
      </c>
      <c r="DH564" s="3"/>
      <c r="DI564" s="3"/>
      <c r="DJ564" s="3"/>
      <c r="DK564" s="3"/>
      <c r="DL564" s="3"/>
      <c r="DM564" s="3"/>
      <c r="DN564" s="3"/>
      <c r="DO564" s="3"/>
      <c r="DP564" s="3"/>
      <c r="DQ564" s="3"/>
      <c r="DR564" s="3"/>
      <c r="DS564" s="3"/>
      <c r="DT564" s="3"/>
      <c r="DU564" s="3"/>
      <c r="DV564" s="3"/>
      <c r="DW564" s="1"/>
      <c r="DX564" s="1"/>
      <c r="DY564" s="1"/>
      <c r="DZ564" s="1"/>
      <c r="EA564" s="1"/>
      <c r="EB564" s="3" t="s">
        <v>33</v>
      </c>
      <c r="EC564" s="3"/>
      <c r="ED564" s="3"/>
      <c r="EE564" s="3"/>
      <c r="EF564" s="3"/>
      <c r="EG564" s="3"/>
      <c r="EH564" s="3"/>
      <c r="EI564" s="3"/>
      <c r="EJ564" s="3"/>
      <c r="EK564" s="3"/>
      <c r="EL564" s="3"/>
      <c r="EM564" s="3"/>
      <c r="EN564" s="3"/>
      <c r="EO564" s="3"/>
      <c r="EP564" s="3"/>
      <c r="EQ564" s="3"/>
    </row>
    <row r="565" s="1" customFormat="1" customHeight="1" spans="6:147">
      <c r="F565" s="4" t="s">
        <v>8</v>
      </c>
      <c r="G565" s="5"/>
      <c r="H565" s="5"/>
      <c r="I565" s="5"/>
      <c r="J565" s="6"/>
      <c r="K565" s="7" t="s">
        <v>9</v>
      </c>
      <c r="L565" s="7"/>
      <c r="M565" s="7"/>
      <c r="N565" s="7"/>
      <c r="O565" s="8" t="s">
        <v>10</v>
      </c>
      <c r="P565" s="9" t="s">
        <v>11</v>
      </c>
      <c r="Q565" s="9"/>
      <c r="R565" s="9"/>
      <c r="S565" s="10" t="s">
        <v>12</v>
      </c>
      <c r="T565" s="8" t="s">
        <v>13</v>
      </c>
      <c r="U565" s="11" t="s">
        <v>14</v>
      </c>
      <c r="AA565" s="4" t="s">
        <v>8</v>
      </c>
      <c r="AB565" s="5"/>
      <c r="AC565" s="5"/>
      <c r="AD565" s="5"/>
      <c r="AE565" s="6"/>
      <c r="AF565" s="7" t="s">
        <v>9</v>
      </c>
      <c r="AG565" s="7"/>
      <c r="AH565" s="7"/>
      <c r="AI565" s="7"/>
      <c r="AJ565" s="8" t="s">
        <v>10</v>
      </c>
      <c r="AK565" s="9" t="s">
        <v>11</v>
      </c>
      <c r="AL565" s="9"/>
      <c r="AM565" s="9"/>
      <c r="AN565" s="10" t="s">
        <v>12</v>
      </c>
      <c r="AO565" s="8" t="s">
        <v>13</v>
      </c>
      <c r="AP565" s="11" t="s">
        <v>14</v>
      </c>
      <c r="AV565" s="4" t="s">
        <v>8</v>
      </c>
      <c r="AW565" s="5"/>
      <c r="AX565" s="5"/>
      <c r="AY565" s="5"/>
      <c r="AZ565" s="6"/>
      <c r="BA565" s="7" t="s">
        <v>9</v>
      </c>
      <c r="BB565" s="7"/>
      <c r="BC565" s="7"/>
      <c r="BD565" s="7"/>
      <c r="BE565" s="8" t="s">
        <v>10</v>
      </c>
      <c r="BF565" s="9" t="s">
        <v>11</v>
      </c>
      <c r="BG565" s="9"/>
      <c r="BH565" s="9"/>
      <c r="BI565" s="10" t="s">
        <v>12</v>
      </c>
      <c r="BJ565" s="8" t="s">
        <v>13</v>
      </c>
      <c r="BK565" s="11" t="s">
        <v>14</v>
      </c>
      <c r="BQ565" s="4" t="s">
        <v>8</v>
      </c>
      <c r="BR565" s="5"/>
      <c r="BS565" s="5"/>
      <c r="BT565" s="5"/>
      <c r="BU565" s="6"/>
      <c r="BV565" s="7" t="s">
        <v>9</v>
      </c>
      <c r="BW565" s="7"/>
      <c r="BX565" s="7"/>
      <c r="BY565" s="7"/>
      <c r="BZ565" s="8" t="s">
        <v>10</v>
      </c>
      <c r="CA565" s="9" t="s">
        <v>11</v>
      </c>
      <c r="CB565" s="9"/>
      <c r="CC565" s="9"/>
      <c r="CD565" s="10" t="s">
        <v>12</v>
      </c>
      <c r="CE565" s="8" t="s">
        <v>13</v>
      </c>
      <c r="CF565" s="11" t="s">
        <v>14</v>
      </c>
      <c r="CL565" s="4" t="s">
        <v>8</v>
      </c>
      <c r="CM565" s="5"/>
      <c r="CN565" s="5"/>
      <c r="CO565" s="5"/>
      <c r="CP565" s="6"/>
      <c r="CQ565" s="7" t="s">
        <v>9</v>
      </c>
      <c r="CR565" s="7"/>
      <c r="CS565" s="7"/>
      <c r="CT565" s="7"/>
      <c r="CU565" s="8" t="s">
        <v>10</v>
      </c>
      <c r="CV565" s="9" t="s">
        <v>11</v>
      </c>
      <c r="CW565" s="9"/>
      <c r="CX565" s="9"/>
      <c r="CY565" s="10" t="s">
        <v>12</v>
      </c>
      <c r="CZ565" s="8" t="s">
        <v>13</v>
      </c>
      <c r="DA565" s="11" t="s">
        <v>14</v>
      </c>
      <c r="DG565" s="4" t="s">
        <v>8</v>
      </c>
      <c r="DH565" s="5"/>
      <c r="DI565" s="5"/>
      <c r="DJ565" s="5"/>
      <c r="DK565" s="6"/>
      <c r="DL565" s="7" t="s">
        <v>9</v>
      </c>
      <c r="DM565" s="7"/>
      <c r="DN565" s="7"/>
      <c r="DO565" s="7"/>
      <c r="DP565" s="8" t="s">
        <v>10</v>
      </c>
      <c r="DQ565" s="9" t="s">
        <v>11</v>
      </c>
      <c r="DR565" s="9"/>
      <c r="DS565" s="9"/>
      <c r="DT565" s="10" t="s">
        <v>12</v>
      </c>
      <c r="DU565" s="8" t="s">
        <v>13</v>
      </c>
      <c r="DV565" s="11" t="s">
        <v>14</v>
      </c>
      <c r="EB565" s="4" t="s">
        <v>8</v>
      </c>
      <c r="EC565" s="5"/>
      <c r="ED565" s="5"/>
      <c r="EE565" s="5"/>
      <c r="EF565" s="6"/>
      <c r="EG565" s="7" t="s">
        <v>9</v>
      </c>
      <c r="EH565" s="7"/>
      <c r="EI565" s="7"/>
      <c r="EJ565" s="7"/>
      <c r="EK565" s="8" t="s">
        <v>10</v>
      </c>
      <c r="EL565" s="9" t="s">
        <v>11</v>
      </c>
      <c r="EM565" s="9"/>
      <c r="EN565" s="9"/>
      <c r="EO565" s="10" t="s">
        <v>12</v>
      </c>
      <c r="EP565" s="8" t="s">
        <v>13</v>
      </c>
      <c r="EQ565" s="11" t="s">
        <v>14</v>
      </c>
    </row>
    <row r="566" s="1" customFormat="1" customHeight="1" spans="6:147">
      <c r="F566" s="12" t="s">
        <v>34</v>
      </c>
      <c r="G566" s="12" t="s">
        <v>21</v>
      </c>
      <c r="H566" s="13" t="s">
        <v>22</v>
      </c>
      <c r="I566" s="14" t="s">
        <v>23</v>
      </c>
      <c r="J566" s="15" t="s">
        <v>8</v>
      </c>
      <c r="K566" s="12" t="s">
        <v>24</v>
      </c>
      <c r="L566" s="12" t="s">
        <v>20</v>
      </c>
      <c r="M566" s="12" t="s">
        <v>25</v>
      </c>
      <c r="N566" s="7" t="s">
        <v>26</v>
      </c>
      <c r="O566" s="16"/>
      <c r="P566" s="12" t="s">
        <v>27</v>
      </c>
      <c r="Q566" s="12" t="s">
        <v>28</v>
      </c>
      <c r="R566" s="9" t="s">
        <v>29</v>
      </c>
      <c r="S566" s="10" t="s">
        <v>30</v>
      </c>
      <c r="T566" s="16"/>
      <c r="U566" s="17"/>
      <c r="V566" s="1"/>
      <c r="W566" s="1"/>
      <c r="X566" s="1"/>
      <c r="Y566" s="1"/>
      <c r="Z566" s="1"/>
      <c r="AA566" s="12" t="s">
        <v>34</v>
      </c>
      <c r="AB566" s="12" t="s">
        <v>21</v>
      </c>
      <c r="AC566" s="13" t="s">
        <v>22</v>
      </c>
      <c r="AD566" s="14" t="s">
        <v>23</v>
      </c>
      <c r="AE566" s="15" t="s">
        <v>8</v>
      </c>
      <c r="AF566" s="12" t="s">
        <v>24</v>
      </c>
      <c r="AG566" s="12" t="s">
        <v>20</v>
      </c>
      <c r="AH566" s="12" t="s">
        <v>25</v>
      </c>
      <c r="AI566" s="7" t="s">
        <v>26</v>
      </c>
      <c r="AJ566" s="16"/>
      <c r="AK566" s="12" t="s">
        <v>27</v>
      </c>
      <c r="AL566" s="12" t="s">
        <v>28</v>
      </c>
      <c r="AM566" s="9" t="s">
        <v>29</v>
      </c>
      <c r="AN566" s="10" t="s">
        <v>30</v>
      </c>
      <c r="AO566" s="16"/>
      <c r="AP566" s="17"/>
      <c r="AQ566" s="1"/>
      <c r="AR566" s="1"/>
      <c r="AS566" s="1"/>
      <c r="AT566" s="1"/>
      <c r="AU566" s="1"/>
      <c r="AV566" s="12" t="s">
        <v>34</v>
      </c>
      <c r="AW566" s="12" t="s">
        <v>21</v>
      </c>
      <c r="AX566" s="13" t="s">
        <v>22</v>
      </c>
      <c r="AY566" s="14" t="s">
        <v>23</v>
      </c>
      <c r="AZ566" s="15" t="s">
        <v>8</v>
      </c>
      <c r="BA566" s="12" t="s">
        <v>24</v>
      </c>
      <c r="BB566" s="12" t="s">
        <v>20</v>
      </c>
      <c r="BC566" s="12" t="s">
        <v>25</v>
      </c>
      <c r="BD566" s="7" t="s">
        <v>26</v>
      </c>
      <c r="BE566" s="16"/>
      <c r="BF566" s="12" t="s">
        <v>27</v>
      </c>
      <c r="BG566" s="12" t="s">
        <v>28</v>
      </c>
      <c r="BH566" s="9" t="s">
        <v>29</v>
      </c>
      <c r="BI566" s="10" t="s">
        <v>30</v>
      </c>
      <c r="BJ566" s="16"/>
      <c r="BK566" s="17"/>
      <c r="BL566" s="1"/>
      <c r="BM566" s="1"/>
      <c r="BN566" s="1"/>
      <c r="BO566" s="1"/>
      <c r="BP566" s="1"/>
      <c r="BQ566" s="12" t="s">
        <v>34</v>
      </c>
      <c r="BR566" s="12" t="s">
        <v>21</v>
      </c>
      <c r="BS566" s="13" t="s">
        <v>22</v>
      </c>
      <c r="BT566" s="14" t="s">
        <v>23</v>
      </c>
      <c r="BU566" s="15" t="s">
        <v>8</v>
      </c>
      <c r="BV566" s="12" t="s">
        <v>24</v>
      </c>
      <c r="BW566" s="12" t="s">
        <v>20</v>
      </c>
      <c r="BX566" s="12" t="s">
        <v>25</v>
      </c>
      <c r="BY566" s="7" t="s">
        <v>26</v>
      </c>
      <c r="BZ566" s="16"/>
      <c r="CA566" s="12" t="s">
        <v>27</v>
      </c>
      <c r="CB566" s="12" t="s">
        <v>28</v>
      </c>
      <c r="CC566" s="9" t="s">
        <v>29</v>
      </c>
      <c r="CD566" s="10" t="s">
        <v>30</v>
      </c>
      <c r="CE566" s="16"/>
      <c r="CF566" s="17"/>
      <c r="CG566" s="1"/>
      <c r="CH566" s="1"/>
      <c r="CI566" s="1"/>
      <c r="CJ566" s="1"/>
      <c r="CK566" s="1"/>
      <c r="CL566" s="12" t="s">
        <v>34</v>
      </c>
      <c r="CM566" s="12" t="s">
        <v>21</v>
      </c>
      <c r="CN566" s="13" t="s">
        <v>22</v>
      </c>
      <c r="CO566" s="14" t="s">
        <v>23</v>
      </c>
      <c r="CP566" s="15" t="s">
        <v>8</v>
      </c>
      <c r="CQ566" s="12" t="s">
        <v>24</v>
      </c>
      <c r="CR566" s="12" t="s">
        <v>20</v>
      </c>
      <c r="CS566" s="12" t="s">
        <v>25</v>
      </c>
      <c r="CT566" s="7" t="s">
        <v>26</v>
      </c>
      <c r="CU566" s="16"/>
      <c r="CV566" s="12" t="s">
        <v>27</v>
      </c>
      <c r="CW566" s="12" t="s">
        <v>28</v>
      </c>
      <c r="CX566" s="9" t="s">
        <v>29</v>
      </c>
      <c r="CY566" s="10" t="s">
        <v>30</v>
      </c>
      <c r="CZ566" s="16"/>
      <c r="DA566" s="17"/>
      <c r="DB566" s="1"/>
      <c r="DC566" s="1"/>
      <c r="DD566" s="1"/>
      <c r="DE566" s="1"/>
      <c r="DF566" s="1"/>
      <c r="DG566" s="12" t="s">
        <v>34</v>
      </c>
      <c r="DH566" s="12" t="s">
        <v>21</v>
      </c>
      <c r="DI566" s="13" t="s">
        <v>22</v>
      </c>
      <c r="DJ566" s="14" t="s">
        <v>23</v>
      </c>
      <c r="DK566" s="15" t="s">
        <v>8</v>
      </c>
      <c r="DL566" s="12" t="s">
        <v>24</v>
      </c>
      <c r="DM566" s="12" t="s">
        <v>20</v>
      </c>
      <c r="DN566" s="12" t="s">
        <v>25</v>
      </c>
      <c r="DO566" s="7" t="s">
        <v>26</v>
      </c>
      <c r="DP566" s="16"/>
      <c r="DQ566" s="12" t="s">
        <v>27</v>
      </c>
      <c r="DR566" s="12" t="s">
        <v>28</v>
      </c>
      <c r="DS566" s="9" t="s">
        <v>29</v>
      </c>
      <c r="DT566" s="10" t="s">
        <v>30</v>
      </c>
      <c r="DU566" s="16"/>
      <c r="DV566" s="17"/>
      <c r="DW566" s="1"/>
      <c r="DX566" s="1"/>
      <c r="DY566" s="1"/>
      <c r="DZ566" s="1"/>
      <c r="EA566" s="1"/>
      <c r="EB566" s="12" t="s">
        <v>34</v>
      </c>
      <c r="EC566" s="12" t="s">
        <v>21</v>
      </c>
      <c r="ED566" s="13" t="s">
        <v>22</v>
      </c>
      <c r="EE566" s="14" t="s">
        <v>23</v>
      </c>
      <c r="EF566" s="15" t="s">
        <v>8</v>
      </c>
      <c r="EG566" s="12" t="s">
        <v>24</v>
      </c>
      <c r="EH566" s="12" t="s">
        <v>20</v>
      </c>
      <c r="EI566" s="12" t="s">
        <v>25</v>
      </c>
      <c r="EJ566" s="7" t="s">
        <v>26</v>
      </c>
      <c r="EK566" s="16"/>
      <c r="EL566" s="12" t="s">
        <v>27</v>
      </c>
      <c r="EM566" s="12" t="s">
        <v>28</v>
      </c>
      <c r="EN566" s="9" t="s">
        <v>29</v>
      </c>
      <c r="EO566" s="10" t="s">
        <v>30</v>
      </c>
      <c r="EP566" s="16"/>
      <c r="EQ566" s="17"/>
    </row>
    <row r="567" s="1" customFormat="1" customHeight="1" spans="6:147">
      <c r="F567" s="12">
        <v>35434</v>
      </c>
      <c r="G567" s="12">
        <v>0.0253</v>
      </c>
      <c r="H567" s="13">
        <v>1.35</v>
      </c>
      <c r="I567" s="14">
        <v>1</v>
      </c>
      <c r="J567" s="15">
        <f t="shared" ref="J567:J591" si="787">F567*G567*H567*I567</f>
        <v>1210.24827</v>
      </c>
      <c r="K567" s="12">
        <v>1</v>
      </c>
      <c r="L567" s="12">
        <v>280</v>
      </c>
      <c r="M567" s="12">
        <v>1.43</v>
      </c>
      <c r="N567" s="19">
        <f t="shared" ref="N567:N591" si="788">1+6*L567/(L567+2000)+M567</f>
        <v>3.16684210526316</v>
      </c>
      <c r="O567" s="20">
        <v>5936</v>
      </c>
      <c r="P567" s="12">
        <v>0.99</v>
      </c>
      <c r="Q567" s="12">
        <v>1.98</v>
      </c>
      <c r="R567" s="9">
        <f t="shared" ref="R567:R591" si="789">1+P567*Q567</f>
        <v>2.9602</v>
      </c>
      <c r="S567" s="10">
        <v>1.225</v>
      </c>
      <c r="T567" s="20">
        <v>1</v>
      </c>
      <c r="U567" s="21">
        <f t="shared" ref="U567:U591" si="790">((J567*K567*N567)+O567)*R567*S567*T567</f>
        <v>35423.5732629581</v>
      </c>
      <c r="AA567" s="12">
        <v>35434</v>
      </c>
      <c r="AB567" s="12">
        <v>0.0253</v>
      </c>
      <c r="AC567" s="13">
        <v>1.35</v>
      </c>
      <c r="AD567" s="14">
        <v>1</v>
      </c>
      <c r="AE567" s="15">
        <f t="shared" ref="AE567:AE591" si="791">AA567*AB567*AC567*AD567</f>
        <v>1210.24827</v>
      </c>
      <c r="AF567" s="12">
        <v>1</v>
      </c>
      <c r="AG567" s="12">
        <v>280</v>
      </c>
      <c r="AH567" s="12">
        <v>1.43</v>
      </c>
      <c r="AI567" s="19">
        <f t="shared" ref="AI567:AI591" si="792">1+6*AG567/(AG567+2000)+AH567</f>
        <v>3.16684210526316</v>
      </c>
      <c r="AJ567" s="20">
        <v>5936</v>
      </c>
      <c r="AK567" s="12">
        <v>0.99</v>
      </c>
      <c r="AL567" s="12">
        <v>1.98</v>
      </c>
      <c r="AM567" s="9">
        <f t="shared" ref="AM567:AM591" si="793">1+AK567*AL567</f>
        <v>2.9602</v>
      </c>
      <c r="AN567" s="10">
        <v>1.225</v>
      </c>
      <c r="AO567" s="22">
        <v>1.015</v>
      </c>
      <c r="AP567" s="21">
        <f t="shared" ref="AP567:AP591" si="794">((AE567*AF567*AI567)+AJ567)*AM567*AN567*AO567</f>
        <v>35954.9268619024</v>
      </c>
      <c r="AV567" s="12">
        <v>35728</v>
      </c>
      <c r="AW567" s="12">
        <v>0.0253</v>
      </c>
      <c r="AX567" s="13">
        <v>1.35</v>
      </c>
      <c r="AY567" s="14">
        <v>1</v>
      </c>
      <c r="AZ567" s="15">
        <f t="shared" ref="AZ567:AZ591" si="795">AV567*AW567*AX567*AY567</f>
        <v>1220.28984</v>
      </c>
      <c r="BA567" s="12">
        <v>1</v>
      </c>
      <c r="BB567" s="12">
        <v>280</v>
      </c>
      <c r="BC567" s="12">
        <v>1.43</v>
      </c>
      <c r="BD567" s="19">
        <f t="shared" ref="BD567:BD591" si="796">1+6*BB567/(BB567+2000)+BC567</f>
        <v>3.16684210526316</v>
      </c>
      <c r="BE567" s="20">
        <v>5936</v>
      </c>
      <c r="BF567" s="12">
        <v>1</v>
      </c>
      <c r="BG567" s="12">
        <v>3.11</v>
      </c>
      <c r="BH567" s="9">
        <f t="shared" ref="BH567:BH591" si="797">1+BF567*BG567</f>
        <v>4.11</v>
      </c>
      <c r="BI567" s="10">
        <v>1.225</v>
      </c>
      <c r="BJ567" s="20">
        <v>1</v>
      </c>
      <c r="BK567" s="21">
        <f t="shared" ref="BK567:BK591" si="798">((AZ567*BA567*BD567)+BE567)*BH567*BI567*BJ567</f>
        <v>49342.8923969805</v>
      </c>
      <c r="BQ567" s="12">
        <v>35728</v>
      </c>
      <c r="BR567" s="12">
        <v>0.0253</v>
      </c>
      <c r="BS567" s="13">
        <v>1.35</v>
      </c>
      <c r="BT567" s="14">
        <v>1</v>
      </c>
      <c r="BU567" s="15">
        <f t="shared" ref="BU567:BU591" si="799">BQ567*BR567*BS567*BT567</f>
        <v>1220.28984</v>
      </c>
      <c r="BV567" s="12">
        <v>1</v>
      </c>
      <c r="BW567" s="12">
        <v>280</v>
      </c>
      <c r="BX567" s="12">
        <v>1.43</v>
      </c>
      <c r="BY567" s="19">
        <f t="shared" ref="BY567:BY591" si="800">1+6*BW567/(BW567+2000)+BX567</f>
        <v>3.16684210526316</v>
      </c>
      <c r="BZ567" s="20">
        <v>5936</v>
      </c>
      <c r="CA567" s="12">
        <v>1</v>
      </c>
      <c r="CB567" s="12">
        <v>3.11</v>
      </c>
      <c r="CC567" s="9">
        <f t="shared" ref="CC567:CC591" si="801">1+CA567*CB567</f>
        <v>4.11</v>
      </c>
      <c r="CD567" s="10">
        <v>1.225</v>
      </c>
      <c r="CE567" s="22">
        <v>1.015</v>
      </c>
      <c r="CF567" s="21">
        <f t="shared" ref="CF567:CF591" si="802">((BU567*BV567*BY567)+BZ567)*CC567*CD567*CE567</f>
        <v>50083.0357829352</v>
      </c>
      <c r="CL567" s="12">
        <v>41312</v>
      </c>
      <c r="CM567" s="12">
        <v>0.0253</v>
      </c>
      <c r="CN567" s="13">
        <v>1.35</v>
      </c>
      <c r="CO567" s="14">
        <v>1</v>
      </c>
      <c r="CP567" s="15">
        <f t="shared" ref="CP567:CP591" si="803">CL567*CM567*CN567*CO567</f>
        <v>1411.01136</v>
      </c>
      <c r="CQ567" s="12">
        <v>1</v>
      </c>
      <c r="CR567" s="12">
        <v>280</v>
      </c>
      <c r="CS567" s="12">
        <v>1.43</v>
      </c>
      <c r="CT567" s="19">
        <f t="shared" ref="CT567:CT591" si="804">1+6*CR567/(CR567+2000)+CS567</f>
        <v>3.16684210526316</v>
      </c>
      <c r="CU567" s="20">
        <v>5936</v>
      </c>
      <c r="CV567" s="12">
        <v>0.99</v>
      </c>
      <c r="CW567" s="12">
        <v>1.98</v>
      </c>
      <c r="CX567" s="9">
        <f t="shared" ref="CX567:CX591" si="805">1+CV567*CW567</f>
        <v>2.9602</v>
      </c>
      <c r="CY567" s="10">
        <v>1.225</v>
      </c>
      <c r="CZ567" s="22">
        <v>1.085</v>
      </c>
      <c r="DA567" s="21">
        <f t="shared" ref="DA567:DA591" si="806">((CP567*CQ567*CT567)+CU567)*CX567*CY567*CZ567</f>
        <v>40936.0577286539</v>
      </c>
      <c r="DG567" s="12">
        <v>41606</v>
      </c>
      <c r="DH567" s="12">
        <v>0.0253</v>
      </c>
      <c r="DI567" s="13">
        <v>1.35</v>
      </c>
      <c r="DJ567" s="14">
        <v>1</v>
      </c>
      <c r="DK567" s="15">
        <f t="shared" ref="DK567:DK591" si="807">DG567*DH567*DI567*DJ567</f>
        <v>1421.05293</v>
      </c>
      <c r="DL567" s="12">
        <v>1</v>
      </c>
      <c r="DM567" s="12">
        <v>280</v>
      </c>
      <c r="DN567" s="12">
        <v>1.43</v>
      </c>
      <c r="DO567" s="19">
        <f t="shared" ref="DO567:DO591" si="808">1+6*DM567/(DM567+2000)+DN567</f>
        <v>3.16684210526316</v>
      </c>
      <c r="DP567" s="20">
        <v>5936</v>
      </c>
      <c r="DQ567" s="12">
        <v>1</v>
      </c>
      <c r="DR567" s="12">
        <v>3.11</v>
      </c>
      <c r="DS567" s="9">
        <f t="shared" ref="DS567:DS591" si="809">1+DQ567*DR567</f>
        <v>4.11</v>
      </c>
      <c r="DT567" s="10">
        <v>1.225</v>
      </c>
      <c r="DU567" s="22">
        <v>1.085</v>
      </c>
      <c r="DV567" s="21">
        <f t="shared" ref="DV567:DV591" si="810">((DK567*DL567*DO567)+DP567)*DS567*DT567*DU567</f>
        <v>57010.1433904427</v>
      </c>
      <c r="EB567" s="12">
        <v>41606</v>
      </c>
      <c r="EC567" s="12">
        <v>0.02992</v>
      </c>
      <c r="ED567" s="13">
        <v>1.35</v>
      </c>
      <c r="EE567" s="14">
        <v>1</v>
      </c>
      <c r="EF567" s="15">
        <f t="shared" ref="EF567:EF591" si="811">EB567*EC567*ED567*EE567</f>
        <v>1680.549552</v>
      </c>
      <c r="EG567" s="12">
        <v>1</v>
      </c>
      <c r="EH567" s="12">
        <v>280</v>
      </c>
      <c r="EI567" s="12">
        <v>1.52</v>
      </c>
      <c r="EJ567" s="19">
        <f t="shared" ref="EJ567:EJ591" si="812">1+6*EH567/(EH567+2000)+EI567</f>
        <v>3.25684210526316</v>
      </c>
      <c r="EK567" s="20">
        <f t="shared" ref="EK567:EK571" si="813">5936+EB567*0.025</f>
        <v>6976.15</v>
      </c>
      <c r="EL567" s="12">
        <v>1</v>
      </c>
      <c r="EM567" s="12">
        <v>3.91</v>
      </c>
      <c r="EN567" s="9">
        <f t="shared" ref="EN567:EN591" si="814">1+EL567*EM567</f>
        <v>4.91</v>
      </c>
      <c r="EO567" s="10">
        <v>1.225</v>
      </c>
      <c r="EP567" s="22">
        <v>1.2</v>
      </c>
      <c r="EQ567" s="21">
        <f t="shared" ref="EQ567:EQ591" si="815">((EF567*EG567*EJ567)+EK567)*EN567*EO567*EP567</f>
        <v>89856.2836861047</v>
      </c>
    </row>
    <row r="568" s="1" customFormat="1" customHeight="1" spans="6:147">
      <c r="F568" s="12">
        <v>35434</v>
      </c>
      <c r="G568" s="12">
        <v>0.0253</v>
      </c>
      <c r="H568" s="13">
        <v>1.35</v>
      </c>
      <c r="I568" s="14">
        <v>1</v>
      </c>
      <c r="J568" s="15">
        <f t="shared" si="787"/>
        <v>1210.24827</v>
      </c>
      <c r="K568" s="12">
        <v>1</v>
      </c>
      <c r="L568" s="12">
        <v>280</v>
      </c>
      <c r="M568" s="12">
        <v>1.43</v>
      </c>
      <c r="N568" s="19">
        <f t="shared" si="788"/>
        <v>3.16684210526316</v>
      </c>
      <c r="O568" s="20">
        <v>5936</v>
      </c>
      <c r="P568" s="12">
        <v>0.99</v>
      </c>
      <c r="Q568" s="12">
        <v>1.98</v>
      </c>
      <c r="R568" s="9">
        <f t="shared" si="789"/>
        <v>2.9602</v>
      </c>
      <c r="S568" s="10">
        <v>1.225</v>
      </c>
      <c r="T568" s="20">
        <v>1</v>
      </c>
      <c r="U568" s="21">
        <f t="shared" si="790"/>
        <v>35423.5732629581</v>
      </c>
      <c r="AA568" s="12">
        <v>35434</v>
      </c>
      <c r="AB568" s="12">
        <v>0.0253</v>
      </c>
      <c r="AC568" s="13">
        <v>1.35</v>
      </c>
      <c r="AD568" s="14">
        <v>1</v>
      </c>
      <c r="AE568" s="15">
        <f t="shared" si="791"/>
        <v>1210.24827</v>
      </c>
      <c r="AF568" s="12">
        <v>1</v>
      </c>
      <c r="AG568" s="12">
        <v>280</v>
      </c>
      <c r="AH568" s="12">
        <v>1.43</v>
      </c>
      <c r="AI568" s="19">
        <f t="shared" si="792"/>
        <v>3.16684210526316</v>
      </c>
      <c r="AJ568" s="20">
        <v>5936</v>
      </c>
      <c r="AK568" s="12">
        <v>0.99</v>
      </c>
      <c r="AL568" s="12">
        <v>1.98</v>
      </c>
      <c r="AM568" s="9">
        <f t="shared" si="793"/>
        <v>2.9602</v>
      </c>
      <c r="AN568" s="10">
        <v>1.225</v>
      </c>
      <c r="AO568" s="22">
        <v>1.015</v>
      </c>
      <c r="AP568" s="21">
        <f t="shared" si="794"/>
        <v>35954.9268619024</v>
      </c>
      <c r="AV568" s="12">
        <v>35728</v>
      </c>
      <c r="AW568" s="12">
        <v>0.0253</v>
      </c>
      <c r="AX568" s="13">
        <v>1.35</v>
      </c>
      <c r="AY568" s="14">
        <v>1</v>
      </c>
      <c r="AZ568" s="15">
        <f t="shared" si="795"/>
        <v>1220.28984</v>
      </c>
      <c r="BA568" s="12">
        <v>1</v>
      </c>
      <c r="BB568" s="12">
        <v>280</v>
      </c>
      <c r="BC568" s="12">
        <v>1.43</v>
      </c>
      <c r="BD568" s="19">
        <f t="shared" si="796"/>
        <v>3.16684210526316</v>
      </c>
      <c r="BE568" s="20">
        <v>5936</v>
      </c>
      <c r="BF568" s="12">
        <v>1</v>
      </c>
      <c r="BG568" s="12">
        <v>3.11</v>
      </c>
      <c r="BH568" s="9">
        <f t="shared" si="797"/>
        <v>4.11</v>
      </c>
      <c r="BI568" s="10">
        <v>1.225</v>
      </c>
      <c r="BJ568" s="20">
        <v>1</v>
      </c>
      <c r="BK568" s="21">
        <f t="shared" si="798"/>
        <v>49342.8923969805</v>
      </c>
      <c r="BQ568" s="12">
        <v>35728</v>
      </c>
      <c r="BR568" s="12">
        <v>0.0253</v>
      </c>
      <c r="BS568" s="13">
        <v>1.35</v>
      </c>
      <c r="BT568" s="14">
        <v>1</v>
      </c>
      <c r="BU568" s="15">
        <f t="shared" si="799"/>
        <v>1220.28984</v>
      </c>
      <c r="BV568" s="12">
        <v>1</v>
      </c>
      <c r="BW568" s="12">
        <v>280</v>
      </c>
      <c r="BX568" s="12">
        <v>1.43</v>
      </c>
      <c r="BY568" s="19">
        <f t="shared" si="800"/>
        <v>3.16684210526316</v>
      </c>
      <c r="BZ568" s="20">
        <v>5936</v>
      </c>
      <c r="CA568" s="12">
        <v>1</v>
      </c>
      <c r="CB568" s="12">
        <v>3.11</v>
      </c>
      <c r="CC568" s="9">
        <f t="shared" si="801"/>
        <v>4.11</v>
      </c>
      <c r="CD568" s="10">
        <v>1.225</v>
      </c>
      <c r="CE568" s="22">
        <v>1.015</v>
      </c>
      <c r="CF568" s="21">
        <f t="shared" si="802"/>
        <v>50083.0357829352</v>
      </c>
      <c r="CL568" s="12">
        <v>41312</v>
      </c>
      <c r="CM568" s="12">
        <v>0.0253</v>
      </c>
      <c r="CN568" s="13">
        <v>1.35</v>
      </c>
      <c r="CO568" s="14">
        <v>1</v>
      </c>
      <c r="CP568" s="15">
        <f t="shared" si="803"/>
        <v>1411.01136</v>
      </c>
      <c r="CQ568" s="12">
        <v>1</v>
      </c>
      <c r="CR568" s="12">
        <v>280</v>
      </c>
      <c r="CS568" s="12">
        <v>1.43</v>
      </c>
      <c r="CT568" s="19">
        <f t="shared" si="804"/>
        <v>3.16684210526316</v>
      </c>
      <c r="CU568" s="20">
        <v>5936</v>
      </c>
      <c r="CV568" s="12">
        <v>0.99</v>
      </c>
      <c r="CW568" s="12">
        <v>1.98</v>
      </c>
      <c r="CX568" s="9">
        <f t="shared" si="805"/>
        <v>2.9602</v>
      </c>
      <c r="CY568" s="10">
        <v>1.225</v>
      </c>
      <c r="CZ568" s="22">
        <v>1.085</v>
      </c>
      <c r="DA568" s="21">
        <f t="shared" si="806"/>
        <v>40936.0577286539</v>
      </c>
      <c r="DG568" s="12">
        <v>41606</v>
      </c>
      <c r="DH568" s="12">
        <v>0.0253</v>
      </c>
      <c r="DI568" s="13">
        <v>1.35</v>
      </c>
      <c r="DJ568" s="14">
        <v>1</v>
      </c>
      <c r="DK568" s="15">
        <f t="shared" si="807"/>
        <v>1421.05293</v>
      </c>
      <c r="DL568" s="12">
        <v>1</v>
      </c>
      <c r="DM568" s="12">
        <v>280</v>
      </c>
      <c r="DN568" s="12">
        <v>1.43</v>
      </c>
      <c r="DO568" s="19">
        <f t="shared" si="808"/>
        <v>3.16684210526316</v>
      </c>
      <c r="DP568" s="20">
        <v>5936</v>
      </c>
      <c r="DQ568" s="12">
        <v>1</v>
      </c>
      <c r="DR568" s="12">
        <v>3.11</v>
      </c>
      <c r="DS568" s="9">
        <f t="shared" si="809"/>
        <v>4.11</v>
      </c>
      <c r="DT568" s="10">
        <v>1.225</v>
      </c>
      <c r="DU568" s="22">
        <v>1.085</v>
      </c>
      <c r="DV568" s="21">
        <f t="shared" si="810"/>
        <v>57010.1433904427</v>
      </c>
      <c r="EB568" s="12">
        <v>41606</v>
      </c>
      <c r="EC568" s="12">
        <v>0.02992</v>
      </c>
      <c r="ED568" s="13">
        <v>1.35</v>
      </c>
      <c r="EE568" s="14">
        <v>1</v>
      </c>
      <c r="EF568" s="15">
        <f t="shared" si="811"/>
        <v>1680.549552</v>
      </c>
      <c r="EG568" s="12">
        <v>1</v>
      </c>
      <c r="EH568" s="12">
        <v>280</v>
      </c>
      <c r="EI568" s="12">
        <v>1.52</v>
      </c>
      <c r="EJ568" s="19">
        <f t="shared" si="812"/>
        <v>3.25684210526316</v>
      </c>
      <c r="EK568" s="20">
        <f t="shared" si="813"/>
        <v>6976.15</v>
      </c>
      <c r="EL568" s="12">
        <v>1</v>
      </c>
      <c r="EM568" s="12">
        <v>3.91</v>
      </c>
      <c r="EN568" s="9">
        <f t="shared" si="814"/>
        <v>4.91</v>
      </c>
      <c r="EO568" s="10">
        <v>1.225</v>
      </c>
      <c r="EP568" s="22">
        <v>1.2</v>
      </c>
      <c r="EQ568" s="21">
        <f t="shared" si="815"/>
        <v>89856.2836861047</v>
      </c>
    </row>
    <row r="569" s="1" customFormat="1" customHeight="1" spans="6:147">
      <c r="F569" s="12">
        <v>35434</v>
      </c>
      <c r="G569" s="12">
        <v>0.0253</v>
      </c>
      <c r="H569" s="13">
        <v>1.35</v>
      </c>
      <c r="I569" s="14">
        <v>1</v>
      </c>
      <c r="J569" s="15">
        <f t="shared" si="787"/>
        <v>1210.24827</v>
      </c>
      <c r="K569" s="12">
        <v>1</v>
      </c>
      <c r="L569" s="12">
        <v>280</v>
      </c>
      <c r="M569" s="12">
        <v>1.43</v>
      </c>
      <c r="N569" s="19">
        <f t="shared" si="788"/>
        <v>3.16684210526316</v>
      </c>
      <c r="O569" s="20">
        <v>5936</v>
      </c>
      <c r="P569" s="12">
        <v>0.99</v>
      </c>
      <c r="Q569" s="12">
        <v>1.98</v>
      </c>
      <c r="R569" s="9">
        <f t="shared" si="789"/>
        <v>2.9602</v>
      </c>
      <c r="S569" s="10">
        <v>1.225</v>
      </c>
      <c r="T569" s="20">
        <v>1</v>
      </c>
      <c r="U569" s="21">
        <f t="shared" si="790"/>
        <v>35423.5732629581</v>
      </c>
      <c r="AA569" s="12">
        <v>35434</v>
      </c>
      <c r="AB569" s="12">
        <v>0.0253</v>
      </c>
      <c r="AC569" s="13">
        <v>1.35</v>
      </c>
      <c r="AD569" s="14">
        <v>1</v>
      </c>
      <c r="AE569" s="15">
        <f t="shared" si="791"/>
        <v>1210.24827</v>
      </c>
      <c r="AF569" s="12">
        <v>1</v>
      </c>
      <c r="AG569" s="12">
        <v>280</v>
      </c>
      <c r="AH569" s="12">
        <v>1.43</v>
      </c>
      <c r="AI569" s="19">
        <f t="shared" si="792"/>
        <v>3.16684210526316</v>
      </c>
      <c r="AJ569" s="20">
        <v>5936</v>
      </c>
      <c r="AK569" s="12">
        <v>0.99</v>
      </c>
      <c r="AL569" s="12">
        <v>1.98</v>
      </c>
      <c r="AM569" s="9">
        <f t="shared" si="793"/>
        <v>2.9602</v>
      </c>
      <c r="AN569" s="10">
        <v>1.225</v>
      </c>
      <c r="AO569" s="22">
        <v>1.015</v>
      </c>
      <c r="AP569" s="21">
        <f t="shared" si="794"/>
        <v>35954.9268619024</v>
      </c>
      <c r="AV569" s="12">
        <v>35728</v>
      </c>
      <c r="AW569" s="12">
        <v>0.0253</v>
      </c>
      <c r="AX569" s="13">
        <v>1.35</v>
      </c>
      <c r="AY569" s="14">
        <v>1</v>
      </c>
      <c r="AZ569" s="15">
        <f t="shared" si="795"/>
        <v>1220.28984</v>
      </c>
      <c r="BA569" s="12">
        <v>1</v>
      </c>
      <c r="BB569" s="12">
        <v>280</v>
      </c>
      <c r="BC569" s="12">
        <v>1.43</v>
      </c>
      <c r="BD569" s="19">
        <f t="shared" si="796"/>
        <v>3.16684210526316</v>
      </c>
      <c r="BE569" s="20">
        <v>5936</v>
      </c>
      <c r="BF569" s="12">
        <v>1</v>
      </c>
      <c r="BG569" s="12">
        <v>3.11</v>
      </c>
      <c r="BH569" s="9">
        <f t="shared" si="797"/>
        <v>4.11</v>
      </c>
      <c r="BI569" s="10">
        <v>1.225</v>
      </c>
      <c r="BJ569" s="20">
        <v>1</v>
      </c>
      <c r="BK569" s="21">
        <f t="shared" si="798"/>
        <v>49342.8923969805</v>
      </c>
      <c r="BQ569" s="12">
        <v>35728</v>
      </c>
      <c r="BR569" s="12">
        <v>0.0253</v>
      </c>
      <c r="BS569" s="13">
        <v>1.35</v>
      </c>
      <c r="BT569" s="14">
        <v>1</v>
      </c>
      <c r="BU569" s="15">
        <f t="shared" si="799"/>
        <v>1220.28984</v>
      </c>
      <c r="BV569" s="12">
        <v>1</v>
      </c>
      <c r="BW569" s="12">
        <v>280</v>
      </c>
      <c r="BX569" s="12">
        <v>1.43</v>
      </c>
      <c r="BY569" s="19">
        <f t="shared" si="800"/>
        <v>3.16684210526316</v>
      </c>
      <c r="BZ569" s="20">
        <v>5936</v>
      </c>
      <c r="CA569" s="12">
        <v>1</v>
      </c>
      <c r="CB569" s="12">
        <v>3.11</v>
      </c>
      <c r="CC569" s="9">
        <f t="shared" si="801"/>
        <v>4.11</v>
      </c>
      <c r="CD569" s="10">
        <v>1.225</v>
      </c>
      <c r="CE569" s="22">
        <v>1.015</v>
      </c>
      <c r="CF569" s="21">
        <f t="shared" si="802"/>
        <v>50083.0357829352</v>
      </c>
      <c r="CL569" s="12">
        <v>41312</v>
      </c>
      <c r="CM569" s="12">
        <v>0.0253</v>
      </c>
      <c r="CN569" s="13">
        <v>1.35</v>
      </c>
      <c r="CO569" s="14">
        <v>1</v>
      </c>
      <c r="CP569" s="15">
        <f t="shared" si="803"/>
        <v>1411.01136</v>
      </c>
      <c r="CQ569" s="12">
        <v>1</v>
      </c>
      <c r="CR569" s="12">
        <v>280</v>
      </c>
      <c r="CS569" s="12">
        <v>1.43</v>
      </c>
      <c r="CT569" s="19">
        <f t="shared" si="804"/>
        <v>3.16684210526316</v>
      </c>
      <c r="CU569" s="20">
        <v>5936</v>
      </c>
      <c r="CV569" s="12">
        <v>0.99</v>
      </c>
      <c r="CW569" s="12">
        <v>1.98</v>
      </c>
      <c r="CX569" s="9">
        <f t="shared" si="805"/>
        <v>2.9602</v>
      </c>
      <c r="CY569" s="10">
        <v>1.225</v>
      </c>
      <c r="CZ569" s="22">
        <v>1.085</v>
      </c>
      <c r="DA569" s="21">
        <f t="shared" si="806"/>
        <v>40936.0577286539</v>
      </c>
      <c r="DG569" s="12">
        <v>41606</v>
      </c>
      <c r="DH569" s="12">
        <v>0.0253</v>
      </c>
      <c r="DI569" s="13">
        <v>1.35</v>
      </c>
      <c r="DJ569" s="14">
        <v>1</v>
      </c>
      <c r="DK569" s="15">
        <f t="shared" si="807"/>
        <v>1421.05293</v>
      </c>
      <c r="DL569" s="12">
        <v>1</v>
      </c>
      <c r="DM569" s="12">
        <v>280</v>
      </c>
      <c r="DN569" s="12">
        <v>1.43</v>
      </c>
      <c r="DO569" s="19">
        <f t="shared" si="808"/>
        <v>3.16684210526316</v>
      </c>
      <c r="DP569" s="20">
        <v>5936</v>
      </c>
      <c r="DQ569" s="12">
        <v>1</v>
      </c>
      <c r="DR569" s="12">
        <v>3.11</v>
      </c>
      <c r="DS569" s="9">
        <f t="shared" si="809"/>
        <v>4.11</v>
      </c>
      <c r="DT569" s="10">
        <v>1.225</v>
      </c>
      <c r="DU569" s="22">
        <v>1.085</v>
      </c>
      <c r="DV569" s="21">
        <f t="shared" si="810"/>
        <v>57010.1433904427</v>
      </c>
      <c r="EB569" s="12">
        <v>41606</v>
      </c>
      <c r="EC569" s="12">
        <v>0.02992</v>
      </c>
      <c r="ED569" s="13">
        <v>1.35</v>
      </c>
      <c r="EE569" s="14">
        <v>1</v>
      </c>
      <c r="EF569" s="15">
        <f t="shared" si="811"/>
        <v>1680.549552</v>
      </c>
      <c r="EG569" s="12">
        <v>1</v>
      </c>
      <c r="EH569" s="12">
        <v>280</v>
      </c>
      <c r="EI569" s="12">
        <v>1.52</v>
      </c>
      <c r="EJ569" s="19">
        <f t="shared" si="812"/>
        <v>3.25684210526316</v>
      </c>
      <c r="EK569" s="20">
        <f t="shared" si="813"/>
        <v>6976.15</v>
      </c>
      <c r="EL569" s="12">
        <v>1</v>
      </c>
      <c r="EM569" s="12">
        <v>3.91</v>
      </c>
      <c r="EN569" s="9">
        <f t="shared" si="814"/>
        <v>4.91</v>
      </c>
      <c r="EO569" s="10">
        <v>1.225</v>
      </c>
      <c r="EP569" s="22">
        <v>1.2</v>
      </c>
      <c r="EQ569" s="21">
        <f t="shared" si="815"/>
        <v>89856.2836861047</v>
      </c>
    </row>
    <row r="570" s="1" customFormat="1" customHeight="1" spans="6:147">
      <c r="F570" s="12">
        <v>35434</v>
      </c>
      <c r="G570" s="12">
        <v>0.0253</v>
      </c>
      <c r="H570" s="13">
        <v>1.35</v>
      </c>
      <c r="I570" s="14">
        <v>1</v>
      </c>
      <c r="J570" s="15">
        <f t="shared" si="787"/>
        <v>1210.24827</v>
      </c>
      <c r="K570" s="12">
        <v>1</v>
      </c>
      <c r="L570" s="12">
        <v>280</v>
      </c>
      <c r="M570" s="12">
        <v>1.43</v>
      </c>
      <c r="N570" s="19">
        <f t="shared" si="788"/>
        <v>3.16684210526316</v>
      </c>
      <c r="O570" s="20">
        <v>5936</v>
      </c>
      <c r="P570" s="12">
        <v>0.99</v>
      </c>
      <c r="Q570" s="12">
        <v>1.98</v>
      </c>
      <c r="R570" s="9">
        <f t="shared" si="789"/>
        <v>2.9602</v>
      </c>
      <c r="S570" s="10">
        <v>1.225</v>
      </c>
      <c r="T570" s="20">
        <v>1</v>
      </c>
      <c r="U570" s="21">
        <f t="shared" si="790"/>
        <v>35423.5732629581</v>
      </c>
      <c r="AA570" s="12">
        <v>35434</v>
      </c>
      <c r="AB570" s="12">
        <v>0.0253</v>
      </c>
      <c r="AC570" s="13">
        <v>1.35</v>
      </c>
      <c r="AD570" s="14">
        <v>1</v>
      </c>
      <c r="AE570" s="15">
        <f t="shared" si="791"/>
        <v>1210.24827</v>
      </c>
      <c r="AF570" s="12">
        <v>1</v>
      </c>
      <c r="AG570" s="12">
        <v>280</v>
      </c>
      <c r="AH570" s="12">
        <v>1.43</v>
      </c>
      <c r="AI570" s="19">
        <f t="shared" si="792"/>
        <v>3.16684210526316</v>
      </c>
      <c r="AJ570" s="20">
        <v>5936</v>
      </c>
      <c r="AK570" s="12">
        <v>0.99</v>
      </c>
      <c r="AL570" s="12">
        <v>1.98</v>
      </c>
      <c r="AM570" s="9">
        <f t="shared" si="793"/>
        <v>2.9602</v>
      </c>
      <c r="AN570" s="10">
        <v>1.225</v>
      </c>
      <c r="AO570" s="22">
        <v>1.015</v>
      </c>
      <c r="AP570" s="21">
        <f t="shared" si="794"/>
        <v>35954.9268619024</v>
      </c>
      <c r="AV570" s="12">
        <v>35728</v>
      </c>
      <c r="AW570" s="12">
        <v>0.0253</v>
      </c>
      <c r="AX570" s="13">
        <v>1.35</v>
      </c>
      <c r="AY570" s="14">
        <v>1</v>
      </c>
      <c r="AZ570" s="15">
        <f t="shared" si="795"/>
        <v>1220.28984</v>
      </c>
      <c r="BA570" s="12">
        <v>1</v>
      </c>
      <c r="BB570" s="12">
        <v>280</v>
      </c>
      <c r="BC570" s="12">
        <v>1.43</v>
      </c>
      <c r="BD570" s="19">
        <f t="shared" si="796"/>
        <v>3.16684210526316</v>
      </c>
      <c r="BE570" s="20">
        <v>5936</v>
      </c>
      <c r="BF570" s="12">
        <v>1</v>
      </c>
      <c r="BG570" s="12">
        <v>3.11</v>
      </c>
      <c r="BH570" s="9">
        <f t="shared" si="797"/>
        <v>4.11</v>
      </c>
      <c r="BI570" s="10">
        <v>1.225</v>
      </c>
      <c r="BJ570" s="20">
        <v>1</v>
      </c>
      <c r="BK570" s="21">
        <f t="shared" si="798"/>
        <v>49342.8923969805</v>
      </c>
      <c r="BQ570" s="12">
        <v>35728</v>
      </c>
      <c r="BR570" s="12">
        <v>0.0253</v>
      </c>
      <c r="BS570" s="13">
        <v>1.35</v>
      </c>
      <c r="BT570" s="14">
        <v>1</v>
      </c>
      <c r="BU570" s="15">
        <f t="shared" si="799"/>
        <v>1220.28984</v>
      </c>
      <c r="BV570" s="12">
        <v>1</v>
      </c>
      <c r="BW570" s="12">
        <v>280</v>
      </c>
      <c r="BX570" s="12">
        <v>1.43</v>
      </c>
      <c r="BY570" s="19">
        <f t="shared" si="800"/>
        <v>3.16684210526316</v>
      </c>
      <c r="BZ570" s="20">
        <v>5936</v>
      </c>
      <c r="CA570" s="12">
        <v>1</v>
      </c>
      <c r="CB570" s="12">
        <v>3.11</v>
      </c>
      <c r="CC570" s="9">
        <f t="shared" si="801"/>
        <v>4.11</v>
      </c>
      <c r="CD570" s="10">
        <v>1.225</v>
      </c>
      <c r="CE570" s="22">
        <v>1.015</v>
      </c>
      <c r="CF570" s="21">
        <f t="shared" si="802"/>
        <v>50083.0357829352</v>
      </c>
      <c r="CL570" s="12">
        <v>41312</v>
      </c>
      <c r="CM570" s="12">
        <v>0.0253</v>
      </c>
      <c r="CN570" s="13">
        <v>1.35</v>
      </c>
      <c r="CO570" s="14">
        <v>1</v>
      </c>
      <c r="CP570" s="15">
        <f t="shared" si="803"/>
        <v>1411.01136</v>
      </c>
      <c r="CQ570" s="12">
        <v>1</v>
      </c>
      <c r="CR570" s="12">
        <v>280</v>
      </c>
      <c r="CS570" s="12">
        <v>1.43</v>
      </c>
      <c r="CT570" s="19">
        <f t="shared" si="804"/>
        <v>3.16684210526316</v>
      </c>
      <c r="CU570" s="20">
        <v>5936</v>
      </c>
      <c r="CV570" s="12">
        <v>0.99</v>
      </c>
      <c r="CW570" s="12">
        <v>1.98</v>
      </c>
      <c r="CX570" s="9">
        <f t="shared" si="805"/>
        <v>2.9602</v>
      </c>
      <c r="CY570" s="10">
        <v>1.225</v>
      </c>
      <c r="CZ570" s="22">
        <v>1.085</v>
      </c>
      <c r="DA570" s="21">
        <f t="shared" si="806"/>
        <v>40936.0577286539</v>
      </c>
      <c r="DG570" s="12">
        <v>41606</v>
      </c>
      <c r="DH570" s="12">
        <v>0.0253</v>
      </c>
      <c r="DI570" s="13">
        <v>1.35</v>
      </c>
      <c r="DJ570" s="14">
        <v>1</v>
      </c>
      <c r="DK570" s="15">
        <f t="shared" si="807"/>
        <v>1421.05293</v>
      </c>
      <c r="DL570" s="12">
        <v>1</v>
      </c>
      <c r="DM570" s="12">
        <v>280</v>
      </c>
      <c r="DN570" s="12">
        <v>1.43</v>
      </c>
      <c r="DO570" s="19">
        <f t="shared" si="808"/>
        <v>3.16684210526316</v>
      </c>
      <c r="DP570" s="20">
        <v>5936</v>
      </c>
      <c r="DQ570" s="12">
        <v>1</v>
      </c>
      <c r="DR570" s="12">
        <v>3.11</v>
      </c>
      <c r="DS570" s="9">
        <f t="shared" si="809"/>
        <v>4.11</v>
      </c>
      <c r="DT570" s="10">
        <v>1.225</v>
      </c>
      <c r="DU570" s="22">
        <v>1.085</v>
      </c>
      <c r="DV570" s="21">
        <f t="shared" si="810"/>
        <v>57010.1433904427</v>
      </c>
      <c r="EB570" s="12">
        <v>41606</v>
      </c>
      <c r="EC570" s="12">
        <v>0.02992</v>
      </c>
      <c r="ED570" s="13">
        <v>1.35</v>
      </c>
      <c r="EE570" s="14">
        <v>1</v>
      </c>
      <c r="EF570" s="15">
        <f t="shared" si="811"/>
        <v>1680.549552</v>
      </c>
      <c r="EG570" s="12">
        <v>1</v>
      </c>
      <c r="EH570" s="12">
        <v>280</v>
      </c>
      <c r="EI570" s="12">
        <v>1.52</v>
      </c>
      <c r="EJ570" s="19">
        <f t="shared" si="812"/>
        <v>3.25684210526316</v>
      </c>
      <c r="EK570" s="20">
        <f t="shared" si="813"/>
        <v>6976.15</v>
      </c>
      <c r="EL570" s="12">
        <v>1</v>
      </c>
      <c r="EM570" s="12">
        <v>3.91</v>
      </c>
      <c r="EN570" s="9">
        <f t="shared" si="814"/>
        <v>4.91</v>
      </c>
      <c r="EO570" s="10">
        <v>1.225</v>
      </c>
      <c r="EP570" s="22">
        <v>1.2</v>
      </c>
      <c r="EQ570" s="21">
        <f t="shared" si="815"/>
        <v>89856.2836861047</v>
      </c>
    </row>
    <row r="571" s="1" customFormat="1" customHeight="1" spans="6:147">
      <c r="F571" s="12">
        <v>35434</v>
      </c>
      <c r="G571" s="12">
        <v>0.0253</v>
      </c>
      <c r="H571" s="13">
        <v>1.35</v>
      </c>
      <c r="I571" s="14">
        <v>1</v>
      </c>
      <c r="J571" s="15">
        <f t="shared" si="787"/>
        <v>1210.24827</v>
      </c>
      <c r="K571" s="12">
        <v>1</v>
      </c>
      <c r="L571" s="12">
        <v>280</v>
      </c>
      <c r="M571" s="12">
        <v>1.43</v>
      </c>
      <c r="N571" s="19">
        <f t="shared" si="788"/>
        <v>3.16684210526316</v>
      </c>
      <c r="O571" s="20">
        <v>5936</v>
      </c>
      <c r="P571" s="12">
        <v>0.99</v>
      </c>
      <c r="Q571" s="12">
        <v>1.98</v>
      </c>
      <c r="R571" s="9">
        <f t="shared" si="789"/>
        <v>2.9602</v>
      </c>
      <c r="S571" s="10">
        <v>1.225</v>
      </c>
      <c r="T571" s="20">
        <v>1</v>
      </c>
      <c r="U571" s="21">
        <f t="shared" si="790"/>
        <v>35423.5732629581</v>
      </c>
      <c r="AA571" s="12">
        <v>35434</v>
      </c>
      <c r="AB571" s="12">
        <v>0.0253</v>
      </c>
      <c r="AC571" s="13">
        <v>1.35</v>
      </c>
      <c r="AD571" s="14">
        <v>1</v>
      </c>
      <c r="AE571" s="15">
        <f t="shared" si="791"/>
        <v>1210.24827</v>
      </c>
      <c r="AF571" s="12">
        <v>1</v>
      </c>
      <c r="AG571" s="12">
        <v>280</v>
      </c>
      <c r="AH571" s="12">
        <v>1.43</v>
      </c>
      <c r="AI571" s="19">
        <f t="shared" si="792"/>
        <v>3.16684210526316</v>
      </c>
      <c r="AJ571" s="20">
        <v>5936</v>
      </c>
      <c r="AK571" s="12">
        <v>0.99</v>
      </c>
      <c r="AL571" s="12">
        <v>1.98</v>
      </c>
      <c r="AM571" s="9">
        <f t="shared" si="793"/>
        <v>2.9602</v>
      </c>
      <c r="AN571" s="10">
        <v>1.225</v>
      </c>
      <c r="AO571" s="22">
        <v>1.015</v>
      </c>
      <c r="AP571" s="21">
        <f t="shared" si="794"/>
        <v>35954.9268619024</v>
      </c>
      <c r="AV571" s="12">
        <v>35728</v>
      </c>
      <c r="AW571" s="12">
        <v>0.0253</v>
      </c>
      <c r="AX571" s="13">
        <v>1.35</v>
      </c>
      <c r="AY571" s="14">
        <v>1</v>
      </c>
      <c r="AZ571" s="15">
        <f t="shared" si="795"/>
        <v>1220.28984</v>
      </c>
      <c r="BA571" s="12">
        <v>1</v>
      </c>
      <c r="BB571" s="12">
        <v>280</v>
      </c>
      <c r="BC571" s="12">
        <v>1.43</v>
      </c>
      <c r="BD571" s="19">
        <f t="shared" si="796"/>
        <v>3.16684210526316</v>
      </c>
      <c r="BE571" s="20">
        <v>5936</v>
      </c>
      <c r="BF571" s="12">
        <v>1</v>
      </c>
      <c r="BG571" s="12">
        <v>3.11</v>
      </c>
      <c r="BH571" s="9">
        <f t="shared" si="797"/>
        <v>4.11</v>
      </c>
      <c r="BI571" s="10">
        <v>1.225</v>
      </c>
      <c r="BJ571" s="20">
        <v>1</v>
      </c>
      <c r="BK571" s="21">
        <f t="shared" si="798"/>
        <v>49342.8923969805</v>
      </c>
      <c r="BQ571" s="12">
        <v>35728</v>
      </c>
      <c r="BR571" s="12">
        <v>0.0253</v>
      </c>
      <c r="BS571" s="13">
        <v>1.35</v>
      </c>
      <c r="BT571" s="14">
        <v>1</v>
      </c>
      <c r="BU571" s="15">
        <f t="shared" si="799"/>
        <v>1220.28984</v>
      </c>
      <c r="BV571" s="12">
        <v>1</v>
      </c>
      <c r="BW571" s="12">
        <v>280</v>
      </c>
      <c r="BX571" s="12">
        <v>1.43</v>
      </c>
      <c r="BY571" s="19">
        <f t="shared" si="800"/>
        <v>3.16684210526316</v>
      </c>
      <c r="BZ571" s="20">
        <v>5936</v>
      </c>
      <c r="CA571" s="12">
        <v>1</v>
      </c>
      <c r="CB571" s="12">
        <v>3.11</v>
      </c>
      <c r="CC571" s="9">
        <f t="shared" si="801"/>
        <v>4.11</v>
      </c>
      <c r="CD571" s="10">
        <v>1.225</v>
      </c>
      <c r="CE571" s="22">
        <v>1.015</v>
      </c>
      <c r="CF571" s="21">
        <f t="shared" si="802"/>
        <v>50083.0357829352</v>
      </c>
      <c r="CL571" s="12">
        <v>41312</v>
      </c>
      <c r="CM571" s="12">
        <v>0.0253</v>
      </c>
      <c r="CN571" s="13">
        <v>1.35</v>
      </c>
      <c r="CO571" s="14">
        <v>1</v>
      </c>
      <c r="CP571" s="15">
        <f t="shared" si="803"/>
        <v>1411.01136</v>
      </c>
      <c r="CQ571" s="12">
        <v>1</v>
      </c>
      <c r="CR571" s="12">
        <v>280</v>
      </c>
      <c r="CS571" s="12">
        <v>1.43</v>
      </c>
      <c r="CT571" s="19">
        <f t="shared" si="804"/>
        <v>3.16684210526316</v>
      </c>
      <c r="CU571" s="20">
        <v>5936</v>
      </c>
      <c r="CV571" s="12">
        <v>0.99</v>
      </c>
      <c r="CW571" s="12">
        <v>1.98</v>
      </c>
      <c r="CX571" s="9">
        <f t="shared" si="805"/>
        <v>2.9602</v>
      </c>
      <c r="CY571" s="10">
        <v>1.225</v>
      </c>
      <c r="CZ571" s="22">
        <v>1.085</v>
      </c>
      <c r="DA571" s="21">
        <f t="shared" si="806"/>
        <v>40936.0577286539</v>
      </c>
      <c r="DG571" s="12">
        <v>41606</v>
      </c>
      <c r="DH571" s="12">
        <v>0.0253</v>
      </c>
      <c r="DI571" s="13">
        <v>1.35</v>
      </c>
      <c r="DJ571" s="14">
        <v>1</v>
      </c>
      <c r="DK571" s="15">
        <f t="shared" si="807"/>
        <v>1421.05293</v>
      </c>
      <c r="DL571" s="12">
        <v>1</v>
      </c>
      <c r="DM571" s="12">
        <v>280</v>
      </c>
      <c r="DN571" s="12">
        <v>1.43</v>
      </c>
      <c r="DO571" s="19">
        <f t="shared" si="808"/>
        <v>3.16684210526316</v>
      </c>
      <c r="DP571" s="20">
        <v>5936</v>
      </c>
      <c r="DQ571" s="12">
        <v>1</v>
      </c>
      <c r="DR571" s="12">
        <v>3.11</v>
      </c>
      <c r="DS571" s="9">
        <f t="shared" si="809"/>
        <v>4.11</v>
      </c>
      <c r="DT571" s="10">
        <v>1.225</v>
      </c>
      <c r="DU571" s="22">
        <v>1.085</v>
      </c>
      <c r="DV571" s="21">
        <f t="shared" si="810"/>
        <v>57010.1433904427</v>
      </c>
      <c r="EB571" s="12">
        <v>41606</v>
      </c>
      <c r="EC571" s="12">
        <v>0.02992</v>
      </c>
      <c r="ED571" s="13">
        <v>1.35</v>
      </c>
      <c r="EE571" s="14">
        <v>1</v>
      </c>
      <c r="EF571" s="15">
        <f t="shared" si="811"/>
        <v>1680.549552</v>
      </c>
      <c r="EG571" s="12">
        <v>1</v>
      </c>
      <c r="EH571" s="12">
        <v>280</v>
      </c>
      <c r="EI571" s="12">
        <v>1.52</v>
      </c>
      <c r="EJ571" s="19">
        <f t="shared" si="812"/>
        <v>3.25684210526316</v>
      </c>
      <c r="EK571" s="20">
        <f t="shared" si="813"/>
        <v>6976.15</v>
      </c>
      <c r="EL571" s="12">
        <v>1</v>
      </c>
      <c r="EM571" s="12">
        <v>3.91</v>
      </c>
      <c r="EN571" s="9">
        <f t="shared" si="814"/>
        <v>4.91</v>
      </c>
      <c r="EO571" s="10">
        <v>1.225</v>
      </c>
      <c r="EP571" s="22">
        <v>1.2</v>
      </c>
      <c r="EQ571" s="21">
        <f t="shared" si="815"/>
        <v>89856.2836861047</v>
      </c>
    </row>
    <row r="572" s="1" customFormat="1" customHeight="1" spans="6:147">
      <c r="F572" s="12">
        <v>35434</v>
      </c>
      <c r="G572" s="12">
        <v>0.0253</v>
      </c>
      <c r="H572" s="13">
        <v>1.35</v>
      </c>
      <c r="I572" s="14">
        <v>1</v>
      </c>
      <c r="J572" s="15">
        <f t="shared" si="787"/>
        <v>1210.24827</v>
      </c>
      <c r="K572" s="12">
        <v>1</v>
      </c>
      <c r="L572" s="12">
        <v>280</v>
      </c>
      <c r="M572" s="12">
        <v>1.43</v>
      </c>
      <c r="N572" s="19">
        <f t="shared" si="788"/>
        <v>3.16684210526316</v>
      </c>
      <c r="O572" s="20">
        <v>5936</v>
      </c>
      <c r="P572" s="12">
        <v>0.99</v>
      </c>
      <c r="Q572" s="12">
        <v>1.98</v>
      </c>
      <c r="R572" s="9">
        <f t="shared" si="789"/>
        <v>2.9602</v>
      </c>
      <c r="S572" s="10">
        <v>1.225</v>
      </c>
      <c r="T572" s="20">
        <v>1</v>
      </c>
      <c r="U572" s="21">
        <f t="shared" si="790"/>
        <v>35423.5732629581</v>
      </c>
      <c r="AA572" s="12">
        <v>35434</v>
      </c>
      <c r="AB572" s="12">
        <v>0.0253</v>
      </c>
      <c r="AC572" s="13">
        <v>1.35</v>
      </c>
      <c r="AD572" s="14">
        <v>1</v>
      </c>
      <c r="AE572" s="15">
        <f t="shared" si="791"/>
        <v>1210.24827</v>
      </c>
      <c r="AF572" s="12">
        <v>1</v>
      </c>
      <c r="AG572" s="12">
        <v>280</v>
      </c>
      <c r="AH572" s="12">
        <v>1.43</v>
      </c>
      <c r="AI572" s="19">
        <f t="shared" si="792"/>
        <v>3.16684210526316</v>
      </c>
      <c r="AJ572" s="20">
        <v>5936</v>
      </c>
      <c r="AK572" s="12">
        <v>0.99</v>
      </c>
      <c r="AL572" s="12">
        <v>1.98</v>
      </c>
      <c r="AM572" s="9">
        <f t="shared" si="793"/>
        <v>2.9602</v>
      </c>
      <c r="AN572" s="10">
        <v>1.225</v>
      </c>
      <c r="AO572" s="22">
        <v>1.015</v>
      </c>
      <c r="AP572" s="21">
        <f t="shared" si="794"/>
        <v>35954.9268619024</v>
      </c>
      <c r="AV572" s="12">
        <v>35728</v>
      </c>
      <c r="AW572" s="12">
        <v>0.0253</v>
      </c>
      <c r="AX572" s="13">
        <v>1.35</v>
      </c>
      <c r="AY572" s="14">
        <v>1</v>
      </c>
      <c r="AZ572" s="15">
        <f t="shared" si="795"/>
        <v>1220.28984</v>
      </c>
      <c r="BA572" s="12">
        <v>1</v>
      </c>
      <c r="BB572" s="12">
        <v>280</v>
      </c>
      <c r="BC572" s="12">
        <v>1.43</v>
      </c>
      <c r="BD572" s="19">
        <f t="shared" si="796"/>
        <v>3.16684210526316</v>
      </c>
      <c r="BE572" s="20">
        <v>5936</v>
      </c>
      <c r="BF572" s="12">
        <v>1</v>
      </c>
      <c r="BG572" s="12">
        <v>3.11</v>
      </c>
      <c r="BH572" s="9">
        <f t="shared" si="797"/>
        <v>4.11</v>
      </c>
      <c r="BI572" s="10">
        <v>1.225</v>
      </c>
      <c r="BJ572" s="20">
        <v>1</v>
      </c>
      <c r="BK572" s="21">
        <f t="shared" si="798"/>
        <v>49342.8923969805</v>
      </c>
      <c r="BQ572" s="12">
        <v>35728</v>
      </c>
      <c r="BR572" s="12">
        <v>0.0253</v>
      </c>
      <c r="BS572" s="13">
        <v>1.35</v>
      </c>
      <c r="BT572" s="14">
        <v>1</v>
      </c>
      <c r="BU572" s="15">
        <f t="shared" si="799"/>
        <v>1220.28984</v>
      </c>
      <c r="BV572" s="12">
        <v>1</v>
      </c>
      <c r="BW572" s="12">
        <v>280</v>
      </c>
      <c r="BX572" s="12">
        <v>1.43</v>
      </c>
      <c r="BY572" s="19">
        <f t="shared" si="800"/>
        <v>3.16684210526316</v>
      </c>
      <c r="BZ572" s="20">
        <v>5936</v>
      </c>
      <c r="CA572" s="12">
        <v>1</v>
      </c>
      <c r="CB572" s="12">
        <v>3.11</v>
      </c>
      <c r="CC572" s="9">
        <f t="shared" si="801"/>
        <v>4.11</v>
      </c>
      <c r="CD572" s="10">
        <v>1.225</v>
      </c>
      <c r="CE572" s="22">
        <v>1.015</v>
      </c>
      <c r="CF572" s="21">
        <f t="shared" si="802"/>
        <v>50083.0357829352</v>
      </c>
      <c r="CL572" s="12">
        <v>41312</v>
      </c>
      <c r="CM572" s="12">
        <v>0.0253</v>
      </c>
      <c r="CN572" s="13">
        <v>1.35</v>
      </c>
      <c r="CO572" s="14">
        <v>1</v>
      </c>
      <c r="CP572" s="15">
        <f t="shared" si="803"/>
        <v>1411.01136</v>
      </c>
      <c r="CQ572" s="12">
        <v>1</v>
      </c>
      <c r="CR572" s="12">
        <v>280</v>
      </c>
      <c r="CS572" s="12">
        <v>1.43</v>
      </c>
      <c r="CT572" s="19">
        <f t="shared" si="804"/>
        <v>3.16684210526316</v>
      </c>
      <c r="CU572" s="20">
        <v>5936</v>
      </c>
      <c r="CV572" s="12">
        <v>0.99</v>
      </c>
      <c r="CW572" s="12">
        <v>1.98</v>
      </c>
      <c r="CX572" s="9">
        <f t="shared" si="805"/>
        <v>2.9602</v>
      </c>
      <c r="CY572" s="10">
        <v>1.225</v>
      </c>
      <c r="CZ572" s="22">
        <v>1.085</v>
      </c>
      <c r="DA572" s="21">
        <f t="shared" si="806"/>
        <v>40936.0577286539</v>
      </c>
      <c r="DG572" s="12">
        <v>41606</v>
      </c>
      <c r="DH572" s="12">
        <v>0.0253</v>
      </c>
      <c r="DI572" s="13">
        <v>1.35</v>
      </c>
      <c r="DJ572" s="14">
        <v>1</v>
      </c>
      <c r="DK572" s="15">
        <f t="shared" si="807"/>
        <v>1421.05293</v>
      </c>
      <c r="DL572" s="12">
        <v>1</v>
      </c>
      <c r="DM572" s="12">
        <v>280</v>
      </c>
      <c r="DN572" s="12">
        <v>1.43</v>
      </c>
      <c r="DO572" s="19">
        <f t="shared" si="808"/>
        <v>3.16684210526316</v>
      </c>
      <c r="DP572" s="20">
        <v>5936</v>
      </c>
      <c r="DQ572" s="12">
        <v>1</v>
      </c>
      <c r="DR572" s="12">
        <v>3.11</v>
      </c>
      <c r="DS572" s="9">
        <f t="shared" si="809"/>
        <v>4.11</v>
      </c>
      <c r="DT572" s="10">
        <v>1.225</v>
      </c>
      <c r="DU572" s="22">
        <v>1.085</v>
      </c>
      <c r="DV572" s="21">
        <f t="shared" si="810"/>
        <v>57010.1433904427</v>
      </c>
      <c r="EB572" s="12">
        <v>41606</v>
      </c>
      <c r="EC572" s="12">
        <v>0.02992</v>
      </c>
      <c r="ED572" s="13">
        <v>1.35</v>
      </c>
      <c r="EE572" s="14">
        <v>1</v>
      </c>
      <c r="EF572" s="15">
        <f t="shared" si="811"/>
        <v>1680.549552</v>
      </c>
      <c r="EG572" s="12">
        <v>1</v>
      </c>
      <c r="EH572" s="12">
        <v>280</v>
      </c>
      <c r="EI572" s="12">
        <v>1.52</v>
      </c>
      <c r="EJ572" s="19">
        <f t="shared" si="812"/>
        <v>3.25684210526316</v>
      </c>
      <c r="EK572" s="20">
        <v>5936</v>
      </c>
      <c r="EL572" s="12">
        <v>1</v>
      </c>
      <c r="EM572" s="12">
        <v>3.91</v>
      </c>
      <c r="EN572" s="9">
        <f t="shared" si="814"/>
        <v>4.91</v>
      </c>
      <c r="EO572" s="10">
        <v>1.225</v>
      </c>
      <c r="EP572" s="22">
        <v>1.2</v>
      </c>
      <c r="EQ572" s="21">
        <f t="shared" si="815"/>
        <v>82348.7930311047</v>
      </c>
    </row>
    <row r="573" s="1" customFormat="1" customHeight="1" spans="6:147">
      <c r="F573" s="12">
        <v>35434</v>
      </c>
      <c r="G573" s="12">
        <v>0.0253</v>
      </c>
      <c r="H573" s="13">
        <v>1.35</v>
      </c>
      <c r="I573" s="14">
        <v>1</v>
      </c>
      <c r="J573" s="15">
        <f t="shared" si="787"/>
        <v>1210.24827</v>
      </c>
      <c r="K573" s="12">
        <v>1</v>
      </c>
      <c r="L573" s="12">
        <v>280</v>
      </c>
      <c r="M573" s="12">
        <v>1.43</v>
      </c>
      <c r="N573" s="19">
        <f t="shared" si="788"/>
        <v>3.16684210526316</v>
      </c>
      <c r="O573" s="20">
        <v>5936</v>
      </c>
      <c r="P573" s="12">
        <v>0.99</v>
      </c>
      <c r="Q573" s="12">
        <v>1.98</v>
      </c>
      <c r="R573" s="9">
        <f t="shared" si="789"/>
        <v>2.9602</v>
      </c>
      <c r="S573" s="10">
        <v>1.225</v>
      </c>
      <c r="T573" s="20">
        <v>1</v>
      </c>
      <c r="U573" s="21">
        <f t="shared" si="790"/>
        <v>35423.5732629581</v>
      </c>
      <c r="AA573" s="12">
        <v>35434</v>
      </c>
      <c r="AB573" s="12">
        <v>0.0253</v>
      </c>
      <c r="AC573" s="13">
        <v>1.35</v>
      </c>
      <c r="AD573" s="14">
        <v>1</v>
      </c>
      <c r="AE573" s="15">
        <f t="shared" si="791"/>
        <v>1210.24827</v>
      </c>
      <c r="AF573" s="12">
        <v>1</v>
      </c>
      <c r="AG573" s="12">
        <v>280</v>
      </c>
      <c r="AH573" s="12">
        <v>1.43</v>
      </c>
      <c r="AI573" s="19">
        <f t="shared" si="792"/>
        <v>3.16684210526316</v>
      </c>
      <c r="AJ573" s="20">
        <v>5936</v>
      </c>
      <c r="AK573" s="12">
        <v>0.99</v>
      </c>
      <c r="AL573" s="12">
        <v>1.98</v>
      </c>
      <c r="AM573" s="9">
        <f t="shared" si="793"/>
        <v>2.9602</v>
      </c>
      <c r="AN573" s="10">
        <v>1.225</v>
      </c>
      <c r="AO573" s="22">
        <v>1.015</v>
      </c>
      <c r="AP573" s="21">
        <f t="shared" si="794"/>
        <v>35954.9268619024</v>
      </c>
      <c r="AV573" s="12">
        <v>35728</v>
      </c>
      <c r="AW573" s="12">
        <v>0.0253</v>
      </c>
      <c r="AX573" s="13">
        <v>1.35</v>
      </c>
      <c r="AY573" s="14">
        <v>1</v>
      </c>
      <c r="AZ573" s="15">
        <f t="shared" si="795"/>
        <v>1220.28984</v>
      </c>
      <c r="BA573" s="12">
        <v>1</v>
      </c>
      <c r="BB573" s="12">
        <v>280</v>
      </c>
      <c r="BC573" s="12">
        <v>1.43</v>
      </c>
      <c r="BD573" s="19">
        <f t="shared" si="796"/>
        <v>3.16684210526316</v>
      </c>
      <c r="BE573" s="20">
        <v>5936</v>
      </c>
      <c r="BF573" s="12">
        <v>1</v>
      </c>
      <c r="BG573" s="12">
        <v>3.11</v>
      </c>
      <c r="BH573" s="9">
        <f t="shared" si="797"/>
        <v>4.11</v>
      </c>
      <c r="BI573" s="10">
        <v>1.225</v>
      </c>
      <c r="BJ573" s="20">
        <v>1</v>
      </c>
      <c r="BK573" s="21">
        <f t="shared" si="798"/>
        <v>49342.8923969805</v>
      </c>
      <c r="BQ573" s="12">
        <v>35728</v>
      </c>
      <c r="BR573" s="12">
        <v>0.0253</v>
      </c>
      <c r="BS573" s="13">
        <v>1.35</v>
      </c>
      <c r="BT573" s="14">
        <v>1</v>
      </c>
      <c r="BU573" s="15">
        <f t="shared" si="799"/>
        <v>1220.28984</v>
      </c>
      <c r="BV573" s="12">
        <v>1</v>
      </c>
      <c r="BW573" s="12">
        <v>280</v>
      </c>
      <c r="BX573" s="12">
        <v>1.43</v>
      </c>
      <c r="BY573" s="19">
        <f t="shared" si="800"/>
        <v>3.16684210526316</v>
      </c>
      <c r="BZ573" s="20">
        <v>5936</v>
      </c>
      <c r="CA573" s="12">
        <v>1</v>
      </c>
      <c r="CB573" s="12">
        <v>3.11</v>
      </c>
      <c r="CC573" s="9">
        <f t="shared" si="801"/>
        <v>4.11</v>
      </c>
      <c r="CD573" s="10">
        <v>1.225</v>
      </c>
      <c r="CE573" s="22">
        <v>1.015</v>
      </c>
      <c r="CF573" s="21">
        <f t="shared" si="802"/>
        <v>50083.0357829352</v>
      </c>
      <c r="CL573" s="12">
        <v>41312</v>
      </c>
      <c r="CM573" s="12">
        <v>0.0253</v>
      </c>
      <c r="CN573" s="13">
        <v>1.35</v>
      </c>
      <c r="CO573" s="14">
        <v>1</v>
      </c>
      <c r="CP573" s="15">
        <f t="shared" si="803"/>
        <v>1411.01136</v>
      </c>
      <c r="CQ573" s="12">
        <v>1</v>
      </c>
      <c r="CR573" s="12">
        <v>280</v>
      </c>
      <c r="CS573" s="12">
        <v>1.43</v>
      </c>
      <c r="CT573" s="19">
        <f t="shared" si="804"/>
        <v>3.16684210526316</v>
      </c>
      <c r="CU573" s="20">
        <v>5936</v>
      </c>
      <c r="CV573" s="12">
        <v>0.99</v>
      </c>
      <c r="CW573" s="12">
        <v>1.98</v>
      </c>
      <c r="CX573" s="9">
        <f t="shared" si="805"/>
        <v>2.9602</v>
      </c>
      <c r="CY573" s="10">
        <v>1.225</v>
      </c>
      <c r="CZ573" s="22">
        <v>1.085</v>
      </c>
      <c r="DA573" s="21">
        <f t="shared" si="806"/>
        <v>40936.0577286539</v>
      </c>
      <c r="DG573" s="12">
        <v>41606</v>
      </c>
      <c r="DH573" s="12">
        <v>0.0253</v>
      </c>
      <c r="DI573" s="13">
        <v>1.35</v>
      </c>
      <c r="DJ573" s="14">
        <v>1</v>
      </c>
      <c r="DK573" s="15">
        <f t="shared" si="807"/>
        <v>1421.05293</v>
      </c>
      <c r="DL573" s="12">
        <v>1</v>
      </c>
      <c r="DM573" s="12">
        <v>280</v>
      </c>
      <c r="DN573" s="12">
        <v>1.43</v>
      </c>
      <c r="DO573" s="19">
        <f t="shared" si="808"/>
        <v>3.16684210526316</v>
      </c>
      <c r="DP573" s="20">
        <v>5936</v>
      </c>
      <c r="DQ573" s="12">
        <v>1</v>
      </c>
      <c r="DR573" s="12">
        <v>3.11</v>
      </c>
      <c r="DS573" s="9">
        <f t="shared" si="809"/>
        <v>4.11</v>
      </c>
      <c r="DT573" s="10">
        <v>1.225</v>
      </c>
      <c r="DU573" s="22">
        <v>1.085</v>
      </c>
      <c r="DV573" s="21">
        <f t="shared" si="810"/>
        <v>57010.1433904427</v>
      </c>
      <c r="EB573" s="12">
        <v>41606</v>
      </c>
      <c r="EC573" s="12">
        <v>0.02992</v>
      </c>
      <c r="ED573" s="13">
        <v>1.35</v>
      </c>
      <c r="EE573" s="14">
        <v>1</v>
      </c>
      <c r="EF573" s="15">
        <f t="shared" si="811"/>
        <v>1680.549552</v>
      </c>
      <c r="EG573" s="12">
        <v>1</v>
      </c>
      <c r="EH573" s="12">
        <v>280</v>
      </c>
      <c r="EI573" s="12">
        <v>1.52</v>
      </c>
      <c r="EJ573" s="19">
        <f t="shared" si="812"/>
        <v>3.25684210526316</v>
      </c>
      <c r="EK573" s="20">
        <v>5936</v>
      </c>
      <c r="EL573" s="12">
        <v>1</v>
      </c>
      <c r="EM573" s="12">
        <v>3.91</v>
      </c>
      <c r="EN573" s="9">
        <f t="shared" si="814"/>
        <v>4.91</v>
      </c>
      <c r="EO573" s="10">
        <v>1.225</v>
      </c>
      <c r="EP573" s="22">
        <v>1.2</v>
      </c>
      <c r="EQ573" s="21">
        <f t="shared" si="815"/>
        <v>82348.7930311047</v>
      </c>
    </row>
    <row r="574" s="1" customFormat="1" customHeight="1" spans="6:147">
      <c r="F574" s="12">
        <v>35434</v>
      </c>
      <c r="G574" s="12">
        <v>0.0253</v>
      </c>
      <c r="H574" s="13">
        <v>1.35</v>
      </c>
      <c r="I574" s="14">
        <v>1</v>
      </c>
      <c r="J574" s="15">
        <f t="shared" si="787"/>
        <v>1210.24827</v>
      </c>
      <c r="K574" s="12">
        <v>1</v>
      </c>
      <c r="L574" s="12">
        <v>280</v>
      </c>
      <c r="M574" s="12">
        <v>1.43</v>
      </c>
      <c r="N574" s="19">
        <f t="shared" si="788"/>
        <v>3.16684210526316</v>
      </c>
      <c r="O574" s="20">
        <v>5936</v>
      </c>
      <c r="P574" s="12">
        <v>0.99</v>
      </c>
      <c r="Q574" s="12">
        <v>1.98</v>
      </c>
      <c r="R574" s="9">
        <f t="shared" si="789"/>
        <v>2.9602</v>
      </c>
      <c r="S574" s="10">
        <v>1.225</v>
      </c>
      <c r="T574" s="20">
        <v>1</v>
      </c>
      <c r="U574" s="21">
        <f t="shared" si="790"/>
        <v>35423.5732629581</v>
      </c>
      <c r="AA574" s="12">
        <v>35434</v>
      </c>
      <c r="AB574" s="12">
        <v>0.0253</v>
      </c>
      <c r="AC574" s="13">
        <v>1.35</v>
      </c>
      <c r="AD574" s="14">
        <v>1</v>
      </c>
      <c r="AE574" s="15">
        <f t="shared" si="791"/>
        <v>1210.24827</v>
      </c>
      <c r="AF574" s="12">
        <v>1</v>
      </c>
      <c r="AG574" s="12">
        <v>280</v>
      </c>
      <c r="AH574" s="12">
        <v>1.43</v>
      </c>
      <c r="AI574" s="19">
        <f t="shared" si="792"/>
        <v>3.16684210526316</v>
      </c>
      <c r="AJ574" s="20">
        <v>5936</v>
      </c>
      <c r="AK574" s="12">
        <v>0.99</v>
      </c>
      <c r="AL574" s="12">
        <v>1.98</v>
      </c>
      <c r="AM574" s="9">
        <f t="shared" si="793"/>
        <v>2.9602</v>
      </c>
      <c r="AN574" s="10">
        <v>1.225</v>
      </c>
      <c r="AO574" s="22">
        <v>1.015</v>
      </c>
      <c r="AP574" s="21">
        <f t="shared" si="794"/>
        <v>35954.9268619024</v>
      </c>
      <c r="AV574" s="12">
        <v>35728</v>
      </c>
      <c r="AW574" s="12">
        <v>0.0253</v>
      </c>
      <c r="AX574" s="13">
        <v>1.35</v>
      </c>
      <c r="AY574" s="14">
        <v>1</v>
      </c>
      <c r="AZ574" s="15">
        <f t="shared" si="795"/>
        <v>1220.28984</v>
      </c>
      <c r="BA574" s="12">
        <v>1</v>
      </c>
      <c r="BB574" s="12">
        <v>280</v>
      </c>
      <c r="BC574" s="12">
        <v>1.43</v>
      </c>
      <c r="BD574" s="19">
        <f t="shared" si="796"/>
        <v>3.16684210526316</v>
      </c>
      <c r="BE574" s="20">
        <v>5936</v>
      </c>
      <c r="BF574" s="12">
        <v>1</v>
      </c>
      <c r="BG574" s="12">
        <v>3.11</v>
      </c>
      <c r="BH574" s="9">
        <f t="shared" si="797"/>
        <v>4.11</v>
      </c>
      <c r="BI574" s="10">
        <v>1.225</v>
      </c>
      <c r="BJ574" s="20">
        <v>1</v>
      </c>
      <c r="BK574" s="21">
        <f t="shared" si="798"/>
        <v>49342.8923969805</v>
      </c>
      <c r="BQ574" s="12">
        <v>35728</v>
      </c>
      <c r="BR574" s="12">
        <v>0.0253</v>
      </c>
      <c r="BS574" s="13">
        <v>1.35</v>
      </c>
      <c r="BT574" s="14">
        <v>1</v>
      </c>
      <c r="BU574" s="15">
        <f t="shared" si="799"/>
        <v>1220.28984</v>
      </c>
      <c r="BV574" s="12">
        <v>1</v>
      </c>
      <c r="BW574" s="12">
        <v>280</v>
      </c>
      <c r="BX574" s="12">
        <v>1.43</v>
      </c>
      <c r="BY574" s="19">
        <f t="shared" si="800"/>
        <v>3.16684210526316</v>
      </c>
      <c r="BZ574" s="20">
        <v>5936</v>
      </c>
      <c r="CA574" s="12">
        <v>1</v>
      </c>
      <c r="CB574" s="12">
        <v>3.11</v>
      </c>
      <c r="CC574" s="9">
        <f t="shared" si="801"/>
        <v>4.11</v>
      </c>
      <c r="CD574" s="10">
        <v>1.225</v>
      </c>
      <c r="CE574" s="22">
        <v>1.015</v>
      </c>
      <c r="CF574" s="21">
        <f t="shared" si="802"/>
        <v>50083.0357829352</v>
      </c>
      <c r="CL574" s="12">
        <v>41312</v>
      </c>
      <c r="CM574" s="12">
        <v>0.0253</v>
      </c>
      <c r="CN574" s="13">
        <v>1.35</v>
      </c>
      <c r="CO574" s="14">
        <v>1</v>
      </c>
      <c r="CP574" s="15">
        <f t="shared" si="803"/>
        <v>1411.01136</v>
      </c>
      <c r="CQ574" s="12">
        <v>1</v>
      </c>
      <c r="CR574" s="12">
        <v>280</v>
      </c>
      <c r="CS574" s="12">
        <v>1.43</v>
      </c>
      <c r="CT574" s="19">
        <f t="shared" si="804"/>
        <v>3.16684210526316</v>
      </c>
      <c r="CU574" s="20">
        <v>5936</v>
      </c>
      <c r="CV574" s="12">
        <v>0.99</v>
      </c>
      <c r="CW574" s="12">
        <v>1.98</v>
      </c>
      <c r="CX574" s="9">
        <f t="shared" si="805"/>
        <v>2.9602</v>
      </c>
      <c r="CY574" s="10">
        <v>1.225</v>
      </c>
      <c r="CZ574" s="22">
        <v>1.085</v>
      </c>
      <c r="DA574" s="21">
        <f t="shared" si="806"/>
        <v>40936.0577286539</v>
      </c>
      <c r="DG574" s="12">
        <v>41606</v>
      </c>
      <c r="DH574" s="12">
        <v>0.0253</v>
      </c>
      <c r="DI574" s="13">
        <v>1.35</v>
      </c>
      <c r="DJ574" s="14">
        <v>1</v>
      </c>
      <c r="DK574" s="15">
        <f t="shared" si="807"/>
        <v>1421.05293</v>
      </c>
      <c r="DL574" s="12">
        <v>1</v>
      </c>
      <c r="DM574" s="12">
        <v>280</v>
      </c>
      <c r="DN574" s="12">
        <v>1.43</v>
      </c>
      <c r="DO574" s="19">
        <f t="shared" si="808"/>
        <v>3.16684210526316</v>
      </c>
      <c r="DP574" s="20">
        <v>5936</v>
      </c>
      <c r="DQ574" s="12">
        <v>1</v>
      </c>
      <c r="DR574" s="12">
        <v>3.11</v>
      </c>
      <c r="DS574" s="9">
        <f t="shared" si="809"/>
        <v>4.11</v>
      </c>
      <c r="DT574" s="10">
        <v>1.225</v>
      </c>
      <c r="DU574" s="22">
        <v>1.085</v>
      </c>
      <c r="DV574" s="21">
        <f t="shared" si="810"/>
        <v>57010.1433904427</v>
      </c>
      <c r="EB574" s="12">
        <v>41606</v>
      </c>
      <c r="EC574" s="12">
        <v>0.02992</v>
      </c>
      <c r="ED574" s="13">
        <v>1.35</v>
      </c>
      <c r="EE574" s="14">
        <v>1</v>
      </c>
      <c r="EF574" s="15">
        <f t="shared" si="811"/>
        <v>1680.549552</v>
      </c>
      <c r="EG574" s="12">
        <v>1</v>
      </c>
      <c r="EH574" s="12">
        <v>280</v>
      </c>
      <c r="EI574" s="12">
        <v>1.52</v>
      </c>
      <c r="EJ574" s="19">
        <f t="shared" si="812"/>
        <v>3.25684210526316</v>
      </c>
      <c r="EK574" s="20">
        <v>5936</v>
      </c>
      <c r="EL574" s="12">
        <v>1</v>
      </c>
      <c r="EM574" s="12">
        <v>3.91</v>
      </c>
      <c r="EN574" s="9">
        <f t="shared" si="814"/>
        <v>4.91</v>
      </c>
      <c r="EO574" s="10">
        <v>1.225</v>
      </c>
      <c r="EP574" s="22">
        <v>1.2</v>
      </c>
      <c r="EQ574" s="21">
        <f t="shared" si="815"/>
        <v>82348.7930311047</v>
      </c>
    </row>
    <row r="575" s="1" customFormat="1" customHeight="1" spans="6:147">
      <c r="F575" s="12">
        <v>35434</v>
      </c>
      <c r="G575" s="12">
        <v>0.0253</v>
      </c>
      <c r="H575" s="13">
        <v>1.35</v>
      </c>
      <c r="I575" s="14">
        <v>1</v>
      </c>
      <c r="J575" s="15">
        <f t="shared" si="787"/>
        <v>1210.24827</v>
      </c>
      <c r="K575" s="12">
        <v>1</v>
      </c>
      <c r="L575" s="12">
        <v>280</v>
      </c>
      <c r="M575" s="12">
        <v>1.43</v>
      </c>
      <c r="N575" s="19">
        <f t="shared" si="788"/>
        <v>3.16684210526316</v>
      </c>
      <c r="O575" s="20">
        <v>5936</v>
      </c>
      <c r="P575" s="12">
        <v>0.99</v>
      </c>
      <c r="Q575" s="12">
        <v>1.98</v>
      </c>
      <c r="R575" s="9">
        <f t="shared" si="789"/>
        <v>2.9602</v>
      </c>
      <c r="S575" s="10">
        <v>1.225</v>
      </c>
      <c r="T575" s="20">
        <v>1</v>
      </c>
      <c r="U575" s="21">
        <f t="shared" si="790"/>
        <v>35423.5732629581</v>
      </c>
      <c r="AA575" s="12">
        <v>35434</v>
      </c>
      <c r="AB575" s="12">
        <v>0.0253</v>
      </c>
      <c r="AC575" s="13">
        <v>1.35</v>
      </c>
      <c r="AD575" s="14">
        <v>1</v>
      </c>
      <c r="AE575" s="15">
        <f t="shared" si="791"/>
        <v>1210.24827</v>
      </c>
      <c r="AF575" s="12">
        <v>1</v>
      </c>
      <c r="AG575" s="12">
        <v>280</v>
      </c>
      <c r="AH575" s="12">
        <v>1.43</v>
      </c>
      <c r="AI575" s="19">
        <f t="shared" si="792"/>
        <v>3.16684210526316</v>
      </c>
      <c r="AJ575" s="20">
        <v>5936</v>
      </c>
      <c r="AK575" s="12">
        <v>0.99</v>
      </c>
      <c r="AL575" s="12">
        <v>1.98</v>
      </c>
      <c r="AM575" s="9">
        <f t="shared" si="793"/>
        <v>2.9602</v>
      </c>
      <c r="AN575" s="10">
        <v>1.225</v>
      </c>
      <c r="AO575" s="22">
        <v>1.015</v>
      </c>
      <c r="AP575" s="21">
        <f t="shared" si="794"/>
        <v>35954.9268619024</v>
      </c>
      <c r="AV575" s="12">
        <v>35728</v>
      </c>
      <c r="AW575" s="12">
        <v>0.0253</v>
      </c>
      <c r="AX575" s="13">
        <v>1.35</v>
      </c>
      <c r="AY575" s="14">
        <v>1</v>
      </c>
      <c r="AZ575" s="15">
        <f t="shared" si="795"/>
        <v>1220.28984</v>
      </c>
      <c r="BA575" s="12">
        <v>1</v>
      </c>
      <c r="BB575" s="12">
        <v>280</v>
      </c>
      <c r="BC575" s="12">
        <v>1.43</v>
      </c>
      <c r="BD575" s="19">
        <f t="shared" si="796"/>
        <v>3.16684210526316</v>
      </c>
      <c r="BE575" s="20">
        <v>5936</v>
      </c>
      <c r="BF575" s="12">
        <v>1</v>
      </c>
      <c r="BG575" s="12">
        <v>3.11</v>
      </c>
      <c r="BH575" s="9">
        <f t="shared" si="797"/>
        <v>4.11</v>
      </c>
      <c r="BI575" s="10">
        <v>1.225</v>
      </c>
      <c r="BJ575" s="20">
        <v>1</v>
      </c>
      <c r="BK575" s="21">
        <f t="shared" si="798"/>
        <v>49342.8923969805</v>
      </c>
      <c r="BQ575" s="12">
        <v>35728</v>
      </c>
      <c r="BR575" s="12">
        <v>0.0253</v>
      </c>
      <c r="BS575" s="13">
        <v>1.35</v>
      </c>
      <c r="BT575" s="14">
        <v>1</v>
      </c>
      <c r="BU575" s="15">
        <f t="shared" si="799"/>
        <v>1220.28984</v>
      </c>
      <c r="BV575" s="12">
        <v>1</v>
      </c>
      <c r="BW575" s="12">
        <v>280</v>
      </c>
      <c r="BX575" s="12">
        <v>1.43</v>
      </c>
      <c r="BY575" s="19">
        <f t="shared" si="800"/>
        <v>3.16684210526316</v>
      </c>
      <c r="BZ575" s="20">
        <v>5936</v>
      </c>
      <c r="CA575" s="12">
        <v>1</v>
      </c>
      <c r="CB575" s="12">
        <v>3.11</v>
      </c>
      <c r="CC575" s="9">
        <f t="shared" si="801"/>
        <v>4.11</v>
      </c>
      <c r="CD575" s="10">
        <v>1.225</v>
      </c>
      <c r="CE575" s="22">
        <v>1.015</v>
      </c>
      <c r="CF575" s="21">
        <f t="shared" si="802"/>
        <v>50083.0357829352</v>
      </c>
      <c r="CL575" s="12">
        <v>41312</v>
      </c>
      <c r="CM575" s="12">
        <v>0.0253</v>
      </c>
      <c r="CN575" s="13">
        <v>1.35</v>
      </c>
      <c r="CO575" s="14">
        <v>1</v>
      </c>
      <c r="CP575" s="15">
        <f t="shared" si="803"/>
        <v>1411.01136</v>
      </c>
      <c r="CQ575" s="12">
        <v>1</v>
      </c>
      <c r="CR575" s="12">
        <v>280</v>
      </c>
      <c r="CS575" s="12">
        <v>1.43</v>
      </c>
      <c r="CT575" s="19">
        <f t="shared" si="804"/>
        <v>3.16684210526316</v>
      </c>
      <c r="CU575" s="20">
        <v>5936</v>
      </c>
      <c r="CV575" s="12">
        <v>0.99</v>
      </c>
      <c r="CW575" s="12">
        <v>1.98</v>
      </c>
      <c r="CX575" s="9">
        <f t="shared" si="805"/>
        <v>2.9602</v>
      </c>
      <c r="CY575" s="10">
        <v>1.225</v>
      </c>
      <c r="CZ575" s="22">
        <v>1.085</v>
      </c>
      <c r="DA575" s="21">
        <f t="shared" si="806"/>
        <v>40936.0577286539</v>
      </c>
      <c r="DG575" s="12">
        <v>41606</v>
      </c>
      <c r="DH575" s="12">
        <v>0.0253</v>
      </c>
      <c r="DI575" s="13">
        <v>1.35</v>
      </c>
      <c r="DJ575" s="14">
        <v>1</v>
      </c>
      <c r="DK575" s="15">
        <f t="shared" si="807"/>
        <v>1421.05293</v>
      </c>
      <c r="DL575" s="12">
        <v>1</v>
      </c>
      <c r="DM575" s="12">
        <v>280</v>
      </c>
      <c r="DN575" s="12">
        <v>1.43</v>
      </c>
      <c r="DO575" s="19">
        <f t="shared" si="808"/>
        <v>3.16684210526316</v>
      </c>
      <c r="DP575" s="20">
        <v>5936</v>
      </c>
      <c r="DQ575" s="12">
        <v>1</v>
      </c>
      <c r="DR575" s="12">
        <v>3.11</v>
      </c>
      <c r="DS575" s="9">
        <f t="shared" si="809"/>
        <v>4.11</v>
      </c>
      <c r="DT575" s="10">
        <v>1.225</v>
      </c>
      <c r="DU575" s="22">
        <v>1.085</v>
      </c>
      <c r="DV575" s="21">
        <f t="shared" si="810"/>
        <v>57010.1433904427</v>
      </c>
      <c r="EB575" s="12">
        <v>41606</v>
      </c>
      <c r="EC575" s="12">
        <v>0.02992</v>
      </c>
      <c r="ED575" s="13">
        <v>1.35</v>
      </c>
      <c r="EE575" s="14">
        <v>1</v>
      </c>
      <c r="EF575" s="15">
        <f t="shared" si="811"/>
        <v>1680.549552</v>
      </c>
      <c r="EG575" s="12">
        <v>1</v>
      </c>
      <c r="EH575" s="12">
        <v>280</v>
      </c>
      <c r="EI575" s="12">
        <v>1.52</v>
      </c>
      <c r="EJ575" s="19">
        <f t="shared" si="812"/>
        <v>3.25684210526316</v>
      </c>
      <c r="EK575" s="20">
        <v>5936</v>
      </c>
      <c r="EL575" s="12">
        <v>1</v>
      </c>
      <c r="EM575" s="12">
        <v>3.91</v>
      </c>
      <c r="EN575" s="9">
        <f t="shared" si="814"/>
        <v>4.91</v>
      </c>
      <c r="EO575" s="10">
        <v>1.225</v>
      </c>
      <c r="EP575" s="22">
        <v>1.2</v>
      </c>
      <c r="EQ575" s="21">
        <f t="shared" si="815"/>
        <v>82348.7930311047</v>
      </c>
    </row>
    <row r="576" s="1" customFormat="1" customHeight="1" spans="6:147">
      <c r="F576" s="12">
        <v>35434</v>
      </c>
      <c r="G576" s="12">
        <v>0.0253</v>
      </c>
      <c r="H576" s="13">
        <v>1.35</v>
      </c>
      <c r="I576" s="14">
        <v>1</v>
      </c>
      <c r="J576" s="15">
        <f t="shared" si="787"/>
        <v>1210.24827</v>
      </c>
      <c r="K576" s="12">
        <v>1</v>
      </c>
      <c r="L576" s="12">
        <v>280</v>
      </c>
      <c r="M576" s="12">
        <v>1.43</v>
      </c>
      <c r="N576" s="19">
        <f t="shared" si="788"/>
        <v>3.16684210526316</v>
      </c>
      <c r="O576" s="20">
        <v>5936</v>
      </c>
      <c r="P576" s="12">
        <v>0.99</v>
      </c>
      <c r="Q576" s="12">
        <v>1.98</v>
      </c>
      <c r="R576" s="9">
        <f t="shared" si="789"/>
        <v>2.9602</v>
      </c>
      <c r="S576" s="10">
        <v>1.225</v>
      </c>
      <c r="T576" s="20">
        <v>1</v>
      </c>
      <c r="U576" s="21">
        <f t="shared" si="790"/>
        <v>35423.5732629581</v>
      </c>
      <c r="AA576" s="12">
        <v>35434</v>
      </c>
      <c r="AB576" s="12">
        <v>0.0253</v>
      </c>
      <c r="AC576" s="13">
        <v>1.35</v>
      </c>
      <c r="AD576" s="14">
        <v>1</v>
      </c>
      <c r="AE576" s="15">
        <f t="shared" si="791"/>
        <v>1210.24827</v>
      </c>
      <c r="AF576" s="12">
        <v>1</v>
      </c>
      <c r="AG576" s="12">
        <v>280</v>
      </c>
      <c r="AH576" s="12">
        <v>1.43</v>
      </c>
      <c r="AI576" s="19">
        <f t="shared" si="792"/>
        <v>3.16684210526316</v>
      </c>
      <c r="AJ576" s="20">
        <v>5936</v>
      </c>
      <c r="AK576" s="12">
        <v>0.99</v>
      </c>
      <c r="AL576" s="12">
        <v>1.98</v>
      </c>
      <c r="AM576" s="9">
        <f t="shared" si="793"/>
        <v>2.9602</v>
      </c>
      <c r="AN576" s="10">
        <v>1.225</v>
      </c>
      <c r="AO576" s="22">
        <v>1.015</v>
      </c>
      <c r="AP576" s="21">
        <f t="shared" si="794"/>
        <v>35954.9268619024</v>
      </c>
      <c r="AV576" s="12">
        <v>35728</v>
      </c>
      <c r="AW576" s="12">
        <v>0.0253</v>
      </c>
      <c r="AX576" s="13">
        <v>1.35</v>
      </c>
      <c r="AY576" s="14">
        <v>1</v>
      </c>
      <c r="AZ576" s="15">
        <f t="shared" si="795"/>
        <v>1220.28984</v>
      </c>
      <c r="BA576" s="12">
        <v>1</v>
      </c>
      <c r="BB576" s="12">
        <v>280</v>
      </c>
      <c r="BC576" s="12">
        <v>1.43</v>
      </c>
      <c r="BD576" s="19">
        <f t="shared" si="796"/>
        <v>3.16684210526316</v>
      </c>
      <c r="BE576" s="20">
        <v>5936</v>
      </c>
      <c r="BF576" s="12">
        <v>1</v>
      </c>
      <c r="BG576" s="12">
        <v>3.11</v>
      </c>
      <c r="BH576" s="9">
        <f t="shared" si="797"/>
        <v>4.11</v>
      </c>
      <c r="BI576" s="10">
        <v>1.225</v>
      </c>
      <c r="BJ576" s="20">
        <v>1</v>
      </c>
      <c r="BK576" s="21">
        <f t="shared" si="798"/>
        <v>49342.8923969805</v>
      </c>
      <c r="BQ576" s="12">
        <v>35728</v>
      </c>
      <c r="BR576" s="12">
        <v>0.0253</v>
      </c>
      <c r="BS576" s="13">
        <v>1.35</v>
      </c>
      <c r="BT576" s="14">
        <v>1</v>
      </c>
      <c r="BU576" s="15">
        <f t="shared" si="799"/>
        <v>1220.28984</v>
      </c>
      <c r="BV576" s="12">
        <v>1</v>
      </c>
      <c r="BW576" s="12">
        <v>280</v>
      </c>
      <c r="BX576" s="12">
        <v>1.43</v>
      </c>
      <c r="BY576" s="19">
        <f t="shared" si="800"/>
        <v>3.16684210526316</v>
      </c>
      <c r="BZ576" s="20">
        <v>5936</v>
      </c>
      <c r="CA576" s="12">
        <v>1</v>
      </c>
      <c r="CB576" s="12">
        <v>3.11</v>
      </c>
      <c r="CC576" s="9">
        <f t="shared" si="801"/>
        <v>4.11</v>
      </c>
      <c r="CD576" s="10">
        <v>1.225</v>
      </c>
      <c r="CE576" s="22">
        <v>1.015</v>
      </c>
      <c r="CF576" s="21">
        <f t="shared" si="802"/>
        <v>50083.0357829352</v>
      </c>
      <c r="CL576" s="12">
        <v>41312</v>
      </c>
      <c r="CM576" s="12">
        <v>0.0253</v>
      </c>
      <c r="CN576" s="13">
        <v>1.35</v>
      </c>
      <c r="CO576" s="14">
        <v>1</v>
      </c>
      <c r="CP576" s="15">
        <f t="shared" si="803"/>
        <v>1411.01136</v>
      </c>
      <c r="CQ576" s="12">
        <v>1</v>
      </c>
      <c r="CR576" s="12">
        <v>280</v>
      </c>
      <c r="CS576" s="12">
        <v>1.43</v>
      </c>
      <c r="CT576" s="19">
        <f t="shared" si="804"/>
        <v>3.16684210526316</v>
      </c>
      <c r="CU576" s="20">
        <v>5936</v>
      </c>
      <c r="CV576" s="12">
        <v>0.99</v>
      </c>
      <c r="CW576" s="12">
        <v>1.98</v>
      </c>
      <c r="CX576" s="9">
        <f t="shared" si="805"/>
        <v>2.9602</v>
      </c>
      <c r="CY576" s="10">
        <v>1.225</v>
      </c>
      <c r="CZ576" s="22">
        <v>1.085</v>
      </c>
      <c r="DA576" s="21">
        <f t="shared" si="806"/>
        <v>40936.0577286539</v>
      </c>
      <c r="DG576" s="12">
        <v>41606</v>
      </c>
      <c r="DH576" s="12">
        <v>0.0253</v>
      </c>
      <c r="DI576" s="13">
        <v>1.35</v>
      </c>
      <c r="DJ576" s="14">
        <v>1</v>
      </c>
      <c r="DK576" s="15">
        <f t="shared" si="807"/>
        <v>1421.05293</v>
      </c>
      <c r="DL576" s="12">
        <v>1</v>
      </c>
      <c r="DM576" s="12">
        <v>280</v>
      </c>
      <c r="DN576" s="12">
        <v>1.43</v>
      </c>
      <c r="DO576" s="19">
        <f t="shared" si="808"/>
        <v>3.16684210526316</v>
      </c>
      <c r="DP576" s="20">
        <v>5936</v>
      </c>
      <c r="DQ576" s="12">
        <v>1</v>
      </c>
      <c r="DR576" s="12">
        <v>3.11</v>
      </c>
      <c r="DS576" s="9">
        <f t="shared" si="809"/>
        <v>4.11</v>
      </c>
      <c r="DT576" s="10">
        <v>1.225</v>
      </c>
      <c r="DU576" s="22">
        <v>1.085</v>
      </c>
      <c r="DV576" s="21">
        <f t="shared" si="810"/>
        <v>57010.1433904427</v>
      </c>
      <c r="EB576" s="12">
        <v>41606</v>
      </c>
      <c r="EC576" s="12">
        <v>0.02992</v>
      </c>
      <c r="ED576" s="13">
        <v>1.35</v>
      </c>
      <c r="EE576" s="14">
        <v>1</v>
      </c>
      <c r="EF576" s="15">
        <f t="shared" si="811"/>
        <v>1680.549552</v>
      </c>
      <c r="EG576" s="12">
        <v>1</v>
      </c>
      <c r="EH576" s="12">
        <v>280</v>
      </c>
      <c r="EI576" s="12">
        <v>1.52</v>
      </c>
      <c r="EJ576" s="19">
        <f t="shared" si="812"/>
        <v>3.25684210526316</v>
      </c>
      <c r="EK576" s="20">
        <v>5936</v>
      </c>
      <c r="EL576" s="12">
        <v>1</v>
      </c>
      <c r="EM576" s="12">
        <v>3.91</v>
      </c>
      <c r="EN576" s="9">
        <f t="shared" si="814"/>
        <v>4.91</v>
      </c>
      <c r="EO576" s="10">
        <v>1.225</v>
      </c>
      <c r="EP576" s="22">
        <v>1.2</v>
      </c>
      <c r="EQ576" s="21">
        <f t="shared" si="815"/>
        <v>82348.7930311047</v>
      </c>
    </row>
    <row r="577" s="1" customFormat="1" customHeight="1" spans="6:147">
      <c r="F577" s="12">
        <v>35434</v>
      </c>
      <c r="G577" s="12">
        <v>0.0253</v>
      </c>
      <c r="H577" s="13">
        <v>1.35</v>
      </c>
      <c r="I577" s="14">
        <v>1</v>
      </c>
      <c r="J577" s="15">
        <f t="shared" si="787"/>
        <v>1210.24827</v>
      </c>
      <c r="K577" s="12">
        <v>1</v>
      </c>
      <c r="L577" s="12">
        <v>280</v>
      </c>
      <c r="M577" s="12">
        <v>1.43</v>
      </c>
      <c r="N577" s="19">
        <f t="shared" si="788"/>
        <v>3.16684210526316</v>
      </c>
      <c r="O577" s="20">
        <v>5936</v>
      </c>
      <c r="P577" s="12">
        <v>0.99</v>
      </c>
      <c r="Q577" s="12">
        <v>1.98</v>
      </c>
      <c r="R577" s="9">
        <f t="shared" si="789"/>
        <v>2.9602</v>
      </c>
      <c r="S577" s="10">
        <v>1.225</v>
      </c>
      <c r="T577" s="20">
        <v>1</v>
      </c>
      <c r="U577" s="21">
        <f t="shared" si="790"/>
        <v>35423.5732629581</v>
      </c>
      <c r="AA577" s="12">
        <v>35434</v>
      </c>
      <c r="AB577" s="12">
        <v>0.0253</v>
      </c>
      <c r="AC577" s="13">
        <v>1.35</v>
      </c>
      <c r="AD577" s="14">
        <v>1</v>
      </c>
      <c r="AE577" s="15">
        <f t="shared" si="791"/>
        <v>1210.24827</v>
      </c>
      <c r="AF577" s="12">
        <v>1</v>
      </c>
      <c r="AG577" s="12">
        <v>280</v>
      </c>
      <c r="AH577" s="12">
        <v>1.43</v>
      </c>
      <c r="AI577" s="19">
        <f t="shared" si="792"/>
        <v>3.16684210526316</v>
      </c>
      <c r="AJ577" s="20">
        <v>5936</v>
      </c>
      <c r="AK577" s="12">
        <v>0.99</v>
      </c>
      <c r="AL577" s="12">
        <v>1.98</v>
      </c>
      <c r="AM577" s="9">
        <f t="shared" si="793"/>
        <v>2.9602</v>
      </c>
      <c r="AN577" s="10">
        <v>1.225</v>
      </c>
      <c r="AO577" s="22">
        <v>1.015</v>
      </c>
      <c r="AP577" s="21">
        <f t="shared" si="794"/>
        <v>35954.9268619024</v>
      </c>
      <c r="AV577" s="12">
        <v>35728</v>
      </c>
      <c r="AW577" s="12">
        <v>0.0253</v>
      </c>
      <c r="AX577" s="13">
        <v>1.35</v>
      </c>
      <c r="AY577" s="14">
        <v>1</v>
      </c>
      <c r="AZ577" s="15">
        <f t="shared" si="795"/>
        <v>1220.28984</v>
      </c>
      <c r="BA577" s="12">
        <v>1</v>
      </c>
      <c r="BB577" s="12">
        <v>280</v>
      </c>
      <c r="BC577" s="12">
        <v>1.43</v>
      </c>
      <c r="BD577" s="19">
        <f t="shared" si="796"/>
        <v>3.16684210526316</v>
      </c>
      <c r="BE577" s="20">
        <v>5936</v>
      </c>
      <c r="BF577" s="12">
        <v>1</v>
      </c>
      <c r="BG577" s="12">
        <v>3.11</v>
      </c>
      <c r="BH577" s="9">
        <f t="shared" si="797"/>
        <v>4.11</v>
      </c>
      <c r="BI577" s="10">
        <v>1.225</v>
      </c>
      <c r="BJ577" s="20">
        <v>1</v>
      </c>
      <c r="BK577" s="21">
        <f t="shared" si="798"/>
        <v>49342.8923969805</v>
      </c>
      <c r="BQ577" s="12">
        <v>35728</v>
      </c>
      <c r="BR577" s="12">
        <v>0.0253</v>
      </c>
      <c r="BS577" s="13">
        <v>1.35</v>
      </c>
      <c r="BT577" s="14">
        <v>1</v>
      </c>
      <c r="BU577" s="15">
        <f t="shared" si="799"/>
        <v>1220.28984</v>
      </c>
      <c r="BV577" s="12">
        <v>1</v>
      </c>
      <c r="BW577" s="12">
        <v>280</v>
      </c>
      <c r="BX577" s="12">
        <v>1.43</v>
      </c>
      <c r="BY577" s="19">
        <f t="shared" si="800"/>
        <v>3.16684210526316</v>
      </c>
      <c r="BZ577" s="20">
        <v>5936</v>
      </c>
      <c r="CA577" s="12">
        <v>1</v>
      </c>
      <c r="CB577" s="12">
        <v>3.11</v>
      </c>
      <c r="CC577" s="9">
        <f t="shared" si="801"/>
        <v>4.11</v>
      </c>
      <c r="CD577" s="10">
        <v>1.225</v>
      </c>
      <c r="CE577" s="22">
        <v>1.015</v>
      </c>
      <c r="CF577" s="21">
        <f t="shared" si="802"/>
        <v>50083.0357829352</v>
      </c>
      <c r="CL577" s="12">
        <v>41312</v>
      </c>
      <c r="CM577" s="12">
        <v>0.0253</v>
      </c>
      <c r="CN577" s="13">
        <v>1.35</v>
      </c>
      <c r="CO577" s="14">
        <v>1</v>
      </c>
      <c r="CP577" s="15">
        <f t="shared" si="803"/>
        <v>1411.01136</v>
      </c>
      <c r="CQ577" s="12">
        <v>1</v>
      </c>
      <c r="CR577" s="12">
        <v>280</v>
      </c>
      <c r="CS577" s="12">
        <v>1.43</v>
      </c>
      <c r="CT577" s="19">
        <f t="shared" si="804"/>
        <v>3.16684210526316</v>
      </c>
      <c r="CU577" s="20">
        <v>5936</v>
      </c>
      <c r="CV577" s="12">
        <v>0.99</v>
      </c>
      <c r="CW577" s="12">
        <v>1.98</v>
      </c>
      <c r="CX577" s="9">
        <f t="shared" si="805"/>
        <v>2.9602</v>
      </c>
      <c r="CY577" s="10">
        <v>1.225</v>
      </c>
      <c r="CZ577" s="22">
        <v>1.085</v>
      </c>
      <c r="DA577" s="21">
        <f t="shared" si="806"/>
        <v>40936.0577286539</v>
      </c>
      <c r="DG577" s="12">
        <v>41606</v>
      </c>
      <c r="DH577" s="12">
        <v>0.0253</v>
      </c>
      <c r="DI577" s="13">
        <v>1.35</v>
      </c>
      <c r="DJ577" s="14">
        <v>1</v>
      </c>
      <c r="DK577" s="15">
        <f t="shared" si="807"/>
        <v>1421.05293</v>
      </c>
      <c r="DL577" s="12">
        <v>1</v>
      </c>
      <c r="DM577" s="12">
        <v>280</v>
      </c>
      <c r="DN577" s="12">
        <v>1.43</v>
      </c>
      <c r="DO577" s="19">
        <f t="shared" si="808"/>
        <v>3.16684210526316</v>
      </c>
      <c r="DP577" s="20">
        <v>5936</v>
      </c>
      <c r="DQ577" s="12">
        <v>1</v>
      </c>
      <c r="DR577" s="12">
        <v>3.11</v>
      </c>
      <c r="DS577" s="9">
        <f t="shared" si="809"/>
        <v>4.11</v>
      </c>
      <c r="DT577" s="10">
        <v>1.225</v>
      </c>
      <c r="DU577" s="22">
        <v>1.085</v>
      </c>
      <c r="DV577" s="21">
        <f t="shared" si="810"/>
        <v>57010.1433904427</v>
      </c>
      <c r="EB577" s="12">
        <v>41606</v>
      </c>
      <c r="EC577" s="12">
        <v>0.02992</v>
      </c>
      <c r="ED577" s="13">
        <v>1.35</v>
      </c>
      <c r="EE577" s="14">
        <v>1</v>
      </c>
      <c r="EF577" s="15">
        <f t="shared" si="811"/>
        <v>1680.549552</v>
      </c>
      <c r="EG577" s="12">
        <v>1</v>
      </c>
      <c r="EH577" s="12">
        <v>280</v>
      </c>
      <c r="EI577" s="12">
        <v>1.52</v>
      </c>
      <c r="EJ577" s="19">
        <f t="shared" si="812"/>
        <v>3.25684210526316</v>
      </c>
      <c r="EK577" s="20">
        <v>5936</v>
      </c>
      <c r="EL577" s="12">
        <v>1</v>
      </c>
      <c r="EM577" s="12">
        <v>3.91</v>
      </c>
      <c r="EN577" s="9">
        <f t="shared" si="814"/>
        <v>4.91</v>
      </c>
      <c r="EO577" s="10">
        <v>1.225</v>
      </c>
      <c r="EP577" s="22">
        <v>1.2</v>
      </c>
      <c r="EQ577" s="21">
        <f t="shared" si="815"/>
        <v>82348.7930311047</v>
      </c>
    </row>
    <row r="578" s="1" customFormat="1" customHeight="1" spans="6:147">
      <c r="F578" s="12">
        <v>35434</v>
      </c>
      <c r="G578" s="12">
        <v>0.0253</v>
      </c>
      <c r="H578" s="13">
        <v>1.35</v>
      </c>
      <c r="I578" s="14">
        <v>1</v>
      </c>
      <c r="J578" s="15">
        <f t="shared" si="787"/>
        <v>1210.24827</v>
      </c>
      <c r="K578" s="12">
        <v>1</v>
      </c>
      <c r="L578" s="12">
        <v>280</v>
      </c>
      <c r="M578" s="12">
        <v>1.43</v>
      </c>
      <c r="N578" s="19">
        <f t="shared" si="788"/>
        <v>3.16684210526316</v>
      </c>
      <c r="O578" s="20">
        <v>5936</v>
      </c>
      <c r="P578" s="12">
        <v>0.99</v>
      </c>
      <c r="Q578" s="12">
        <v>1.98</v>
      </c>
      <c r="R578" s="9">
        <f t="shared" si="789"/>
        <v>2.9602</v>
      </c>
      <c r="S578" s="10">
        <v>1.225</v>
      </c>
      <c r="T578" s="20">
        <v>1</v>
      </c>
      <c r="U578" s="21">
        <f t="shared" si="790"/>
        <v>35423.5732629581</v>
      </c>
      <c r="AA578" s="12">
        <v>35434</v>
      </c>
      <c r="AB578" s="12">
        <v>0.0253</v>
      </c>
      <c r="AC578" s="13">
        <v>1.35</v>
      </c>
      <c r="AD578" s="14">
        <v>1</v>
      </c>
      <c r="AE578" s="15">
        <f t="shared" si="791"/>
        <v>1210.24827</v>
      </c>
      <c r="AF578" s="12">
        <v>1</v>
      </c>
      <c r="AG578" s="12">
        <v>280</v>
      </c>
      <c r="AH578" s="12">
        <v>1.43</v>
      </c>
      <c r="AI578" s="19">
        <f t="shared" si="792"/>
        <v>3.16684210526316</v>
      </c>
      <c r="AJ578" s="20">
        <v>5936</v>
      </c>
      <c r="AK578" s="12">
        <v>0.99</v>
      </c>
      <c r="AL578" s="12">
        <v>1.98</v>
      </c>
      <c r="AM578" s="9">
        <f t="shared" si="793"/>
        <v>2.9602</v>
      </c>
      <c r="AN578" s="10">
        <v>1.225</v>
      </c>
      <c r="AO578" s="22">
        <v>1.015</v>
      </c>
      <c r="AP578" s="21">
        <f t="shared" si="794"/>
        <v>35954.9268619024</v>
      </c>
      <c r="AV578" s="12">
        <v>35728</v>
      </c>
      <c r="AW578" s="12">
        <v>0.0253</v>
      </c>
      <c r="AX578" s="13">
        <v>1.35</v>
      </c>
      <c r="AY578" s="14">
        <v>1</v>
      </c>
      <c r="AZ578" s="15">
        <f t="shared" si="795"/>
        <v>1220.28984</v>
      </c>
      <c r="BA578" s="12">
        <v>1</v>
      </c>
      <c r="BB578" s="12">
        <v>280</v>
      </c>
      <c r="BC578" s="12">
        <v>1.43</v>
      </c>
      <c r="BD578" s="19">
        <f t="shared" si="796"/>
        <v>3.16684210526316</v>
      </c>
      <c r="BE578" s="20">
        <v>5936</v>
      </c>
      <c r="BF578" s="12">
        <v>1</v>
      </c>
      <c r="BG578" s="12">
        <v>3.11</v>
      </c>
      <c r="BH578" s="9">
        <f t="shared" si="797"/>
        <v>4.11</v>
      </c>
      <c r="BI578" s="10">
        <v>1.225</v>
      </c>
      <c r="BJ578" s="20">
        <v>1</v>
      </c>
      <c r="BK578" s="21">
        <f t="shared" si="798"/>
        <v>49342.8923969805</v>
      </c>
      <c r="BQ578" s="12">
        <v>35728</v>
      </c>
      <c r="BR578" s="12">
        <v>0.0253</v>
      </c>
      <c r="BS578" s="13">
        <v>1.35</v>
      </c>
      <c r="BT578" s="14">
        <v>1</v>
      </c>
      <c r="BU578" s="15">
        <f t="shared" si="799"/>
        <v>1220.28984</v>
      </c>
      <c r="BV578" s="12">
        <v>1</v>
      </c>
      <c r="BW578" s="12">
        <v>280</v>
      </c>
      <c r="BX578" s="12">
        <v>1.43</v>
      </c>
      <c r="BY578" s="19">
        <f t="shared" si="800"/>
        <v>3.16684210526316</v>
      </c>
      <c r="BZ578" s="20">
        <v>5936</v>
      </c>
      <c r="CA578" s="12">
        <v>1</v>
      </c>
      <c r="CB578" s="12">
        <v>3.11</v>
      </c>
      <c r="CC578" s="9">
        <f t="shared" si="801"/>
        <v>4.11</v>
      </c>
      <c r="CD578" s="10">
        <v>1.225</v>
      </c>
      <c r="CE578" s="22">
        <v>1.015</v>
      </c>
      <c r="CF578" s="21">
        <f t="shared" si="802"/>
        <v>50083.0357829352</v>
      </c>
      <c r="CL578" s="12">
        <v>41312</v>
      </c>
      <c r="CM578" s="12">
        <v>0.0253</v>
      </c>
      <c r="CN578" s="13">
        <v>1.35</v>
      </c>
      <c r="CO578" s="14">
        <v>1</v>
      </c>
      <c r="CP578" s="15">
        <f t="shared" si="803"/>
        <v>1411.01136</v>
      </c>
      <c r="CQ578" s="12">
        <v>1</v>
      </c>
      <c r="CR578" s="12">
        <v>280</v>
      </c>
      <c r="CS578" s="12">
        <v>1.43</v>
      </c>
      <c r="CT578" s="19">
        <f t="shared" si="804"/>
        <v>3.16684210526316</v>
      </c>
      <c r="CU578" s="20">
        <v>5936</v>
      </c>
      <c r="CV578" s="12">
        <v>0.99</v>
      </c>
      <c r="CW578" s="12">
        <v>1.98</v>
      </c>
      <c r="CX578" s="9">
        <f t="shared" si="805"/>
        <v>2.9602</v>
      </c>
      <c r="CY578" s="10">
        <v>1.225</v>
      </c>
      <c r="CZ578" s="22">
        <v>1.085</v>
      </c>
      <c r="DA578" s="21">
        <f t="shared" si="806"/>
        <v>40936.0577286539</v>
      </c>
      <c r="DG578" s="12">
        <v>41606</v>
      </c>
      <c r="DH578" s="12">
        <v>0.0253</v>
      </c>
      <c r="DI578" s="13">
        <v>1.35</v>
      </c>
      <c r="DJ578" s="14">
        <v>1</v>
      </c>
      <c r="DK578" s="15">
        <f t="shared" si="807"/>
        <v>1421.05293</v>
      </c>
      <c r="DL578" s="12">
        <v>1</v>
      </c>
      <c r="DM578" s="12">
        <v>280</v>
      </c>
      <c r="DN578" s="12">
        <v>1.43</v>
      </c>
      <c r="DO578" s="19">
        <f t="shared" si="808"/>
        <v>3.16684210526316</v>
      </c>
      <c r="DP578" s="20">
        <v>5936</v>
      </c>
      <c r="DQ578" s="12">
        <v>1</v>
      </c>
      <c r="DR578" s="12">
        <v>3.11</v>
      </c>
      <c r="DS578" s="9">
        <f t="shared" si="809"/>
        <v>4.11</v>
      </c>
      <c r="DT578" s="10">
        <v>1.225</v>
      </c>
      <c r="DU578" s="22">
        <v>1.085</v>
      </c>
      <c r="DV578" s="21">
        <f t="shared" si="810"/>
        <v>57010.1433904427</v>
      </c>
      <c r="EB578" s="12">
        <v>41606</v>
      </c>
      <c r="EC578" s="12">
        <v>0.02992</v>
      </c>
      <c r="ED578" s="13">
        <v>1.35</v>
      </c>
      <c r="EE578" s="14">
        <v>1</v>
      </c>
      <c r="EF578" s="15">
        <f t="shared" si="811"/>
        <v>1680.549552</v>
      </c>
      <c r="EG578" s="12">
        <v>1</v>
      </c>
      <c r="EH578" s="12">
        <v>280</v>
      </c>
      <c r="EI578" s="12">
        <v>1.52</v>
      </c>
      <c r="EJ578" s="19">
        <f t="shared" si="812"/>
        <v>3.25684210526316</v>
      </c>
      <c r="EK578" s="20">
        <v>5936</v>
      </c>
      <c r="EL578" s="12">
        <v>1</v>
      </c>
      <c r="EM578" s="12">
        <v>3.91</v>
      </c>
      <c r="EN578" s="9">
        <f t="shared" si="814"/>
        <v>4.91</v>
      </c>
      <c r="EO578" s="10">
        <v>1.225</v>
      </c>
      <c r="EP578" s="22">
        <v>1.2</v>
      </c>
      <c r="EQ578" s="21">
        <f t="shared" si="815"/>
        <v>82348.7930311047</v>
      </c>
    </row>
    <row r="579" s="1" customFormat="1" customHeight="1" spans="6:147">
      <c r="F579" s="12">
        <v>35434</v>
      </c>
      <c r="G579" s="12">
        <v>0.0253</v>
      </c>
      <c r="H579" s="13">
        <v>1.35</v>
      </c>
      <c r="I579" s="14">
        <v>1</v>
      </c>
      <c r="J579" s="15">
        <f t="shared" si="787"/>
        <v>1210.24827</v>
      </c>
      <c r="K579" s="12">
        <v>1</v>
      </c>
      <c r="L579" s="12">
        <v>280</v>
      </c>
      <c r="M579" s="12">
        <v>1.43</v>
      </c>
      <c r="N579" s="19">
        <f t="shared" si="788"/>
        <v>3.16684210526316</v>
      </c>
      <c r="O579" s="20">
        <v>5936</v>
      </c>
      <c r="P579" s="12">
        <v>0.99</v>
      </c>
      <c r="Q579" s="12">
        <v>1.98</v>
      </c>
      <c r="R579" s="9">
        <f t="shared" si="789"/>
        <v>2.9602</v>
      </c>
      <c r="S579" s="10">
        <v>1.225</v>
      </c>
      <c r="T579" s="20">
        <v>1</v>
      </c>
      <c r="U579" s="21">
        <f t="shared" si="790"/>
        <v>35423.5732629581</v>
      </c>
      <c r="AA579" s="12">
        <v>35434</v>
      </c>
      <c r="AB579" s="12">
        <v>0.0253</v>
      </c>
      <c r="AC579" s="13">
        <v>1.35</v>
      </c>
      <c r="AD579" s="14">
        <v>1</v>
      </c>
      <c r="AE579" s="15">
        <f t="shared" si="791"/>
        <v>1210.24827</v>
      </c>
      <c r="AF579" s="12">
        <v>1</v>
      </c>
      <c r="AG579" s="12">
        <v>280</v>
      </c>
      <c r="AH579" s="12">
        <v>1.43</v>
      </c>
      <c r="AI579" s="19">
        <f t="shared" si="792"/>
        <v>3.16684210526316</v>
      </c>
      <c r="AJ579" s="20">
        <v>5936</v>
      </c>
      <c r="AK579" s="12">
        <v>0.99</v>
      </c>
      <c r="AL579" s="12">
        <v>1.98</v>
      </c>
      <c r="AM579" s="9">
        <f t="shared" si="793"/>
        <v>2.9602</v>
      </c>
      <c r="AN579" s="10">
        <v>1.225</v>
      </c>
      <c r="AO579" s="22">
        <v>1.015</v>
      </c>
      <c r="AP579" s="21">
        <f t="shared" si="794"/>
        <v>35954.9268619024</v>
      </c>
      <c r="AV579" s="12">
        <v>35728</v>
      </c>
      <c r="AW579" s="12">
        <v>0.0253</v>
      </c>
      <c r="AX579" s="13">
        <v>1.35</v>
      </c>
      <c r="AY579" s="14">
        <v>1</v>
      </c>
      <c r="AZ579" s="15">
        <f t="shared" si="795"/>
        <v>1220.28984</v>
      </c>
      <c r="BA579" s="12">
        <v>1</v>
      </c>
      <c r="BB579" s="12">
        <v>280</v>
      </c>
      <c r="BC579" s="12">
        <v>1.43</v>
      </c>
      <c r="BD579" s="19">
        <f t="shared" si="796"/>
        <v>3.16684210526316</v>
      </c>
      <c r="BE579" s="20">
        <v>5936</v>
      </c>
      <c r="BF579" s="12">
        <v>1</v>
      </c>
      <c r="BG579" s="12">
        <v>3.11</v>
      </c>
      <c r="BH579" s="9">
        <f t="shared" si="797"/>
        <v>4.11</v>
      </c>
      <c r="BI579" s="10">
        <v>1.225</v>
      </c>
      <c r="BJ579" s="20">
        <v>1</v>
      </c>
      <c r="BK579" s="21">
        <f t="shared" si="798"/>
        <v>49342.8923969805</v>
      </c>
      <c r="BQ579" s="12">
        <v>35728</v>
      </c>
      <c r="BR579" s="12">
        <v>0.0253</v>
      </c>
      <c r="BS579" s="13">
        <v>1.35</v>
      </c>
      <c r="BT579" s="14">
        <v>1</v>
      </c>
      <c r="BU579" s="15">
        <f t="shared" si="799"/>
        <v>1220.28984</v>
      </c>
      <c r="BV579" s="12">
        <v>1</v>
      </c>
      <c r="BW579" s="12">
        <v>280</v>
      </c>
      <c r="BX579" s="12">
        <v>1.43</v>
      </c>
      <c r="BY579" s="19">
        <f t="shared" si="800"/>
        <v>3.16684210526316</v>
      </c>
      <c r="BZ579" s="20">
        <v>5936</v>
      </c>
      <c r="CA579" s="12">
        <v>1</v>
      </c>
      <c r="CB579" s="12">
        <v>3.11</v>
      </c>
      <c r="CC579" s="9">
        <f t="shared" si="801"/>
        <v>4.11</v>
      </c>
      <c r="CD579" s="10">
        <v>1.225</v>
      </c>
      <c r="CE579" s="22">
        <v>1.015</v>
      </c>
      <c r="CF579" s="21">
        <f t="shared" si="802"/>
        <v>50083.0357829352</v>
      </c>
      <c r="CL579" s="12">
        <v>41312</v>
      </c>
      <c r="CM579" s="12">
        <v>0.0253</v>
      </c>
      <c r="CN579" s="13">
        <v>1.35</v>
      </c>
      <c r="CO579" s="14">
        <v>1</v>
      </c>
      <c r="CP579" s="15">
        <f t="shared" si="803"/>
        <v>1411.01136</v>
      </c>
      <c r="CQ579" s="12">
        <v>1</v>
      </c>
      <c r="CR579" s="12">
        <v>280</v>
      </c>
      <c r="CS579" s="12">
        <v>1.43</v>
      </c>
      <c r="CT579" s="19">
        <f t="shared" si="804"/>
        <v>3.16684210526316</v>
      </c>
      <c r="CU579" s="20">
        <v>5936</v>
      </c>
      <c r="CV579" s="12">
        <v>0.99</v>
      </c>
      <c r="CW579" s="12">
        <v>1.98</v>
      </c>
      <c r="CX579" s="9">
        <f t="shared" si="805"/>
        <v>2.9602</v>
      </c>
      <c r="CY579" s="10">
        <v>1.225</v>
      </c>
      <c r="CZ579" s="22">
        <v>1.085</v>
      </c>
      <c r="DA579" s="21">
        <f t="shared" si="806"/>
        <v>40936.0577286539</v>
      </c>
      <c r="DG579" s="12">
        <v>41606</v>
      </c>
      <c r="DH579" s="12">
        <v>0.0253</v>
      </c>
      <c r="DI579" s="13">
        <v>1.35</v>
      </c>
      <c r="DJ579" s="14">
        <v>1</v>
      </c>
      <c r="DK579" s="15">
        <f t="shared" si="807"/>
        <v>1421.05293</v>
      </c>
      <c r="DL579" s="12">
        <v>1</v>
      </c>
      <c r="DM579" s="12">
        <v>280</v>
      </c>
      <c r="DN579" s="12">
        <v>1.43</v>
      </c>
      <c r="DO579" s="19">
        <f t="shared" si="808"/>
        <v>3.16684210526316</v>
      </c>
      <c r="DP579" s="20">
        <v>5936</v>
      </c>
      <c r="DQ579" s="12">
        <v>1</v>
      </c>
      <c r="DR579" s="12">
        <v>3.11</v>
      </c>
      <c r="DS579" s="9">
        <f t="shared" si="809"/>
        <v>4.11</v>
      </c>
      <c r="DT579" s="10">
        <v>1.225</v>
      </c>
      <c r="DU579" s="22">
        <v>1.085</v>
      </c>
      <c r="DV579" s="21">
        <f t="shared" si="810"/>
        <v>57010.1433904427</v>
      </c>
      <c r="EB579" s="12">
        <v>41606</v>
      </c>
      <c r="EC579" s="12">
        <v>0.02992</v>
      </c>
      <c r="ED579" s="13">
        <v>1.35</v>
      </c>
      <c r="EE579" s="14">
        <v>1</v>
      </c>
      <c r="EF579" s="15">
        <f t="shared" si="811"/>
        <v>1680.549552</v>
      </c>
      <c r="EG579" s="12">
        <v>1</v>
      </c>
      <c r="EH579" s="12">
        <v>280</v>
      </c>
      <c r="EI579" s="12">
        <v>1.52</v>
      </c>
      <c r="EJ579" s="19">
        <f t="shared" si="812"/>
        <v>3.25684210526316</v>
      </c>
      <c r="EK579" s="20">
        <v>5936</v>
      </c>
      <c r="EL579" s="12">
        <v>1</v>
      </c>
      <c r="EM579" s="12">
        <v>3.91</v>
      </c>
      <c r="EN579" s="9">
        <f t="shared" si="814"/>
        <v>4.91</v>
      </c>
      <c r="EO579" s="10">
        <v>1.225</v>
      </c>
      <c r="EP579" s="22">
        <v>1.2</v>
      </c>
      <c r="EQ579" s="21">
        <f t="shared" si="815"/>
        <v>82348.7930311047</v>
      </c>
    </row>
    <row r="580" s="1" customFormat="1" customHeight="1" spans="6:147">
      <c r="F580" s="12">
        <v>35434</v>
      </c>
      <c r="G580" s="12">
        <v>0.0253</v>
      </c>
      <c r="H580" s="13">
        <v>1.35</v>
      </c>
      <c r="I580" s="14">
        <v>1</v>
      </c>
      <c r="J580" s="15">
        <f t="shared" si="787"/>
        <v>1210.24827</v>
      </c>
      <c r="K580" s="12">
        <v>1</v>
      </c>
      <c r="L580" s="12">
        <v>280</v>
      </c>
      <c r="M580" s="12">
        <v>1.43</v>
      </c>
      <c r="N580" s="19">
        <f t="shared" si="788"/>
        <v>3.16684210526316</v>
      </c>
      <c r="O580" s="20">
        <v>5936</v>
      </c>
      <c r="P580" s="12">
        <v>0.99</v>
      </c>
      <c r="Q580" s="12">
        <v>1.98</v>
      </c>
      <c r="R580" s="9">
        <f t="shared" si="789"/>
        <v>2.9602</v>
      </c>
      <c r="S580" s="10">
        <v>1.225</v>
      </c>
      <c r="T580" s="20">
        <v>1</v>
      </c>
      <c r="U580" s="21">
        <f t="shared" si="790"/>
        <v>35423.5732629581</v>
      </c>
      <c r="AA580" s="12">
        <v>35434</v>
      </c>
      <c r="AB580" s="12">
        <v>0.0253</v>
      </c>
      <c r="AC580" s="13">
        <v>1.35</v>
      </c>
      <c r="AD580" s="14">
        <v>1</v>
      </c>
      <c r="AE580" s="15">
        <f t="shared" si="791"/>
        <v>1210.24827</v>
      </c>
      <c r="AF580" s="12">
        <v>1</v>
      </c>
      <c r="AG580" s="12">
        <v>280</v>
      </c>
      <c r="AH580" s="12">
        <v>1.43</v>
      </c>
      <c r="AI580" s="19">
        <f t="shared" si="792"/>
        <v>3.16684210526316</v>
      </c>
      <c r="AJ580" s="20">
        <v>5936</v>
      </c>
      <c r="AK580" s="12">
        <v>0.99</v>
      </c>
      <c r="AL580" s="12">
        <v>1.98</v>
      </c>
      <c r="AM580" s="9">
        <f t="shared" si="793"/>
        <v>2.9602</v>
      </c>
      <c r="AN580" s="10">
        <v>1.225</v>
      </c>
      <c r="AO580" s="22">
        <v>1.015</v>
      </c>
      <c r="AP580" s="21">
        <f t="shared" si="794"/>
        <v>35954.9268619024</v>
      </c>
      <c r="AV580" s="12">
        <v>35728</v>
      </c>
      <c r="AW580" s="12">
        <v>0.0253</v>
      </c>
      <c r="AX580" s="13">
        <v>1.35</v>
      </c>
      <c r="AY580" s="14">
        <v>1</v>
      </c>
      <c r="AZ580" s="15">
        <f t="shared" si="795"/>
        <v>1220.28984</v>
      </c>
      <c r="BA580" s="12">
        <v>1</v>
      </c>
      <c r="BB580" s="12">
        <v>280</v>
      </c>
      <c r="BC580" s="12">
        <v>1.43</v>
      </c>
      <c r="BD580" s="19">
        <f t="shared" si="796"/>
        <v>3.16684210526316</v>
      </c>
      <c r="BE580" s="20">
        <v>5936</v>
      </c>
      <c r="BF580" s="12">
        <v>1</v>
      </c>
      <c r="BG580" s="12">
        <v>3.11</v>
      </c>
      <c r="BH580" s="9">
        <f t="shared" si="797"/>
        <v>4.11</v>
      </c>
      <c r="BI580" s="10">
        <v>1.225</v>
      </c>
      <c r="BJ580" s="20">
        <v>1</v>
      </c>
      <c r="BK580" s="21">
        <f t="shared" si="798"/>
        <v>49342.8923969805</v>
      </c>
      <c r="BQ580" s="12">
        <v>35728</v>
      </c>
      <c r="BR580" s="12">
        <v>0.0253</v>
      </c>
      <c r="BS580" s="13">
        <v>1.35</v>
      </c>
      <c r="BT580" s="14">
        <v>1</v>
      </c>
      <c r="BU580" s="15">
        <f t="shared" si="799"/>
        <v>1220.28984</v>
      </c>
      <c r="BV580" s="12">
        <v>1</v>
      </c>
      <c r="BW580" s="12">
        <v>280</v>
      </c>
      <c r="BX580" s="12">
        <v>1.43</v>
      </c>
      <c r="BY580" s="19">
        <f t="shared" si="800"/>
        <v>3.16684210526316</v>
      </c>
      <c r="BZ580" s="20">
        <v>5936</v>
      </c>
      <c r="CA580" s="12">
        <v>1</v>
      </c>
      <c r="CB580" s="12">
        <v>3.11</v>
      </c>
      <c r="CC580" s="9">
        <f t="shared" si="801"/>
        <v>4.11</v>
      </c>
      <c r="CD580" s="10">
        <v>1.225</v>
      </c>
      <c r="CE580" s="22">
        <v>1.015</v>
      </c>
      <c r="CF580" s="21">
        <f t="shared" si="802"/>
        <v>50083.0357829352</v>
      </c>
      <c r="CL580" s="12">
        <v>41312</v>
      </c>
      <c r="CM580" s="12">
        <v>0.0253</v>
      </c>
      <c r="CN580" s="13">
        <v>1.35</v>
      </c>
      <c r="CO580" s="14">
        <v>1</v>
      </c>
      <c r="CP580" s="15">
        <f t="shared" si="803"/>
        <v>1411.01136</v>
      </c>
      <c r="CQ580" s="12">
        <v>1</v>
      </c>
      <c r="CR580" s="12">
        <v>280</v>
      </c>
      <c r="CS580" s="12">
        <v>1.43</v>
      </c>
      <c r="CT580" s="19">
        <f t="shared" si="804"/>
        <v>3.16684210526316</v>
      </c>
      <c r="CU580" s="20">
        <v>5936</v>
      </c>
      <c r="CV580" s="12">
        <v>0.99</v>
      </c>
      <c r="CW580" s="12">
        <v>1.98</v>
      </c>
      <c r="CX580" s="9">
        <f t="shared" si="805"/>
        <v>2.9602</v>
      </c>
      <c r="CY580" s="10">
        <v>1.225</v>
      </c>
      <c r="CZ580" s="22">
        <v>1.085</v>
      </c>
      <c r="DA580" s="21">
        <f t="shared" si="806"/>
        <v>40936.0577286539</v>
      </c>
      <c r="DG580" s="12">
        <v>41606</v>
      </c>
      <c r="DH580" s="12">
        <v>0.0253</v>
      </c>
      <c r="DI580" s="13">
        <v>1.35</v>
      </c>
      <c r="DJ580" s="14">
        <v>1</v>
      </c>
      <c r="DK580" s="15">
        <f t="shared" si="807"/>
        <v>1421.05293</v>
      </c>
      <c r="DL580" s="12">
        <v>1</v>
      </c>
      <c r="DM580" s="12">
        <v>280</v>
      </c>
      <c r="DN580" s="12">
        <v>1.43</v>
      </c>
      <c r="DO580" s="19">
        <f t="shared" si="808"/>
        <v>3.16684210526316</v>
      </c>
      <c r="DP580" s="20">
        <v>5936</v>
      </c>
      <c r="DQ580" s="12">
        <v>1</v>
      </c>
      <c r="DR580" s="12">
        <v>3.11</v>
      </c>
      <c r="DS580" s="9">
        <f t="shared" si="809"/>
        <v>4.11</v>
      </c>
      <c r="DT580" s="10">
        <v>1.225</v>
      </c>
      <c r="DU580" s="22">
        <v>1.085</v>
      </c>
      <c r="DV580" s="21">
        <f t="shared" si="810"/>
        <v>57010.1433904427</v>
      </c>
      <c r="EB580" s="12">
        <v>41606</v>
      </c>
      <c r="EC580" s="12">
        <v>0.02992</v>
      </c>
      <c r="ED580" s="13">
        <v>1.35</v>
      </c>
      <c r="EE580" s="14">
        <v>1</v>
      </c>
      <c r="EF580" s="15">
        <f t="shared" si="811"/>
        <v>1680.549552</v>
      </c>
      <c r="EG580" s="12">
        <v>1</v>
      </c>
      <c r="EH580" s="12">
        <v>280</v>
      </c>
      <c r="EI580" s="12">
        <v>1.52</v>
      </c>
      <c r="EJ580" s="19">
        <f t="shared" si="812"/>
        <v>3.25684210526316</v>
      </c>
      <c r="EK580" s="20">
        <v>5936</v>
      </c>
      <c r="EL580" s="12">
        <v>1</v>
      </c>
      <c r="EM580" s="12">
        <v>3.91</v>
      </c>
      <c r="EN580" s="9">
        <f t="shared" si="814"/>
        <v>4.91</v>
      </c>
      <c r="EO580" s="10">
        <v>1.225</v>
      </c>
      <c r="EP580" s="22">
        <v>1.2</v>
      </c>
      <c r="EQ580" s="21">
        <f t="shared" si="815"/>
        <v>82348.7930311047</v>
      </c>
    </row>
    <row r="581" s="1" customFormat="1" customHeight="1" spans="6:147">
      <c r="F581" s="12">
        <v>35434</v>
      </c>
      <c r="G581" s="12">
        <v>0.0253</v>
      </c>
      <c r="H581" s="13">
        <v>1.35</v>
      </c>
      <c r="I581" s="14">
        <v>1</v>
      </c>
      <c r="J581" s="15">
        <f t="shared" si="787"/>
        <v>1210.24827</v>
      </c>
      <c r="K581" s="12">
        <v>1</v>
      </c>
      <c r="L581" s="12">
        <v>280</v>
      </c>
      <c r="M581" s="12">
        <v>1.43</v>
      </c>
      <c r="N581" s="19">
        <f t="shared" si="788"/>
        <v>3.16684210526316</v>
      </c>
      <c r="O581" s="20">
        <v>5936</v>
      </c>
      <c r="P581" s="12">
        <v>0.99</v>
      </c>
      <c r="Q581" s="12">
        <v>1.98</v>
      </c>
      <c r="R581" s="9">
        <f t="shared" si="789"/>
        <v>2.9602</v>
      </c>
      <c r="S581" s="10">
        <v>1.225</v>
      </c>
      <c r="T581" s="20">
        <v>1</v>
      </c>
      <c r="U581" s="21">
        <f t="shared" si="790"/>
        <v>35423.5732629581</v>
      </c>
      <c r="AA581" s="12">
        <v>35434</v>
      </c>
      <c r="AB581" s="12">
        <v>0.0253</v>
      </c>
      <c r="AC581" s="13">
        <v>1.35</v>
      </c>
      <c r="AD581" s="14">
        <v>1</v>
      </c>
      <c r="AE581" s="15">
        <f t="shared" si="791"/>
        <v>1210.24827</v>
      </c>
      <c r="AF581" s="12">
        <v>1</v>
      </c>
      <c r="AG581" s="12">
        <v>280</v>
      </c>
      <c r="AH581" s="12">
        <v>1.43</v>
      </c>
      <c r="AI581" s="19">
        <f t="shared" si="792"/>
        <v>3.16684210526316</v>
      </c>
      <c r="AJ581" s="20">
        <v>5936</v>
      </c>
      <c r="AK581" s="12">
        <v>0.99</v>
      </c>
      <c r="AL581" s="12">
        <v>1.98</v>
      </c>
      <c r="AM581" s="9">
        <f t="shared" si="793"/>
        <v>2.9602</v>
      </c>
      <c r="AN581" s="10">
        <v>1.225</v>
      </c>
      <c r="AO581" s="22">
        <v>1.015</v>
      </c>
      <c r="AP581" s="21">
        <f t="shared" si="794"/>
        <v>35954.9268619024</v>
      </c>
      <c r="AV581" s="12">
        <v>35728</v>
      </c>
      <c r="AW581" s="12">
        <v>0.0253</v>
      </c>
      <c r="AX581" s="13">
        <v>1.35</v>
      </c>
      <c r="AY581" s="14">
        <v>1</v>
      </c>
      <c r="AZ581" s="15">
        <f t="shared" si="795"/>
        <v>1220.28984</v>
      </c>
      <c r="BA581" s="12">
        <v>1</v>
      </c>
      <c r="BB581" s="12">
        <v>280</v>
      </c>
      <c r="BC581" s="12">
        <v>1.43</v>
      </c>
      <c r="BD581" s="19">
        <f t="shared" si="796"/>
        <v>3.16684210526316</v>
      </c>
      <c r="BE581" s="20">
        <v>5936</v>
      </c>
      <c r="BF581" s="12">
        <v>1</v>
      </c>
      <c r="BG581" s="12">
        <v>3.11</v>
      </c>
      <c r="BH581" s="9">
        <f t="shared" si="797"/>
        <v>4.11</v>
      </c>
      <c r="BI581" s="10">
        <v>1.225</v>
      </c>
      <c r="BJ581" s="20">
        <v>1</v>
      </c>
      <c r="BK581" s="21">
        <f t="shared" si="798"/>
        <v>49342.8923969805</v>
      </c>
      <c r="BQ581" s="12">
        <v>35728</v>
      </c>
      <c r="BR581" s="12">
        <v>0.0253</v>
      </c>
      <c r="BS581" s="13">
        <v>1.35</v>
      </c>
      <c r="BT581" s="14">
        <v>1</v>
      </c>
      <c r="BU581" s="15">
        <f t="shared" si="799"/>
        <v>1220.28984</v>
      </c>
      <c r="BV581" s="12">
        <v>1</v>
      </c>
      <c r="BW581" s="12">
        <v>280</v>
      </c>
      <c r="BX581" s="12">
        <v>1.43</v>
      </c>
      <c r="BY581" s="19">
        <f t="shared" si="800"/>
        <v>3.16684210526316</v>
      </c>
      <c r="BZ581" s="20">
        <v>5936</v>
      </c>
      <c r="CA581" s="12">
        <v>1</v>
      </c>
      <c r="CB581" s="12">
        <v>3.11</v>
      </c>
      <c r="CC581" s="9">
        <f t="shared" si="801"/>
        <v>4.11</v>
      </c>
      <c r="CD581" s="10">
        <v>1.225</v>
      </c>
      <c r="CE581" s="22">
        <v>1.015</v>
      </c>
      <c r="CF581" s="21">
        <f t="shared" si="802"/>
        <v>50083.0357829352</v>
      </c>
      <c r="CL581" s="12">
        <v>41312</v>
      </c>
      <c r="CM581" s="12">
        <v>0.0253</v>
      </c>
      <c r="CN581" s="13">
        <v>1.35</v>
      </c>
      <c r="CO581" s="14">
        <v>1</v>
      </c>
      <c r="CP581" s="15">
        <f t="shared" si="803"/>
        <v>1411.01136</v>
      </c>
      <c r="CQ581" s="12">
        <v>1</v>
      </c>
      <c r="CR581" s="12">
        <v>280</v>
      </c>
      <c r="CS581" s="12">
        <v>1.43</v>
      </c>
      <c r="CT581" s="19">
        <f t="shared" si="804"/>
        <v>3.16684210526316</v>
      </c>
      <c r="CU581" s="20">
        <v>5936</v>
      </c>
      <c r="CV581" s="12">
        <v>0.99</v>
      </c>
      <c r="CW581" s="12">
        <v>1.98</v>
      </c>
      <c r="CX581" s="9">
        <f t="shared" si="805"/>
        <v>2.9602</v>
      </c>
      <c r="CY581" s="10">
        <v>1.225</v>
      </c>
      <c r="CZ581" s="22">
        <v>1.085</v>
      </c>
      <c r="DA581" s="21">
        <f t="shared" si="806"/>
        <v>40936.0577286539</v>
      </c>
      <c r="DG581" s="12">
        <v>41606</v>
      </c>
      <c r="DH581" s="12">
        <v>0.0253</v>
      </c>
      <c r="DI581" s="13">
        <v>1.35</v>
      </c>
      <c r="DJ581" s="14">
        <v>1</v>
      </c>
      <c r="DK581" s="15">
        <f t="shared" si="807"/>
        <v>1421.05293</v>
      </c>
      <c r="DL581" s="12">
        <v>1</v>
      </c>
      <c r="DM581" s="12">
        <v>280</v>
      </c>
      <c r="DN581" s="12">
        <v>1.43</v>
      </c>
      <c r="DO581" s="19">
        <f t="shared" si="808"/>
        <v>3.16684210526316</v>
      </c>
      <c r="DP581" s="20">
        <v>5936</v>
      </c>
      <c r="DQ581" s="12">
        <v>1</v>
      </c>
      <c r="DR581" s="12">
        <v>3.11</v>
      </c>
      <c r="DS581" s="9">
        <f t="shared" si="809"/>
        <v>4.11</v>
      </c>
      <c r="DT581" s="10">
        <v>1.225</v>
      </c>
      <c r="DU581" s="22">
        <v>1.085</v>
      </c>
      <c r="DV581" s="21">
        <f t="shared" si="810"/>
        <v>57010.1433904427</v>
      </c>
      <c r="EB581" s="12">
        <v>41606</v>
      </c>
      <c r="EC581" s="12">
        <v>0.02992</v>
      </c>
      <c r="ED581" s="13">
        <v>1.35</v>
      </c>
      <c r="EE581" s="14">
        <v>1</v>
      </c>
      <c r="EF581" s="15">
        <f t="shared" si="811"/>
        <v>1680.549552</v>
      </c>
      <c r="EG581" s="12">
        <v>1</v>
      </c>
      <c r="EH581" s="12">
        <v>280</v>
      </c>
      <c r="EI581" s="12">
        <v>1.52</v>
      </c>
      <c r="EJ581" s="19">
        <f t="shared" si="812"/>
        <v>3.25684210526316</v>
      </c>
      <c r="EK581" s="20">
        <v>5936</v>
      </c>
      <c r="EL581" s="12">
        <v>1</v>
      </c>
      <c r="EM581" s="12">
        <v>3.91</v>
      </c>
      <c r="EN581" s="9">
        <f t="shared" si="814"/>
        <v>4.91</v>
      </c>
      <c r="EO581" s="10">
        <v>1.225</v>
      </c>
      <c r="EP581" s="22">
        <v>1.2</v>
      </c>
      <c r="EQ581" s="21">
        <f t="shared" si="815"/>
        <v>82348.7930311047</v>
      </c>
    </row>
    <row r="582" s="1" customFormat="1" customHeight="1" spans="6:147">
      <c r="F582" s="12">
        <v>35434</v>
      </c>
      <c r="G582" s="12">
        <v>0</v>
      </c>
      <c r="H582" s="13">
        <v>1.35</v>
      </c>
      <c r="I582" s="14">
        <v>1</v>
      </c>
      <c r="J582" s="15">
        <f t="shared" si="787"/>
        <v>0</v>
      </c>
      <c r="K582" s="12">
        <v>1</v>
      </c>
      <c r="L582" s="12">
        <v>280</v>
      </c>
      <c r="M582" s="12">
        <v>1.43</v>
      </c>
      <c r="N582" s="19">
        <f t="shared" si="788"/>
        <v>3.16684210526316</v>
      </c>
      <c r="O582" s="20">
        <v>0</v>
      </c>
      <c r="P582" s="12">
        <v>0.99</v>
      </c>
      <c r="Q582" s="12">
        <v>1.98</v>
      </c>
      <c r="R582" s="9">
        <f t="shared" si="789"/>
        <v>2.9602</v>
      </c>
      <c r="S582" s="10">
        <v>1.225</v>
      </c>
      <c r="T582" s="20">
        <v>1</v>
      </c>
      <c r="U582" s="21">
        <f t="shared" si="790"/>
        <v>0</v>
      </c>
      <c r="AA582" s="12">
        <v>35434</v>
      </c>
      <c r="AB582" s="12">
        <v>0.0253</v>
      </c>
      <c r="AC582" s="13">
        <v>1.35</v>
      </c>
      <c r="AD582" s="14">
        <v>1</v>
      </c>
      <c r="AE582" s="15">
        <f t="shared" si="791"/>
        <v>1210.24827</v>
      </c>
      <c r="AF582" s="12">
        <v>1</v>
      </c>
      <c r="AG582" s="12">
        <v>280</v>
      </c>
      <c r="AH582" s="12">
        <v>1.43</v>
      </c>
      <c r="AI582" s="19">
        <f t="shared" si="792"/>
        <v>3.16684210526316</v>
      </c>
      <c r="AJ582" s="20">
        <v>5936</v>
      </c>
      <c r="AK582" s="12">
        <v>0.99</v>
      </c>
      <c r="AL582" s="12">
        <v>1.98</v>
      </c>
      <c r="AM582" s="9">
        <f t="shared" si="793"/>
        <v>2.9602</v>
      </c>
      <c r="AN582" s="10">
        <v>1.225</v>
      </c>
      <c r="AO582" s="22">
        <v>1.015</v>
      </c>
      <c r="AP582" s="21">
        <f t="shared" si="794"/>
        <v>35954.9268619024</v>
      </c>
      <c r="AV582" s="12">
        <v>35728</v>
      </c>
      <c r="AW582" s="12">
        <v>0</v>
      </c>
      <c r="AX582" s="13">
        <v>1.35</v>
      </c>
      <c r="AY582" s="14">
        <v>1</v>
      </c>
      <c r="AZ582" s="15">
        <f t="shared" si="795"/>
        <v>0</v>
      </c>
      <c r="BA582" s="12">
        <v>1</v>
      </c>
      <c r="BB582" s="12">
        <v>280</v>
      </c>
      <c r="BC582" s="12">
        <v>1.43</v>
      </c>
      <c r="BD582" s="19">
        <f t="shared" si="796"/>
        <v>3.16684210526316</v>
      </c>
      <c r="BE582" s="20">
        <v>0</v>
      </c>
      <c r="BF582" s="12">
        <v>1</v>
      </c>
      <c r="BG582" s="12">
        <v>3.11</v>
      </c>
      <c r="BH582" s="9">
        <f t="shared" si="797"/>
        <v>4.11</v>
      </c>
      <c r="BI582" s="10">
        <v>1.225</v>
      </c>
      <c r="BJ582" s="20">
        <v>1</v>
      </c>
      <c r="BK582" s="21">
        <f t="shared" si="798"/>
        <v>0</v>
      </c>
      <c r="BQ582" s="12">
        <v>35728</v>
      </c>
      <c r="BR582" s="12">
        <v>0.0253</v>
      </c>
      <c r="BS582" s="13">
        <v>1.35</v>
      </c>
      <c r="BT582" s="14">
        <v>1</v>
      </c>
      <c r="BU582" s="15">
        <f t="shared" si="799"/>
        <v>1220.28984</v>
      </c>
      <c r="BV582" s="12">
        <v>1</v>
      </c>
      <c r="BW582" s="12">
        <v>280</v>
      </c>
      <c r="BX582" s="12">
        <v>1.43</v>
      </c>
      <c r="BY582" s="19">
        <f t="shared" si="800"/>
        <v>3.16684210526316</v>
      </c>
      <c r="BZ582" s="20">
        <v>5936</v>
      </c>
      <c r="CA582" s="12">
        <v>1</v>
      </c>
      <c r="CB582" s="12">
        <v>3.11</v>
      </c>
      <c r="CC582" s="9">
        <f t="shared" si="801"/>
        <v>4.11</v>
      </c>
      <c r="CD582" s="10">
        <v>1.225</v>
      </c>
      <c r="CE582" s="22">
        <v>1.015</v>
      </c>
      <c r="CF582" s="21">
        <f t="shared" si="802"/>
        <v>50083.0357829352</v>
      </c>
      <c r="CL582" s="12">
        <v>41312</v>
      </c>
      <c r="CM582" s="12">
        <v>0.0253</v>
      </c>
      <c r="CN582" s="13">
        <v>1.35</v>
      </c>
      <c r="CO582" s="14">
        <v>1</v>
      </c>
      <c r="CP582" s="15">
        <f t="shared" si="803"/>
        <v>1411.01136</v>
      </c>
      <c r="CQ582" s="12">
        <v>1</v>
      </c>
      <c r="CR582" s="12">
        <v>280</v>
      </c>
      <c r="CS582" s="12">
        <v>1.43</v>
      </c>
      <c r="CT582" s="19">
        <f t="shared" si="804"/>
        <v>3.16684210526316</v>
      </c>
      <c r="CU582" s="20">
        <v>5936</v>
      </c>
      <c r="CV582" s="12">
        <v>0.99</v>
      </c>
      <c r="CW582" s="12">
        <v>1.98</v>
      </c>
      <c r="CX582" s="9">
        <f t="shared" si="805"/>
        <v>2.9602</v>
      </c>
      <c r="CY582" s="10">
        <v>1.225</v>
      </c>
      <c r="CZ582" s="22">
        <v>1.085</v>
      </c>
      <c r="DA582" s="21">
        <f t="shared" si="806"/>
        <v>40936.0577286539</v>
      </c>
      <c r="DG582" s="12">
        <v>41606</v>
      </c>
      <c r="DH582" s="12">
        <v>0.0253</v>
      </c>
      <c r="DI582" s="13">
        <v>1.35</v>
      </c>
      <c r="DJ582" s="14">
        <v>1</v>
      </c>
      <c r="DK582" s="15">
        <f t="shared" si="807"/>
        <v>1421.05293</v>
      </c>
      <c r="DL582" s="12">
        <v>1</v>
      </c>
      <c r="DM582" s="12">
        <v>280</v>
      </c>
      <c r="DN582" s="12">
        <v>1.43</v>
      </c>
      <c r="DO582" s="19">
        <f t="shared" si="808"/>
        <v>3.16684210526316</v>
      </c>
      <c r="DP582" s="20">
        <v>5936</v>
      </c>
      <c r="DQ582" s="12">
        <v>1</v>
      </c>
      <c r="DR582" s="12">
        <v>3.11</v>
      </c>
      <c r="DS582" s="9">
        <f t="shared" si="809"/>
        <v>4.11</v>
      </c>
      <c r="DT582" s="10">
        <v>1.225</v>
      </c>
      <c r="DU582" s="22">
        <v>1.085</v>
      </c>
      <c r="DV582" s="21">
        <f t="shared" si="810"/>
        <v>57010.1433904427</v>
      </c>
      <c r="EB582" s="12">
        <v>41606</v>
      </c>
      <c r="EC582" s="12">
        <v>0.02992</v>
      </c>
      <c r="ED582" s="13">
        <v>1.35</v>
      </c>
      <c r="EE582" s="14">
        <v>1</v>
      </c>
      <c r="EF582" s="15">
        <f t="shared" si="811"/>
        <v>1680.549552</v>
      </c>
      <c r="EG582" s="12">
        <v>1</v>
      </c>
      <c r="EH582" s="12">
        <v>280</v>
      </c>
      <c r="EI582" s="12">
        <v>1.52</v>
      </c>
      <c r="EJ582" s="19">
        <f t="shared" si="812"/>
        <v>3.25684210526316</v>
      </c>
      <c r="EK582" s="20">
        <v>5936</v>
      </c>
      <c r="EL582" s="12">
        <v>1</v>
      </c>
      <c r="EM582" s="12">
        <v>3.91</v>
      </c>
      <c r="EN582" s="9">
        <f t="shared" si="814"/>
        <v>4.91</v>
      </c>
      <c r="EO582" s="10">
        <v>1.225</v>
      </c>
      <c r="EP582" s="22">
        <v>1.2</v>
      </c>
      <c r="EQ582" s="21">
        <f t="shared" si="815"/>
        <v>82348.7930311047</v>
      </c>
    </row>
    <row r="583" s="1" customFormat="1" customHeight="1" spans="6:147">
      <c r="F583" s="12">
        <v>35434</v>
      </c>
      <c r="G583" s="12">
        <v>0</v>
      </c>
      <c r="H583" s="13">
        <v>1.35</v>
      </c>
      <c r="I583" s="14">
        <v>1</v>
      </c>
      <c r="J583" s="15">
        <f t="shared" si="787"/>
        <v>0</v>
      </c>
      <c r="K583" s="12">
        <v>1</v>
      </c>
      <c r="L583" s="12">
        <v>280</v>
      </c>
      <c r="M583" s="12">
        <v>1.43</v>
      </c>
      <c r="N583" s="19">
        <f t="shared" si="788"/>
        <v>3.16684210526316</v>
      </c>
      <c r="O583" s="20">
        <v>0</v>
      </c>
      <c r="P583" s="12">
        <v>0.99</v>
      </c>
      <c r="Q583" s="12">
        <v>1.98</v>
      </c>
      <c r="R583" s="9">
        <f t="shared" si="789"/>
        <v>2.9602</v>
      </c>
      <c r="S583" s="10">
        <v>1.225</v>
      </c>
      <c r="T583" s="20">
        <v>1</v>
      </c>
      <c r="U583" s="21">
        <f t="shared" si="790"/>
        <v>0</v>
      </c>
      <c r="AA583" s="12">
        <v>35434</v>
      </c>
      <c r="AB583" s="12">
        <v>0.0253</v>
      </c>
      <c r="AC583" s="13">
        <v>1.35</v>
      </c>
      <c r="AD583" s="14">
        <v>1</v>
      </c>
      <c r="AE583" s="15">
        <f t="shared" si="791"/>
        <v>1210.24827</v>
      </c>
      <c r="AF583" s="12">
        <v>1</v>
      </c>
      <c r="AG583" s="12">
        <v>280</v>
      </c>
      <c r="AH583" s="12">
        <v>1.43</v>
      </c>
      <c r="AI583" s="19">
        <f t="shared" si="792"/>
        <v>3.16684210526316</v>
      </c>
      <c r="AJ583" s="20">
        <v>5936</v>
      </c>
      <c r="AK583" s="12">
        <v>0.99</v>
      </c>
      <c r="AL583" s="12">
        <v>1.98</v>
      </c>
      <c r="AM583" s="9">
        <f t="shared" si="793"/>
        <v>2.9602</v>
      </c>
      <c r="AN583" s="10">
        <v>1.225</v>
      </c>
      <c r="AO583" s="22">
        <v>1.015</v>
      </c>
      <c r="AP583" s="21">
        <f t="shared" si="794"/>
        <v>35954.9268619024</v>
      </c>
      <c r="AV583" s="12">
        <v>35728</v>
      </c>
      <c r="AW583" s="12">
        <v>0</v>
      </c>
      <c r="AX583" s="13">
        <v>1.35</v>
      </c>
      <c r="AY583" s="14">
        <v>1</v>
      </c>
      <c r="AZ583" s="15">
        <f t="shared" si="795"/>
        <v>0</v>
      </c>
      <c r="BA583" s="12">
        <v>1</v>
      </c>
      <c r="BB583" s="12">
        <v>280</v>
      </c>
      <c r="BC583" s="12">
        <v>1.43</v>
      </c>
      <c r="BD583" s="19">
        <f t="shared" si="796"/>
        <v>3.16684210526316</v>
      </c>
      <c r="BE583" s="20">
        <v>0</v>
      </c>
      <c r="BF583" s="12">
        <v>1</v>
      </c>
      <c r="BG583" s="12">
        <v>3.11</v>
      </c>
      <c r="BH583" s="9">
        <f t="shared" si="797"/>
        <v>4.11</v>
      </c>
      <c r="BI583" s="10">
        <v>1.225</v>
      </c>
      <c r="BJ583" s="20">
        <v>1</v>
      </c>
      <c r="BK583" s="21">
        <f t="shared" si="798"/>
        <v>0</v>
      </c>
      <c r="BQ583" s="12">
        <v>35728</v>
      </c>
      <c r="BR583" s="12">
        <v>0.0253</v>
      </c>
      <c r="BS583" s="13">
        <v>1.35</v>
      </c>
      <c r="BT583" s="14">
        <v>1</v>
      </c>
      <c r="BU583" s="15">
        <f t="shared" si="799"/>
        <v>1220.28984</v>
      </c>
      <c r="BV583" s="12">
        <v>1</v>
      </c>
      <c r="BW583" s="12">
        <v>280</v>
      </c>
      <c r="BX583" s="12">
        <v>1.43</v>
      </c>
      <c r="BY583" s="19">
        <f t="shared" si="800"/>
        <v>3.16684210526316</v>
      </c>
      <c r="BZ583" s="20">
        <v>5936</v>
      </c>
      <c r="CA583" s="12">
        <v>1</v>
      </c>
      <c r="CB583" s="12">
        <v>3.11</v>
      </c>
      <c r="CC583" s="9">
        <f t="shared" si="801"/>
        <v>4.11</v>
      </c>
      <c r="CD583" s="10">
        <v>1.225</v>
      </c>
      <c r="CE583" s="22">
        <v>1.015</v>
      </c>
      <c r="CF583" s="21">
        <f t="shared" si="802"/>
        <v>50083.0357829352</v>
      </c>
      <c r="CL583" s="12">
        <v>41312</v>
      </c>
      <c r="CM583" s="12">
        <v>0.0253</v>
      </c>
      <c r="CN583" s="13">
        <v>1.35</v>
      </c>
      <c r="CO583" s="14">
        <v>1</v>
      </c>
      <c r="CP583" s="15">
        <f t="shared" si="803"/>
        <v>1411.01136</v>
      </c>
      <c r="CQ583" s="12">
        <v>1</v>
      </c>
      <c r="CR583" s="12">
        <v>280</v>
      </c>
      <c r="CS583" s="12">
        <v>1.43</v>
      </c>
      <c r="CT583" s="19">
        <f t="shared" si="804"/>
        <v>3.16684210526316</v>
      </c>
      <c r="CU583" s="20">
        <v>5936</v>
      </c>
      <c r="CV583" s="12">
        <v>0.99</v>
      </c>
      <c r="CW583" s="12">
        <v>1.98</v>
      </c>
      <c r="CX583" s="9">
        <f t="shared" si="805"/>
        <v>2.9602</v>
      </c>
      <c r="CY583" s="10">
        <v>1.225</v>
      </c>
      <c r="CZ583" s="22">
        <v>1.085</v>
      </c>
      <c r="DA583" s="21">
        <f t="shared" si="806"/>
        <v>40936.0577286539</v>
      </c>
      <c r="DG583" s="12">
        <v>41606</v>
      </c>
      <c r="DH583" s="12">
        <v>0.0253</v>
      </c>
      <c r="DI583" s="13">
        <v>1.35</v>
      </c>
      <c r="DJ583" s="14">
        <v>1</v>
      </c>
      <c r="DK583" s="15">
        <f t="shared" si="807"/>
        <v>1421.05293</v>
      </c>
      <c r="DL583" s="12">
        <v>1</v>
      </c>
      <c r="DM583" s="12">
        <v>280</v>
      </c>
      <c r="DN583" s="12">
        <v>1.43</v>
      </c>
      <c r="DO583" s="19">
        <f t="shared" si="808"/>
        <v>3.16684210526316</v>
      </c>
      <c r="DP583" s="20">
        <v>5936</v>
      </c>
      <c r="DQ583" s="12">
        <v>1</v>
      </c>
      <c r="DR583" s="12">
        <v>3.11</v>
      </c>
      <c r="DS583" s="9">
        <f t="shared" si="809"/>
        <v>4.11</v>
      </c>
      <c r="DT583" s="10">
        <v>1.225</v>
      </c>
      <c r="DU583" s="22">
        <v>1.085</v>
      </c>
      <c r="DV583" s="21">
        <f t="shared" si="810"/>
        <v>57010.1433904427</v>
      </c>
      <c r="EB583" s="12">
        <v>41606</v>
      </c>
      <c r="EC583" s="12">
        <v>0.02992</v>
      </c>
      <c r="ED583" s="13">
        <v>1.35</v>
      </c>
      <c r="EE583" s="14">
        <v>1</v>
      </c>
      <c r="EF583" s="15">
        <f t="shared" si="811"/>
        <v>1680.549552</v>
      </c>
      <c r="EG583" s="12">
        <v>1</v>
      </c>
      <c r="EH583" s="12">
        <v>280</v>
      </c>
      <c r="EI583" s="12">
        <v>1.52</v>
      </c>
      <c r="EJ583" s="19">
        <f t="shared" si="812"/>
        <v>3.25684210526316</v>
      </c>
      <c r="EK583" s="20">
        <v>5936</v>
      </c>
      <c r="EL583" s="12">
        <v>1</v>
      </c>
      <c r="EM583" s="12">
        <v>3.91</v>
      </c>
      <c r="EN583" s="9">
        <f t="shared" si="814"/>
        <v>4.91</v>
      </c>
      <c r="EO583" s="10">
        <v>1.225</v>
      </c>
      <c r="EP583" s="22">
        <v>1.2</v>
      </c>
      <c r="EQ583" s="21">
        <f t="shared" si="815"/>
        <v>82348.7930311047</v>
      </c>
    </row>
    <row r="584" s="1" customFormat="1" customHeight="1" spans="6:147">
      <c r="F584" s="12">
        <v>35434</v>
      </c>
      <c r="G584" s="12">
        <v>0</v>
      </c>
      <c r="H584" s="13">
        <v>1.35</v>
      </c>
      <c r="I584" s="14">
        <v>1</v>
      </c>
      <c r="J584" s="15">
        <f t="shared" si="787"/>
        <v>0</v>
      </c>
      <c r="K584" s="12">
        <v>1</v>
      </c>
      <c r="L584" s="12">
        <v>280</v>
      </c>
      <c r="M584" s="12">
        <v>1.43</v>
      </c>
      <c r="N584" s="19">
        <f t="shared" si="788"/>
        <v>3.16684210526316</v>
      </c>
      <c r="O584" s="20">
        <v>0</v>
      </c>
      <c r="P584" s="12">
        <v>0.99</v>
      </c>
      <c r="Q584" s="12">
        <v>1.98</v>
      </c>
      <c r="R584" s="9">
        <f t="shared" si="789"/>
        <v>2.9602</v>
      </c>
      <c r="S584" s="10">
        <v>1.225</v>
      </c>
      <c r="T584" s="20">
        <v>1</v>
      </c>
      <c r="U584" s="21">
        <f t="shared" si="790"/>
        <v>0</v>
      </c>
      <c r="AA584" s="12">
        <v>35434</v>
      </c>
      <c r="AB584" s="12">
        <v>0.0253</v>
      </c>
      <c r="AC584" s="13">
        <v>1.35</v>
      </c>
      <c r="AD584" s="14">
        <v>1</v>
      </c>
      <c r="AE584" s="15">
        <f t="shared" si="791"/>
        <v>1210.24827</v>
      </c>
      <c r="AF584" s="12">
        <v>1</v>
      </c>
      <c r="AG584" s="12">
        <v>280</v>
      </c>
      <c r="AH584" s="12">
        <v>1.43</v>
      </c>
      <c r="AI584" s="19">
        <f t="shared" si="792"/>
        <v>3.16684210526316</v>
      </c>
      <c r="AJ584" s="20">
        <v>5936</v>
      </c>
      <c r="AK584" s="12">
        <v>0.99</v>
      </c>
      <c r="AL584" s="12">
        <v>1.98</v>
      </c>
      <c r="AM584" s="9">
        <f t="shared" si="793"/>
        <v>2.9602</v>
      </c>
      <c r="AN584" s="10">
        <v>1.225</v>
      </c>
      <c r="AO584" s="22">
        <v>1.015</v>
      </c>
      <c r="AP584" s="21">
        <f t="shared" si="794"/>
        <v>35954.9268619024</v>
      </c>
      <c r="AV584" s="12">
        <v>35728</v>
      </c>
      <c r="AW584" s="12">
        <v>0</v>
      </c>
      <c r="AX584" s="13">
        <v>1.35</v>
      </c>
      <c r="AY584" s="14">
        <v>1</v>
      </c>
      <c r="AZ584" s="15">
        <f t="shared" si="795"/>
        <v>0</v>
      </c>
      <c r="BA584" s="12">
        <v>1</v>
      </c>
      <c r="BB584" s="12">
        <v>280</v>
      </c>
      <c r="BC584" s="12">
        <v>1.43</v>
      </c>
      <c r="BD584" s="19">
        <f t="shared" si="796"/>
        <v>3.16684210526316</v>
      </c>
      <c r="BE584" s="20">
        <v>0</v>
      </c>
      <c r="BF584" s="12">
        <v>1</v>
      </c>
      <c r="BG584" s="12">
        <v>3.11</v>
      </c>
      <c r="BH584" s="9">
        <f t="shared" si="797"/>
        <v>4.11</v>
      </c>
      <c r="BI584" s="10">
        <v>1.225</v>
      </c>
      <c r="BJ584" s="20">
        <v>1</v>
      </c>
      <c r="BK584" s="21">
        <f t="shared" si="798"/>
        <v>0</v>
      </c>
      <c r="BQ584" s="12">
        <v>35728</v>
      </c>
      <c r="BR584" s="12">
        <v>0.0253</v>
      </c>
      <c r="BS584" s="13">
        <v>1.35</v>
      </c>
      <c r="BT584" s="14">
        <v>1</v>
      </c>
      <c r="BU584" s="15">
        <f t="shared" si="799"/>
        <v>1220.28984</v>
      </c>
      <c r="BV584" s="12">
        <v>1</v>
      </c>
      <c r="BW584" s="12">
        <v>280</v>
      </c>
      <c r="BX584" s="12">
        <v>1.43</v>
      </c>
      <c r="BY584" s="19">
        <f t="shared" si="800"/>
        <v>3.16684210526316</v>
      </c>
      <c r="BZ584" s="20">
        <v>5936</v>
      </c>
      <c r="CA584" s="12">
        <v>1</v>
      </c>
      <c r="CB584" s="12">
        <v>3.11</v>
      </c>
      <c r="CC584" s="9">
        <f t="shared" si="801"/>
        <v>4.11</v>
      </c>
      <c r="CD584" s="10">
        <v>1.225</v>
      </c>
      <c r="CE584" s="22">
        <v>1.015</v>
      </c>
      <c r="CF584" s="21">
        <f t="shared" si="802"/>
        <v>50083.0357829352</v>
      </c>
      <c r="CL584" s="12">
        <v>41312</v>
      </c>
      <c r="CM584" s="12">
        <v>0.0253</v>
      </c>
      <c r="CN584" s="13">
        <v>1.35</v>
      </c>
      <c r="CO584" s="14">
        <v>1</v>
      </c>
      <c r="CP584" s="15">
        <f t="shared" si="803"/>
        <v>1411.01136</v>
      </c>
      <c r="CQ584" s="12">
        <v>1</v>
      </c>
      <c r="CR584" s="12">
        <v>280</v>
      </c>
      <c r="CS584" s="12">
        <v>1.43</v>
      </c>
      <c r="CT584" s="19">
        <f t="shared" si="804"/>
        <v>3.16684210526316</v>
      </c>
      <c r="CU584" s="20">
        <v>5936</v>
      </c>
      <c r="CV584" s="12">
        <v>0.99</v>
      </c>
      <c r="CW584" s="12">
        <v>1.98</v>
      </c>
      <c r="CX584" s="9">
        <f t="shared" si="805"/>
        <v>2.9602</v>
      </c>
      <c r="CY584" s="10">
        <v>1.225</v>
      </c>
      <c r="CZ584" s="22">
        <v>1.085</v>
      </c>
      <c r="DA584" s="21">
        <f t="shared" si="806"/>
        <v>40936.0577286539</v>
      </c>
      <c r="DG584" s="12">
        <v>41606</v>
      </c>
      <c r="DH584" s="12">
        <v>0.0253</v>
      </c>
      <c r="DI584" s="13">
        <v>1.35</v>
      </c>
      <c r="DJ584" s="14">
        <v>1</v>
      </c>
      <c r="DK584" s="15">
        <f t="shared" si="807"/>
        <v>1421.05293</v>
      </c>
      <c r="DL584" s="12">
        <v>1</v>
      </c>
      <c r="DM584" s="12">
        <v>280</v>
      </c>
      <c r="DN584" s="12">
        <v>1.43</v>
      </c>
      <c r="DO584" s="19">
        <f t="shared" si="808"/>
        <v>3.16684210526316</v>
      </c>
      <c r="DP584" s="20">
        <v>5936</v>
      </c>
      <c r="DQ584" s="12">
        <v>1</v>
      </c>
      <c r="DR584" s="12">
        <v>3.11</v>
      </c>
      <c r="DS584" s="9">
        <f t="shared" si="809"/>
        <v>4.11</v>
      </c>
      <c r="DT584" s="10">
        <v>1.225</v>
      </c>
      <c r="DU584" s="22">
        <v>1.085</v>
      </c>
      <c r="DV584" s="21">
        <f t="shared" si="810"/>
        <v>57010.1433904427</v>
      </c>
      <c r="EB584" s="12">
        <v>41606</v>
      </c>
      <c r="EC584" s="12">
        <v>0.02992</v>
      </c>
      <c r="ED584" s="13">
        <v>1.35</v>
      </c>
      <c r="EE584" s="14">
        <v>1</v>
      </c>
      <c r="EF584" s="15">
        <f t="shared" si="811"/>
        <v>1680.549552</v>
      </c>
      <c r="EG584" s="12">
        <v>1</v>
      </c>
      <c r="EH584" s="12">
        <v>280</v>
      </c>
      <c r="EI584" s="12">
        <v>1.52</v>
      </c>
      <c r="EJ584" s="19">
        <f t="shared" si="812"/>
        <v>3.25684210526316</v>
      </c>
      <c r="EK584" s="20">
        <v>5936</v>
      </c>
      <c r="EL584" s="12">
        <v>1</v>
      </c>
      <c r="EM584" s="12">
        <v>3.91</v>
      </c>
      <c r="EN584" s="9">
        <f t="shared" si="814"/>
        <v>4.91</v>
      </c>
      <c r="EO584" s="10">
        <v>1.225</v>
      </c>
      <c r="EP584" s="22">
        <v>1.2</v>
      </c>
      <c r="EQ584" s="21">
        <f t="shared" si="815"/>
        <v>82348.7930311047</v>
      </c>
    </row>
    <row r="585" s="1" customFormat="1" customHeight="1" spans="6:147">
      <c r="F585" s="12">
        <v>35434</v>
      </c>
      <c r="G585" s="12">
        <v>0</v>
      </c>
      <c r="H585" s="13">
        <v>1.35</v>
      </c>
      <c r="I585" s="14">
        <v>1</v>
      </c>
      <c r="J585" s="15">
        <f t="shared" si="787"/>
        <v>0</v>
      </c>
      <c r="K585" s="12">
        <v>1</v>
      </c>
      <c r="L585" s="12">
        <v>280</v>
      </c>
      <c r="M585" s="12">
        <v>1.43</v>
      </c>
      <c r="N585" s="19">
        <f t="shared" si="788"/>
        <v>3.16684210526316</v>
      </c>
      <c r="O585" s="20">
        <v>0</v>
      </c>
      <c r="P585" s="12">
        <v>0.99</v>
      </c>
      <c r="Q585" s="12">
        <v>1.98</v>
      </c>
      <c r="R585" s="9">
        <f t="shared" si="789"/>
        <v>2.9602</v>
      </c>
      <c r="S585" s="10">
        <v>1.225</v>
      </c>
      <c r="T585" s="20">
        <v>1</v>
      </c>
      <c r="U585" s="21">
        <f t="shared" si="790"/>
        <v>0</v>
      </c>
      <c r="AA585" s="12">
        <v>35434</v>
      </c>
      <c r="AB585" s="12">
        <v>0.0253</v>
      </c>
      <c r="AC585" s="13">
        <v>1.35</v>
      </c>
      <c r="AD585" s="14">
        <v>1</v>
      </c>
      <c r="AE585" s="15">
        <f t="shared" si="791"/>
        <v>1210.24827</v>
      </c>
      <c r="AF585" s="12">
        <v>1</v>
      </c>
      <c r="AG585" s="12">
        <v>280</v>
      </c>
      <c r="AH585" s="12">
        <v>1.43</v>
      </c>
      <c r="AI585" s="19">
        <f t="shared" si="792"/>
        <v>3.16684210526316</v>
      </c>
      <c r="AJ585" s="20">
        <v>0</v>
      </c>
      <c r="AK585" s="12">
        <v>0.99</v>
      </c>
      <c r="AL585" s="12">
        <v>1.98</v>
      </c>
      <c r="AM585" s="9">
        <f t="shared" si="793"/>
        <v>2.9602</v>
      </c>
      <c r="AN585" s="10">
        <v>1.225</v>
      </c>
      <c r="AO585" s="22">
        <v>1.015</v>
      </c>
      <c r="AP585" s="21">
        <f t="shared" si="794"/>
        <v>14106.6556871024</v>
      </c>
      <c r="AV585" s="12">
        <v>35728</v>
      </c>
      <c r="AW585" s="12">
        <v>0</v>
      </c>
      <c r="AX585" s="13">
        <v>1.35</v>
      </c>
      <c r="AY585" s="14">
        <v>1</v>
      </c>
      <c r="AZ585" s="15">
        <f t="shared" si="795"/>
        <v>0</v>
      </c>
      <c r="BA585" s="12">
        <v>1</v>
      </c>
      <c r="BB585" s="12">
        <v>280</v>
      </c>
      <c r="BC585" s="12">
        <v>1.43</v>
      </c>
      <c r="BD585" s="19">
        <f t="shared" si="796"/>
        <v>3.16684210526316</v>
      </c>
      <c r="BE585" s="20">
        <v>0</v>
      </c>
      <c r="BF585" s="12">
        <v>1</v>
      </c>
      <c r="BG585" s="12">
        <v>3.11</v>
      </c>
      <c r="BH585" s="9">
        <f t="shared" si="797"/>
        <v>4.11</v>
      </c>
      <c r="BI585" s="10">
        <v>1.225</v>
      </c>
      <c r="BJ585" s="20">
        <v>1</v>
      </c>
      <c r="BK585" s="21">
        <f t="shared" si="798"/>
        <v>0</v>
      </c>
      <c r="BQ585" s="12">
        <v>35728</v>
      </c>
      <c r="BR585" s="12">
        <v>0.0253</v>
      </c>
      <c r="BS585" s="13">
        <v>1.35</v>
      </c>
      <c r="BT585" s="14">
        <v>1</v>
      </c>
      <c r="BU585" s="15">
        <f t="shared" si="799"/>
        <v>1220.28984</v>
      </c>
      <c r="BV585" s="12">
        <v>1</v>
      </c>
      <c r="BW585" s="12">
        <v>280</v>
      </c>
      <c r="BX585" s="12">
        <v>1.43</v>
      </c>
      <c r="BY585" s="19">
        <f t="shared" si="800"/>
        <v>3.16684210526316</v>
      </c>
      <c r="BZ585" s="20">
        <v>0</v>
      </c>
      <c r="CA585" s="12">
        <v>1</v>
      </c>
      <c r="CB585" s="12">
        <v>3.11</v>
      </c>
      <c r="CC585" s="9">
        <f t="shared" si="801"/>
        <v>4.11</v>
      </c>
      <c r="CD585" s="10">
        <v>1.225</v>
      </c>
      <c r="CE585" s="22">
        <v>1.015</v>
      </c>
      <c r="CF585" s="21">
        <f t="shared" si="802"/>
        <v>19748.4656429352</v>
      </c>
      <c r="CL585" s="12">
        <v>41312</v>
      </c>
      <c r="CM585" s="12">
        <v>0.0253</v>
      </c>
      <c r="CN585" s="13">
        <v>1.35</v>
      </c>
      <c r="CO585" s="14">
        <v>1</v>
      </c>
      <c r="CP585" s="15">
        <f t="shared" si="803"/>
        <v>1411.01136</v>
      </c>
      <c r="CQ585" s="12">
        <v>1</v>
      </c>
      <c r="CR585" s="12">
        <v>280</v>
      </c>
      <c r="CS585" s="12">
        <v>1.43</v>
      </c>
      <c r="CT585" s="19">
        <f t="shared" si="804"/>
        <v>3.16684210526316</v>
      </c>
      <c r="CU585" s="20">
        <v>0</v>
      </c>
      <c r="CV585" s="12">
        <v>0.99</v>
      </c>
      <c r="CW585" s="12">
        <v>1.98</v>
      </c>
      <c r="CX585" s="9">
        <f t="shared" si="805"/>
        <v>2.9602</v>
      </c>
      <c r="CY585" s="10">
        <v>1.225</v>
      </c>
      <c r="CZ585" s="22">
        <v>1.085</v>
      </c>
      <c r="DA585" s="21">
        <f t="shared" si="806"/>
        <v>17581.0092314539</v>
      </c>
      <c r="DG585" s="12">
        <v>41606</v>
      </c>
      <c r="DH585" s="12">
        <v>0.0253</v>
      </c>
      <c r="DI585" s="13">
        <v>1.35</v>
      </c>
      <c r="DJ585" s="14">
        <v>1</v>
      </c>
      <c r="DK585" s="15">
        <f t="shared" si="807"/>
        <v>1421.05293</v>
      </c>
      <c r="DL585" s="12">
        <v>1</v>
      </c>
      <c r="DM585" s="12">
        <v>280</v>
      </c>
      <c r="DN585" s="12">
        <v>1.43</v>
      </c>
      <c r="DO585" s="19">
        <f t="shared" si="808"/>
        <v>3.16684210526316</v>
      </c>
      <c r="DP585" s="20">
        <v>0</v>
      </c>
      <c r="DQ585" s="12">
        <v>1</v>
      </c>
      <c r="DR585" s="12">
        <v>3.11</v>
      </c>
      <c r="DS585" s="9">
        <f t="shared" si="809"/>
        <v>4.11</v>
      </c>
      <c r="DT585" s="10">
        <v>1.225</v>
      </c>
      <c r="DU585" s="22">
        <v>1.085</v>
      </c>
      <c r="DV585" s="21">
        <f t="shared" si="810"/>
        <v>24583.5339304427</v>
      </c>
      <c r="EB585" s="12">
        <v>41606</v>
      </c>
      <c r="EC585" s="12">
        <v>0.02992</v>
      </c>
      <c r="ED585" s="13">
        <v>1.35</v>
      </c>
      <c r="EE585" s="14">
        <v>1</v>
      </c>
      <c r="EF585" s="15">
        <f t="shared" si="811"/>
        <v>1680.549552</v>
      </c>
      <c r="EG585" s="12">
        <v>1</v>
      </c>
      <c r="EH585" s="12">
        <v>280</v>
      </c>
      <c r="EI585" s="12">
        <v>1.52</v>
      </c>
      <c r="EJ585" s="19">
        <f t="shared" si="812"/>
        <v>3.25684210526316</v>
      </c>
      <c r="EK585" s="20">
        <v>0</v>
      </c>
      <c r="EL585" s="12">
        <v>1</v>
      </c>
      <c r="EM585" s="12">
        <v>3.91</v>
      </c>
      <c r="EN585" s="9">
        <f t="shared" si="814"/>
        <v>4.91</v>
      </c>
      <c r="EO585" s="10">
        <v>1.225</v>
      </c>
      <c r="EP585" s="22">
        <v>1.2</v>
      </c>
      <c r="EQ585" s="21">
        <f t="shared" si="815"/>
        <v>39504.5258311046</v>
      </c>
    </row>
    <row r="586" s="1" customFormat="1" customHeight="1" spans="6:147">
      <c r="F586" s="12">
        <v>35434</v>
      </c>
      <c r="G586" s="12">
        <v>0</v>
      </c>
      <c r="H586" s="13">
        <v>1.35</v>
      </c>
      <c r="I586" s="14">
        <v>1</v>
      </c>
      <c r="J586" s="15">
        <f t="shared" si="787"/>
        <v>0</v>
      </c>
      <c r="K586" s="12">
        <v>1</v>
      </c>
      <c r="L586" s="12">
        <v>280</v>
      </c>
      <c r="M586" s="12">
        <v>1.43</v>
      </c>
      <c r="N586" s="19">
        <f t="shared" si="788"/>
        <v>3.16684210526316</v>
      </c>
      <c r="O586" s="20">
        <v>0</v>
      </c>
      <c r="P586" s="12">
        <v>0.99</v>
      </c>
      <c r="Q586" s="12">
        <v>1.98</v>
      </c>
      <c r="R586" s="9">
        <f t="shared" si="789"/>
        <v>2.9602</v>
      </c>
      <c r="S586" s="10">
        <v>1.225</v>
      </c>
      <c r="T586" s="20">
        <v>1</v>
      </c>
      <c r="U586" s="21">
        <f t="shared" si="790"/>
        <v>0</v>
      </c>
      <c r="AA586" s="12">
        <v>35434</v>
      </c>
      <c r="AB586" s="12">
        <v>0.0253</v>
      </c>
      <c r="AC586" s="13">
        <v>1.35</v>
      </c>
      <c r="AD586" s="14">
        <v>1</v>
      </c>
      <c r="AE586" s="15">
        <f t="shared" si="791"/>
        <v>1210.24827</v>
      </c>
      <c r="AF586" s="12">
        <v>1</v>
      </c>
      <c r="AG586" s="12">
        <v>280</v>
      </c>
      <c r="AH586" s="12">
        <v>1.43</v>
      </c>
      <c r="AI586" s="19">
        <f t="shared" si="792"/>
        <v>3.16684210526316</v>
      </c>
      <c r="AJ586" s="20">
        <v>0</v>
      </c>
      <c r="AK586" s="12">
        <v>0.99</v>
      </c>
      <c r="AL586" s="12">
        <v>1.98</v>
      </c>
      <c r="AM586" s="9">
        <f t="shared" si="793"/>
        <v>2.9602</v>
      </c>
      <c r="AN586" s="10">
        <v>1.225</v>
      </c>
      <c r="AO586" s="22">
        <v>1.015</v>
      </c>
      <c r="AP586" s="21">
        <f t="shared" si="794"/>
        <v>14106.6556871024</v>
      </c>
      <c r="AV586" s="12">
        <v>35728</v>
      </c>
      <c r="AW586" s="12">
        <v>0</v>
      </c>
      <c r="AX586" s="13">
        <v>1.35</v>
      </c>
      <c r="AY586" s="14">
        <v>1</v>
      </c>
      <c r="AZ586" s="15">
        <f t="shared" si="795"/>
        <v>0</v>
      </c>
      <c r="BA586" s="12">
        <v>1</v>
      </c>
      <c r="BB586" s="12">
        <v>280</v>
      </c>
      <c r="BC586" s="12">
        <v>1.43</v>
      </c>
      <c r="BD586" s="19">
        <f t="shared" si="796"/>
        <v>3.16684210526316</v>
      </c>
      <c r="BE586" s="20">
        <v>0</v>
      </c>
      <c r="BF586" s="12">
        <v>1</v>
      </c>
      <c r="BG586" s="12">
        <v>3.11</v>
      </c>
      <c r="BH586" s="9">
        <f t="shared" si="797"/>
        <v>4.11</v>
      </c>
      <c r="BI586" s="10">
        <v>1.225</v>
      </c>
      <c r="BJ586" s="20">
        <v>1</v>
      </c>
      <c r="BK586" s="21">
        <f t="shared" si="798"/>
        <v>0</v>
      </c>
      <c r="BQ586" s="12">
        <v>35728</v>
      </c>
      <c r="BR586" s="12">
        <v>0.0253</v>
      </c>
      <c r="BS586" s="13">
        <v>1.35</v>
      </c>
      <c r="BT586" s="14">
        <v>1</v>
      </c>
      <c r="BU586" s="15">
        <f t="shared" si="799"/>
        <v>1220.28984</v>
      </c>
      <c r="BV586" s="12">
        <v>1</v>
      </c>
      <c r="BW586" s="12">
        <v>280</v>
      </c>
      <c r="BX586" s="12">
        <v>1.43</v>
      </c>
      <c r="BY586" s="19">
        <f t="shared" si="800"/>
        <v>3.16684210526316</v>
      </c>
      <c r="BZ586" s="20">
        <v>0</v>
      </c>
      <c r="CA586" s="12">
        <v>1</v>
      </c>
      <c r="CB586" s="12">
        <v>3.11</v>
      </c>
      <c r="CC586" s="9">
        <f t="shared" si="801"/>
        <v>4.11</v>
      </c>
      <c r="CD586" s="10">
        <v>1.225</v>
      </c>
      <c r="CE586" s="22">
        <v>1.015</v>
      </c>
      <c r="CF586" s="21">
        <f t="shared" si="802"/>
        <v>19748.4656429352</v>
      </c>
      <c r="CL586" s="12">
        <v>41312</v>
      </c>
      <c r="CM586" s="12">
        <v>0.0253</v>
      </c>
      <c r="CN586" s="13">
        <v>1.35</v>
      </c>
      <c r="CO586" s="14">
        <v>1</v>
      </c>
      <c r="CP586" s="15">
        <f t="shared" si="803"/>
        <v>1411.01136</v>
      </c>
      <c r="CQ586" s="12">
        <v>1</v>
      </c>
      <c r="CR586" s="12">
        <v>280</v>
      </c>
      <c r="CS586" s="12">
        <v>1.43</v>
      </c>
      <c r="CT586" s="19">
        <f t="shared" si="804"/>
        <v>3.16684210526316</v>
      </c>
      <c r="CU586" s="20">
        <v>0</v>
      </c>
      <c r="CV586" s="12">
        <v>0.99</v>
      </c>
      <c r="CW586" s="12">
        <v>1.98</v>
      </c>
      <c r="CX586" s="9">
        <f t="shared" si="805"/>
        <v>2.9602</v>
      </c>
      <c r="CY586" s="10">
        <v>1.225</v>
      </c>
      <c r="CZ586" s="22">
        <v>1.085</v>
      </c>
      <c r="DA586" s="21">
        <f t="shared" si="806"/>
        <v>17581.0092314539</v>
      </c>
      <c r="DG586" s="12">
        <v>41606</v>
      </c>
      <c r="DH586" s="12">
        <v>0.0253</v>
      </c>
      <c r="DI586" s="13">
        <v>1.35</v>
      </c>
      <c r="DJ586" s="14">
        <v>1</v>
      </c>
      <c r="DK586" s="15">
        <f t="shared" si="807"/>
        <v>1421.05293</v>
      </c>
      <c r="DL586" s="12">
        <v>1</v>
      </c>
      <c r="DM586" s="12">
        <v>280</v>
      </c>
      <c r="DN586" s="12">
        <v>1.43</v>
      </c>
      <c r="DO586" s="19">
        <f t="shared" si="808"/>
        <v>3.16684210526316</v>
      </c>
      <c r="DP586" s="20">
        <v>0</v>
      </c>
      <c r="DQ586" s="12">
        <v>1</v>
      </c>
      <c r="DR586" s="12">
        <v>3.11</v>
      </c>
      <c r="DS586" s="9">
        <f t="shared" si="809"/>
        <v>4.11</v>
      </c>
      <c r="DT586" s="10">
        <v>1.225</v>
      </c>
      <c r="DU586" s="22">
        <v>1.085</v>
      </c>
      <c r="DV586" s="21">
        <f t="shared" si="810"/>
        <v>24583.5339304427</v>
      </c>
      <c r="EB586" s="12">
        <v>41606</v>
      </c>
      <c r="EC586" s="12">
        <v>0.02992</v>
      </c>
      <c r="ED586" s="13">
        <v>1.35</v>
      </c>
      <c r="EE586" s="14">
        <v>1</v>
      </c>
      <c r="EF586" s="15">
        <f t="shared" si="811"/>
        <v>1680.549552</v>
      </c>
      <c r="EG586" s="12">
        <v>1</v>
      </c>
      <c r="EH586" s="12">
        <v>280</v>
      </c>
      <c r="EI586" s="12">
        <v>1.52</v>
      </c>
      <c r="EJ586" s="19">
        <f t="shared" si="812"/>
        <v>3.25684210526316</v>
      </c>
      <c r="EK586" s="20">
        <v>0</v>
      </c>
      <c r="EL586" s="12">
        <v>1</v>
      </c>
      <c r="EM586" s="12">
        <v>3.91</v>
      </c>
      <c r="EN586" s="9">
        <f t="shared" si="814"/>
        <v>4.91</v>
      </c>
      <c r="EO586" s="10">
        <v>1.225</v>
      </c>
      <c r="EP586" s="22">
        <v>1.2</v>
      </c>
      <c r="EQ586" s="21">
        <f t="shared" si="815"/>
        <v>39504.5258311046</v>
      </c>
    </row>
    <row r="587" s="1" customFormat="1" customHeight="1" spans="6:147">
      <c r="F587" s="12">
        <v>35434</v>
      </c>
      <c r="G587" s="12">
        <v>0</v>
      </c>
      <c r="H587" s="13">
        <v>1.35</v>
      </c>
      <c r="I587" s="14">
        <v>1</v>
      </c>
      <c r="J587" s="15">
        <f t="shared" si="787"/>
        <v>0</v>
      </c>
      <c r="K587" s="12">
        <v>1</v>
      </c>
      <c r="L587" s="12">
        <v>280</v>
      </c>
      <c r="M587" s="12">
        <v>1.43</v>
      </c>
      <c r="N587" s="19">
        <f t="shared" si="788"/>
        <v>3.16684210526316</v>
      </c>
      <c r="O587" s="20">
        <v>0</v>
      </c>
      <c r="P587" s="12">
        <v>0.99</v>
      </c>
      <c r="Q587" s="12">
        <v>1.98</v>
      </c>
      <c r="R587" s="9">
        <f t="shared" si="789"/>
        <v>2.9602</v>
      </c>
      <c r="S587" s="10">
        <v>1.225</v>
      </c>
      <c r="T587" s="20">
        <v>1</v>
      </c>
      <c r="U587" s="21">
        <f t="shared" si="790"/>
        <v>0</v>
      </c>
      <c r="AA587" s="12">
        <v>35434</v>
      </c>
      <c r="AB587" s="12">
        <v>0</v>
      </c>
      <c r="AC587" s="13">
        <v>1.35</v>
      </c>
      <c r="AD587" s="14">
        <v>1</v>
      </c>
      <c r="AE587" s="15">
        <f t="shared" si="791"/>
        <v>0</v>
      </c>
      <c r="AF587" s="12">
        <v>1</v>
      </c>
      <c r="AG587" s="12">
        <v>280</v>
      </c>
      <c r="AH587" s="12">
        <v>1.43</v>
      </c>
      <c r="AI587" s="19">
        <f t="shared" si="792"/>
        <v>3.16684210526316</v>
      </c>
      <c r="AJ587" s="20">
        <v>0</v>
      </c>
      <c r="AK587" s="12">
        <v>0.99</v>
      </c>
      <c r="AL587" s="12">
        <v>1.98</v>
      </c>
      <c r="AM587" s="9">
        <f t="shared" si="793"/>
        <v>2.9602</v>
      </c>
      <c r="AN587" s="10">
        <v>1.225</v>
      </c>
      <c r="AO587" s="22">
        <v>1.015</v>
      </c>
      <c r="AP587" s="21">
        <f t="shared" si="794"/>
        <v>0</v>
      </c>
      <c r="AV587" s="12">
        <v>35728</v>
      </c>
      <c r="AW587" s="12">
        <v>0</v>
      </c>
      <c r="AX587" s="13">
        <v>1.35</v>
      </c>
      <c r="AY587" s="14">
        <v>1</v>
      </c>
      <c r="AZ587" s="15">
        <f t="shared" si="795"/>
        <v>0</v>
      </c>
      <c r="BA587" s="12">
        <v>1</v>
      </c>
      <c r="BB587" s="12">
        <v>280</v>
      </c>
      <c r="BC587" s="12">
        <v>1.43</v>
      </c>
      <c r="BD587" s="19">
        <f t="shared" si="796"/>
        <v>3.16684210526316</v>
      </c>
      <c r="BE587" s="20">
        <v>0</v>
      </c>
      <c r="BF587" s="12">
        <v>1</v>
      </c>
      <c r="BG587" s="12">
        <v>3.11</v>
      </c>
      <c r="BH587" s="9">
        <f t="shared" si="797"/>
        <v>4.11</v>
      </c>
      <c r="BI587" s="10">
        <v>1.225</v>
      </c>
      <c r="BJ587" s="20">
        <v>1</v>
      </c>
      <c r="BK587" s="21">
        <f t="shared" si="798"/>
        <v>0</v>
      </c>
      <c r="BQ587" s="12">
        <v>35728</v>
      </c>
      <c r="BR587" s="12">
        <v>0</v>
      </c>
      <c r="BS587" s="13">
        <v>1.35</v>
      </c>
      <c r="BT587" s="14">
        <v>1</v>
      </c>
      <c r="BU587" s="15">
        <f t="shared" si="799"/>
        <v>0</v>
      </c>
      <c r="BV587" s="12">
        <v>1</v>
      </c>
      <c r="BW587" s="12">
        <v>280</v>
      </c>
      <c r="BX587" s="12">
        <v>1.43</v>
      </c>
      <c r="BY587" s="19">
        <f t="shared" si="800"/>
        <v>3.16684210526316</v>
      </c>
      <c r="BZ587" s="20">
        <v>0</v>
      </c>
      <c r="CA587" s="12">
        <v>1</v>
      </c>
      <c r="CB587" s="12">
        <v>3.11</v>
      </c>
      <c r="CC587" s="9">
        <f t="shared" si="801"/>
        <v>4.11</v>
      </c>
      <c r="CD587" s="10">
        <v>1.225</v>
      </c>
      <c r="CE587" s="22">
        <v>1.015</v>
      </c>
      <c r="CF587" s="21">
        <f t="shared" si="802"/>
        <v>0</v>
      </c>
      <c r="CL587" s="12">
        <v>41312</v>
      </c>
      <c r="CM587" s="12">
        <v>0.0253</v>
      </c>
      <c r="CN587" s="13">
        <v>1.35</v>
      </c>
      <c r="CO587" s="14">
        <v>1</v>
      </c>
      <c r="CP587" s="15">
        <f t="shared" si="803"/>
        <v>1411.01136</v>
      </c>
      <c r="CQ587" s="12">
        <v>1</v>
      </c>
      <c r="CR587" s="12">
        <v>280</v>
      </c>
      <c r="CS587" s="12">
        <v>1.43</v>
      </c>
      <c r="CT587" s="19">
        <f t="shared" si="804"/>
        <v>3.16684210526316</v>
      </c>
      <c r="CU587" s="20">
        <v>0</v>
      </c>
      <c r="CV587" s="12">
        <v>0.99</v>
      </c>
      <c r="CW587" s="12">
        <v>1.98</v>
      </c>
      <c r="CX587" s="9">
        <f t="shared" si="805"/>
        <v>2.9602</v>
      </c>
      <c r="CY587" s="10">
        <v>1.225</v>
      </c>
      <c r="CZ587" s="22">
        <v>1.085</v>
      </c>
      <c r="DA587" s="21">
        <f t="shared" si="806"/>
        <v>17581.0092314539</v>
      </c>
      <c r="DG587" s="12">
        <v>41606</v>
      </c>
      <c r="DH587" s="12">
        <v>0.0253</v>
      </c>
      <c r="DI587" s="13">
        <v>1.35</v>
      </c>
      <c r="DJ587" s="14">
        <v>1</v>
      </c>
      <c r="DK587" s="15">
        <f t="shared" si="807"/>
        <v>1421.05293</v>
      </c>
      <c r="DL587" s="12">
        <v>1</v>
      </c>
      <c r="DM587" s="12">
        <v>280</v>
      </c>
      <c r="DN587" s="12">
        <v>1.43</v>
      </c>
      <c r="DO587" s="19">
        <f t="shared" si="808"/>
        <v>3.16684210526316</v>
      </c>
      <c r="DP587" s="20">
        <v>0</v>
      </c>
      <c r="DQ587" s="12">
        <v>1</v>
      </c>
      <c r="DR587" s="12">
        <v>3.11</v>
      </c>
      <c r="DS587" s="9">
        <f t="shared" si="809"/>
        <v>4.11</v>
      </c>
      <c r="DT587" s="10">
        <v>1.225</v>
      </c>
      <c r="DU587" s="22">
        <v>1.085</v>
      </c>
      <c r="DV587" s="21">
        <f t="shared" si="810"/>
        <v>24583.5339304427</v>
      </c>
      <c r="EB587" s="12">
        <v>41606</v>
      </c>
      <c r="EC587" s="12">
        <v>0.02992</v>
      </c>
      <c r="ED587" s="13">
        <v>1.35</v>
      </c>
      <c r="EE587" s="14">
        <v>1</v>
      </c>
      <c r="EF587" s="15">
        <f t="shared" si="811"/>
        <v>1680.549552</v>
      </c>
      <c r="EG587" s="12">
        <v>1</v>
      </c>
      <c r="EH587" s="12">
        <v>280</v>
      </c>
      <c r="EI587" s="12">
        <v>1.52</v>
      </c>
      <c r="EJ587" s="19">
        <f t="shared" si="812"/>
        <v>3.25684210526316</v>
      </c>
      <c r="EK587" s="20">
        <v>0</v>
      </c>
      <c r="EL587" s="12">
        <v>1</v>
      </c>
      <c r="EM587" s="12">
        <v>3.91</v>
      </c>
      <c r="EN587" s="9">
        <f t="shared" si="814"/>
        <v>4.91</v>
      </c>
      <c r="EO587" s="10">
        <v>1.225</v>
      </c>
      <c r="EP587" s="22">
        <v>1.2</v>
      </c>
      <c r="EQ587" s="21">
        <f t="shared" si="815"/>
        <v>39504.5258311046</v>
      </c>
    </row>
    <row r="588" s="1" customFormat="1" customHeight="1" spans="6:147">
      <c r="F588" s="12">
        <v>35434</v>
      </c>
      <c r="G588" s="12">
        <v>0</v>
      </c>
      <c r="H588" s="13">
        <v>1.35</v>
      </c>
      <c r="I588" s="14">
        <v>1</v>
      </c>
      <c r="J588" s="15">
        <f t="shared" si="787"/>
        <v>0</v>
      </c>
      <c r="K588" s="12">
        <v>1</v>
      </c>
      <c r="L588" s="12">
        <v>280</v>
      </c>
      <c r="M588" s="12">
        <v>1.43</v>
      </c>
      <c r="N588" s="19">
        <f t="shared" si="788"/>
        <v>3.16684210526316</v>
      </c>
      <c r="O588" s="20">
        <v>0</v>
      </c>
      <c r="P588" s="12">
        <v>0.99</v>
      </c>
      <c r="Q588" s="12">
        <v>1.98</v>
      </c>
      <c r="R588" s="9">
        <f t="shared" si="789"/>
        <v>2.9602</v>
      </c>
      <c r="S588" s="10">
        <v>1.225</v>
      </c>
      <c r="T588" s="20">
        <v>1</v>
      </c>
      <c r="U588" s="21">
        <f t="shared" si="790"/>
        <v>0</v>
      </c>
      <c r="AA588" s="12">
        <v>35434</v>
      </c>
      <c r="AB588" s="12">
        <v>0</v>
      </c>
      <c r="AC588" s="13">
        <v>1.35</v>
      </c>
      <c r="AD588" s="14">
        <v>1</v>
      </c>
      <c r="AE588" s="15">
        <f t="shared" si="791"/>
        <v>0</v>
      </c>
      <c r="AF588" s="12">
        <v>1</v>
      </c>
      <c r="AG588" s="12">
        <v>280</v>
      </c>
      <c r="AH588" s="12">
        <v>1.43</v>
      </c>
      <c r="AI588" s="19">
        <f t="shared" si="792"/>
        <v>3.16684210526316</v>
      </c>
      <c r="AJ588" s="20">
        <v>0</v>
      </c>
      <c r="AK588" s="12">
        <v>0.99</v>
      </c>
      <c r="AL588" s="12">
        <v>1.98</v>
      </c>
      <c r="AM588" s="9">
        <f t="shared" si="793"/>
        <v>2.9602</v>
      </c>
      <c r="AN588" s="10">
        <v>1.225</v>
      </c>
      <c r="AO588" s="22">
        <v>1.015</v>
      </c>
      <c r="AP588" s="21">
        <f t="shared" si="794"/>
        <v>0</v>
      </c>
      <c r="AV588" s="12">
        <v>35728</v>
      </c>
      <c r="AW588" s="12">
        <v>0</v>
      </c>
      <c r="AX588" s="13">
        <v>1.35</v>
      </c>
      <c r="AY588" s="14">
        <v>1</v>
      </c>
      <c r="AZ588" s="15">
        <f t="shared" si="795"/>
        <v>0</v>
      </c>
      <c r="BA588" s="12">
        <v>1</v>
      </c>
      <c r="BB588" s="12">
        <v>280</v>
      </c>
      <c r="BC588" s="12">
        <v>1.43</v>
      </c>
      <c r="BD588" s="19">
        <f t="shared" si="796"/>
        <v>3.16684210526316</v>
      </c>
      <c r="BE588" s="20">
        <v>0</v>
      </c>
      <c r="BF588" s="12">
        <v>1</v>
      </c>
      <c r="BG588" s="12">
        <v>3.11</v>
      </c>
      <c r="BH588" s="9">
        <f t="shared" si="797"/>
        <v>4.11</v>
      </c>
      <c r="BI588" s="10">
        <v>1.225</v>
      </c>
      <c r="BJ588" s="20">
        <v>1</v>
      </c>
      <c r="BK588" s="21">
        <f t="shared" si="798"/>
        <v>0</v>
      </c>
      <c r="BQ588" s="12">
        <v>35728</v>
      </c>
      <c r="BR588" s="12">
        <v>0</v>
      </c>
      <c r="BS588" s="13">
        <v>1.35</v>
      </c>
      <c r="BT588" s="14">
        <v>1</v>
      </c>
      <c r="BU588" s="15">
        <f t="shared" si="799"/>
        <v>0</v>
      </c>
      <c r="BV588" s="12">
        <v>1</v>
      </c>
      <c r="BW588" s="12">
        <v>280</v>
      </c>
      <c r="BX588" s="12">
        <v>1.43</v>
      </c>
      <c r="BY588" s="19">
        <f t="shared" si="800"/>
        <v>3.16684210526316</v>
      </c>
      <c r="BZ588" s="20">
        <v>0</v>
      </c>
      <c r="CA588" s="12">
        <v>1</v>
      </c>
      <c r="CB588" s="12">
        <v>3.11</v>
      </c>
      <c r="CC588" s="9">
        <f t="shared" si="801"/>
        <v>4.11</v>
      </c>
      <c r="CD588" s="10">
        <v>1.225</v>
      </c>
      <c r="CE588" s="22">
        <v>1.015</v>
      </c>
      <c r="CF588" s="21">
        <f t="shared" si="802"/>
        <v>0</v>
      </c>
      <c r="CL588" s="12">
        <v>41312</v>
      </c>
      <c r="CM588" s="12">
        <v>0.0253</v>
      </c>
      <c r="CN588" s="13">
        <v>1.35</v>
      </c>
      <c r="CO588" s="14">
        <v>1</v>
      </c>
      <c r="CP588" s="15">
        <f t="shared" si="803"/>
        <v>1411.01136</v>
      </c>
      <c r="CQ588" s="12">
        <v>1</v>
      </c>
      <c r="CR588" s="12">
        <v>280</v>
      </c>
      <c r="CS588" s="12">
        <v>1.43</v>
      </c>
      <c r="CT588" s="19">
        <f t="shared" si="804"/>
        <v>3.16684210526316</v>
      </c>
      <c r="CU588" s="20">
        <v>0</v>
      </c>
      <c r="CV588" s="12">
        <v>0.99</v>
      </c>
      <c r="CW588" s="12">
        <v>1.98</v>
      </c>
      <c r="CX588" s="9">
        <f t="shared" si="805"/>
        <v>2.9602</v>
      </c>
      <c r="CY588" s="10">
        <v>1.225</v>
      </c>
      <c r="CZ588" s="22">
        <v>1.085</v>
      </c>
      <c r="DA588" s="21">
        <f t="shared" si="806"/>
        <v>17581.0092314539</v>
      </c>
      <c r="DG588" s="12">
        <v>41606</v>
      </c>
      <c r="DH588" s="12">
        <v>0.0253</v>
      </c>
      <c r="DI588" s="13">
        <v>1.35</v>
      </c>
      <c r="DJ588" s="14">
        <v>1</v>
      </c>
      <c r="DK588" s="15">
        <f t="shared" si="807"/>
        <v>1421.05293</v>
      </c>
      <c r="DL588" s="12">
        <v>1</v>
      </c>
      <c r="DM588" s="12">
        <v>280</v>
      </c>
      <c r="DN588" s="12">
        <v>1.43</v>
      </c>
      <c r="DO588" s="19">
        <f t="shared" si="808"/>
        <v>3.16684210526316</v>
      </c>
      <c r="DP588" s="20">
        <v>0</v>
      </c>
      <c r="DQ588" s="12">
        <v>1</v>
      </c>
      <c r="DR588" s="12">
        <v>3.11</v>
      </c>
      <c r="DS588" s="9">
        <f t="shared" si="809"/>
        <v>4.11</v>
      </c>
      <c r="DT588" s="10">
        <v>1.225</v>
      </c>
      <c r="DU588" s="22">
        <v>1.085</v>
      </c>
      <c r="DV588" s="21">
        <f t="shared" si="810"/>
        <v>24583.5339304427</v>
      </c>
      <c r="EB588" s="12">
        <v>41606</v>
      </c>
      <c r="EC588" s="12">
        <v>0.02992</v>
      </c>
      <c r="ED588" s="13">
        <v>1.35</v>
      </c>
      <c r="EE588" s="14">
        <v>1</v>
      </c>
      <c r="EF588" s="15">
        <f t="shared" si="811"/>
        <v>1680.549552</v>
      </c>
      <c r="EG588" s="12">
        <v>1</v>
      </c>
      <c r="EH588" s="12">
        <v>280</v>
      </c>
      <c r="EI588" s="12">
        <v>1.52</v>
      </c>
      <c r="EJ588" s="19">
        <f t="shared" si="812"/>
        <v>3.25684210526316</v>
      </c>
      <c r="EK588" s="20">
        <v>0</v>
      </c>
      <c r="EL588" s="12">
        <v>1</v>
      </c>
      <c r="EM588" s="12">
        <v>3.91</v>
      </c>
      <c r="EN588" s="9">
        <f t="shared" si="814"/>
        <v>4.91</v>
      </c>
      <c r="EO588" s="10">
        <v>1.225</v>
      </c>
      <c r="EP588" s="22">
        <v>1.2</v>
      </c>
      <c r="EQ588" s="21">
        <f t="shared" si="815"/>
        <v>39504.5258311046</v>
      </c>
    </row>
    <row r="589" s="1" customFormat="1" customHeight="1" spans="6:147">
      <c r="F589" s="12">
        <v>35434</v>
      </c>
      <c r="G589" s="12">
        <v>0</v>
      </c>
      <c r="H589" s="13">
        <v>1.35</v>
      </c>
      <c r="I589" s="14">
        <v>1</v>
      </c>
      <c r="J589" s="15">
        <f t="shared" si="787"/>
        <v>0</v>
      </c>
      <c r="K589" s="12">
        <v>1</v>
      </c>
      <c r="L589" s="12">
        <v>280</v>
      </c>
      <c r="M589" s="12">
        <v>1.43</v>
      </c>
      <c r="N589" s="19">
        <f t="shared" si="788"/>
        <v>3.16684210526316</v>
      </c>
      <c r="O589" s="20">
        <v>0</v>
      </c>
      <c r="P589" s="12">
        <v>0.99</v>
      </c>
      <c r="Q589" s="12">
        <v>1.98</v>
      </c>
      <c r="R589" s="9">
        <f t="shared" si="789"/>
        <v>2.9602</v>
      </c>
      <c r="S589" s="10">
        <v>1.225</v>
      </c>
      <c r="T589" s="20">
        <v>1</v>
      </c>
      <c r="U589" s="21">
        <f t="shared" si="790"/>
        <v>0</v>
      </c>
      <c r="AA589" s="12">
        <v>35434</v>
      </c>
      <c r="AB589" s="12">
        <v>0</v>
      </c>
      <c r="AC589" s="13">
        <v>1.35</v>
      </c>
      <c r="AD589" s="14">
        <v>1</v>
      </c>
      <c r="AE589" s="15">
        <f t="shared" si="791"/>
        <v>0</v>
      </c>
      <c r="AF589" s="12">
        <v>1</v>
      </c>
      <c r="AG589" s="12">
        <v>280</v>
      </c>
      <c r="AH589" s="12">
        <v>1.43</v>
      </c>
      <c r="AI589" s="19">
        <f t="shared" si="792"/>
        <v>3.16684210526316</v>
      </c>
      <c r="AJ589" s="20">
        <v>0</v>
      </c>
      <c r="AK589" s="12">
        <v>0.99</v>
      </c>
      <c r="AL589" s="12">
        <v>1.98</v>
      </c>
      <c r="AM589" s="9">
        <f t="shared" si="793"/>
        <v>2.9602</v>
      </c>
      <c r="AN589" s="10">
        <v>1.225</v>
      </c>
      <c r="AO589" s="22">
        <v>1.015</v>
      </c>
      <c r="AP589" s="21">
        <f t="shared" si="794"/>
        <v>0</v>
      </c>
      <c r="AV589" s="12">
        <v>35728</v>
      </c>
      <c r="AW589" s="12">
        <v>0</v>
      </c>
      <c r="AX589" s="13">
        <v>1.35</v>
      </c>
      <c r="AY589" s="14">
        <v>1</v>
      </c>
      <c r="AZ589" s="15">
        <f t="shared" si="795"/>
        <v>0</v>
      </c>
      <c r="BA589" s="12">
        <v>1</v>
      </c>
      <c r="BB589" s="12">
        <v>280</v>
      </c>
      <c r="BC589" s="12">
        <v>1.43</v>
      </c>
      <c r="BD589" s="19">
        <f t="shared" si="796"/>
        <v>3.16684210526316</v>
      </c>
      <c r="BE589" s="20">
        <v>0</v>
      </c>
      <c r="BF589" s="12">
        <v>1</v>
      </c>
      <c r="BG589" s="12">
        <v>3.11</v>
      </c>
      <c r="BH589" s="9">
        <f t="shared" si="797"/>
        <v>4.11</v>
      </c>
      <c r="BI589" s="10">
        <v>1.225</v>
      </c>
      <c r="BJ589" s="20">
        <v>1</v>
      </c>
      <c r="BK589" s="21">
        <f t="shared" si="798"/>
        <v>0</v>
      </c>
      <c r="BQ589" s="12">
        <v>35728</v>
      </c>
      <c r="BR589" s="12">
        <v>0</v>
      </c>
      <c r="BS589" s="13">
        <v>1.35</v>
      </c>
      <c r="BT589" s="14">
        <v>1</v>
      </c>
      <c r="BU589" s="15">
        <f t="shared" si="799"/>
        <v>0</v>
      </c>
      <c r="BV589" s="12">
        <v>1</v>
      </c>
      <c r="BW589" s="12">
        <v>280</v>
      </c>
      <c r="BX589" s="12">
        <v>1.43</v>
      </c>
      <c r="BY589" s="19">
        <f t="shared" si="800"/>
        <v>3.16684210526316</v>
      </c>
      <c r="BZ589" s="20">
        <v>0</v>
      </c>
      <c r="CA589" s="12">
        <v>1</v>
      </c>
      <c r="CB589" s="12">
        <v>3.11</v>
      </c>
      <c r="CC589" s="9">
        <f t="shared" si="801"/>
        <v>4.11</v>
      </c>
      <c r="CD589" s="10">
        <v>1.225</v>
      </c>
      <c r="CE589" s="22">
        <v>1.015</v>
      </c>
      <c r="CF589" s="21">
        <f t="shared" si="802"/>
        <v>0</v>
      </c>
      <c r="CL589" s="12">
        <v>41312</v>
      </c>
      <c r="CM589" s="12">
        <v>0.0253</v>
      </c>
      <c r="CN589" s="13">
        <v>1.35</v>
      </c>
      <c r="CO589" s="14">
        <v>1</v>
      </c>
      <c r="CP589" s="15">
        <f t="shared" si="803"/>
        <v>1411.01136</v>
      </c>
      <c r="CQ589" s="12">
        <v>1</v>
      </c>
      <c r="CR589" s="12">
        <v>280</v>
      </c>
      <c r="CS589" s="12">
        <v>1.43</v>
      </c>
      <c r="CT589" s="19">
        <f t="shared" si="804"/>
        <v>3.16684210526316</v>
      </c>
      <c r="CU589" s="20">
        <v>0</v>
      </c>
      <c r="CV589" s="12">
        <v>0.99</v>
      </c>
      <c r="CW589" s="12">
        <v>1.98</v>
      </c>
      <c r="CX589" s="9">
        <f t="shared" si="805"/>
        <v>2.9602</v>
      </c>
      <c r="CY589" s="10">
        <v>1.225</v>
      </c>
      <c r="CZ589" s="22">
        <v>1.085</v>
      </c>
      <c r="DA589" s="21">
        <f t="shared" si="806"/>
        <v>17581.0092314539</v>
      </c>
      <c r="DG589" s="12">
        <v>41606</v>
      </c>
      <c r="DH589" s="12">
        <v>0.0253</v>
      </c>
      <c r="DI589" s="13">
        <v>1.35</v>
      </c>
      <c r="DJ589" s="14">
        <v>1</v>
      </c>
      <c r="DK589" s="15">
        <f t="shared" si="807"/>
        <v>1421.05293</v>
      </c>
      <c r="DL589" s="12">
        <v>1</v>
      </c>
      <c r="DM589" s="12">
        <v>280</v>
      </c>
      <c r="DN589" s="12">
        <v>1.43</v>
      </c>
      <c r="DO589" s="19">
        <f t="shared" si="808"/>
        <v>3.16684210526316</v>
      </c>
      <c r="DP589" s="20">
        <v>0</v>
      </c>
      <c r="DQ589" s="12">
        <v>1</v>
      </c>
      <c r="DR589" s="12">
        <v>3.11</v>
      </c>
      <c r="DS589" s="9">
        <f t="shared" si="809"/>
        <v>4.11</v>
      </c>
      <c r="DT589" s="10">
        <v>1.225</v>
      </c>
      <c r="DU589" s="22">
        <v>1.085</v>
      </c>
      <c r="DV589" s="21">
        <f t="shared" si="810"/>
        <v>24583.5339304427</v>
      </c>
      <c r="EB589" s="12">
        <v>41606</v>
      </c>
      <c r="EC589" s="12">
        <v>0.02992</v>
      </c>
      <c r="ED589" s="13">
        <v>1.35</v>
      </c>
      <c r="EE589" s="14">
        <v>1</v>
      </c>
      <c r="EF589" s="15">
        <f t="shared" si="811"/>
        <v>1680.549552</v>
      </c>
      <c r="EG589" s="12">
        <v>1</v>
      </c>
      <c r="EH589" s="12">
        <v>280</v>
      </c>
      <c r="EI589" s="12">
        <v>1.52</v>
      </c>
      <c r="EJ589" s="19">
        <f t="shared" si="812"/>
        <v>3.25684210526316</v>
      </c>
      <c r="EK589" s="20">
        <v>0</v>
      </c>
      <c r="EL589" s="12">
        <v>1</v>
      </c>
      <c r="EM589" s="12">
        <v>3.91</v>
      </c>
      <c r="EN589" s="9">
        <f t="shared" si="814"/>
        <v>4.91</v>
      </c>
      <c r="EO589" s="10">
        <v>1.225</v>
      </c>
      <c r="EP589" s="22">
        <v>1.2</v>
      </c>
      <c r="EQ589" s="21">
        <f t="shared" si="815"/>
        <v>39504.5258311046</v>
      </c>
    </row>
    <row r="590" s="1" customFormat="1" customHeight="1" spans="6:147">
      <c r="F590" s="12">
        <v>35434</v>
      </c>
      <c r="G590" s="12">
        <v>0</v>
      </c>
      <c r="H590" s="13">
        <v>1.35</v>
      </c>
      <c r="I590" s="14">
        <v>1</v>
      </c>
      <c r="J590" s="15">
        <f t="shared" si="787"/>
        <v>0</v>
      </c>
      <c r="K590" s="12">
        <v>1</v>
      </c>
      <c r="L590" s="12">
        <v>280</v>
      </c>
      <c r="M590" s="12">
        <v>1.43</v>
      </c>
      <c r="N590" s="19">
        <f t="shared" si="788"/>
        <v>3.16684210526316</v>
      </c>
      <c r="O590" s="20">
        <v>0</v>
      </c>
      <c r="P590" s="12">
        <v>0.99</v>
      </c>
      <c r="Q590" s="12">
        <v>1.98</v>
      </c>
      <c r="R590" s="9">
        <f t="shared" si="789"/>
        <v>2.9602</v>
      </c>
      <c r="S590" s="10">
        <v>1.225</v>
      </c>
      <c r="T590" s="20">
        <v>1</v>
      </c>
      <c r="U590" s="21">
        <f t="shared" si="790"/>
        <v>0</v>
      </c>
      <c r="AA590" s="12">
        <v>35434</v>
      </c>
      <c r="AB590" s="12">
        <v>0</v>
      </c>
      <c r="AC590" s="13">
        <v>1.35</v>
      </c>
      <c r="AD590" s="14">
        <v>1</v>
      </c>
      <c r="AE590" s="15">
        <f t="shared" si="791"/>
        <v>0</v>
      </c>
      <c r="AF590" s="12">
        <v>1</v>
      </c>
      <c r="AG590" s="12">
        <v>280</v>
      </c>
      <c r="AH590" s="12">
        <v>1.43</v>
      </c>
      <c r="AI590" s="19">
        <f t="shared" si="792"/>
        <v>3.16684210526316</v>
      </c>
      <c r="AJ590" s="20">
        <v>0</v>
      </c>
      <c r="AK590" s="12">
        <v>0.99</v>
      </c>
      <c r="AL590" s="12">
        <v>1.98</v>
      </c>
      <c r="AM590" s="9">
        <f t="shared" si="793"/>
        <v>2.9602</v>
      </c>
      <c r="AN590" s="10">
        <v>1.225</v>
      </c>
      <c r="AO590" s="22">
        <v>1.015</v>
      </c>
      <c r="AP590" s="21">
        <f t="shared" si="794"/>
        <v>0</v>
      </c>
      <c r="AV590" s="12">
        <v>35728</v>
      </c>
      <c r="AW590" s="12">
        <v>0</v>
      </c>
      <c r="AX590" s="13">
        <v>1.35</v>
      </c>
      <c r="AY590" s="14">
        <v>1</v>
      </c>
      <c r="AZ590" s="15">
        <f t="shared" si="795"/>
        <v>0</v>
      </c>
      <c r="BA590" s="12">
        <v>1</v>
      </c>
      <c r="BB590" s="12">
        <v>280</v>
      </c>
      <c r="BC590" s="12">
        <v>1.43</v>
      </c>
      <c r="BD590" s="19">
        <f t="shared" si="796"/>
        <v>3.16684210526316</v>
      </c>
      <c r="BE590" s="20">
        <v>0</v>
      </c>
      <c r="BF590" s="12">
        <v>1</v>
      </c>
      <c r="BG590" s="12">
        <v>3.11</v>
      </c>
      <c r="BH590" s="9">
        <f t="shared" si="797"/>
        <v>4.11</v>
      </c>
      <c r="BI590" s="10">
        <v>1.225</v>
      </c>
      <c r="BJ590" s="20">
        <v>1</v>
      </c>
      <c r="BK590" s="21">
        <f t="shared" si="798"/>
        <v>0</v>
      </c>
      <c r="BQ590" s="12">
        <v>35728</v>
      </c>
      <c r="BR590" s="12">
        <v>0</v>
      </c>
      <c r="BS590" s="13">
        <v>1.35</v>
      </c>
      <c r="BT590" s="14">
        <v>1</v>
      </c>
      <c r="BU590" s="15">
        <f t="shared" si="799"/>
        <v>0</v>
      </c>
      <c r="BV590" s="12">
        <v>1</v>
      </c>
      <c r="BW590" s="12">
        <v>280</v>
      </c>
      <c r="BX590" s="12">
        <v>1.43</v>
      </c>
      <c r="BY590" s="19">
        <f t="shared" si="800"/>
        <v>3.16684210526316</v>
      </c>
      <c r="BZ590" s="20">
        <v>0</v>
      </c>
      <c r="CA590" s="12">
        <v>1</v>
      </c>
      <c r="CB590" s="12">
        <v>3.11</v>
      </c>
      <c r="CC590" s="9">
        <f t="shared" si="801"/>
        <v>4.11</v>
      </c>
      <c r="CD590" s="10">
        <v>1.225</v>
      </c>
      <c r="CE590" s="22">
        <v>1.015</v>
      </c>
      <c r="CF590" s="21">
        <f t="shared" si="802"/>
        <v>0</v>
      </c>
      <c r="CL590" s="12">
        <v>41312</v>
      </c>
      <c r="CM590" s="12">
        <v>0.0253</v>
      </c>
      <c r="CN590" s="13">
        <v>1.35</v>
      </c>
      <c r="CO590" s="14">
        <v>1</v>
      </c>
      <c r="CP590" s="15">
        <f t="shared" si="803"/>
        <v>1411.01136</v>
      </c>
      <c r="CQ590" s="12">
        <v>1</v>
      </c>
      <c r="CR590" s="12">
        <v>280</v>
      </c>
      <c r="CS590" s="12">
        <v>1.43</v>
      </c>
      <c r="CT590" s="19">
        <f t="shared" si="804"/>
        <v>3.16684210526316</v>
      </c>
      <c r="CU590" s="20">
        <v>0</v>
      </c>
      <c r="CV590" s="12">
        <v>0.99</v>
      </c>
      <c r="CW590" s="12">
        <v>1.98</v>
      </c>
      <c r="CX590" s="9">
        <f t="shared" si="805"/>
        <v>2.9602</v>
      </c>
      <c r="CY590" s="10">
        <v>1.225</v>
      </c>
      <c r="CZ590" s="22">
        <v>1.085</v>
      </c>
      <c r="DA590" s="21">
        <f t="shared" si="806"/>
        <v>17581.0092314539</v>
      </c>
      <c r="DG590" s="12">
        <v>41606</v>
      </c>
      <c r="DH590" s="12">
        <v>0.0253</v>
      </c>
      <c r="DI590" s="13">
        <v>1.35</v>
      </c>
      <c r="DJ590" s="14">
        <v>1</v>
      </c>
      <c r="DK590" s="15">
        <f t="shared" si="807"/>
        <v>1421.05293</v>
      </c>
      <c r="DL590" s="12">
        <v>1</v>
      </c>
      <c r="DM590" s="12">
        <v>280</v>
      </c>
      <c r="DN590" s="12">
        <v>1.43</v>
      </c>
      <c r="DO590" s="19">
        <f t="shared" si="808"/>
        <v>3.16684210526316</v>
      </c>
      <c r="DP590" s="20">
        <v>0</v>
      </c>
      <c r="DQ590" s="12">
        <v>1</v>
      </c>
      <c r="DR590" s="12">
        <v>3.11</v>
      </c>
      <c r="DS590" s="9">
        <f t="shared" si="809"/>
        <v>4.11</v>
      </c>
      <c r="DT590" s="10">
        <v>1.225</v>
      </c>
      <c r="DU590" s="22">
        <v>1.085</v>
      </c>
      <c r="DV590" s="21">
        <f t="shared" si="810"/>
        <v>24583.5339304427</v>
      </c>
      <c r="EB590" s="12">
        <v>41606</v>
      </c>
      <c r="EC590" s="12">
        <v>0.02992</v>
      </c>
      <c r="ED590" s="13">
        <v>1.35</v>
      </c>
      <c r="EE590" s="14">
        <v>1</v>
      </c>
      <c r="EF590" s="15">
        <f t="shared" si="811"/>
        <v>1680.549552</v>
      </c>
      <c r="EG590" s="12">
        <v>1</v>
      </c>
      <c r="EH590" s="12">
        <v>280</v>
      </c>
      <c r="EI590" s="12">
        <v>1.52</v>
      </c>
      <c r="EJ590" s="19">
        <f t="shared" si="812"/>
        <v>3.25684210526316</v>
      </c>
      <c r="EK590" s="20">
        <v>0</v>
      </c>
      <c r="EL590" s="12">
        <v>1</v>
      </c>
      <c r="EM590" s="12">
        <v>3.91</v>
      </c>
      <c r="EN590" s="9">
        <f t="shared" si="814"/>
        <v>4.91</v>
      </c>
      <c r="EO590" s="10">
        <v>1.225</v>
      </c>
      <c r="EP590" s="22">
        <v>1.2</v>
      </c>
      <c r="EQ590" s="21">
        <f t="shared" si="815"/>
        <v>39504.5258311046</v>
      </c>
    </row>
    <row r="591" s="1" customFormat="1" customHeight="1" spans="6:147">
      <c r="F591" s="12">
        <v>35434</v>
      </c>
      <c r="G591" s="12">
        <v>0</v>
      </c>
      <c r="H591" s="13">
        <v>1.35</v>
      </c>
      <c r="I591" s="14">
        <v>1</v>
      </c>
      <c r="J591" s="15">
        <f t="shared" si="787"/>
        <v>0</v>
      </c>
      <c r="K591" s="12">
        <v>1</v>
      </c>
      <c r="L591" s="12">
        <v>280</v>
      </c>
      <c r="M591" s="12">
        <v>1.43</v>
      </c>
      <c r="N591" s="19">
        <f t="shared" si="788"/>
        <v>3.16684210526316</v>
      </c>
      <c r="O591" s="20">
        <v>0</v>
      </c>
      <c r="P591" s="12">
        <v>0.99</v>
      </c>
      <c r="Q591" s="12">
        <v>1.98</v>
      </c>
      <c r="R591" s="9">
        <f t="shared" si="789"/>
        <v>2.9602</v>
      </c>
      <c r="S591" s="10">
        <v>1.225</v>
      </c>
      <c r="T591" s="20">
        <v>1</v>
      </c>
      <c r="U591" s="21">
        <f t="shared" si="790"/>
        <v>0</v>
      </c>
      <c r="AA591" s="12">
        <v>35434</v>
      </c>
      <c r="AB591" s="12">
        <v>0</v>
      </c>
      <c r="AC591" s="13">
        <v>1.35</v>
      </c>
      <c r="AD591" s="14">
        <v>1</v>
      </c>
      <c r="AE591" s="15">
        <f t="shared" si="791"/>
        <v>0</v>
      </c>
      <c r="AF591" s="12">
        <v>1</v>
      </c>
      <c r="AG591" s="12">
        <v>280</v>
      </c>
      <c r="AH591" s="12">
        <v>1.43</v>
      </c>
      <c r="AI591" s="19">
        <f t="shared" si="792"/>
        <v>3.16684210526316</v>
      </c>
      <c r="AJ591" s="20">
        <v>0</v>
      </c>
      <c r="AK591" s="12">
        <v>0.99</v>
      </c>
      <c r="AL591" s="12">
        <v>1.98</v>
      </c>
      <c r="AM591" s="9">
        <f t="shared" si="793"/>
        <v>2.9602</v>
      </c>
      <c r="AN591" s="10">
        <v>1.225</v>
      </c>
      <c r="AO591" s="22">
        <v>1.015</v>
      </c>
      <c r="AP591" s="21">
        <f t="shared" si="794"/>
        <v>0</v>
      </c>
      <c r="AV591" s="12">
        <v>35728</v>
      </c>
      <c r="AW591" s="12">
        <v>0</v>
      </c>
      <c r="AX591" s="13">
        <v>1.35</v>
      </c>
      <c r="AY591" s="14">
        <v>1</v>
      </c>
      <c r="AZ591" s="15">
        <f t="shared" si="795"/>
        <v>0</v>
      </c>
      <c r="BA591" s="12">
        <v>1</v>
      </c>
      <c r="BB591" s="12">
        <v>280</v>
      </c>
      <c r="BC591" s="12">
        <v>1.43</v>
      </c>
      <c r="BD591" s="19">
        <f t="shared" si="796"/>
        <v>3.16684210526316</v>
      </c>
      <c r="BE591" s="20">
        <v>0</v>
      </c>
      <c r="BF591" s="12">
        <v>1</v>
      </c>
      <c r="BG591" s="12">
        <v>3.11</v>
      </c>
      <c r="BH591" s="9">
        <f t="shared" si="797"/>
        <v>4.11</v>
      </c>
      <c r="BI591" s="10">
        <v>1.225</v>
      </c>
      <c r="BJ591" s="20">
        <v>1</v>
      </c>
      <c r="BK591" s="21">
        <f t="shared" si="798"/>
        <v>0</v>
      </c>
      <c r="BQ591" s="12">
        <v>35728</v>
      </c>
      <c r="BR591" s="12">
        <v>0</v>
      </c>
      <c r="BS591" s="13">
        <v>1.35</v>
      </c>
      <c r="BT591" s="14">
        <v>1</v>
      </c>
      <c r="BU591" s="15">
        <f t="shared" si="799"/>
        <v>0</v>
      </c>
      <c r="BV591" s="12">
        <v>1</v>
      </c>
      <c r="BW591" s="12">
        <v>280</v>
      </c>
      <c r="BX591" s="12">
        <v>1.43</v>
      </c>
      <c r="BY591" s="19">
        <f t="shared" si="800"/>
        <v>3.16684210526316</v>
      </c>
      <c r="BZ591" s="20">
        <v>0</v>
      </c>
      <c r="CA591" s="12">
        <v>1</v>
      </c>
      <c r="CB591" s="12">
        <v>3.11</v>
      </c>
      <c r="CC591" s="9">
        <f t="shared" si="801"/>
        <v>4.11</v>
      </c>
      <c r="CD591" s="10">
        <v>1.225</v>
      </c>
      <c r="CE591" s="22">
        <v>1.015</v>
      </c>
      <c r="CF591" s="21">
        <f t="shared" si="802"/>
        <v>0</v>
      </c>
      <c r="CL591" s="12">
        <v>41312</v>
      </c>
      <c r="CM591" s="12">
        <v>0.0253</v>
      </c>
      <c r="CN591" s="13">
        <v>1.35</v>
      </c>
      <c r="CO591" s="14">
        <v>1</v>
      </c>
      <c r="CP591" s="15">
        <f t="shared" si="803"/>
        <v>1411.01136</v>
      </c>
      <c r="CQ591" s="12">
        <v>1</v>
      </c>
      <c r="CR591" s="12">
        <v>280</v>
      </c>
      <c r="CS591" s="12">
        <v>1.43</v>
      </c>
      <c r="CT591" s="19">
        <f t="shared" si="804"/>
        <v>3.16684210526316</v>
      </c>
      <c r="CU591" s="20">
        <v>0</v>
      </c>
      <c r="CV591" s="12">
        <v>0.99</v>
      </c>
      <c r="CW591" s="12">
        <v>1.98</v>
      </c>
      <c r="CX591" s="9">
        <f t="shared" si="805"/>
        <v>2.9602</v>
      </c>
      <c r="CY591" s="10">
        <v>1.225</v>
      </c>
      <c r="CZ591" s="22">
        <v>1.085</v>
      </c>
      <c r="DA591" s="21">
        <f t="shared" si="806"/>
        <v>17581.0092314539</v>
      </c>
      <c r="DG591" s="12">
        <v>41606</v>
      </c>
      <c r="DH591" s="12">
        <v>0.0253</v>
      </c>
      <c r="DI591" s="13">
        <v>1.35</v>
      </c>
      <c r="DJ591" s="14">
        <v>1</v>
      </c>
      <c r="DK591" s="15">
        <f t="shared" si="807"/>
        <v>1421.05293</v>
      </c>
      <c r="DL591" s="12">
        <v>1</v>
      </c>
      <c r="DM591" s="12">
        <v>280</v>
      </c>
      <c r="DN591" s="12">
        <v>1.43</v>
      </c>
      <c r="DO591" s="19">
        <f t="shared" si="808"/>
        <v>3.16684210526316</v>
      </c>
      <c r="DP591" s="20">
        <v>0</v>
      </c>
      <c r="DQ591" s="12">
        <v>1</v>
      </c>
      <c r="DR591" s="12">
        <v>3.11</v>
      </c>
      <c r="DS591" s="9">
        <f t="shared" si="809"/>
        <v>4.11</v>
      </c>
      <c r="DT591" s="10">
        <v>1.225</v>
      </c>
      <c r="DU591" s="22">
        <v>1.085</v>
      </c>
      <c r="DV591" s="21">
        <f t="shared" si="810"/>
        <v>24583.5339304427</v>
      </c>
      <c r="EB591" s="12">
        <v>41606</v>
      </c>
      <c r="EC591" s="12">
        <v>0.02992</v>
      </c>
      <c r="ED591" s="13">
        <v>1.35</v>
      </c>
      <c r="EE591" s="14">
        <v>1</v>
      </c>
      <c r="EF591" s="15">
        <f t="shared" si="811"/>
        <v>1680.549552</v>
      </c>
      <c r="EG591" s="12">
        <v>1</v>
      </c>
      <c r="EH591" s="12">
        <v>280</v>
      </c>
      <c r="EI591" s="12">
        <v>1.52</v>
      </c>
      <c r="EJ591" s="19">
        <f t="shared" si="812"/>
        <v>3.25684210526316</v>
      </c>
      <c r="EK591" s="20">
        <v>0</v>
      </c>
      <c r="EL591" s="12">
        <v>1</v>
      </c>
      <c r="EM591" s="12">
        <v>3.91</v>
      </c>
      <c r="EN591" s="9">
        <f t="shared" si="814"/>
        <v>4.91</v>
      </c>
      <c r="EO591" s="10">
        <v>1.225</v>
      </c>
      <c r="EP591" s="22">
        <v>1.2</v>
      </c>
      <c r="EQ591" s="21">
        <f t="shared" si="815"/>
        <v>39504.5258311046</v>
      </c>
    </row>
    <row r="592" s="1" customFormat="1" customHeight="1" spans="6:147">
      <c r="F592" s="28" t="s">
        <v>33</v>
      </c>
      <c r="G592" s="29"/>
      <c r="H592" s="29"/>
      <c r="I592" s="29"/>
      <c r="J592" s="29"/>
      <c r="K592" s="29"/>
      <c r="L592" s="29"/>
      <c r="M592" s="29"/>
      <c r="N592" s="30">
        <f>SUM(U567:U591)</f>
        <v>531353.598944371</v>
      </c>
      <c r="O592" s="30"/>
      <c r="P592" s="30"/>
      <c r="Q592" s="30"/>
      <c r="R592" s="30"/>
      <c r="S592" s="30"/>
      <c r="T592" s="30"/>
      <c r="U592" s="30"/>
      <c r="V592" s="1"/>
      <c r="W592" s="1"/>
      <c r="X592" s="1"/>
      <c r="Y592" s="1"/>
      <c r="Z592" s="1"/>
      <c r="AA592" s="28" t="s">
        <v>33</v>
      </c>
      <c r="AB592" s="29"/>
      <c r="AC592" s="29"/>
      <c r="AD592" s="29"/>
      <c r="AE592" s="29"/>
      <c r="AF592" s="29"/>
      <c r="AG592" s="29"/>
      <c r="AH592" s="29"/>
      <c r="AI592" s="30">
        <f>SUM(AP567:AP591)</f>
        <v>675401.994888449</v>
      </c>
      <c r="AJ592" s="30"/>
      <c r="AK592" s="30"/>
      <c r="AL592" s="30"/>
      <c r="AM592" s="30"/>
      <c r="AN592" s="30"/>
      <c r="AO592" s="30"/>
      <c r="AP592" s="30"/>
      <c r="AQ592" s="1"/>
      <c r="AR592" s="1"/>
      <c r="AS592" s="1"/>
      <c r="AT592" s="1"/>
      <c r="AU592" s="1"/>
      <c r="AV592" s="28" t="s">
        <v>33</v>
      </c>
      <c r="AW592" s="29"/>
      <c r="AX592" s="29"/>
      <c r="AY592" s="29"/>
      <c r="AZ592" s="29"/>
      <c r="BA592" s="29"/>
      <c r="BB592" s="29"/>
      <c r="BC592" s="29"/>
      <c r="BD592" s="30">
        <f>SUM(BK567:BK591)</f>
        <v>740143.385954708</v>
      </c>
      <c r="BE592" s="30"/>
      <c r="BF592" s="30"/>
      <c r="BG592" s="30"/>
      <c r="BH592" s="30"/>
      <c r="BI592" s="30"/>
      <c r="BJ592" s="30"/>
      <c r="BK592" s="30"/>
      <c r="BL592" s="1"/>
      <c r="BM592" s="1"/>
      <c r="BN592" s="1"/>
      <c r="BO592" s="1"/>
      <c r="BP592" s="1"/>
      <c r="BQ592" s="28" t="s">
        <v>33</v>
      </c>
      <c r="BR592" s="29"/>
      <c r="BS592" s="29"/>
      <c r="BT592" s="29"/>
      <c r="BU592" s="29"/>
      <c r="BV592" s="29"/>
      <c r="BW592" s="29"/>
      <c r="BX592" s="29"/>
      <c r="BY592" s="30">
        <f>SUM(CF567:CF591)</f>
        <v>940991.575378704</v>
      </c>
      <c r="BZ592" s="30"/>
      <c r="CA592" s="30"/>
      <c r="CB592" s="30"/>
      <c r="CC592" s="30"/>
      <c r="CD592" s="30"/>
      <c r="CE592" s="30"/>
      <c r="CF592" s="30"/>
      <c r="CG592" s="1"/>
      <c r="CH592" s="1"/>
      <c r="CI592" s="1"/>
      <c r="CJ592" s="1"/>
      <c r="CK592" s="1"/>
      <c r="CL592" s="28" t="s">
        <v>33</v>
      </c>
      <c r="CM592" s="29"/>
      <c r="CN592" s="29"/>
      <c r="CO592" s="29"/>
      <c r="CP592" s="29"/>
      <c r="CQ592" s="29"/>
      <c r="CR592" s="29"/>
      <c r="CS592" s="29"/>
      <c r="CT592" s="30">
        <f>SUM(DA567:DA591)</f>
        <v>859916.103735949</v>
      </c>
      <c r="CU592" s="30"/>
      <c r="CV592" s="30"/>
      <c r="CW592" s="30"/>
      <c r="CX592" s="30"/>
      <c r="CY592" s="30"/>
      <c r="CZ592" s="30"/>
      <c r="DA592" s="30"/>
      <c r="DB592" s="1"/>
      <c r="DC592" s="1"/>
      <c r="DD592" s="1"/>
      <c r="DE592" s="1"/>
      <c r="DF592" s="1"/>
      <c r="DG592" s="28" t="s">
        <v>33</v>
      </c>
      <c r="DH592" s="29"/>
      <c r="DI592" s="29"/>
      <c r="DJ592" s="29"/>
      <c r="DK592" s="29"/>
      <c r="DL592" s="29"/>
      <c r="DM592" s="29"/>
      <c r="DN592" s="29"/>
      <c r="DO592" s="30">
        <f>SUM(DV567:DV591)</f>
        <v>1198267.31854107</v>
      </c>
      <c r="DP592" s="30"/>
      <c r="DQ592" s="30"/>
      <c r="DR592" s="30"/>
      <c r="DS592" s="30"/>
      <c r="DT592" s="30"/>
      <c r="DU592" s="30"/>
      <c r="DV592" s="30"/>
      <c r="DW592" s="1"/>
      <c r="DX592" s="1"/>
      <c r="DY592" s="1"/>
      <c r="DZ592" s="1"/>
      <c r="EA592" s="1"/>
      <c r="EB592" s="28" t="s">
        <v>33</v>
      </c>
      <c r="EC592" s="29"/>
      <c r="ED592" s="29"/>
      <c r="EE592" s="29"/>
      <c r="EF592" s="29"/>
      <c r="EG592" s="29"/>
      <c r="EH592" s="29"/>
      <c r="EI592" s="29"/>
      <c r="EJ592" s="30">
        <f>SUM(EQ567:EQ591)</f>
        <v>1796347.40865262</v>
      </c>
      <c r="EK592" s="30"/>
      <c r="EL592" s="30"/>
      <c r="EM592" s="30"/>
      <c r="EN592" s="30"/>
      <c r="EO592" s="30"/>
      <c r="EP592" s="30"/>
      <c r="EQ592" s="30"/>
    </row>
    <row r="593" s="1" customFormat="1" customHeight="1" spans="6:147">
      <c r="F593" s="29"/>
      <c r="G593" s="29"/>
      <c r="H593" s="29"/>
      <c r="I593" s="29"/>
      <c r="J593" s="29"/>
      <c r="K593" s="29"/>
      <c r="L593" s="29"/>
      <c r="M593" s="29"/>
      <c r="N593" s="30"/>
      <c r="O593" s="30"/>
      <c r="P593" s="30"/>
      <c r="Q593" s="30"/>
      <c r="R593" s="30"/>
      <c r="S593" s="30"/>
      <c r="T593" s="30"/>
      <c r="U593" s="30"/>
      <c r="V593" s="1"/>
      <c r="W593" s="1"/>
      <c r="X593" s="1"/>
      <c r="Y593" s="1"/>
      <c r="Z593" s="1"/>
      <c r="AA593" s="29"/>
      <c r="AB593" s="29"/>
      <c r="AC593" s="29"/>
      <c r="AD593" s="29"/>
      <c r="AE593" s="29"/>
      <c r="AF593" s="29"/>
      <c r="AG593" s="29"/>
      <c r="AH593" s="29"/>
      <c r="AI593" s="30"/>
      <c r="AJ593" s="30"/>
      <c r="AK593" s="30"/>
      <c r="AL593" s="30"/>
      <c r="AM593" s="30"/>
      <c r="AN593" s="30"/>
      <c r="AO593" s="30"/>
      <c r="AP593" s="30"/>
      <c r="AQ593" s="1"/>
      <c r="AR593" s="1"/>
      <c r="AS593" s="1"/>
      <c r="AT593" s="1"/>
      <c r="AU593" s="1"/>
      <c r="AV593" s="29"/>
      <c r="AW593" s="29"/>
      <c r="AX593" s="29"/>
      <c r="AY593" s="29"/>
      <c r="AZ593" s="29"/>
      <c r="BA593" s="29"/>
      <c r="BB593" s="29"/>
      <c r="BC593" s="29"/>
      <c r="BD593" s="30"/>
      <c r="BE593" s="30"/>
      <c r="BF593" s="30"/>
      <c r="BG593" s="30"/>
      <c r="BH593" s="30"/>
      <c r="BI593" s="30"/>
      <c r="BJ593" s="30"/>
      <c r="BK593" s="30"/>
      <c r="BL593" s="1"/>
      <c r="BM593" s="1"/>
      <c r="BN593" s="1"/>
      <c r="BO593" s="1"/>
      <c r="BP593" s="1"/>
      <c r="BQ593" s="29"/>
      <c r="BR593" s="29"/>
      <c r="BS593" s="29"/>
      <c r="BT593" s="29"/>
      <c r="BU593" s="29"/>
      <c r="BV593" s="29"/>
      <c r="BW593" s="29"/>
      <c r="BX593" s="29"/>
      <c r="BY593" s="30"/>
      <c r="BZ593" s="30"/>
      <c r="CA593" s="30"/>
      <c r="CB593" s="30"/>
      <c r="CC593" s="30"/>
      <c r="CD593" s="30"/>
      <c r="CE593" s="30"/>
      <c r="CF593" s="30"/>
      <c r="CG593" s="1"/>
      <c r="CH593" s="1"/>
      <c r="CI593" s="1"/>
      <c r="CJ593" s="1"/>
      <c r="CK593" s="1"/>
      <c r="CL593" s="29"/>
      <c r="CM593" s="29"/>
      <c r="CN593" s="29"/>
      <c r="CO593" s="29"/>
      <c r="CP593" s="29"/>
      <c r="CQ593" s="29"/>
      <c r="CR593" s="29"/>
      <c r="CS593" s="29"/>
      <c r="CT593" s="30"/>
      <c r="CU593" s="30"/>
      <c r="CV593" s="30"/>
      <c r="CW593" s="30"/>
      <c r="CX593" s="30"/>
      <c r="CY593" s="30"/>
      <c r="CZ593" s="30"/>
      <c r="DA593" s="30"/>
      <c r="DB593" s="1"/>
      <c r="DC593" s="1"/>
      <c r="DD593" s="1"/>
      <c r="DE593" s="1"/>
      <c r="DF593" s="1"/>
      <c r="DG593" s="29"/>
      <c r="DH593" s="29"/>
      <c r="DI593" s="29"/>
      <c r="DJ593" s="29"/>
      <c r="DK593" s="29"/>
      <c r="DL593" s="29"/>
      <c r="DM593" s="29"/>
      <c r="DN593" s="29"/>
      <c r="DO593" s="30"/>
      <c r="DP593" s="30"/>
      <c r="DQ593" s="30"/>
      <c r="DR593" s="30"/>
      <c r="DS593" s="30"/>
      <c r="DT593" s="30"/>
      <c r="DU593" s="30"/>
      <c r="DV593" s="30"/>
      <c r="DW593" s="1"/>
      <c r="DX593" s="1"/>
      <c r="DY593" s="1"/>
      <c r="DZ593" s="1"/>
      <c r="EA593" s="1"/>
      <c r="EB593" s="29"/>
      <c r="EC593" s="29"/>
      <c r="ED593" s="29"/>
      <c r="EE593" s="29"/>
      <c r="EF593" s="29"/>
      <c r="EG593" s="29"/>
      <c r="EH593" s="29"/>
      <c r="EI593" s="29"/>
      <c r="EJ593" s="30"/>
      <c r="EK593" s="30"/>
      <c r="EL593" s="30"/>
      <c r="EM593" s="30"/>
      <c r="EN593" s="30"/>
      <c r="EO593" s="30"/>
      <c r="EP593" s="30"/>
      <c r="EQ593" s="30"/>
    </row>
    <row r="594" s="1" customFormat="1" customHeight="1" spans="6:147">
      <c r="F594" s="7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1"/>
      <c r="S594" s="1"/>
      <c r="T594" s="1"/>
      <c r="U594" s="1"/>
      <c r="V594" s="1"/>
      <c r="W594" s="1"/>
      <c r="X594" s="1"/>
      <c r="Y594" s="1"/>
      <c r="Z594" s="1"/>
      <c r="AA594" s="7"/>
      <c r="AB594" s="7"/>
      <c r="AC594" s="7"/>
      <c r="AD594" s="7"/>
      <c r="AE594" s="7"/>
      <c r="AF594" s="7"/>
      <c r="AG594" s="7"/>
      <c r="AH594" s="7"/>
      <c r="AI594" s="7"/>
      <c r="AJ594" s="7"/>
      <c r="AK594" s="7"/>
      <c r="AL594" s="7"/>
      <c r="AM594" s="1"/>
      <c r="AN594" s="1"/>
      <c r="AO594" s="1"/>
      <c r="AP594" s="1"/>
      <c r="AQ594" s="1"/>
      <c r="AR594" s="1"/>
      <c r="AS594" s="1"/>
      <c r="AT594" s="1"/>
      <c r="AU594" s="1"/>
      <c r="AV594" s="7"/>
      <c r="AW594" s="7"/>
      <c r="AX594" s="7"/>
      <c r="AY594" s="7"/>
      <c r="AZ594" s="7"/>
      <c r="BA594" s="7"/>
      <c r="BB594" s="7"/>
      <c r="BC594" s="7"/>
      <c r="BD594" s="7"/>
      <c r="BE594" s="7"/>
      <c r="BF594" s="7"/>
      <c r="BG594" s="7"/>
      <c r="BH594" s="1"/>
      <c r="BI594" s="1"/>
      <c r="BJ594" s="1"/>
      <c r="BK594" s="1"/>
      <c r="BL594" s="1"/>
      <c r="BM594" s="1"/>
      <c r="BN594" s="1"/>
      <c r="BO594" s="1"/>
      <c r="BP594" s="1"/>
      <c r="BQ594" s="7"/>
      <c r="BR594" s="7"/>
      <c r="BS594" s="7"/>
      <c r="BT594" s="7"/>
      <c r="BU594" s="7"/>
      <c r="BV594" s="7"/>
      <c r="BW594" s="7"/>
      <c r="BX594" s="7"/>
      <c r="BY594" s="7"/>
      <c r="BZ594" s="7"/>
      <c r="CA594" s="7"/>
      <c r="CB594" s="7"/>
      <c r="CC594" s="1"/>
      <c r="CD594" s="1"/>
      <c r="CE594" s="1"/>
      <c r="CF594" s="1"/>
      <c r="CG594" s="1"/>
      <c r="CH594" s="1"/>
      <c r="CI594" s="1"/>
      <c r="CJ594" s="1"/>
      <c r="CK594" s="1"/>
      <c r="CL594" s="7"/>
      <c r="CM594" s="7"/>
      <c r="CN594" s="7"/>
      <c r="CO594" s="7"/>
      <c r="CP594" s="7"/>
      <c r="CQ594" s="7"/>
      <c r="CR594" s="7"/>
      <c r="CS594" s="7"/>
      <c r="CT594" s="7"/>
      <c r="CU594" s="7"/>
      <c r="CV594" s="7"/>
      <c r="CW594" s="7"/>
      <c r="CX594" s="1"/>
      <c r="CY594" s="1"/>
      <c r="CZ594" s="1"/>
      <c r="DA594" s="1"/>
      <c r="DB594" s="1"/>
      <c r="DC594" s="1"/>
      <c r="DD594" s="1"/>
      <c r="DE594" s="1"/>
      <c r="DF594" s="1"/>
      <c r="DG594" s="7"/>
      <c r="DH594" s="7"/>
      <c r="DI594" s="7"/>
      <c r="DJ594" s="7"/>
      <c r="DK594" s="7"/>
      <c r="DL594" s="7"/>
      <c r="DM594" s="7"/>
      <c r="DN594" s="7"/>
      <c r="DO594" s="7"/>
      <c r="DP594" s="7"/>
      <c r="DQ594" s="7"/>
      <c r="DR594" s="7"/>
      <c r="DS594" s="1"/>
      <c r="DT594" s="1"/>
      <c r="DU594" s="1"/>
      <c r="DV594" s="1"/>
      <c r="DW594" s="1"/>
      <c r="DX594" s="1"/>
      <c r="DY594" s="1"/>
      <c r="DZ594" s="1"/>
      <c r="EA594" s="1"/>
      <c r="EB594" s="7"/>
      <c r="EC594" s="7"/>
      <c r="ED594" s="7"/>
      <c r="EE594" s="7"/>
      <c r="EF594" s="7"/>
      <c r="EG594" s="7"/>
      <c r="EH594" s="7"/>
      <c r="EI594" s="7"/>
      <c r="EJ594" s="7"/>
      <c r="EK594" s="7"/>
      <c r="EL594" s="7"/>
      <c r="EM594" s="7"/>
    </row>
    <row r="595" s="1" customFormat="1" customHeight="1" spans="6:147">
      <c r="F595" s="15" t="s">
        <v>8</v>
      </c>
      <c r="G595" s="15"/>
      <c r="H595" s="15"/>
      <c r="I595" s="15"/>
      <c r="J595" s="15"/>
      <c r="K595" s="9" t="s">
        <v>35</v>
      </c>
      <c r="L595" s="9"/>
      <c r="M595" s="9"/>
      <c r="N595" s="9"/>
      <c r="O595" s="10" t="s">
        <v>36</v>
      </c>
      <c r="P595" s="10"/>
      <c r="Q595" s="31" t="s">
        <v>14</v>
      </c>
      <c r="R595"/>
      <c r="S595"/>
      <c r="T595"/>
      <c r="U595"/>
      <c r="V595" s="1"/>
      <c r="W595" s="1"/>
      <c r="X595" s="1"/>
      <c r="Y595" s="1"/>
      <c r="Z595" s="1"/>
      <c r="AA595" s="15" t="s">
        <v>8</v>
      </c>
      <c r="AB595" s="15"/>
      <c r="AC595" s="15"/>
      <c r="AD595" s="15"/>
      <c r="AE595" s="15"/>
      <c r="AF595" s="9" t="s">
        <v>35</v>
      </c>
      <c r="AG595" s="9"/>
      <c r="AH595" s="9"/>
      <c r="AI595" s="9"/>
      <c r="AJ595" s="10" t="s">
        <v>36</v>
      </c>
      <c r="AK595" s="10"/>
      <c r="AL595" s="31" t="s">
        <v>14</v>
      </c>
      <c r="AM595"/>
      <c r="AN595"/>
      <c r="AO595"/>
      <c r="AP595"/>
      <c r="AQ595" s="1"/>
      <c r="AR595" s="1"/>
      <c r="AS595" s="1"/>
      <c r="AT595" s="1"/>
      <c r="AU595" s="1"/>
      <c r="AV595" s="15" t="s">
        <v>8</v>
      </c>
      <c r="AW595" s="15"/>
      <c r="AX595" s="15"/>
      <c r="AY595" s="15"/>
      <c r="AZ595" s="15"/>
      <c r="BA595" s="9" t="s">
        <v>35</v>
      </c>
      <c r="BB595" s="9"/>
      <c r="BC595" s="9"/>
      <c r="BD595" s="9"/>
      <c r="BE595" s="10" t="s">
        <v>36</v>
      </c>
      <c r="BF595" s="10"/>
      <c r="BG595" s="31" t="s">
        <v>14</v>
      </c>
      <c r="BH595"/>
      <c r="BI595"/>
      <c r="BJ595"/>
      <c r="BK595"/>
      <c r="BL595" s="1"/>
      <c r="BM595" s="1"/>
      <c r="BN595" s="1"/>
      <c r="BO595" s="1"/>
      <c r="BP595" s="1"/>
      <c r="BQ595" s="15" t="s">
        <v>8</v>
      </c>
      <c r="BR595" s="15"/>
      <c r="BS595" s="15"/>
      <c r="BT595" s="15"/>
      <c r="BU595" s="15"/>
      <c r="BV595" s="9" t="s">
        <v>35</v>
      </c>
      <c r="BW595" s="9"/>
      <c r="BX595" s="9"/>
      <c r="BY595" s="9"/>
      <c r="BZ595" s="10" t="s">
        <v>36</v>
      </c>
      <c r="CA595" s="10"/>
      <c r="CB595" s="31" t="s">
        <v>14</v>
      </c>
      <c r="CC595"/>
      <c r="CD595"/>
      <c r="CE595"/>
      <c r="CF595"/>
      <c r="CG595" s="1"/>
      <c r="CH595" s="1"/>
      <c r="CI595" s="1"/>
      <c r="CJ595" s="1"/>
      <c r="CK595" s="1"/>
      <c r="CL595" s="15" t="s">
        <v>8</v>
      </c>
      <c r="CM595" s="15"/>
      <c r="CN595" s="15"/>
      <c r="CO595" s="15"/>
      <c r="CP595" s="15"/>
      <c r="CQ595" s="9" t="s">
        <v>35</v>
      </c>
      <c r="CR595" s="9"/>
      <c r="CS595" s="9"/>
      <c r="CT595" s="9"/>
      <c r="CU595" s="10" t="s">
        <v>36</v>
      </c>
      <c r="CV595" s="10"/>
      <c r="CW595" s="31" t="s">
        <v>14</v>
      </c>
      <c r="CX595"/>
      <c r="CY595"/>
      <c r="CZ595"/>
      <c r="DA595"/>
      <c r="DB595" s="1"/>
      <c r="DC595" s="1"/>
      <c r="DD595" s="1"/>
      <c r="DE595" s="1"/>
      <c r="DF595" s="1"/>
      <c r="DG595" s="15" t="s">
        <v>8</v>
      </c>
      <c r="DH595" s="15"/>
      <c r="DI595" s="15"/>
      <c r="DJ595" s="15"/>
      <c r="DK595" s="15"/>
      <c r="DL595" s="9" t="s">
        <v>35</v>
      </c>
      <c r="DM595" s="9"/>
      <c r="DN595" s="9"/>
      <c r="DO595" s="9"/>
      <c r="DP595" s="10" t="s">
        <v>36</v>
      </c>
      <c r="DQ595" s="10"/>
      <c r="DR595" s="31" t="s">
        <v>14</v>
      </c>
      <c r="DS595"/>
      <c r="DT595"/>
      <c r="DU595"/>
      <c r="DV595"/>
      <c r="DW595" s="1"/>
      <c r="DX595" s="1"/>
      <c r="DY595" s="1"/>
      <c r="DZ595" s="1"/>
      <c r="EA595" s="1"/>
      <c r="EB595" s="15" t="s">
        <v>8</v>
      </c>
      <c r="EC595" s="15"/>
      <c r="ED595" s="15"/>
      <c r="EE595" s="15"/>
      <c r="EF595" s="15"/>
      <c r="EG595" s="9" t="s">
        <v>35</v>
      </c>
      <c r="EH595" s="9"/>
      <c r="EI595" s="9"/>
      <c r="EJ595" s="9"/>
      <c r="EK595" s="10" t="s">
        <v>36</v>
      </c>
      <c r="EL595" s="10"/>
      <c r="EM595" s="31" t="s">
        <v>14</v>
      </c>
      <c r="EN595"/>
      <c r="EO595"/>
      <c r="EP595"/>
      <c r="EQ595"/>
    </row>
    <row r="596" s="1" customFormat="1" customHeight="1" spans="6:147">
      <c r="F596" s="12" t="s">
        <v>37</v>
      </c>
      <c r="G596" s="12" t="s">
        <v>20</v>
      </c>
      <c r="H596" s="32" t="s">
        <v>38</v>
      </c>
      <c r="I596" s="33" t="s">
        <v>39</v>
      </c>
      <c r="J596" s="15" t="s">
        <v>8</v>
      </c>
      <c r="K596" s="12" t="s">
        <v>40</v>
      </c>
      <c r="L596" s="12" t="s">
        <v>27</v>
      </c>
      <c r="M596" s="12" t="s">
        <v>28</v>
      </c>
      <c r="N596" s="9" t="s">
        <v>41</v>
      </c>
      <c r="O596" s="12" t="s">
        <v>30</v>
      </c>
      <c r="P596" s="12" t="s">
        <v>42</v>
      </c>
      <c r="Q596" s="31"/>
      <c r="R596"/>
      <c r="S596"/>
      <c r="T596"/>
      <c r="U596"/>
      <c r="V596" s="1"/>
      <c r="W596" s="1"/>
      <c r="X596" s="1"/>
      <c r="Y596" s="1"/>
      <c r="Z596" s="1"/>
      <c r="AA596" s="12" t="s">
        <v>37</v>
      </c>
      <c r="AB596" s="12" t="s">
        <v>20</v>
      </c>
      <c r="AC596" s="32" t="s">
        <v>38</v>
      </c>
      <c r="AD596" s="33" t="s">
        <v>39</v>
      </c>
      <c r="AE596" s="15" t="s">
        <v>8</v>
      </c>
      <c r="AF596" s="12" t="s">
        <v>40</v>
      </c>
      <c r="AG596" s="12" t="s">
        <v>27</v>
      </c>
      <c r="AH596" s="12" t="s">
        <v>28</v>
      </c>
      <c r="AI596" s="9" t="s">
        <v>41</v>
      </c>
      <c r="AJ596" s="12" t="s">
        <v>30</v>
      </c>
      <c r="AK596" s="12" t="s">
        <v>42</v>
      </c>
      <c r="AL596" s="31"/>
      <c r="AM596"/>
      <c r="AN596"/>
      <c r="AO596"/>
      <c r="AP596"/>
      <c r="AQ596" s="1"/>
      <c r="AR596" s="1"/>
      <c r="AS596" s="1"/>
      <c r="AT596" s="1"/>
      <c r="AU596" s="1"/>
      <c r="AV596" s="12" t="s">
        <v>37</v>
      </c>
      <c r="AW596" s="12" t="s">
        <v>20</v>
      </c>
      <c r="AX596" s="32" t="s">
        <v>38</v>
      </c>
      <c r="AY596" s="33" t="s">
        <v>39</v>
      </c>
      <c r="AZ596" s="15" t="s">
        <v>8</v>
      </c>
      <c r="BA596" s="12" t="s">
        <v>40</v>
      </c>
      <c r="BB596" s="12" t="s">
        <v>27</v>
      </c>
      <c r="BC596" s="12" t="s">
        <v>28</v>
      </c>
      <c r="BD596" s="9" t="s">
        <v>41</v>
      </c>
      <c r="BE596" s="12" t="s">
        <v>30</v>
      </c>
      <c r="BF596" s="12" t="s">
        <v>42</v>
      </c>
      <c r="BG596" s="31"/>
      <c r="BH596"/>
      <c r="BI596"/>
      <c r="BJ596"/>
      <c r="BK596"/>
      <c r="BL596" s="1"/>
      <c r="BM596" s="1"/>
      <c r="BN596" s="1"/>
      <c r="BO596" s="1"/>
      <c r="BP596" s="1"/>
      <c r="BQ596" s="12" t="s">
        <v>37</v>
      </c>
      <c r="BR596" s="12" t="s">
        <v>20</v>
      </c>
      <c r="BS596" s="32" t="s">
        <v>38</v>
      </c>
      <c r="BT596" s="33" t="s">
        <v>39</v>
      </c>
      <c r="BU596" s="15" t="s">
        <v>8</v>
      </c>
      <c r="BV596" s="12" t="s">
        <v>40</v>
      </c>
      <c r="BW596" s="12" t="s">
        <v>27</v>
      </c>
      <c r="BX596" s="12" t="s">
        <v>28</v>
      </c>
      <c r="BY596" s="9" t="s">
        <v>41</v>
      </c>
      <c r="BZ596" s="12" t="s">
        <v>30</v>
      </c>
      <c r="CA596" s="12" t="s">
        <v>42</v>
      </c>
      <c r="CB596" s="31"/>
      <c r="CC596"/>
      <c r="CD596"/>
      <c r="CE596"/>
      <c r="CF596"/>
      <c r="CG596" s="1"/>
      <c r="CH596" s="1"/>
      <c r="CI596" s="1"/>
      <c r="CJ596" s="1"/>
      <c r="CK596" s="1"/>
      <c r="CL596" s="12" t="s">
        <v>37</v>
      </c>
      <c r="CM596" s="12" t="s">
        <v>20</v>
      </c>
      <c r="CN596" s="32" t="s">
        <v>38</v>
      </c>
      <c r="CO596" s="33" t="s">
        <v>39</v>
      </c>
      <c r="CP596" s="15" t="s">
        <v>8</v>
      </c>
      <c r="CQ596" s="12" t="s">
        <v>40</v>
      </c>
      <c r="CR596" s="12" t="s">
        <v>27</v>
      </c>
      <c r="CS596" s="12" t="s">
        <v>28</v>
      </c>
      <c r="CT596" s="9" t="s">
        <v>41</v>
      </c>
      <c r="CU596" s="12" t="s">
        <v>30</v>
      </c>
      <c r="CV596" s="12" t="s">
        <v>42</v>
      </c>
      <c r="CW596" s="31"/>
      <c r="CX596"/>
      <c r="CY596"/>
      <c r="CZ596"/>
      <c r="DA596"/>
      <c r="DB596" s="1"/>
      <c r="DC596" s="1"/>
      <c r="DD596" s="1"/>
      <c r="DE596" s="1"/>
      <c r="DF596" s="1"/>
      <c r="DG596" s="12" t="s">
        <v>37</v>
      </c>
      <c r="DH596" s="12" t="s">
        <v>20</v>
      </c>
      <c r="DI596" s="32" t="s">
        <v>38</v>
      </c>
      <c r="DJ596" s="33" t="s">
        <v>39</v>
      </c>
      <c r="DK596" s="15" t="s">
        <v>8</v>
      </c>
      <c r="DL596" s="12" t="s">
        <v>40</v>
      </c>
      <c r="DM596" s="12" t="s">
        <v>27</v>
      </c>
      <c r="DN596" s="12" t="s">
        <v>28</v>
      </c>
      <c r="DO596" s="9" t="s">
        <v>41</v>
      </c>
      <c r="DP596" s="12" t="s">
        <v>30</v>
      </c>
      <c r="DQ596" s="12" t="s">
        <v>42</v>
      </c>
      <c r="DR596" s="31"/>
      <c r="DS596"/>
      <c r="DT596"/>
      <c r="DU596"/>
      <c r="DV596"/>
      <c r="DW596" s="1"/>
      <c r="DX596" s="1"/>
      <c r="DY596" s="1"/>
      <c r="DZ596" s="1"/>
      <c r="EA596" s="1"/>
      <c r="EB596" s="12" t="s">
        <v>37</v>
      </c>
      <c r="EC596" s="12" t="s">
        <v>20</v>
      </c>
      <c r="ED596" s="32" t="s">
        <v>38</v>
      </c>
      <c r="EE596" s="33" t="s">
        <v>39</v>
      </c>
      <c r="EF596" s="15" t="s">
        <v>8</v>
      </c>
      <c r="EG596" s="12" t="s">
        <v>40</v>
      </c>
      <c r="EH596" s="12" t="s">
        <v>27</v>
      </c>
      <c r="EI596" s="12" t="s">
        <v>28</v>
      </c>
      <c r="EJ596" s="9" t="s">
        <v>41</v>
      </c>
      <c r="EK596" s="12" t="s">
        <v>30</v>
      </c>
      <c r="EL596" s="12" t="s">
        <v>42</v>
      </c>
      <c r="EM596" s="31"/>
      <c r="EN596"/>
      <c r="EO596"/>
      <c r="EP596"/>
      <c r="EQ596"/>
    </row>
    <row r="597" s="1" customFormat="1" customHeight="1" spans="6:147">
      <c r="F597" s="12">
        <v>1197</v>
      </c>
      <c r="G597" s="12">
        <v>1524</v>
      </c>
      <c r="H597" s="32">
        <v>0.524</v>
      </c>
      <c r="I597" s="33">
        <v>1.047</v>
      </c>
      <c r="J597" s="34">
        <f t="shared" ref="J597:J610" si="816">F597*H597+G597*I597</f>
        <v>2222.856</v>
      </c>
      <c r="K597" s="12">
        <v>1</v>
      </c>
      <c r="L597" s="12">
        <v>0.89</v>
      </c>
      <c r="M597" s="12">
        <v>3.14</v>
      </c>
      <c r="N597" s="35">
        <f t="shared" ref="N597:N610" si="817">1+L597*M597</f>
        <v>3.7946</v>
      </c>
      <c r="O597" s="12">
        <v>1.225</v>
      </c>
      <c r="P597" s="12">
        <v>0.5</v>
      </c>
      <c r="Q597" s="36">
        <f t="shared" ref="Q597:Q610" si="818">J597*K597*N597*O597*P597</f>
        <v>5166.34524378</v>
      </c>
      <c r="R597"/>
      <c r="S597"/>
      <c r="T597"/>
      <c r="U597"/>
      <c r="V597" s="1"/>
      <c r="W597" s="1"/>
      <c r="X597" s="1"/>
      <c r="Y597" s="1"/>
      <c r="Z597" s="1"/>
      <c r="AA597" s="12">
        <v>1197</v>
      </c>
      <c r="AB597" s="12">
        <v>1524</v>
      </c>
      <c r="AC597" s="32">
        <v>0.524</v>
      </c>
      <c r="AD597" s="33">
        <v>1.047</v>
      </c>
      <c r="AE597" s="34">
        <f t="shared" ref="AE597:AE610" si="819">AA597*AC597+AB597*AD597</f>
        <v>2222.856</v>
      </c>
      <c r="AF597" s="12">
        <v>1</v>
      </c>
      <c r="AG597" s="12">
        <v>0.89</v>
      </c>
      <c r="AH597" s="12">
        <v>3.14</v>
      </c>
      <c r="AI597" s="35">
        <f t="shared" ref="AI597:AI610" si="820">1+AG597*AH597</f>
        <v>3.7946</v>
      </c>
      <c r="AJ597" s="12">
        <v>1.225</v>
      </c>
      <c r="AK597" s="12">
        <v>0.5</v>
      </c>
      <c r="AL597" s="36">
        <f t="shared" ref="AL597:AL610" si="821">AE597*AF597*AI597*AJ597*AK597</f>
        <v>5166.34524378</v>
      </c>
      <c r="AM597"/>
      <c r="AN597"/>
      <c r="AO597"/>
      <c r="AP597"/>
      <c r="AQ597" s="1"/>
      <c r="AR597" s="1"/>
      <c r="AS597" s="1"/>
      <c r="AT597" s="1"/>
      <c r="AU597" s="1"/>
      <c r="AV597" s="12">
        <v>1197</v>
      </c>
      <c r="AW597" s="12">
        <v>1524</v>
      </c>
      <c r="AX597" s="32">
        <v>0.524</v>
      </c>
      <c r="AY597" s="33">
        <v>1.047</v>
      </c>
      <c r="AZ597" s="34">
        <f t="shared" ref="AZ597:AZ610" si="822">AV597*AX597+AW597*AY597</f>
        <v>2222.856</v>
      </c>
      <c r="BA597" s="12">
        <v>1</v>
      </c>
      <c r="BB597" s="12">
        <v>0.89</v>
      </c>
      <c r="BC597" s="12">
        <v>3.14</v>
      </c>
      <c r="BD597" s="35">
        <f t="shared" ref="BD597:BD610" si="823">1+BB597*BC597</f>
        <v>3.7946</v>
      </c>
      <c r="BE597" s="12">
        <v>1.225</v>
      </c>
      <c r="BF597" s="12">
        <v>0.5</v>
      </c>
      <c r="BG597" s="36">
        <f t="shared" ref="BG597:BG610" si="824">AZ597*BA597*BD597*BE597*BF597</f>
        <v>5166.34524378</v>
      </c>
      <c r="BH597"/>
      <c r="BI597"/>
      <c r="BJ597"/>
      <c r="BK597"/>
      <c r="BL597" s="1"/>
      <c r="BM597" s="1"/>
      <c r="BN597" s="1"/>
      <c r="BO597" s="1"/>
      <c r="BP597" s="1"/>
      <c r="BQ597" s="12">
        <v>1197</v>
      </c>
      <c r="BR597" s="12">
        <v>1524</v>
      </c>
      <c r="BS597" s="32">
        <v>0.524</v>
      </c>
      <c r="BT597" s="33">
        <v>1.047</v>
      </c>
      <c r="BU597" s="34">
        <f t="shared" ref="BU597:BU610" si="825">BQ597*BS597+BR597*BT597</f>
        <v>2222.856</v>
      </c>
      <c r="BV597" s="12">
        <v>1</v>
      </c>
      <c r="BW597" s="12">
        <v>0.89</v>
      </c>
      <c r="BX597" s="12">
        <v>3.14</v>
      </c>
      <c r="BY597" s="35">
        <f t="shared" ref="BY597:BY610" si="826">1+BW597*BX597</f>
        <v>3.7946</v>
      </c>
      <c r="BZ597" s="12">
        <v>1.225</v>
      </c>
      <c r="CA597" s="12">
        <v>0.5</v>
      </c>
      <c r="CB597" s="36">
        <f t="shared" ref="CB597:CB610" si="827">BU597*BV597*BY597*BZ597*CA597</f>
        <v>5166.34524378</v>
      </c>
      <c r="CC597"/>
      <c r="CD597"/>
      <c r="CE597"/>
      <c r="CF597"/>
      <c r="CG597" s="1"/>
      <c r="CH597" s="1"/>
      <c r="CI597" s="1"/>
      <c r="CJ597" s="1"/>
      <c r="CK597" s="1"/>
      <c r="CL597" s="12">
        <v>1197</v>
      </c>
      <c r="CM597" s="12">
        <f t="shared" ref="CM597:CM610" si="828">1524+145</f>
        <v>1669</v>
      </c>
      <c r="CN597" s="32">
        <v>0.524</v>
      </c>
      <c r="CO597" s="33">
        <v>1.047</v>
      </c>
      <c r="CP597" s="34">
        <f t="shared" ref="CP597:CP610" si="829">CL597*CN597+CM597*CO597</f>
        <v>2374.671</v>
      </c>
      <c r="CQ597" s="12">
        <v>1</v>
      </c>
      <c r="CR597" s="12">
        <v>0.89</v>
      </c>
      <c r="CS597" s="12">
        <v>3.14</v>
      </c>
      <c r="CT597" s="35">
        <f t="shared" ref="CT597:CT610" si="830">1+CR597*CS597</f>
        <v>3.7946</v>
      </c>
      <c r="CU597" s="12">
        <v>1.225</v>
      </c>
      <c r="CV597" s="12">
        <v>0.5</v>
      </c>
      <c r="CW597" s="36">
        <f t="shared" ref="CW597:CW610" si="831">CP597*CQ597*CT597*CU597*CV597</f>
        <v>5519.1925281675</v>
      </c>
      <c r="CX597"/>
      <c r="CY597"/>
      <c r="CZ597"/>
      <c r="DA597"/>
      <c r="DB597" s="1"/>
      <c r="DC597" s="1"/>
      <c r="DD597" s="1"/>
      <c r="DE597" s="1"/>
      <c r="DF597" s="1"/>
      <c r="DG597" s="12">
        <v>1197</v>
      </c>
      <c r="DH597" s="12">
        <f t="shared" ref="DH597:DH610" si="832">1524+145</f>
        <v>1669</v>
      </c>
      <c r="DI597" s="32">
        <v>0.524</v>
      </c>
      <c r="DJ597" s="33">
        <v>1.047</v>
      </c>
      <c r="DK597" s="34">
        <f t="shared" ref="DK597:DK610" si="833">DG597*DI597+DH597*DJ597</f>
        <v>2374.671</v>
      </c>
      <c r="DL597" s="12">
        <v>1</v>
      </c>
      <c r="DM597" s="12">
        <v>0.89</v>
      </c>
      <c r="DN597" s="12">
        <v>3.14</v>
      </c>
      <c r="DO597" s="35">
        <f t="shared" ref="DO597:DO610" si="834">1+DM597*DN597</f>
        <v>3.7946</v>
      </c>
      <c r="DP597" s="12">
        <v>1.225</v>
      </c>
      <c r="DQ597" s="12">
        <v>0.5</v>
      </c>
      <c r="DR597" s="36">
        <f t="shared" ref="DR597:DR610" si="835">DK597*DL597*DO597*DP597*DQ597</f>
        <v>5519.1925281675</v>
      </c>
      <c r="DS597"/>
      <c r="DT597"/>
      <c r="DU597"/>
      <c r="DV597"/>
      <c r="DW597" s="1"/>
      <c r="DX597" s="1"/>
      <c r="DY597" s="1"/>
      <c r="DZ597" s="1"/>
      <c r="EA597" s="1"/>
      <c r="EB597" s="12">
        <v>1197</v>
      </c>
      <c r="EC597" s="12">
        <f t="shared" ref="EC597:EC610" si="836">1524+145</f>
        <v>1669</v>
      </c>
      <c r="ED597" s="32">
        <v>0.524</v>
      </c>
      <c r="EE597" s="33">
        <v>1.047</v>
      </c>
      <c r="EF597" s="34">
        <f t="shared" ref="EF597:EF610" si="837">EB597*ED597+EC597*EE597</f>
        <v>2374.671</v>
      </c>
      <c r="EG597" s="12">
        <v>1</v>
      </c>
      <c r="EH597" s="12">
        <v>0.89</v>
      </c>
      <c r="EI597" s="12">
        <v>3.94</v>
      </c>
      <c r="EJ597" s="35">
        <f t="shared" ref="EJ597:EJ610" si="838">1+EH597*EI597</f>
        <v>4.5066</v>
      </c>
      <c r="EK597" s="12">
        <v>1.225</v>
      </c>
      <c r="EL597" s="12">
        <v>0.5</v>
      </c>
      <c r="EM597" s="36">
        <f t="shared" ref="EM597:EM610" si="839">EF597*EG597*EJ597*EK597*EL597</f>
        <v>6554.7865512675</v>
      </c>
      <c r="EN597"/>
      <c r="EO597"/>
      <c r="EP597"/>
      <c r="EQ597"/>
    </row>
    <row r="598" s="1" customFormat="1" customHeight="1" spans="6:147">
      <c r="F598" s="12">
        <v>1197</v>
      </c>
      <c r="G598" s="12">
        <v>1524</v>
      </c>
      <c r="H598" s="32">
        <v>0.68</v>
      </c>
      <c r="I598" s="33">
        <v>1.361</v>
      </c>
      <c r="J598" s="34">
        <f t="shared" si="816"/>
        <v>2888.124</v>
      </c>
      <c r="K598" s="12">
        <v>1</v>
      </c>
      <c r="L598" s="12">
        <v>0.89</v>
      </c>
      <c r="M598" s="12">
        <v>3.14</v>
      </c>
      <c r="N598" s="35">
        <f t="shared" si="817"/>
        <v>3.7946</v>
      </c>
      <c r="O598" s="12">
        <v>1.225</v>
      </c>
      <c r="P598" s="12">
        <v>0.5</v>
      </c>
      <c r="Q598" s="36">
        <f t="shared" si="818"/>
        <v>6712.55613987</v>
      </c>
      <c r="R598"/>
      <c r="S598"/>
      <c r="T598"/>
      <c r="U598"/>
      <c r="V598" s="1"/>
      <c r="W598" s="1"/>
      <c r="X598" s="1"/>
      <c r="Y598" s="1"/>
      <c r="Z598" s="1"/>
      <c r="AA598" s="12">
        <v>1197</v>
      </c>
      <c r="AB598" s="12">
        <v>1524</v>
      </c>
      <c r="AC598" s="32">
        <v>0.68</v>
      </c>
      <c r="AD598" s="33">
        <v>1.361</v>
      </c>
      <c r="AE598" s="34">
        <f t="shared" si="819"/>
        <v>2888.124</v>
      </c>
      <c r="AF598" s="12">
        <v>1</v>
      </c>
      <c r="AG598" s="12">
        <v>0.89</v>
      </c>
      <c r="AH598" s="12">
        <v>3.14</v>
      </c>
      <c r="AI598" s="35">
        <f t="shared" si="820"/>
        <v>3.7946</v>
      </c>
      <c r="AJ598" s="12">
        <v>1.225</v>
      </c>
      <c r="AK598" s="12">
        <v>0.5</v>
      </c>
      <c r="AL598" s="36">
        <f t="shared" si="821"/>
        <v>6712.55613987</v>
      </c>
      <c r="AM598"/>
      <c r="AN598"/>
      <c r="AO598"/>
      <c r="AP598"/>
      <c r="AQ598" s="1"/>
      <c r="AR598" s="1"/>
      <c r="AS598" s="1"/>
      <c r="AT598" s="1"/>
      <c r="AU598" s="1"/>
      <c r="AV598" s="12">
        <v>1197</v>
      </c>
      <c r="AW598" s="12">
        <v>1524</v>
      </c>
      <c r="AX598" s="32">
        <v>0.68</v>
      </c>
      <c r="AY598" s="33">
        <v>1.361</v>
      </c>
      <c r="AZ598" s="34">
        <f t="shared" si="822"/>
        <v>2888.124</v>
      </c>
      <c r="BA598" s="12">
        <v>1</v>
      </c>
      <c r="BB598" s="12">
        <v>0.89</v>
      </c>
      <c r="BC598" s="12">
        <v>3.14</v>
      </c>
      <c r="BD598" s="35">
        <f t="shared" si="823"/>
        <v>3.7946</v>
      </c>
      <c r="BE598" s="12">
        <v>1.225</v>
      </c>
      <c r="BF598" s="12">
        <v>0.5</v>
      </c>
      <c r="BG598" s="36">
        <f t="shared" si="824"/>
        <v>6712.55613987</v>
      </c>
      <c r="BH598"/>
      <c r="BI598"/>
      <c r="BJ598"/>
      <c r="BK598"/>
      <c r="BL598" s="1"/>
      <c r="BM598" s="1"/>
      <c r="BN598" s="1"/>
      <c r="BO598" s="1"/>
      <c r="BP598" s="1"/>
      <c r="BQ598" s="12">
        <v>1197</v>
      </c>
      <c r="BR598" s="12">
        <v>1524</v>
      </c>
      <c r="BS598" s="32">
        <v>0.68</v>
      </c>
      <c r="BT598" s="33">
        <v>1.361</v>
      </c>
      <c r="BU598" s="34">
        <f t="shared" si="825"/>
        <v>2888.124</v>
      </c>
      <c r="BV598" s="12">
        <v>1</v>
      </c>
      <c r="BW598" s="12">
        <v>0.89</v>
      </c>
      <c r="BX598" s="12">
        <v>3.14</v>
      </c>
      <c r="BY598" s="35">
        <f t="shared" si="826"/>
        <v>3.7946</v>
      </c>
      <c r="BZ598" s="12">
        <v>1.225</v>
      </c>
      <c r="CA598" s="12">
        <v>0.5</v>
      </c>
      <c r="CB598" s="36">
        <f t="shared" si="827"/>
        <v>6712.55613987</v>
      </c>
      <c r="CC598"/>
      <c r="CD598"/>
      <c r="CE598"/>
      <c r="CF598"/>
      <c r="CG598" s="1"/>
      <c r="CH598" s="1"/>
      <c r="CI598" s="1"/>
      <c r="CJ598" s="1"/>
      <c r="CK598" s="1"/>
      <c r="CL598" s="12">
        <v>1197</v>
      </c>
      <c r="CM598" s="12">
        <f t="shared" si="828"/>
        <v>1669</v>
      </c>
      <c r="CN598" s="32">
        <v>0.68</v>
      </c>
      <c r="CO598" s="33">
        <v>1.361</v>
      </c>
      <c r="CP598" s="34">
        <f t="shared" si="829"/>
        <v>3085.469</v>
      </c>
      <c r="CQ598" s="12">
        <v>1</v>
      </c>
      <c r="CR598" s="12">
        <v>0.89</v>
      </c>
      <c r="CS598" s="12">
        <v>3.14</v>
      </c>
      <c r="CT598" s="35">
        <f t="shared" si="830"/>
        <v>3.7946</v>
      </c>
      <c r="CU598" s="12">
        <v>1.225</v>
      </c>
      <c r="CV598" s="12">
        <v>0.5</v>
      </c>
      <c r="CW598" s="36">
        <f t="shared" si="831"/>
        <v>7171.2239087825</v>
      </c>
      <c r="CX598"/>
      <c r="CY598"/>
      <c r="CZ598"/>
      <c r="DA598"/>
      <c r="DB598" s="1"/>
      <c r="DC598" s="1"/>
      <c r="DD598" s="1"/>
      <c r="DE598" s="1"/>
      <c r="DF598" s="1"/>
      <c r="DG598" s="12">
        <v>1197</v>
      </c>
      <c r="DH598" s="12">
        <f t="shared" si="832"/>
        <v>1669</v>
      </c>
      <c r="DI598" s="32">
        <v>0.68</v>
      </c>
      <c r="DJ598" s="33">
        <v>1.361</v>
      </c>
      <c r="DK598" s="34">
        <f t="shared" si="833"/>
        <v>3085.469</v>
      </c>
      <c r="DL598" s="12">
        <v>1</v>
      </c>
      <c r="DM598" s="12">
        <v>0.89</v>
      </c>
      <c r="DN598" s="12">
        <v>3.14</v>
      </c>
      <c r="DO598" s="35">
        <f t="shared" si="834"/>
        <v>3.7946</v>
      </c>
      <c r="DP598" s="12">
        <v>1.225</v>
      </c>
      <c r="DQ598" s="12">
        <v>0.5</v>
      </c>
      <c r="DR598" s="36">
        <f t="shared" si="835"/>
        <v>7171.2239087825</v>
      </c>
      <c r="DS598"/>
      <c r="DT598"/>
      <c r="DU598"/>
      <c r="DV598"/>
      <c r="DW598" s="1"/>
      <c r="DX598" s="1"/>
      <c r="DY598" s="1"/>
      <c r="DZ598" s="1"/>
      <c r="EA598" s="1"/>
      <c r="EB598" s="12">
        <v>1197</v>
      </c>
      <c r="EC598" s="12">
        <f t="shared" si="836"/>
        <v>1669</v>
      </c>
      <c r="ED598" s="32">
        <v>0.68</v>
      </c>
      <c r="EE598" s="33">
        <v>1.361</v>
      </c>
      <c r="EF598" s="34">
        <f t="shared" si="837"/>
        <v>3085.469</v>
      </c>
      <c r="EG598" s="12">
        <v>1</v>
      </c>
      <c r="EH598" s="12">
        <v>0.89</v>
      </c>
      <c r="EI598" s="12">
        <v>3.94</v>
      </c>
      <c r="EJ598" s="35">
        <f t="shared" si="838"/>
        <v>4.5066</v>
      </c>
      <c r="EK598" s="12">
        <v>1.225</v>
      </c>
      <c r="EL598" s="12">
        <v>0.5</v>
      </c>
      <c r="EM598" s="36">
        <f t="shared" si="839"/>
        <v>8516.7969396825</v>
      </c>
      <c r="EN598"/>
      <c r="EO598"/>
      <c r="EP598"/>
      <c r="EQ598"/>
    </row>
    <row r="599" s="1" customFormat="1" customHeight="1" spans="6:147">
      <c r="F599" s="12">
        <v>1197</v>
      </c>
      <c r="G599" s="12">
        <v>1524</v>
      </c>
      <c r="H599" s="32">
        <v>0.524</v>
      </c>
      <c r="I599" s="33">
        <v>1.047</v>
      </c>
      <c r="J599" s="34">
        <f t="shared" si="816"/>
        <v>2222.856</v>
      </c>
      <c r="K599" s="12">
        <v>1</v>
      </c>
      <c r="L599" s="12">
        <v>0.89</v>
      </c>
      <c r="M599" s="12">
        <v>3.14</v>
      </c>
      <c r="N599" s="35">
        <f t="shared" si="817"/>
        <v>3.7946</v>
      </c>
      <c r="O599" s="12">
        <v>1.225</v>
      </c>
      <c r="P599" s="12">
        <v>0.5</v>
      </c>
      <c r="Q599" s="36">
        <f t="shared" si="818"/>
        <v>5166.34524378</v>
      </c>
      <c r="R599"/>
      <c r="S599"/>
      <c r="T599"/>
      <c r="U599"/>
      <c r="V599" s="1"/>
      <c r="W599" s="1"/>
      <c r="X599" s="1"/>
      <c r="Y599" s="1"/>
      <c r="Z599" s="1"/>
      <c r="AA599" s="12">
        <v>1197</v>
      </c>
      <c r="AB599" s="12">
        <v>1524</v>
      </c>
      <c r="AC599" s="32">
        <v>0.524</v>
      </c>
      <c r="AD599" s="33">
        <v>1.047</v>
      </c>
      <c r="AE599" s="34">
        <f t="shared" si="819"/>
        <v>2222.856</v>
      </c>
      <c r="AF599" s="12">
        <v>1</v>
      </c>
      <c r="AG599" s="12">
        <v>0.89</v>
      </c>
      <c r="AH599" s="12">
        <v>3.14</v>
      </c>
      <c r="AI599" s="35">
        <f t="shared" si="820"/>
        <v>3.7946</v>
      </c>
      <c r="AJ599" s="12">
        <v>1.225</v>
      </c>
      <c r="AK599" s="12">
        <v>0.5</v>
      </c>
      <c r="AL599" s="36">
        <f t="shared" si="821"/>
        <v>5166.34524378</v>
      </c>
      <c r="AM599"/>
      <c r="AN599"/>
      <c r="AO599"/>
      <c r="AP599"/>
      <c r="AQ599" s="1"/>
      <c r="AR599" s="1"/>
      <c r="AS599" s="1"/>
      <c r="AT599" s="1"/>
      <c r="AU599" s="1"/>
      <c r="AV599" s="12">
        <v>1197</v>
      </c>
      <c r="AW599" s="12">
        <v>1524</v>
      </c>
      <c r="AX599" s="32">
        <v>0.524</v>
      </c>
      <c r="AY599" s="33">
        <v>1.047</v>
      </c>
      <c r="AZ599" s="34">
        <f t="shared" si="822"/>
        <v>2222.856</v>
      </c>
      <c r="BA599" s="12">
        <v>1</v>
      </c>
      <c r="BB599" s="12">
        <v>0.89</v>
      </c>
      <c r="BC599" s="12">
        <v>3.14</v>
      </c>
      <c r="BD599" s="35">
        <f t="shared" si="823"/>
        <v>3.7946</v>
      </c>
      <c r="BE599" s="12">
        <v>1.225</v>
      </c>
      <c r="BF599" s="12">
        <v>0.5</v>
      </c>
      <c r="BG599" s="36">
        <f t="shared" si="824"/>
        <v>5166.34524378</v>
      </c>
      <c r="BH599"/>
      <c r="BI599"/>
      <c r="BJ599"/>
      <c r="BK599"/>
      <c r="BL599" s="1"/>
      <c r="BM599" s="1"/>
      <c r="BN599" s="1"/>
      <c r="BO599" s="1"/>
      <c r="BP599" s="1"/>
      <c r="BQ599" s="12">
        <v>1197</v>
      </c>
      <c r="BR599" s="12">
        <v>1524</v>
      </c>
      <c r="BS599" s="32">
        <v>0.524</v>
      </c>
      <c r="BT599" s="33">
        <v>1.047</v>
      </c>
      <c r="BU599" s="34">
        <f t="shared" si="825"/>
        <v>2222.856</v>
      </c>
      <c r="BV599" s="12">
        <v>1</v>
      </c>
      <c r="BW599" s="12">
        <v>0.89</v>
      </c>
      <c r="BX599" s="12">
        <v>3.14</v>
      </c>
      <c r="BY599" s="35">
        <f t="shared" si="826"/>
        <v>3.7946</v>
      </c>
      <c r="BZ599" s="12">
        <v>1.225</v>
      </c>
      <c r="CA599" s="12">
        <v>0.5</v>
      </c>
      <c r="CB599" s="36">
        <f t="shared" si="827"/>
        <v>5166.34524378</v>
      </c>
      <c r="CC599"/>
      <c r="CD599"/>
      <c r="CE599"/>
      <c r="CF599"/>
      <c r="CG599" s="1"/>
      <c r="CH599" s="1"/>
      <c r="CI599" s="1"/>
      <c r="CJ599" s="1"/>
      <c r="CK599" s="1"/>
      <c r="CL599" s="12">
        <v>1197</v>
      </c>
      <c r="CM599" s="12">
        <f t="shared" si="828"/>
        <v>1669</v>
      </c>
      <c r="CN599" s="32">
        <v>0.524</v>
      </c>
      <c r="CO599" s="33">
        <v>1.047</v>
      </c>
      <c r="CP599" s="34">
        <f t="shared" si="829"/>
        <v>2374.671</v>
      </c>
      <c r="CQ599" s="12">
        <v>1</v>
      </c>
      <c r="CR599" s="12">
        <v>0.89</v>
      </c>
      <c r="CS599" s="12">
        <v>3.14</v>
      </c>
      <c r="CT599" s="35">
        <f t="shared" si="830"/>
        <v>3.7946</v>
      </c>
      <c r="CU599" s="12">
        <v>1.225</v>
      </c>
      <c r="CV599" s="12">
        <v>0.5</v>
      </c>
      <c r="CW599" s="36">
        <f t="shared" si="831"/>
        <v>5519.1925281675</v>
      </c>
      <c r="CX599"/>
      <c r="CY599"/>
      <c r="CZ599"/>
      <c r="DA599"/>
      <c r="DB599" s="1"/>
      <c r="DC599" s="1"/>
      <c r="DD599" s="1"/>
      <c r="DE599" s="1"/>
      <c r="DF599" s="1"/>
      <c r="DG599" s="12">
        <v>1197</v>
      </c>
      <c r="DH599" s="12">
        <f t="shared" si="832"/>
        <v>1669</v>
      </c>
      <c r="DI599" s="32">
        <v>0.524</v>
      </c>
      <c r="DJ599" s="33">
        <v>1.047</v>
      </c>
      <c r="DK599" s="34">
        <f t="shared" si="833"/>
        <v>2374.671</v>
      </c>
      <c r="DL599" s="12">
        <v>1</v>
      </c>
      <c r="DM599" s="12">
        <v>0.89</v>
      </c>
      <c r="DN599" s="12">
        <v>3.14</v>
      </c>
      <c r="DO599" s="35">
        <f t="shared" si="834"/>
        <v>3.7946</v>
      </c>
      <c r="DP599" s="12">
        <v>1.225</v>
      </c>
      <c r="DQ599" s="12">
        <v>0.5</v>
      </c>
      <c r="DR599" s="36">
        <f t="shared" si="835"/>
        <v>5519.1925281675</v>
      </c>
      <c r="DS599"/>
      <c r="DT599"/>
      <c r="DU599"/>
      <c r="DV599"/>
      <c r="DW599" s="1"/>
      <c r="DX599" s="1"/>
      <c r="DY599" s="1"/>
      <c r="DZ599" s="1"/>
      <c r="EA599" s="1"/>
      <c r="EB599" s="12">
        <v>1197</v>
      </c>
      <c r="EC599" s="12">
        <f t="shared" si="836"/>
        <v>1669</v>
      </c>
      <c r="ED599" s="32">
        <v>0.524</v>
      </c>
      <c r="EE599" s="33">
        <v>1.047</v>
      </c>
      <c r="EF599" s="34">
        <f t="shared" si="837"/>
        <v>2374.671</v>
      </c>
      <c r="EG599" s="12">
        <v>1</v>
      </c>
      <c r="EH599" s="12">
        <v>0.89</v>
      </c>
      <c r="EI599" s="12">
        <v>3.94</v>
      </c>
      <c r="EJ599" s="35">
        <f t="shared" si="838"/>
        <v>4.5066</v>
      </c>
      <c r="EK599" s="12">
        <v>1.225</v>
      </c>
      <c r="EL599" s="12">
        <v>0.5</v>
      </c>
      <c r="EM599" s="36">
        <f t="shared" si="839"/>
        <v>6554.7865512675</v>
      </c>
      <c r="EN599"/>
      <c r="EO599"/>
      <c r="EP599"/>
      <c r="EQ599"/>
    </row>
    <row r="600" s="1" customFormat="1" customHeight="1" spans="6:147">
      <c r="F600" s="12">
        <v>1197</v>
      </c>
      <c r="G600" s="12">
        <v>1524</v>
      </c>
      <c r="H600" s="32">
        <v>0.68</v>
      </c>
      <c r="I600" s="33">
        <v>1.361</v>
      </c>
      <c r="J600" s="34">
        <f t="shared" si="816"/>
        <v>2888.124</v>
      </c>
      <c r="K600" s="12">
        <v>1</v>
      </c>
      <c r="L600" s="12">
        <v>0.89</v>
      </c>
      <c r="M600" s="12">
        <v>3.14</v>
      </c>
      <c r="N600" s="35">
        <f t="shared" si="817"/>
        <v>3.7946</v>
      </c>
      <c r="O600" s="12">
        <v>1.225</v>
      </c>
      <c r="P600" s="12">
        <v>0.5</v>
      </c>
      <c r="Q600" s="36">
        <f t="shared" si="818"/>
        <v>6712.55613987</v>
      </c>
      <c r="R600"/>
      <c r="S600"/>
      <c r="T600"/>
      <c r="U600"/>
      <c r="V600" s="1"/>
      <c r="W600" s="1"/>
      <c r="X600" s="1"/>
      <c r="Y600" s="1"/>
      <c r="Z600" s="1"/>
      <c r="AA600" s="12">
        <v>1197</v>
      </c>
      <c r="AB600" s="12">
        <v>1524</v>
      </c>
      <c r="AC600" s="32">
        <v>0.68</v>
      </c>
      <c r="AD600" s="33">
        <v>1.361</v>
      </c>
      <c r="AE600" s="34">
        <f t="shared" si="819"/>
        <v>2888.124</v>
      </c>
      <c r="AF600" s="12">
        <v>1</v>
      </c>
      <c r="AG600" s="12">
        <v>0.89</v>
      </c>
      <c r="AH600" s="12">
        <v>3.14</v>
      </c>
      <c r="AI600" s="35">
        <f t="shared" si="820"/>
        <v>3.7946</v>
      </c>
      <c r="AJ600" s="12">
        <v>1.225</v>
      </c>
      <c r="AK600" s="12">
        <v>0.5</v>
      </c>
      <c r="AL600" s="36">
        <f t="shared" si="821"/>
        <v>6712.55613987</v>
      </c>
      <c r="AM600"/>
      <c r="AN600"/>
      <c r="AO600"/>
      <c r="AP600"/>
      <c r="AQ600" s="1"/>
      <c r="AR600" s="1"/>
      <c r="AS600" s="1"/>
      <c r="AT600" s="1"/>
      <c r="AU600" s="1"/>
      <c r="AV600" s="12">
        <v>1197</v>
      </c>
      <c r="AW600" s="12">
        <v>1524</v>
      </c>
      <c r="AX600" s="32">
        <v>0.68</v>
      </c>
      <c r="AY600" s="33">
        <v>1.361</v>
      </c>
      <c r="AZ600" s="34">
        <f t="shared" si="822"/>
        <v>2888.124</v>
      </c>
      <c r="BA600" s="12">
        <v>1</v>
      </c>
      <c r="BB600" s="12">
        <v>0.89</v>
      </c>
      <c r="BC600" s="12">
        <v>3.14</v>
      </c>
      <c r="BD600" s="35">
        <f t="shared" si="823"/>
        <v>3.7946</v>
      </c>
      <c r="BE600" s="12">
        <v>1.225</v>
      </c>
      <c r="BF600" s="12">
        <v>0.5</v>
      </c>
      <c r="BG600" s="36">
        <f t="shared" si="824"/>
        <v>6712.55613987</v>
      </c>
      <c r="BH600"/>
      <c r="BI600"/>
      <c r="BJ600"/>
      <c r="BK600"/>
      <c r="BL600" s="1"/>
      <c r="BM600" s="1"/>
      <c r="BN600" s="1"/>
      <c r="BO600" s="1"/>
      <c r="BP600" s="1"/>
      <c r="BQ600" s="12">
        <v>1197</v>
      </c>
      <c r="BR600" s="12">
        <v>1524</v>
      </c>
      <c r="BS600" s="32">
        <v>0.68</v>
      </c>
      <c r="BT600" s="33">
        <v>1.361</v>
      </c>
      <c r="BU600" s="34">
        <f t="shared" si="825"/>
        <v>2888.124</v>
      </c>
      <c r="BV600" s="12">
        <v>1</v>
      </c>
      <c r="BW600" s="12">
        <v>0.89</v>
      </c>
      <c r="BX600" s="12">
        <v>3.14</v>
      </c>
      <c r="BY600" s="35">
        <f t="shared" si="826"/>
        <v>3.7946</v>
      </c>
      <c r="BZ600" s="12">
        <v>1.225</v>
      </c>
      <c r="CA600" s="12">
        <v>0.5</v>
      </c>
      <c r="CB600" s="36">
        <f t="shared" si="827"/>
        <v>6712.55613987</v>
      </c>
      <c r="CC600"/>
      <c r="CD600"/>
      <c r="CE600"/>
      <c r="CF600"/>
      <c r="CG600" s="1"/>
      <c r="CH600" s="1"/>
      <c r="CI600" s="1"/>
      <c r="CJ600" s="1"/>
      <c r="CK600" s="1"/>
      <c r="CL600" s="12">
        <v>1197</v>
      </c>
      <c r="CM600" s="12">
        <f t="shared" si="828"/>
        <v>1669</v>
      </c>
      <c r="CN600" s="32">
        <v>0.68</v>
      </c>
      <c r="CO600" s="33">
        <v>1.361</v>
      </c>
      <c r="CP600" s="34">
        <f t="shared" si="829"/>
        <v>3085.469</v>
      </c>
      <c r="CQ600" s="12">
        <v>1</v>
      </c>
      <c r="CR600" s="12">
        <v>0.89</v>
      </c>
      <c r="CS600" s="12">
        <v>3.14</v>
      </c>
      <c r="CT600" s="35">
        <f t="shared" si="830"/>
        <v>3.7946</v>
      </c>
      <c r="CU600" s="12">
        <v>1.225</v>
      </c>
      <c r="CV600" s="12">
        <v>0.5</v>
      </c>
      <c r="CW600" s="36">
        <f t="shared" si="831"/>
        <v>7171.2239087825</v>
      </c>
      <c r="CX600"/>
      <c r="CY600"/>
      <c r="CZ600"/>
      <c r="DA600"/>
      <c r="DB600" s="1"/>
      <c r="DC600" s="1"/>
      <c r="DD600" s="1"/>
      <c r="DE600" s="1"/>
      <c r="DF600" s="1"/>
      <c r="DG600" s="12">
        <v>1197</v>
      </c>
      <c r="DH600" s="12">
        <f t="shared" si="832"/>
        <v>1669</v>
      </c>
      <c r="DI600" s="32">
        <v>0.68</v>
      </c>
      <c r="DJ600" s="33">
        <v>1.361</v>
      </c>
      <c r="DK600" s="34">
        <f t="shared" si="833"/>
        <v>3085.469</v>
      </c>
      <c r="DL600" s="12">
        <v>1</v>
      </c>
      <c r="DM600" s="12">
        <v>0.89</v>
      </c>
      <c r="DN600" s="12">
        <v>3.14</v>
      </c>
      <c r="DO600" s="35">
        <f t="shared" si="834"/>
        <v>3.7946</v>
      </c>
      <c r="DP600" s="12">
        <v>1.225</v>
      </c>
      <c r="DQ600" s="12">
        <v>0.5</v>
      </c>
      <c r="DR600" s="36">
        <f t="shared" si="835"/>
        <v>7171.2239087825</v>
      </c>
      <c r="DS600"/>
      <c r="DT600"/>
      <c r="DU600"/>
      <c r="DV600"/>
      <c r="DW600" s="1"/>
      <c r="DX600" s="1"/>
      <c r="DY600" s="1"/>
      <c r="DZ600" s="1"/>
      <c r="EA600" s="1"/>
      <c r="EB600" s="12">
        <v>1197</v>
      </c>
      <c r="EC600" s="12">
        <f t="shared" si="836"/>
        <v>1669</v>
      </c>
      <c r="ED600" s="32">
        <v>0.68</v>
      </c>
      <c r="EE600" s="33">
        <v>1.361</v>
      </c>
      <c r="EF600" s="34">
        <f t="shared" si="837"/>
        <v>3085.469</v>
      </c>
      <c r="EG600" s="12">
        <v>1</v>
      </c>
      <c r="EH600" s="12">
        <v>0.89</v>
      </c>
      <c r="EI600" s="12">
        <v>3.94</v>
      </c>
      <c r="EJ600" s="35">
        <f t="shared" si="838"/>
        <v>4.5066</v>
      </c>
      <c r="EK600" s="12">
        <v>1.225</v>
      </c>
      <c r="EL600" s="12">
        <v>0.5</v>
      </c>
      <c r="EM600" s="36">
        <f t="shared" si="839"/>
        <v>8516.7969396825</v>
      </c>
      <c r="EN600"/>
      <c r="EO600"/>
      <c r="EP600"/>
      <c r="EQ600"/>
    </row>
    <row r="601" s="1" customFormat="1" customHeight="1" spans="6:147">
      <c r="F601" s="12">
        <v>1197</v>
      </c>
      <c r="G601" s="12">
        <v>1524</v>
      </c>
      <c r="H601" s="32">
        <v>0.524</v>
      </c>
      <c r="I601" s="33">
        <v>1.047</v>
      </c>
      <c r="J601" s="34">
        <f t="shared" si="816"/>
        <v>2222.856</v>
      </c>
      <c r="K601" s="12">
        <v>1</v>
      </c>
      <c r="L601" s="12">
        <v>0.89</v>
      </c>
      <c r="M601" s="12">
        <v>3.14</v>
      </c>
      <c r="N601" s="35">
        <f t="shared" si="817"/>
        <v>3.7946</v>
      </c>
      <c r="O601" s="12">
        <v>1.225</v>
      </c>
      <c r="P601" s="12">
        <v>0.5</v>
      </c>
      <c r="Q601" s="36">
        <f t="shared" si="818"/>
        <v>5166.34524378</v>
      </c>
      <c r="R601"/>
      <c r="S601"/>
      <c r="T601"/>
      <c r="U601"/>
      <c r="V601" s="1"/>
      <c r="W601" s="1"/>
      <c r="X601" s="1"/>
      <c r="Y601" s="1"/>
      <c r="Z601" s="1"/>
      <c r="AA601" s="12">
        <v>1197</v>
      </c>
      <c r="AB601" s="12">
        <v>1524</v>
      </c>
      <c r="AC601" s="32">
        <v>0.524</v>
      </c>
      <c r="AD601" s="33">
        <v>1.047</v>
      </c>
      <c r="AE601" s="34">
        <f t="shared" si="819"/>
        <v>2222.856</v>
      </c>
      <c r="AF601" s="12">
        <v>1</v>
      </c>
      <c r="AG601" s="12">
        <v>0.89</v>
      </c>
      <c r="AH601" s="12">
        <v>3.14</v>
      </c>
      <c r="AI601" s="35">
        <f t="shared" si="820"/>
        <v>3.7946</v>
      </c>
      <c r="AJ601" s="12">
        <v>1.225</v>
      </c>
      <c r="AK601" s="12">
        <v>0.5</v>
      </c>
      <c r="AL601" s="36">
        <f t="shared" si="821"/>
        <v>5166.34524378</v>
      </c>
      <c r="AM601"/>
      <c r="AN601"/>
      <c r="AO601"/>
      <c r="AP601"/>
      <c r="AQ601" s="1"/>
      <c r="AR601" s="1"/>
      <c r="AS601" s="1"/>
      <c r="AT601" s="1"/>
      <c r="AU601" s="1"/>
      <c r="AV601" s="12">
        <v>1197</v>
      </c>
      <c r="AW601" s="12">
        <v>1524</v>
      </c>
      <c r="AX601" s="32">
        <v>0.524</v>
      </c>
      <c r="AY601" s="33">
        <v>1.047</v>
      </c>
      <c r="AZ601" s="34">
        <f t="shared" si="822"/>
        <v>2222.856</v>
      </c>
      <c r="BA601" s="12">
        <v>1</v>
      </c>
      <c r="BB601" s="12">
        <v>0.89</v>
      </c>
      <c r="BC601" s="12">
        <v>3.14</v>
      </c>
      <c r="BD601" s="35">
        <f t="shared" si="823"/>
        <v>3.7946</v>
      </c>
      <c r="BE601" s="12">
        <v>1.225</v>
      </c>
      <c r="BF601" s="12">
        <v>0.5</v>
      </c>
      <c r="BG601" s="36">
        <f t="shared" si="824"/>
        <v>5166.34524378</v>
      </c>
      <c r="BH601"/>
      <c r="BI601"/>
      <c r="BJ601"/>
      <c r="BK601"/>
      <c r="BL601" s="1"/>
      <c r="BM601" s="1"/>
      <c r="BN601" s="1"/>
      <c r="BO601" s="1"/>
      <c r="BP601" s="1"/>
      <c r="BQ601" s="12">
        <v>1197</v>
      </c>
      <c r="BR601" s="12">
        <v>1524</v>
      </c>
      <c r="BS601" s="32">
        <v>0.524</v>
      </c>
      <c r="BT601" s="33">
        <v>1.047</v>
      </c>
      <c r="BU601" s="34">
        <f t="shared" si="825"/>
        <v>2222.856</v>
      </c>
      <c r="BV601" s="12">
        <v>1</v>
      </c>
      <c r="BW601" s="12">
        <v>0.89</v>
      </c>
      <c r="BX601" s="12">
        <v>3.14</v>
      </c>
      <c r="BY601" s="35">
        <f t="shared" si="826"/>
        <v>3.7946</v>
      </c>
      <c r="BZ601" s="12">
        <v>1.225</v>
      </c>
      <c r="CA601" s="12">
        <v>0.5</v>
      </c>
      <c r="CB601" s="36">
        <f t="shared" si="827"/>
        <v>5166.34524378</v>
      </c>
      <c r="CC601"/>
      <c r="CD601"/>
      <c r="CE601"/>
      <c r="CF601"/>
      <c r="CG601" s="1"/>
      <c r="CH601" s="1"/>
      <c r="CI601" s="1"/>
      <c r="CJ601" s="1"/>
      <c r="CK601" s="1"/>
      <c r="CL601" s="12">
        <v>1197</v>
      </c>
      <c r="CM601" s="12">
        <f t="shared" si="828"/>
        <v>1669</v>
      </c>
      <c r="CN601" s="32">
        <v>0.524</v>
      </c>
      <c r="CO601" s="33">
        <v>1.047</v>
      </c>
      <c r="CP601" s="34">
        <f t="shared" si="829"/>
        <v>2374.671</v>
      </c>
      <c r="CQ601" s="12">
        <v>1</v>
      </c>
      <c r="CR601" s="12">
        <v>0.89</v>
      </c>
      <c r="CS601" s="12">
        <v>3.14</v>
      </c>
      <c r="CT601" s="35">
        <f t="shared" si="830"/>
        <v>3.7946</v>
      </c>
      <c r="CU601" s="12">
        <v>1.225</v>
      </c>
      <c r="CV601" s="12">
        <v>0.5</v>
      </c>
      <c r="CW601" s="36">
        <f t="shared" si="831"/>
        <v>5519.1925281675</v>
      </c>
      <c r="CX601"/>
      <c r="CY601"/>
      <c r="CZ601"/>
      <c r="DA601"/>
      <c r="DB601" s="1"/>
      <c r="DC601" s="1"/>
      <c r="DD601" s="1"/>
      <c r="DE601" s="1"/>
      <c r="DF601" s="1"/>
      <c r="DG601" s="12">
        <v>1197</v>
      </c>
      <c r="DH601" s="12">
        <f t="shared" si="832"/>
        <v>1669</v>
      </c>
      <c r="DI601" s="32">
        <v>0.524</v>
      </c>
      <c r="DJ601" s="33">
        <v>1.047</v>
      </c>
      <c r="DK601" s="34">
        <f t="shared" si="833"/>
        <v>2374.671</v>
      </c>
      <c r="DL601" s="12">
        <v>1</v>
      </c>
      <c r="DM601" s="12">
        <v>0.89</v>
      </c>
      <c r="DN601" s="12">
        <v>3.14</v>
      </c>
      <c r="DO601" s="35">
        <f t="shared" si="834"/>
        <v>3.7946</v>
      </c>
      <c r="DP601" s="12">
        <v>1.225</v>
      </c>
      <c r="DQ601" s="12">
        <v>0.5</v>
      </c>
      <c r="DR601" s="36">
        <f t="shared" si="835"/>
        <v>5519.1925281675</v>
      </c>
      <c r="DS601"/>
      <c r="DT601"/>
      <c r="DU601"/>
      <c r="DV601"/>
      <c r="DW601" s="1"/>
      <c r="DX601" s="1"/>
      <c r="DY601" s="1"/>
      <c r="DZ601" s="1"/>
      <c r="EA601" s="1"/>
      <c r="EB601" s="12">
        <v>1197</v>
      </c>
      <c r="EC601" s="12">
        <f t="shared" si="836"/>
        <v>1669</v>
      </c>
      <c r="ED601" s="32">
        <v>0.524</v>
      </c>
      <c r="EE601" s="33">
        <v>1.047</v>
      </c>
      <c r="EF601" s="34">
        <f t="shared" si="837"/>
        <v>2374.671</v>
      </c>
      <c r="EG601" s="12">
        <v>1</v>
      </c>
      <c r="EH601" s="12">
        <v>0.89</v>
      </c>
      <c r="EI601" s="12">
        <v>3.94</v>
      </c>
      <c r="EJ601" s="35">
        <f t="shared" si="838"/>
        <v>4.5066</v>
      </c>
      <c r="EK601" s="12">
        <v>1.225</v>
      </c>
      <c r="EL601" s="12">
        <v>0.5</v>
      </c>
      <c r="EM601" s="36">
        <f t="shared" si="839"/>
        <v>6554.7865512675</v>
      </c>
      <c r="EN601"/>
      <c r="EO601"/>
      <c r="EP601"/>
      <c r="EQ601"/>
    </row>
    <row r="602" s="1" customFormat="1" customHeight="1" spans="6:147">
      <c r="F602" s="12">
        <v>1197</v>
      </c>
      <c r="G602" s="12">
        <v>1524</v>
      </c>
      <c r="H602" s="32">
        <v>0.68</v>
      </c>
      <c r="I602" s="33">
        <v>1.361</v>
      </c>
      <c r="J602" s="34">
        <f t="shared" si="816"/>
        <v>2888.124</v>
      </c>
      <c r="K602" s="12">
        <v>1</v>
      </c>
      <c r="L602" s="12">
        <v>0.89</v>
      </c>
      <c r="M602" s="12">
        <v>3.14</v>
      </c>
      <c r="N602" s="35">
        <f t="shared" si="817"/>
        <v>3.7946</v>
      </c>
      <c r="O602" s="12">
        <v>1.225</v>
      </c>
      <c r="P602" s="12">
        <v>0.5</v>
      </c>
      <c r="Q602" s="36">
        <f t="shared" si="818"/>
        <v>6712.55613987</v>
      </c>
      <c r="R602"/>
      <c r="S602"/>
      <c r="T602"/>
      <c r="U602"/>
      <c r="V602" s="1"/>
      <c r="W602" s="1"/>
      <c r="X602" s="1"/>
      <c r="Y602" s="1"/>
      <c r="Z602" s="1"/>
      <c r="AA602" s="12">
        <v>1197</v>
      </c>
      <c r="AB602" s="12">
        <v>1524</v>
      </c>
      <c r="AC602" s="32">
        <v>0.68</v>
      </c>
      <c r="AD602" s="33">
        <v>1.361</v>
      </c>
      <c r="AE602" s="34">
        <f t="shared" si="819"/>
        <v>2888.124</v>
      </c>
      <c r="AF602" s="12">
        <v>1</v>
      </c>
      <c r="AG602" s="12">
        <v>0.89</v>
      </c>
      <c r="AH602" s="12">
        <v>3.14</v>
      </c>
      <c r="AI602" s="35">
        <f t="shared" si="820"/>
        <v>3.7946</v>
      </c>
      <c r="AJ602" s="12">
        <v>1.225</v>
      </c>
      <c r="AK602" s="12">
        <v>0.5</v>
      </c>
      <c r="AL602" s="36">
        <f t="shared" si="821"/>
        <v>6712.55613987</v>
      </c>
      <c r="AM602"/>
      <c r="AN602"/>
      <c r="AO602"/>
      <c r="AP602"/>
      <c r="AQ602" s="1"/>
      <c r="AR602" s="1"/>
      <c r="AS602" s="1"/>
      <c r="AT602" s="1"/>
      <c r="AU602" s="1"/>
      <c r="AV602" s="12">
        <v>1197</v>
      </c>
      <c r="AW602" s="12">
        <v>1524</v>
      </c>
      <c r="AX602" s="32">
        <v>0.68</v>
      </c>
      <c r="AY602" s="33">
        <v>1.361</v>
      </c>
      <c r="AZ602" s="34">
        <f t="shared" si="822"/>
        <v>2888.124</v>
      </c>
      <c r="BA602" s="12">
        <v>1</v>
      </c>
      <c r="BB602" s="12">
        <v>0.89</v>
      </c>
      <c r="BC602" s="12">
        <v>3.14</v>
      </c>
      <c r="BD602" s="35">
        <f t="shared" si="823"/>
        <v>3.7946</v>
      </c>
      <c r="BE602" s="12">
        <v>1.225</v>
      </c>
      <c r="BF602" s="12">
        <v>0.5</v>
      </c>
      <c r="BG602" s="36">
        <f t="shared" si="824"/>
        <v>6712.55613987</v>
      </c>
      <c r="BH602"/>
      <c r="BI602"/>
      <c r="BJ602"/>
      <c r="BK602"/>
      <c r="BL602" s="1"/>
      <c r="BM602" s="1"/>
      <c r="BN602" s="1"/>
      <c r="BO602" s="1"/>
      <c r="BP602" s="1"/>
      <c r="BQ602" s="12">
        <v>1197</v>
      </c>
      <c r="BR602" s="12">
        <v>1524</v>
      </c>
      <c r="BS602" s="32">
        <v>0.68</v>
      </c>
      <c r="BT602" s="33">
        <v>1.361</v>
      </c>
      <c r="BU602" s="34">
        <f t="shared" si="825"/>
        <v>2888.124</v>
      </c>
      <c r="BV602" s="12">
        <v>1</v>
      </c>
      <c r="BW602" s="12">
        <v>0.89</v>
      </c>
      <c r="BX602" s="12">
        <v>3.14</v>
      </c>
      <c r="BY602" s="35">
        <f t="shared" si="826"/>
        <v>3.7946</v>
      </c>
      <c r="BZ602" s="12">
        <v>1.225</v>
      </c>
      <c r="CA602" s="12">
        <v>0.5</v>
      </c>
      <c r="CB602" s="36">
        <f t="shared" si="827"/>
        <v>6712.55613987</v>
      </c>
      <c r="CC602"/>
      <c r="CD602"/>
      <c r="CE602"/>
      <c r="CF602"/>
      <c r="CG602" s="1"/>
      <c r="CH602" s="1"/>
      <c r="CI602" s="1"/>
      <c r="CJ602" s="1"/>
      <c r="CK602" s="1"/>
      <c r="CL602" s="12">
        <v>1197</v>
      </c>
      <c r="CM602" s="12">
        <f t="shared" si="828"/>
        <v>1669</v>
      </c>
      <c r="CN602" s="32">
        <v>0.68</v>
      </c>
      <c r="CO602" s="33">
        <v>1.361</v>
      </c>
      <c r="CP602" s="34">
        <f t="shared" si="829"/>
        <v>3085.469</v>
      </c>
      <c r="CQ602" s="12">
        <v>1</v>
      </c>
      <c r="CR602" s="12">
        <v>0.89</v>
      </c>
      <c r="CS602" s="12">
        <v>3.14</v>
      </c>
      <c r="CT602" s="35">
        <f t="shared" si="830"/>
        <v>3.7946</v>
      </c>
      <c r="CU602" s="12">
        <v>1.225</v>
      </c>
      <c r="CV602" s="12">
        <v>0.5</v>
      </c>
      <c r="CW602" s="36">
        <f t="shared" si="831"/>
        <v>7171.2239087825</v>
      </c>
      <c r="CX602"/>
      <c r="CY602"/>
      <c r="CZ602"/>
      <c r="DA602"/>
      <c r="DB602" s="1"/>
      <c r="DC602" s="1"/>
      <c r="DD602" s="1"/>
      <c r="DE602" s="1"/>
      <c r="DF602" s="1"/>
      <c r="DG602" s="12">
        <v>1197</v>
      </c>
      <c r="DH602" s="12">
        <f t="shared" si="832"/>
        <v>1669</v>
      </c>
      <c r="DI602" s="32">
        <v>0.68</v>
      </c>
      <c r="DJ602" s="33">
        <v>1.361</v>
      </c>
      <c r="DK602" s="34">
        <f t="shared" si="833"/>
        <v>3085.469</v>
      </c>
      <c r="DL602" s="12">
        <v>1</v>
      </c>
      <c r="DM602" s="12">
        <v>0.89</v>
      </c>
      <c r="DN602" s="12">
        <v>3.14</v>
      </c>
      <c r="DO602" s="35">
        <f t="shared" si="834"/>
        <v>3.7946</v>
      </c>
      <c r="DP602" s="12">
        <v>1.225</v>
      </c>
      <c r="DQ602" s="12">
        <v>0.5</v>
      </c>
      <c r="DR602" s="36">
        <f t="shared" si="835"/>
        <v>7171.2239087825</v>
      </c>
      <c r="DS602"/>
      <c r="DT602"/>
      <c r="DU602"/>
      <c r="DV602"/>
      <c r="DW602" s="1"/>
      <c r="DX602" s="1"/>
      <c r="DY602" s="1"/>
      <c r="DZ602" s="1"/>
      <c r="EA602" s="1"/>
      <c r="EB602" s="12">
        <v>1197</v>
      </c>
      <c r="EC602" s="12">
        <f t="shared" si="836"/>
        <v>1669</v>
      </c>
      <c r="ED602" s="32">
        <v>0.68</v>
      </c>
      <c r="EE602" s="33">
        <v>1.361</v>
      </c>
      <c r="EF602" s="34">
        <f t="shared" si="837"/>
        <v>3085.469</v>
      </c>
      <c r="EG602" s="12">
        <v>1</v>
      </c>
      <c r="EH602" s="12">
        <v>0.89</v>
      </c>
      <c r="EI602" s="12">
        <v>3.94</v>
      </c>
      <c r="EJ602" s="35">
        <f t="shared" si="838"/>
        <v>4.5066</v>
      </c>
      <c r="EK602" s="12">
        <v>1.225</v>
      </c>
      <c r="EL602" s="12">
        <v>0.5</v>
      </c>
      <c r="EM602" s="36">
        <f t="shared" si="839"/>
        <v>8516.7969396825</v>
      </c>
      <c r="EN602"/>
      <c r="EO602"/>
      <c r="EP602"/>
      <c r="EQ602"/>
    </row>
    <row r="603" s="1" customFormat="1" customHeight="1" spans="6:147">
      <c r="F603" s="12">
        <v>1197</v>
      </c>
      <c r="G603" s="12">
        <v>1524</v>
      </c>
      <c r="H603" s="32">
        <v>0.524</v>
      </c>
      <c r="I603" s="33">
        <v>1.047</v>
      </c>
      <c r="J603" s="34">
        <f t="shared" si="816"/>
        <v>2222.856</v>
      </c>
      <c r="K603" s="12">
        <v>1</v>
      </c>
      <c r="L603" s="12">
        <v>0.89</v>
      </c>
      <c r="M603" s="12">
        <v>3.14</v>
      </c>
      <c r="N603" s="35">
        <f t="shared" si="817"/>
        <v>3.7946</v>
      </c>
      <c r="O603" s="12">
        <v>1.225</v>
      </c>
      <c r="P603" s="12">
        <v>0.5</v>
      </c>
      <c r="Q603" s="36">
        <f t="shared" si="818"/>
        <v>5166.34524378</v>
      </c>
      <c r="R603"/>
      <c r="S603"/>
      <c r="T603"/>
      <c r="U603"/>
      <c r="V603" s="1"/>
      <c r="W603" s="1"/>
      <c r="X603" s="1"/>
      <c r="Y603" s="1"/>
      <c r="Z603" s="1"/>
      <c r="AA603" s="12">
        <v>1197</v>
      </c>
      <c r="AB603" s="12">
        <v>1524</v>
      </c>
      <c r="AC603" s="32">
        <v>0.524</v>
      </c>
      <c r="AD603" s="33">
        <v>1.047</v>
      </c>
      <c r="AE603" s="34">
        <f t="shared" si="819"/>
        <v>2222.856</v>
      </c>
      <c r="AF603" s="12">
        <v>1</v>
      </c>
      <c r="AG603" s="12">
        <v>0.89</v>
      </c>
      <c r="AH603" s="12">
        <v>3.14</v>
      </c>
      <c r="AI603" s="35">
        <f t="shared" si="820"/>
        <v>3.7946</v>
      </c>
      <c r="AJ603" s="12">
        <v>1.225</v>
      </c>
      <c r="AK603" s="12">
        <v>0.5</v>
      </c>
      <c r="AL603" s="36">
        <f t="shared" si="821"/>
        <v>5166.34524378</v>
      </c>
      <c r="AM603"/>
      <c r="AN603"/>
      <c r="AO603"/>
      <c r="AP603"/>
      <c r="AQ603" s="1"/>
      <c r="AR603" s="1"/>
      <c r="AS603" s="1"/>
      <c r="AT603" s="1"/>
      <c r="AU603" s="1"/>
      <c r="AV603" s="12">
        <v>1197</v>
      </c>
      <c r="AW603" s="12">
        <v>1524</v>
      </c>
      <c r="AX603" s="32">
        <v>0.524</v>
      </c>
      <c r="AY603" s="33">
        <v>1.047</v>
      </c>
      <c r="AZ603" s="34">
        <f t="shared" si="822"/>
        <v>2222.856</v>
      </c>
      <c r="BA603" s="12">
        <v>1</v>
      </c>
      <c r="BB603" s="12">
        <v>0.89</v>
      </c>
      <c r="BC603" s="12">
        <v>3.14</v>
      </c>
      <c r="BD603" s="35">
        <f t="shared" si="823"/>
        <v>3.7946</v>
      </c>
      <c r="BE603" s="12">
        <v>1.225</v>
      </c>
      <c r="BF603" s="12">
        <v>0.5</v>
      </c>
      <c r="BG603" s="36">
        <f t="shared" si="824"/>
        <v>5166.34524378</v>
      </c>
      <c r="BH603"/>
      <c r="BI603"/>
      <c r="BJ603"/>
      <c r="BK603"/>
      <c r="BL603" s="1"/>
      <c r="BM603" s="1"/>
      <c r="BN603" s="1"/>
      <c r="BO603" s="1"/>
      <c r="BP603" s="1"/>
      <c r="BQ603" s="12">
        <v>1197</v>
      </c>
      <c r="BR603" s="12">
        <v>1524</v>
      </c>
      <c r="BS603" s="32">
        <v>0.524</v>
      </c>
      <c r="BT603" s="33">
        <v>1.047</v>
      </c>
      <c r="BU603" s="34">
        <f t="shared" si="825"/>
        <v>2222.856</v>
      </c>
      <c r="BV603" s="12">
        <v>1</v>
      </c>
      <c r="BW603" s="12">
        <v>0.89</v>
      </c>
      <c r="BX603" s="12">
        <v>3.14</v>
      </c>
      <c r="BY603" s="35">
        <f t="shared" si="826"/>
        <v>3.7946</v>
      </c>
      <c r="BZ603" s="12">
        <v>1.225</v>
      </c>
      <c r="CA603" s="12">
        <v>0.5</v>
      </c>
      <c r="CB603" s="36">
        <f t="shared" si="827"/>
        <v>5166.34524378</v>
      </c>
      <c r="CC603"/>
      <c r="CD603"/>
      <c r="CE603"/>
      <c r="CF603"/>
      <c r="CG603" s="1"/>
      <c r="CH603" s="1"/>
      <c r="CI603" s="1"/>
      <c r="CJ603" s="1"/>
      <c r="CK603" s="1"/>
      <c r="CL603" s="12">
        <v>1197</v>
      </c>
      <c r="CM603" s="12">
        <f t="shared" si="828"/>
        <v>1669</v>
      </c>
      <c r="CN603" s="32">
        <v>0.524</v>
      </c>
      <c r="CO603" s="33">
        <v>1.047</v>
      </c>
      <c r="CP603" s="34">
        <f t="shared" si="829"/>
        <v>2374.671</v>
      </c>
      <c r="CQ603" s="12">
        <v>1</v>
      </c>
      <c r="CR603" s="12">
        <v>0.89</v>
      </c>
      <c r="CS603" s="12">
        <v>3.14</v>
      </c>
      <c r="CT603" s="35">
        <f t="shared" si="830"/>
        <v>3.7946</v>
      </c>
      <c r="CU603" s="12">
        <v>1.225</v>
      </c>
      <c r="CV603" s="12">
        <v>0.5</v>
      </c>
      <c r="CW603" s="36">
        <f t="shared" si="831"/>
        <v>5519.1925281675</v>
      </c>
      <c r="CX603"/>
      <c r="CY603"/>
      <c r="CZ603"/>
      <c r="DA603"/>
      <c r="DB603" s="1"/>
      <c r="DC603" s="1"/>
      <c r="DD603" s="1"/>
      <c r="DE603" s="1"/>
      <c r="DF603" s="1"/>
      <c r="DG603" s="12">
        <v>1197</v>
      </c>
      <c r="DH603" s="12">
        <f t="shared" si="832"/>
        <v>1669</v>
      </c>
      <c r="DI603" s="32">
        <v>0.524</v>
      </c>
      <c r="DJ603" s="33">
        <v>1.047</v>
      </c>
      <c r="DK603" s="34">
        <f t="shared" si="833"/>
        <v>2374.671</v>
      </c>
      <c r="DL603" s="12">
        <v>1</v>
      </c>
      <c r="DM603" s="12">
        <v>0.89</v>
      </c>
      <c r="DN603" s="12">
        <v>3.14</v>
      </c>
      <c r="DO603" s="35">
        <f t="shared" si="834"/>
        <v>3.7946</v>
      </c>
      <c r="DP603" s="12">
        <v>1.225</v>
      </c>
      <c r="DQ603" s="12">
        <v>0.5</v>
      </c>
      <c r="DR603" s="36">
        <f t="shared" si="835"/>
        <v>5519.1925281675</v>
      </c>
      <c r="DS603"/>
      <c r="DT603"/>
      <c r="DU603"/>
      <c r="DV603"/>
      <c r="DW603" s="1"/>
      <c r="DX603" s="1"/>
      <c r="DY603" s="1"/>
      <c r="DZ603" s="1"/>
      <c r="EA603" s="1"/>
      <c r="EB603" s="12">
        <v>1197</v>
      </c>
      <c r="EC603" s="12">
        <f t="shared" si="836"/>
        <v>1669</v>
      </c>
      <c r="ED603" s="32">
        <v>0.524</v>
      </c>
      <c r="EE603" s="33">
        <v>1.047</v>
      </c>
      <c r="EF603" s="34">
        <f t="shared" si="837"/>
        <v>2374.671</v>
      </c>
      <c r="EG603" s="12">
        <v>1</v>
      </c>
      <c r="EH603" s="12">
        <v>0.89</v>
      </c>
      <c r="EI603" s="12">
        <v>3.94</v>
      </c>
      <c r="EJ603" s="35">
        <f t="shared" si="838"/>
        <v>4.5066</v>
      </c>
      <c r="EK603" s="12">
        <v>1.225</v>
      </c>
      <c r="EL603" s="12">
        <v>0.5</v>
      </c>
      <c r="EM603" s="36">
        <f t="shared" si="839"/>
        <v>6554.7865512675</v>
      </c>
      <c r="EN603"/>
      <c r="EO603"/>
      <c r="EP603"/>
      <c r="EQ603"/>
    </row>
    <row r="604" s="1" customFormat="1" customHeight="1" spans="6:147">
      <c r="F604" s="12">
        <v>1197</v>
      </c>
      <c r="G604" s="12">
        <v>1524</v>
      </c>
      <c r="H604" s="32">
        <v>0.68</v>
      </c>
      <c r="I604" s="33">
        <v>1.361</v>
      </c>
      <c r="J604" s="34">
        <f t="shared" si="816"/>
        <v>2888.124</v>
      </c>
      <c r="K604" s="12">
        <v>1</v>
      </c>
      <c r="L604" s="12">
        <v>0.89</v>
      </c>
      <c r="M604" s="12">
        <v>3.14</v>
      </c>
      <c r="N604" s="35">
        <f t="shared" si="817"/>
        <v>3.7946</v>
      </c>
      <c r="O604" s="12">
        <v>1.225</v>
      </c>
      <c r="P604" s="12">
        <v>0.5</v>
      </c>
      <c r="Q604" s="36">
        <f t="shared" si="818"/>
        <v>6712.55613987</v>
      </c>
      <c r="R604"/>
      <c r="S604"/>
      <c r="T604"/>
      <c r="U604"/>
      <c r="V604" s="1"/>
      <c r="W604" s="1"/>
      <c r="X604" s="1"/>
      <c r="Y604" s="1"/>
      <c r="Z604" s="1"/>
      <c r="AA604" s="12">
        <v>1197</v>
      </c>
      <c r="AB604" s="12">
        <v>1524</v>
      </c>
      <c r="AC604" s="32">
        <v>0.68</v>
      </c>
      <c r="AD604" s="33">
        <v>1.361</v>
      </c>
      <c r="AE604" s="34">
        <f t="shared" si="819"/>
        <v>2888.124</v>
      </c>
      <c r="AF604" s="12">
        <v>1</v>
      </c>
      <c r="AG604" s="12">
        <v>0.89</v>
      </c>
      <c r="AH604" s="12">
        <v>3.14</v>
      </c>
      <c r="AI604" s="35">
        <f t="shared" si="820"/>
        <v>3.7946</v>
      </c>
      <c r="AJ604" s="12">
        <v>1.225</v>
      </c>
      <c r="AK604" s="12">
        <v>0.5</v>
      </c>
      <c r="AL604" s="36">
        <f t="shared" si="821"/>
        <v>6712.55613987</v>
      </c>
      <c r="AM604"/>
      <c r="AN604"/>
      <c r="AO604"/>
      <c r="AP604"/>
      <c r="AQ604" s="1"/>
      <c r="AR604" s="1"/>
      <c r="AS604" s="1"/>
      <c r="AT604" s="1"/>
      <c r="AU604" s="1"/>
      <c r="AV604" s="12">
        <v>1197</v>
      </c>
      <c r="AW604" s="12">
        <v>1524</v>
      </c>
      <c r="AX604" s="32">
        <v>0.68</v>
      </c>
      <c r="AY604" s="33">
        <v>1.361</v>
      </c>
      <c r="AZ604" s="34">
        <f t="shared" si="822"/>
        <v>2888.124</v>
      </c>
      <c r="BA604" s="12">
        <v>1</v>
      </c>
      <c r="BB604" s="12">
        <v>0.89</v>
      </c>
      <c r="BC604" s="12">
        <v>3.14</v>
      </c>
      <c r="BD604" s="35">
        <f t="shared" si="823"/>
        <v>3.7946</v>
      </c>
      <c r="BE604" s="12">
        <v>1.225</v>
      </c>
      <c r="BF604" s="12">
        <v>0.5</v>
      </c>
      <c r="BG604" s="36">
        <f t="shared" si="824"/>
        <v>6712.55613987</v>
      </c>
      <c r="BH604"/>
      <c r="BI604"/>
      <c r="BJ604"/>
      <c r="BK604"/>
      <c r="BL604" s="1"/>
      <c r="BM604" s="1"/>
      <c r="BN604" s="1"/>
      <c r="BO604" s="1"/>
      <c r="BP604" s="1"/>
      <c r="BQ604" s="12">
        <v>1197</v>
      </c>
      <c r="BR604" s="12">
        <v>1524</v>
      </c>
      <c r="BS604" s="32">
        <v>0.68</v>
      </c>
      <c r="BT604" s="33">
        <v>1.361</v>
      </c>
      <c r="BU604" s="34">
        <f t="shared" si="825"/>
        <v>2888.124</v>
      </c>
      <c r="BV604" s="12">
        <v>1</v>
      </c>
      <c r="BW604" s="12">
        <v>0.89</v>
      </c>
      <c r="BX604" s="12">
        <v>3.14</v>
      </c>
      <c r="BY604" s="35">
        <f t="shared" si="826"/>
        <v>3.7946</v>
      </c>
      <c r="BZ604" s="12">
        <v>1.225</v>
      </c>
      <c r="CA604" s="12">
        <v>0.5</v>
      </c>
      <c r="CB604" s="36">
        <f t="shared" si="827"/>
        <v>6712.55613987</v>
      </c>
      <c r="CC604"/>
      <c r="CD604"/>
      <c r="CE604"/>
      <c r="CF604"/>
      <c r="CG604" s="1"/>
      <c r="CH604" s="1"/>
      <c r="CI604" s="1"/>
      <c r="CJ604" s="1"/>
      <c r="CK604" s="1"/>
      <c r="CL604" s="12">
        <v>1197</v>
      </c>
      <c r="CM604" s="12">
        <f t="shared" si="828"/>
        <v>1669</v>
      </c>
      <c r="CN604" s="32">
        <v>0.68</v>
      </c>
      <c r="CO604" s="33">
        <v>1.361</v>
      </c>
      <c r="CP604" s="34">
        <f t="shared" si="829"/>
        <v>3085.469</v>
      </c>
      <c r="CQ604" s="12">
        <v>1</v>
      </c>
      <c r="CR604" s="12">
        <v>0.89</v>
      </c>
      <c r="CS604" s="12">
        <v>3.14</v>
      </c>
      <c r="CT604" s="35">
        <f t="shared" si="830"/>
        <v>3.7946</v>
      </c>
      <c r="CU604" s="12">
        <v>1.225</v>
      </c>
      <c r="CV604" s="12">
        <v>0.5</v>
      </c>
      <c r="CW604" s="36">
        <f t="shared" si="831"/>
        <v>7171.2239087825</v>
      </c>
      <c r="CX604"/>
      <c r="CY604"/>
      <c r="CZ604"/>
      <c r="DA604"/>
      <c r="DB604" s="1"/>
      <c r="DC604" s="1"/>
      <c r="DD604" s="1"/>
      <c r="DE604" s="1"/>
      <c r="DF604" s="1"/>
      <c r="DG604" s="12">
        <v>1197</v>
      </c>
      <c r="DH604" s="12">
        <f t="shared" si="832"/>
        <v>1669</v>
      </c>
      <c r="DI604" s="32">
        <v>0.68</v>
      </c>
      <c r="DJ604" s="33">
        <v>1.361</v>
      </c>
      <c r="DK604" s="34">
        <f t="shared" si="833"/>
        <v>3085.469</v>
      </c>
      <c r="DL604" s="12">
        <v>1</v>
      </c>
      <c r="DM604" s="12">
        <v>0.89</v>
      </c>
      <c r="DN604" s="12">
        <v>3.14</v>
      </c>
      <c r="DO604" s="35">
        <f t="shared" si="834"/>
        <v>3.7946</v>
      </c>
      <c r="DP604" s="12">
        <v>1.225</v>
      </c>
      <c r="DQ604" s="12">
        <v>0.5</v>
      </c>
      <c r="DR604" s="36">
        <f t="shared" si="835"/>
        <v>7171.2239087825</v>
      </c>
      <c r="DS604"/>
      <c r="DT604"/>
      <c r="DU604"/>
      <c r="DV604"/>
      <c r="DW604" s="1"/>
      <c r="DX604" s="1"/>
      <c r="DY604" s="1"/>
      <c r="DZ604" s="1"/>
      <c r="EA604" s="1"/>
      <c r="EB604" s="12">
        <v>1197</v>
      </c>
      <c r="EC604" s="12">
        <f t="shared" si="836"/>
        <v>1669</v>
      </c>
      <c r="ED604" s="32">
        <v>0.68</v>
      </c>
      <c r="EE604" s="33">
        <v>1.361</v>
      </c>
      <c r="EF604" s="34">
        <f t="shared" si="837"/>
        <v>3085.469</v>
      </c>
      <c r="EG604" s="12">
        <v>1</v>
      </c>
      <c r="EH604" s="12">
        <v>0.89</v>
      </c>
      <c r="EI604" s="12">
        <v>3.94</v>
      </c>
      <c r="EJ604" s="35">
        <f t="shared" si="838"/>
        <v>4.5066</v>
      </c>
      <c r="EK604" s="12">
        <v>1.225</v>
      </c>
      <c r="EL604" s="12">
        <v>0.5</v>
      </c>
      <c r="EM604" s="36">
        <f t="shared" si="839"/>
        <v>8516.7969396825</v>
      </c>
      <c r="EN604"/>
      <c r="EO604"/>
      <c r="EP604"/>
      <c r="EQ604"/>
    </row>
    <row r="605" s="1" customFormat="1" customHeight="1" spans="6:147">
      <c r="F605" s="12">
        <v>1197</v>
      </c>
      <c r="G605" s="12">
        <v>1524</v>
      </c>
      <c r="H605" s="32">
        <v>0.524</v>
      </c>
      <c r="I605" s="33">
        <v>1.047</v>
      </c>
      <c r="J605" s="34">
        <f t="shared" si="816"/>
        <v>2222.856</v>
      </c>
      <c r="K605" s="12">
        <v>1</v>
      </c>
      <c r="L605" s="12">
        <v>0.89</v>
      </c>
      <c r="M605" s="12">
        <v>3.14</v>
      </c>
      <c r="N605" s="35">
        <f t="shared" si="817"/>
        <v>3.7946</v>
      </c>
      <c r="O605" s="12">
        <v>1.225</v>
      </c>
      <c r="P605" s="12">
        <v>0.5</v>
      </c>
      <c r="Q605" s="36">
        <f t="shared" si="818"/>
        <v>5166.34524378</v>
      </c>
      <c r="R605"/>
      <c r="S605"/>
      <c r="T605"/>
      <c r="U605"/>
      <c r="V605" s="1"/>
      <c r="W605" s="1"/>
      <c r="X605" s="1"/>
      <c r="Y605" s="1"/>
      <c r="Z605" s="1"/>
      <c r="AA605" s="12">
        <v>1197</v>
      </c>
      <c r="AB605" s="12">
        <v>1524</v>
      </c>
      <c r="AC605" s="32">
        <v>0.524</v>
      </c>
      <c r="AD605" s="33">
        <v>1.047</v>
      </c>
      <c r="AE605" s="34">
        <f t="shared" si="819"/>
        <v>2222.856</v>
      </c>
      <c r="AF605" s="12">
        <v>1</v>
      </c>
      <c r="AG605" s="12">
        <v>0.89</v>
      </c>
      <c r="AH605" s="12">
        <v>3.14</v>
      </c>
      <c r="AI605" s="35">
        <f t="shared" si="820"/>
        <v>3.7946</v>
      </c>
      <c r="AJ605" s="12">
        <v>1.225</v>
      </c>
      <c r="AK605" s="12">
        <v>0.5</v>
      </c>
      <c r="AL605" s="36">
        <f t="shared" si="821"/>
        <v>5166.34524378</v>
      </c>
      <c r="AM605"/>
      <c r="AN605"/>
      <c r="AO605"/>
      <c r="AP605"/>
      <c r="AQ605" s="1"/>
      <c r="AR605" s="1"/>
      <c r="AS605" s="1"/>
      <c r="AT605" s="1"/>
      <c r="AU605" s="1"/>
      <c r="AV605" s="12">
        <v>1197</v>
      </c>
      <c r="AW605" s="12">
        <v>1524</v>
      </c>
      <c r="AX605" s="32">
        <v>0.524</v>
      </c>
      <c r="AY605" s="33">
        <v>1.047</v>
      </c>
      <c r="AZ605" s="34">
        <f t="shared" si="822"/>
        <v>2222.856</v>
      </c>
      <c r="BA605" s="12">
        <v>1</v>
      </c>
      <c r="BB605" s="12">
        <v>0.89</v>
      </c>
      <c r="BC605" s="12">
        <v>3.14</v>
      </c>
      <c r="BD605" s="35">
        <f t="shared" si="823"/>
        <v>3.7946</v>
      </c>
      <c r="BE605" s="12">
        <v>1.225</v>
      </c>
      <c r="BF605" s="12">
        <v>0.5</v>
      </c>
      <c r="BG605" s="36">
        <f t="shared" si="824"/>
        <v>5166.34524378</v>
      </c>
      <c r="BH605"/>
      <c r="BI605"/>
      <c r="BJ605"/>
      <c r="BK605"/>
      <c r="BL605" s="1"/>
      <c r="BM605" s="1"/>
      <c r="BN605" s="1"/>
      <c r="BO605" s="1"/>
      <c r="BP605" s="1"/>
      <c r="BQ605" s="12">
        <v>1197</v>
      </c>
      <c r="BR605" s="12">
        <v>1524</v>
      </c>
      <c r="BS605" s="32">
        <v>0.524</v>
      </c>
      <c r="BT605" s="33">
        <v>1.047</v>
      </c>
      <c r="BU605" s="34">
        <f t="shared" si="825"/>
        <v>2222.856</v>
      </c>
      <c r="BV605" s="12">
        <v>1</v>
      </c>
      <c r="BW605" s="12">
        <v>0.89</v>
      </c>
      <c r="BX605" s="12">
        <v>3.14</v>
      </c>
      <c r="BY605" s="35">
        <f t="shared" si="826"/>
        <v>3.7946</v>
      </c>
      <c r="BZ605" s="12">
        <v>1.225</v>
      </c>
      <c r="CA605" s="12">
        <v>0.5</v>
      </c>
      <c r="CB605" s="36">
        <f t="shared" si="827"/>
        <v>5166.34524378</v>
      </c>
      <c r="CC605"/>
      <c r="CD605"/>
      <c r="CE605"/>
      <c r="CF605"/>
      <c r="CG605" s="1"/>
      <c r="CH605" s="1"/>
      <c r="CI605" s="1"/>
      <c r="CJ605" s="1"/>
      <c r="CK605" s="1"/>
      <c r="CL605" s="12">
        <v>1197</v>
      </c>
      <c r="CM605" s="12">
        <f t="shared" si="828"/>
        <v>1669</v>
      </c>
      <c r="CN605" s="32">
        <v>0.524</v>
      </c>
      <c r="CO605" s="33">
        <v>1.047</v>
      </c>
      <c r="CP605" s="34">
        <f t="shared" si="829"/>
        <v>2374.671</v>
      </c>
      <c r="CQ605" s="12">
        <v>1</v>
      </c>
      <c r="CR605" s="12">
        <v>0.89</v>
      </c>
      <c r="CS605" s="12">
        <v>3.14</v>
      </c>
      <c r="CT605" s="35">
        <f t="shared" si="830"/>
        <v>3.7946</v>
      </c>
      <c r="CU605" s="12">
        <v>1.225</v>
      </c>
      <c r="CV605" s="12">
        <v>0.5</v>
      </c>
      <c r="CW605" s="36">
        <f t="shared" si="831"/>
        <v>5519.1925281675</v>
      </c>
      <c r="CX605"/>
      <c r="CY605"/>
      <c r="CZ605"/>
      <c r="DA605"/>
      <c r="DB605" s="1"/>
      <c r="DC605" s="1"/>
      <c r="DD605" s="1"/>
      <c r="DE605" s="1"/>
      <c r="DF605" s="1"/>
      <c r="DG605" s="12">
        <v>1197</v>
      </c>
      <c r="DH605" s="12">
        <f t="shared" si="832"/>
        <v>1669</v>
      </c>
      <c r="DI605" s="32">
        <v>0.524</v>
      </c>
      <c r="DJ605" s="33">
        <v>1.047</v>
      </c>
      <c r="DK605" s="34">
        <f t="shared" si="833"/>
        <v>2374.671</v>
      </c>
      <c r="DL605" s="12">
        <v>1</v>
      </c>
      <c r="DM605" s="12">
        <v>0.89</v>
      </c>
      <c r="DN605" s="12">
        <v>3.14</v>
      </c>
      <c r="DO605" s="35">
        <f t="shared" si="834"/>
        <v>3.7946</v>
      </c>
      <c r="DP605" s="12">
        <v>1.225</v>
      </c>
      <c r="DQ605" s="12">
        <v>0.5</v>
      </c>
      <c r="DR605" s="36">
        <f t="shared" si="835"/>
        <v>5519.1925281675</v>
      </c>
      <c r="DS605"/>
      <c r="DT605"/>
      <c r="DU605"/>
      <c r="DV605"/>
      <c r="DW605" s="1"/>
      <c r="DX605" s="1"/>
      <c r="DY605" s="1"/>
      <c r="DZ605" s="1"/>
      <c r="EA605" s="1"/>
      <c r="EB605" s="12">
        <v>1197</v>
      </c>
      <c r="EC605" s="12">
        <f t="shared" si="836"/>
        <v>1669</v>
      </c>
      <c r="ED605" s="32">
        <v>0.524</v>
      </c>
      <c r="EE605" s="33">
        <v>1.047</v>
      </c>
      <c r="EF605" s="34">
        <f t="shared" si="837"/>
        <v>2374.671</v>
      </c>
      <c r="EG605" s="12">
        <v>1</v>
      </c>
      <c r="EH605" s="12">
        <v>0.89</v>
      </c>
      <c r="EI605" s="12">
        <v>3.94</v>
      </c>
      <c r="EJ605" s="35">
        <f t="shared" si="838"/>
        <v>4.5066</v>
      </c>
      <c r="EK605" s="12">
        <v>1.225</v>
      </c>
      <c r="EL605" s="12">
        <v>0.5</v>
      </c>
      <c r="EM605" s="36">
        <f t="shared" si="839"/>
        <v>6554.7865512675</v>
      </c>
      <c r="EN605"/>
      <c r="EO605"/>
      <c r="EP605"/>
      <c r="EQ605"/>
    </row>
    <row r="606" s="1" customFormat="1" customHeight="1" spans="6:147">
      <c r="F606" s="12">
        <v>1197</v>
      </c>
      <c r="G606" s="12">
        <v>1524</v>
      </c>
      <c r="H606" s="32">
        <v>0.68</v>
      </c>
      <c r="I606" s="33">
        <v>1.361</v>
      </c>
      <c r="J606" s="34">
        <f t="shared" si="816"/>
        <v>2888.124</v>
      </c>
      <c r="K606" s="12">
        <v>1</v>
      </c>
      <c r="L606" s="12">
        <v>0.89</v>
      </c>
      <c r="M606" s="12">
        <v>3.14</v>
      </c>
      <c r="N606" s="35">
        <f t="shared" si="817"/>
        <v>3.7946</v>
      </c>
      <c r="O606" s="12">
        <v>1.225</v>
      </c>
      <c r="P606" s="12">
        <v>0.5</v>
      </c>
      <c r="Q606" s="36">
        <f t="shared" si="818"/>
        <v>6712.55613987</v>
      </c>
      <c r="R606"/>
      <c r="S606"/>
      <c r="T606"/>
      <c r="U606"/>
      <c r="V606" s="1"/>
      <c r="W606" s="1"/>
      <c r="X606" s="1"/>
      <c r="Y606" s="1"/>
      <c r="Z606" s="1"/>
      <c r="AA606" s="12">
        <v>1197</v>
      </c>
      <c r="AB606" s="12">
        <v>1524</v>
      </c>
      <c r="AC606" s="32">
        <v>0.68</v>
      </c>
      <c r="AD606" s="33">
        <v>1.361</v>
      </c>
      <c r="AE606" s="34">
        <f t="shared" si="819"/>
        <v>2888.124</v>
      </c>
      <c r="AF606" s="12">
        <v>1</v>
      </c>
      <c r="AG606" s="12">
        <v>0.89</v>
      </c>
      <c r="AH606" s="12">
        <v>3.14</v>
      </c>
      <c r="AI606" s="35">
        <f t="shared" si="820"/>
        <v>3.7946</v>
      </c>
      <c r="AJ606" s="12">
        <v>1.225</v>
      </c>
      <c r="AK606" s="12">
        <v>0.5</v>
      </c>
      <c r="AL606" s="36">
        <f t="shared" si="821"/>
        <v>6712.55613987</v>
      </c>
      <c r="AM606"/>
      <c r="AN606"/>
      <c r="AO606"/>
      <c r="AP606"/>
      <c r="AQ606" s="1"/>
      <c r="AR606" s="1"/>
      <c r="AS606" s="1"/>
      <c r="AT606" s="1"/>
      <c r="AU606" s="1"/>
      <c r="AV606" s="12">
        <v>1197</v>
      </c>
      <c r="AW606" s="12">
        <v>1524</v>
      </c>
      <c r="AX606" s="32">
        <v>0.68</v>
      </c>
      <c r="AY606" s="33">
        <v>1.361</v>
      </c>
      <c r="AZ606" s="34">
        <f t="shared" si="822"/>
        <v>2888.124</v>
      </c>
      <c r="BA606" s="12">
        <v>1</v>
      </c>
      <c r="BB606" s="12">
        <v>0.89</v>
      </c>
      <c r="BC606" s="12">
        <v>3.14</v>
      </c>
      <c r="BD606" s="35">
        <f t="shared" si="823"/>
        <v>3.7946</v>
      </c>
      <c r="BE606" s="12">
        <v>1.225</v>
      </c>
      <c r="BF606" s="12">
        <v>0.5</v>
      </c>
      <c r="BG606" s="36">
        <f t="shared" si="824"/>
        <v>6712.55613987</v>
      </c>
      <c r="BH606"/>
      <c r="BI606"/>
      <c r="BJ606"/>
      <c r="BK606"/>
      <c r="BL606" s="1"/>
      <c r="BM606" s="1"/>
      <c r="BN606" s="1"/>
      <c r="BO606" s="1"/>
      <c r="BP606" s="1"/>
      <c r="BQ606" s="12">
        <v>1197</v>
      </c>
      <c r="BR606" s="12">
        <v>1524</v>
      </c>
      <c r="BS606" s="32">
        <v>0.68</v>
      </c>
      <c r="BT606" s="33">
        <v>1.361</v>
      </c>
      <c r="BU606" s="34">
        <f t="shared" si="825"/>
        <v>2888.124</v>
      </c>
      <c r="BV606" s="12">
        <v>1</v>
      </c>
      <c r="BW606" s="12">
        <v>0.89</v>
      </c>
      <c r="BX606" s="12">
        <v>3.14</v>
      </c>
      <c r="BY606" s="35">
        <f t="shared" si="826"/>
        <v>3.7946</v>
      </c>
      <c r="BZ606" s="12">
        <v>1.225</v>
      </c>
      <c r="CA606" s="12">
        <v>0.5</v>
      </c>
      <c r="CB606" s="36">
        <f t="shared" si="827"/>
        <v>6712.55613987</v>
      </c>
      <c r="CC606"/>
      <c r="CD606"/>
      <c r="CE606"/>
      <c r="CF606"/>
      <c r="CG606" s="1"/>
      <c r="CH606" s="1"/>
      <c r="CI606" s="1"/>
      <c r="CJ606" s="1"/>
      <c r="CK606" s="1"/>
      <c r="CL606" s="12">
        <v>1197</v>
      </c>
      <c r="CM606" s="12">
        <f t="shared" si="828"/>
        <v>1669</v>
      </c>
      <c r="CN606" s="32">
        <v>0.68</v>
      </c>
      <c r="CO606" s="33">
        <v>1.361</v>
      </c>
      <c r="CP606" s="34">
        <f t="shared" si="829"/>
        <v>3085.469</v>
      </c>
      <c r="CQ606" s="12">
        <v>1</v>
      </c>
      <c r="CR606" s="12">
        <v>0.89</v>
      </c>
      <c r="CS606" s="12">
        <v>3.14</v>
      </c>
      <c r="CT606" s="35">
        <f t="shared" si="830"/>
        <v>3.7946</v>
      </c>
      <c r="CU606" s="12">
        <v>1.225</v>
      </c>
      <c r="CV606" s="12">
        <v>0.5</v>
      </c>
      <c r="CW606" s="36">
        <f t="shared" si="831"/>
        <v>7171.2239087825</v>
      </c>
      <c r="CX606"/>
      <c r="CY606"/>
      <c r="CZ606"/>
      <c r="DA606"/>
      <c r="DB606" s="1"/>
      <c r="DC606" s="1"/>
      <c r="DD606" s="1"/>
      <c r="DE606" s="1"/>
      <c r="DF606" s="1"/>
      <c r="DG606" s="12">
        <v>1197</v>
      </c>
      <c r="DH606" s="12">
        <f t="shared" si="832"/>
        <v>1669</v>
      </c>
      <c r="DI606" s="32">
        <v>0.68</v>
      </c>
      <c r="DJ606" s="33">
        <v>1.361</v>
      </c>
      <c r="DK606" s="34">
        <f t="shared" si="833"/>
        <v>3085.469</v>
      </c>
      <c r="DL606" s="12">
        <v>1</v>
      </c>
      <c r="DM606" s="12">
        <v>0.89</v>
      </c>
      <c r="DN606" s="12">
        <v>3.14</v>
      </c>
      <c r="DO606" s="35">
        <f t="shared" si="834"/>
        <v>3.7946</v>
      </c>
      <c r="DP606" s="12">
        <v>1.225</v>
      </c>
      <c r="DQ606" s="12">
        <v>0.5</v>
      </c>
      <c r="DR606" s="36">
        <f t="shared" si="835"/>
        <v>7171.2239087825</v>
      </c>
      <c r="DS606"/>
      <c r="DT606"/>
      <c r="DU606"/>
      <c r="DV606"/>
      <c r="DW606" s="1"/>
      <c r="DX606" s="1"/>
      <c r="DY606" s="1"/>
      <c r="DZ606" s="1"/>
      <c r="EA606" s="1"/>
      <c r="EB606" s="12">
        <v>1197</v>
      </c>
      <c r="EC606" s="12">
        <f t="shared" si="836"/>
        <v>1669</v>
      </c>
      <c r="ED606" s="32">
        <v>0.68</v>
      </c>
      <c r="EE606" s="33">
        <v>1.361</v>
      </c>
      <c r="EF606" s="34">
        <f t="shared" si="837"/>
        <v>3085.469</v>
      </c>
      <c r="EG606" s="12">
        <v>1</v>
      </c>
      <c r="EH606" s="12">
        <v>0.89</v>
      </c>
      <c r="EI606" s="12">
        <v>3.94</v>
      </c>
      <c r="EJ606" s="35">
        <f t="shared" si="838"/>
        <v>4.5066</v>
      </c>
      <c r="EK606" s="12">
        <v>1.225</v>
      </c>
      <c r="EL606" s="12">
        <v>0.5</v>
      </c>
      <c r="EM606" s="36">
        <f t="shared" si="839"/>
        <v>8516.7969396825</v>
      </c>
      <c r="EN606"/>
      <c r="EO606"/>
      <c r="EP606"/>
      <c r="EQ606"/>
    </row>
    <row r="607" s="1" customFormat="1" customHeight="1" spans="6:147">
      <c r="F607" s="12">
        <v>1197</v>
      </c>
      <c r="G607" s="12">
        <v>1524</v>
      </c>
      <c r="H607" s="32">
        <v>0.524</v>
      </c>
      <c r="I607" s="33">
        <v>1.047</v>
      </c>
      <c r="J607" s="34">
        <f t="shared" si="816"/>
        <v>2222.856</v>
      </c>
      <c r="K607" s="12">
        <v>1</v>
      </c>
      <c r="L607" s="12">
        <v>0.89</v>
      </c>
      <c r="M607" s="12">
        <v>3.14</v>
      </c>
      <c r="N607" s="35">
        <f t="shared" si="817"/>
        <v>3.7946</v>
      </c>
      <c r="O607" s="12">
        <v>1.225</v>
      </c>
      <c r="P607" s="12">
        <v>0.5</v>
      </c>
      <c r="Q607" s="36">
        <f t="shared" si="818"/>
        <v>5166.34524378</v>
      </c>
      <c r="R607"/>
      <c r="S607"/>
      <c r="T607"/>
      <c r="U607"/>
      <c r="V607" s="1"/>
      <c r="W607" s="1"/>
      <c r="X607" s="1"/>
      <c r="Y607" s="1"/>
      <c r="Z607" s="1"/>
      <c r="AA607" s="12">
        <v>1197</v>
      </c>
      <c r="AB607" s="12">
        <v>1524</v>
      </c>
      <c r="AC607" s="32">
        <v>0.524</v>
      </c>
      <c r="AD607" s="33">
        <v>1.047</v>
      </c>
      <c r="AE607" s="34">
        <f t="shared" si="819"/>
        <v>2222.856</v>
      </c>
      <c r="AF607" s="12">
        <v>1</v>
      </c>
      <c r="AG607" s="12">
        <v>0.89</v>
      </c>
      <c r="AH607" s="12">
        <v>3.14</v>
      </c>
      <c r="AI607" s="35">
        <f t="shared" si="820"/>
        <v>3.7946</v>
      </c>
      <c r="AJ607" s="12">
        <v>1.225</v>
      </c>
      <c r="AK607" s="12">
        <v>0.5</v>
      </c>
      <c r="AL607" s="36">
        <f t="shared" si="821"/>
        <v>5166.34524378</v>
      </c>
      <c r="AM607"/>
      <c r="AN607"/>
      <c r="AO607"/>
      <c r="AP607"/>
      <c r="AQ607" s="1"/>
      <c r="AR607" s="1"/>
      <c r="AS607" s="1"/>
      <c r="AT607" s="1"/>
      <c r="AU607" s="1"/>
      <c r="AV607" s="12">
        <v>1197</v>
      </c>
      <c r="AW607" s="12">
        <v>1524</v>
      </c>
      <c r="AX607" s="32">
        <v>0.524</v>
      </c>
      <c r="AY607" s="33">
        <v>1.047</v>
      </c>
      <c r="AZ607" s="34">
        <f t="shared" si="822"/>
        <v>2222.856</v>
      </c>
      <c r="BA607" s="12">
        <v>1</v>
      </c>
      <c r="BB607" s="12">
        <v>0.89</v>
      </c>
      <c r="BC607" s="12">
        <v>3.14</v>
      </c>
      <c r="BD607" s="35">
        <f t="shared" si="823"/>
        <v>3.7946</v>
      </c>
      <c r="BE607" s="12">
        <v>1.225</v>
      </c>
      <c r="BF607" s="12">
        <v>0.5</v>
      </c>
      <c r="BG607" s="36">
        <f t="shared" si="824"/>
        <v>5166.34524378</v>
      </c>
      <c r="BH607"/>
      <c r="BI607"/>
      <c r="BJ607"/>
      <c r="BK607"/>
      <c r="BL607" s="1"/>
      <c r="BM607" s="1"/>
      <c r="BN607" s="1"/>
      <c r="BO607" s="1"/>
      <c r="BP607" s="1"/>
      <c r="BQ607" s="12">
        <v>1197</v>
      </c>
      <c r="BR607" s="12">
        <v>1524</v>
      </c>
      <c r="BS607" s="32">
        <v>0.524</v>
      </c>
      <c r="BT607" s="33">
        <v>1.047</v>
      </c>
      <c r="BU607" s="34">
        <f t="shared" si="825"/>
        <v>2222.856</v>
      </c>
      <c r="BV607" s="12">
        <v>1</v>
      </c>
      <c r="BW607" s="12">
        <v>0.89</v>
      </c>
      <c r="BX607" s="12">
        <v>3.14</v>
      </c>
      <c r="BY607" s="35">
        <f t="shared" si="826"/>
        <v>3.7946</v>
      </c>
      <c r="BZ607" s="12">
        <v>1.225</v>
      </c>
      <c r="CA607" s="12">
        <v>0.5</v>
      </c>
      <c r="CB607" s="36">
        <f t="shared" si="827"/>
        <v>5166.34524378</v>
      </c>
      <c r="CC607"/>
      <c r="CD607"/>
      <c r="CE607"/>
      <c r="CF607"/>
      <c r="CG607" s="1"/>
      <c r="CH607" s="1"/>
      <c r="CI607" s="1"/>
      <c r="CJ607" s="1"/>
      <c r="CK607" s="1"/>
      <c r="CL607" s="12">
        <v>1197</v>
      </c>
      <c r="CM607" s="12">
        <f t="shared" si="828"/>
        <v>1669</v>
      </c>
      <c r="CN607" s="32">
        <v>0.524</v>
      </c>
      <c r="CO607" s="33">
        <v>1.047</v>
      </c>
      <c r="CP607" s="34">
        <f t="shared" si="829"/>
        <v>2374.671</v>
      </c>
      <c r="CQ607" s="12">
        <v>1</v>
      </c>
      <c r="CR607" s="12">
        <v>0.89</v>
      </c>
      <c r="CS607" s="12">
        <v>3.14</v>
      </c>
      <c r="CT607" s="35">
        <f t="shared" si="830"/>
        <v>3.7946</v>
      </c>
      <c r="CU607" s="12">
        <v>1.225</v>
      </c>
      <c r="CV607" s="12">
        <v>0.5</v>
      </c>
      <c r="CW607" s="36">
        <f t="shared" si="831"/>
        <v>5519.1925281675</v>
      </c>
      <c r="CX607"/>
      <c r="CY607"/>
      <c r="CZ607"/>
      <c r="DA607"/>
      <c r="DB607" s="1"/>
      <c r="DC607" s="1"/>
      <c r="DD607" s="1"/>
      <c r="DE607" s="1"/>
      <c r="DF607" s="1"/>
      <c r="DG607" s="12">
        <v>1197</v>
      </c>
      <c r="DH607" s="12">
        <f t="shared" si="832"/>
        <v>1669</v>
      </c>
      <c r="DI607" s="32">
        <v>0.524</v>
      </c>
      <c r="DJ607" s="33">
        <v>1.047</v>
      </c>
      <c r="DK607" s="34">
        <f t="shared" si="833"/>
        <v>2374.671</v>
      </c>
      <c r="DL607" s="12">
        <v>1</v>
      </c>
      <c r="DM607" s="12">
        <v>0.89</v>
      </c>
      <c r="DN607" s="12">
        <v>3.14</v>
      </c>
      <c r="DO607" s="35">
        <f t="shared" si="834"/>
        <v>3.7946</v>
      </c>
      <c r="DP607" s="12">
        <v>1.225</v>
      </c>
      <c r="DQ607" s="12">
        <v>0.5</v>
      </c>
      <c r="DR607" s="36">
        <f t="shared" si="835"/>
        <v>5519.1925281675</v>
      </c>
      <c r="DS607"/>
      <c r="DT607"/>
      <c r="DU607"/>
      <c r="DV607"/>
      <c r="DW607" s="1"/>
      <c r="DX607" s="1"/>
      <c r="DY607" s="1"/>
      <c r="DZ607" s="1"/>
      <c r="EA607" s="1"/>
      <c r="EB607" s="12">
        <v>1197</v>
      </c>
      <c r="EC607" s="12">
        <f t="shared" si="836"/>
        <v>1669</v>
      </c>
      <c r="ED607" s="32">
        <v>0.524</v>
      </c>
      <c r="EE607" s="33">
        <v>1.047</v>
      </c>
      <c r="EF607" s="34">
        <f t="shared" si="837"/>
        <v>2374.671</v>
      </c>
      <c r="EG607" s="12">
        <v>1</v>
      </c>
      <c r="EH607" s="12">
        <v>0.89</v>
      </c>
      <c r="EI607" s="12">
        <v>3.94</v>
      </c>
      <c r="EJ607" s="35">
        <f t="shared" si="838"/>
        <v>4.5066</v>
      </c>
      <c r="EK607" s="12">
        <v>1.225</v>
      </c>
      <c r="EL607" s="12">
        <v>0.5</v>
      </c>
      <c r="EM607" s="36">
        <f t="shared" si="839"/>
        <v>6554.7865512675</v>
      </c>
      <c r="EN607"/>
      <c r="EO607"/>
      <c r="EP607"/>
      <c r="EQ607"/>
    </row>
    <row r="608" s="1" customFormat="1" customHeight="1" spans="6:147">
      <c r="F608" s="12">
        <v>1197</v>
      </c>
      <c r="G608" s="12">
        <v>1524</v>
      </c>
      <c r="H608" s="32">
        <v>0.68</v>
      </c>
      <c r="I608" s="33">
        <v>1.361</v>
      </c>
      <c r="J608" s="34">
        <f t="shared" si="816"/>
        <v>2888.124</v>
      </c>
      <c r="K608" s="12">
        <v>1</v>
      </c>
      <c r="L608" s="12">
        <v>0.89</v>
      </c>
      <c r="M608" s="12">
        <v>3.14</v>
      </c>
      <c r="N608" s="35">
        <f t="shared" si="817"/>
        <v>3.7946</v>
      </c>
      <c r="O608" s="12">
        <v>1.225</v>
      </c>
      <c r="P608" s="12">
        <v>0.5</v>
      </c>
      <c r="Q608" s="36">
        <f t="shared" si="818"/>
        <v>6712.55613987</v>
      </c>
      <c r="R608"/>
      <c r="S608"/>
      <c r="T608"/>
      <c r="U608"/>
      <c r="V608" s="1"/>
      <c r="W608" s="1"/>
      <c r="X608" s="1"/>
      <c r="Y608" s="1"/>
      <c r="Z608" s="1"/>
      <c r="AA608" s="12">
        <v>1197</v>
      </c>
      <c r="AB608" s="12">
        <v>1524</v>
      </c>
      <c r="AC608" s="32">
        <v>0.68</v>
      </c>
      <c r="AD608" s="33">
        <v>1.361</v>
      </c>
      <c r="AE608" s="34">
        <f t="shared" si="819"/>
        <v>2888.124</v>
      </c>
      <c r="AF608" s="12">
        <v>1</v>
      </c>
      <c r="AG608" s="12">
        <v>0.89</v>
      </c>
      <c r="AH608" s="12">
        <v>3.14</v>
      </c>
      <c r="AI608" s="35">
        <f t="shared" si="820"/>
        <v>3.7946</v>
      </c>
      <c r="AJ608" s="12">
        <v>1.225</v>
      </c>
      <c r="AK608" s="12">
        <v>0.5</v>
      </c>
      <c r="AL608" s="36">
        <f t="shared" si="821"/>
        <v>6712.55613987</v>
      </c>
      <c r="AM608"/>
      <c r="AN608"/>
      <c r="AO608"/>
      <c r="AP608"/>
      <c r="AQ608" s="1"/>
      <c r="AR608" s="1"/>
      <c r="AS608" s="1"/>
      <c r="AT608" s="1"/>
      <c r="AU608" s="1"/>
      <c r="AV608" s="12">
        <v>1197</v>
      </c>
      <c r="AW608" s="12">
        <v>1524</v>
      </c>
      <c r="AX608" s="32">
        <v>0.68</v>
      </c>
      <c r="AY608" s="33">
        <v>1.361</v>
      </c>
      <c r="AZ608" s="34">
        <f t="shared" si="822"/>
        <v>2888.124</v>
      </c>
      <c r="BA608" s="12">
        <v>1</v>
      </c>
      <c r="BB608" s="12">
        <v>0.89</v>
      </c>
      <c r="BC608" s="12">
        <v>3.14</v>
      </c>
      <c r="BD608" s="35">
        <f t="shared" si="823"/>
        <v>3.7946</v>
      </c>
      <c r="BE608" s="12">
        <v>1.225</v>
      </c>
      <c r="BF608" s="12">
        <v>0.5</v>
      </c>
      <c r="BG608" s="36">
        <f t="shared" si="824"/>
        <v>6712.55613987</v>
      </c>
      <c r="BH608"/>
      <c r="BI608"/>
      <c r="BJ608"/>
      <c r="BK608"/>
      <c r="BL608" s="1"/>
      <c r="BM608" s="1"/>
      <c r="BN608" s="1"/>
      <c r="BO608" s="1"/>
      <c r="BP608" s="1"/>
      <c r="BQ608" s="12">
        <v>1197</v>
      </c>
      <c r="BR608" s="12">
        <v>1524</v>
      </c>
      <c r="BS608" s="32">
        <v>0.68</v>
      </c>
      <c r="BT608" s="33">
        <v>1.361</v>
      </c>
      <c r="BU608" s="34">
        <f t="shared" si="825"/>
        <v>2888.124</v>
      </c>
      <c r="BV608" s="12">
        <v>1</v>
      </c>
      <c r="BW608" s="12">
        <v>0.89</v>
      </c>
      <c r="BX608" s="12">
        <v>3.14</v>
      </c>
      <c r="BY608" s="35">
        <f t="shared" si="826"/>
        <v>3.7946</v>
      </c>
      <c r="BZ608" s="12">
        <v>1.225</v>
      </c>
      <c r="CA608" s="12">
        <v>0.5</v>
      </c>
      <c r="CB608" s="36">
        <f t="shared" si="827"/>
        <v>6712.55613987</v>
      </c>
      <c r="CC608"/>
      <c r="CD608"/>
      <c r="CE608"/>
      <c r="CF608"/>
      <c r="CG608" s="1"/>
      <c r="CH608" s="1"/>
      <c r="CI608" s="1"/>
      <c r="CJ608" s="1"/>
      <c r="CK608" s="1"/>
      <c r="CL608" s="12">
        <v>1197</v>
      </c>
      <c r="CM608" s="12">
        <f t="shared" si="828"/>
        <v>1669</v>
      </c>
      <c r="CN608" s="32">
        <v>0.68</v>
      </c>
      <c r="CO608" s="33">
        <v>1.361</v>
      </c>
      <c r="CP608" s="34">
        <f t="shared" si="829"/>
        <v>3085.469</v>
      </c>
      <c r="CQ608" s="12">
        <v>1</v>
      </c>
      <c r="CR608" s="12">
        <v>0.89</v>
      </c>
      <c r="CS608" s="12">
        <v>3.14</v>
      </c>
      <c r="CT608" s="35">
        <f t="shared" si="830"/>
        <v>3.7946</v>
      </c>
      <c r="CU608" s="12">
        <v>1.225</v>
      </c>
      <c r="CV608" s="12">
        <v>0.5</v>
      </c>
      <c r="CW608" s="36">
        <f t="shared" si="831"/>
        <v>7171.2239087825</v>
      </c>
      <c r="CX608"/>
      <c r="CY608"/>
      <c r="CZ608"/>
      <c r="DA608"/>
      <c r="DB608" s="1"/>
      <c r="DC608" s="1"/>
      <c r="DD608" s="1"/>
      <c r="DE608" s="1"/>
      <c r="DF608" s="1"/>
      <c r="DG608" s="12">
        <v>1197</v>
      </c>
      <c r="DH608" s="12">
        <f t="shared" si="832"/>
        <v>1669</v>
      </c>
      <c r="DI608" s="32">
        <v>0.68</v>
      </c>
      <c r="DJ608" s="33">
        <v>1.361</v>
      </c>
      <c r="DK608" s="34">
        <f t="shared" si="833"/>
        <v>3085.469</v>
      </c>
      <c r="DL608" s="12">
        <v>1</v>
      </c>
      <c r="DM608" s="12">
        <v>0.89</v>
      </c>
      <c r="DN608" s="12">
        <v>3.14</v>
      </c>
      <c r="DO608" s="35">
        <f t="shared" si="834"/>
        <v>3.7946</v>
      </c>
      <c r="DP608" s="12">
        <v>1.225</v>
      </c>
      <c r="DQ608" s="12">
        <v>0.5</v>
      </c>
      <c r="DR608" s="36">
        <f t="shared" si="835"/>
        <v>7171.2239087825</v>
      </c>
      <c r="DS608"/>
      <c r="DT608"/>
      <c r="DU608"/>
      <c r="DV608"/>
      <c r="DW608" s="1"/>
      <c r="DX608" s="1"/>
      <c r="DY608" s="1"/>
      <c r="DZ608" s="1"/>
      <c r="EA608" s="1"/>
      <c r="EB608" s="12">
        <v>1197</v>
      </c>
      <c r="EC608" s="12">
        <f t="shared" si="836"/>
        <v>1669</v>
      </c>
      <c r="ED608" s="32">
        <v>0.68</v>
      </c>
      <c r="EE608" s="33">
        <v>1.361</v>
      </c>
      <c r="EF608" s="34">
        <f t="shared" si="837"/>
        <v>3085.469</v>
      </c>
      <c r="EG608" s="12">
        <v>1</v>
      </c>
      <c r="EH608" s="12">
        <v>0.89</v>
      </c>
      <c r="EI608" s="12">
        <v>3.94</v>
      </c>
      <c r="EJ608" s="35">
        <f t="shared" si="838"/>
        <v>4.5066</v>
      </c>
      <c r="EK608" s="12">
        <v>1.225</v>
      </c>
      <c r="EL608" s="12">
        <v>0.5</v>
      </c>
      <c r="EM608" s="36">
        <f t="shared" si="839"/>
        <v>8516.7969396825</v>
      </c>
      <c r="EN608"/>
      <c r="EO608"/>
      <c r="EP608"/>
      <c r="EQ608"/>
    </row>
    <row r="609" s="1" customFormat="1" customHeight="1" spans="6:147">
      <c r="F609" s="12">
        <v>1197</v>
      </c>
      <c r="G609" s="12">
        <v>1524</v>
      </c>
      <c r="H609" s="32">
        <v>4.04</v>
      </c>
      <c r="I609" s="33">
        <v>8.09</v>
      </c>
      <c r="J609" s="34">
        <f t="shared" si="816"/>
        <v>17165.04</v>
      </c>
      <c r="K609" s="12">
        <v>3</v>
      </c>
      <c r="L609" s="12">
        <v>0.89</v>
      </c>
      <c r="M609" s="12">
        <v>3.14</v>
      </c>
      <c r="N609" s="35">
        <f t="shared" si="817"/>
        <v>3.7946</v>
      </c>
      <c r="O609" s="12">
        <v>1.225</v>
      </c>
      <c r="P609" s="12">
        <v>0.5</v>
      </c>
      <c r="Q609" s="36">
        <f t="shared" si="818"/>
        <v>119684.5716906</v>
      </c>
      <c r="R609"/>
      <c r="S609"/>
      <c r="T609"/>
      <c r="U609"/>
      <c r="V609" s="1"/>
      <c r="W609" s="1"/>
      <c r="X609" s="1"/>
      <c r="Y609" s="1"/>
      <c r="Z609" s="1"/>
      <c r="AA609" s="12">
        <v>1197</v>
      </c>
      <c r="AB609" s="12">
        <v>1524</v>
      </c>
      <c r="AC609" s="32">
        <v>4.04</v>
      </c>
      <c r="AD609" s="33">
        <v>8.09</v>
      </c>
      <c r="AE609" s="34">
        <f t="shared" si="819"/>
        <v>17165.04</v>
      </c>
      <c r="AF609" s="12">
        <v>3</v>
      </c>
      <c r="AG609" s="12">
        <v>0.89</v>
      </c>
      <c r="AH609" s="12">
        <v>3.14</v>
      </c>
      <c r="AI609" s="35">
        <f t="shared" si="820"/>
        <v>3.7946</v>
      </c>
      <c r="AJ609" s="12">
        <v>1.225</v>
      </c>
      <c r="AK609" s="12">
        <v>0.5</v>
      </c>
      <c r="AL609" s="36">
        <f t="shared" si="821"/>
        <v>119684.5716906</v>
      </c>
      <c r="AM609"/>
      <c r="AN609"/>
      <c r="AO609"/>
      <c r="AP609"/>
      <c r="AQ609" s="1"/>
      <c r="AR609" s="1"/>
      <c r="AS609" s="1"/>
      <c r="AT609" s="1"/>
      <c r="AU609" s="1"/>
      <c r="AV609" s="12">
        <v>1197</v>
      </c>
      <c r="AW609" s="12">
        <v>1524</v>
      </c>
      <c r="AX609" s="32">
        <v>4.04</v>
      </c>
      <c r="AY609" s="33">
        <v>8.09</v>
      </c>
      <c r="AZ609" s="34">
        <f t="shared" si="822"/>
        <v>17165.04</v>
      </c>
      <c r="BA609" s="12">
        <v>3</v>
      </c>
      <c r="BB609" s="12">
        <v>0.89</v>
      </c>
      <c r="BC609" s="12">
        <v>3.14</v>
      </c>
      <c r="BD609" s="35">
        <f t="shared" si="823"/>
        <v>3.7946</v>
      </c>
      <c r="BE609" s="12">
        <v>1.225</v>
      </c>
      <c r="BF609" s="12">
        <v>0.5</v>
      </c>
      <c r="BG609" s="36">
        <f t="shared" si="824"/>
        <v>119684.5716906</v>
      </c>
      <c r="BH609"/>
      <c r="BI609"/>
      <c r="BJ609"/>
      <c r="BK609"/>
      <c r="BL609" s="1"/>
      <c r="BM609" s="1"/>
      <c r="BN609" s="1"/>
      <c r="BO609" s="1"/>
      <c r="BP609" s="1"/>
      <c r="BQ609" s="12">
        <v>1197</v>
      </c>
      <c r="BR609" s="12">
        <v>1524</v>
      </c>
      <c r="BS609" s="32">
        <v>4.04</v>
      </c>
      <c r="BT609" s="33">
        <v>8.09</v>
      </c>
      <c r="BU609" s="34">
        <f t="shared" si="825"/>
        <v>17165.04</v>
      </c>
      <c r="BV609" s="12">
        <v>3</v>
      </c>
      <c r="BW609" s="12">
        <v>0.89</v>
      </c>
      <c r="BX609" s="12">
        <v>3.14</v>
      </c>
      <c r="BY609" s="35">
        <f t="shared" si="826"/>
        <v>3.7946</v>
      </c>
      <c r="BZ609" s="12">
        <v>1.225</v>
      </c>
      <c r="CA609" s="12">
        <v>0.5</v>
      </c>
      <c r="CB609" s="36">
        <f t="shared" si="827"/>
        <v>119684.5716906</v>
      </c>
      <c r="CC609"/>
      <c r="CD609"/>
      <c r="CE609"/>
      <c r="CF609"/>
      <c r="CG609" s="1"/>
      <c r="CH609" s="1"/>
      <c r="CI609" s="1"/>
      <c r="CJ609" s="1"/>
      <c r="CK609" s="1"/>
      <c r="CL609" s="12">
        <v>1197</v>
      </c>
      <c r="CM609" s="12">
        <f t="shared" si="828"/>
        <v>1669</v>
      </c>
      <c r="CN609" s="32">
        <v>4.04</v>
      </c>
      <c r="CO609" s="33">
        <v>8.09</v>
      </c>
      <c r="CP609" s="34">
        <f t="shared" si="829"/>
        <v>18338.09</v>
      </c>
      <c r="CQ609" s="12">
        <v>3</v>
      </c>
      <c r="CR609" s="12">
        <v>0.89</v>
      </c>
      <c r="CS609" s="12">
        <v>3.14</v>
      </c>
      <c r="CT609" s="35">
        <f t="shared" si="830"/>
        <v>3.7946</v>
      </c>
      <c r="CU609" s="12">
        <v>1.225</v>
      </c>
      <c r="CV609" s="12">
        <v>0.5</v>
      </c>
      <c r="CW609" s="36">
        <f t="shared" si="831"/>
        <v>127863.753726975</v>
      </c>
      <c r="CX609"/>
      <c r="CY609"/>
      <c r="CZ609"/>
      <c r="DA609"/>
      <c r="DB609" s="1"/>
      <c r="DC609" s="1"/>
      <c r="DD609" s="1"/>
      <c r="DE609" s="1"/>
      <c r="DF609" s="1"/>
      <c r="DG609" s="12">
        <v>1197</v>
      </c>
      <c r="DH609" s="12">
        <f t="shared" si="832"/>
        <v>1669</v>
      </c>
      <c r="DI609" s="32">
        <v>4.04</v>
      </c>
      <c r="DJ609" s="33">
        <v>8.09</v>
      </c>
      <c r="DK609" s="34">
        <f t="shared" si="833"/>
        <v>18338.09</v>
      </c>
      <c r="DL609" s="12">
        <v>3</v>
      </c>
      <c r="DM609" s="12">
        <v>0.89</v>
      </c>
      <c r="DN609" s="12">
        <v>3.14</v>
      </c>
      <c r="DO609" s="35">
        <f t="shared" si="834"/>
        <v>3.7946</v>
      </c>
      <c r="DP609" s="12">
        <v>1.225</v>
      </c>
      <c r="DQ609" s="12">
        <v>0.5</v>
      </c>
      <c r="DR609" s="36">
        <f t="shared" si="835"/>
        <v>127863.753726975</v>
      </c>
      <c r="DS609"/>
      <c r="DT609"/>
      <c r="DU609"/>
      <c r="DV609"/>
      <c r="DW609" s="1"/>
      <c r="DX609" s="1"/>
      <c r="DY609" s="1"/>
      <c r="DZ609" s="1"/>
      <c r="EA609" s="1"/>
      <c r="EB609" s="12">
        <v>1197</v>
      </c>
      <c r="EC609" s="12">
        <f t="shared" si="836"/>
        <v>1669</v>
      </c>
      <c r="ED609" s="32">
        <v>4.04</v>
      </c>
      <c r="EE609" s="33">
        <v>8.09</v>
      </c>
      <c r="EF609" s="34">
        <f t="shared" si="837"/>
        <v>18338.09</v>
      </c>
      <c r="EG609" s="12">
        <v>3</v>
      </c>
      <c r="EH609" s="12">
        <v>0.89</v>
      </c>
      <c r="EI609" s="12">
        <v>3.94</v>
      </c>
      <c r="EJ609" s="35">
        <f t="shared" si="838"/>
        <v>4.5066</v>
      </c>
      <c r="EK609" s="12">
        <v>1.225</v>
      </c>
      <c r="EL609" s="12">
        <v>0.5</v>
      </c>
      <c r="EM609" s="36">
        <f t="shared" si="839"/>
        <v>151855.476873975</v>
      </c>
      <c r="EN609"/>
      <c r="EO609"/>
      <c r="EP609"/>
      <c r="EQ609"/>
    </row>
    <row r="610" s="1" customFormat="1" customHeight="1" spans="6:147">
      <c r="F610" s="12">
        <v>1197</v>
      </c>
      <c r="G610" s="12">
        <v>1524</v>
      </c>
      <c r="H610" s="32">
        <v>6.07</v>
      </c>
      <c r="I610" s="33">
        <v>12.13</v>
      </c>
      <c r="J610" s="34">
        <f t="shared" si="816"/>
        <v>25751.91</v>
      </c>
      <c r="K610" s="12">
        <v>3</v>
      </c>
      <c r="L610" s="12">
        <v>0.89</v>
      </c>
      <c r="M610" s="12">
        <v>3.14</v>
      </c>
      <c r="N610" s="35">
        <f t="shared" si="817"/>
        <v>3.7946</v>
      </c>
      <c r="O610" s="12">
        <v>1.225</v>
      </c>
      <c r="P610" s="12">
        <v>0.5</v>
      </c>
      <c r="Q610" s="36">
        <f t="shared" si="818"/>
        <v>179557.188248025</v>
      </c>
      <c r="R610"/>
      <c r="S610"/>
      <c r="T610"/>
      <c r="U610"/>
      <c r="V610" s="1"/>
      <c r="W610" s="1"/>
      <c r="X610" s="1"/>
      <c r="Y610" s="1"/>
      <c r="Z610" s="1"/>
      <c r="AA610" s="12">
        <v>1197</v>
      </c>
      <c r="AB610" s="12">
        <v>1524</v>
      </c>
      <c r="AC610" s="32">
        <v>6.07</v>
      </c>
      <c r="AD610" s="33">
        <v>12.13</v>
      </c>
      <c r="AE610" s="34">
        <f t="shared" si="819"/>
        <v>25751.91</v>
      </c>
      <c r="AF610" s="12">
        <v>3</v>
      </c>
      <c r="AG610" s="12">
        <v>0.89</v>
      </c>
      <c r="AH610" s="12">
        <v>3.14</v>
      </c>
      <c r="AI610" s="35">
        <f t="shared" si="820"/>
        <v>3.7946</v>
      </c>
      <c r="AJ610" s="12">
        <v>1.225</v>
      </c>
      <c r="AK610" s="12">
        <v>0.5</v>
      </c>
      <c r="AL610" s="36">
        <f t="shared" si="821"/>
        <v>179557.188248025</v>
      </c>
      <c r="AM610"/>
      <c r="AN610"/>
      <c r="AO610"/>
      <c r="AP610"/>
      <c r="AQ610" s="1"/>
      <c r="AR610" s="1"/>
      <c r="AS610" s="1"/>
      <c r="AT610" s="1"/>
      <c r="AU610" s="1"/>
      <c r="AV610" s="12">
        <v>1197</v>
      </c>
      <c r="AW610" s="12">
        <v>1524</v>
      </c>
      <c r="AX610" s="32">
        <v>6.07</v>
      </c>
      <c r="AY610" s="33">
        <v>12.13</v>
      </c>
      <c r="AZ610" s="34">
        <f t="shared" si="822"/>
        <v>25751.91</v>
      </c>
      <c r="BA610" s="12">
        <v>3</v>
      </c>
      <c r="BB610" s="12">
        <v>0.89</v>
      </c>
      <c r="BC610" s="12">
        <v>3.14</v>
      </c>
      <c r="BD610" s="35">
        <f t="shared" si="823"/>
        <v>3.7946</v>
      </c>
      <c r="BE610" s="12">
        <v>1.225</v>
      </c>
      <c r="BF610" s="12">
        <v>0.5</v>
      </c>
      <c r="BG610" s="36">
        <f t="shared" si="824"/>
        <v>179557.188248025</v>
      </c>
      <c r="BH610"/>
      <c r="BI610"/>
      <c r="BJ610"/>
      <c r="BK610"/>
      <c r="BL610" s="1"/>
      <c r="BM610" s="1"/>
      <c r="BN610" s="1"/>
      <c r="BO610" s="1"/>
      <c r="BP610" s="1"/>
      <c r="BQ610" s="12">
        <v>1197</v>
      </c>
      <c r="BR610" s="12">
        <v>1524</v>
      </c>
      <c r="BS610" s="32">
        <v>6.07</v>
      </c>
      <c r="BT610" s="33">
        <v>12.13</v>
      </c>
      <c r="BU610" s="34">
        <f t="shared" si="825"/>
        <v>25751.91</v>
      </c>
      <c r="BV610" s="12">
        <v>3</v>
      </c>
      <c r="BW610" s="12">
        <v>0.89</v>
      </c>
      <c r="BX610" s="12">
        <v>3.14</v>
      </c>
      <c r="BY610" s="35">
        <f t="shared" si="826"/>
        <v>3.7946</v>
      </c>
      <c r="BZ610" s="12">
        <v>1.225</v>
      </c>
      <c r="CA610" s="12">
        <v>0.5</v>
      </c>
      <c r="CB610" s="36">
        <f t="shared" si="827"/>
        <v>179557.188248025</v>
      </c>
      <c r="CC610"/>
      <c r="CD610"/>
      <c r="CE610"/>
      <c r="CF610"/>
      <c r="CG610" s="1"/>
      <c r="CH610" s="1"/>
      <c r="CI610" s="1"/>
      <c r="CJ610" s="1"/>
      <c r="CK610" s="1"/>
      <c r="CL610" s="12">
        <v>1197</v>
      </c>
      <c r="CM610" s="12">
        <f t="shared" si="828"/>
        <v>1669</v>
      </c>
      <c r="CN610" s="32">
        <v>6.07</v>
      </c>
      <c r="CO610" s="33">
        <v>12.13</v>
      </c>
      <c r="CP610" s="34">
        <f t="shared" si="829"/>
        <v>27510.76</v>
      </c>
      <c r="CQ610" s="12">
        <v>3</v>
      </c>
      <c r="CR610" s="12">
        <v>0.89</v>
      </c>
      <c r="CS610" s="12">
        <v>3.14</v>
      </c>
      <c r="CT610" s="35">
        <f t="shared" si="830"/>
        <v>3.7946</v>
      </c>
      <c r="CU610" s="12">
        <v>1.225</v>
      </c>
      <c r="CV610" s="12">
        <v>0.5</v>
      </c>
      <c r="CW610" s="36">
        <f t="shared" si="831"/>
        <v>191820.9061839</v>
      </c>
      <c r="CX610"/>
      <c r="CY610"/>
      <c r="CZ610"/>
      <c r="DA610"/>
      <c r="DB610" s="1"/>
      <c r="DC610" s="1"/>
      <c r="DD610" s="1"/>
      <c r="DE610" s="1"/>
      <c r="DF610" s="1"/>
      <c r="DG610" s="12">
        <v>1197</v>
      </c>
      <c r="DH610" s="12">
        <f t="shared" si="832"/>
        <v>1669</v>
      </c>
      <c r="DI610" s="32">
        <v>6.07</v>
      </c>
      <c r="DJ610" s="33">
        <v>12.13</v>
      </c>
      <c r="DK610" s="34">
        <f t="shared" si="833"/>
        <v>27510.76</v>
      </c>
      <c r="DL610" s="12">
        <v>3</v>
      </c>
      <c r="DM610" s="12">
        <v>0.89</v>
      </c>
      <c r="DN610" s="12">
        <v>3.14</v>
      </c>
      <c r="DO610" s="35">
        <f t="shared" si="834"/>
        <v>3.7946</v>
      </c>
      <c r="DP610" s="12">
        <v>1.225</v>
      </c>
      <c r="DQ610" s="12">
        <v>0.5</v>
      </c>
      <c r="DR610" s="36">
        <f t="shared" si="835"/>
        <v>191820.9061839</v>
      </c>
      <c r="DS610"/>
      <c r="DT610"/>
      <c r="DU610"/>
      <c r="DV610"/>
      <c r="DW610" s="1"/>
      <c r="DX610" s="1"/>
      <c r="DY610" s="1"/>
      <c r="DZ610" s="1"/>
      <c r="EA610" s="1"/>
      <c r="EB610" s="12">
        <v>1197</v>
      </c>
      <c r="EC610" s="12">
        <f t="shared" si="836"/>
        <v>1669</v>
      </c>
      <c r="ED610" s="32">
        <v>6.07</v>
      </c>
      <c r="EE610" s="33">
        <v>12.13</v>
      </c>
      <c r="EF610" s="34">
        <f t="shared" si="837"/>
        <v>27510.76</v>
      </c>
      <c r="EG610" s="12">
        <v>3</v>
      </c>
      <c r="EH610" s="12">
        <v>0.89</v>
      </c>
      <c r="EI610" s="12">
        <v>3.94</v>
      </c>
      <c r="EJ610" s="35">
        <f t="shared" si="838"/>
        <v>4.5066</v>
      </c>
      <c r="EK610" s="12">
        <v>1.225</v>
      </c>
      <c r="EL610" s="12">
        <v>0.5</v>
      </c>
      <c r="EM610" s="36">
        <f t="shared" si="839"/>
        <v>227813.2334919</v>
      </c>
      <c r="EN610"/>
      <c r="EO610"/>
      <c r="EP610"/>
      <c r="EQ610"/>
    </row>
    <row r="611" s="1" customFormat="1" customHeight="1" spans="6:147">
      <c r="F611" s="37" t="s">
        <v>43</v>
      </c>
      <c r="G611" s="37"/>
      <c r="H611" s="37"/>
      <c r="I611" s="37"/>
      <c r="J611" s="37"/>
      <c r="K611" s="38">
        <f>SUM(Q597:Q610)</f>
        <v>370515.168240525</v>
      </c>
      <c r="L611" s="38"/>
      <c r="M611" s="38"/>
      <c r="N611" s="38"/>
      <c r="O611" s="38"/>
      <c r="P611" s="38"/>
      <c r="Q611" s="38"/>
      <c r="R611"/>
      <c r="S611"/>
      <c r="T611"/>
      <c r="U611"/>
      <c r="V611" s="1"/>
      <c r="W611" s="1"/>
      <c r="X611" s="1"/>
      <c r="Y611" s="1"/>
      <c r="Z611" s="1"/>
      <c r="AA611" s="37" t="s">
        <v>43</v>
      </c>
      <c r="AB611" s="37"/>
      <c r="AC611" s="37"/>
      <c r="AD611" s="37"/>
      <c r="AE611" s="37"/>
      <c r="AF611" s="38">
        <f>SUM(AL597:AL610)</f>
        <v>370515.168240525</v>
      </c>
      <c r="AG611" s="38"/>
      <c r="AH611" s="38"/>
      <c r="AI611" s="38"/>
      <c r="AJ611" s="38"/>
      <c r="AK611" s="38"/>
      <c r="AL611" s="38"/>
      <c r="AM611"/>
      <c r="AN611"/>
      <c r="AO611"/>
      <c r="AP611"/>
      <c r="AQ611" s="1"/>
      <c r="AR611" s="1"/>
      <c r="AS611" s="1"/>
      <c r="AT611" s="1"/>
      <c r="AU611" s="1"/>
      <c r="AV611" s="37" t="s">
        <v>43</v>
      </c>
      <c r="AW611" s="37"/>
      <c r="AX611" s="37"/>
      <c r="AY611" s="37"/>
      <c r="AZ611" s="37"/>
      <c r="BA611" s="38">
        <f>SUM(BG597:BG610)</f>
        <v>370515.168240525</v>
      </c>
      <c r="BB611" s="38"/>
      <c r="BC611" s="38"/>
      <c r="BD611" s="38"/>
      <c r="BE611" s="38"/>
      <c r="BF611" s="38"/>
      <c r="BG611" s="38"/>
      <c r="BH611"/>
      <c r="BI611"/>
      <c r="BJ611"/>
      <c r="BK611"/>
      <c r="BL611" s="1"/>
      <c r="BM611" s="1"/>
      <c r="BN611" s="1"/>
      <c r="BO611" s="1"/>
      <c r="BP611" s="1"/>
      <c r="BQ611" s="37" t="s">
        <v>43</v>
      </c>
      <c r="BR611" s="37"/>
      <c r="BS611" s="37"/>
      <c r="BT611" s="37"/>
      <c r="BU611" s="37"/>
      <c r="BV611" s="38">
        <f>SUM(CB597:CB610)</f>
        <v>370515.168240525</v>
      </c>
      <c r="BW611" s="38"/>
      <c r="BX611" s="38"/>
      <c r="BY611" s="38"/>
      <c r="BZ611" s="38"/>
      <c r="CA611" s="38"/>
      <c r="CB611" s="38"/>
      <c r="CC611"/>
      <c r="CD611"/>
      <c r="CE611"/>
      <c r="CF611"/>
      <c r="CG611" s="1"/>
      <c r="CH611" s="1"/>
      <c r="CI611" s="1"/>
      <c r="CJ611" s="1"/>
      <c r="CK611" s="1"/>
      <c r="CL611" s="37" t="s">
        <v>43</v>
      </c>
      <c r="CM611" s="37"/>
      <c r="CN611" s="37"/>
      <c r="CO611" s="37"/>
      <c r="CP611" s="37"/>
      <c r="CQ611" s="38">
        <f>SUM(CW597:CW610)</f>
        <v>395827.158532575</v>
      </c>
      <c r="CR611" s="38"/>
      <c r="CS611" s="38"/>
      <c r="CT611" s="38"/>
      <c r="CU611" s="38"/>
      <c r="CV611" s="38"/>
      <c r="CW611" s="38"/>
      <c r="CX611"/>
      <c r="CY611"/>
      <c r="CZ611"/>
      <c r="DA611"/>
      <c r="DB611" s="1"/>
      <c r="DC611" s="1"/>
      <c r="DD611" s="1"/>
      <c r="DE611" s="1"/>
      <c r="DF611" s="1"/>
      <c r="DG611" s="37" t="s">
        <v>43</v>
      </c>
      <c r="DH611" s="37"/>
      <c r="DI611" s="37"/>
      <c r="DJ611" s="37"/>
      <c r="DK611" s="37"/>
      <c r="DL611" s="38">
        <f>SUM(DR597:DR610)</f>
        <v>395827.158532575</v>
      </c>
      <c r="DM611" s="38"/>
      <c r="DN611" s="38"/>
      <c r="DO611" s="38"/>
      <c r="DP611" s="38"/>
      <c r="DQ611" s="38"/>
      <c r="DR611" s="38"/>
      <c r="DS611"/>
      <c r="DT611"/>
      <c r="DU611"/>
      <c r="DV611"/>
      <c r="DW611" s="1"/>
      <c r="DX611" s="1"/>
      <c r="DY611" s="1"/>
      <c r="DZ611" s="1"/>
      <c r="EA611" s="1"/>
      <c r="EB611" s="37" t="s">
        <v>43</v>
      </c>
      <c r="EC611" s="37"/>
      <c r="ED611" s="37"/>
      <c r="EE611" s="37"/>
      <c r="EF611" s="37"/>
      <c r="EG611" s="38">
        <f>SUM(EM597:EM610)</f>
        <v>470098.211311575</v>
      </c>
      <c r="EH611" s="38"/>
      <c r="EI611" s="38"/>
      <c r="EJ611" s="38"/>
      <c r="EK611" s="38"/>
      <c r="EL611" s="38"/>
      <c r="EM611" s="38"/>
      <c r="EN611"/>
      <c r="EO611"/>
      <c r="EP611"/>
      <c r="EQ611"/>
    </row>
    <row r="612" s="1" customFormat="1" customHeight="1" spans="6:147">
      <c r="F612" s="37"/>
      <c r="G612" s="37"/>
      <c r="H612" s="37"/>
      <c r="I612" s="37"/>
      <c r="J612" s="37"/>
      <c r="K612" s="38"/>
      <c r="L612" s="38"/>
      <c r="M612" s="38"/>
      <c r="N612" s="38"/>
      <c r="O612" s="38"/>
      <c r="P612" s="38"/>
      <c r="Q612" s="38"/>
      <c r="R612"/>
      <c r="S612"/>
      <c r="T612"/>
      <c r="U612"/>
      <c r="V612" s="1"/>
      <c r="W612" s="1"/>
      <c r="X612" s="1"/>
      <c r="Y612" s="1"/>
      <c r="Z612" s="1"/>
      <c r="AA612" s="37"/>
      <c r="AB612" s="37"/>
      <c r="AC612" s="37"/>
      <c r="AD612" s="37"/>
      <c r="AE612" s="37"/>
      <c r="AF612" s="38"/>
      <c r="AG612" s="38"/>
      <c r="AH612" s="38"/>
      <c r="AI612" s="38"/>
      <c r="AJ612" s="38"/>
      <c r="AK612" s="38"/>
      <c r="AL612" s="38"/>
      <c r="AM612"/>
      <c r="AN612"/>
      <c r="AO612"/>
      <c r="AP612"/>
      <c r="AQ612" s="1"/>
      <c r="AR612" s="1"/>
      <c r="AS612" s="1"/>
      <c r="AT612" s="1"/>
      <c r="AU612" s="1"/>
      <c r="AV612" s="37"/>
      <c r="AW612" s="37"/>
      <c r="AX612" s="37"/>
      <c r="AY612" s="37"/>
      <c r="AZ612" s="37"/>
      <c r="BA612" s="38"/>
      <c r="BB612" s="38"/>
      <c r="BC612" s="38"/>
      <c r="BD612" s="38"/>
      <c r="BE612" s="38"/>
      <c r="BF612" s="38"/>
      <c r="BG612" s="38"/>
      <c r="BH612"/>
      <c r="BI612"/>
      <c r="BJ612"/>
      <c r="BK612"/>
      <c r="BL612" s="1"/>
      <c r="BM612" s="1"/>
      <c r="BN612" s="1"/>
      <c r="BO612" s="1"/>
      <c r="BP612" s="1"/>
      <c r="BQ612" s="37"/>
      <c r="BR612" s="37"/>
      <c r="BS612" s="37"/>
      <c r="BT612" s="37"/>
      <c r="BU612" s="37"/>
      <c r="BV612" s="38"/>
      <c r="BW612" s="38"/>
      <c r="BX612" s="38"/>
      <c r="BY612" s="38"/>
      <c r="BZ612" s="38"/>
      <c r="CA612" s="38"/>
      <c r="CB612" s="38"/>
      <c r="CC612"/>
      <c r="CD612"/>
      <c r="CE612"/>
      <c r="CF612"/>
      <c r="CG612" s="1"/>
      <c r="CH612" s="1"/>
      <c r="CI612" s="1"/>
      <c r="CJ612" s="1"/>
      <c r="CK612" s="1"/>
      <c r="CL612" s="37"/>
      <c r="CM612" s="37"/>
      <c r="CN612" s="37"/>
      <c r="CO612" s="37"/>
      <c r="CP612" s="37"/>
      <c r="CQ612" s="38"/>
      <c r="CR612" s="38"/>
      <c r="CS612" s="38"/>
      <c r="CT612" s="38"/>
      <c r="CU612" s="38"/>
      <c r="CV612" s="38"/>
      <c r="CW612" s="38"/>
      <c r="CX612"/>
      <c r="CY612"/>
      <c r="CZ612"/>
      <c r="DA612"/>
      <c r="DB612" s="1"/>
      <c r="DC612" s="1"/>
      <c r="DD612" s="1"/>
      <c r="DE612" s="1"/>
      <c r="DF612" s="1"/>
      <c r="DG612" s="37"/>
      <c r="DH612" s="37"/>
      <c r="DI612" s="37"/>
      <c r="DJ612" s="37"/>
      <c r="DK612" s="37"/>
      <c r="DL612" s="38"/>
      <c r="DM612" s="38"/>
      <c r="DN612" s="38"/>
      <c r="DO612" s="38"/>
      <c r="DP612" s="38"/>
      <c r="DQ612" s="38"/>
      <c r="DR612" s="38"/>
      <c r="DS612"/>
      <c r="DT612"/>
      <c r="DU612"/>
      <c r="DV612"/>
      <c r="DW612" s="1"/>
      <c r="DX612" s="1"/>
      <c r="DY612" s="1"/>
      <c r="DZ612" s="1"/>
      <c r="EA612" s="1"/>
      <c r="EB612" s="37"/>
      <c r="EC612" s="37"/>
      <c r="ED612" s="37"/>
      <c r="EE612" s="37"/>
      <c r="EF612" s="37"/>
      <c r="EG612" s="38"/>
      <c r="EH612" s="38"/>
      <c r="EI612" s="38"/>
      <c r="EJ612" s="38"/>
      <c r="EK612" s="38"/>
      <c r="EL612" s="38"/>
      <c r="EM612" s="38"/>
      <c r="EN612"/>
      <c r="EO612"/>
      <c r="EP612"/>
      <c r="EQ612"/>
    </row>
    <row r="613" s="1" customFormat="1" customHeight="1" spans="6:147">
      <c r="F613" s="37"/>
      <c r="G613" s="37"/>
      <c r="H613" s="37"/>
      <c r="I613" s="37"/>
      <c r="J613" s="37"/>
      <c r="K613" s="38"/>
      <c r="L613" s="38"/>
      <c r="M613" s="38"/>
      <c r="N613" s="38"/>
      <c r="O613" s="38"/>
      <c r="P613" s="38"/>
      <c r="Q613" s="38"/>
      <c r="R613"/>
      <c r="S613"/>
      <c r="T613"/>
      <c r="U613"/>
      <c r="V613" s="1"/>
      <c r="W613" s="1"/>
      <c r="X613" s="1"/>
      <c r="Y613" s="1"/>
      <c r="Z613" s="1"/>
      <c r="AA613" s="37"/>
      <c r="AB613" s="37"/>
      <c r="AC613" s="37"/>
      <c r="AD613" s="37"/>
      <c r="AE613" s="37"/>
      <c r="AF613" s="38"/>
      <c r="AG613" s="38"/>
      <c r="AH613" s="38"/>
      <c r="AI613" s="38"/>
      <c r="AJ613" s="38"/>
      <c r="AK613" s="38"/>
      <c r="AL613" s="38"/>
      <c r="AM613"/>
      <c r="AN613"/>
      <c r="AO613"/>
      <c r="AP613"/>
      <c r="AQ613" s="1"/>
      <c r="AR613" s="1"/>
      <c r="AS613" s="1"/>
      <c r="AT613" s="1"/>
      <c r="AU613" s="1"/>
      <c r="AV613" s="37"/>
      <c r="AW613" s="37"/>
      <c r="AX613" s="37"/>
      <c r="AY613" s="37"/>
      <c r="AZ613" s="37"/>
      <c r="BA613" s="38"/>
      <c r="BB613" s="38"/>
      <c r="BC613" s="38"/>
      <c r="BD613" s="38"/>
      <c r="BE613" s="38"/>
      <c r="BF613" s="38"/>
      <c r="BG613" s="38"/>
      <c r="BH613"/>
      <c r="BI613"/>
      <c r="BJ613"/>
      <c r="BK613"/>
      <c r="BL613" s="1"/>
      <c r="BM613" s="1"/>
      <c r="BN613" s="1"/>
      <c r="BO613" s="1"/>
      <c r="BP613" s="1"/>
      <c r="BQ613" s="37"/>
      <c r="BR613" s="37"/>
      <c r="BS613" s="37"/>
      <c r="BT613" s="37"/>
      <c r="BU613" s="37"/>
      <c r="BV613" s="38"/>
      <c r="BW613" s="38"/>
      <c r="BX613" s="38"/>
      <c r="BY613" s="38"/>
      <c r="BZ613" s="38"/>
      <c r="CA613" s="38"/>
      <c r="CB613" s="38"/>
      <c r="CC613"/>
      <c r="CD613"/>
      <c r="CE613"/>
      <c r="CF613"/>
      <c r="CG613" s="1"/>
      <c r="CH613" s="1"/>
      <c r="CI613" s="1"/>
      <c r="CJ613" s="1"/>
      <c r="CK613" s="1"/>
      <c r="CL613" s="37"/>
      <c r="CM613" s="37"/>
      <c r="CN613" s="37"/>
      <c r="CO613" s="37"/>
      <c r="CP613" s="37"/>
      <c r="CQ613" s="38"/>
      <c r="CR613" s="38"/>
      <c r="CS613" s="38"/>
      <c r="CT613" s="38"/>
      <c r="CU613" s="38"/>
      <c r="CV613" s="38"/>
      <c r="CW613" s="38"/>
      <c r="CX613"/>
      <c r="CY613"/>
      <c r="CZ613"/>
      <c r="DA613"/>
      <c r="DB613" s="1"/>
      <c r="DC613" s="1"/>
      <c r="DD613" s="1"/>
      <c r="DE613" s="1"/>
      <c r="DF613" s="1"/>
      <c r="DG613" s="37"/>
      <c r="DH613" s="37"/>
      <c r="DI613" s="37"/>
      <c r="DJ613" s="37"/>
      <c r="DK613" s="37"/>
      <c r="DL613" s="38"/>
      <c r="DM613" s="38"/>
      <c r="DN613" s="38"/>
      <c r="DO613" s="38"/>
      <c r="DP613" s="38"/>
      <c r="DQ613" s="38"/>
      <c r="DR613" s="38"/>
      <c r="DS613"/>
      <c r="DT613"/>
      <c r="DU613"/>
      <c r="DV613"/>
      <c r="DW613" s="1"/>
      <c r="DX613" s="1"/>
      <c r="DY613" s="1"/>
      <c r="DZ613" s="1"/>
      <c r="EA613" s="1"/>
      <c r="EB613" s="37"/>
      <c r="EC613" s="37"/>
      <c r="ED613" s="37"/>
      <c r="EE613" s="37"/>
      <c r="EF613" s="37"/>
      <c r="EG613" s="38"/>
      <c r="EH613" s="38"/>
      <c r="EI613" s="38"/>
      <c r="EJ613" s="38"/>
      <c r="EK613" s="38"/>
      <c r="EL613" s="38"/>
      <c r="EM613" s="38"/>
      <c r="EN613"/>
      <c r="EO613"/>
      <c r="EP613"/>
      <c r="EQ613"/>
    </row>
    <row r="614" s="1" customFormat="1" customHeight="1" spans="6:147">
      <c r="F614" s="39" t="s">
        <v>18</v>
      </c>
      <c r="G614" s="39"/>
      <c r="H614" s="39"/>
      <c r="I614" s="39"/>
      <c r="J614" s="39"/>
      <c r="K614" s="39"/>
      <c r="L614" s="39"/>
      <c r="M614" s="39"/>
      <c r="N614" s="39"/>
      <c r="O614" s="39"/>
      <c r="P614" s="39"/>
      <c r="Q614" s="39"/>
      <c r="R614"/>
      <c r="S614"/>
      <c r="T614"/>
      <c r="U614"/>
      <c r="V614" s="1"/>
      <c r="W614" s="1"/>
      <c r="X614" s="1"/>
      <c r="Y614" s="1"/>
      <c r="Z614" s="1"/>
      <c r="AA614" s="39" t="s">
        <v>18</v>
      </c>
      <c r="AB614" s="39"/>
      <c r="AC614" s="39"/>
      <c r="AD614" s="39"/>
      <c r="AE614" s="39"/>
      <c r="AF614" s="39"/>
      <c r="AG614" s="39"/>
      <c r="AH614" s="39"/>
      <c r="AI614" s="39"/>
      <c r="AJ614" s="39"/>
      <c r="AK614" s="39"/>
      <c r="AL614" s="39"/>
      <c r="AM614"/>
      <c r="AN614"/>
      <c r="AO614"/>
      <c r="AP614"/>
      <c r="AQ614" s="1"/>
      <c r="AR614" s="1"/>
      <c r="AS614" s="1"/>
      <c r="AT614" s="1"/>
      <c r="AU614" s="1"/>
      <c r="AV614" s="39" t="s">
        <v>18</v>
      </c>
      <c r="AW614" s="39"/>
      <c r="AX614" s="39"/>
      <c r="AY614" s="39"/>
      <c r="AZ614" s="39"/>
      <c r="BA614" s="39"/>
      <c r="BB614" s="39"/>
      <c r="BC614" s="39"/>
      <c r="BD614" s="39"/>
      <c r="BE614" s="39"/>
      <c r="BF614" s="39"/>
      <c r="BG614" s="39"/>
      <c r="BH614"/>
      <c r="BI614"/>
      <c r="BJ614"/>
      <c r="BK614"/>
      <c r="BL614" s="1"/>
      <c r="BM614" s="1"/>
      <c r="BN614" s="1"/>
      <c r="BO614" s="1"/>
      <c r="BP614" s="1"/>
      <c r="BQ614" s="39" t="s">
        <v>18</v>
      </c>
      <c r="BR614" s="39"/>
      <c r="BS614" s="39"/>
      <c r="BT614" s="39"/>
      <c r="BU614" s="39"/>
      <c r="BV614" s="39"/>
      <c r="BW614" s="39"/>
      <c r="BX614" s="39"/>
      <c r="BY614" s="39"/>
      <c r="BZ614" s="39"/>
      <c r="CA614" s="39"/>
      <c r="CB614" s="39"/>
      <c r="CC614"/>
      <c r="CD614"/>
      <c r="CE614"/>
      <c r="CF614"/>
      <c r="CG614" s="1"/>
      <c r="CH614" s="1"/>
      <c r="CI614" s="1"/>
      <c r="CJ614" s="1"/>
      <c r="CK614" s="1"/>
      <c r="CL614" s="39" t="s">
        <v>18</v>
      </c>
      <c r="CM614" s="39"/>
      <c r="CN614" s="39"/>
      <c r="CO614" s="39"/>
      <c r="CP614" s="39"/>
      <c r="CQ614" s="39"/>
      <c r="CR614" s="39"/>
      <c r="CS614" s="39"/>
      <c r="CT614" s="39"/>
      <c r="CU614" s="39"/>
      <c r="CV614" s="39"/>
      <c r="CW614" s="39"/>
      <c r="CX614"/>
      <c r="CY614"/>
      <c r="CZ614"/>
      <c r="DA614"/>
      <c r="DB614" s="1"/>
      <c r="DC614" s="1"/>
      <c r="DD614" s="1"/>
      <c r="DE614" s="1"/>
      <c r="DF614" s="1"/>
      <c r="DG614" s="39" t="s">
        <v>18</v>
      </c>
      <c r="DH614" s="39"/>
      <c r="DI614" s="39"/>
      <c r="DJ614" s="39"/>
      <c r="DK614" s="39"/>
      <c r="DL614" s="39"/>
      <c r="DM614" s="39"/>
      <c r="DN614" s="39"/>
      <c r="DO614" s="39"/>
      <c r="DP614" s="39"/>
      <c r="DQ614" s="39"/>
      <c r="DR614" s="39"/>
      <c r="DS614"/>
      <c r="DT614"/>
      <c r="DU614"/>
      <c r="DV614"/>
      <c r="DW614" s="1"/>
      <c r="DX614" s="1"/>
      <c r="DY614" s="1"/>
      <c r="DZ614" s="1"/>
      <c r="EA614" s="1"/>
      <c r="EB614" s="39" t="s">
        <v>18</v>
      </c>
      <c r="EC614" s="39"/>
      <c r="ED614" s="39"/>
      <c r="EE614" s="39"/>
      <c r="EF614" s="39"/>
      <c r="EG614" s="39"/>
      <c r="EH614" s="39"/>
      <c r="EI614" s="39"/>
      <c r="EJ614" s="39"/>
      <c r="EK614" s="39"/>
      <c r="EL614" s="39"/>
      <c r="EM614" s="39"/>
      <c r="EN614"/>
      <c r="EO614"/>
      <c r="EP614"/>
      <c r="EQ614"/>
    </row>
    <row r="615" s="1" customFormat="1" customHeight="1" spans="6:147">
      <c r="F615" s="15" t="s">
        <v>8</v>
      </c>
      <c r="G615" s="15"/>
      <c r="H615" s="15"/>
      <c r="I615" s="15"/>
      <c r="J615" s="15"/>
      <c r="K615" s="9" t="s">
        <v>35</v>
      </c>
      <c r="L615" s="9"/>
      <c r="M615" s="9"/>
      <c r="N615" s="9"/>
      <c r="O615" s="10" t="s">
        <v>36</v>
      </c>
      <c r="P615" s="10"/>
      <c r="Q615" s="40" t="s">
        <v>14</v>
      </c>
      <c r="R615"/>
      <c r="S615"/>
      <c r="T615"/>
      <c r="U615"/>
      <c r="V615" s="1"/>
      <c r="W615" s="1"/>
      <c r="X615" s="1"/>
      <c r="Y615" s="1"/>
      <c r="Z615" s="1"/>
      <c r="AA615" s="15" t="s">
        <v>8</v>
      </c>
      <c r="AB615" s="15"/>
      <c r="AC615" s="15"/>
      <c r="AD615" s="15"/>
      <c r="AE615" s="15"/>
      <c r="AF615" s="9" t="s">
        <v>35</v>
      </c>
      <c r="AG615" s="9"/>
      <c r="AH615" s="9"/>
      <c r="AI615" s="9"/>
      <c r="AJ615" s="10" t="s">
        <v>36</v>
      </c>
      <c r="AK615" s="10"/>
      <c r="AL615" s="40" t="s">
        <v>14</v>
      </c>
      <c r="AM615"/>
      <c r="AN615"/>
      <c r="AO615"/>
      <c r="AP615"/>
      <c r="AQ615" s="1"/>
      <c r="AR615" s="1"/>
      <c r="AS615" s="1"/>
      <c r="AT615" s="1"/>
      <c r="AU615" s="1"/>
      <c r="AV615" s="15" t="s">
        <v>8</v>
      </c>
      <c r="AW615" s="15"/>
      <c r="AX615" s="15"/>
      <c r="AY615" s="15"/>
      <c r="AZ615" s="15"/>
      <c r="BA615" s="9" t="s">
        <v>35</v>
      </c>
      <c r="BB615" s="9"/>
      <c r="BC615" s="9"/>
      <c r="BD615" s="9"/>
      <c r="BE615" s="10" t="s">
        <v>36</v>
      </c>
      <c r="BF615" s="10"/>
      <c r="BG615" s="40" t="s">
        <v>14</v>
      </c>
      <c r="BH615"/>
      <c r="BI615"/>
      <c r="BJ615"/>
      <c r="BK615"/>
      <c r="BL615" s="1"/>
      <c r="BM615" s="1"/>
      <c r="BN615" s="1"/>
      <c r="BO615" s="1"/>
      <c r="BP615" s="1"/>
      <c r="BQ615" s="15" t="s">
        <v>8</v>
      </c>
      <c r="BR615" s="15"/>
      <c r="BS615" s="15"/>
      <c r="BT615" s="15"/>
      <c r="BU615" s="15"/>
      <c r="BV615" s="9" t="s">
        <v>35</v>
      </c>
      <c r="BW615" s="9"/>
      <c r="BX615" s="9"/>
      <c r="BY615" s="9"/>
      <c r="BZ615" s="10" t="s">
        <v>36</v>
      </c>
      <c r="CA615" s="10"/>
      <c r="CB615" s="40" t="s">
        <v>14</v>
      </c>
      <c r="CC615"/>
      <c r="CD615"/>
      <c r="CE615"/>
      <c r="CF615"/>
      <c r="CG615" s="1"/>
      <c r="CH615" s="1"/>
      <c r="CI615" s="1"/>
      <c r="CJ615" s="1"/>
      <c r="CK615" s="1"/>
      <c r="CL615" s="15" t="s">
        <v>8</v>
      </c>
      <c r="CM615" s="15"/>
      <c r="CN615" s="15"/>
      <c r="CO615" s="15"/>
      <c r="CP615" s="15"/>
      <c r="CQ615" s="9" t="s">
        <v>35</v>
      </c>
      <c r="CR615" s="9"/>
      <c r="CS615" s="9"/>
      <c r="CT615" s="9"/>
      <c r="CU615" s="10" t="s">
        <v>36</v>
      </c>
      <c r="CV615" s="10"/>
      <c r="CW615" s="40" t="s">
        <v>14</v>
      </c>
      <c r="CX615"/>
      <c r="CY615"/>
      <c r="CZ615"/>
      <c r="DA615"/>
      <c r="DB615" s="1"/>
      <c r="DC615" s="1"/>
      <c r="DD615" s="1"/>
      <c r="DE615" s="1"/>
      <c r="DF615" s="1"/>
      <c r="DG615" s="15" t="s">
        <v>8</v>
      </c>
      <c r="DH615" s="15"/>
      <c r="DI615" s="15"/>
      <c r="DJ615" s="15"/>
      <c r="DK615" s="15"/>
      <c r="DL615" s="9" t="s">
        <v>35</v>
      </c>
      <c r="DM615" s="9"/>
      <c r="DN615" s="9"/>
      <c r="DO615" s="9"/>
      <c r="DP615" s="10" t="s">
        <v>36</v>
      </c>
      <c r="DQ615" s="10"/>
      <c r="DR615" s="40" t="s">
        <v>14</v>
      </c>
      <c r="DS615"/>
      <c r="DT615"/>
      <c r="DU615"/>
      <c r="DV615"/>
      <c r="DW615" s="1"/>
      <c r="DX615" s="1"/>
      <c r="DY615" s="1"/>
      <c r="DZ615" s="1"/>
      <c r="EA615" s="1"/>
      <c r="EB615" s="15" t="s">
        <v>8</v>
      </c>
      <c r="EC615" s="15"/>
      <c r="ED615" s="15"/>
      <c r="EE615" s="15"/>
      <c r="EF615" s="15"/>
      <c r="EG615" s="9" t="s">
        <v>35</v>
      </c>
      <c r="EH615" s="9"/>
      <c r="EI615" s="9"/>
      <c r="EJ615" s="9"/>
      <c r="EK615" s="10" t="s">
        <v>36</v>
      </c>
      <c r="EL615" s="10"/>
      <c r="EM615" s="40" t="s">
        <v>14</v>
      </c>
      <c r="EN615"/>
      <c r="EO615"/>
      <c r="EP615"/>
      <c r="EQ615"/>
    </row>
    <row r="616" s="1" customFormat="1" customHeight="1" spans="6:147">
      <c r="F616" s="15" t="s">
        <v>44</v>
      </c>
      <c r="G616" s="15" t="s">
        <v>45</v>
      </c>
      <c r="H616" s="15" t="s">
        <v>46</v>
      </c>
      <c r="I616" s="15" t="s">
        <v>47</v>
      </c>
      <c r="J616" s="15" t="s">
        <v>8</v>
      </c>
      <c r="K616" s="9" t="s">
        <v>40</v>
      </c>
      <c r="L616" s="9" t="s">
        <v>27</v>
      </c>
      <c r="M616" s="9" t="s">
        <v>28</v>
      </c>
      <c r="N616" s="35" t="s">
        <v>29</v>
      </c>
      <c r="O616" s="10" t="s">
        <v>48</v>
      </c>
      <c r="P616" s="10" t="s">
        <v>49</v>
      </c>
      <c r="Q616" s="40"/>
      <c r="R616"/>
      <c r="S616"/>
      <c r="T616"/>
      <c r="U616"/>
      <c r="V616" s="1"/>
      <c r="W616" s="1"/>
      <c r="X616" s="1"/>
      <c r="Y616" s="1"/>
      <c r="Z616" s="1"/>
      <c r="AA616" s="15" t="s">
        <v>44</v>
      </c>
      <c r="AB616" s="15" t="s">
        <v>45</v>
      </c>
      <c r="AC616" s="15" t="s">
        <v>46</v>
      </c>
      <c r="AD616" s="15" t="s">
        <v>47</v>
      </c>
      <c r="AE616" s="15" t="s">
        <v>8</v>
      </c>
      <c r="AF616" s="9" t="s">
        <v>40</v>
      </c>
      <c r="AG616" s="9" t="s">
        <v>27</v>
      </c>
      <c r="AH616" s="9" t="s">
        <v>28</v>
      </c>
      <c r="AI616" s="35" t="s">
        <v>29</v>
      </c>
      <c r="AJ616" s="10" t="s">
        <v>48</v>
      </c>
      <c r="AK616" s="10" t="s">
        <v>49</v>
      </c>
      <c r="AL616" s="40"/>
      <c r="AM616"/>
      <c r="AN616"/>
      <c r="AO616"/>
      <c r="AP616"/>
      <c r="AQ616" s="1"/>
      <c r="AR616" s="1"/>
      <c r="AS616" s="1"/>
      <c r="AT616" s="1"/>
      <c r="AU616" s="1"/>
      <c r="AV616" s="15" t="s">
        <v>44</v>
      </c>
      <c r="AW616" s="15" t="s">
        <v>45</v>
      </c>
      <c r="AX616" s="15" t="s">
        <v>46</v>
      </c>
      <c r="AY616" s="15" t="s">
        <v>47</v>
      </c>
      <c r="AZ616" s="15" t="s">
        <v>8</v>
      </c>
      <c r="BA616" s="9" t="s">
        <v>40</v>
      </c>
      <c r="BB616" s="9" t="s">
        <v>27</v>
      </c>
      <c r="BC616" s="9" t="s">
        <v>28</v>
      </c>
      <c r="BD616" s="35" t="s">
        <v>29</v>
      </c>
      <c r="BE616" s="10" t="s">
        <v>48</v>
      </c>
      <c r="BF616" s="10" t="s">
        <v>49</v>
      </c>
      <c r="BG616" s="40"/>
      <c r="BH616"/>
      <c r="BI616"/>
      <c r="BJ616"/>
      <c r="BK616"/>
      <c r="BL616" s="1"/>
      <c r="BM616" s="1"/>
      <c r="BN616" s="1"/>
      <c r="BO616" s="1"/>
      <c r="BP616" s="1"/>
      <c r="BQ616" s="15" t="s">
        <v>44</v>
      </c>
      <c r="BR616" s="15" t="s">
        <v>45</v>
      </c>
      <c r="BS616" s="15" t="s">
        <v>46</v>
      </c>
      <c r="BT616" s="15" t="s">
        <v>47</v>
      </c>
      <c r="BU616" s="15" t="s">
        <v>8</v>
      </c>
      <c r="BV616" s="9" t="s">
        <v>40</v>
      </c>
      <c r="BW616" s="9" t="s">
        <v>27</v>
      </c>
      <c r="BX616" s="9" t="s">
        <v>28</v>
      </c>
      <c r="BY616" s="35" t="s">
        <v>29</v>
      </c>
      <c r="BZ616" s="10" t="s">
        <v>48</v>
      </c>
      <c r="CA616" s="10" t="s">
        <v>49</v>
      </c>
      <c r="CB616" s="40"/>
      <c r="CC616"/>
      <c r="CD616"/>
      <c r="CE616"/>
      <c r="CF616"/>
      <c r="CG616" s="1"/>
      <c r="CH616" s="1"/>
      <c r="CI616" s="1"/>
      <c r="CJ616" s="1"/>
      <c r="CK616" s="1"/>
      <c r="CL616" s="15" t="s">
        <v>44</v>
      </c>
      <c r="CM616" s="15" t="s">
        <v>45</v>
      </c>
      <c r="CN616" s="15" t="s">
        <v>46</v>
      </c>
      <c r="CO616" s="15" t="s">
        <v>47</v>
      </c>
      <c r="CP616" s="15" t="s">
        <v>8</v>
      </c>
      <c r="CQ616" s="9" t="s">
        <v>40</v>
      </c>
      <c r="CR616" s="9" t="s">
        <v>27</v>
      </c>
      <c r="CS616" s="9" t="s">
        <v>28</v>
      </c>
      <c r="CT616" s="35" t="s">
        <v>29</v>
      </c>
      <c r="CU616" s="10" t="s">
        <v>48</v>
      </c>
      <c r="CV616" s="10" t="s">
        <v>49</v>
      </c>
      <c r="CW616" s="40"/>
      <c r="CX616"/>
      <c r="CY616"/>
      <c r="CZ616"/>
      <c r="DA616"/>
      <c r="DB616" s="1"/>
      <c r="DC616" s="1"/>
      <c r="DD616" s="1"/>
      <c r="DE616" s="1"/>
      <c r="DF616" s="1"/>
      <c r="DG616" s="15" t="s">
        <v>44</v>
      </c>
      <c r="DH616" s="15" t="s">
        <v>45</v>
      </c>
      <c r="DI616" s="15" t="s">
        <v>46</v>
      </c>
      <c r="DJ616" s="15" t="s">
        <v>47</v>
      </c>
      <c r="DK616" s="15" t="s">
        <v>8</v>
      </c>
      <c r="DL616" s="9" t="s">
        <v>40</v>
      </c>
      <c r="DM616" s="9" t="s">
        <v>27</v>
      </c>
      <c r="DN616" s="9" t="s">
        <v>28</v>
      </c>
      <c r="DO616" s="35" t="s">
        <v>29</v>
      </c>
      <c r="DP616" s="10" t="s">
        <v>48</v>
      </c>
      <c r="DQ616" s="10" t="s">
        <v>49</v>
      </c>
      <c r="DR616" s="40"/>
      <c r="DS616"/>
      <c r="DT616"/>
      <c r="DU616"/>
      <c r="DV616"/>
      <c r="DW616" s="1"/>
      <c r="DX616" s="1"/>
      <c r="DY616" s="1"/>
      <c r="DZ616" s="1"/>
      <c r="EA616" s="1"/>
      <c r="EB616" s="15" t="s">
        <v>44</v>
      </c>
      <c r="EC616" s="15" t="s">
        <v>45</v>
      </c>
      <c r="ED616" s="15" t="s">
        <v>46</v>
      </c>
      <c r="EE616" s="15" t="s">
        <v>47</v>
      </c>
      <c r="EF616" s="15" t="s">
        <v>8</v>
      </c>
      <c r="EG616" s="9" t="s">
        <v>40</v>
      </c>
      <c r="EH616" s="9" t="s">
        <v>27</v>
      </c>
      <c r="EI616" s="9" t="s">
        <v>28</v>
      </c>
      <c r="EJ616" s="35" t="s">
        <v>29</v>
      </c>
      <c r="EK616" s="10" t="s">
        <v>48</v>
      </c>
      <c r="EL616" s="10" t="s">
        <v>49</v>
      </c>
      <c r="EM616" s="40"/>
      <c r="EN616"/>
      <c r="EO616"/>
      <c r="EP616"/>
      <c r="EQ616"/>
    </row>
    <row r="617" s="1" customFormat="1" customHeight="1" spans="6:147">
      <c r="F617" s="12">
        <v>35434</v>
      </c>
      <c r="G617" s="13">
        <v>0.168</v>
      </c>
      <c r="H617" s="12">
        <v>1</v>
      </c>
      <c r="I617" s="12">
        <v>0</v>
      </c>
      <c r="J617" s="15">
        <f t="shared" ref="J617:J626" si="840">F617*G617*H617+I617</f>
        <v>5952.912</v>
      </c>
      <c r="K617" s="12">
        <v>1</v>
      </c>
      <c r="L617" s="12">
        <v>0.89</v>
      </c>
      <c r="M617" s="12">
        <v>1.78</v>
      </c>
      <c r="N617" s="35">
        <f t="shared" ref="N617:N626" si="841">L617*M617+1</f>
        <v>2.5842</v>
      </c>
      <c r="O617" s="12">
        <v>0.9</v>
      </c>
      <c r="P617" s="10">
        <v>0.5</v>
      </c>
      <c r="Q617" s="41">
        <f t="shared" ref="Q617:Q626" si="842">J617*K617*N617*O617*P617</f>
        <v>6922.58183568</v>
      </c>
      <c r="R617"/>
      <c r="S617"/>
      <c r="T617"/>
      <c r="U617"/>
      <c r="V617" s="1"/>
      <c r="W617" s="1"/>
      <c r="X617" s="1"/>
      <c r="Y617" s="1"/>
      <c r="Z617" s="1"/>
      <c r="AA617" s="12">
        <v>35434</v>
      </c>
      <c r="AB617" s="13">
        <v>0.168</v>
      </c>
      <c r="AC617" s="12">
        <v>1</v>
      </c>
      <c r="AD617" s="12">
        <v>0</v>
      </c>
      <c r="AE617" s="15">
        <f t="shared" ref="AE617:AE626" si="843">AA617*AB617*AC617+AD617</f>
        <v>5952.912</v>
      </c>
      <c r="AF617" s="12">
        <v>1</v>
      </c>
      <c r="AG617" s="12">
        <v>0.89</v>
      </c>
      <c r="AH617" s="12">
        <v>1.78</v>
      </c>
      <c r="AI617" s="35">
        <f t="shared" ref="AI617:AI626" si="844">AG617*AH617+1</f>
        <v>2.5842</v>
      </c>
      <c r="AJ617" s="12">
        <v>0.9</v>
      </c>
      <c r="AK617" s="10">
        <v>0.5</v>
      </c>
      <c r="AL617" s="41">
        <f t="shared" ref="AL617:AL626" si="845">AE617*AF617*AI617*AJ617*AK617</f>
        <v>6922.58183568</v>
      </c>
      <c r="AM617"/>
      <c r="AN617"/>
      <c r="AO617"/>
      <c r="AP617"/>
      <c r="AQ617" s="1"/>
      <c r="AR617" s="1"/>
      <c r="AS617" s="1"/>
      <c r="AT617" s="1"/>
      <c r="AU617" s="1"/>
      <c r="AV617" s="12">
        <v>35728</v>
      </c>
      <c r="AW617" s="13">
        <v>0.168</v>
      </c>
      <c r="AX617" s="12">
        <v>1</v>
      </c>
      <c r="AY617" s="12">
        <v>0</v>
      </c>
      <c r="AZ617" s="15">
        <f t="shared" ref="AZ617:AZ626" si="846">AV617*AW617*AX617+AY617</f>
        <v>6002.304</v>
      </c>
      <c r="BA617" s="12">
        <v>1</v>
      </c>
      <c r="BB617" s="12">
        <v>0.9</v>
      </c>
      <c r="BC617" s="12">
        <v>2.31</v>
      </c>
      <c r="BD617" s="35">
        <f t="shared" ref="BD617:BD626" si="847">BB617*BC617+1</f>
        <v>3.079</v>
      </c>
      <c r="BE617" s="12">
        <v>0.9</v>
      </c>
      <c r="BF617" s="10">
        <v>0.5</v>
      </c>
      <c r="BG617" s="41">
        <f t="shared" ref="BG617:BG626" si="848">AZ617*BA617*BD617*BE617*BF617</f>
        <v>8316.4923072</v>
      </c>
      <c r="BH617"/>
      <c r="BI617"/>
      <c r="BJ617"/>
      <c r="BK617"/>
      <c r="BL617" s="1"/>
      <c r="BM617" s="1"/>
      <c r="BN617" s="1"/>
      <c r="BO617" s="1"/>
      <c r="BP617" s="1"/>
      <c r="BQ617" s="12">
        <v>35728</v>
      </c>
      <c r="BR617" s="13">
        <v>0.168</v>
      </c>
      <c r="BS617" s="12">
        <v>1</v>
      </c>
      <c r="BT617" s="12">
        <v>0</v>
      </c>
      <c r="BU617" s="15">
        <f t="shared" ref="BU617:BU626" si="849">BQ617*BR617*BS617+BT617</f>
        <v>6002.304</v>
      </c>
      <c r="BV617" s="12">
        <v>1</v>
      </c>
      <c r="BW617" s="12">
        <v>0.9</v>
      </c>
      <c r="BX617" s="12">
        <v>2.31</v>
      </c>
      <c r="BY617" s="35">
        <f t="shared" ref="BY617:BY626" si="850">BW617*BX617+1</f>
        <v>3.079</v>
      </c>
      <c r="BZ617" s="12">
        <v>0.9</v>
      </c>
      <c r="CA617" s="10">
        <v>0.5</v>
      </c>
      <c r="CB617" s="41">
        <f t="shared" ref="CB617:CB626" si="851">BU617*BV617*BY617*BZ617*CA617</f>
        <v>8316.4923072</v>
      </c>
      <c r="CC617"/>
      <c r="CD617"/>
      <c r="CE617"/>
      <c r="CF617"/>
      <c r="CG617" s="1"/>
      <c r="CH617" s="1"/>
      <c r="CI617" s="1"/>
      <c r="CJ617" s="1"/>
      <c r="CK617" s="1"/>
      <c r="CL617" s="12">
        <v>41312</v>
      </c>
      <c r="CM617" s="13">
        <v>0.168</v>
      </c>
      <c r="CN617" s="12">
        <v>1</v>
      </c>
      <c r="CO617" s="12">
        <v>0</v>
      </c>
      <c r="CP617" s="15">
        <f t="shared" ref="CP617:CP626" si="852">CL617*CM617*CN617+CO617</f>
        <v>6940.416</v>
      </c>
      <c r="CQ617" s="12">
        <v>1</v>
      </c>
      <c r="CR617" s="12">
        <v>0.89</v>
      </c>
      <c r="CS617" s="12">
        <v>1.78</v>
      </c>
      <c r="CT617" s="35">
        <f t="shared" ref="CT617:CT626" si="853">CR617*CS617+1</f>
        <v>2.5842</v>
      </c>
      <c r="CU617" s="12">
        <v>0.9</v>
      </c>
      <c r="CV617" s="10">
        <v>0.5</v>
      </c>
      <c r="CW617" s="41">
        <f t="shared" ref="CW617:CW626" si="854">CP617*CQ617*CT617*CU617*CV617</f>
        <v>8070.94036224</v>
      </c>
      <c r="CX617"/>
      <c r="CY617"/>
      <c r="CZ617"/>
      <c r="DA617"/>
      <c r="DB617" s="1"/>
      <c r="DC617" s="1"/>
      <c r="DD617" s="1"/>
      <c r="DE617" s="1"/>
      <c r="DF617" s="1"/>
      <c r="DG617" s="12">
        <v>41606</v>
      </c>
      <c r="DH617" s="13">
        <v>0.168</v>
      </c>
      <c r="DI617" s="12">
        <v>1</v>
      </c>
      <c r="DJ617" s="12">
        <v>0</v>
      </c>
      <c r="DK617" s="15">
        <f t="shared" ref="DK617:DK626" si="855">DG617*DH617*DI617+DJ617</f>
        <v>6989.808</v>
      </c>
      <c r="DL617" s="12">
        <v>1</v>
      </c>
      <c r="DM617" s="12">
        <v>0.9</v>
      </c>
      <c r="DN617" s="12">
        <v>2.31</v>
      </c>
      <c r="DO617" s="35">
        <f t="shared" ref="DO617:DO626" si="856">DM617*DN617+1</f>
        <v>3.079</v>
      </c>
      <c r="DP617" s="12">
        <v>0.9</v>
      </c>
      <c r="DQ617" s="10">
        <v>0.5</v>
      </c>
      <c r="DR617" s="41">
        <f t="shared" ref="DR617:DR626" si="857">DK617*DL617*DO617*DP617*DQ617</f>
        <v>9684.7284744</v>
      </c>
      <c r="DS617"/>
      <c r="DT617"/>
      <c r="DU617"/>
      <c r="DV617"/>
      <c r="DW617" s="1"/>
      <c r="DX617" s="1"/>
      <c r="DY617" s="1"/>
      <c r="DZ617" s="1"/>
      <c r="EA617" s="1"/>
      <c r="EB617" s="12">
        <v>41606</v>
      </c>
      <c r="EC617" s="13">
        <v>0.168</v>
      </c>
      <c r="ED617" s="12">
        <v>1</v>
      </c>
      <c r="EE617" s="12">
        <v>0</v>
      </c>
      <c r="EF617" s="15">
        <f t="shared" ref="EF617:EF626" si="858">EB617*EC617*ED617+EE617</f>
        <v>6989.808</v>
      </c>
      <c r="EG617" s="12">
        <v>1</v>
      </c>
      <c r="EH617" s="12">
        <v>0.9</v>
      </c>
      <c r="EI617" s="12">
        <v>3.11</v>
      </c>
      <c r="EJ617" s="35">
        <f t="shared" ref="EJ617:EJ626" si="859">EH617*EI617+1</f>
        <v>3.799</v>
      </c>
      <c r="EK617" s="12">
        <v>0.9</v>
      </c>
      <c r="EL617" s="10">
        <v>0.5</v>
      </c>
      <c r="EM617" s="41">
        <f t="shared" ref="EM617:EM626" si="860">EF617*EG617*EJ617*EK617*EL617</f>
        <v>11949.4262664</v>
      </c>
      <c r="EN617"/>
      <c r="EO617"/>
      <c r="EP617"/>
      <c r="EQ617"/>
    </row>
    <row r="618" s="1" customFormat="1" customHeight="1" spans="6:147">
      <c r="F618" s="12">
        <v>35434</v>
      </c>
      <c r="G618" s="13">
        <v>0.168</v>
      </c>
      <c r="H618" s="12">
        <v>1</v>
      </c>
      <c r="I618" s="12">
        <v>0</v>
      </c>
      <c r="J618" s="15">
        <f t="shared" si="840"/>
        <v>5952.912</v>
      </c>
      <c r="K618" s="12">
        <v>1</v>
      </c>
      <c r="L618" s="12">
        <v>0.89</v>
      </c>
      <c r="M618" s="12">
        <v>1.78</v>
      </c>
      <c r="N618" s="35">
        <f t="shared" si="841"/>
        <v>2.5842</v>
      </c>
      <c r="O618" s="12">
        <v>0.9</v>
      </c>
      <c r="P618" s="10">
        <v>0.5</v>
      </c>
      <c r="Q618" s="41">
        <f t="shared" si="842"/>
        <v>6922.58183568</v>
      </c>
      <c r="R618"/>
      <c r="S618"/>
      <c r="T618"/>
      <c r="U618"/>
      <c r="V618" s="1"/>
      <c r="W618" s="1"/>
      <c r="X618" s="1"/>
      <c r="Y618" s="1"/>
      <c r="Z618" s="1"/>
      <c r="AA618" s="12">
        <v>35434</v>
      </c>
      <c r="AB618" s="13">
        <v>0.168</v>
      </c>
      <c r="AC618" s="12">
        <v>1</v>
      </c>
      <c r="AD618" s="12">
        <v>0</v>
      </c>
      <c r="AE618" s="15">
        <f t="shared" si="843"/>
        <v>5952.912</v>
      </c>
      <c r="AF618" s="12">
        <v>1</v>
      </c>
      <c r="AG618" s="12">
        <v>0.89</v>
      </c>
      <c r="AH618" s="12">
        <v>1.78</v>
      </c>
      <c r="AI618" s="35">
        <f t="shared" si="844"/>
        <v>2.5842</v>
      </c>
      <c r="AJ618" s="12">
        <v>0.9</v>
      </c>
      <c r="AK618" s="10">
        <v>0.5</v>
      </c>
      <c r="AL618" s="41">
        <f t="shared" si="845"/>
        <v>6922.58183568</v>
      </c>
      <c r="AM618"/>
      <c r="AN618"/>
      <c r="AO618"/>
      <c r="AP618"/>
      <c r="AQ618" s="1"/>
      <c r="AR618" s="1"/>
      <c r="AS618" s="1"/>
      <c r="AT618" s="1"/>
      <c r="AU618" s="1"/>
      <c r="AV618" s="12">
        <v>35728</v>
      </c>
      <c r="AW618" s="13">
        <v>0.168</v>
      </c>
      <c r="AX618" s="12">
        <v>1</v>
      </c>
      <c r="AY618" s="12">
        <v>0</v>
      </c>
      <c r="AZ618" s="15">
        <f t="shared" si="846"/>
        <v>6002.304</v>
      </c>
      <c r="BA618" s="12">
        <v>1</v>
      </c>
      <c r="BB618" s="12">
        <v>0.9</v>
      </c>
      <c r="BC618" s="12">
        <v>2.31</v>
      </c>
      <c r="BD618" s="35">
        <f t="shared" si="847"/>
        <v>3.079</v>
      </c>
      <c r="BE618" s="12">
        <v>0.9</v>
      </c>
      <c r="BF618" s="10">
        <v>0.5</v>
      </c>
      <c r="BG618" s="41">
        <f t="shared" si="848"/>
        <v>8316.4923072</v>
      </c>
      <c r="BH618"/>
      <c r="BI618"/>
      <c r="BJ618"/>
      <c r="BK618"/>
      <c r="BL618" s="1"/>
      <c r="BM618" s="1"/>
      <c r="BN618" s="1"/>
      <c r="BO618" s="1"/>
      <c r="BP618" s="1"/>
      <c r="BQ618" s="12">
        <v>35728</v>
      </c>
      <c r="BR618" s="13">
        <v>0.168</v>
      </c>
      <c r="BS618" s="12">
        <v>1</v>
      </c>
      <c r="BT618" s="12">
        <v>0</v>
      </c>
      <c r="BU618" s="15">
        <f t="shared" si="849"/>
        <v>6002.304</v>
      </c>
      <c r="BV618" s="12">
        <v>1</v>
      </c>
      <c r="BW618" s="12">
        <v>0.9</v>
      </c>
      <c r="BX618" s="12">
        <v>2.31</v>
      </c>
      <c r="BY618" s="35">
        <f t="shared" si="850"/>
        <v>3.079</v>
      </c>
      <c r="BZ618" s="12">
        <v>0.9</v>
      </c>
      <c r="CA618" s="10">
        <v>0.5</v>
      </c>
      <c r="CB618" s="41">
        <f t="shared" si="851"/>
        <v>8316.4923072</v>
      </c>
      <c r="CC618"/>
      <c r="CD618"/>
      <c r="CE618"/>
      <c r="CF618"/>
      <c r="CG618" s="1"/>
      <c r="CH618" s="1"/>
      <c r="CI618" s="1"/>
      <c r="CJ618" s="1"/>
      <c r="CK618" s="1"/>
      <c r="CL618" s="12">
        <v>41312</v>
      </c>
      <c r="CM618" s="13">
        <v>0.168</v>
      </c>
      <c r="CN618" s="12">
        <v>1</v>
      </c>
      <c r="CO618" s="12">
        <v>0</v>
      </c>
      <c r="CP618" s="15">
        <f t="shared" si="852"/>
        <v>6940.416</v>
      </c>
      <c r="CQ618" s="12">
        <v>1</v>
      </c>
      <c r="CR618" s="12">
        <v>0.89</v>
      </c>
      <c r="CS618" s="12">
        <v>1.78</v>
      </c>
      <c r="CT618" s="35">
        <f t="shared" si="853"/>
        <v>2.5842</v>
      </c>
      <c r="CU618" s="12">
        <v>0.9</v>
      </c>
      <c r="CV618" s="10">
        <v>0.5</v>
      </c>
      <c r="CW618" s="41">
        <f t="shared" si="854"/>
        <v>8070.94036224</v>
      </c>
      <c r="CX618"/>
      <c r="CY618"/>
      <c r="CZ618"/>
      <c r="DA618"/>
      <c r="DB618" s="1"/>
      <c r="DC618" s="1"/>
      <c r="DD618" s="1"/>
      <c r="DE618" s="1"/>
      <c r="DF618" s="1"/>
      <c r="DG618" s="12">
        <v>41606</v>
      </c>
      <c r="DH618" s="13">
        <v>0.168</v>
      </c>
      <c r="DI618" s="12">
        <v>1</v>
      </c>
      <c r="DJ618" s="12">
        <v>0</v>
      </c>
      <c r="DK618" s="15">
        <f t="shared" si="855"/>
        <v>6989.808</v>
      </c>
      <c r="DL618" s="12">
        <v>1</v>
      </c>
      <c r="DM618" s="12">
        <v>0.9</v>
      </c>
      <c r="DN618" s="12">
        <v>2.31</v>
      </c>
      <c r="DO618" s="35">
        <f t="shared" si="856"/>
        <v>3.079</v>
      </c>
      <c r="DP618" s="12">
        <v>0.9</v>
      </c>
      <c r="DQ618" s="10">
        <v>0.5</v>
      </c>
      <c r="DR618" s="41">
        <f t="shared" si="857"/>
        <v>9684.7284744</v>
      </c>
      <c r="DS618"/>
      <c r="DT618"/>
      <c r="DU618"/>
      <c r="DV618"/>
      <c r="DW618" s="1"/>
      <c r="DX618" s="1"/>
      <c r="DY618" s="1"/>
      <c r="DZ618" s="1"/>
      <c r="EA618" s="1"/>
      <c r="EB618" s="12">
        <v>41606</v>
      </c>
      <c r="EC618" s="13">
        <v>0.168</v>
      </c>
      <c r="ED618" s="12">
        <v>1</v>
      </c>
      <c r="EE618" s="12">
        <v>0</v>
      </c>
      <c r="EF618" s="15">
        <f t="shared" si="858"/>
        <v>6989.808</v>
      </c>
      <c r="EG618" s="12">
        <v>1</v>
      </c>
      <c r="EH618" s="12">
        <v>0.9</v>
      </c>
      <c r="EI618" s="12">
        <v>3.11</v>
      </c>
      <c r="EJ618" s="35">
        <f t="shared" si="859"/>
        <v>3.799</v>
      </c>
      <c r="EK618" s="12">
        <v>0.9</v>
      </c>
      <c r="EL618" s="10">
        <v>0.5</v>
      </c>
      <c r="EM618" s="41">
        <f t="shared" si="860"/>
        <v>11949.4262664</v>
      </c>
      <c r="EN618"/>
      <c r="EO618"/>
      <c r="EP618"/>
      <c r="EQ618"/>
    </row>
    <row r="619" s="1" customFormat="1" customHeight="1" spans="6:147">
      <c r="F619" s="12">
        <v>35434</v>
      </c>
      <c r="G619" s="13">
        <v>0.168</v>
      </c>
      <c r="H619" s="12">
        <v>1</v>
      </c>
      <c r="I619" s="12">
        <v>0</v>
      </c>
      <c r="J619" s="15">
        <f t="shared" si="840"/>
        <v>5952.912</v>
      </c>
      <c r="K619" s="12">
        <v>1</v>
      </c>
      <c r="L619" s="12">
        <v>0.89</v>
      </c>
      <c r="M619" s="12">
        <v>1.78</v>
      </c>
      <c r="N619" s="35">
        <f t="shared" si="841"/>
        <v>2.5842</v>
      </c>
      <c r="O619" s="12">
        <v>0.9</v>
      </c>
      <c r="P619" s="10">
        <v>0.5</v>
      </c>
      <c r="Q619" s="41">
        <f t="shared" si="842"/>
        <v>6922.58183568</v>
      </c>
      <c r="AA619" s="12">
        <v>35434</v>
      </c>
      <c r="AB619" s="13">
        <v>0.168</v>
      </c>
      <c r="AC619" s="12">
        <v>1</v>
      </c>
      <c r="AD619" s="12">
        <v>0</v>
      </c>
      <c r="AE619" s="15">
        <f t="shared" si="843"/>
        <v>5952.912</v>
      </c>
      <c r="AF619" s="12">
        <v>1</v>
      </c>
      <c r="AG619" s="12">
        <v>0.89</v>
      </c>
      <c r="AH619" s="12">
        <v>1.78</v>
      </c>
      <c r="AI619" s="35">
        <f t="shared" si="844"/>
        <v>2.5842</v>
      </c>
      <c r="AJ619" s="12">
        <v>0.9</v>
      </c>
      <c r="AK619" s="10">
        <v>0.5</v>
      </c>
      <c r="AL619" s="41">
        <f t="shared" si="845"/>
        <v>6922.58183568</v>
      </c>
      <c r="AV619" s="12">
        <v>35728</v>
      </c>
      <c r="AW619" s="13">
        <v>0.168</v>
      </c>
      <c r="AX619" s="12">
        <v>1</v>
      </c>
      <c r="AY619" s="12">
        <v>0</v>
      </c>
      <c r="AZ619" s="15">
        <f t="shared" si="846"/>
        <v>6002.304</v>
      </c>
      <c r="BA619" s="12">
        <v>1</v>
      </c>
      <c r="BB619" s="12">
        <v>0.9</v>
      </c>
      <c r="BC619" s="12">
        <v>2.31</v>
      </c>
      <c r="BD619" s="35">
        <f t="shared" si="847"/>
        <v>3.079</v>
      </c>
      <c r="BE619" s="12">
        <v>0.9</v>
      </c>
      <c r="BF619" s="10">
        <v>0.5</v>
      </c>
      <c r="BG619" s="41">
        <f t="shared" si="848"/>
        <v>8316.4923072</v>
      </c>
      <c r="BQ619" s="12">
        <v>35728</v>
      </c>
      <c r="BR619" s="13">
        <v>0.168</v>
      </c>
      <c r="BS619" s="12">
        <v>1</v>
      </c>
      <c r="BT619" s="12">
        <v>0</v>
      </c>
      <c r="BU619" s="15">
        <f t="shared" si="849"/>
        <v>6002.304</v>
      </c>
      <c r="BV619" s="12">
        <v>1</v>
      </c>
      <c r="BW619" s="12">
        <v>0.9</v>
      </c>
      <c r="BX619" s="12">
        <v>2.31</v>
      </c>
      <c r="BY619" s="35">
        <f t="shared" si="850"/>
        <v>3.079</v>
      </c>
      <c r="BZ619" s="12">
        <v>0.9</v>
      </c>
      <c r="CA619" s="10">
        <v>0.5</v>
      </c>
      <c r="CB619" s="41">
        <f t="shared" si="851"/>
        <v>8316.4923072</v>
      </c>
      <c r="CL619" s="12">
        <v>41312</v>
      </c>
      <c r="CM619" s="13">
        <v>0.168</v>
      </c>
      <c r="CN619" s="12">
        <v>1</v>
      </c>
      <c r="CO619" s="12">
        <v>0</v>
      </c>
      <c r="CP619" s="15">
        <f t="shared" si="852"/>
        <v>6940.416</v>
      </c>
      <c r="CQ619" s="12">
        <v>1</v>
      </c>
      <c r="CR619" s="12">
        <v>0.89</v>
      </c>
      <c r="CS619" s="12">
        <v>1.78</v>
      </c>
      <c r="CT619" s="35">
        <f t="shared" si="853"/>
        <v>2.5842</v>
      </c>
      <c r="CU619" s="12">
        <v>0.9</v>
      </c>
      <c r="CV619" s="10">
        <v>0.5</v>
      </c>
      <c r="CW619" s="41">
        <f t="shared" si="854"/>
        <v>8070.94036224</v>
      </c>
      <c r="DG619" s="12">
        <v>41606</v>
      </c>
      <c r="DH619" s="13">
        <v>0.168</v>
      </c>
      <c r="DI619" s="12">
        <v>1</v>
      </c>
      <c r="DJ619" s="12">
        <v>0</v>
      </c>
      <c r="DK619" s="15">
        <f t="shared" si="855"/>
        <v>6989.808</v>
      </c>
      <c r="DL619" s="12">
        <v>1</v>
      </c>
      <c r="DM619" s="12">
        <v>0.9</v>
      </c>
      <c r="DN619" s="12">
        <v>2.31</v>
      </c>
      <c r="DO619" s="35">
        <f t="shared" si="856"/>
        <v>3.079</v>
      </c>
      <c r="DP619" s="12">
        <v>0.9</v>
      </c>
      <c r="DQ619" s="10">
        <v>0.5</v>
      </c>
      <c r="DR619" s="41">
        <f t="shared" si="857"/>
        <v>9684.7284744</v>
      </c>
      <c r="EB619" s="12">
        <v>41606</v>
      </c>
      <c r="EC619" s="13">
        <v>0.168</v>
      </c>
      <c r="ED619" s="12">
        <v>1</v>
      </c>
      <c r="EE619" s="12">
        <v>0</v>
      </c>
      <c r="EF619" s="15">
        <f t="shared" si="858"/>
        <v>6989.808</v>
      </c>
      <c r="EG619" s="12">
        <v>1</v>
      </c>
      <c r="EH619" s="12">
        <v>0.9</v>
      </c>
      <c r="EI619" s="12">
        <v>3.11</v>
      </c>
      <c r="EJ619" s="35">
        <f t="shared" si="859"/>
        <v>3.799</v>
      </c>
      <c r="EK619" s="12">
        <v>0.9</v>
      </c>
      <c r="EL619" s="10">
        <v>0.5</v>
      </c>
      <c r="EM619" s="41">
        <f t="shared" si="860"/>
        <v>11949.4262664</v>
      </c>
    </row>
    <row r="620" s="1" customFormat="1" customHeight="1" spans="6:147">
      <c r="F620" s="12">
        <v>35434</v>
      </c>
      <c r="G620" s="13">
        <v>0.168</v>
      </c>
      <c r="H620" s="12">
        <v>1</v>
      </c>
      <c r="I620" s="12">
        <v>0</v>
      </c>
      <c r="J620" s="15">
        <f t="shared" si="840"/>
        <v>5952.912</v>
      </c>
      <c r="K620" s="12">
        <v>1</v>
      </c>
      <c r="L620" s="12">
        <v>0.89</v>
      </c>
      <c r="M620" s="12">
        <v>1.78</v>
      </c>
      <c r="N620" s="35">
        <f t="shared" si="841"/>
        <v>2.5842</v>
      </c>
      <c r="O620" s="12">
        <v>0.9</v>
      </c>
      <c r="P620" s="10">
        <v>0.5</v>
      </c>
      <c r="Q620" s="41">
        <f t="shared" si="842"/>
        <v>6922.58183568</v>
      </c>
      <c r="AA620" s="12">
        <v>35434</v>
      </c>
      <c r="AB620" s="13">
        <v>0.168</v>
      </c>
      <c r="AC620" s="12">
        <v>1</v>
      </c>
      <c r="AD620" s="12">
        <v>0</v>
      </c>
      <c r="AE620" s="15">
        <f t="shared" si="843"/>
        <v>5952.912</v>
      </c>
      <c r="AF620" s="12">
        <v>1</v>
      </c>
      <c r="AG620" s="12">
        <v>0.89</v>
      </c>
      <c r="AH620" s="12">
        <v>1.78</v>
      </c>
      <c r="AI620" s="35">
        <f t="shared" si="844"/>
        <v>2.5842</v>
      </c>
      <c r="AJ620" s="12">
        <v>0.9</v>
      </c>
      <c r="AK620" s="10">
        <v>0.5</v>
      </c>
      <c r="AL620" s="41">
        <f t="shared" si="845"/>
        <v>6922.58183568</v>
      </c>
      <c r="AV620" s="12">
        <v>35728</v>
      </c>
      <c r="AW620" s="13">
        <v>0.168</v>
      </c>
      <c r="AX620" s="12">
        <v>1</v>
      </c>
      <c r="AY620" s="12">
        <v>0</v>
      </c>
      <c r="AZ620" s="15">
        <f t="shared" si="846"/>
        <v>6002.304</v>
      </c>
      <c r="BA620" s="12">
        <v>1</v>
      </c>
      <c r="BB620" s="12">
        <v>0.9</v>
      </c>
      <c r="BC620" s="12">
        <v>2.31</v>
      </c>
      <c r="BD620" s="35">
        <f t="shared" si="847"/>
        <v>3.079</v>
      </c>
      <c r="BE620" s="12">
        <v>0.9</v>
      </c>
      <c r="BF620" s="10">
        <v>0.5</v>
      </c>
      <c r="BG620" s="41">
        <f t="shared" si="848"/>
        <v>8316.4923072</v>
      </c>
      <c r="BQ620" s="12">
        <v>35728</v>
      </c>
      <c r="BR620" s="13">
        <v>0.168</v>
      </c>
      <c r="BS620" s="12">
        <v>1</v>
      </c>
      <c r="BT620" s="12">
        <v>0</v>
      </c>
      <c r="BU620" s="15">
        <f t="shared" si="849"/>
        <v>6002.304</v>
      </c>
      <c r="BV620" s="12">
        <v>1</v>
      </c>
      <c r="BW620" s="12">
        <v>0.9</v>
      </c>
      <c r="BX620" s="12">
        <v>2.31</v>
      </c>
      <c r="BY620" s="35">
        <f t="shared" si="850"/>
        <v>3.079</v>
      </c>
      <c r="BZ620" s="12">
        <v>0.9</v>
      </c>
      <c r="CA620" s="10">
        <v>0.5</v>
      </c>
      <c r="CB620" s="41">
        <f t="shared" si="851"/>
        <v>8316.4923072</v>
      </c>
      <c r="CL620" s="12">
        <v>41312</v>
      </c>
      <c r="CM620" s="13">
        <v>0.168</v>
      </c>
      <c r="CN620" s="12">
        <v>1</v>
      </c>
      <c r="CO620" s="12">
        <v>0</v>
      </c>
      <c r="CP620" s="15">
        <f t="shared" si="852"/>
        <v>6940.416</v>
      </c>
      <c r="CQ620" s="12">
        <v>1</v>
      </c>
      <c r="CR620" s="12">
        <v>0.89</v>
      </c>
      <c r="CS620" s="12">
        <v>1.78</v>
      </c>
      <c r="CT620" s="35">
        <f t="shared" si="853"/>
        <v>2.5842</v>
      </c>
      <c r="CU620" s="12">
        <v>0.9</v>
      </c>
      <c r="CV620" s="10">
        <v>0.5</v>
      </c>
      <c r="CW620" s="41">
        <f t="shared" si="854"/>
        <v>8070.94036224</v>
      </c>
      <c r="DG620" s="12">
        <v>41606</v>
      </c>
      <c r="DH620" s="13">
        <v>0.168</v>
      </c>
      <c r="DI620" s="12">
        <v>1</v>
      </c>
      <c r="DJ620" s="12">
        <v>0</v>
      </c>
      <c r="DK620" s="15">
        <f t="shared" si="855"/>
        <v>6989.808</v>
      </c>
      <c r="DL620" s="12">
        <v>1</v>
      </c>
      <c r="DM620" s="12">
        <v>0.9</v>
      </c>
      <c r="DN620" s="12">
        <v>2.31</v>
      </c>
      <c r="DO620" s="35">
        <f t="shared" si="856"/>
        <v>3.079</v>
      </c>
      <c r="DP620" s="12">
        <v>0.9</v>
      </c>
      <c r="DQ620" s="10">
        <v>0.5</v>
      </c>
      <c r="DR620" s="41">
        <f t="shared" si="857"/>
        <v>9684.7284744</v>
      </c>
      <c r="EB620" s="12">
        <v>41606</v>
      </c>
      <c r="EC620" s="13">
        <v>0.168</v>
      </c>
      <c r="ED620" s="12">
        <v>1</v>
      </c>
      <c r="EE620" s="12">
        <v>0</v>
      </c>
      <c r="EF620" s="15">
        <f t="shared" si="858"/>
        <v>6989.808</v>
      </c>
      <c r="EG620" s="12">
        <v>1</v>
      </c>
      <c r="EH620" s="12">
        <v>0.9</v>
      </c>
      <c r="EI620" s="12">
        <v>3.11</v>
      </c>
      <c r="EJ620" s="35">
        <f t="shared" si="859"/>
        <v>3.799</v>
      </c>
      <c r="EK620" s="12">
        <v>0.9</v>
      </c>
      <c r="EL620" s="10">
        <v>0.5</v>
      </c>
      <c r="EM620" s="41">
        <f t="shared" si="860"/>
        <v>11949.4262664</v>
      </c>
    </row>
    <row r="621" s="1" customFormat="1" customHeight="1" spans="6:147">
      <c r="F621" s="12">
        <v>35434</v>
      </c>
      <c r="G621" s="13">
        <v>0.168</v>
      </c>
      <c r="H621" s="12">
        <v>1</v>
      </c>
      <c r="I621" s="12">
        <v>0</v>
      </c>
      <c r="J621" s="15">
        <f t="shared" si="840"/>
        <v>5952.912</v>
      </c>
      <c r="K621" s="12">
        <v>1</v>
      </c>
      <c r="L621" s="12">
        <v>0.89</v>
      </c>
      <c r="M621" s="12">
        <v>1.78</v>
      </c>
      <c r="N621" s="35">
        <f t="shared" si="841"/>
        <v>2.5842</v>
      </c>
      <c r="O621" s="12">
        <v>0.9</v>
      </c>
      <c r="P621" s="10">
        <v>0.5</v>
      </c>
      <c r="Q621" s="41">
        <f t="shared" si="842"/>
        <v>6922.58183568</v>
      </c>
      <c r="AA621" s="12">
        <v>35434</v>
      </c>
      <c r="AB621" s="13">
        <v>0.168</v>
      </c>
      <c r="AC621" s="12">
        <v>1</v>
      </c>
      <c r="AD621" s="12">
        <v>0</v>
      </c>
      <c r="AE621" s="15">
        <f t="shared" si="843"/>
        <v>5952.912</v>
      </c>
      <c r="AF621" s="12">
        <v>1</v>
      </c>
      <c r="AG621" s="12">
        <v>0.89</v>
      </c>
      <c r="AH621" s="12">
        <v>1.78</v>
      </c>
      <c r="AI621" s="35">
        <f t="shared" si="844"/>
        <v>2.5842</v>
      </c>
      <c r="AJ621" s="12">
        <v>0.9</v>
      </c>
      <c r="AK621" s="10">
        <v>0.5</v>
      </c>
      <c r="AL621" s="41">
        <f t="shared" si="845"/>
        <v>6922.58183568</v>
      </c>
      <c r="AV621" s="12">
        <v>35728</v>
      </c>
      <c r="AW621" s="13">
        <v>0.168</v>
      </c>
      <c r="AX621" s="12">
        <v>1</v>
      </c>
      <c r="AY621" s="12">
        <v>0</v>
      </c>
      <c r="AZ621" s="15">
        <f t="shared" si="846"/>
        <v>6002.304</v>
      </c>
      <c r="BA621" s="12">
        <v>1</v>
      </c>
      <c r="BB621" s="12">
        <v>0.9</v>
      </c>
      <c r="BC621" s="12">
        <v>2.31</v>
      </c>
      <c r="BD621" s="35">
        <f t="shared" si="847"/>
        <v>3.079</v>
      </c>
      <c r="BE621" s="12">
        <v>0.9</v>
      </c>
      <c r="BF621" s="10">
        <v>0.5</v>
      </c>
      <c r="BG621" s="41">
        <f t="shared" si="848"/>
        <v>8316.4923072</v>
      </c>
      <c r="BQ621" s="12">
        <v>35728</v>
      </c>
      <c r="BR621" s="13">
        <v>0.168</v>
      </c>
      <c r="BS621" s="12">
        <v>1</v>
      </c>
      <c r="BT621" s="12">
        <v>0</v>
      </c>
      <c r="BU621" s="15">
        <f t="shared" si="849"/>
        <v>6002.304</v>
      </c>
      <c r="BV621" s="12">
        <v>1</v>
      </c>
      <c r="BW621" s="12">
        <v>0.9</v>
      </c>
      <c r="BX621" s="12">
        <v>2.31</v>
      </c>
      <c r="BY621" s="35">
        <f t="shared" si="850"/>
        <v>3.079</v>
      </c>
      <c r="BZ621" s="12">
        <v>0.9</v>
      </c>
      <c r="CA621" s="10">
        <v>0.5</v>
      </c>
      <c r="CB621" s="41">
        <f t="shared" si="851"/>
        <v>8316.4923072</v>
      </c>
      <c r="CL621" s="12">
        <v>41312</v>
      </c>
      <c r="CM621" s="13">
        <v>0.168</v>
      </c>
      <c r="CN621" s="12">
        <v>1</v>
      </c>
      <c r="CO621" s="12">
        <v>0</v>
      </c>
      <c r="CP621" s="15">
        <f t="shared" si="852"/>
        <v>6940.416</v>
      </c>
      <c r="CQ621" s="12">
        <v>1</v>
      </c>
      <c r="CR621" s="12">
        <v>0.89</v>
      </c>
      <c r="CS621" s="12">
        <v>1.78</v>
      </c>
      <c r="CT621" s="35">
        <f t="shared" si="853"/>
        <v>2.5842</v>
      </c>
      <c r="CU621" s="12">
        <v>0.9</v>
      </c>
      <c r="CV621" s="10">
        <v>0.5</v>
      </c>
      <c r="CW621" s="41">
        <f t="shared" si="854"/>
        <v>8070.94036224</v>
      </c>
      <c r="DG621" s="12">
        <v>41606</v>
      </c>
      <c r="DH621" s="13">
        <v>0.168</v>
      </c>
      <c r="DI621" s="12">
        <v>1</v>
      </c>
      <c r="DJ621" s="12">
        <v>0</v>
      </c>
      <c r="DK621" s="15">
        <f t="shared" si="855"/>
        <v>6989.808</v>
      </c>
      <c r="DL621" s="12">
        <v>1</v>
      </c>
      <c r="DM621" s="12">
        <v>0.9</v>
      </c>
      <c r="DN621" s="12">
        <v>2.31</v>
      </c>
      <c r="DO621" s="35">
        <f t="shared" si="856"/>
        <v>3.079</v>
      </c>
      <c r="DP621" s="12">
        <v>0.9</v>
      </c>
      <c r="DQ621" s="10">
        <v>0.5</v>
      </c>
      <c r="DR621" s="41">
        <f t="shared" si="857"/>
        <v>9684.7284744</v>
      </c>
      <c r="EB621" s="12">
        <v>41606</v>
      </c>
      <c r="EC621" s="13">
        <v>0.168</v>
      </c>
      <c r="ED621" s="12">
        <v>1</v>
      </c>
      <c r="EE621" s="12">
        <v>0</v>
      </c>
      <c r="EF621" s="15">
        <f t="shared" si="858"/>
        <v>6989.808</v>
      </c>
      <c r="EG621" s="12">
        <v>1</v>
      </c>
      <c r="EH621" s="12">
        <v>0.9</v>
      </c>
      <c r="EI621" s="12">
        <v>3.11</v>
      </c>
      <c r="EJ621" s="35">
        <f t="shared" si="859"/>
        <v>3.799</v>
      </c>
      <c r="EK621" s="12">
        <v>0.9</v>
      </c>
      <c r="EL621" s="10">
        <v>0.5</v>
      </c>
      <c r="EM621" s="41">
        <f t="shared" si="860"/>
        <v>11949.4262664</v>
      </c>
    </row>
    <row r="622" s="1" customFormat="1" customHeight="1" spans="6:147">
      <c r="F622" s="12">
        <v>35434</v>
      </c>
      <c r="G622" s="13">
        <v>0.168</v>
      </c>
      <c r="H622" s="12">
        <v>1</v>
      </c>
      <c r="I622" s="12">
        <v>0</v>
      </c>
      <c r="J622" s="15">
        <f t="shared" si="840"/>
        <v>5952.912</v>
      </c>
      <c r="K622" s="12">
        <v>1</v>
      </c>
      <c r="L622" s="12">
        <v>0.89</v>
      </c>
      <c r="M622" s="12">
        <v>1.78</v>
      </c>
      <c r="N622" s="35">
        <f t="shared" si="841"/>
        <v>2.5842</v>
      </c>
      <c r="O622" s="12">
        <v>0.9</v>
      </c>
      <c r="P622" s="10">
        <v>0.5</v>
      </c>
      <c r="Q622" s="41">
        <f t="shared" si="842"/>
        <v>6922.58183568</v>
      </c>
      <c r="AA622" s="12">
        <v>35434</v>
      </c>
      <c r="AB622" s="13">
        <v>0.168</v>
      </c>
      <c r="AC622" s="12">
        <v>1</v>
      </c>
      <c r="AD622" s="12">
        <v>0</v>
      </c>
      <c r="AE622" s="15">
        <f t="shared" si="843"/>
        <v>5952.912</v>
      </c>
      <c r="AF622" s="12">
        <v>1</v>
      </c>
      <c r="AG622" s="12">
        <v>0.89</v>
      </c>
      <c r="AH622" s="12">
        <v>1.78</v>
      </c>
      <c r="AI622" s="35">
        <f t="shared" si="844"/>
        <v>2.5842</v>
      </c>
      <c r="AJ622" s="12">
        <v>0.9</v>
      </c>
      <c r="AK622" s="10">
        <v>0.5</v>
      </c>
      <c r="AL622" s="41">
        <f t="shared" si="845"/>
        <v>6922.58183568</v>
      </c>
      <c r="AV622" s="12">
        <v>35728</v>
      </c>
      <c r="AW622" s="13">
        <v>0.168</v>
      </c>
      <c r="AX622" s="12">
        <v>1</v>
      </c>
      <c r="AY622" s="12">
        <v>0</v>
      </c>
      <c r="AZ622" s="15">
        <f t="shared" si="846"/>
        <v>6002.304</v>
      </c>
      <c r="BA622" s="12">
        <v>1</v>
      </c>
      <c r="BB622" s="12">
        <v>0.9</v>
      </c>
      <c r="BC622" s="12">
        <v>2.31</v>
      </c>
      <c r="BD622" s="35">
        <f t="shared" si="847"/>
        <v>3.079</v>
      </c>
      <c r="BE622" s="12">
        <v>0.9</v>
      </c>
      <c r="BF622" s="10">
        <v>0.5</v>
      </c>
      <c r="BG622" s="41">
        <f t="shared" si="848"/>
        <v>8316.4923072</v>
      </c>
      <c r="BQ622" s="12">
        <v>35728</v>
      </c>
      <c r="BR622" s="13">
        <v>0.168</v>
      </c>
      <c r="BS622" s="12">
        <v>1</v>
      </c>
      <c r="BT622" s="12">
        <v>0</v>
      </c>
      <c r="BU622" s="15">
        <f t="shared" si="849"/>
        <v>6002.304</v>
      </c>
      <c r="BV622" s="12">
        <v>1</v>
      </c>
      <c r="BW622" s="12">
        <v>0.9</v>
      </c>
      <c r="BX622" s="12">
        <v>2.31</v>
      </c>
      <c r="BY622" s="35">
        <f t="shared" si="850"/>
        <v>3.079</v>
      </c>
      <c r="BZ622" s="12">
        <v>0.9</v>
      </c>
      <c r="CA622" s="10">
        <v>0.5</v>
      </c>
      <c r="CB622" s="41">
        <f t="shared" si="851"/>
        <v>8316.4923072</v>
      </c>
      <c r="CL622" s="12">
        <v>41312</v>
      </c>
      <c r="CM622" s="13">
        <v>0.168</v>
      </c>
      <c r="CN622" s="12">
        <v>1</v>
      </c>
      <c r="CO622" s="12">
        <v>0</v>
      </c>
      <c r="CP622" s="15">
        <f t="shared" si="852"/>
        <v>6940.416</v>
      </c>
      <c r="CQ622" s="12">
        <v>1</v>
      </c>
      <c r="CR622" s="12">
        <v>0.89</v>
      </c>
      <c r="CS622" s="12">
        <v>1.78</v>
      </c>
      <c r="CT622" s="35">
        <f t="shared" si="853"/>
        <v>2.5842</v>
      </c>
      <c r="CU622" s="12">
        <v>0.9</v>
      </c>
      <c r="CV622" s="10">
        <v>0.5</v>
      </c>
      <c r="CW622" s="41">
        <f t="shared" si="854"/>
        <v>8070.94036224</v>
      </c>
      <c r="DG622" s="12">
        <v>41606</v>
      </c>
      <c r="DH622" s="13">
        <v>0.168</v>
      </c>
      <c r="DI622" s="12">
        <v>1</v>
      </c>
      <c r="DJ622" s="12">
        <v>0</v>
      </c>
      <c r="DK622" s="15">
        <f t="shared" si="855"/>
        <v>6989.808</v>
      </c>
      <c r="DL622" s="12">
        <v>1</v>
      </c>
      <c r="DM622" s="12">
        <v>0.9</v>
      </c>
      <c r="DN622" s="12">
        <v>2.31</v>
      </c>
      <c r="DO622" s="35">
        <f t="shared" si="856"/>
        <v>3.079</v>
      </c>
      <c r="DP622" s="12">
        <v>0.9</v>
      </c>
      <c r="DQ622" s="10">
        <v>0.5</v>
      </c>
      <c r="DR622" s="41">
        <f t="shared" si="857"/>
        <v>9684.7284744</v>
      </c>
      <c r="EB622" s="12">
        <v>41606</v>
      </c>
      <c r="EC622" s="13">
        <v>0.168</v>
      </c>
      <c r="ED622" s="12">
        <v>1</v>
      </c>
      <c r="EE622" s="12">
        <v>0</v>
      </c>
      <c r="EF622" s="15">
        <f t="shared" si="858"/>
        <v>6989.808</v>
      </c>
      <c r="EG622" s="12">
        <v>1</v>
      </c>
      <c r="EH622" s="12">
        <v>0.9</v>
      </c>
      <c r="EI622" s="12">
        <v>3.11</v>
      </c>
      <c r="EJ622" s="35">
        <f t="shared" si="859"/>
        <v>3.799</v>
      </c>
      <c r="EK622" s="12">
        <v>0.9</v>
      </c>
      <c r="EL622" s="10">
        <v>0.5</v>
      </c>
      <c r="EM622" s="41">
        <f t="shared" si="860"/>
        <v>11949.4262664</v>
      </c>
    </row>
    <row r="623" s="1" customFormat="1" customHeight="1" spans="6:147">
      <c r="F623" s="12">
        <v>35434</v>
      </c>
      <c r="G623" s="13">
        <v>0.168</v>
      </c>
      <c r="H623" s="12">
        <v>1</v>
      </c>
      <c r="I623" s="12">
        <v>0</v>
      </c>
      <c r="J623" s="15">
        <f t="shared" si="840"/>
        <v>5952.912</v>
      </c>
      <c r="K623" s="12">
        <v>1</v>
      </c>
      <c r="L623" s="12">
        <v>0.89</v>
      </c>
      <c r="M623" s="12">
        <v>1.78</v>
      </c>
      <c r="N623" s="35">
        <f t="shared" si="841"/>
        <v>2.5842</v>
      </c>
      <c r="O623" s="12">
        <v>0.9</v>
      </c>
      <c r="P623" s="10">
        <v>0.5</v>
      </c>
      <c r="Q623" s="41">
        <f t="shared" si="842"/>
        <v>6922.58183568</v>
      </c>
      <c r="AA623" s="12">
        <v>35434</v>
      </c>
      <c r="AB623" s="13">
        <v>0.168</v>
      </c>
      <c r="AC623" s="12">
        <v>1</v>
      </c>
      <c r="AD623" s="12">
        <v>0</v>
      </c>
      <c r="AE623" s="15">
        <f t="shared" si="843"/>
        <v>5952.912</v>
      </c>
      <c r="AF623" s="12">
        <v>1</v>
      </c>
      <c r="AG623" s="12">
        <v>0.89</v>
      </c>
      <c r="AH623" s="12">
        <v>1.78</v>
      </c>
      <c r="AI623" s="35">
        <f t="shared" si="844"/>
        <v>2.5842</v>
      </c>
      <c r="AJ623" s="12">
        <v>0.9</v>
      </c>
      <c r="AK623" s="10">
        <v>0.5</v>
      </c>
      <c r="AL623" s="41">
        <f t="shared" si="845"/>
        <v>6922.58183568</v>
      </c>
      <c r="AV623" s="12">
        <v>35728</v>
      </c>
      <c r="AW623" s="13">
        <v>0.168</v>
      </c>
      <c r="AX623" s="12">
        <v>1</v>
      </c>
      <c r="AY623" s="12">
        <v>0</v>
      </c>
      <c r="AZ623" s="15">
        <f t="shared" si="846"/>
        <v>6002.304</v>
      </c>
      <c r="BA623" s="12">
        <v>1</v>
      </c>
      <c r="BB623" s="12">
        <v>0.9</v>
      </c>
      <c r="BC623" s="12">
        <v>2.31</v>
      </c>
      <c r="BD623" s="35">
        <f t="shared" si="847"/>
        <v>3.079</v>
      </c>
      <c r="BE623" s="12">
        <v>0.9</v>
      </c>
      <c r="BF623" s="10">
        <v>0.5</v>
      </c>
      <c r="BG623" s="41">
        <f t="shared" si="848"/>
        <v>8316.4923072</v>
      </c>
      <c r="BQ623" s="12">
        <v>35728</v>
      </c>
      <c r="BR623" s="13">
        <v>0.168</v>
      </c>
      <c r="BS623" s="12">
        <v>1</v>
      </c>
      <c r="BT623" s="12">
        <v>0</v>
      </c>
      <c r="BU623" s="15">
        <f t="shared" si="849"/>
        <v>6002.304</v>
      </c>
      <c r="BV623" s="12">
        <v>1</v>
      </c>
      <c r="BW623" s="12">
        <v>0.9</v>
      </c>
      <c r="BX623" s="12">
        <v>2.31</v>
      </c>
      <c r="BY623" s="35">
        <f t="shared" si="850"/>
        <v>3.079</v>
      </c>
      <c r="BZ623" s="12">
        <v>0.9</v>
      </c>
      <c r="CA623" s="10">
        <v>0.5</v>
      </c>
      <c r="CB623" s="41">
        <f t="shared" si="851"/>
        <v>8316.4923072</v>
      </c>
      <c r="CL623" s="12">
        <v>41312</v>
      </c>
      <c r="CM623" s="13">
        <v>0.168</v>
      </c>
      <c r="CN623" s="12">
        <v>1</v>
      </c>
      <c r="CO623" s="12">
        <v>0</v>
      </c>
      <c r="CP623" s="15">
        <f t="shared" si="852"/>
        <v>6940.416</v>
      </c>
      <c r="CQ623" s="12">
        <v>1</v>
      </c>
      <c r="CR623" s="12">
        <v>0.89</v>
      </c>
      <c r="CS623" s="12">
        <v>1.78</v>
      </c>
      <c r="CT623" s="35">
        <f t="shared" si="853"/>
        <v>2.5842</v>
      </c>
      <c r="CU623" s="12">
        <v>0.9</v>
      </c>
      <c r="CV623" s="10">
        <v>0.5</v>
      </c>
      <c r="CW623" s="41">
        <f t="shared" si="854"/>
        <v>8070.94036224</v>
      </c>
      <c r="DG623" s="12">
        <v>41606</v>
      </c>
      <c r="DH623" s="13">
        <v>0.168</v>
      </c>
      <c r="DI623" s="12">
        <v>1</v>
      </c>
      <c r="DJ623" s="12">
        <v>0</v>
      </c>
      <c r="DK623" s="15">
        <f t="shared" si="855"/>
        <v>6989.808</v>
      </c>
      <c r="DL623" s="12">
        <v>1</v>
      </c>
      <c r="DM623" s="12">
        <v>0.9</v>
      </c>
      <c r="DN623" s="12">
        <v>2.31</v>
      </c>
      <c r="DO623" s="35">
        <f t="shared" si="856"/>
        <v>3.079</v>
      </c>
      <c r="DP623" s="12">
        <v>0.9</v>
      </c>
      <c r="DQ623" s="10">
        <v>0.5</v>
      </c>
      <c r="DR623" s="41">
        <f t="shared" si="857"/>
        <v>9684.7284744</v>
      </c>
      <c r="EB623" s="12">
        <v>41606</v>
      </c>
      <c r="EC623" s="13">
        <v>0.168</v>
      </c>
      <c r="ED623" s="12">
        <v>1</v>
      </c>
      <c r="EE623" s="12">
        <v>0</v>
      </c>
      <c r="EF623" s="15">
        <f t="shared" si="858"/>
        <v>6989.808</v>
      </c>
      <c r="EG623" s="12">
        <v>1</v>
      </c>
      <c r="EH623" s="12">
        <v>0.9</v>
      </c>
      <c r="EI623" s="12">
        <v>3.11</v>
      </c>
      <c r="EJ623" s="35">
        <f t="shared" si="859"/>
        <v>3.799</v>
      </c>
      <c r="EK623" s="12">
        <v>0.9</v>
      </c>
      <c r="EL623" s="10">
        <v>0.5</v>
      </c>
      <c r="EM623" s="41">
        <f t="shared" si="860"/>
        <v>11949.4262664</v>
      </c>
    </row>
    <row r="624" s="1" customFormat="1" customHeight="1" spans="6:147">
      <c r="F624" s="12">
        <v>35434</v>
      </c>
      <c r="G624" s="13">
        <v>0.168</v>
      </c>
      <c r="H624" s="12">
        <v>1</v>
      </c>
      <c r="I624" s="12">
        <v>0</v>
      </c>
      <c r="J624" s="15">
        <f t="shared" si="840"/>
        <v>5952.912</v>
      </c>
      <c r="K624" s="12">
        <v>1</v>
      </c>
      <c r="L624" s="12">
        <v>0.89</v>
      </c>
      <c r="M624" s="12">
        <v>1.78</v>
      </c>
      <c r="N624" s="35">
        <f t="shared" si="841"/>
        <v>2.5842</v>
      </c>
      <c r="O624" s="12">
        <v>0.9</v>
      </c>
      <c r="P624" s="10">
        <v>0.5</v>
      </c>
      <c r="Q624" s="41">
        <f t="shared" si="842"/>
        <v>6922.58183568</v>
      </c>
      <c r="AA624" s="12">
        <v>35434</v>
      </c>
      <c r="AB624" s="13">
        <v>0.168</v>
      </c>
      <c r="AC624" s="12">
        <v>1</v>
      </c>
      <c r="AD624" s="12">
        <v>0</v>
      </c>
      <c r="AE624" s="15">
        <f t="shared" si="843"/>
        <v>5952.912</v>
      </c>
      <c r="AF624" s="12">
        <v>1</v>
      </c>
      <c r="AG624" s="12">
        <v>0.89</v>
      </c>
      <c r="AH624" s="12">
        <v>1.78</v>
      </c>
      <c r="AI624" s="35">
        <f t="shared" si="844"/>
        <v>2.5842</v>
      </c>
      <c r="AJ624" s="12">
        <v>0.9</v>
      </c>
      <c r="AK624" s="10">
        <v>0.5</v>
      </c>
      <c r="AL624" s="41">
        <f t="shared" si="845"/>
        <v>6922.58183568</v>
      </c>
      <c r="AV624" s="12">
        <v>35728</v>
      </c>
      <c r="AW624" s="13">
        <v>0.168</v>
      </c>
      <c r="AX624" s="12">
        <v>1</v>
      </c>
      <c r="AY624" s="12">
        <v>0</v>
      </c>
      <c r="AZ624" s="15">
        <f t="shared" si="846"/>
        <v>6002.304</v>
      </c>
      <c r="BA624" s="12">
        <v>1</v>
      </c>
      <c r="BB624" s="12">
        <v>0.9</v>
      </c>
      <c r="BC624" s="12">
        <v>2.31</v>
      </c>
      <c r="BD624" s="35">
        <f t="shared" si="847"/>
        <v>3.079</v>
      </c>
      <c r="BE624" s="12">
        <v>0.9</v>
      </c>
      <c r="BF624" s="10">
        <v>0.5</v>
      </c>
      <c r="BG624" s="41">
        <f t="shared" si="848"/>
        <v>8316.4923072</v>
      </c>
      <c r="BQ624" s="12">
        <v>35728</v>
      </c>
      <c r="BR624" s="13">
        <v>0.168</v>
      </c>
      <c r="BS624" s="12">
        <v>1</v>
      </c>
      <c r="BT624" s="12">
        <v>0</v>
      </c>
      <c r="BU624" s="15">
        <f t="shared" si="849"/>
        <v>6002.304</v>
      </c>
      <c r="BV624" s="12">
        <v>1</v>
      </c>
      <c r="BW624" s="12">
        <v>0.9</v>
      </c>
      <c r="BX624" s="12">
        <v>2.31</v>
      </c>
      <c r="BY624" s="35">
        <f t="shared" si="850"/>
        <v>3.079</v>
      </c>
      <c r="BZ624" s="12">
        <v>0.9</v>
      </c>
      <c r="CA624" s="10">
        <v>0.5</v>
      </c>
      <c r="CB624" s="41">
        <f t="shared" si="851"/>
        <v>8316.4923072</v>
      </c>
      <c r="CL624" s="12">
        <v>41312</v>
      </c>
      <c r="CM624" s="13">
        <v>0.168</v>
      </c>
      <c r="CN624" s="12">
        <v>1</v>
      </c>
      <c r="CO624" s="12">
        <v>0</v>
      </c>
      <c r="CP624" s="15">
        <f t="shared" si="852"/>
        <v>6940.416</v>
      </c>
      <c r="CQ624" s="12">
        <v>1</v>
      </c>
      <c r="CR624" s="12">
        <v>0.89</v>
      </c>
      <c r="CS624" s="12">
        <v>1.78</v>
      </c>
      <c r="CT624" s="35">
        <f t="shared" si="853"/>
        <v>2.5842</v>
      </c>
      <c r="CU624" s="12">
        <v>0.9</v>
      </c>
      <c r="CV624" s="10">
        <v>0.5</v>
      </c>
      <c r="CW624" s="41">
        <f t="shared" si="854"/>
        <v>8070.94036224</v>
      </c>
      <c r="DG624" s="12">
        <v>41606</v>
      </c>
      <c r="DH624" s="13">
        <v>0.168</v>
      </c>
      <c r="DI624" s="12">
        <v>1</v>
      </c>
      <c r="DJ624" s="12">
        <v>0</v>
      </c>
      <c r="DK624" s="15">
        <f t="shared" si="855"/>
        <v>6989.808</v>
      </c>
      <c r="DL624" s="12">
        <v>1</v>
      </c>
      <c r="DM624" s="12">
        <v>0.9</v>
      </c>
      <c r="DN624" s="12">
        <v>2.31</v>
      </c>
      <c r="DO624" s="35">
        <f t="shared" si="856"/>
        <v>3.079</v>
      </c>
      <c r="DP624" s="12">
        <v>0.9</v>
      </c>
      <c r="DQ624" s="10">
        <v>0.5</v>
      </c>
      <c r="DR624" s="41">
        <f t="shared" si="857"/>
        <v>9684.7284744</v>
      </c>
      <c r="EB624" s="12">
        <v>41606</v>
      </c>
      <c r="EC624" s="13">
        <v>0.168</v>
      </c>
      <c r="ED624" s="12">
        <v>1</v>
      </c>
      <c r="EE624" s="12">
        <v>0</v>
      </c>
      <c r="EF624" s="15">
        <f t="shared" si="858"/>
        <v>6989.808</v>
      </c>
      <c r="EG624" s="12">
        <v>1</v>
      </c>
      <c r="EH624" s="12">
        <v>0.9</v>
      </c>
      <c r="EI624" s="12">
        <v>3.11</v>
      </c>
      <c r="EJ624" s="35">
        <f t="shared" si="859"/>
        <v>3.799</v>
      </c>
      <c r="EK624" s="12">
        <v>0.9</v>
      </c>
      <c r="EL624" s="10">
        <v>0.5</v>
      </c>
      <c r="EM624" s="41">
        <f t="shared" si="860"/>
        <v>11949.4262664</v>
      </c>
    </row>
    <row r="625" s="1" customFormat="1" customHeight="1" spans="1:147">
      <c r="F625" s="12">
        <v>35434</v>
      </c>
      <c r="G625" s="13">
        <v>0.3</v>
      </c>
      <c r="H625" s="12">
        <v>1</v>
      </c>
      <c r="I625" s="12">
        <v>0</v>
      </c>
      <c r="J625" s="15">
        <f t="shared" si="840"/>
        <v>10630.2</v>
      </c>
      <c r="K625" s="12">
        <v>1</v>
      </c>
      <c r="L625" s="12">
        <v>0.89</v>
      </c>
      <c r="M625" s="12">
        <v>1.78</v>
      </c>
      <c r="N625" s="35">
        <f t="shared" si="841"/>
        <v>2.5842</v>
      </c>
      <c r="O625" s="12">
        <v>0.9</v>
      </c>
      <c r="P625" s="10">
        <v>0.5</v>
      </c>
      <c r="Q625" s="41">
        <f t="shared" si="842"/>
        <v>12361.753278</v>
      </c>
      <c r="AA625" s="12">
        <v>35434</v>
      </c>
      <c r="AB625" s="13">
        <v>0.3</v>
      </c>
      <c r="AC625" s="12">
        <v>1</v>
      </c>
      <c r="AD625" s="12">
        <v>0</v>
      </c>
      <c r="AE625" s="15">
        <f t="shared" si="843"/>
        <v>10630.2</v>
      </c>
      <c r="AF625" s="12">
        <v>1</v>
      </c>
      <c r="AG625" s="12">
        <v>0.89</v>
      </c>
      <c r="AH625" s="12">
        <v>1.78</v>
      </c>
      <c r="AI625" s="35">
        <f t="shared" si="844"/>
        <v>2.5842</v>
      </c>
      <c r="AJ625" s="12">
        <v>0.9</v>
      </c>
      <c r="AK625" s="10">
        <v>0.5</v>
      </c>
      <c r="AL625" s="41">
        <f t="shared" si="845"/>
        <v>12361.753278</v>
      </c>
      <c r="AV625" s="12">
        <v>35728</v>
      </c>
      <c r="AW625" s="13">
        <v>0.3</v>
      </c>
      <c r="AX625" s="12">
        <v>1</v>
      </c>
      <c r="AY625" s="12">
        <v>0</v>
      </c>
      <c r="AZ625" s="15">
        <f t="shared" si="846"/>
        <v>10718.4</v>
      </c>
      <c r="BA625" s="12">
        <v>1</v>
      </c>
      <c r="BB625" s="12">
        <v>0.9</v>
      </c>
      <c r="BC625" s="12">
        <v>2.31</v>
      </c>
      <c r="BD625" s="35">
        <f t="shared" si="847"/>
        <v>3.079</v>
      </c>
      <c r="BE625" s="12">
        <v>0.9</v>
      </c>
      <c r="BF625" s="10">
        <v>0.5</v>
      </c>
      <c r="BG625" s="41">
        <f t="shared" si="848"/>
        <v>14850.87912</v>
      </c>
      <c r="BQ625" s="12">
        <v>35728</v>
      </c>
      <c r="BR625" s="13">
        <v>0.3</v>
      </c>
      <c r="BS625" s="12">
        <v>1</v>
      </c>
      <c r="BT625" s="12">
        <v>0</v>
      </c>
      <c r="BU625" s="15">
        <f t="shared" si="849"/>
        <v>10718.4</v>
      </c>
      <c r="BV625" s="12">
        <v>1</v>
      </c>
      <c r="BW625" s="12">
        <v>0.9</v>
      </c>
      <c r="BX625" s="12">
        <v>2.31</v>
      </c>
      <c r="BY625" s="35">
        <f t="shared" si="850"/>
        <v>3.079</v>
      </c>
      <c r="BZ625" s="12">
        <v>0.9</v>
      </c>
      <c r="CA625" s="10">
        <v>0.5</v>
      </c>
      <c r="CB625" s="41">
        <f t="shared" si="851"/>
        <v>14850.87912</v>
      </c>
      <c r="CL625" s="12">
        <v>41312</v>
      </c>
      <c r="CM625" s="13">
        <v>0.3</v>
      </c>
      <c r="CN625" s="12">
        <v>1</v>
      </c>
      <c r="CO625" s="12">
        <v>0</v>
      </c>
      <c r="CP625" s="15">
        <f t="shared" si="852"/>
        <v>12393.6</v>
      </c>
      <c r="CQ625" s="12">
        <v>1</v>
      </c>
      <c r="CR625" s="12">
        <v>0.89</v>
      </c>
      <c r="CS625" s="12">
        <v>1.78</v>
      </c>
      <c r="CT625" s="35">
        <f t="shared" si="853"/>
        <v>2.5842</v>
      </c>
      <c r="CU625" s="12">
        <v>0.9</v>
      </c>
      <c r="CV625" s="10">
        <v>0.5</v>
      </c>
      <c r="CW625" s="41">
        <f t="shared" si="854"/>
        <v>14412.393504</v>
      </c>
      <c r="DG625" s="12">
        <v>41606</v>
      </c>
      <c r="DH625" s="13">
        <v>0.3</v>
      </c>
      <c r="DI625" s="12">
        <v>1</v>
      </c>
      <c r="DJ625" s="12">
        <v>0</v>
      </c>
      <c r="DK625" s="15">
        <f t="shared" si="855"/>
        <v>12481.8</v>
      </c>
      <c r="DL625" s="12">
        <v>1</v>
      </c>
      <c r="DM625" s="12">
        <v>0.9</v>
      </c>
      <c r="DN625" s="12">
        <v>2.31</v>
      </c>
      <c r="DO625" s="35">
        <f t="shared" si="856"/>
        <v>3.079</v>
      </c>
      <c r="DP625" s="12">
        <v>0.9</v>
      </c>
      <c r="DQ625" s="10">
        <v>0.5</v>
      </c>
      <c r="DR625" s="41">
        <f t="shared" si="857"/>
        <v>17294.15799</v>
      </c>
      <c r="EB625" s="12">
        <v>41606</v>
      </c>
      <c r="EC625" s="13">
        <v>0.3</v>
      </c>
      <c r="ED625" s="12">
        <v>1</v>
      </c>
      <c r="EE625" s="12">
        <v>0</v>
      </c>
      <c r="EF625" s="15">
        <f t="shared" si="858"/>
        <v>12481.8</v>
      </c>
      <c r="EG625" s="12">
        <v>1</v>
      </c>
      <c r="EH625" s="12">
        <v>0.9</v>
      </c>
      <c r="EI625" s="12">
        <v>3.11</v>
      </c>
      <c r="EJ625" s="35">
        <f t="shared" si="859"/>
        <v>3.799</v>
      </c>
      <c r="EK625" s="12">
        <v>0.9</v>
      </c>
      <c r="EL625" s="10">
        <v>0.5</v>
      </c>
      <c r="EM625" s="41">
        <f t="shared" si="860"/>
        <v>21338.26119</v>
      </c>
    </row>
    <row r="626" s="1" customFormat="1" customHeight="1" spans="1:147">
      <c r="F626" s="12">
        <v>35434</v>
      </c>
      <c r="G626" s="13">
        <v>0.58</v>
      </c>
      <c r="H626" s="12">
        <v>1</v>
      </c>
      <c r="I626" s="12">
        <v>0</v>
      </c>
      <c r="J626" s="15">
        <f t="shared" si="840"/>
        <v>20551.72</v>
      </c>
      <c r="K626" s="12">
        <v>1</v>
      </c>
      <c r="L626" s="12">
        <v>0.89</v>
      </c>
      <c r="M626" s="12">
        <v>1.78</v>
      </c>
      <c r="N626" s="35">
        <f t="shared" si="841"/>
        <v>2.5842</v>
      </c>
      <c r="O626" s="12">
        <v>0.9</v>
      </c>
      <c r="P626" s="10">
        <v>0.5</v>
      </c>
      <c r="Q626" s="41">
        <f t="shared" si="842"/>
        <v>23899.3896708</v>
      </c>
      <c r="AA626" s="12">
        <v>35434</v>
      </c>
      <c r="AB626" s="13">
        <v>0.58</v>
      </c>
      <c r="AC626" s="12">
        <v>1</v>
      </c>
      <c r="AD626" s="12">
        <v>0</v>
      </c>
      <c r="AE626" s="15">
        <f t="shared" si="843"/>
        <v>20551.72</v>
      </c>
      <c r="AF626" s="12">
        <v>1</v>
      </c>
      <c r="AG626" s="12">
        <v>0.89</v>
      </c>
      <c r="AH626" s="12">
        <v>1.78</v>
      </c>
      <c r="AI626" s="35">
        <f t="shared" si="844"/>
        <v>2.5842</v>
      </c>
      <c r="AJ626" s="12">
        <v>0.9</v>
      </c>
      <c r="AK626" s="10">
        <v>0.5</v>
      </c>
      <c r="AL626" s="41">
        <f t="shared" si="845"/>
        <v>23899.3896708</v>
      </c>
      <c r="AV626" s="12">
        <v>35728</v>
      </c>
      <c r="AW626" s="13">
        <v>0.58</v>
      </c>
      <c r="AX626" s="12">
        <v>1</v>
      </c>
      <c r="AY626" s="12">
        <v>0</v>
      </c>
      <c r="AZ626" s="15">
        <f t="shared" si="846"/>
        <v>20722.24</v>
      </c>
      <c r="BA626" s="12">
        <v>1</v>
      </c>
      <c r="BB626" s="12">
        <v>0.9</v>
      </c>
      <c r="BC626" s="12">
        <v>2.31</v>
      </c>
      <c r="BD626" s="35">
        <f t="shared" si="847"/>
        <v>3.079</v>
      </c>
      <c r="BE626" s="12">
        <v>0.9</v>
      </c>
      <c r="BF626" s="10">
        <v>0.5</v>
      </c>
      <c r="BG626" s="41">
        <f t="shared" si="848"/>
        <v>28711.699632</v>
      </c>
      <c r="BQ626" s="12">
        <v>35728</v>
      </c>
      <c r="BR626" s="13">
        <v>0.58</v>
      </c>
      <c r="BS626" s="12">
        <v>1</v>
      </c>
      <c r="BT626" s="12">
        <v>0</v>
      </c>
      <c r="BU626" s="15">
        <f t="shared" si="849"/>
        <v>20722.24</v>
      </c>
      <c r="BV626" s="12">
        <v>1</v>
      </c>
      <c r="BW626" s="12">
        <v>0.9</v>
      </c>
      <c r="BX626" s="12">
        <v>2.31</v>
      </c>
      <c r="BY626" s="35">
        <f t="shared" si="850"/>
        <v>3.079</v>
      </c>
      <c r="BZ626" s="12">
        <v>0.9</v>
      </c>
      <c r="CA626" s="10">
        <v>0.5</v>
      </c>
      <c r="CB626" s="41">
        <f t="shared" si="851"/>
        <v>28711.699632</v>
      </c>
      <c r="CL626" s="12">
        <v>41312</v>
      </c>
      <c r="CM626" s="13">
        <v>0.58</v>
      </c>
      <c r="CN626" s="12">
        <v>1</v>
      </c>
      <c r="CO626" s="12">
        <v>0</v>
      </c>
      <c r="CP626" s="15">
        <f t="shared" si="852"/>
        <v>23960.96</v>
      </c>
      <c r="CQ626" s="12">
        <v>1</v>
      </c>
      <c r="CR626" s="12">
        <v>0.89</v>
      </c>
      <c r="CS626" s="12">
        <v>1.78</v>
      </c>
      <c r="CT626" s="35">
        <f t="shared" si="853"/>
        <v>2.5842</v>
      </c>
      <c r="CU626" s="12">
        <v>0.9</v>
      </c>
      <c r="CV626" s="10">
        <v>0.5</v>
      </c>
      <c r="CW626" s="41">
        <f t="shared" si="854"/>
        <v>27863.9607744</v>
      </c>
      <c r="DG626" s="12">
        <v>41606</v>
      </c>
      <c r="DH626" s="13">
        <v>0.58</v>
      </c>
      <c r="DI626" s="12">
        <v>1</v>
      </c>
      <c r="DJ626" s="12">
        <v>0</v>
      </c>
      <c r="DK626" s="15">
        <f t="shared" si="855"/>
        <v>24131.48</v>
      </c>
      <c r="DL626" s="12">
        <v>1</v>
      </c>
      <c r="DM626" s="12">
        <v>0.9</v>
      </c>
      <c r="DN626" s="12">
        <v>2.31</v>
      </c>
      <c r="DO626" s="35">
        <f t="shared" si="856"/>
        <v>3.079</v>
      </c>
      <c r="DP626" s="12">
        <v>0.9</v>
      </c>
      <c r="DQ626" s="10">
        <v>0.5</v>
      </c>
      <c r="DR626" s="41">
        <f t="shared" si="857"/>
        <v>33435.372114</v>
      </c>
      <c r="EB626" s="12">
        <v>41606</v>
      </c>
      <c r="EC626" s="13">
        <v>0.58</v>
      </c>
      <c r="ED626" s="12">
        <v>1</v>
      </c>
      <c r="EE626" s="12">
        <v>0</v>
      </c>
      <c r="EF626" s="15">
        <f t="shared" si="858"/>
        <v>24131.48</v>
      </c>
      <c r="EG626" s="12">
        <v>1</v>
      </c>
      <c r="EH626" s="12">
        <v>0.9</v>
      </c>
      <c r="EI626" s="12">
        <v>3.11</v>
      </c>
      <c r="EJ626" s="35">
        <f t="shared" si="859"/>
        <v>3.799</v>
      </c>
      <c r="EK626" s="12">
        <v>0.9</v>
      </c>
      <c r="EL626" s="10">
        <v>0.5</v>
      </c>
      <c r="EM626" s="41">
        <f t="shared" si="860"/>
        <v>41253.971634</v>
      </c>
    </row>
    <row r="627" s="1" customFormat="1" customHeight="1" spans="1:147">
      <c r="F627" s="42" t="s">
        <v>50</v>
      </c>
      <c r="G627" s="37"/>
      <c r="H627" s="37"/>
      <c r="I627" s="37"/>
      <c r="J627" s="37"/>
      <c r="K627" s="37"/>
      <c r="L627" s="37"/>
      <c r="M627" s="38">
        <f>SUM(Q617:Q626)</f>
        <v>91641.79763424</v>
      </c>
      <c r="N627" s="38"/>
      <c r="O627" s="38"/>
      <c r="P627" s="38"/>
      <c r="Q627" s="38"/>
      <c r="R627" s="1"/>
      <c r="S627" s="1"/>
      <c r="T627" s="1"/>
      <c r="U627" s="1"/>
      <c r="V627" s="1"/>
      <c r="W627" s="1"/>
      <c r="X627" s="1"/>
      <c r="Y627" s="1"/>
      <c r="Z627" s="1"/>
      <c r="AA627" s="42" t="s">
        <v>50</v>
      </c>
      <c r="AB627" s="37"/>
      <c r="AC627" s="37"/>
      <c r="AD627" s="37"/>
      <c r="AE627" s="37"/>
      <c r="AF627" s="37"/>
      <c r="AG627" s="37"/>
      <c r="AH627" s="38">
        <f>SUM(AL617:AL626)</f>
        <v>91641.79763424</v>
      </c>
      <c r="AI627" s="38"/>
      <c r="AJ627" s="38"/>
      <c r="AK627" s="38"/>
      <c r="AL627" s="38"/>
      <c r="AM627" s="1"/>
      <c r="AN627" s="1"/>
      <c r="AO627" s="1"/>
      <c r="AP627" s="1"/>
      <c r="AQ627" s="1"/>
      <c r="AR627" s="1"/>
      <c r="AS627" s="1"/>
      <c r="AT627" s="1"/>
      <c r="AU627" s="1"/>
      <c r="AV627" s="42" t="s">
        <v>50</v>
      </c>
      <c r="AW627" s="37"/>
      <c r="AX627" s="37"/>
      <c r="AY627" s="37"/>
      <c r="AZ627" s="37"/>
      <c r="BA627" s="37"/>
      <c r="BB627" s="37"/>
      <c r="BC627" s="38">
        <f>SUM(BG617:BG626)</f>
        <v>110094.5172096</v>
      </c>
      <c r="BD627" s="38"/>
      <c r="BE627" s="38"/>
      <c r="BF627" s="38"/>
      <c r="BG627" s="38"/>
      <c r="BH627" s="1"/>
      <c r="BI627" s="1"/>
      <c r="BJ627" s="1"/>
      <c r="BK627" s="1"/>
      <c r="BL627" s="1"/>
      <c r="BM627" s="1"/>
      <c r="BN627" s="1"/>
      <c r="BO627" s="1"/>
      <c r="BP627" s="1"/>
      <c r="BQ627" s="42" t="s">
        <v>50</v>
      </c>
      <c r="BR627" s="37"/>
      <c r="BS627" s="37"/>
      <c r="BT627" s="37"/>
      <c r="BU627" s="37"/>
      <c r="BV627" s="37"/>
      <c r="BW627" s="37"/>
      <c r="BX627" s="38">
        <f>SUM(CB617:CB626)</f>
        <v>110094.5172096</v>
      </c>
      <c r="BY627" s="38"/>
      <c r="BZ627" s="38"/>
      <c r="CA627" s="38"/>
      <c r="CB627" s="38"/>
      <c r="CC627" s="1"/>
      <c r="CD627" s="1"/>
      <c r="CE627" s="1"/>
      <c r="CF627" s="1"/>
      <c r="CG627" s="1"/>
      <c r="CH627" s="1"/>
      <c r="CI627" s="1"/>
      <c r="CJ627" s="1"/>
      <c r="CK627" s="1"/>
      <c r="CL627" s="42" t="s">
        <v>50</v>
      </c>
      <c r="CM627" s="37"/>
      <c r="CN627" s="37"/>
      <c r="CO627" s="37"/>
      <c r="CP627" s="37"/>
      <c r="CQ627" s="37"/>
      <c r="CR627" s="37"/>
      <c r="CS627" s="38">
        <f>SUM(CW617:CW626)</f>
        <v>106843.87717632</v>
      </c>
      <c r="CT627" s="38"/>
      <c r="CU627" s="38"/>
      <c r="CV627" s="38"/>
      <c r="CW627" s="38"/>
      <c r="CX627" s="1"/>
      <c r="CY627" s="1"/>
      <c r="CZ627" s="1"/>
      <c r="DA627" s="1"/>
      <c r="DB627" s="1"/>
      <c r="DC627" s="1"/>
      <c r="DD627" s="1"/>
      <c r="DE627" s="1"/>
      <c r="DF627" s="1"/>
      <c r="DG627" s="42" t="s">
        <v>50</v>
      </c>
      <c r="DH627" s="37"/>
      <c r="DI627" s="37"/>
      <c r="DJ627" s="37"/>
      <c r="DK627" s="37"/>
      <c r="DL627" s="37"/>
      <c r="DM627" s="37"/>
      <c r="DN627" s="38">
        <f>SUM(DR617:DR626)</f>
        <v>128207.3578992</v>
      </c>
      <c r="DO627" s="38"/>
      <c r="DP627" s="38"/>
      <c r="DQ627" s="38"/>
      <c r="DR627" s="38"/>
      <c r="DS627" s="1"/>
      <c r="DT627" s="1"/>
      <c r="DU627" s="1"/>
      <c r="DV627" s="1"/>
      <c r="DW627" s="1"/>
      <c r="DX627" s="1"/>
      <c r="DY627" s="1"/>
      <c r="DZ627" s="1"/>
      <c r="EA627" s="1"/>
      <c r="EB627" s="42" t="s">
        <v>50</v>
      </c>
      <c r="EC627" s="37"/>
      <c r="ED627" s="37"/>
      <c r="EE627" s="37"/>
      <c r="EF627" s="37"/>
      <c r="EG627" s="37"/>
      <c r="EH627" s="37"/>
      <c r="EI627" s="38">
        <f>SUM(EM617:EM626)</f>
        <v>158187.6429552</v>
      </c>
      <c r="EJ627" s="38"/>
      <c r="EK627" s="38"/>
      <c r="EL627" s="38"/>
      <c r="EM627" s="38"/>
    </row>
    <row r="628" s="1" customFormat="1" customHeight="1" spans="1:147">
      <c r="F628" s="37"/>
      <c r="G628" s="37"/>
      <c r="H628" s="37"/>
      <c r="I628" s="37"/>
      <c r="J628" s="37"/>
      <c r="K628" s="37"/>
      <c r="L628" s="37"/>
      <c r="M628" s="38"/>
      <c r="N628" s="38"/>
      <c r="O628" s="38"/>
      <c r="P628" s="38"/>
      <c r="Q628" s="38"/>
      <c r="R628" s="1"/>
      <c r="S628" s="1"/>
      <c r="T628" s="1"/>
      <c r="U628" s="1"/>
      <c r="V628" s="1"/>
      <c r="W628" s="1"/>
      <c r="X628" s="1"/>
      <c r="Y628" s="1"/>
      <c r="Z628" s="1"/>
      <c r="AA628" s="37"/>
      <c r="AB628" s="37"/>
      <c r="AC628" s="37"/>
      <c r="AD628" s="37"/>
      <c r="AE628" s="37"/>
      <c r="AF628" s="37"/>
      <c r="AG628" s="37"/>
      <c r="AH628" s="38"/>
      <c r="AI628" s="38"/>
      <c r="AJ628" s="38"/>
      <c r="AK628" s="38"/>
      <c r="AL628" s="38"/>
      <c r="AM628" s="1"/>
      <c r="AN628" s="1"/>
      <c r="AO628" s="1"/>
      <c r="AP628" s="1"/>
      <c r="AQ628" s="1"/>
      <c r="AR628" s="1"/>
      <c r="AS628" s="1"/>
      <c r="AT628" s="1"/>
      <c r="AU628" s="1"/>
      <c r="AV628" s="37"/>
      <c r="AW628" s="37"/>
      <c r="AX628" s="37"/>
      <c r="AY628" s="37"/>
      <c r="AZ628" s="37"/>
      <c r="BA628" s="37"/>
      <c r="BB628" s="37"/>
      <c r="BC628" s="38"/>
      <c r="BD628" s="38"/>
      <c r="BE628" s="38"/>
      <c r="BF628" s="38"/>
      <c r="BG628" s="38"/>
      <c r="BH628" s="1"/>
      <c r="BI628" s="1"/>
      <c r="BJ628" s="1"/>
      <c r="BK628" s="1"/>
      <c r="BL628" s="1"/>
      <c r="BM628" s="1"/>
      <c r="BN628" s="1"/>
      <c r="BO628" s="1"/>
      <c r="BP628" s="1"/>
      <c r="BQ628" s="37"/>
      <c r="BR628" s="37"/>
      <c r="BS628" s="37"/>
      <c r="BT628" s="37"/>
      <c r="BU628" s="37"/>
      <c r="BV628" s="37"/>
      <c r="BW628" s="37"/>
      <c r="BX628" s="38"/>
      <c r="BY628" s="38"/>
      <c r="BZ628" s="38"/>
      <c r="CA628" s="38"/>
      <c r="CB628" s="38"/>
      <c r="CC628" s="1"/>
      <c r="CD628" s="1"/>
      <c r="CE628" s="1"/>
      <c r="CF628" s="1"/>
      <c r="CG628" s="1"/>
      <c r="CH628" s="1"/>
      <c r="CI628" s="1"/>
      <c r="CJ628" s="1"/>
      <c r="CK628" s="1"/>
      <c r="CL628" s="37"/>
      <c r="CM628" s="37"/>
      <c r="CN628" s="37"/>
      <c r="CO628" s="37"/>
      <c r="CP628" s="37"/>
      <c r="CQ628" s="37"/>
      <c r="CR628" s="37"/>
      <c r="CS628" s="38"/>
      <c r="CT628" s="38"/>
      <c r="CU628" s="38"/>
      <c r="CV628" s="38"/>
      <c r="CW628" s="38"/>
      <c r="CX628" s="1"/>
      <c r="CY628" s="1"/>
      <c r="CZ628" s="1"/>
      <c r="DA628" s="1"/>
      <c r="DB628" s="1"/>
      <c r="DC628" s="1"/>
      <c r="DD628" s="1"/>
      <c r="DE628" s="1"/>
      <c r="DF628" s="1"/>
      <c r="DG628" s="37"/>
      <c r="DH628" s="37"/>
      <c r="DI628" s="37"/>
      <c r="DJ628" s="37"/>
      <c r="DK628" s="37"/>
      <c r="DL628" s="37"/>
      <c r="DM628" s="37"/>
      <c r="DN628" s="38"/>
      <c r="DO628" s="38"/>
      <c r="DP628" s="38"/>
      <c r="DQ628" s="38"/>
      <c r="DR628" s="38"/>
      <c r="DS628" s="1"/>
      <c r="DT628" s="1"/>
      <c r="DU628" s="1"/>
      <c r="DV628" s="1"/>
      <c r="DW628" s="1"/>
      <c r="DX628" s="1"/>
      <c r="DY628" s="1"/>
      <c r="DZ628" s="1"/>
      <c r="EA628" s="1"/>
      <c r="EB628" s="37"/>
      <c r="EC628" s="37"/>
      <c r="ED628" s="37"/>
      <c r="EE628" s="37"/>
      <c r="EF628" s="37"/>
      <c r="EG628" s="37"/>
      <c r="EH628" s="37"/>
      <c r="EI628" s="38"/>
      <c r="EJ628" s="38"/>
      <c r="EK628" s="38"/>
      <c r="EL628" s="38"/>
      <c r="EM628" s="38"/>
    </row>
    <row r="629" s="1" customFormat="1" customHeight="1" spans="1:147">
      <c r="F629" s="37"/>
      <c r="G629" s="37"/>
      <c r="H629" s="37"/>
      <c r="I629" s="37"/>
      <c r="J629" s="37"/>
      <c r="K629" s="37"/>
      <c r="L629" s="37"/>
      <c r="M629" s="38"/>
      <c r="N629" s="38"/>
      <c r="O629" s="38"/>
      <c r="P629" s="38"/>
      <c r="Q629" s="38"/>
      <c r="R629" s="1"/>
      <c r="S629" s="1"/>
      <c r="T629" s="1"/>
      <c r="U629" s="1"/>
      <c r="V629" s="1"/>
      <c r="W629" s="1"/>
      <c r="X629" s="1"/>
      <c r="Y629" s="1"/>
      <c r="Z629" s="1"/>
      <c r="AA629" s="37"/>
      <c r="AB629" s="37"/>
      <c r="AC629" s="37"/>
      <c r="AD629" s="37"/>
      <c r="AE629" s="37"/>
      <c r="AF629" s="37"/>
      <c r="AG629" s="37"/>
      <c r="AH629" s="38"/>
      <c r="AI629" s="38"/>
      <c r="AJ629" s="38"/>
      <c r="AK629" s="38"/>
      <c r="AL629" s="38"/>
      <c r="AM629" s="1"/>
      <c r="AN629" s="1"/>
      <c r="AO629" s="1"/>
      <c r="AP629" s="1"/>
      <c r="AQ629" s="1"/>
      <c r="AR629" s="1"/>
      <c r="AS629" s="1"/>
      <c r="AT629" s="1"/>
      <c r="AU629" s="1"/>
      <c r="AV629" s="37"/>
      <c r="AW629" s="37"/>
      <c r="AX629" s="37"/>
      <c r="AY629" s="37"/>
      <c r="AZ629" s="37"/>
      <c r="BA629" s="37"/>
      <c r="BB629" s="37"/>
      <c r="BC629" s="38"/>
      <c r="BD629" s="38"/>
      <c r="BE629" s="38"/>
      <c r="BF629" s="38"/>
      <c r="BG629" s="38"/>
      <c r="BH629" s="1"/>
      <c r="BI629" s="1"/>
      <c r="BJ629" s="1"/>
      <c r="BK629" s="1"/>
      <c r="BL629" s="1"/>
      <c r="BM629" s="1"/>
      <c r="BN629" s="1"/>
      <c r="BO629" s="1"/>
      <c r="BP629" s="1"/>
      <c r="BQ629" s="37"/>
      <c r="BR629" s="37"/>
      <c r="BS629" s="37"/>
      <c r="BT629" s="37"/>
      <c r="BU629" s="37"/>
      <c r="BV629" s="37"/>
      <c r="BW629" s="37"/>
      <c r="BX629" s="38"/>
      <c r="BY629" s="38"/>
      <c r="BZ629" s="38"/>
      <c r="CA629" s="38"/>
      <c r="CB629" s="38"/>
      <c r="CC629" s="1"/>
      <c r="CD629" s="1"/>
      <c r="CE629" s="1"/>
      <c r="CF629" s="1"/>
      <c r="CG629" s="1"/>
      <c r="CH629" s="1"/>
      <c r="CI629" s="1"/>
      <c r="CJ629" s="1"/>
      <c r="CK629" s="1"/>
      <c r="CL629" s="37"/>
      <c r="CM629" s="37"/>
      <c r="CN629" s="37"/>
      <c r="CO629" s="37"/>
      <c r="CP629" s="37"/>
      <c r="CQ629" s="37"/>
      <c r="CR629" s="37"/>
      <c r="CS629" s="38"/>
      <c r="CT629" s="38"/>
      <c r="CU629" s="38"/>
      <c r="CV629" s="38"/>
      <c r="CW629" s="38"/>
      <c r="CX629" s="1"/>
      <c r="CY629" s="1"/>
      <c r="CZ629" s="1"/>
      <c r="DA629" s="1"/>
      <c r="DB629" s="1"/>
      <c r="DC629" s="1"/>
      <c r="DD629" s="1"/>
      <c r="DE629" s="1"/>
      <c r="DF629" s="1"/>
      <c r="DG629" s="37"/>
      <c r="DH629" s="37"/>
      <c r="DI629" s="37"/>
      <c r="DJ629" s="37"/>
      <c r="DK629" s="37"/>
      <c r="DL629" s="37"/>
      <c r="DM629" s="37"/>
      <c r="DN629" s="38"/>
      <c r="DO629" s="38"/>
      <c r="DP629" s="38"/>
      <c r="DQ629" s="38"/>
      <c r="DR629" s="38"/>
      <c r="DS629" s="1"/>
      <c r="DT629" s="1"/>
      <c r="DU629" s="1"/>
      <c r="DV629" s="1"/>
      <c r="DW629" s="1"/>
      <c r="DX629" s="1"/>
      <c r="DY629" s="1"/>
      <c r="DZ629" s="1"/>
      <c r="EA629" s="1"/>
      <c r="EB629" s="37"/>
      <c r="EC629" s="37"/>
      <c r="ED629" s="37"/>
      <c r="EE629" s="37"/>
      <c r="EF629" s="37"/>
      <c r="EG629" s="37"/>
      <c r="EH629" s="37"/>
      <c r="EI629" s="38"/>
      <c r="EJ629" s="38"/>
      <c r="EK629" s="38"/>
      <c r="EL629" s="38"/>
      <c r="EM629" s="38"/>
    </row>
    <row r="631" s="1" customFormat="1" customHeight="1" spans="1:147">
      <c r="A631" s="2" t="s">
        <v>149</v>
      </c>
      <c r="B631" s="2"/>
      <c r="C631" s="2"/>
      <c r="D631" s="2"/>
      <c r="E631" s="2"/>
      <c r="F631" s="3" t="s">
        <v>1</v>
      </c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2" t="s">
        <v>150</v>
      </c>
      <c r="W631" s="2"/>
      <c r="X631" s="2"/>
      <c r="Y631" s="2"/>
      <c r="Z631" s="2"/>
      <c r="AA631" s="3" t="s">
        <v>1</v>
      </c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2" t="s">
        <v>151</v>
      </c>
      <c r="AR631" s="2"/>
      <c r="AS631" s="2"/>
      <c r="AT631" s="2"/>
      <c r="AU631" s="2"/>
      <c r="AV631" s="3" t="s">
        <v>1</v>
      </c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2" t="s">
        <v>152</v>
      </c>
      <c r="BM631" s="2"/>
      <c r="BN631" s="2"/>
      <c r="BO631" s="2"/>
      <c r="BP631" s="2"/>
      <c r="BQ631" s="3" t="s">
        <v>1</v>
      </c>
      <c r="BR631" s="3"/>
      <c r="BS631" s="3"/>
      <c r="BT631" s="3"/>
      <c r="BU631" s="3"/>
      <c r="BV631" s="3"/>
      <c r="BW631" s="3"/>
      <c r="BX631" s="3"/>
      <c r="BY631" s="3"/>
      <c r="BZ631" s="3"/>
      <c r="CA631" s="3"/>
      <c r="CB631" s="3"/>
      <c r="CC631" s="3"/>
      <c r="CD631" s="3"/>
      <c r="CE631" s="3"/>
      <c r="CF631" s="3"/>
      <c r="CG631" s="2" t="s">
        <v>153</v>
      </c>
      <c r="CH631" s="2"/>
      <c r="CI631" s="2"/>
      <c r="CJ631" s="2"/>
      <c r="CK631" s="2"/>
      <c r="CL631" s="3" t="s">
        <v>1</v>
      </c>
      <c r="CM631" s="3"/>
      <c r="CN631" s="3"/>
      <c r="CO631" s="3"/>
      <c r="CP631" s="3"/>
      <c r="CQ631" s="3"/>
      <c r="CR631" s="3"/>
      <c r="CS631" s="3"/>
      <c r="CT631" s="3"/>
      <c r="CU631" s="3"/>
      <c r="CV631" s="3"/>
      <c r="CW631" s="3"/>
      <c r="CX631" s="3"/>
      <c r="CY631" s="3"/>
      <c r="CZ631" s="3"/>
      <c r="DA631" s="3"/>
      <c r="DB631" s="2" t="s">
        <v>154</v>
      </c>
      <c r="DC631" s="2"/>
      <c r="DD631" s="2"/>
      <c r="DE631" s="2"/>
      <c r="DF631" s="2"/>
      <c r="DG631" s="3" t="s">
        <v>1</v>
      </c>
      <c r="DH631" s="3"/>
      <c r="DI631" s="3"/>
      <c r="DJ631" s="3"/>
      <c r="DK631" s="3"/>
      <c r="DL631" s="3"/>
      <c r="DM631" s="3"/>
      <c r="DN631" s="3"/>
      <c r="DO631" s="3"/>
      <c r="DP631" s="3"/>
      <c r="DQ631" s="3"/>
      <c r="DR631" s="3"/>
      <c r="DS631" s="3"/>
      <c r="DT631" s="3"/>
      <c r="DU631" s="3"/>
      <c r="DV631" s="3"/>
      <c r="DW631" s="2" t="s">
        <v>155</v>
      </c>
      <c r="DX631" s="2"/>
      <c r="DY631" s="2"/>
      <c r="DZ631" s="2"/>
      <c r="EA631" s="2"/>
      <c r="EB631" s="3" t="s">
        <v>1</v>
      </c>
      <c r="EC631" s="3"/>
      <c r="ED631" s="3"/>
      <c r="EE631" s="3"/>
      <c r="EF631" s="3"/>
      <c r="EG631" s="3"/>
      <c r="EH631" s="3"/>
      <c r="EI631" s="3"/>
      <c r="EJ631" s="3"/>
      <c r="EK631" s="3"/>
      <c r="EL631" s="3"/>
      <c r="EM631" s="3"/>
      <c r="EN631" s="3"/>
      <c r="EO631" s="3"/>
      <c r="EP631" s="3"/>
      <c r="EQ631" s="3"/>
    </row>
    <row r="632" s="1" customFormat="1" customHeight="1" spans="1:147">
      <c r="A632" s="2"/>
      <c r="B632" s="2"/>
      <c r="C632" s="2"/>
      <c r="D632" s="2"/>
      <c r="E632" s="2"/>
      <c r="F632" s="4" t="s">
        <v>8</v>
      </c>
      <c r="G632" s="5"/>
      <c r="H632" s="5"/>
      <c r="I632" s="5"/>
      <c r="J632" s="6"/>
      <c r="K632" s="7" t="s">
        <v>9</v>
      </c>
      <c r="L632" s="7"/>
      <c r="M632" s="7"/>
      <c r="N632" s="7"/>
      <c r="O632" s="8" t="s">
        <v>10</v>
      </c>
      <c r="P632" s="9" t="s">
        <v>11</v>
      </c>
      <c r="Q632" s="9"/>
      <c r="R632" s="9"/>
      <c r="S632" s="10" t="s">
        <v>12</v>
      </c>
      <c r="T632" s="8" t="s">
        <v>13</v>
      </c>
      <c r="U632" s="11" t="s">
        <v>14</v>
      </c>
      <c r="V632" s="2"/>
      <c r="W632" s="2"/>
      <c r="X632" s="2"/>
      <c r="Y632" s="2"/>
      <c r="Z632" s="2"/>
      <c r="AA632" s="4" t="s">
        <v>8</v>
      </c>
      <c r="AB632" s="5"/>
      <c r="AC632" s="5"/>
      <c r="AD632" s="5"/>
      <c r="AE632" s="6"/>
      <c r="AF632" s="7" t="s">
        <v>9</v>
      </c>
      <c r="AG632" s="7"/>
      <c r="AH632" s="7"/>
      <c r="AI632" s="7"/>
      <c r="AJ632" s="8" t="s">
        <v>10</v>
      </c>
      <c r="AK632" s="9" t="s">
        <v>11</v>
      </c>
      <c r="AL632" s="9"/>
      <c r="AM632" s="9"/>
      <c r="AN632" s="10" t="s">
        <v>12</v>
      </c>
      <c r="AO632" s="8" t="s">
        <v>13</v>
      </c>
      <c r="AP632" s="11" t="s">
        <v>14</v>
      </c>
      <c r="AQ632" s="2"/>
      <c r="AR632" s="2"/>
      <c r="AS632" s="2"/>
      <c r="AT632" s="2"/>
      <c r="AU632" s="2"/>
      <c r="AV632" s="4" t="s">
        <v>8</v>
      </c>
      <c r="AW632" s="5"/>
      <c r="AX632" s="5"/>
      <c r="AY632" s="5"/>
      <c r="AZ632" s="6"/>
      <c r="BA632" s="7" t="s">
        <v>9</v>
      </c>
      <c r="BB632" s="7"/>
      <c r="BC632" s="7"/>
      <c r="BD632" s="7"/>
      <c r="BE632" s="8" t="s">
        <v>10</v>
      </c>
      <c r="BF632" s="9" t="s">
        <v>11</v>
      </c>
      <c r="BG632" s="9"/>
      <c r="BH632" s="9"/>
      <c r="BI632" s="10" t="s">
        <v>12</v>
      </c>
      <c r="BJ632" s="8" t="s">
        <v>13</v>
      </c>
      <c r="BK632" s="11" t="s">
        <v>14</v>
      </c>
      <c r="BL632" s="2"/>
      <c r="BM632" s="2"/>
      <c r="BN632" s="2"/>
      <c r="BO632" s="2"/>
      <c r="BP632" s="2"/>
      <c r="BQ632" s="4" t="s">
        <v>8</v>
      </c>
      <c r="BR632" s="5"/>
      <c r="BS632" s="5"/>
      <c r="BT632" s="5"/>
      <c r="BU632" s="6"/>
      <c r="BV632" s="7" t="s">
        <v>9</v>
      </c>
      <c r="BW632" s="7"/>
      <c r="BX632" s="7"/>
      <c r="BY632" s="7"/>
      <c r="BZ632" s="8" t="s">
        <v>10</v>
      </c>
      <c r="CA632" s="9" t="s">
        <v>11</v>
      </c>
      <c r="CB632" s="9"/>
      <c r="CC632" s="9"/>
      <c r="CD632" s="10" t="s">
        <v>12</v>
      </c>
      <c r="CE632" s="8" t="s">
        <v>13</v>
      </c>
      <c r="CF632" s="11" t="s">
        <v>14</v>
      </c>
      <c r="CG632" s="2"/>
      <c r="CH632" s="2"/>
      <c r="CI632" s="2"/>
      <c r="CJ632" s="2"/>
      <c r="CK632" s="2"/>
      <c r="CL632" s="4" t="s">
        <v>8</v>
      </c>
      <c r="CM632" s="5"/>
      <c r="CN632" s="5"/>
      <c r="CO632" s="5"/>
      <c r="CP632" s="6"/>
      <c r="CQ632" s="7" t="s">
        <v>9</v>
      </c>
      <c r="CR632" s="7"/>
      <c r="CS632" s="7"/>
      <c r="CT632" s="7"/>
      <c r="CU632" s="8" t="s">
        <v>10</v>
      </c>
      <c r="CV632" s="9" t="s">
        <v>11</v>
      </c>
      <c r="CW632" s="9"/>
      <c r="CX632" s="9"/>
      <c r="CY632" s="10" t="s">
        <v>12</v>
      </c>
      <c r="CZ632" s="8" t="s">
        <v>13</v>
      </c>
      <c r="DA632" s="11" t="s">
        <v>14</v>
      </c>
      <c r="DB632" s="2"/>
      <c r="DC632" s="2"/>
      <c r="DD632" s="2"/>
      <c r="DE632" s="2"/>
      <c r="DF632" s="2"/>
      <c r="DG632" s="4" t="s">
        <v>8</v>
      </c>
      <c r="DH632" s="5"/>
      <c r="DI632" s="5"/>
      <c r="DJ632" s="5"/>
      <c r="DK632" s="6"/>
      <c r="DL632" s="7" t="s">
        <v>9</v>
      </c>
      <c r="DM632" s="7"/>
      <c r="DN632" s="7"/>
      <c r="DO632" s="7"/>
      <c r="DP632" s="8" t="s">
        <v>10</v>
      </c>
      <c r="DQ632" s="9" t="s">
        <v>11</v>
      </c>
      <c r="DR632" s="9"/>
      <c r="DS632" s="9"/>
      <c r="DT632" s="10" t="s">
        <v>12</v>
      </c>
      <c r="DU632" s="8" t="s">
        <v>13</v>
      </c>
      <c r="DV632" s="11" t="s">
        <v>14</v>
      </c>
      <c r="DW632" s="2"/>
      <c r="DX632" s="2"/>
      <c r="DY632" s="2"/>
      <c r="DZ632" s="2"/>
      <c r="EA632" s="2"/>
      <c r="EB632" s="4" t="s">
        <v>8</v>
      </c>
      <c r="EC632" s="5"/>
      <c r="ED632" s="5"/>
      <c r="EE632" s="5"/>
      <c r="EF632" s="6"/>
      <c r="EG632" s="7" t="s">
        <v>9</v>
      </c>
      <c r="EH632" s="7"/>
      <c r="EI632" s="7"/>
      <c r="EJ632" s="7"/>
      <c r="EK632" s="8" t="s">
        <v>10</v>
      </c>
      <c r="EL632" s="9" t="s">
        <v>11</v>
      </c>
      <c r="EM632" s="9"/>
      <c r="EN632" s="9"/>
      <c r="EO632" s="10" t="s">
        <v>12</v>
      </c>
      <c r="EP632" s="8" t="s">
        <v>13</v>
      </c>
      <c r="EQ632" s="11" t="s">
        <v>14</v>
      </c>
    </row>
    <row r="633" s="1" customFormat="1" customHeight="1" spans="1:147">
      <c r="A633" s="1" t="s">
        <v>15</v>
      </c>
      <c r="B633" s="1" t="s">
        <v>16</v>
      </c>
      <c r="C633" s="1" t="s">
        <v>17</v>
      </c>
      <c r="D633" s="1" t="s">
        <v>18</v>
      </c>
      <c r="E633" s="1" t="s">
        <v>19</v>
      </c>
      <c r="F633" s="12" t="s">
        <v>20</v>
      </c>
      <c r="G633" s="12" t="s">
        <v>21</v>
      </c>
      <c r="H633" s="13" t="s">
        <v>22</v>
      </c>
      <c r="I633" s="14" t="s">
        <v>23</v>
      </c>
      <c r="J633" s="15" t="s">
        <v>8</v>
      </c>
      <c r="K633" s="12" t="s">
        <v>24</v>
      </c>
      <c r="L633" s="12" t="s">
        <v>20</v>
      </c>
      <c r="M633" s="12" t="s">
        <v>25</v>
      </c>
      <c r="N633" s="7" t="s">
        <v>26</v>
      </c>
      <c r="O633" s="16"/>
      <c r="P633" s="12" t="s">
        <v>27</v>
      </c>
      <c r="Q633" s="12" t="s">
        <v>28</v>
      </c>
      <c r="R633" s="9" t="s">
        <v>29</v>
      </c>
      <c r="S633" s="10" t="s">
        <v>30</v>
      </c>
      <c r="T633" s="16"/>
      <c r="U633" s="17"/>
      <c r="V633" s="1" t="s">
        <v>15</v>
      </c>
      <c r="W633" s="1" t="s">
        <v>16</v>
      </c>
      <c r="X633" s="1" t="s">
        <v>17</v>
      </c>
      <c r="Y633" s="1" t="s">
        <v>18</v>
      </c>
      <c r="Z633" s="1" t="s">
        <v>19</v>
      </c>
      <c r="AA633" s="12" t="s">
        <v>20</v>
      </c>
      <c r="AB633" s="12" t="s">
        <v>21</v>
      </c>
      <c r="AC633" s="13" t="s">
        <v>22</v>
      </c>
      <c r="AD633" s="14" t="s">
        <v>23</v>
      </c>
      <c r="AE633" s="15" t="s">
        <v>8</v>
      </c>
      <c r="AF633" s="12" t="s">
        <v>24</v>
      </c>
      <c r="AG633" s="12" t="s">
        <v>20</v>
      </c>
      <c r="AH633" s="12" t="s">
        <v>25</v>
      </c>
      <c r="AI633" s="7" t="s">
        <v>26</v>
      </c>
      <c r="AJ633" s="16"/>
      <c r="AK633" s="12" t="s">
        <v>27</v>
      </c>
      <c r="AL633" s="12" t="s">
        <v>28</v>
      </c>
      <c r="AM633" s="9" t="s">
        <v>29</v>
      </c>
      <c r="AN633" s="10" t="s">
        <v>30</v>
      </c>
      <c r="AO633" s="16"/>
      <c r="AP633" s="17"/>
      <c r="AQ633" s="1" t="s">
        <v>15</v>
      </c>
      <c r="AR633" s="1" t="s">
        <v>16</v>
      </c>
      <c r="AS633" s="1" t="s">
        <v>17</v>
      </c>
      <c r="AT633" s="1" t="s">
        <v>18</v>
      </c>
      <c r="AU633" s="1" t="s">
        <v>19</v>
      </c>
      <c r="AV633" s="12" t="s">
        <v>20</v>
      </c>
      <c r="AW633" s="12" t="s">
        <v>21</v>
      </c>
      <c r="AX633" s="13" t="s">
        <v>22</v>
      </c>
      <c r="AY633" s="14" t="s">
        <v>23</v>
      </c>
      <c r="AZ633" s="15" t="s">
        <v>8</v>
      </c>
      <c r="BA633" s="12" t="s">
        <v>24</v>
      </c>
      <c r="BB633" s="12" t="s">
        <v>20</v>
      </c>
      <c r="BC633" s="12" t="s">
        <v>25</v>
      </c>
      <c r="BD633" s="7" t="s">
        <v>26</v>
      </c>
      <c r="BE633" s="16"/>
      <c r="BF633" s="12" t="s">
        <v>27</v>
      </c>
      <c r="BG633" s="12" t="s">
        <v>28</v>
      </c>
      <c r="BH633" s="9" t="s">
        <v>29</v>
      </c>
      <c r="BI633" s="10" t="s">
        <v>30</v>
      </c>
      <c r="BJ633" s="16"/>
      <c r="BK633" s="17"/>
      <c r="BL633" s="1" t="s">
        <v>15</v>
      </c>
      <c r="BM633" s="1" t="s">
        <v>16</v>
      </c>
      <c r="BN633" s="1" t="s">
        <v>17</v>
      </c>
      <c r="BO633" s="1" t="s">
        <v>18</v>
      </c>
      <c r="BP633" s="1" t="s">
        <v>19</v>
      </c>
      <c r="BQ633" s="12" t="s">
        <v>20</v>
      </c>
      <c r="BR633" s="12" t="s">
        <v>21</v>
      </c>
      <c r="BS633" s="13" t="s">
        <v>22</v>
      </c>
      <c r="BT633" s="14" t="s">
        <v>23</v>
      </c>
      <c r="BU633" s="15" t="s">
        <v>8</v>
      </c>
      <c r="BV633" s="12" t="s">
        <v>24</v>
      </c>
      <c r="BW633" s="12" t="s">
        <v>20</v>
      </c>
      <c r="BX633" s="12" t="s">
        <v>25</v>
      </c>
      <c r="BY633" s="7" t="s">
        <v>26</v>
      </c>
      <c r="BZ633" s="16"/>
      <c r="CA633" s="12" t="s">
        <v>27</v>
      </c>
      <c r="CB633" s="12" t="s">
        <v>28</v>
      </c>
      <c r="CC633" s="9" t="s">
        <v>29</v>
      </c>
      <c r="CD633" s="10" t="s">
        <v>30</v>
      </c>
      <c r="CE633" s="16"/>
      <c r="CF633" s="17"/>
      <c r="CG633" s="1" t="s">
        <v>15</v>
      </c>
      <c r="CH633" s="1" t="s">
        <v>16</v>
      </c>
      <c r="CI633" s="1" t="s">
        <v>17</v>
      </c>
      <c r="CJ633" s="1" t="s">
        <v>18</v>
      </c>
      <c r="CK633" s="1" t="s">
        <v>19</v>
      </c>
      <c r="CL633" s="12" t="s">
        <v>20</v>
      </c>
      <c r="CM633" s="12" t="s">
        <v>21</v>
      </c>
      <c r="CN633" s="13" t="s">
        <v>22</v>
      </c>
      <c r="CO633" s="14" t="s">
        <v>23</v>
      </c>
      <c r="CP633" s="15" t="s">
        <v>8</v>
      </c>
      <c r="CQ633" s="12" t="s">
        <v>24</v>
      </c>
      <c r="CR633" s="12" t="s">
        <v>20</v>
      </c>
      <c r="CS633" s="12" t="s">
        <v>25</v>
      </c>
      <c r="CT633" s="7" t="s">
        <v>26</v>
      </c>
      <c r="CU633" s="16"/>
      <c r="CV633" s="12" t="s">
        <v>27</v>
      </c>
      <c r="CW633" s="12" t="s">
        <v>28</v>
      </c>
      <c r="CX633" s="9" t="s">
        <v>29</v>
      </c>
      <c r="CY633" s="10" t="s">
        <v>30</v>
      </c>
      <c r="CZ633" s="16"/>
      <c r="DA633" s="17"/>
      <c r="DB633" s="1" t="s">
        <v>15</v>
      </c>
      <c r="DC633" s="1" t="s">
        <v>16</v>
      </c>
      <c r="DD633" s="1" t="s">
        <v>17</v>
      </c>
      <c r="DE633" s="1" t="s">
        <v>18</v>
      </c>
      <c r="DF633" s="1" t="s">
        <v>19</v>
      </c>
      <c r="DG633" s="12" t="s">
        <v>20</v>
      </c>
      <c r="DH633" s="12" t="s">
        <v>21</v>
      </c>
      <c r="DI633" s="13" t="s">
        <v>22</v>
      </c>
      <c r="DJ633" s="14" t="s">
        <v>23</v>
      </c>
      <c r="DK633" s="15" t="s">
        <v>8</v>
      </c>
      <c r="DL633" s="12" t="s">
        <v>24</v>
      </c>
      <c r="DM633" s="12" t="s">
        <v>20</v>
      </c>
      <c r="DN633" s="12" t="s">
        <v>25</v>
      </c>
      <c r="DO633" s="7" t="s">
        <v>26</v>
      </c>
      <c r="DP633" s="16"/>
      <c r="DQ633" s="12" t="s">
        <v>27</v>
      </c>
      <c r="DR633" s="12" t="s">
        <v>28</v>
      </c>
      <c r="DS633" s="9" t="s">
        <v>29</v>
      </c>
      <c r="DT633" s="10" t="s">
        <v>30</v>
      </c>
      <c r="DU633" s="16"/>
      <c r="DV633" s="17"/>
      <c r="DW633" s="1" t="s">
        <v>15</v>
      </c>
      <c r="DX633" s="1" t="s">
        <v>16</v>
      </c>
      <c r="DY633" s="1" t="s">
        <v>17</v>
      </c>
      <c r="DZ633" s="1" t="s">
        <v>18</v>
      </c>
      <c r="EA633" s="1" t="s">
        <v>19</v>
      </c>
      <c r="EB633" s="12" t="s">
        <v>20</v>
      </c>
      <c r="EC633" s="12" t="s">
        <v>21</v>
      </c>
      <c r="ED633" s="13" t="s">
        <v>22</v>
      </c>
      <c r="EE633" s="14" t="s">
        <v>23</v>
      </c>
      <c r="EF633" s="15" t="s">
        <v>8</v>
      </c>
      <c r="EG633" s="12" t="s">
        <v>24</v>
      </c>
      <c r="EH633" s="12" t="s">
        <v>20</v>
      </c>
      <c r="EI633" s="12" t="s">
        <v>25</v>
      </c>
      <c r="EJ633" s="7" t="s">
        <v>26</v>
      </c>
      <c r="EK633" s="16"/>
      <c r="EL633" s="12" t="s">
        <v>27</v>
      </c>
      <c r="EM633" s="12" t="s">
        <v>28</v>
      </c>
      <c r="EN633" s="9" t="s">
        <v>29</v>
      </c>
      <c r="EO633" s="10" t="s">
        <v>30</v>
      </c>
      <c r="EP633" s="16"/>
      <c r="EQ633" s="17"/>
    </row>
    <row r="634" s="1" customFormat="1" customHeight="1" spans="1:147">
      <c r="A634" s="18">
        <f>N664</f>
        <v>6959209.058142</v>
      </c>
      <c r="B634" s="18">
        <f>K713</f>
        <v>516450.913004486</v>
      </c>
      <c r="C634" s="18">
        <f>N694</f>
        <v>458316.577739829</v>
      </c>
      <c r="D634" s="18">
        <f>M729</f>
        <v>91641.79763424</v>
      </c>
      <c r="E634" s="18">
        <v>18</v>
      </c>
      <c r="F634" s="12">
        <v>1524</v>
      </c>
      <c r="G634" s="12">
        <f t="shared" ref="G634:G640" si="861">2.04+0.6</f>
        <v>2.64</v>
      </c>
      <c r="H634" s="13">
        <v>1.35</v>
      </c>
      <c r="I634" s="14">
        <v>1.4</v>
      </c>
      <c r="J634" s="15">
        <f t="shared" ref="J634:J663" si="862">F634*G634*H634*I634</f>
        <v>7604.1504</v>
      </c>
      <c r="K634" s="12">
        <v>1</v>
      </c>
      <c r="L634" s="12">
        <v>1524</v>
      </c>
      <c r="M634" s="12">
        <v>0.83</v>
      </c>
      <c r="N634" s="19">
        <f t="shared" ref="N634:N663" si="863">1+6*L634/(L634+2000)+M634</f>
        <v>4.42477866061294</v>
      </c>
      <c r="O634" s="20">
        <v>5936</v>
      </c>
      <c r="P634" s="12">
        <v>0.99</v>
      </c>
      <c r="Q634" s="12">
        <v>3.34</v>
      </c>
      <c r="R634" s="9">
        <f t="shared" ref="R634:R663" si="864">1+P634*Q634</f>
        <v>4.3066</v>
      </c>
      <c r="S634" s="10">
        <v>1.325</v>
      </c>
      <c r="T634" s="20">
        <v>1.15</v>
      </c>
      <c r="U634" s="21">
        <f t="shared" ref="U634:U663" si="865">((J634*K634*N634)+O634)*R634*S634*T634</f>
        <v>259748.756205769</v>
      </c>
      <c r="V634" s="18">
        <f>AI664</f>
        <v>7049981.35020472</v>
      </c>
      <c r="W634" s="18">
        <f>AF713</f>
        <v>516450.913004486</v>
      </c>
      <c r="X634" s="18">
        <f>AI694</f>
        <v>541482.423489236</v>
      </c>
      <c r="Y634" s="18">
        <f>AH729</f>
        <v>91641.79763424</v>
      </c>
      <c r="Z634" s="18">
        <v>18</v>
      </c>
      <c r="AA634" s="12">
        <v>1524</v>
      </c>
      <c r="AB634" s="12">
        <f t="shared" ref="AB634:AB640" si="866">2.04+0.6</f>
        <v>2.64</v>
      </c>
      <c r="AC634" s="13">
        <v>1.35</v>
      </c>
      <c r="AD634" s="14">
        <v>1.4</v>
      </c>
      <c r="AE634" s="15">
        <f t="shared" ref="AE634:AE663" si="867">AA634*AB634*AC634*AD634</f>
        <v>7604.1504</v>
      </c>
      <c r="AF634" s="12">
        <v>1</v>
      </c>
      <c r="AG634" s="12">
        <v>1524</v>
      </c>
      <c r="AH634" s="12">
        <v>0.83</v>
      </c>
      <c r="AI634" s="19">
        <f t="shared" ref="AI634:AI663" si="868">1+6*AG634/(AG634+2000)+AH634</f>
        <v>4.42477866061294</v>
      </c>
      <c r="AJ634" s="20">
        <v>5936</v>
      </c>
      <c r="AK634" s="12">
        <v>0.99</v>
      </c>
      <c r="AL634" s="12">
        <v>3.34</v>
      </c>
      <c r="AM634" s="9">
        <f t="shared" ref="AM634:AM663" si="869">1+AK634*AL634</f>
        <v>4.3066</v>
      </c>
      <c r="AN634" s="10">
        <v>1.325</v>
      </c>
      <c r="AO634" s="22">
        <v>1.165</v>
      </c>
      <c r="AP634" s="21">
        <f t="shared" ref="AP634:AP663" si="870">((AE634*AF634*AI634)+AJ634)*AM634*AN634*AO634</f>
        <v>263136.783460626</v>
      </c>
      <c r="AQ634" s="18">
        <f>BD664</f>
        <v>6959209.058142</v>
      </c>
      <c r="AR634" s="18">
        <f>BA713</f>
        <v>516450.913004486</v>
      </c>
      <c r="AS634" s="18">
        <f>BD694</f>
        <v>638933.394195908</v>
      </c>
      <c r="AT634" s="18">
        <f>BC729</f>
        <v>110094.5172096</v>
      </c>
      <c r="AU634" s="18">
        <v>18</v>
      </c>
      <c r="AV634" s="12">
        <v>1524</v>
      </c>
      <c r="AW634" s="12">
        <f t="shared" ref="AW634:AW640" si="871">2.04+0.6</f>
        <v>2.64</v>
      </c>
      <c r="AX634" s="13">
        <v>1.35</v>
      </c>
      <c r="AY634" s="14">
        <v>1.4</v>
      </c>
      <c r="AZ634" s="15">
        <f t="shared" ref="AZ634:AZ663" si="872">AV634*AW634*AX634*AY634</f>
        <v>7604.1504</v>
      </c>
      <c r="BA634" s="12">
        <v>1</v>
      </c>
      <c r="BB634" s="12">
        <v>1524</v>
      </c>
      <c r="BC634" s="12">
        <v>0.83</v>
      </c>
      <c r="BD634" s="19">
        <f t="shared" ref="BD634:BD663" si="873">1+6*BB634/(BB634+2000)+BC634</f>
        <v>4.42477866061294</v>
      </c>
      <c r="BE634" s="20">
        <v>5936</v>
      </c>
      <c r="BF634" s="12">
        <v>0.99</v>
      </c>
      <c r="BG634" s="12">
        <v>3.34</v>
      </c>
      <c r="BH634" s="9">
        <f t="shared" ref="BH634:BH663" si="874">1+BF634*BG634</f>
        <v>4.3066</v>
      </c>
      <c r="BI634" s="10">
        <v>1.325</v>
      </c>
      <c r="BJ634" s="20">
        <v>1.15</v>
      </c>
      <c r="BK634" s="21">
        <f t="shared" ref="BK634:BK663" si="875">((AZ634*BA634*BD634)+BE634)*BH634*BI634*BJ634</f>
        <v>259748.756205769</v>
      </c>
      <c r="BL634" s="18">
        <f>BY664</f>
        <v>7049981.35020472</v>
      </c>
      <c r="BM634" s="18">
        <f>BV713</f>
        <v>516450.913004486</v>
      </c>
      <c r="BN634" s="18">
        <f>BY694</f>
        <v>755320.32154513</v>
      </c>
      <c r="BO634" s="18">
        <f>BX729</f>
        <v>110094.5172096</v>
      </c>
      <c r="BP634" s="18">
        <v>18</v>
      </c>
      <c r="BQ634" s="12">
        <v>1524</v>
      </c>
      <c r="BR634" s="12">
        <f t="shared" ref="BR634:BR640" si="876">2.04+0.6</f>
        <v>2.64</v>
      </c>
      <c r="BS634" s="13">
        <v>1.35</v>
      </c>
      <c r="BT634" s="14">
        <v>1.4</v>
      </c>
      <c r="BU634" s="15">
        <f t="shared" ref="BU634:BU663" si="877">BQ634*BR634*BS634*BT634</f>
        <v>7604.1504</v>
      </c>
      <c r="BV634" s="12">
        <v>1</v>
      </c>
      <c r="BW634" s="12">
        <v>1524</v>
      </c>
      <c r="BX634" s="12">
        <v>0.83</v>
      </c>
      <c r="BY634" s="19">
        <f t="shared" ref="BY634:BY663" si="878">1+6*BW634/(BW634+2000)+BX634</f>
        <v>4.42477866061294</v>
      </c>
      <c r="BZ634" s="20">
        <v>5936</v>
      </c>
      <c r="CA634" s="12">
        <v>0.99</v>
      </c>
      <c r="CB634" s="12">
        <v>3.34</v>
      </c>
      <c r="CC634" s="9">
        <f t="shared" ref="CC634:CC663" si="879">1+CA634*CB634</f>
        <v>4.3066</v>
      </c>
      <c r="CD634" s="10">
        <v>1.325</v>
      </c>
      <c r="CE634" s="22">
        <v>1.165</v>
      </c>
      <c r="CF634" s="21">
        <f t="shared" ref="CF634:CF663" si="880">((BU634*BV634*BY634)+BZ634)*CC634*CD634*CE634</f>
        <v>263136.783460626</v>
      </c>
      <c r="CG634" s="18">
        <f>CT664</f>
        <v>8293873.77656905</v>
      </c>
      <c r="CH634" s="18">
        <f>CQ713</f>
        <v>551736.146955105</v>
      </c>
      <c r="CI634" s="18">
        <f>CT694</f>
        <v>728020.672146785</v>
      </c>
      <c r="CJ634" s="18">
        <f>CS729</f>
        <v>106843.87717632</v>
      </c>
      <c r="CK634" s="18">
        <v>18</v>
      </c>
      <c r="CL634" s="12">
        <f t="shared" ref="CL634:CL663" si="881">1524+145</f>
        <v>1669</v>
      </c>
      <c r="CM634" s="12">
        <f t="shared" ref="CM634:CM640" si="882">2.04+0.6</f>
        <v>2.64</v>
      </c>
      <c r="CN634" s="13">
        <v>1.35</v>
      </c>
      <c r="CO634" s="14">
        <v>1.4</v>
      </c>
      <c r="CP634" s="15">
        <f t="shared" ref="CP634:CP663" si="883">CL634*CM634*CN634*CO634</f>
        <v>8327.6424</v>
      </c>
      <c r="CQ634" s="12">
        <v>1</v>
      </c>
      <c r="CR634" s="12">
        <f t="shared" ref="CR634:CR663" si="884">1524+145</f>
        <v>1669</v>
      </c>
      <c r="CS634" s="12">
        <v>0.83</v>
      </c>
      <c r="CT634" s="19">
        <f t="shared" ref="CT634:CT663" si="885">1+6*CR634/(CR634+2000)+CS634</f>
        <v>4.55935404742437</v>
      </c>
      <c r="CU634" s="20">
        <v>5936</v>
      </c>
      <c r="CV634" s="12">
        <v>0.99</v>
      </c>
      <c r="CW634" s="12">
        <v>3.34</v>
      </c>
      <c r="CX634" s="9">
        <f t="shared" ref="CX634:CX663" si="886">1+CV634*CW634</f>
        <v>4.3066</v>
      </c>
      <c r="CY634" s="10">
        <v>1.325</v>
      </c>
      <c r="CZ634" s="22">
        <f t="shared" ref="CZ634:CZ663" si="887">1.15+0.085</f>
        <v>1.235</v>
      </c>
      <c r="DA634" s="21">
        <f t="shared" ref="DA634:DA663" si="888">((CP634*CQ634*CT634)+CU634)*CX634*CY634*CZ634</f>
        <v>309405.543102693</v>
      </c>
      <c r="DB634" s="18">
        <f>DO664</f>
        <v>8293873.77656905</v>
      </c>
      <c r="DC634" s="18">
        <f>DL713</f>
        <v>551736.146955105</v>
      </c>
      <c r="DD634" s="18">
        <f>DO694</f>
        <v>1015495.62187013</v>
      </c>
      <c r="DE634" s="18">
        <f>DN729</f>
        <v>128207.3578992</v>
      </c>
      <c r="DF634" s="18">
        <v>18</v>
      </c>
      <c r="DG634" s="12">
        <f t="shared" ref="DG634:DG663" si="889">1524+145</f>
        <v>1669</v>
      </c>
      <c r="DH634" s="12">
        <f t="shared" ref="DH634:DH640" si="890">2.04+0.6</f>
        <v>2.64</v>
      </c>
      <c r="DI634" s="13">
        <v>1.35</v>
      </c>
      <c r="DJ634" s="14">
        <v>1.4</v>
      </c>
      <c r="DK634" s="15">
        <f t="shared" ref="DK634:DK663" si="891">DG634*DH634*DI634*DJ634</f>
        <v>8327.6424</v>
      </c>
      <c r="DL634" s="12">
        <v>1</v>
      </c>
      <c r="DM634" s="12">
        <f t="shared" ref="DM634:DM663" si="892">1524+145</f>
        <v>1669</v>
      </c>
      <c r="DN634" s="12">
        <v>0.83</v>
      </c>
      <c r="DO634" s="19">
        <f t="shared" ref="DO634:DO663" si="893">1+6*DM634/(DM634+2000)+DN634</f>
        <v>4.55935404742437</v>
      </c>
      <c r="DP634" s="20">
        <v>5936</v>
      </c>
      <c r="DQ634" s="12">
        <v>0.99</v>
      </c>
      <c r="DR634" s="12">
        <v>3.34</v>
      </c>
      <c r="DS634" s="9">
        <f t="shared" ref="DS634:DS663" si="894">1+DQ634*DR634</f>
        <v>4.3066</v>
      </c>
      <c r="DT634" s="10">
        <v>1.325</v>
      </c>
      <c r="DU634" s="22">
        <f t="shared" ref="DU634:DU663" si="895">1.15+0.085</f>
        <v>1.235</v>
      </c>
      <c r="DV634" s="21">
        <f t="shared" ref="DV634:DV663" si="896">((DK634*DL634*DO634)+DP634)*DS634*DT634*DU634</f>
        <v>309405.543102693</v>
      </c>
      <c r="DW634" s="18">
        <f>EJ664</f>
        <v>10917572.4144234</v>
      </c>
      <c r="DX634" s="18">
        <f>EG713</f>
        <v>655261.192185705</v>
      </c>
      <c r="DY634" s="18">
        <f>EJ694</f>
        <v>1572253.94624059</v>
      </c>
      <c r="DZ634" s="18">
        <f>EI729</f>
        <v>158187.6429552</v>
      </c>
      <c r="EA634" s="18">
        <v>18</v>
      </c>
      <c r="EB634" s="12">
        <f t="shared" ref="EB634:EB663" si="897">1524+145</f>
        <v>1669</v>
      </c>
      <c r="EC634" s="12">
        <f t="shared" ref="EC634:EC640" si="898">2.04+0.6</f>
        <v>2.64</v>
      </c>
      <c r="ED634" s="13">
        <v>1.35</v>
      </c>
      <c r="EE634" s="14">
        <v>1.4</v>
      </c>
      <c r="EF634" s="15">
        <f t="shared" ref="EF634:EF663" si="899">EB634*EC634*ED634*EE634</f>
        <v>8327.6424</v>
      </c>
      <c r="EG634" s="12">
        <v>1</v>
      </c>
      <c r="EH634" s="12">
        <f t="shared" ref="EH634:EH663" si="900">1524+145</f>
        <v>1669</v>
      </c>
      <c r="EI634" s="12">
        <v>0.92</v>
      </c>
      <c r="EJ634" s="19">
        <f t="shared" ref="EJ634:EJ663" si="901">1+6*EH634/(EH634+2000)+EI634</f>
        <v>4.64935404742437</v>
      </c>
      <c r="EK634" s="20">
        <v>5936</v>
      </c>
      <c r="EL634" s="12">
        <v>0.99</v>
      </c>
      <c r="EM634" s="12">
        <v>4.14</v>
      </c>
      <c r="EN634" s="9">
        <f t="shared" ref="EN634:EN663" si="902">1+EL634*EM634</f>
        <v>5.0986</v>
      </c>
      <c r="EO634" s="10">
        <v>1.325</v>
      </c>
      <c r="EP634" s="22">
        <f t="shared" ref="EP634:EP663" si="903">1.15+0.2</f>
        <v>1.35</v>
      </c>
      <c r="EQ634" s="21">
        <f t="shared" ref="EQ634:EQ663" si="904">((EF634*EG634*EJ634)+EK634)*EN634*EO634*EP634</f>
        <v>407251.312018804</v>
      </c>
    </row>
    <row r="635" s="1" customFormat="1" customHeight="1" spans="1:147">
      <c r="A635" s="23" t="s">
        <v>31</v>
      </c>
      <c r="B635" s="23"/>
      <c r="C635" s="23"/>
      <c r="D635" s="24" t="s">
        <v>32</v>
      </c>
      <c r="E635" s="24"/>
      <c r="F635" s="12">
        <v>1524</v>
      </c>
      <c r="G635" s="12">
        <f t="shared" si="861"/>
        <v>2.64</v>
      </c>
      <c r="H635" s="13">
        <v>1.35</v>
      </c>
      <c r="I635" s="14">
        <v>1.4</v>
      </c>
      <c r="J635" s="15">
        <f t="shared" si="862"/>
        <v>7604.1504</v>
      </c>
      <c r="K635" s="12">
        <v>1</v>
      </c>
      <c r="L635" s="12">
        <v>1524</v>
      </c>
      <c r="M635" s="12">
        <v>0.83</v>
      </c>
      <c r="N635" s="19">
        <f t="shared" si="863"/>
        <v>4.42477866061294</v>
      </c>
      <c r="O635" s="20">
        <v>5936</v>
      </c>
      <c r="P635" s="12">
        <v>0.99</v>
      </c>
      <c r="Q635" s="12">
        <v>3.34</v>
      </c>
      <c r="R635" s="9">
        <f t="shared" si="864"/>
        <v>4.3066</v>
      </c>
      <c r="S635" s="10">
        <v>1.325</v>
      </c>
      <c r="T635" s="20">
        <v>1.15</v>
      </c>
      <c r="U635" s="21">
        <f t="shared" si="865"/>
        <v>259748.756205769</v>
      </c>
      <c r="V635" s="23" t="s">
        <v>31</v>
      </c>
      <c r="W635" s="23"/>
      <c r="X635" s="23"/>
      <c r="Y635" s="24" t="s">
        <v>32</v>
      </c>
      <c r="Z635" s="24"/>
      <c r="AA635" s="12">
        <v>1524</v>
      </c>
      <c r="AB635" s="12">
        <f t="shared" si="866"/>
        <v>2.64</v>
      </c>
      <c r="AC635" s="13">
        <v>1.35</v>
      </c>
      <c r="AD635" s="14">
        <v>1.4</v>
      </c>
      <c r="AE635" s="15">
        <f t="shared" si="867"/>
        <v>7604.1504</v>
      </c>
      <c r="AF635" s="12">
        <v>1</v>
      </c>
      <c r="AG635" s="12">
        <v>1524</v>
      </c>
      <c r="AH635" s="12">
        <v>0.83</v>
      </c>
      <c r="AI635" s="19">
        <f t="shared" si="868"/>
        <v>4.42477866061294</v>
      </c>
      <c r="AJ635" s="20">
        <v>5936</v>
      </c>
      <c r="AK635" s="12">
        <v>0.99</v>
      </c>
      <c r="AL635" s="12">
        <v>3.34</v>
      </c>
      <c r="AM635" s="9">
        <f t="shared" si="869"/>
        <v>4.3066</v>
      </c>
      <c r="AN635" s="10">
        <v>1.325</v>
      </c>
      <c r="AO635" s="22">
        <v>1.165</v>
      </c>
      <c r="AP635" s="21">
        <f t="shared" si="870"/>
        <v>263136.783460626</v>
      </c>
      <c r="AQ635" s="23" t="s">
        <v>31</v>
      </c>
      <c r="AR635" s="23"/>
      <c r="AS635" s="23"/>
      <c r="AT635" s="24" t="s">
        <v>32</v>
      </c>
      <c r="AU635" s="24"/>
      <c r="AV635" s="12">
        <v>1524</v>
      </c>
      <c r="AW635" s="12">
        <f t="shared" si="871"/>
        <v>2.64</v>
      </c>
      <c r="AX635" s="13">
        <v>1.35</v>
      </c>
      <c r="AY635" s="14">
        <v>1.4</v>
      </c>
      <c r="AZ635" s="15">
        <f t="shared" si="872"/>
        <v>7604.1504</v>
      </c>
      <c r="BA635" s="12">
        <v>1</v>
      </c>
      <c r="BB635" s="12">
        <v>1524</v>
      </c>
      <c r="BC635" s="12">
        <v>0.83</v>
      </c>
      <c r="BD635" s="19">
        <f t="shared" si="873"/>
        <v>4.42477866061294</v>
      </c>
      <c r="BE635" s="20">
        <v>5936</v>
      </c>
      <c r="BF635" s="12">
        <v>0.99</v>
      </c>
      <c r="BG635" s="12">
        <v>3.34</v>
      </c>
      <c r="BH635" s="9">
        <f t="shared" si="874"/>
        <v>4.3066</v>
      </c>
      <c r="BI635" s="10">
        <v>1.325</v>
      </c>
      <c r="BJ635" s="20">
        <v>1.15</v>
      </c>
      <c r="BK635" s="21">
        <f t="shared" si="875"/>
        <v>259748.756205769</v>
      </c>
      <c r="BL635" s="23" t="s">
        <v>31</v>
      </c>
      <c r="BM635" s="23"/>
      <c r="BN635" s="23"/>
      <c r="BO635" s="24" t="s">
        <v>32</v>
      </c>
      <c r="BP635" s="24"/>
      <c r="BQ635" s="12">
        <v>1524</v>
      </c>
      <c r="BR635" s="12">
        <f t="shared" si="876"/>
        <v>2.64</v>
      </c>
      <c r="BS635" s="13">
        <v>1.35</v>
      </c>
      <c r="BT635" s="14">
        <v>1.4</v>
      </c>
      <c r="BU635" s="15">
        <f t="shared" si="877"/>
        <v>7604.1504</v>
      </c>
      <c r="BV635" s="12">
        <v>1</v>
      </c>
      <c r="BW635" s="12">
        <v>1524</v>
      </c>
      <c r="BX635" s="12">
        <v>0.83</v>
      </c>
      <c r="BY635" s="19">
        <f t="shared" si="878"/>
        <v>4.42477866061294</v>
      </c>
      <c r="BZ635" s="20">
        <v>5936</v>
      </c>
      <c r="CA635" s="12">
        <v>0.99</v>
      </c>
      <c r="CB635" s="12">
        <v>3.34</v>
      </c>
      <c r="CC635" s="9">
        <f t="shared" si="879"/>
        <v>4.3066</v>
      </c>
      <c r="CD635" s="10">
        <v>1.325</v>
      </c>
      <c r="CE635" s="22">
        <v>1.165</v>
      </c>
      <c r="CF635" s="21">
        <f t="shared" si="880"/>
        <v>263136.783460626</v>
      </c>
      <c r="CG635" s="23" t="s">
        <v>31</v>
      </c>
      <c r="CH635" s="23"/>
      <c r="CI635" s="23"/>
      <c r="CJ635" s="24" t="s">
        <v>32</v>
      </c>
      <c r="CK635" s="24"/>
      <c r="CL635" s="12">
        <f t="shared" si="881"/>
        <v>1669</v>
      </c>
      <c r="CM635" s="12">
        <f t="shared" si="882"/>
        <v>2.64</v>
      </c>
      <c r="CN635" s="13">
        <v>1.35</v>
      </c>
      <c r="CO635" s="14">
        <v>1.4</v>
      </c>
      <c r="CP635" s="15">
        <f t="shared" si="883"/>
        <v>8327.6424</v>
      </c>
      <c r="CQ635" s="12">
        <v>1</v>
      </c>
      <c r="CR635" s="12">
        <f t="shared" si="884"/>
        <v>1669</v>
      </c>
      <c r="CS635" s="12">
        <v>0.83</v>
      </c>
      <c r="CT635" s="19">
        <f t="shared" si="885"/>
        <v>4.55935404742437</v>
      </c>
      <c r="CU635" s="20">
        <v>5936</v>
      </c>
      <c r="CV635" s="12">
        <v>0.99</v>
      </c>
      <c r="CW635" s="12">
        <v>3.34</v>
      </c>
      <c r="CX635" s="9">
        <f t="shared" si="886"/>
        <v>4.3066</v>
      </c>
      <c r="CY635" s="10">
        <v>1.325</v>
      </c>
      <c r="CZ635" s="22">
        <f t="shared" si="887"/>
        <v>1.235</v>
      </c>
      <c r="DA635" s="21">
        <f t="shared" si="888"/>
        <v>309405.543102693</v>
      </c>
      <c r="DB635" s="23" t="s">
        <v>31</v>
      </c>
      <c r="DC635" s="23"/>
      <c r="DD635" s="23"/>
      <c r="DE635" s="24" t="s">
        <v>32</v>
      </c>
      <c r="DF635" s="24"/>
      <c r="DG635" s="12">
        <f t="shared" si="889"/>
        <v>1669</v>
      </c>
      <c r="DH635" s="12">
        <f t="shared" si="890"/>
        <v>2.64</v>
      </c>
      <c r="DI635" s="13">
        <v>1.35</v>
      </c>
      <c r="DJ635" s="14">
        <v>1.4</v>
      </c>
      <c r="DK635" s="15">
        <f t="shared" si="891"/>
        <v>8327.6424</v>
      </c>
      <c r="DL635" s="12">
        <v>1</v>
      </c>
      <c r="DM635" s="12">
        <f t="shared" si="892"/>
        <v>1669</v>
      </c>
      <c r="DN635" s="12">
        <v>0.83</v>
      </c>
      <c r="DO635" s="19">
        <f t="shared" si="893"/>
        <v>4.55935404742437</v>
      </c>
      <c r="DP635" s="20">
        <v>5936</v>
      </c>
      <c r="DQ635" s="12">
        <v>0.99</v>
      </c>
      <c r="DR635" s="12">
        <v>3.34</v>
      </c>
      <c r="DS635" s="9">
        <f t="shared" si="894"/>
        <v>4.3066</v>
      </c>
      <c r="DT635" s="10">
        <v>1.325</v>
      </c>
      <c r="DU635" s="22">
        <f t="shared" si="895"/>
        <v>1.235</v>
      </c>
      <c r="DV635" s="21">
        <f t="shared" si="896"/>
        <v>309405.543102693</v>
      </c>
      <c r="DW635" s="23" t="s">
        <v>31</v>
      </c>
      <c r="DX635" s="23"/>
      <c r="DY635" s="23"/>
      <c r="DZ635" s="24" t="s">
        <v>32</v>
      </c>
      <c r="EA635" s="24"/>
      <c r="EB635" s="12">
        <f t="shared" si="897"/>
        <v>1669</v>
      </c>
      <c r="EC635" s="12">
        <f t="shared" si="898"/>
        <v>2.64</v>
      </c>
      <c r="ED635" s="13">
        <v>1.35</v>
      </c>
      <c r="EE635" s="14">
        <v>1.4</v>
      </c>
      <c r="EF635" s="15">
        <f t="shared" si="899"/>
        <v>8327.6424</v>
      </c>
      <c r="EG635" s="12">
        <v>1</v>
      </c>
      <c r="EH635" s="12">
        <f t="shared" si="900"/>
        <v>1669</v>
      </c>
      <c r="EI635" s="12">
        <v>0.92</v>
      </c>
      <c r="EJ635" s="19">
        <f t="shared" si="901"/>
        <v>4.64935404742437</v>
      </c>
      <c r="EK635" s="20">
        <v>5936</v>
      </c>
      <c r="EL635" s="12">
        <v>0.99</v>
      </c>
      <c r="EM635" s="12">
        <v>4.14</v>
      </c>
      <c r="EN635" s="9">
        <f t="shared" si="902"/>
        <v>5.0986</v>
      </c>
      <c r="EO635" s="10">
        <v>1.325</v>
      </c>
      <c r="EP635" s="22">
        <f t="shared" si="903"/>
        <v>1.35</v>
      </c>
      <c r="EQ635" s="21">
        <f t="shared" si="904"/>
        <v>407251.312018804</v>
      </c>
    </row>
    <row r="636" s="1" customFormat="1" customHeight="1" spans="1:147">
      <c r="A636" s="23"/>
      <c r="B636" s="23"/>
      <c r="C636" s="23"/>
      <c r="D636" s="24"/>
      <c r="E636" s="24"/>
      <c r="F636" s="12">
        <v>1524</v>
      </c>
      <c r="G636" s="12">
        <f>2.72+0.6</f>
        <v>3.32</v>
      </c>
      <c r="H636" s="13">
        <v>1.35</v>
      </c>
      <c r="I636" s="14">
        <v>1.4</v>
      </c>
      <c r="J636" s="15">
        <f t="shared" si="862"/>
        <v>9562.7952</v>
      </c>
      <c r="K636" s="12">
        <v>1</v>
      </c>
      <c r="L636" s="12">
        <v>1524</v>
      </c>
      <c r="M636" s="12">
        <v>0.83</v>
      </c>
      <c r="N636" s="19">
        <f t="shared" si="863"/>
        <v>4.42477866061294</v>
      </c>
      <c r="O636" s="20">
        <v>5936</v>
      </c>
      <c r="P636" s="12">
        <v>0.99</v>
      </c>
      <c r="Q636" s="12">
        <v>3.34</v>
      </c>
      <c r="R636" s="9">
        <f t="shared" si="864"/>
        <v>4.3066</v>
      </c>
      <c r="S636" s="10">
        <v>1.325</v>
      </c>
      <c r="T636" s="20">
        <v>1.15</v>
      </c>
      <c r="U636" s="21">
        <f t="shared" si="865"/>
        <v>316620.361823073</v>
      </c>
      <c r="V636" s="23"/>
      <c r="W636" s="23"/>
      <c r="X636" s="23"/>
      <c r="Y636" s="24"/>
      <c r="Z636" s="24"/>
      <c r="AA636" s="12">
        <v>1524</v>
      </c>
      <c r="AB636" s="12">
        <f>2.72+0.6</f>
        <v>3.32</v>
      </c>
      <c r="AC636" s="13">
        <v>1.35</v>
      </c>
      <c r="AD636" s="14">
        <v>1.4</v>
      </c>
      <c r="AE636" s="15">
        <f t="shared" si="867"/>
        <v>9562.7952</v>
      </c>
      <c r="AF636" s="12">
        <v>1</v>
      </c>
      <c r="AG636" s="12">
        <v>1524</v>
      </c>
      <c r="AH636" s="12">
        <v>0.83</v>
      </c>
      <c r="AI636" s="19">
        <f t="shared" si="868"/>
        <v>4.42477866061294</v>
      </c>
      <c r="AJ636" s="20">
        <v>5936</v>
      </c>
      <c r="AK636" s="12">
        <v>0.99</v>
      </c>
      <c r="AL636" s="12">
        <v>3.34</v>
      </c>
      <c r="AM636" s="9">
        <f t="shared" si="869"/>
        <v>4.3066</v>
      </c>
      <c r="AN636" s="10">
        <v>1.325</v>
      </c>
      <c r="AO636" s="22">
        <v>1.165</v>
      </c>
      <c r="AP636" s="21">
        <f t="shared" si="870"/>
        <v>320750.192629461</v>
      </c>
      <c r="AQ636" s="23"/>
      <c r="AR636" s="23"/>
      <c r="AS636" s="23"/>
      <c r="AT636" s="24"/>
      <c r="AU636" s="24"/>
      <c r="AV636" s="12">
        <v>1524</v>
      </c>
      <c r="AW636" s="12">
        <f>2.72+0.6</f>
        <v>3.32</v>
      </c>
      <c r="AX636" s="13">
        <v>1.35</v>
      </c>
      <c r="AY636" s="14">
        <v>1.4</v>
      </c>
      <c r="AZ636" s="15">
        <f t="shared" si="872"/>
        <v>9562.7952</v>
      </c>
      <c r="BA636" s="12">
        <v>1</v>
      </c>
      <c r="BB636" s="12">
        <v>1524</v>
      </c>
      <c r="BC636" s="12">
        <v>0.83</v>
      </c>
      <c r="BD636" s="19">
        <f t="shared" si="873"/>
        <v>4.42477866061294</v>
      </c>
      <c r="BE636" s="20">
        <v>5936</v>
      </c>
      <c r="BF636" s="12">
        <v>0.99</v>
      </c>
      <c r="BG636" s="12">
        <v>3.34</v>
      </c>
      <c r="BH636" s="9">
        <f t="shared" si="874"/>
        <v>4.3066</v>
      </c>
      <c r="BI636" s="10">
        <v>1.325</v>
      </c>
      <c r="BJ636" s="20">
        <v>1.15</v>
      </c>
      <c r="BK636" s="21">
        <f t="shared" si="875"/>
        <v>316620.361823073</v>
      </c>
      <c r="BL636" s="23"/>
      <c r="BM636" s="23"/>
      <c r="BN636" s="23"/>
      <c r="BO636" s="24"/>
      <c r="BP636" s="24"/>
      <c r="BQ636" s="12">
        <v>1524</v>
      </c>
      <c r="BR636" s="12">
        <f>2.72+0.6</f>
        <v>3.32</v>
      </c>
      <c r="BS636" s="13">
        <v>1.35</v>
      </c>
      <c r="BT636" s="14">
        <v>1.4</v>
      </c>
      <c r="BU636" s="15">
        <f t="shared" si="877"/>
        <v>9562.7952</v>
      </c>
      <c r="BV636" s="12">
        <v>1</v>
      </c>
      <c r="BW636" s="12">
        <v>1524</v>
      </c>
      <c r="BX636" s="12">
        <v>0.83</v>
      </c>
      <c r="BY636" s="19">
        <f t="shared" si="878"/>
        <v>4.42477866061294</v>
      </c>
      <c r="BZ636" s="20">
        <v>5936</v>
      </c>
      <c r="CA636" s="12">
        <v>0.99</v>
      </c>
      <c r="CB636" s="12">
        <v>3.34</v>
      </c>
      <c r="CC636" s="9">
        <f t="shared" si="879"/>
        <v>4.3066</v>
      </c>
      <c r="CD636" s="10">
        <v>1.325</v>
      </c>
      <c r="CE636" s="22">
        <v>1.165</v>
      </c>
      <c r="CF636" s="21">
        <f t="shared" si="880"/>
        <v>320750.192629461</v>
      </c>
      <c r="CG636" s="23"/>
      <c r="CH636" s="23"/>
      <c r="CI636" s="23"/>
      <c r="CJ636" s="24"/>
      <c r="CK636" s="24"/>
      <c r="CL636" s="12">
        <f t="shared" si="881"/>
        <v>1669</v>
      </c>
      <c r="CM636" s="12">
        <f>2.72+0.6</f>
        <v>3.32</v>
      </c>
      <c r="CN636" s="13">
        <v>1.35</v>
      </c>
      <c r="CO636" s="14">
        <v>1.4</v>
      </c>
      <c r="CP636" s="15">
        <f t="shared" si="883"/>
        <v>10472.6412</v>
      </c>
      <c r="CQ636" s="12">
        <v>1</v>
      </c>
      <c r="CR636" s="12">
        <f t="shared" si="884"/>
        <v>1669</v>
      </c>
      <c r="CS636" s="12">
        <v>0.83</v>
      </c>
      <c r="CT636" s="19">
        <f t="shared" si="885"/>
        <v>4.55935404742437</v>
      </c>
      <c r="CU636" s="20">
        <v>5936</v>
      </c>
      <c r="CV636" s="12">
        <v>0.99</v>
      </c>
      <c r="CW636" s="12">
        <v>3.34</v>
      </c>
      <c r="CX636" s="9">
        <f t="shared" si="886"/>
        <v>4.3066</v>
      </c>
      <c r="CY636" s="10">
        <v>1.325</v>
      </c>
      <c r="CZ636" s="22">
        <f t="shared" si="887"/>
        <v>1.235</v>
      </c>
      <c r="DA636" s="21">
        <f t="shared" si="888"/>
        <v>378325.93579023</v>
      </c>
      <c r="DB636" s="23"/>
      <c r="DC636" s="23"/>
      <c r="DD636" s="23"/>
      <c r="DE636" s="24"/>
      <c r="DF636" s="24"/>
      <c r="DG636" s="12">
        <f t="shared" si="889"/>
        <v>1669</v>
      </c>
      <c r="DH636" s="12">
        <f>2.72+0.6</f>
        <v>3.32</v>
      </c>
      <c r="DI636" s="13">
        <v>1.35</v>
      </c>
      <c r="DJ636" s="14">
        <v>1.4</v>
      </c>
      <c r="DK636" s="15">
        <f t="shared" si="891"/>
        <v>10472.6412</v>
      </c>
      <c r="DL636" s="12">
        <v>1</v>
      </c>
      <c r="DM636" s="12">
        <f t="shared" si="892"/>
        <v>1669</v>
      </c>
      <c r="DN636" s="12">
        <v>0.83</v>
      </c>
      <c r="DO636" s="19">
        <f t="shared" si="893"/>
        <v>4.55935404742437</v>
      </c>
      <c r="DP636" s="20">
        <v>5936</v>
      </c>
      <c r="DQ636" s="12">
        <v>0.99</v>
      </c>
      <c r="DR636" s="12">
        <v>3.34</v>
      </c>
      <c r="DS636" s="9">
        <f t="shared" si="894"/>
        <v>4.3066</v>
      </c>
      <c r="DT636" s="10">
        <v>1.325</v>
      </c>
      <c r="DU636" s="22">
        <f t="shared" si="895"/>
        <v>1.235</v>
      </c>
      <c r="DV636" s="21">
        <f t="shared" si="896"/>
        <v>378325.93579023</v>
      </c>
      <c r="DW636" s="23"/>
      <c r="DX636" s="23"/>
      <c r="DY636" s="23"/>
      <c r="DZ636" s="24"/>
      <c r="EA636" s="24"/>
      <c r="EB636" s="12">
        <f t="shared" si="897"/>
        <v>1669</v>
      </c>
      <c r="EC636" s="12">
        <f>2.72+0.6</f>
        <v>3.32</v>
      </c>
      <c r="ED636" s="13">
        <v>1.35</v>
      </c>
      <c r="EE636" s="14">
        <v>1.4</v>
      </c>
      <c r="EF636" s="15">
        <f t="shared" si="899"/>
        <v>10472.6412</v>
      </c>
      <c r="EG636" s="12">
        <v>1</v>
      </c>
      <c r="EH636" s="12">
        <f t="shared" si="900"/>
        <v>1669</v>
      </c>
      <c r="EI636" s="12">
        <v>0.92</v>
      </c>
      <c r="EJ636" s="19">
        <f t="shared" si="901"/>
        <v>4.64935404742437</v>
      </c>
      <c r="EK636" s="20">
        <v>5936</v>
      </c>
      <c r="EL636" s="12">
        <v>0.99</v>
      </c>
      <c r="EM636" s="12">
        <v>4.14</v>
      </c>
      <c r="EN636" s="9">
        <f t="shared" si="902"/>
        <v>5.0986</v>
      </c>
      <c r="EO636" s="10">
        <v>1.325</v>
      </c>
      <c r="EP636" s="22">
        <f t="shared" si="903"/>
        <v>1.35</v>
      </c>
      <c r="EQ636" s="21">
        <f t="shared" si="904"/>
        <v>498204.988976314</v>
      </c>
    </row>
    <row r="637" s="1" customFormat="1" customHeight="1" spans="1:147">
      <c r="A637" s="25">
        <f>SUM(A634:D634)</f>
        <v>8025618.34652055</v>
      </c>
      <c r="B637" s="25"/>
      <c r="C637" s="25"/>
      <c r="D637" s="26">
        <f>A637/E634</f>
        <v>445867.685917808</v>
      </c>
      <c r="E637" s="26"/>
      <c r="F637" s="12">
        <v>1524</v>
      </c>
      <c r="G637" s="12">
        <f>0.85+0.6</f>
        <v>1.45</v>
      </c>
      <c r="H637" s="13">
        <v>1.35</v>
      </c>
      <c r="I637" s="14">
        <v>1.4</v>
      </c>
      <c r="J637" s="15">
        <f t="shared" si="862"/>
        <v>4176.522</v>
      </c>
      <c r="K637" s="12">
        <v>1</v>
      </c>
      <c r="L637" s="12">
        <v>1524</v>
      </c>
      <c r="M637" s="12">
        <v>0.83</v>
      </c>
      <c r="N637" s="19">
        <f t="shared" si="863"/>
        <v>4.42477866061294</v>
      </c>
      <c r="O637" s="20">
        <v>5936</v>
      </c>
      <c r="P637" s="12">
        <v>0.99</v>
      </c>
      <c r="Q637" s="12">
        <v>3.34</v>
      </c>
      <c r="R637" s="9">
        <f t="shared" si="864"/>
        <v>4.3066</v>
      </c>
      <c r="S637" s="10">
        <v>1.325</v>
      </c>
      <c r="T637" s="20">
        <v>1.15</v>
      </c>
      <c r="U637" s="21">
        <f t="shared" si="865"/>
        <v>160223.446375487</v>
      </c>
      <c r="V637" s="25">
        <f>SUM(V634:Y634)</f>
        <v>8199556.48433268</v>
      </c>
      <c r="W637" s="25"/>
      <c r="X637" s="25"/>
      <c r="Y637" s="26">
        <f>V637/Z634</f>
        <v>455530.91579626</v>
      </c>
      <c r="Z637" s="26"/>
      <c r="AA637" s="12">
        <v>1524</v>
      </c>
      <c r="AB637" s="12">
        <f>0.85+0.6</f>
        <v>1.45</v>
      </c>
      <c r="AC637" s="13">
        <v>1.35</v>
      </c>
      <c r="AD637" s="14">
        <v>1.4</v>
      </c>
      <c r="AE637" s="15">
        <f t="shared" si="867"/>
        <v>4176.522</v>
      </c>
      <c r="AF637" s="12">
        <v>1</v>
      </c>
      <c r="AG637" s="12">
        <v>1524</v>
      </c>
      <c r="AH637" s="12">
        <v>0.83</v>
      </c>
      <c r="AI637" s="19">
        <f t="shared" si="868"/>
        <v>4.42477866061294</v>
      </c>
      <c r="AJ637" s="20">
        <v>5936</v>
      </c>
      <c r="AK637" s="12">
        <v>0.99</v>
      </c>
      <c r="AL637" s="12">
        <v>3.34</v>
      </c>
      <c r="AM637" s="9">
        <f t="shared" si="869"/>
        <v>4.3066</v>
      </c>
      <c r="AN637" s="10">
        <v>1.325</v>
      </c>
      <c r="AO637" s="22">
        <v>1.165</v>
      </c>
      <c r="AP637" s="21">
        <f t="shared" si="870"/>
        <v>162313.317415167</v>
      </c>
      <c r="AQ637" s="25">
        <f>SUM(AQ634:AT634)</f>
        <v>8224687.88255199</v>
      </c>
      <c r="AR637" s="25"/>
      <c r="AS637" s="25"/>
      <c r="AT637" s="26">
        <f>AQ637/AU634</f>
        <v>456927.104586222</v>
      </c>
      <c r="AU637" s="26"/>
      <c r="AV637" s="12">
        <v>1524</v>
      </c>
      <c r="AW637" s="12">
        <f>0.85+0.6</f>
        <v>1.45</v>
      </c>
      <c r="AX637" s="13">
        <v>1.35</v>
      </c>
      <c r="AY637" s="14">
        <v>1.4</v>
      </c>
      <c r="AZ637" s="15">
        <f t="shared" si="872"/>
        <v>4176.522</v>
      </c>
      <c r="BA637" s="12">
        <v>1</v>
      </c>
      <c r="BB637" s="12">
        <v>1524</v>
      </c>
      <c r="BC637" s="12">
        <v>0.83</v>
      </c>
      <c r="BD637" s="19">
        <f t="shared" si="873"/>
        <v>4.42477866061294</v>
      </c>
      <c r="BE637" s="20">
        <v>5936</v>
      </c>
      <c r="BF637" s="12">
        <v>0.99</v>
      </c>
      <c r="BG637" s="12">
        <v>3.34</v>
      </c>
      <c r="BH637" s="9">
        <f t="shared" si="874"/>
        <v>4.3066</v>
      </c>
      <c r="BI637" s="10">
        <v>1.325</v>
      </c>
      <c r="BJ637" s="20">
        <v>1.15</v>
      </c>
      <c r="BK637" s="21">
        <f t="shared" si="875"/>
        <v>160223.446375487</v>
      </c>
      <c r="BL637" s="25">
        <f>SUM(BL634:BO634)</f>
        <v>8431847.10196393</v>
      </c>
      <c r="BM637" s="25"/>
      <c r="BN637" s="25"/>
      <c r="BO637" s="26">
        <f>BL637/BP634</f>
        <v>468435.950109107</v>
      </c>
      <c r="BP637" s="26"/>
      <c r="BQ637" s="12">
        <v>1524</v>
      </c>
      <c r="BR637" s="12">
        <f>0.85+0.6</f>
        <v>1.45</v>
      </c>
      <c r="BS637" s="13">
        <v>1.35</v>
      </c>
      <c r="BT637" s="14">
        <v>1.4</v>
      </c>
      <c r="BU637" s="15">
        <f t="shared" si="877"/>
        <v>4176.522</v>
      </c>
      <c r="BV637" s="12">
        <v>1</v>
      </c>
      <c r="BW637" s="12">
        <v>1524</v>
      </c>
      <c r="BX637" s="12">
        <v>0.83</v>
      </c>
      <c r="BY637" s="19">
        <f t="shared" si="878"/>
        <v>4.42477866061294</v>
      </c>
      <c r="BZ637" s="20">
        <v>5936</v>
      </c>
      <c r="CA637" s="12">
        <v>0.99</v>
      </c>
      <c r="CB637" s="12">
        <v>3.34</v>
      </c>
      <c r="CC637" s="9">
        <f t="shared" si="879"/>
        <v>4.3066</v>
      </c>
      <c r="CD637" s="10">
        <v>1.325</v>
      </c>
      <c r="CE637" s="22">
        <v>1.165</v>
      </c>
      <c r="CF637" s="21">
        <f t="shared" si="880"/>
        <v>162313.317415167</v>
      </c>
      <c r="CG637" s="25">
        <f>SUM(CG634:CJ634)</f>
        <v>9680474.47284726</v>
      </c>
      <c r="CH637" s="25"/>
      <c r="CI637" s="25"/>
      <c r="CJ637" s="26">
        <f>CG637/CK634</f>
        <v>537804.137380403</v>
      </c>
      <c r="CK637" s="26"/>
      <c r="CL637" s="12">
        <f t="shared" si="881"/>
        <v>1669</v>
      </c>
      <c r="CM637" s="12">
        <f>0.85+0.6</f>
        <v>1.45</v>
      </c>
      <c r="CN637" s="13">
        <v>1.35</v>
      </c>
      <c r="CO637" s="14">
        <v>1.4</v>
      </c>
      <c r="CP637" s="15">
        <f t="shared" si="883"/>
        <v>4573.8945</v>
      </c>
      <c r="CQ637" s="12">
        <v>1</v>
      </c>
      <c r="CR637" s="12">
        <f t="shared" si="884"/>
        <v>1669</v>
      </c>
      <c r="CS637" s="12">
        <v>0.83</v>
      </c>
      <c r="CT637" s="19">
        <f t="shared" si="885"/>
        <v>4.55935404742437</v>
      </c>
      <c r="CU637" s="20">
        <v>5936</v>
      </c>
      <c r="CV637" s="12">
        <v>0.99</v>
      </c>
      <c r="CW637" s="12">
        <v>3.34</v>
      </c>
      <c r="CX637" s="9">
        <f t="shared" si="886"/>
        <v>4.3066</v>
      </c>
      <c r="CY637" s="10">
        <v>1.325</v>
      </c>
      <c r="CZ637" s="22">
        <f t="shared" si="887"/>
        <v>1.235</v>
      </c>
      <c r="DA637" s="21">
        <f t="shared" si="888"/>
        <v>188794.855899505</v>
      </c>
      <c r="DB637" s="25">
        <f>SUM(DB634:DE634)</f>
        <v>9989312.90329349</v>
      </c>
      <c r="DC637" s="25"/>
      <c r="DD637" s="25"/>
      <c r="DE637" s="26">
        <f>DB637/DF634</f>
        <v>554961.82796075</v>
      </c>
      <c r="DF637" s="26"/>
      <c r="DG637" s="12">
        <f t="shared" si="889"/>
        <v>1669</v>
      </c>
      <c r="DH637" s="12">
        <f>0.85+0.6</f>
        <v>1.45</v>
      </c>
      <c r="DI637" s="13">
        <v>1.35</v>
      </c>
      <c r="DJ637" s="14">
        <v>1.4</v>
      </c>
      <c r="DK637" s="15">
        <f t="shared" si="891"/>
        <v>4573.8945</v>
      </c>
      <c r="DL637" s="12">
        <v>1</v>
      </c>
      <c r="DM637" s="12">
        <f t="shared" si="892"/>
        <v>1669</v>
      </c>
      <c r="DN637" s="12">
        <v>0.83</v>
      </c>
      <c r="DO637" s="19">
        <f t="shared" si="893"/>
        <v>4.55935404742437</v>
      </c>
      <c r="DP637" s="20">
        <v>5936</v>
      </c>
      <c r="DQ637" s="12">
        <v>0.99</v>
      </c>
      <c r="DR637" s="12">
        <v>3.34</v>
      </c>
      <c r="DS637" s="9">
        <f t="shared" si="894"/>
        <v>4.3066</v>
      </c>
      <c r="DT637" s="10">
        <v>1.325</v>
      </c>
      <c r="DU637" s="22">
        <f t="shared" si="895"/>
        <v>1.235</v>
      </c>
      <c r="DV637" s="21">
        <f t="shared" si="896"/>
        <v>188794.855899505</v>
      </c>
      <c r="DW637" s="25">
        <f>SUM(DW634:DZ634)</f>
        <v>13303275.1958049</v>
      </c>
      <c r="DX637" s="25"/>
      <c r="DY637" s="25"/>
      <c r="DZ637" s="26">
        <f>DW637/EA634</f>
        <v>739070.844211385</v>
      </c>
      <c r="EA637" s="26"/>
      <c r="EB637" s="12">
        <f t="shared" si="897"/>
        <v>1669</v>
      </c>
      <c r="EC637" s="12">
        <f>0.85+0.6</f>
        <v>1.45</v>
      </c>
      <c r="ED637" s="13">
        <v>1.35</v>
      </c>
      <c r="EE637" s="14">
        <v>1.4</v>
      </c>
      <c r="EF637" s="15">
        <f t="shared" si="899"/>
        <v>4573.8945</v>
      </c>
      <c r="EG637" s="12">
        <v>1</v>
      </c>
      <c r="EH637" s="12">
        <f t="shared" si="900"/>
        <v>1669</v>
      </c>
      <c r="EI637" s="12">
        <v>0.92</v>
      </c>
      <c r="EJ637" s="19">
        <f t="shared" si="901"/>
        <v>4.64935404742437</v>
      </c>
      <c r="EK637" s="20">
        <v>5936</v>
      </c>
      <c r="EL637" s="12">
        <v>0.99</v>
      </c>
      <c r="EM637" s="12">
        <v>4.14</v>
      </c>
      <c r="EN637" s="9">
        <f t="shared" si="902"/>
        <v>5.0986</v>
      </c>
      <c r="EO637" s="10">
        <v>1.325</v>
      </c>
      <c r="EP637" s="22">
        <f t="shared" si="903"/>
        <v>1.35</v>
      </c>
      <c r="EQ637" s="21">
        <f t="shared" si="904"/>
        <v>248082.377343161</v>
      </c>
    </row>
    <row r="638" s="1" customFormat="1" customHeight="1" spans="1:147">
      <c r="A638" s="25"/>
      <c r="B638" s="25"/>
      <c r="C638" s="25"/>
      <c r="D638" s="26"/>
      <c r="E638" s="26"/>
      <c r="F638" s="12">
        <v>1524</v>
      </c>
      <c r="G638" s="12">
        <f>1.2+0.6</f>
        <v>1.8</v>
      </c>
      <c r="H638" s="13">
        <v>1.35</v>
      </c>
      <c r="I638" s="14">
        <v>1.4</v>
      </c>
      <c r="J638" s="15">
        <f t="shared" si="862"/>
        <v>5184.648</v>
      </c>
      <c r="K638" s="12">
        <v>1</v>
      </c>
      <c r="L638" s="12">
        <v>1524</v>
      </c>
      <c r="M638" s="12">
        <v>0.83</v>
      </c>
      <c r="N638" s="19">
        <f t="shared" si="863"/>
        <v>4.42477866061294</v>
      </c>
      <c r="O638" s="20">
        <v>5936</v>
      </c>
      <c r="P638" s="12">
        <v>0.99</v>
      </c>
      <c r="Q638" s="12">
        <v>3.34</v>
      </c>
      <c r="R638" s="9">
        <f t="shared" si="864"/>
        <v>4.3066</v>
      </c>
      <c r="S638" s="10">
        <v>1.325</v>
      </c>
      <c r="T638" s="20">
        <v>1.15</v>
      </c>
      <c r="U638" s="21">
        <f t="shared" si="865"/>
        <v>189495.59632557</v>
      </c>
      <c r="V638" s="25"/>
      <c r="W638" s="25"/>
      <c r="X638" s="25"/>
      <c r="Y638" s="26"/>
      <c r="Z638" s="26"/>
      <c r="AA638" s="12">
        <v>1524</v>
      </c>
      <c r="AB638" s="12">
        <f>1.2+0.6</f>
        <v>1.8</v>
      </c>
      <c r="AC638" s="13">
        <v>1.35</v>
      </c>
      <c r="AD638" s="14">
        <v>1.4</v>
      </c>
      <c r="AE638" s="15">
        <f t="shared" si="867"/>
        <v>5184.648</v>
      </c>
      <c r="AF638" s="12">
        <v>1</v>
      </c>
      <c r="AG638" s="12">
        <v>1524</v>
      </c>
      <c r="AH638" s="12">
        <v>0.83</v>
      </c>
      <c r="AI638" s="19">
        <f t="shared" si="868"/>
        <v>4.42477866061294</v>
      </c>
      <c r="AJ638" s="20">
        <v>5936</v>
      </c>
      <c r="AK638" s="12">
        <v>0.99</v>
      </c>
      <c r="AL638" s="12">
        <v>3.34</v>
      </c>
      <c r="AM638" s="9">
        <f t="shared" si="869"/>
        <v>4.3066</v>
      </c>
      <c r="AN638" s="10">
        <v>1.325</v>
      </c>
      <c r="AO638" s="22">
        <v>1.165</v>
      </c>
      <c r="AP638" s="21">
        <f t="shared" si="870"/>
        <v>191967.278016773</v>
      </c>
      <c r="AQ638" s="25"/>
      <c r="AR638" s="25"/>
      <c r="AS638" s="25"/>
      <c r="AT638" s="26"/>
      <c r="AU638" s="26"/>
      <c r="AV638" s="12">
        <v>1524</v>
      </c>
      <c r="AW638" s="12">
        <f>1.2+0.6</f>
        <v>1.8</v>
      </c>
      <c r="AX638" s="13">
        <v>1.35</v>
      </c>
      <c r="AY638" s="14">
        <v>1.4</v>
      </c>
      <c r="AZ638" s="15">
        <f t="shared" si="872"/>
        <v>5184.648</v>
      </c>
      <c r="BA638" s="12">
        <v>1</v>
      </c>
      <c r="BB638" s="12">
        <v>1524</v>
      </c>
      <c r="BC638" s="12">
        <v>0.83</v>
      </c>
      <c r="BD638" s="19">
        <f t="shared" si="873"/>
        <v>4.42477866061294</v>
      </c>
      <c r="BE638" s="20">
        <v>5936</v>
      </c>
      <c r="BF638" s="12">
        <v>0.99</v>
      </c>
      <c r="BG638" s="12">
        <v>3.34</v>
      </c>
      <c r="BH638" s="9">
        <f t="shared" si="874"/>
        <v>4.3066</v>
      </c>
      <c r="BI638" s="10">
        <v>1.325</v>
      </c>
      <c r="BJ638" s="20">
        <v>1.15</v>
      </c>
      <c r="BK638" s="21">
        <f t="shared" si="875"/>
        <v>189495.59632557</v>
      </c>
      <c r="BL638" s="25"/>
      <c r="BM638" s="25"/>
      <c r="BN638" s="25"/>
      <c r="BO638" s="26"/>
      <c r="BP638" s="26"/>
      <c r="BQ638" s="12">
        <v>1524</v>
      </c>
      <c r="BR638" s="12">
        <f>1.2+0.6</f>
        <v>1.8</v>
      </c>
      <c r="BS638" s="13">
        <v>1.35</v>
      </c>
      <c r="BT638" s="14">
        <v>1.4</v>
      </c>
      <c r="BU638" s="15">
        <f t="shared" si="877"/>
        <v>5184.648</v>
      </c>
      <c r="BV638" s="12">
        <v>1</v>
      </c>
      <c r="BW638" s="12">
        <v>1524</v>
      </c>
      <c r="BX638" s="12">
        <v>0.83</v>
      </c>
      <c r="BY638" s="19">
        <f t="shared" si="878"/>
        <v>4.42477866061294</v>
      </c>
      <c r="BZ638" s="20">
        <v>5936</v>
      </c>
      <c r="CA638" s="12">
        <v>0.99</v>
      </c>
      <c r="CB638" s="12">
        <v>3.34</v>
      </c>
      <c r="CC638" s="9">
        <f t="shared" si="879"/>
        <v>4.3066</v>
      </c>
      <c r="CD638" s="10">
        <v>1.325</v>
      </c>
      <c r="CE638" s="22">
        <v>1.165</v>
      </c>
      <c r="CF638" s="21">
        <f t="shared" si="880"/>
        <v>191967.278016773</v>
      </c>
      <c r="CG638" s="25"/>
      <c r="CH638" s="25"/>
      <c r="CI638" s="25"/>
      <c r="CJ638" s="26"/>
      <c r="CK638" s="26"/>
      <c r="CL638" s="12">
        <f t="shared" si="881"/>
        <v>1669</v>
      </c>
      <c r="CM638" s="12">
        <f>1.2+0.6</f>
        <v>1.8</v>
      </c>
      <c r="CN638" s="13">
        <v>1.35</v>
      </c>
      <c r="CO638" s="14">
        <v>1.4</v>
      </c>
      <c r="CP638" s="15">
        <f t="shared" si="883"/>
        <v>5677.938</v>
      </c>
      <c r="CQ638" s="12">
        <v>1</v>
      </c>
      <c r="CR638" s="12">
        <f t="shared" si="884"/>
        <v>1669</v>
      </c>
      <c r="CS638" s="12">
        <v>0.83</v>
      </c>
      <c r="CT638" s="19">
        <f t="shared" si="885"/>
        <v>4.55935404742437</v>
      </c>
      <c r="CU638" s="20">
        <v>5936</v>
      </c>
      <c r="CV638" s="12">
        <v>0.99</v>
      </c>
      <c r="CW638" s="12">
        <v>3.34</v>
      </c>
      <c r="CX638" s="9">
        <f t="shared" si="886"/>
        <v>4.3066</v>
      </c>
      <c r="CY638" s="10">
        <v>1.325</v>
      </c>
      <c r="CZ638" s="22">
        <f t="shared" si="887"/>
        <v>1.235</v>
      </c>
      <c r="DA638" s="21">
        <f t="shared" si="888"/>
        <v>224268.587429854</v>
      </c>
      <c r="DB638" s="25"/>
      <c r="DC638" s="25"/>
      <c r="DD638" s="25"/>
      <c r="DE638" s="26"/>
      <c r="DF638" s="26"/>
      <c r="DG638" s="12">
        <f t="shared" si="889"/>
        <v>1669</v>
      </c>
      <c r="DH638" s="12">
        <f>1.2+0.6</f>
        <v>1.8</v>
      </c>
      <c r="DI638" s="13">
        <v>1.35</v>
      </c>
      <c r="DJ638" s="14">
        <v>1.4</v>
      </c>
      <c r="DK638" s="15">
        <f t="shared" si="891"/>
        <v>5677.938</v>
      </c>
      <c r="DL638" s="12">
        <v>1</v>
      </c>
      <c r="DM638" s="12">
        <f t="shared" si="892"/>
        <v>1669</v>
      </c>
      <c r="DN638" s="12">
        <v>0.83</v>
      </c>
      <c r="DO638" s="19">
        <f t="shared" si="893"/>
        <v>4.55935404742437</v>
      </c>
      <c r="DP638" s="20">
        <v>5936</v>
      </c>
      <c r="DQ638" s="12">
        <v>0.99</v>
      </c>
      <c r="DR638" s="12">
        <v>3.34</v>
      </c>
      <c r="DS638" s="9">
        <f t="shared" si="894"/>
        <v>4.3066</v>
      </c>
      <c r="DT638" s="10">
        <v>1.325</v>
      </c>
      <c r="DU638" s="22">
        <f t="shared" si="895"/>
        <v>1.235</v>
      </c>
      <c r="DV638" s="21">
        <f t="shared" si="896"/>
        <v>224268.587429854</v>
      </c>
      <c r="DW638" s="25"/>
      <c r="DX638" s="25"/>
      <c r="DY638" s="25"/>
      <c r="DZ638" s="26"/>
      <c r="EA638" s="26"/>
      <c r="EB638" s="12">
        <f t="shared" si="897"/>
        <v>1669</v>
      </c>
      <c r="EC638" s="12">
        <f>1.2+0.6</f>
        <v>1.8</v>
      </c>
      <c r="ED638" s="13">
        <v>1.35</v>
      </c>
      <c r="EE638" s="14">
        <v>1.4</v>
      </c>
      <c r="EF638" s="15">
        <f t="shared" si="899"/>
        <v>5677.938</v>
      </c>
      <c r="EG638" s="12">
        <v>1</v>
      </c>
      <c r="EH638" s="12">
        <f t="shared" si="900"/>
        <v>1669</v>
      </c>
      <c r="EI638" s="12">
        <v>0.92</v>
      </c>
      <c r="EJ638" s="19">
        <f t="shared" si="901"/>
        <v>4.64935404742437</v>
      </c>
      <c r="EK638" s="20">
        <v>5936</v>
      </c>
      <c r="EL638" s="12">
        <v>0.99</v>
      </c>
      <c r="EM638" s="12">
        <v>4.14</v>
      </c>
      <c r="EN638" s="9">
        <f t="shared" si="902"/>
        <v>5.0986</v>
      </c>
      <c r="EO638" s="10">
        <v>1.325</v>
      </c>
      <c r="EP638" s="22">
        <f t="shared" si="903"/>
        <v>1.35</v>
      </c>
      <c r="EQ638" s="21">
        <f t="shared" si="904"/>
        <v>294896.769894821</v>
      </c>
    </row>
    <row r="639" s="1" customFormat="1" customHeight="1" spans="1:147">
      <c r="A639" s="27"/>
      <c r="B639" s="27"/>
      <c r="C639" s="27"/>
      <c r="D639" s="27"/>
      <c r="E639" s="27"/>
      <c r="F639" s="12">
        <v>1524</v>
      </c>
      <c r="G639" s="12">
        <f t="shared" si="861"/>
        <v>2.64</v>
      </c>
      <c r="H639" s="13">
        <v>1.35</v>
      </c>
      <c r="I639" s="14">
        <v>1.4</v>
      </c>
      <c r="J639" s="15">
        <f t="shared" si="862"/>
        <v>7604.1504</v>
      </c>
      <c r="K639" s="12">
        <v>1</v>
      </c>
      <c r="L639" s="12">
        <v>1524</v>
      </c>
      <c r="M639" s="12">
        <v>0.83</v>
      </c>
      <c r="N639" s="19">
        <f t="shared" si="863"/>
        <v>4.42477866061294</v>
      </c>
      <c r="O639" s="20">
        <v>5936</v>
      </c>
      <c r="P639" s="12">
        <v>0.99</v>
      </c>
      <c r="Q639" s="12">
        <v>3.34</v>
      </c>
      <c r="R639" s="9">
        <f t="shared" si="864"/>
        <v>4.3066</v>
      </c>
      <c r="S639" s="10">
        <v>1.325</v>
      </c>
      <c r="T639" s="20">
        <v>1.15</v>
      </c>
      <c r="U639" s="21">
        <f t="shared" si="865"/>
        <v>259748.756205769</v>
      </c>
      <c r="V639" s="27"/>
      <c r="W639" s="27"/>
      <c r="X639" s="27"/>
      <c r="Y639" s="27"/>
      <c r="Z639" s="27"/>
      <c r="AA639" s="12">
        <v>1524</v>
      </c>
      <c r="AB639" s="12">
        <f t="shared" si="866"/>
        <v>2.64</v>
      </c>
      <c r="AC639" s="13">
        <v>1.35</v>
      </c>
      <c r="AD639" s="14">
        <v>1.4</v>
      </c>
      <c r="AE639" s="15">
        <f t="shared" si="867"/>
        <v>7604.1504</v>
      </c>
      <c r="AF639" s="12">
        <v>1</v>
      </c>
      <c r="AG639" s="12">
        <v>1524</v>
      </c>
      <c r="AH639" s="12">
        <v>0.83</v>
      </c>
      <c r="AI639" s="19">
        <f t="shared" si="868"/>
        <v>4.42477866061294</v>
      </c>
      <c r="AJ639" s="20">
        <v>5936</v>
      </c>
      <c r="AK639" s="12">
        <v>0.99</v>
      </c>
      <c r="AL639" s="12">
        <v>3.34</v>
      </c>
      <c r="AM639" s="9">
        <f t="shared" si="869"/>
        <v>4.3066</v>
      </c>
      <c r="AN639" s="10">
        <v>1.325</v>
      </c>
      <c r="AO639" s="22">
        <v>1.165</v>
      </c>
      <c r="AP639" s="21">
        <f t="shared" si="870"/>
        <v>263136.783460626</v>
      </c>
      <c r="AQ639" s="27"/>
      <c r="AR639" s="27"/>
      <c r="AS639" s="27"/>
      <c r="AT639" s="27"/>
      <c r="AU639" s="27"/>
      <c r="AV639" s="12">
        <v>1524</v>
      </c>
      <c r="AW639" s="12">
        <f t="shared" si="871"/>
        <v>2.64</v>
      </c>
      <c r="AX639" s="13">
        <v>1.35</v>
      </c>
      <c r="AY639" s="14">
        <v>1.4</v>
      </c>
      <c r="AZ639" s="15">
        <f t="shared" si="872"/>
        <v>7604.1504</v>
      </c>
      <c r="BA639" s="12">
        <v>1</v>
      </c>
      <c r="BB639" s="12">
        <v>1524</v>
      </c>
      <c r="BC639" s="12">
        <v>0.83</v>
      </c>
      <c r="BD639" s="19">
        <f t="shared" si="873"/>
        <v>4.42477866061294</v>
      </c>
      <c r="BE639" s="20">
        <v>5936</v>
      </c>
      <c r="BF639" s="12">
        <v>0.99</v>
      </c>
      <c r="BG639" s="12">
        <v>3.34</v>
      </c>
      <c r="BH639" s="9">
        <f t="shared" si="874"/>
        <v>4.3066</v>
      </c>
      <c r="BI639" s="10">
        <v>1.325</v>
      </c>
      <c r="BJ639" s="20">
        <v>1.15</v>
      </c>
      <c r="BK639" s="21">
        <f t="shared" si="875"/>
        <v>259748.756205769</v>
      </c>
      <c r="BL639" s="27"/>
      <c r="BM639" s="27"/>
      <c r="BN639" s="27"/>
      <c r="BO639" s="27"/>
      <c r="BP639" s="27"/>
      <c r="BQ639" s="12">
        <v>1524</v>
      </c>
      <c r="BR639" s="12">
        <f t="shared" si="876"/>
        <v>2.64</v>
      </c>
      <c r="BS639" s="13">
        <v>1.35</v>
      </c>
      <c r="BT639" s="14">
        <v>1.4</v>
      </c>
      <c r="BU639" s="15">
        <f t="shared" si="877"/>
        <v>7604.1504</v>
      </c>
      <c r="BV639" s="12">
        <v>1</v>
      </c>
      <c r="BW639" s="12">
        <v>1524</v>
      </c>
      <c r="BX639" s="12">
        <v>0.83</v>
      </c>
      <c r="BY639" s="19">
        <f t="shared" si="878"/>
        <v>4.42477866061294</v>
      </c>
      <c r="BZ639" s="20">
        <v>5936</v>
      </c>
      <c r="CA639" s="12">
        <v>0.99</v>
      </c>
      <c r="CB639" s="12">
        <v>3.34</v>
      </c>
      <c r="CC639" s="9">
        <f t="shared" si="879"/>
        <v>4.3066</v>
      </c>
      <c r="CD639" s="10">
        <v>1.325</v>
      </c>
      <c r="CE639" s="22">
        <v>1.165</v>
      </c>
      <c r="CF639" s="21">
        <f t="shared" si="880"/>
        <v>263136.783460626</v>
      </c>
      <c r="CG639" s="27"/>
      <c r="CH639" s="27"/>
      <c r="CI639" s="27"/>
      <c r="CJ639" s="27"/>
      <c r="CK639" s="27"/>
      <c r="CL639" s="12">
        <f t="shared" si="881"/>
        <v>1669</v>
      </c>
      <c r="CM639" s="12">
        <f t="shared" si="882"/>
        <v>2.64</v>
      </c>
      <c r="CN639" s="13">
        <v>1.35</v>
      </c>
      <c r="CO639" s="14">
        <v>1.4</v>
      </c>
      <c r="CP639" s="15">
        <f t="shared" si="883"/>
        <v>8327.6424</v>
      </c>
      <c r="CQ639" s="12">
        <v>1</v>
      </c>
      <c r="CR639" s="12">
        <f t="shared" si="884"/>
        <v>1669</v>
      </c>
      <c r="CS639" s="12">
        <v>0.83</v>
      </c>
      <c r="CT639" s="19">
        <f t="shared" si="885"/>
        <v>4.55935404742437</v>
      </c>
      <c r="CU639" s="20">
        <v>5936</v>
      </c>
      <c r="CV639" s="12">
        <v>0.99</v>
      </c>
      <c r="CW639" s="12">
        <v>3.34</v>
      </c>
      <c r="CX639" s="9">
        <f t="shared" si="886"/>
        <v>4.3066</v>
      </c>
      <c r="CY639" s="10">
        <v>1.325</v>
      </c>
      <c r="CZ639" s="22">
        <f t="shared" si="887"/>
        <v>1.235</v>
      </c>
      <c r="DA639" s="21">
        <f t="shared" si="888"/>
        <v>309405.543102693</v>
      </c>
      <c r="DB639" s="27"/>
      <c r="DC639" s="27"/>
      <c r="DD639" s="27"/>
      <c r="DE639" s="27"/>
      <c r="DF639" s="27"/>
      <c r="DG639" s="12">
        <f t="shared" si="889"/>
        <v>1669</v>
      </c>
      <c r="DH639" s="12">
        <f t="shared" si="890"/>
        <v>2.64</v>
      </c>
      <c r="DI639" s="13">
        <v>1.35</v>
      </c>
      <c r="DJ639" s="14">
        <v>1.4</v>
      </c>
      <c r="DK639" s="15">
        <f t="shared" si="891"/>
        <v>8327.6424</v>
      </c>
      <c r="DL639" s="12">
        <v>1</v>
      </c>
      <c r="DM639" s="12">
        <f t="shared" si="892"/>
        <v>1669</v>
      </c>
      <c r="DN639" s="12">
        <v>0.83</v>
      </c>
      <c r="DO639" s="19">
        <f t="shared" si="893"/>
        <v>4.55935404742437</v>
      </c>
      <c r="DP639" s="20">
        <v>5936</v>
      </c>
      <c r="DQ639" s="12">
        <v>0.99</v>
      </c>
      <c r="DR639" s="12">
        <v>3.34</v>
      </c>
      <c r="DS639" s="9">
        <f t="shared" si="894"/>
        <v>4.3066</v>
      </c>
      <c r="DT639" s="10">
        <v>1.325</v>
      </c>
      <c r="DU639" s="22">
        <f t="shared" si="895"/>
        <v>1.235</v>
      </c>
      <c r="DV639" s="21">
        <f t="shared" si="896"/>
        <v>309405.543102693</v>
      </c>
      <c r="DW639" s="27"/>
      <c r="DX639" s="27"/>
      <c r="DY639" s="27"/>
      <c r="DZ639" s="27"/>
      <c r="EA639" s="27"/>
      <c r="EB639" s="12">
        <f t="shared" si="897"/>
        <v>1669</v>
      </c>
      <c r="EC639" s="12">
        <f t="shared" si="898"/>
        <v>2.64</v>
      </c>
      <c r="ED639" s="13">
        <v>1.35</v>
      </c>
      <c r="EE639" s="14">
        <v>1.4</v>
      </c>
      <c r="EF639" s="15">
        <f t="shared" si="899"/>
        <v>8327.6424</v>
      </c>
      <c r="EG639" s="12">
        <v>1</v>
      </c>
      <c r="EH639" s="12">
        <f t="shared" si="900"/>
        <v>1669</v>
      </c>
      <c r="EI639" s="12">
        <v>0.92</v>
      </c>
      <c r="EJ639" s="19">
        <f t="shared" si="901"/>
        <v>4.64935404742437</v>
      </c>
      <c r="EK639" s="20">
        <v>5936</v>
      </c>
      <c r="EL639" s="12">
        <v>0.99</v>
      </c>
      <c r="EM639" s="12">
        <v>4.14</v>
      </c>
      <c r="EN639" s="9">
        <f t="shared" si="902"/>
        <v>5.0986</v>
      </c>
      <c r="EO639" s="10">
        <v>1.325</v>
      </c>
      <c r="EP639" s="22">
        <f t="shared" si="903"/>
        <v>1.35</v>
      </c>
      <c r="EQ639" s="21">
        <f t="shared" si="904"/>
        <v>407251.312018804</v>
      </c>
    </row>
    <row r="640" s="1" customFormat="1" customHeight="1" spans="1:147">
      <c r="A640" s="27"/>
      <c r="B640" s="27"/>
      <c r="C640" s="27"/>
      <c r="D640" s="27"/>
      <c r="E640" s="27"/>
      <c r="F640" s="12">
        <v>1524</v>
      </c>
      <c r="G640" s="12">
        <f t="shared" si="861"/>
        <v>2.64</v>
      </c>
      <c r="H640" s="13">
        <v>1.35</v>
      </c>
      <c r="I640" s="14">
        <v>1.4</v>
      </c>
      <c r="J640" s="15">
        <f t="shared" si="862"/>
        <v>7604.1504</v>
      </c>
      <c r="K640" s="12">
        <v>1</v>
      </c>
      <c r="L640" s="12">
        <v>1524</v>
      </c>
      <c r="M640" s="12">
        <v>0.83</v>
      </c>
      <c r="N640" s="19">
        <f t="shared" si="863"/>
        <v>4.42477866061294</v>
      </c>
      <c r="O640" s="20">
        <v>5936</v>
      </c>
      <c r="P640" s="12">
        <v>0.99</v>
      </c>
      <c r="Q640" s="12">
        <v>3.34</v>
      </c>
      <c r="R640" s="9">
        <f t="shared" si="864"/>
        <v>4.3066</v>
      </c>
      <c r="S640" s="10">
        <v>1.325</v>
      </c>
      <c r="T640" s="20">
        <v>1.15</v>
      </c>
      <c r="U640" s="21">
        <f t="shared" si="865"/>
        <v>259748.756205769</v>
      </c>
      <c r="V640" s="27"/>
      <c r="W640" s="27"/>
      <c r="X640" s="27"/>
      <c r="Y640" s="27"/>
      <c r="Z640" s="27"/>
      <c r="AA640" s="12">
        <v>1524</v>
      </c>
      <c r="AB640" s="12">
        <f t="shared" si="866"/>
        <v>2.64</v>
      </c>
      <c r="AC640" s="13">
        <v>1.35</v>
      </c>
      <c r="AD640" s="14">
        <v>1.4</v>
      </c>
      <c r="AE640" s="15">
        <f t="shared" si="867"/>
        <v>7604.1504</v>
      </c>
      <c r="AF640" s="12">
        <v>1</v>
      </c>
      <c r="AG640" s="12">
        <v>1524</v>
      </c>
      <c r="AH640" s="12">
        <v>0.83</v>
      </c>
      <c r="AI640" s="19">
        <f t="shared" si="868"/>
        <v>4.42477866061294</v>
      </c>
      <c r="AJ640" s="20">
        <v>5936</v>
      </c>
      <c r="AK640" s="12">
        <v>0.99</v>
      </c>
      <c r="AL640" s="12">
        <v>3.34</v>
      </c>
      <c r="AM640" s="9">
        <f t="shared" si="869"/>
        <v>4.3066</v>
      </c>
      <c r="AN640" s="10">
        <v>1.325</v>
      </c>
      <c r="AO640" s="22">
        <v>1.165</v>
      </c>
      <c r="AP640" s="21">
        <f t="shared" si="870"/>
        <v>263136.783460626</v>
      </c>
      <c r="AQ640" s="27"/>
      <c r="AR640" s="27"/>
      <c r="AS640" s="27"/>
      <c r="AT640" s="27"/>
      <c r="AU640" s="27"/>
      <c r="AV640" s="12">
        <v>1524</v>
      </c>
      <c r="AW640" s="12">
        <f t="shared" si="871"/>
        <v>2.64</v>
      </c>
      <c r="AX640" s="13">
        <v>1.35</v>
      </c>
      <c r="AY640" s="14">
        <v>1.4</v>
      </c>
      <c r="AZ640" s="15">
        <f t="shared" si="872"/>
        <v>7604.1504</v>
      </c>
      <c r="BA640" s="12">
        <v>1</v>
      </c>
      <c r="BB640" s="12">
        <v>1524</v>
      </c>
      <c r="BC640" s="12">
        <v>0.83</v>
      </c>
      <c r="BD640" s="19">
        <f t="shared" si="873"/>
        <v>4.42477866061294</v>
      </c>
      <c r="BE640" s="20">
        <v>5936</v>
      </c>
      <c r="BF640" s="12">
        <v>0.99</v>
      </c>
      <c r="BG640" s="12">
        <v>3.34</v>
      </c>
      <c r="BH640" s="9">
        <f t="shared" si="874"/>
        <v>4.3066</v>
      </c>
      <c r="BI640" s="10">
        <v>1.325</v>
      </c>
      <c r="BJ640" s="20">
        <v>1.15</v>
      </c>
      <c r="BK640" s="21">
        <f t="shared" si="875"/>
        <v>259748.756205769</v>
      </c>
      <c r="BL640" s="27"/>
      <c r="BM640" s="27"/>
      <c r="BN640" s="27"/>
      <c r="BO640" s="27"/>
      <c r="BP640" s="27"/>
      <c r="BQ640" s="12">
        <v>1524</v>
      </c>
      <c r="BR640" s="12">
        <f t="shared" si="876"/>
        <v>2.64</v>
      </c>
      <c r="BS640" s="13">
        <v>1.35</v>
      </c>
      <c r="BT640" s="14">
        <v>1.4</v>
      </c>
      <c r="BU640" s="15">
        <f t="shared" si="877"/>
        <v>7604.1504</v>
      </c>
      <c r="BV640" s="12">
        <v>1</v>
      </c>
      <c r="BW640" s="12">
        <v>1524</v>
      </c>
      <c r="BX640" s="12">
        <v>0.83</v>
      </c>
      <c r="BY640" s="19">
        <f t="shared" si="878"/>
        <v>4.42477866061294</v>
      </c>
      <c r="BZ640" s="20">
        <v>5936</v>
      </c>
      <c r="CA640" s="12">
        <v>0.99</v>
      </c>
      <c r="CB640" s="12">
        <v>3.34</v>
      </c>
      <c r="CC640" s="9">
        <f t="shared" si="879"/>
        <v>4.3066</v>
      </c>
      <c r="CD640" s="10">
        <v>1.325</v>
      </c>
      <c r="CE640" s="22">
        <v>1.165</v>
      </c>
      <c r="CF640" s="21">
        <f t="shared" si="880"/>
        <v>263136.783460626</v>
      </c>
      <c r="CG640" s="27"/>
      <c r="CH640" s="27"/>
      <c r="CI640" s="27"/>
      <c r="CJ640" s="27"/>
      <c r="CK640" s="27"/>
      <c r="CL640" s="12">
        <f t="shared" si="881"/>
        <v>1669</v>
      </c>
      <c r="CM640" s="12">
        <f t="shared" si="882"/>
        <v>2.64</v>
      </c>
      <c r="CN640" s="13">
        <v>1.35</v>
      </c>
      <c r="CO640" s="14">
        <v>1.4</v>
      </c>
      <c r="CP640" s="15">
        <f t="shared" si="883"/>
        <v>8327.6424</v>
      </c>
      <c r="CQ640" s="12">
        <v>1</v>
      </c>
      <c r="CR640" s="12">
        <f t="shared" si="884"/>
        <v>1669</v>
      </c>
      <c r="CS640" s="12">
        <v>0.83</v>
      </c>
      <c r="CT640" s="19">
        <f t="shared" si="885"/>
        <v>4.55935404742437</v>
      </c>
      <c r="CU640" s="20">
        <v>5936</v>
      </c>
      <c r="CV640" s="12">
        <v>0.99</v>
      </c>
      <c r="CW640" s="12">
        <v>3.34</v>
      </c>
      <c r="CX640" s="9">
        <f t="shared" si="886"/>
        <v>4.3066</v>
      </c>
      <c r="CY640" s="10">
        <v>1.325</v>
      </c>
      <c r="CZ640" s="22">
        <f t="shared" si="887"/>
        <v>1.235</v>
      </c>
      <c r="DA640" s="21">
        <f t="shared" si="888"/>
        <v>309405.543102693</v>
      </c>
      <c r="DB640" s="27"/>
      <c r="DC640" s="27"/>
      <c r="DD640" s="27"/>
      <c r="DE640" s="27"/>
      <c r="DF640" s="27"/>
      <c r="DG640" s="12">
        <f t="shared" si="889"/>
        <v>1669</v>
      </c>
      <c r="DH640" s="12">
        <f t="shared" si="890"/>
        <v>2.64</v>
      </c>
      <c r="DI640" s="13">
        <v>1.35</v>
      </c>
      <c r="DJ640" s="14">
        <v>1.4</v>
      </c>
      <c r="DK640" s="15">
        <f t="shared" si="891"/>
        <v>8327.6424</v>
      </c>
      <c r="DL640" s="12">
        <v>1</v>
      </c>
      <c r="DM640" s="12">
        <f t="shared" si="892"/>
        <v>1669</v>
      </c>
      <c r="DN640" s="12">
        <v>0.83</v>
      </c>
      <c r="DO640" s="19">
        <f t="shared" si="893"/>
        <v>4.55935404742437</v>
      </c>
      <c r="DP640" s="20">
        <v>5936</v>
      </c>
      <c r="DQ640" s="12">
        <v>0.99</v>
      </c>
      <c r="DR640" s="12">
        <v>3.34</v>
      </c>
      <c r="DS640" s="9">
        <f t="shared" si="894"/>
        <v>4.3066</v>
      </c>
      <c r="DT640" s="10">
        <v>1.325</v>
      </c>
      <c r="DU640" s="22">
        <f t="shared" si="895"/>
        <v>1.235</v>
      </c>
      <c r="DV640" s="21">
        <f t="shared" si="896"/>
        <v>309405.543102693</v>
      </c>
      <c r="DW640" s="27"/>
      <c r="DX640" s="27"/>
      <c r="DY640" s="27"/>
      <c r="DZ640" s="27"/>
      <c r="EA640" s="27"/>
      <c r="EB640" s="12">
        <f t="shared" si="897"/>
        <v>1669</v>
      </c>
      <c r="EC640" s="12">
        <f t="shared" si="898"/>
        <v>2.64</v>
      </c>
      <c r="ED640" s="13">
        <v>1.35</v>
      </c>
      <c r="EE640" s="14">
        <v>1.4</v>
      </c>
      <c r="EF640" s="15">
        <f t="shared" si="899"/>
        <v>8327.6424</v>
      </c>
      <c r="EG640" s="12">
        <v>1</v>
      </c>
      <c r="EH640" s="12">
        <f t="shared" si="900"/>
        <v>1669</v>
      </c>
      <c r="EI640" s="12">
        <v>0.92</v>
      </c>
      <c r="EJ640" s="19">
        <f t="shared" si="901"/>
        <v>4.64935404742437</v>
      </c>
      <c r="EK640" s="20">
        <v>5936</v>
      </c>
      <c r="EL640" s="12">
        <v>0.99</v>
      </c>
      <c r="EM640" s="12">
        <v>4.14</v>
      </c>
      <c r="EN640" s="9">
        <f t="shared" si="902"/>
        <v>5.0986</v>
      </c>
      <c r="EO640" s="10">
        <v>1.325</v>
      </c>
      <c r="EP640" s="22">
        <f t="shared" si="903"/>
        <v>1.35</v>
      </c>
      <c r="EQ640" s="21">
        <f t="shared" si="904"/>
        <v>407251.312018804</v>
      </c>
    </row>
    <row r="641" s="1" customFormat="1" customHeight="1" spans="6:147">
      <c r="F641" s="12">
        <v>1524</v>
      </c>
      <c r="G641" s="12">
        <f>2.72+0.6</f>
        <v>3.32</v>
      </c>
      <c r="H641" s="13">
        <v>1.35</v>
      </c>
      <c r="I641" s="14">
        <v>1.4</v>
      </c>
      <c r="J641" s="15">
        <f t="shared" si="862"/>
        <v>9562.7952</v>
      </c>
      <c r="K641" s="12">
        <v>1</v>
      </c>
      <c r="L641" s="12">
        <v>1524</v>
      </c>
      <c r="M641" s="12">
        <v>0.83</v>
      </c>
      <c r="N641" s="19">
        <f t="shared" si="863"/>
        <v>4.42477866061294</v>
      </c>
      <c r="O641" s="20">
        <v>5936</v>
      </c>
      <c r="P641" s="12">
        <v>0.99</v>
      </c>
      <c r="Q641" s="12">
        <v>3.34</v>
      </c>
      <c r="R641" s="9">
        <f t="shared" si="864"/>
        <v>4.3066</v>
      </c>
      <c r="S641" s="10">
        <v>1.325</v>
      </c>
      <c r="T641" s="20">
        <v>1.15</v>
      </c>
      <c r="U641" s="21">
        <f t="shared" si="865"/>
        <v>316620.361823073</v>
      </c>
      <c r="AA641" s="12">
        <v>1524</v>
      </c>
      <c r="AB641" s="12">
        <f>2.72+0.6</f>
        <v>3.32</v>
      </c>
      <c r="AC641" s="13">
        <v>1.35</v>
      </c>
      <c r="AD641" s="14">
        <v>1.4</v>
      </c>
      <c r="AE641" s="15">
        <f t="shared" si="867"/>
        <v>9562.7952</v>
      </c>
      <c r="AF641" s="12">
        <v>1</v>
      </c>
      <c r="AG641" s="12">
        <v>1524</v>
      </c>
      <c r="AH641" s="12">
        <v>0.83</v>
      </c>
      <c r="AI641" s="19">
        <f t="shared" si="868"/>
        <v>4.42477866061294</v>
      </c>
      <c r="AJ641" s="20">
        <v>5936</v>
      </c>
      <c r="AK641" s="12">
        <v>0.99</v>
      </c>
      <c r="AL641" s="12">
        <v>3.34</v>
      </c>
      <c r="AM641" s="9">
        <f t="shared" si="869"/>
        <v>4.3066</v>
      </c>
      <c r="AN641" s="10">
        <v>1.325</v>
      </c>
      <c r="AO641" s="22">
        <v>1.165</v>
      </c>
      <c r="AP641" s="21">
        <f t="shared" si="870"/>
        <v>320750.192629461</v>
      </c>
      <c r="AV641" s="12">
        <v>1524</v>
      </c>
      <c r="AW641" s="12">
        <f>2.72+0.6</f>
        <v>3.32</v>
      </c>
      <c r="AX641" s="13">
        <v>1.35</v>
      </c>
      <c r="AY641" s="14">
        <v>1.4</v>
      </c>
      <c r="AZ641" s="15">
        <f t="shared" si="872"/>
        <v>9562.7952</v>
      </c>
      <c r="BA641" s="12">
        <v>1</v>
      </c>
      <c r="BB641" s="12">
        <v>1524</v>
      </c>
      <c r="BC641" s="12">
        <v>0.83</v>
      </c>
      <c r="BD641" s="19">
        <f t="shared" si="873"/>
        <v>4.42477866061294</v>
      </c>
      <c r="BE641" s="20">
        <v>5936</v>
      </c>
      <c r="BF641" s="12">
        <v>0.99</v>
      </c>
      <c r="BG641" s="12">
        <v>3.34</v>
      </c>
      <c r="BH641" s="9">
        <f t="shared" si="874"/>
        <v>4.3066</v>
      </c>
      <c r="BI641" s="10">
        <v>1.325</v>
      </c>
      <c r="BJ641" s="20">
        <v>1.15</v>
      </c>
      <c r="BK641" s="21">
        <f t="shared" si="875"/>
        <v>316620.361823073</v>
      </c>
      <c r="BQ641" s="12">
        <v>1524</v>
      </c>
      <c r="BR641" s="12">
        <f>2.72+0.6</f>
        <v>3.32</v>
      </c>
      <c r="BS641" s="13">
        <v>1.35</v>
      </c>
      <c r="BT641" s="14">
        <v>1.4</v>
      </c>
      <c r="BU641" s="15">
        <f t="shared" si="877"/>
        <v>9562.7952</v>
      </c>
      <c r="BV641" s="12">
        <v>1</v>
      </c>
      <c r="BW641" s="12">
        <v>1524</v>
      </c>
      <c r="BX641" s="12">
        <v>0.83</v>
      </c>
      <c r="BY641" s="19">
        <f t="shared" si="878"/>
        <v>4.42477866061294</v>
      </c>
      <c r="BZ641" s="20">
        <v>5936</v>
      </c>
      <c r="CA641" s="12">
        <v>0.99</v>
      </c>
      <c r="CB641" s="12">
        <v>3.34</v>
      </c>
      <c r="CC641" s="9">
        <f t="shared" si="879"/>
        <v>4.3066</v>
      </c>
      <c r="CD641" s="10">
        <v>1.325</v>
      </c>
      <c r="CE641" s="22">
        <v>1.165</v>
      </c>
      <c r="CF641" s="21">
        <f t="shared" si="880"/>
        <v>320750.192629461</v>
      </c>
      <c r="CL641" s="12">
        <f t="shared" si="881"/>
        <v>1669</v>
      </c>
      <c r="CM641" s="12">
        <f>2.72+0.6</f>
        <v>3.32</v>
      </c>
      <c r="CN641" s="13">
        <v>1.35</v>
      </c>
      <c r="CO641" s="14">
        <v>1.4</v>
      </c>
      <c r="CP641" s="15">
        <f t="shared" si="883"/>
        <v>10472.6412</v>
      </c>
      <c r="CQ641" s="12">
        <v>1</v>
      </c>
      <c r="CR641" s="12">
        <f t="shared" si="884"/>
        <v>1669</v>
      </c>
      <c r="CS641" s="12">
        <v>0.83</v>
      </c>
      <c r="CT641" s="19">
        <f t="shared" si="885"/>
        <v>4.55935404742437</v>
      </c>
      <c r="CU641" s="20">
        <v>5936</v>
      </c>
      <c r="CV641" s="12">
        <v>0.99</v>
      </c>
      <c r="CW641" s="12">
        <v>3.34</v>
      </c>
      <c r="CX641" s="9">
        <f t="shared" si="886"/>
        <v>4.3066</v>
      </c>
      <c r="CY641" s="10">
        <v>1.325</v>
      </c>
      <c r="CZ641" s="22">
        <f t="shared" si="887"/>
        <v>1.235</v>
      </c>
      <c r="DA641" s="21">
        <f t="shared" si="888"/>
        <v>378325.93579023</v>
      </c>
      <c r="DG641" s="12">
        <f t="shared" si="889"/>
        <v>1669</v>
      </c>
      <c r="DH641" s="12">
        <f>2.72+0.6</f>
        <v>3.32</v>
      </c>
      <c r="DI641" s="13">
        <v>1.35</v>
      </c>
      <c r="DJ641" s="14">
        <v>1.4</v>
      </c>
      <c r="DK641" s="15">
        <f t="shared" si="891"/>
        <v>10472.6412</v>
      </c>
      <c r="DL641" s="12">
        <v>1</v>
      </c>
      <c r="DM641" s="12">
        <f t="shared" si="892"/>
        <v>1669</v>
      </c>
      <c r="DN641" s="12">
        <v>0.83</v>
      </c>
      <c r="DO641" s="19">
        <f t="shared" si="893"/>
        <v>4.55935404742437</v>
      </c>
      <c r="DP641" s="20">
        <v>5936</v>
      </c>
      <c r="DQ641" s="12">
        <v>0.99</v>
      </c>
      <c r="DR641" s="12">
        <v>3.34</v>
      </c>
      <c r="DS641" s="9">
        <f t="shared" si="894"/>
        <v>4.3066</v>
      </c>
      <c r="DT641" s="10">
        <v>1.325</v>
      </c>
      <c r="DU641" s="22">
        <f t="shared" si="895"/>
        <v>1.235</v>
      </c>
      <c r="DV641" s="21">
        <f t="shared" si="896"/>
        <v>378325.93579023</v>
      </c>
      <c r="EB641" s="12">
        <f t="shared" si="897"/>
        <v>1669</v>
      </c>
      <c r="EC641" s="12">
        <f>2.72+0.6</f>
        <v>3.32</v>
      </c>
      <c r="ED641" s="13">
        <v>1.35</v>
      </c>
      <c r="EE641" s="14">
        <v>1.4</v>
      </c>
      <c r="EF641" s="15">
        <f t="shared" si="899"/>
        <v>10472.6412</v>
      </c>
      <c r="EG641" s="12">
        <v>1</v>
      </c>
      <c r="EH641" s="12">
        <f t="shared" si="900"/>
        <v>1669</v>
      </c>
      <c r="EI641" s="12">
        <v>0.92</v>
      </c>
      <c r="EJ641" s="19">
        <f t="shared" si="901"/>
        <v>4.64935404742437</v>
      </c>
      <c r="EK641" s="20">
        <v>5936</v>
      </c>
      <c r="EL641" s="12">
        <v>0.99</v>
      </c>
      <c r="EM641" s="12">
        <v>4.14</v>
      </c>
      <c r="EN641" s="9">
        <f t="shared" si="902"/>
        <v>5.0986</v>
      </c>
      <c r="EO641" s="10">
        <v>1.325</v>
      </c>
      <c r="EP641" s="22">
        <f t="shared" si="903"/>
        <v>1.35</v>
      </c>
      <c r="EQ641" s="21">
        <f t="shared" si="904"/>
        <v>498204.988976314</v>
      </c>
    </row>
    <row r="642" s="1" customFormat="1" customHeight="1" spans="6:147">
      <c r="F642" s="12">
        <v>1524</v>
      </c>
      <c r="G642" s="12">
        <f>0.85+0.6</f>
        <v>1.45</v>
      </c>
      <c r="H642" s="13">
        <v>1.35</v>
      </c>
      <c r="I642" s="14">
        <v>1.4</v>
      </c>
      <c r="J642" s="15">
        <f t="shared" si="862"/>
        <v>4176.522</v>
      </c>
      <c r="K642" s="12">
        <v>1</v>
      </c>
      <c r="L642" s="12">
        <v>1524</v>
      </c>
      <c r="M642" s="12">
        <v>0.83</v>
      </c>
      <c r="N642" s="19">
        <f t="shared" si="863"/>
        <v>4.42477866061294</v>
      </c>
      <c r="O642" s="20">
        <v>5936</v>
      </c>
      <c r="P642" s="12">
        <v>0.99</v>
      </c>
      <c r="Q642" s="12">
        <v>3.34</v>
      </c>
      <c r="R642" s="9">
        <f t="shared" si="864"/>
        <v>4.3066</v>
      </c>
      <c r="S642" s="10">
        <v>1.325</v>
      </c>
      <c r="T642" s="20">
        <v>1.15</v>
      </c>
      <c r="U642" s="21">
        <f t="shared" si="865"/>
        <v>160223.446375487</v>
      </c>
      <c r="AA642" s="12">
        <v>1524</v>
      </c>
      <c r="AB642" s="12">
        <f>0.85+0.6</f>
        <v>1.45</v>
      </c>
      <c r="AC642" s="13">
        <v>1.35</v>
      </c>
      <c r="AD642" s="14">
        <v>1.4</v>
      </c>
      <c r="AE642" s="15">
        <f t="shared" si="867"/>
        <v>4176.522</v>
      </c>
      <c r="AF642" s="12">
        <v>1</v>
      </c>
      <c r="AG642" s="12">
        <v>1524</v>
      </c>
      <c r="AH642" s="12">
        <v>0.83</v>
      </c>
      <c r="AI642" s="19">
        <f t="shared" si="868"/>
        <v>4.42477866061294</v>
      </c>
      <c r="AJ642" s="20">
        <v>5936</v>
      </c>
      <c r="AK642" s="12">
        <v>0.99</v>
      </c>
      <c r="AL642" s="12">
        <v>3.34</v>
      </c>
      <c r="AM642" s="9">
        <f t="shared" si="869"/>
        <v>4.3066</v>
      </c>
      <c r="AN642" s="10">
        <v>1.325</v>
      </c>
      <c r="AO642" s="22">
        <v>1.165</v>
      </c>
      <c r="AP642" s="21">
        <f t="shared" si="870"/>
        <v>162313.317415167</v>
      </c>
      <c r="AV642" s="12">
        <v>1524</v>
      </c>
      <c r="AW642" s="12">
        <f>0.85+0.6</f>
        <v>1.45</v>
      </c>
      <c r="AX642" s="13">
        <v>1.35</v>
      </c>
      <c r="AY642" s="14">
        <v>1.4</v>
      </c>
      <c r="AZ642" s="15">
        <f t="shared" si="872"/>
        <v>4176.522</v>
      </c>
      <c r="BA642" s="12">
        <v>1</v>
      </c>
      <c r="BB642" s="12">
        <v>1524</v>
      </c>
      <c r="BC642" s="12">
        <v>0.83</v>
      </c>
      <c r="BD642" s="19">
        <f t="shared" si="873"/>
        <v>4.42477866061294</v>
      </c>
      <c r="BE642" s="20">
        <v>5936</v>
      </c>
      <c r="BF642" s="12">
        <v>0.99</v>
      </c>
      <c r="BG642" s="12">
        <v>3.34</v>
      </c>
      <c r="BH642" s="9">
        <f t="shared" si="874"/>
        <v>4.3066</v>
      </c>
      <c r="BI642" s="10">
        <v>1.325</v>
      </c>
      <c r="BJ642" s="20">
        <v>1.15</v>
      </c>
      <c r="BK642" s="21">
        <f t="shared" si="875"/>
        <v>160223.446375487</v>
      </c>
      <c r="BQ642" s="12">
        <v>1524</v>
      </c>
      <c r="BR642" s="12">
        <f>0.85+0.6</f>
        <v>1.45</v>
      </c>
      <c r="BS642" s="13">
        <v>1.35</v>
      </c>
      <c r="BT642" s="14">
        <v>1.4</v>
      </c>
      <c r="BU642" s="15">
        <f t="shared" si="877"/>
        <v>4176.522</v>
      </c>
      <c r="BV642" s="12">
        <v>1</v>
      </c>
      <c r="BW642" s="12">
        <v>1524</v>
      </c>
      <c r="BX642" s="12">
        <v>0.83</v>
      </c>
      <c r="BY642" s="19">
        <f t="shared" si="878"/>
        <v>4.42477866061294</v>
      </c>
      <c r="BZ642" s="20">
        <v>5936</v>
      </c>
      <c r="CA642" s="12">
        <v>0.99</v>
      </c>
      <c r="CB642" s="12">
        <v>3.34</v>
      </c>
      <c r="CC642" s="9">
        <f t="shared" si="879"/>
        <v>4.3066</v>
      </c>
      <c r="CD642" s="10">
        <v>1.325</v>
      </c>
      <c r="CE642" s="22">
        <v>1.165</v>
      </c>
      <c r="CF642" s="21">
        <f t="shared" si="880"/>
        <v>162313.317415167</v>
      </c>
      <c r="CL642" s="12">
        <f t="shared" si="881"/>
        <v>1669</v>
      </c>
      <c r="CM642" s="12">
        <f>0.85+0.6</f>
        <v>1.45</v>
      </c>
      <c r="CN642" s="13">
        <v>1.35</v>
      </c>
      <c r="CO642" s="14">
        <v>1.4</v>
      </c>
      <c r="CP642" s="15">
        <f t="shared" si="883"/>
        <v>4573.8945</v>
      </c>
      <c r="CQ642" s="12">
        <v>1</v>
      </c>
      <c r="CR642" s="12">
        <f t="shared" si="884"/>
        <v>1669</v>
      </c>
      <c r="CS642" s="12">
        <v>0.83</v>
      </c>
      <c r="CT642" s="19">
        <f t="shared" si="885"/>
        <v>4.55935404742437</v>
      </c>
      <c r="CU642" s="20">
        <v>5936</v>
      </c>
      <c r="CV642" s="12">
        <v>0.99</v>
      </c>
      <c r="CW642" s="12">
        <v>3.34</v>
      </c>
      <c r="CX642" s="9">
        <f t="shared" si="886"/>
        <v>4.3066</v>
      </c>
      <c r="CY642" s="10">
        <v>1.325</v>
      </c>
      <c r="CZ642" s="22">
        <f t="shared" si="887"/>
        <v>1.235</v>
      </c>
      <c r="DA642" s="21">
        <f t="shared" si="888"/>
        <v>188794.855899505</v>
      </c>
      <c r="DG642" s="12">
        <f t="shared" si="889"/>
        <v>1669</v>
      </c>
      <c r="DH642" s="12">
        <f>0.85+0.6</f>
        <v>1.45</v>
      </c>
      <c r="DI642" s="13">
        <v>1.35</v>
      </c>
      <c r="DJ642" s="14">
        <v>1.4</v>
      </c>
      <c r="DK642" s="15">
        <f t="shared" si="891"/>
        <v>4573.8945</v>
      </c>
      <c r="DL642" s="12">
        <v>1</v>
      </c>
      <c r="DM642" s="12">
        <f t="shared" si="892"/>
        <v>1669</v>
      </c>
      <c r="DN642" s="12">
        <v>0.83</v>
      </c>
      <c r="DO642" s="19">
        <f t="shared" si="893"/>
        <v>4.55935404742437</v>
      </c>
      <c r="DP642" s="20">
        <v>5936</v>
      </c>
      <c r="DQ642" s="12">
        <v>0.99</v>
      </c>
      <c r="DR642" s="12">
        <v>3.34</v>
      </c>
      <c r="DS642" s="9">
        <f t="shared" si="894"/>
        <v>4.3066</v>
      </c>
      <c r="DT642" s="10">
        <v>1.325</v>
      </c>
      <c r="DU642" s="22">
        <f t="shared" si="895"/>
        <v>1.235</v>
      </c>
      <c r="DV642" s="21">
        <f t="shared" si="896"/>
        <v>188794.855899505</v>
      </c>
      <c r="EB642" s="12">
        <f t="shared" si="897"/>
        <v>1669</v>
      </c>
      <c r="EC642" s="12">
        <f>0.85+0.6</f>
        <v>1.45</v>
      </c>
      <c r="ED642" s="13">
        <v>1.35</v>
      </c>
      <c r="EE642" s="14">
        <v>1.4</v>
      </c>
      <c r="EF642" s="15">
        <f t="shared" si="899"/>
        <v>4573.8945</v>
      </c>
      <c r="EG642" s="12">
        <v>1</v>
      </c>
      <c r="EH642" s="12">
        <f t="shared" si="900"/>
        <v>1669</v>
      </c>
      <c r="EI642" s="12">
        <v>0.92</v>
      </c>
      <c r="EJ642" s="19">
        <f t="shared" si="901"/>
        <v>4.64935404742437</v>
      </c>
      <c r="EK642" s="20">
        <v>5936</v>
      </c>
      <c r="EL642" s="12">
        <v>0.99</v>
      </c>
      <c r="EM642" s="12">
        <v>4.14</v>
      </c>
      <c r="EN642" s="9">
        <f t="shared" si="902"/>
        <v>5.0986</v>
      </c>
      <c r="EO642" s="10">
        <v>1.325</v>
      </c>
      <c r="EP642" s="22">
        <f t="shared" si="903"/>
        <v>1.35</v>
      </c>
      <c r="EQ642" s="21">
        <f t="shared" si="904"/>
        <v>248082.377343161</v>
      </c>
    </row>
    <row r="643" s="1" customFormat="1" customHeight="1" spans="6:147">
      <c r="F643" s="12">
        <v>1524</v>
      </c>
      <c r="G643" s="12">
        <f>1.2+0.6</f>
        <v>1.8</v>
      </c>
      <c r="H643" s="13">
        <v>1.35</v>
      </c>
      <c r="I643" s="14">
        <v>1.4</v>
      </c>
      <c r="J643" s="15">
        <f t="shared" si="862"/>
        <v>5184.648</v>
      </c>
      <c r="K643" s="12">
        <v>1</v>
      </c>
      <c r="L643" s="12">
        <v>1524</v>
      </c>
      <c r="M643" s="12">
        <v>0.83</v>
      </c>
      <c r="N643" s="19">
        <f t="shared" si="863"/>
        <v>4.42477866061294</v>
      </c>
      <c r="O643" s="20">
        <v>5936</v>
      </c>
      <c r="P643" s="12">
        <v>0.99</v>
      </c>
      <c r="Q643" s="12">
        <v>3.34</v>
      </c>
      <c r="R643" s="9">
        <f t="shared" si="864"/>
        <v>4.3066</v>
      </c>
      <c r="S643" s="10">
        <v>1.325</v>
      </c>
      <c r="T643" s="20">
        <v>1.15</v>
      </c>
      <c r="U643" s="21">
        <f t="shared" si="865"/>
        <v>189495.59632557</v>
      </c>
      <c r="AA643" s="12">
        <v>1524</v>
      </c>
      <c r="AB643" s="12">
        <f>1.2+0.6</f>
        <v>1.8</v>
      </c>
      <c r="AC643" s="13">
        <v>1.35</v>
      </c>
      <c r="AD643" s="14">
        <v>1.4</v>
      </c>
      <c r="AE643" s="15">
        <f t="shared" si="867"/>
        <v>5184.648</v>
      </c>
      <c r="AF643" s="12">
        <v>1</v>
      </c>
      <c r="AG643" s="12">
        <v>1524</v>
      </c>
      <c r="AH643" s="12">
        <v>0.83</v>
      </c>
      <c r="AI643" s="19">
        <f t="shared" si="868"/>
        <v>4.42477866061294</v>
      </c>
      <c r="AJ643" s="20">
        <v>5936</v>
      </c>
      <c r="AK643" s="12">
        <v>0.99</v>
      </c>
      <c r="AL643" s="12">
        <v>3.34</v>
      </c>
      <c r="AM643" s="9">
        <f t="shared" si="869"/>
        <v>4.3066</v>
      </c>
      <c r="AN643" s="10">
        <v>1.325</v>
      </c>
      <c r="AO643" s="22">
        <v>1.165</v>
      </c>
      <c r="AP643" s="21">
        <f t="shared" si="870"/>
        <v>191967.278016773</v>
      </c>
      <c r="AV643" s="12">
        <v>1524</v>
      </c>
      <c r="AW643" s="12">
        <f>1.2+0.6</f>
        <v>1.8</v>
      </c>
      <c r="AX643" s="13">
        <v>1.35</v>
      </c>
      <c r="AY643" s="14">
        <v>1.4</v>
      </c>
      <c r="AZ643" s="15">
        <f t="shared" si="872"/>
        <v>5184.648</v>
      </c>
      <c r="BA643" s="12">
        <v>1</v>
      </c>
      <c r="BB643" s="12">
        <v>1524</v>
      </c>
      <c r="BC643" s="12">
        <v>0.83</v>
      </c>
      <c r="BD643" s="19">
        <f t="shared" si="873"/>
        <v>4.42477866061294</v>
      </c>
      <c r="BE643" s="20">
        <v>5936</v>
      </c>
      <c r="BF643" s="12">
        <v>0.99</v>
      </c>
      <c r="BG643" s="12">
        <v>3.34</v>
      </c>
      <c r="BH643" s="9">
        <f t="shared" si="874"/>
        <v>4.3066</v>
      </c>
      <c r="BI643" s="10">
        <v>1.325</v>
      </c>
      <c r="BJ643" s="20">
        <v>1.15</v>
      </c>
      <c r="BK643" s="21">
        <f t="shared" si="875"/>
        <v>189495.59632557</v>
      </c>
      <c r="BQ643" s="12">
        <v>1524</v>
      </c>
      <c r="BR643" s="12">
        <f>1.2+0.6</f>
        <v>1.8</v>
      </c>
      <c r="BS643" s="13">
        <v>1.35</v>
      </c>
      <c r="BT643" s="14">
        <v>1.4</v>
      </c>
      <c r="BU643" s="15">
        <f t="shared" si="877"/>
        <v>5184.648</v>
      </c>
      <c r="BV643" s="12">
        <v>1</v>
      </c>
      <c r="BW643" s="12">
        <v>1524</v>
      </c>
      <c r="BX643" s="12">
        <v>0.83</v>
      </c>
      <c r="BY643" s="19">
        <f t="shared" si="878"/>
        <v>4.42477866061294</v>
      </c>
      <c r="BZ643" s="20">
        <v>5936</v>
      </c>
      <c r="CA643" s="12">
        <v>0.99</v>
      </c>
      <c r="CB643" s="12">
        <v>3.34</v>
      </c>
      <c r="CC643" s="9">
        <f t="shared" si="879"/>
        <v>4.3066</v>
      </c>
      <c r="CD643" s="10">
        <v>1.325</v>
      </c>
      <c r="CE643" s="22">
        <v>1.165</v>
      </c>
      <c r="CF643" s="21">
        <f t="shared" si="880"/>
        <v>191967.278016773</v>
      </c>
      <c r="CL643" s="12">
        <f t="shared" si="881"/>
        <v>1669</v>
      </c>
      <c r="CM643" s="12">
        <f>1.2+0.6</f>
        <v>1.8</v>
      </c>
      <c r="CN643" s="13">
        <v>1.35</v>
      </c>
      <c r="CO643" s="14">
        <v>1.4</v>
      </c>
      <c r="CP643" s="15">
        <f t="shared" si="883"/>
        <v>5677.938</v>
      </c>
      <c r="CQ643" s="12">
        <v>1</v>
      </c>
      <c r="CR643" s="12">
        <f t="shared" si="884"/>
        <v>1669</v>
      </c>
      <c r="CS643" s="12">
        <v>0.83</v>
      </c>
      <c r="CT643" s="19">
        <f t="shared" si="885"/>
        <v>4.55935404742437</v>
      </c>
      <c r="CU643" s="20">
        <v>5936</v>
      </c>
      <c r="CV643" s="12">
        <v>0.99</v>
      </c>
      <c r="CW643" s="12">
        <v>3.34</v>
      </c>
      <c r="CX643" s="9">
        <f t="shared" si="886"/>
        <v>4.3066</v>
      </c>
      <c r="CY643" s="10">
        <v>1.325</v>
      </c>
      <c r="CZ643" s="22">
        <f t="shared" si="887"/>
        <v>1.235</v>
      </c>
      <c r="DA643" s="21">
        <f t="shared" si="888"/>
        <v>224268.587429854</v>
      </c>
      <c r="DG643" s="12">
        <f t="shared" si="889"/>
        <v>1669</v>
      </c>
      <c r="DH643" s="12">
        <f>1.2+0.6</f>
        <v>1.8</v>
      </c>
      <c r="DI643" s="13">
        <v>1.35</v>
      </c>
      <c r="DJ643" s="14">
        <v>1.4</v>
      </c>
      <c r="DK643" s="15">
        <f t="shared" si="891"/>
        <v>5677.938</v>
      </c>
      <c r="DL643" s="12">
        <v>1</v>
      </c>
      <c r="DM643" s="12">
        <f t="shared" si="892"/>
        <v>1669</v>
      </c>
      <c r="DN643" s="12">
        <v>0.83</v>
      </c>
      <c r="DO643" s="19">
        <f t="shared" si="893"/>
        <v>4.55935404742437</v>
      </c>
      <c r="DP643" s="20">
        <v>5936</v>
      </c>
      <c r="DQ643" s="12">
        <v>0.99</v>
      </c>
      <c r="DR643" s="12">
        <v>3.34</v>
      </c>
      <c r="DS643" s="9">
        <f t="shared" si="894"/>
        <v>4.3066</v>
      </c>
      <c r="DT643" s="10">
        <v>1.325</v>
      </c>
      <c r="DU643" s="22">
        <f t="shared" si="895"/>
        <v>1.235</v>
      </c>
      <c r="DV643" s="21">
        <f t="shared" si="896"/>
        <v>224268.587429854</v>
      </c>
      <c r="EB643" s="12">
        <f t="shared" si="897"/>
        <v>1669</v>
      </c>
      <c r="EC643" s="12">
        <f>1.2+0.6</f>
        <v>1.8</v>
      </c>
      <c r="ED643" s="13">
        <v>1.35</v>
      </c>
      <c r="EE643" s="14">
        <v>1.4</v>
      </c>
      <c r="EF643" s="15">
        <f t="shared" si="899"/>
        <v>5677.938</v>
      </c>
      <c r="EG643" s="12">
        <v>1</v>
      </c>
      <c r="EH643" s="12">
        <f t="shared" si="900"/>
        <v>1669</v>
      </c>
      <c r="EI643" s="12">
        <v>0.92</v>
      </c>
      <c r="EJ643" s="19">
        <f t="shared" si="901"/>
        <v>4.64935404742437</v>
      </c>
      <c r="EK643" s="20">
        <v>5936</v>
      </c>
      <c r="EL643" s="12">
        <v>0.99</v>
      </c>
      <c r="EM643" s="12">
        <v>4.14</v>
      </c>
      <c r="EN643" s="9">
        <f t="shared" si="902"/>
        <v>5.0986</v>
      </c>
      <c r="EO643" s="10">
        <v>1.325</v>
      </c>
      <c r="EP643" s="22">
        <f t="shared" si="903"/>
        <v>1.35</v>
      </c>
      <c r="EQ643" s="21">
        <f t="shared" si="904"/>
        <v>294896.769894821</v>
      </c>
    </row>
    <row r="644" s="1" customFormat="1" customHeight="1" spans="6:147">
      <c r="F644" s="12">
        <v>1524</v>
      </c>
      <c r="G644" s="12">
        <f t="shared" ref="G644:G650" si="905">2.04+0.6</f>
        <v>2.64</v>
      </c>
      <c r="H644" s="13">
        <v>1.35</v>
      </c>
      <c r="I644" s="14">
        <v>1.4</v>
      </c>
      <c r="J644" s="15">
        <f t="shared" si="862"/>
        <v>7604.1504</v>
      </c>
      <c r="K644" s="12">
        <v>1</v>
      </c>
      <c r="L644" s="12">
        <v>1524</v>
      </c>
      <c r="M644" s="12">
        <v>0.83</v>
      </c>
      <c r="N644" s="19">
        <f t="shared" si="863"/>
        <v>4.42477866061294</v>
      </c>
      <c r="O644" s="20">
        <v>5936</v>
      </c>
      <c r="P644" s="12">
        <v>0.99</v>
      </c>
      <c r="Q644" s="12">
        <v>3.34</v>
      </c>
      <c r="R644" s="9">
        <f t="shared" si="864"/>
        <v>4.3066</v>
      </c>
      <c r="S644" s="10">
        <v>1.325</v>
      </c>
      <c r="T644" s="20">
        <v>1.15</v>
      </c>
      <c r="U644" s="21">
        <f t="shared" si="865"/>
        <v>259748.756205769</v>
      </c>
      <c r="AA644" s="12">
        <v>1524</v>
      </c>
      <c r="AB644" s="12">
        <f t="shared" ref="AB644:AB650" si="906">2.04+0.6</f>
        <v>2.64</v>
      </c>
      <c r="AC644" s="13">
        <v>1.35</v>
      </c>
      <c r="AD644" s="14">
        <v>1.4</v>
      </c>
      <c r="AE644" s="15">
        <f t="shared" si="867"/>
        <v>7604.1504</v>
      </c>
      <c r="AF644" s="12">
        <v>1</v>
      </c>
      <c r="AG644" s="12">
        <v>1524</v>
      </c>
      <c r="AH644" s="12">
        <v>0.83</v>
      </c>
      <c r="AI644" s="19">
        <f t="shared" si="868"/>
        <v>4.42477866061294</v>
      </c>
      <c r="AJ644" s="20">
        <v>5936</v>
      </c>
      <c r="AK644" s="12">
        <v>0.99</v>
      </c>
      <c r="AL644" s="12">
        <v>3.34</v>
      </c>
      <c r="AM644" s="9">
        <f t="shared" si="869"/>
        <v>4.3066</v>
      </c>
      <c r="AN644" s="10">
        <v>1.325</v>
      </c>
      <c r="AO644" s="22">
        <v>1.165</v>
      </c>
      <c r="AP644" s="21">
        <f t="shared" si="870"/>
        <v>263136.783460626</v>
      </c>
      <c r="AV644" s="12">
        <v>1524</v>
      </c>
      <c r="AW644" s="12">
        <f t="shared" ref="AW644:AW650" si="907">2.04+0.6</f>
        <v>2.64</v>
      </c>
      <c r="AX644" s="13">
        <v>1.35</v>
      </c>
      <c r="AY644" s="14">
        <v>1.4</v>
      </c>
      <c r="AZ644" s="15">
        <f t="shared" si="872"/>
        <v>7604.1504</v>
      </c>
      <c r="BA644" s="12">
        <v>1</v>
      </c>
      <c r="BB644" s="12">
        <v>1524</v>
      </c>
      <c r="BC644" s="12">
        <v>0.83</v>
      </c>
      <c r="BD644" s="19">
        <f t="shared" si="873"/>
        <v>4.42477866061294</v>
      </c>
      <c r="BE644" s="20">
        <v>5936</v>
      </c>
      <c r="BF644" s="12">
        <v>0.99</v>
      </c>
      <c r="BG644" s="12">
        <v>3.34</v>
      </c>
      <c r="BH644" s="9">
        <f t="shared" si="874"/>
        <v>4.3066</v>
      </c>
      <c r="BI644" s="10">
        <v>1.325</v>
      </c>
      <c r="BJ644" s="20">
        <v>1.15</v>
      </c>
      <c r="BK644" s="21">
        <f t="shared" si="875"/>
        <v>259748.756205769</v>
      </c>
      <c r="BQ644" s="12">
        <v>1524</v>
      </c>
      <c r="BR644" s="12">
        <f t="shared" ref="BR644:BR650" si="908">2.04+0.6</f>
        <v>2.64</v>
      </c>
      <c r="BS644" s="13">
        <v>1.35</v>
      </c>
      <c r="BT644" s="14">
        <v>1.4</v>
      </c>
      <c r="BU644" s="15">
        <f t="shared" si="877"/>
        <v>7604.1504</v>
      </c>
      <c r="BV644" s="12">
        <v>1</v>
      </c>
      <c r="BW644" s="12">
        <v>1524</v>
      </c>
      <c r="BX644" s="12">
        <v>0.83</v>
      </c>
      <c r="BY644" s="19">
        <f t="shared" si="878"/>
        <v>4.42477866061294</v>
      </c>
      <c r="BZ644" s="20">
        <v>5936</v>
      </c>
      <c r="CA644" s="12">
        <v>0.99</v>
      </c>
      <c r="CB644" s="12">
        <v>3.34</v>
      </c>
      <c r="CC644" s="9">
        <f t="shared" si="879"/>
        <v>4.3066</v>
      </c>
      <c r="CD644" s="10">
        <v>1.325</v>
      </c>
      <c r="CE644" s="22">
        <v>1.165</v>
      </c>
      <c r="CF644" s="21">
        <f t="shared" si="880"/>
        <v>263136.783460626</v>
      </c>
      <c r="CL644" s="12">
        <f t="shared" si="881"/>
        <v>1669</v>
      </c>
      <c r="CM644" s="12">
        <f t="shared" ref="CM644:CM650" si="909">2.04+0.6</f>
        <v>2.64</v>
      </c>
      <c r="CN644" s="13">
        <v>1.35</v>
      </c>
      <c r="CO644" s="14">
        <v>1.4</v>
      </c>
      <c r="CP644" s="15">
        <f t="shared" si="883"/>
        <v>8327.6424</v>
      </c>
      <c r="CQ644" s="12">
        <v>1</v>
      </c>
      <c r="CR644" s="12">
        <f t="shared" si="884"/>
        <v>1669</v>
      </c>
      <c r="CS644" s="12">
        <v>0.83</v>
      </c>
      <c r="CT644" s="19">
        <f t="shared" si="885"/>
        <v>4.55935404742437</v>
      </c>
      <c r="CU644" s="20">
        <v>5936</v>
      </c>
      <c r="CV644" s="12">
        <v>0.99</v>
      </c>
      <c r="CW644" s="12">
        <v>3.34</v>
      </c>
      <c r="CX644" s="9">
        <f t="shared" si="886"/>
        <v>4.3066</v>
      </c>
      <c r="CY644" s="10">
        <v>1.325</v>
      </c>
      <c r="CZ644" s="22">
        <f t="shared" si="887"/>
        <v>1.235</v>
      </c>
      <c r="DA644" s="21">
        <f t="shared" si="888"/>
        <v>309405.543102693</v>
      </c>
      <c r="DG644" s="12">
        <f t="shared" si="889"/>
        <v>1669</v>
      </c>
      <c r="DH644" s="12">
        <f t="shared" ref="DH644:DH650" si="910">2.04+0.6</f>
        <v>2.64</v>
      </c>
      <c r="DI644" s="13">
        <v>1.35</v>
      </c>
      <c r="DJ644" s="14">
        <v>1.4</v>
      </c>
      <c r="DK644" s="15">
        <f t="shared" si="891"/>
        <v>8327.6424</v>
      </c>
      <c r="DL644" s="12">
        <v>1</v>
      </c>
      <c r="DM644" s="12">
        <f t="shared" si="892"/>
        <v>1669</v>
      </c>
      <c r="DN644" s="12">
        <v>0.83</v>
      </c>
      <c r="DO644" s="19">
        <f t="shared" si="893"/>
        <v>4.55935404742437</v>
      </c>
      <c r="DP644" s="20">
        <v>5936</v>
      </c>
      <c r="DQ644" s="12">
        <v>0.99</v>
      </c>
      <c r="DR644" s="12">
        <v>3.34</v>
      </c>
      <c r="DS644" s="9">
        <f t="shared" si="894"/>
        <v>4.3066</v>
      </c>
      <c r="DT644" s="10">
        <v>1.325</v>
      </c>
      <c r="DU644" s="22">
        <f t="shared" si="895"/>
        <v>1.235</v>
      </c>
      <c r="DV644" s="21">
        <f t="shared" si="896"/>
        <v>309405.543102693</v>
      </c>
      <c r="EB644" s="12">
        <f t="shared" si="897"/>
        <v>1669</v>
      </c>
      <c r="EC644" s="12">
        <f t="shared" ref="EC644:EC650" si="911">2.04+0.6</f>
        <v>2.64</v>
      </c>
      <c r="ED644" s="13">
        <v>1.35</v>
      </c>
      <c r="EE644" s="14">
        <v>1.4</v>
      </c>
      <c r="EF644" s="15">
        <f t="shared" si="899"/>
        <v>8327.6424</v>
      </c>
      <c r="EG644" s="12">
        <v>1</v>
      </c>
      <c r="EH644" s="12">
        <f t="shared" si="900"/>
        <v>1669</v>
      </c>
      <c r="EI644" s="12">
        <v>0.92</v>
      </c>
      <c r="EJ644" s="19">
        <f t="shared" si="901"/>
        <v>4.64935404742437</v>
      </c>
      <c r="EK644" s="20">
        <v>5936</v>
      </c>
      <c r="EL644" s="12">
        <v>0.99</v>
      </c>
      <c r="EM644" s="12">
        <v>4.14</v>
      </c>
      <c r="EN644" s="9">
        <f t="shared" si="902"/>
        <v>5.0986</v>
      </c>
      <c r="EO644" s="10">
        <v>1.325</v>
      </c>
      <c r="EP644" s="22">
        <f t="shared" si="903"/>
        <v>1.35</v>
      </c>
      <c r="EQ644" s="21">
        <f t="shared" si="904"/>
        <v>407251.312018804</v>
      </c>
    </row>
    <row r="645" s="1" customFormat="1" customHeight="1" spans="6:147">
      <c r="F645" s="12">
        <v>1524</v>
      </c>
      <c r="G645" s="12">
        <f t="shared" si="905"/>
        <v>2.64</v>
      </c>
      <c r="H645" s="13">
        <v>1.35</v>
      </c>
      <c r="I645" s="14">
        <v>1.4</v>
      </c>
      <c r="J645" s="15">
        <f t="shared" si="862"/>
        <v>7604.1504</v>
      </c>
      <c r="K645" s="12">
        <v>1</v>
      </c>
      <c r="L645" s="12">
        <v>1524</v>
      </c>
      <c r="M645" s="12">
        <v>0.83</v>
      </c>
      <c r="N645" s="19">
        <f t="shared" si="863"/>
        <v>4.42477866061294</v>
      </c>
      <c r="O645" s="20">
        <v>5936</v>
      </c>
      <c r="P645" s="12">
        <v>0.99</v>
      </c>
      <c r="Q645" s="12">
        <v>3.34</v>
      </c>
      <c r="R645" s="9">
        <f t="shared" si="864"/>
        <v>4.3066</v>
      </c>
      <c r="S645" s="10">
        <v>1.325</v>
      </c>
      <c r="T645" s="20">
        <v>1.15</v>
      </c>
      <c r="U645" s="21">
        <f t="shared" si="865"/>
        <v>259748.756205769</v>
      </c>
      <c r="AA645" s="12">
        <v>1524</v>
      </c>
      <c r="AB645" s="12">
        <f t="shared" si="906"/>
        <v>2.64</v>
      </c>
      <c r="AC645" s="13">
        <v>1.35</v>
      </c>
      <c r="AD645" s="14">
        <v>1.4</v>
      </c>
      <c r="AE645" s="15">
        <f t="shared" si="867"/>
        <v>7604.1504</v>
      </c>
      <c r="AF645" s="12">
        <v>1</v>
      </c>
      <c r="AG645" s="12">
        <v>1524</v>
      </c>
      <c r="AH645" s="12">
        <v>0.83</v>
      </c>
      <c r="AI645" s="19">
        <f t="shared" si="868"/>
        <v>4.42477866061294</v>
      </c>
      <c r="AJ645" s="20">
        <v>5936</v>
      </c>
      <c r="AK645" s="12">
        <v>0.99</v>
      </c>
      <c r="AL645" s="12">
        <v>3.34</v>
      </c>
      <c r="AM645" s="9">
        <f t="shared" si="869"/>
        <v>4.3066</v>
      </c>
      <c r="AN645" s="10">
        <v>1.325</v>
      </c>
      <c r="AO645" s="22">
        <v>1.165</v>
      </c>
      <c r="AP645" s="21">
        <f t="shared" si="870"/>
        <v>263136.783460626</v>
      </c>
      <c r="AV645" s="12">
        <v>1524</v>
      </c>
      <c r="AW645" s="12">
        <f t="shared" si="907"/>
        <v>2.64</v>
      </c>
      <c r="AX645" s="13">
        <v>1.35</v>
      </c>
      <c r="AY645" s="14">
        <v>1.4</v>
      </c>
      <c r="AZ645" s="15">
        <f t="shared" si="872"/>
        <v>7604.1504</v>
      </c>
      <c r="BA645" s="12">
        <v>1</v>
      </c>
      <c r="BB645" s="12">
        <v>1524</v>
      </c>
      <c r="BC645" s="12">
        <v>0.83</v>
      </c>
      <c r="BD645" s="19">
        <f t="shared" si="873"/>
        <v>4.42477866061294</v>
      </c>
      <c r="BE645" s="20">
        <v>5936</v>
      </c>
      <c r="BF645" s="12">
        <v>0.99</v>
      </c>
      <c r="BG645" s="12">
        <v>3.34</v>
      </c>
      <c r="BH645" s="9">
        <f t="shared" si="874"/>
        <v>4.3066</v>
      </c>
      <c r="BI645" s="10">
        <v>1.325</v>
      </c>
      <c r="BJ645" s="20">
        <v>1.15</v>
      </c>
      <c r="BK645" s="21">
        <f t="shared" si="875"/>
        <v>259748.756205769</v>
      </c>
      <c r="BQ645" s="12">
        <v>1524</v>
      </c>
      <c r="BR645" s="12">
        <f t="shared" si="908"/>
        <v>2.64</v>
      </c>
      <c r="BS645" s="13">
        <v>1.35</v>
      </c>
      <c r="BT645" s="14">
        <v>1.4</v>
      </c>
      <c r="BU645" s="15">
        <f t="shared" si="877"/>
        <v>7604.1504</v>
      </c>
      <c r="BV645" s="12">
        <v>1</v>
      </c>
      <c r="BW645" s="12">
        <v>1524</v>
      </c>
      <c r="BX645" s="12">
        <v>0.83</v>
      </c>
      <c r="BY645" s="19">
        <f t="shared" si="878"/>
        <v>4.42477866061294</v>
      </c>
      <c r="BZ645" s="20">
        <v>5936</v>
      </c>
      <c r="CA645" s="12">
        <v>0.99</v>
      </c>
      <c r="CB645" s="12">
        <v>3.34</v>
      </c>
      <c r="CC645" s="9">
        <f t="shared" si="879"/>
        <v>4.3066</v>
      </c>
      <c r="CD645" s="10">
        <v>1.325</v>
      </c>
      <c r="CE645" s="22">
        <v>1.165</v>
      </c>
      <c r="CF645" s="21">
        <f t="shared" si="880"/>
        <v>263136.783460626</v>
      </c>
      <c r="CL645" s="12">
        <f t="shared" si="881"/>
        <v>1669</v>
      </c>
      <c r="CM645" s="12">
        <f t="shared" si="909"/>
        <v>2.64</v>
      </c>
      <c r="CN645" s="13">
        <v>1.35</v>
      </c>
      <c r="CO645" s="14">
        <v>1.4</v>
      </c>
      <c r="CP645" s="15">
        <f t="shared" si="883"/>
        <v>8327.6424</v>
      </c>
      <c r="CQ645" s="12">
        <v>1</v>
      </c>
      <c r="CR645" s="12">
        <f t="shared" si="884"/>
        <v>1669</v>
      </c>
      <c r="CS645" s="12">
        <v>0.83</v>
      </c>
      <c r="CT645" s="19">
        <f t="shared" si="885"/>
        <v>4.55935404742437</v>
      </c>
      <c r="CU645" s="20">
        <v>5936</v>
      </c>
      <c r="CV645" s="12">
        <v>0.99</v>
      </c>
      <c r="CW645" s="12">
        <v>3.34</v>
      </c>
      <c r="CX645" s="9">
        <f t="shared" si="886"/>
        <v>4.3066</v>
      </c>
      <c r="CY645" s="10">
        <v>1.325</v>
      </c>
      <c r="CZ645" s="22">
        <f t="shared" si="887"/>
        <v>1.235</v>
      </c>
      <c r="DA645" s="21">
        <f t="shared" si="888"/>
        <v>309405.543102693</v>
      </c>
      <c r="DG645" s="12">
        <f t="shared" si="889"/>
        <v>1669</v>
      </c>
      <c r="DH645" s="12">
        <f t="shared" si="910"/>
        <v>2.64</v>
      </c>
      <c r="DI645" s="13">
        <v>1.35</v>
      </c>
      <c r="DJ645" s="14">
        <v>1.4</v>
      </c>
      <c r="DK645" s="15">
        <f t="shared" si="891"/>
        <v>8327.6424</v>
      </c>
      <c r="DL645" s="12">
        <v>1</v>
      </c>
      <c r="DM645" s="12">
        <f t="shared" si="892"/>
        <v>1669</v>
      </c>
      <c r="DN645" s="12">
        <v>0.83</v>
      </c>
      <c r="DO645" s="19">
        <f t="shared" si="893"/>
        <v>4.55935404742437</v>
      </c>
      <c r="DP645" s="20">
        <v>5936</v>
      </c>
      <c r="DQ645" s="12">
        <v>0.99</v>
      </c>
      <c r="DR645" s="12">
        <v>3.34</v>
      </c>
      <c r="DS645" s="9">
        <f t="shared" si="894"/>
        <v>4.3066</v>
      </c>
      <c r="DT645" s="10">
        <v>1.325</v>
      </c>
      <c r="DU645" s="22">
        <f t="shared" si="895"/>
        <v>1.235</v>
      </c>
      <c r="DV645" s="21">
        <f t="shared" si="896"/>
        <v>309405.543102693</v>
      </c>
      <c r="EB645" s="12">
        <f t="shared" si="897"/>
        <v>1669</v>
      </c>
      <c r="EC645" s="12">
        <f t="shared" si="911"/>
        <v>2.64</v>
      </c>
      <c r="ED645" s="13">
        <v>1.35</v>
      </c>
      <c r="EE645" s="14">
        <v>1.4</v>
      </c>
      <c r="EF645" s="15">
        <f t="shared" si="899"/>
        <v>8327.6424</v>
      </c>
      <c r="EG645" s="12">
        <v>1</v>
      </c>
      <c r="EH645" s="12">
        <f t="shared" si="900"/>
        <v>1669</v>
      </c>
      <c r="EI645" s="12">
        <v>0.92</v>
      </c>
      <c r="EJ645" s="19">
        <f t="shared" si="901"/>
        <v>4.64935404742437</v>
      </c>
      <c r="EK645" s="20">
        <v>5936</v>
      </c>
      <c r="EL645" s="12">
        <v>0.99</v>
      </c>
      <c r="EM645" s="12">
        <v>4.14</v>
      </c>
      <c r="EN645" s="9">
        <f t="shared" si="902"/>
        <v>5.0986</v>
      </c>
      <c r="EO645" s="10">
        <v>1.325</v>
      </c>
      <c r="EP645" s="22">
        <f t="shared" si="903"/>
        <v>1.35</v>
      </c>
      <c r="EQ645" s="21">
        <f t="shared" si="904"/>
        <v>407251.312018804</v>
      </c>
    </row>
    <row r="646" s="1" customFormat="1" customHeight="1" spans="6:147">
      <c r="F646" s="12">
        <v>1524</v>
      </c>
      <c r="G646" s="12">
        <f>2.72+0.6</f>
        <v>3.32</v>
      </c>
      <c r="H646" s="13">
        <v>1.35</v>
      </c>
      <c r="I646" s="14">
        <v>1.4</v>
      </c>
      <c r="J646" s="15">
        <f t="shared" si="862"/>
        <v>9562.7952</v>
      </c>
      <c r="K646" s="12">
        <v>1</v>
      </c>
      <c r="L646" s="12">
        <v>1524</v>
      </c>
      <c r="M646" s="12">
        <v>0.83</v>
      </c>
      <c r="N646" s="19">
        <f t="shared" si="863"/>
        <v>4.42477866061294</v>
      </c>
      <c r="O646" s="20">
        <v>5936</v>
      </c>
      <c r="P646" s="12">
        <v>0.99</v>
      </c>
      <c r="Q646" s="12">
        <v>3.34</v>
      </c>
      <c r="R646" s="9">
        <f t="shared" si="864"/>
        <v>4.3066</v>
      </c>
      <c r="S646" s="10">
        <v>1.325</v>
      </c>
      <c r="T646" s="20">
        <v>1.15</v>
      </c>
      <c r="U646" s="21">
        <f t="shared" si="865"/>
        <v>316620.361823073</v>
      </c>
      <c r="AA646" s="12">
        <v>1524</v>
      </c>
      <c r="AB646" s="12">
        <f>2.72+0.6</f>
        <v>3.32</v>
      </c>
      <c r="AC646" s="13">
        <v>1.35</v>
      </c>
      <c r="AD646" s="14">
        <v>1.4</v>
      </c>
      <c r="AE646" s="15">
        <f t="shared" si="867"/>
        <v>9562.7952</v>
      </c>
      <c r="AF646" s="12">
        <v>1</v>
      </c>
      <c r="AG646" s="12">
        <v>1524</v>
      </c>
      <c r="AH646" s="12">
        <v>0.83</v>
      </c>
      <c r="AI646" s="19">
        <f t="shared" si="868"/>
        <v>4.42477866061294</v>
      </c>
      <c r="AJ646" s="20">
        <v>5936</v>
      </c>
      <c r="AK646" s="12">
        <v>0.99</v>
      </c>
      <c r="AL646" s="12">
        <v>3.34</v>
      </c>
      <c r="AM646" s="9">
        <f t="shared" si="869"/>
        <v>4.3066</v>
      </c>
      <c r="AN646" s="10">
        <v>1.325</v>
      </c>
      <c r="AO646" s="22">
        <v>1.165</v>
      </c>
      <c r="AP646" s="21">
        <f t="shared" si="870"/>
        <v>320750.192629461</v>
      </c>
      <c r="AV646" s="12">
        <v>1524</v>
      </c>
      <c r="AW646" s="12">
        <f>2.72+0.6</f>
        <v>3.32</v>
      </c>
      <c r="AX646" s="13">
        <v>1.35</v>
      </c>
      <c r="AY646" s="14">
        <v>1.4</v>
      </c>
      <c r="AZ646" s="15">
        <f t="shared" si="872"/>
        <v>9562.7952</v>
      </c>
      <c r="BA646" s="12">
        <v>1</v>
      </c>
      <c r="BB646" s="12">
        <v>1524</v>
      </c>
      <c r="BC646" s="12">
        <v>0.83</v>
      </c>
      <c r="BD646" s="19">
        <f t="shared" si="873"/>
        <v>4.42477866061294</v>
      </c>
      <c r="BE646" s="20">
        <v>5936</v>
      </c>
      <c r="BF646" s="12">
        <v>0.99</v>
      </c>
      <c r="BG646" s="12">
        <v>3.34</v>
      </c>
      <c r="BH646" s="9">
        <f t="shared" si="874"/>
        <v>4.3066</v>
      </c>
      <c r="BI646" s="10">
        <v>1.325</v>
      </c>
      <c r="BJ646" s="20">
        <v>1.15</v>
      </c>
      <c r="BK646" s="21">
        <f t="shared" si="875"/>
        <v>316620.361823073</v>
      </c>
      <c r="BQ646" s="12">
        <v>1524</v>
      </c>
      <c r="BR646" s="12">
        <f>2.72+0.6</f>
        <v>3.32</v>
      </c>
      <c r="BS646" s="13">
        <v>1.35</v>
      </c>
      <c r="BT646" s="14">
        <v>1.4</v>
      </c>
      <c r="BU646" s="15">
        <f t="shared" si="877"/>
        <v>9562.7952</v>
      </c>
      <c r="BV646" s="12">
        <v>1</v>
      </c>
      <c r="BW646" s="12">
        <v>1524</v>
      </c>
      <c r="BX646" s="12">
        <v>0.83</v>
      </c>
      <c r="BY646" s="19">
        <f t="shared" si="878"/>
        <v>4.42477866061294</v>
      </c>
      <c r="BZ646" s="20">
        <v>5936</v>
      </c>
      <c r="CA646" s="12">
        <v>0.99</v>
      </c>
      <c r="CB646" s="12">
        <v>3.34</v>
      </c>
      <c r="CC646" s="9">
        <f t="shared" si="879"/>
        <v>4.3066</v>
      </c>
      <c r="CD646" s="10">
        <v>1.325</v>
      </c>
      <c r="CE646" s="22">
        <v>1.165</v>
      </c>
      <c r="CF646" s="21">
        <f t="shared" si="880"/>
        <v>320750.192629461</v>
      </c>
      <c r="CL646" s="12">
        <f t="shared" si="881"/>
        <v>1669</v>
      </c>
      <c r="CM646" s="12">
        <f>2.72+0.6</f>
        <v>3.32</v>
      </c>
      <c r="CN646" s="13">
        <v>1.35</v>
      </c>
      <c r="CO646" s="14">
        <v>1.4</v>
      </c>
      <c r="CP646" s="15">
        <f t="shared" si="883"/>
        <v>10472.6412</v>
      </c>
      <c r="CQ646" s="12">
        <v>1</v>
      </c>
      <c r="CR646" s="12">
        <f t="shared" si="884"/>
        <v>1669</v>
      </c>
      <c r="CS646" s="12">
        <v>0.83</v>
      </c>
      <c r="CT646" s="19">
        <f t="shared" si="885"/>
        <v>4.55935404742437</v>
      </c>
      <c r="CU646" s="20">
        <v>5936</v>
      </c>
      <c r="CV646" s="12">
        <v>0.99</v>
      </c>
      <c r="CW646" s="12">
        <v>3.34</v>
      </c>
      <c r="CX646" s="9">
        <f t="shared" si="886"/>
        <v>4.3066</v>
      </c>
      <c r="CY646" s="10">
        <v>1.325</v>
      </c>
      <c r="CZ646" s="22">
        <f t="shared" si="887"/>
        <v>1.235</v>
      </c>
      <c r="DA646" s="21">
        <f t="shared" si="888"/>
        <v>378325.93579023</v>
      </c>
      <c r="DG646" s="12">
        <f t="shared" si="889"/>
        <v>1669</v>
      </c>
      <c r="DH646" s="12">
        <f>2.72+0.6</f>
        <v>3.32</v>
      </c>
      <c r="DI646" s="13">
        <v>1.35</v>
      </c>
      <c r="DJ646" s="14">
        <v>1.4</v>
      </c>
      <c r="DK646" s="15">
        <f t="shared" si="891"/>
        <v>10472.6412</v>
      </c>
      <c r="DL646" s="12">
        <v>1</v>
      </c>
      <c r="DM646" s="12">
        <f t="shared" si="892"/>
        <v>1669</v>
      </c>
      <c r="DN646" s="12">
        <v>0.83</v>
      </c>
      <c r="DO646" s="19">
        <f t="shared" si="893"/>
        <v>4.55935404742437</v>
      </c>
      <c r="DP646" s="20">
        <v>5936</v>
      </c>
      <c r="DQ646" s="12">
        <v>0.99</v>
      </c>
      <c r="DR646" s="12">
        <v>3.34</v>
      </c>
      <c r="DS646" s="9">
        <f t="shared" si="894"/>
        <v>4.3066</v>
      </c>
      <c r="DT646" s="10">
        <v>1.325</v>
      </c>
      <c r="DU646" s="22">
        <f t="shared" si="895"/>
        <v>1.235</v>
      </c>
      <c r="DV646" s="21">
        <f t="shared" si="896"/>
        <v>378325.93579023</v>
      </c>
      <c r="EB646" s="12">
        <f t="shared" si="897"/>
        <v>1669</v>
      </c>
      <c r="EC646" s="12">
        <f>2.72+0.6</f>
        <v>3.32</v>
      </c>
      <c r="ED646" s="13">
        <v>1.35</v>
      </c>
      <c r="EE646" s="14">
        <v>1.4</v>
      </c>
      <c r="EF646" s="15">
        <f t="shared" si="899"/>
        <v>10472.6412</v>
      </c>
      <c r="EG646" s="12">
        <v>1</v>
      </c>
      <c r="EH646" s="12">
        <f t="shared" si="900"/>
        <v>1669</v>
      </c>
      <c r="EI646" s="12">
        <v>0.92</v>
      </c>
      <c r="EJ646" s="19">
        <f t="shared" si="901"/>
        <v>4.64935404742437</v>
      </c>
      <c r="EK646" s="20">
        <v>5936</v>
      </c>
      <c r="EL646" s="12">
        <v>0.99</v>
      </c>
      <c r="EM646" s="12">
        <v>4.14</v>
      </c>
      <c r="EN646" s="9">
        <f t="shared" si="902"/>
        <v>5.0986</v>
      </c>
      <c r="EO646" s="10">
        <v>1.325</v>
      </c>
      <c r="EP646" s="22">
        <f t="shared" si="903"/>
        <v>1.35</v>
      </c>
      <c r="EQ646" s="21">
        <f t="shared" si="904"/>
        <v>498204.988976314</v>
      </c>
    </row>
    <row r="647" s="1" customFormat="1" customHeight="1" spans="6:147">
      <c r="F647" s="12">
        <v>1524</v>
      </c>
      <c r="G647" s="12">
        <f>0.85+0.6</f>
        <v>1.45</v>
      </c>
      <c r="H647" s="13">
        <v>1.35</v>
      </c>
      <c r="I647" s="14">
        <v>1.4</v>
      </c>
      <c r="J647" s="15">
        <f t="shared" si="862"/>
        <v>4176.522</v>
      </c>
      <c r="K647" s="12">
        <v>1</v>
      </c>
      <c r="L647" s="12">
        <v>1524</v>
      </c>
      <c r="M647" s="12">
        <v>0.83</v>
      </c>
      <c r="N647" s="19">
        <f t="shared" si="863"/>
        <v>4.42477866061294</v>
      </c>
      <c r="O647" s="20">
        <v>5936</v>
      </c>
      <c r="P647" s="12">
        <v>0.99</v>
      </c>
      <c r="Q647" s="12">
        <v>3.34</v>
      </c>
      <c r="R647" s="9">
        <f t="shared" si="864"/>
        <v>4.3066</v>
      </c>
      <c r="S647" s="10">
        <v>1.325</v>
      </c>
      <c r="T647" s="20">
        <v>1.15</v>
      </c>
      <c r="U647" s="21">
        <f t="shared" si="865"/>
        <v>160223.446375487</v>
      </c>
      <c r="AA647" s="12">
        <v>1524</v>
      </c>
      <c r="AB647" s="12">
        <f>0.85+0.6</f>
        <v>1.45</v>
      </c>
      <c r="AC647" s="13">
        <v>1.35</v>
      </c>
      <c r="AD647" s="14">
        <v>1.4</v>
      </c>
      <c r="AE647" s="15">
        <f t="shared" si="867"/>
        <v>4176.522</v>
      </c>
      <c r="AF647" s="12">
        <v>1</v>
      </c>
      <c r="AG647" s="12">
        <v>1524</v>
      </c>
      <c r="AH647" s="12">
        <v>0.83</v>
      </c>
      <c r="AI647" s="19">
        <f t="shared" si="868"/>
        <v>4.42477866061294</v>
      </c>
      <c r="AJ647" s="20">
        <v>5936</v>
      </c>
      <c r="AK647" s="12">
        <v>0.99</v>
      </c>
      <c r="AL647" s="12">
        <v>3.34</v>
      </c>
      <c r="AM647" s="9">
        <f t="shared" si="869"/>
        <v>4.3066</v>
      </c>
      <c r="AN647" s="10">
        <v>1.325</v>
      </c>
      <c r="AO647" s="22">
        <v>1.165</v>
      </c>
      <c r="AP647" s="21">
        <f t="shared" si="870"/>
        <v>162313.317415167</v>
      </c>
      <c r="AV647" s="12">
        <v>1524</v>
      </c>
      <c r="AW647" s="12">
        <f>0.85+0.6</f>
        <v>1.45</v>
      </c>
      <c r="AX647" s="13">
        <v>1.35</v>
      </c>
      <c r="AY647" s="14">
        <v>1.4</v>
      </c>
      <c r="AZ647" s="15">
        <f t="shared" si="872"/>
        <v>4176.522</v>
      </c>
      <c r="BA647" s="12">
        <v>1</v>
      </c>
      <c r="BB647" s="12">
        <v>1524</v>
      </c>
      <c r="BC647" s="12">
        <v>0.83</v>
      </c>
      <c r="BD647" s="19">
        <f t="shared" si="873"/>
        <v>4.42477866061294</v>
      </c>
      <c r="BE647" s="20">
        <v>5936</v>
      </c>
      <c r="BF647" s="12">
        <v>0.99</v>
      </c>
      <c r="BG647" s="12">
        <v>3.34</v>
      </c>
      <c r="BH647" s="9">
        <f t="shared" si="874"/>
        <v>4.3066</v>
      </c>
      <c r="BI647" s="10">
        <v>1.325</v>
      </c>
      <c r="BJ647" s="20">
        <v>1.15</v>
      </c>
      <c r="BK647" s="21">
        <f t="shared" si="875"/>
        <v>160223.446375487</v>
      </c>
      <c r="BQ647" s="12">
        <v>1524</v>
      </c>
      <c r="BR647" s="12">
        <f>0.85+0.6</f>
        <v>1.45</v>
      </c>
      <c r="BS647" s="13">
        <v>1.35</v>
      </c>
      <c r="BT647" s="14">
        <v>1.4</v>
      </c>
      <c r="BU647" s="15">
        <f t="shared" si="877"/>
        <v>4176.522</v>
      </c>
      <c r="BV647" s="12">
        <v>1</v>
      </c>
      <c r="BW647" s="12">
        <v>1524</v>
      </c>
      <c r="BX647" s="12">
        <v>0.83</v>
      </c>
      <c r="BY647" s="19">
        <f t="shared" si="878"/>
        <v>4.42477866061294</v>
      </c>
      <c r="BZ647" s="20">
        <v>5936</v>
      </c>
      <c r="CA647" s="12">
        <v>0.99</v>
      </c>
      <c r="CB647" s="12">
        <v>3.34</v>
      </c>
      <c r="CC647" s="9">
        <f t="shared" si="879"/>
        <v>4.3066</v>
      </c>
      <c r="CD647" s="10">
        <v>1.325</v>
      </c>
      <c r="CE647" s="22">
        <v>1.165</v>
      </c>
      <c r="CF647" s="21">
        <f t="shared" si="880"/>
        <v>162313.317415167</v>
      </c>
      <c r="CL647" s="12">
        <f t="shared" si="881"/>
        <v>1669</v>
      </c>
      <c r="CM647" s="12">
        <f>0.85+0.6</f>
        <v>1.45</v>
      </c>
      <c r="CN647" s="13">
        <v>1.35</v>
      </c>
      <c r="CO647" s="14">
        <v>1.4</v>
      </c>
      <c r="CP647" s="15">
        <f t="shared" si="883"/>
        <v>4573.8945</v>
      </c>
      <c r="CQ647" s="12">
        <v>1</v>
      </c>
      <c r="CR647" s="12">
        <f t="shared" si="884"/>
        <v>1669</v>
      </c>
      <c r="CS647" s="12">
        <v>0.83</v>
      </c>
      <c r="CT647" s="19">
        <f t="shared" si="885"/>
        <v>4.55935404742437</v>
      </c>
      <c r="CU647" s="20">
        <v>5936</v>
      </c>
      <c r="CV647" s="12">
        <v>0.99</v>
      </c>
      <c r="CW647" s="12">
        <v>3.34</v>
      </c>
      <c r="CX647" s="9">
        <f t="shared" si="886"/>
        <v>4.3066</v>
      </c>
      <c r="CY647" s="10">
        <v>1.325</v>
      </c>
      <c r="CZ647" s="22">
        <f t="shared" si="887"/>
        <v>1.235</v>
      </c>
      <c r="DA647" s="21">
        <f t="shared" si="888"/>
        <v>188794.855899505</v>
      </c>
      <c r="DG647" s="12">
        <f t="shared" si="889"/>
        <v>1669</v>
      </c>
      <c r="DH647" s="12">
        <f>0.85+0.6</f>
        <v>1.45</v>
      </c>
      <c r="DI647" s="13">
        <v>1.35</v>
      </c>
      <c r="DJ647" s="14">
        <v>1.4</v>
      </c>
      <c r="DK647" s="15">
        <f t="shared" si="891"/>
        <v>4573.8945</v>
      </c>
      <c r="DL647" s="12">
        <v>1</v>
      </c>
      <c r="DM647" s="12">
        <f t="shared" si="892"/>
        <v>1669</v>
      </c>
      <c r="DN647" s="12">
        <v>0.83</v>
      </c>
      <c r="DO647" s="19">
        <f t="shared" si="893"/>
        <v>4.55935404742437</v>
      </c>
      <c r="DP647" s="20">
        <v>5936</v>
      </c>
      <c r="DQ647" s="12">
        <v>0.99</v>
      </c>
      <c r="DR647" s="12">
        <v>3.34</v>
      </c>
      <c r="DS647" s="9">
        <f t="shared" si="894"/>
        <v>4.3066</v>
      </c>
      <c r="DT647" s="10">
        <v>1.325</v>
      </c>
      <c r="DU647" s="22">
        <f t="shared" si="895"/>
        <v>1.235</v>
      </c>
      <c r="DV647" s="21">
        <f t="shared" si="896"/>
        <v>188794.855899505</v>
      </c>
      <c r="EB647" s="12">
        <f t="shared" si="897"/>
        <v>1669</v>
      </c>
      <c r="EC647" s="12">
        <f>0.85+0.6</f>
        <v>1.45</v>
      </c>
      <c r="ED647" s="13">
        <v>1.35</v>
      </c>
      <c r="EE647" s="14">
        <v>1.4</v>
      </c>
      <c r="EF647" s="15">
        <f t="shared" si="899"/>
        <v>4573.8945</v>
      </c>
      <c r="EG647" s="12">
        <v>1</v>
      </c>
      <c r="EH647" s="12">
        <f t="shared" si="900"/>
        <v>1669</v>
      </c>
      <c r="EI647" s="12">
        <v>0.92</v>
      </c>
      <c r="EJ647" s="19">
        <f t="shared" si="901"/>
        <v>4.64935404742437</v>
      </c>
      <c r="EK647" s="20">
        <v>5936</v>
      </c>
      <c r="EL647" s="12">
        <v>0.99</v>
      </c>
      <c r="EM647" s="12">
        <v>4.14</v>
      </c>
      <c r="EN647" s="9">
        <f t="shared" si="902"/>
        <v>5.0986</v>
      </c>
      <c r="EO647" s="10">
        <v>1.325</v>
      </c>
      <c r="EP647" s="22">
        <f t="shared" si="903"/>
        <v>1.35</v>
      </c>
      <c r="EQ647" s="21">
        <f t="shared" si="904"/>
        <v>248082.377343161</v>
      </c>
    </row>
    <row r="648" s="1" customFormat="1" customHeight="1" spans="6:147">
      <c r="F648" s="12">
        <v>1524</v>
      </c>
      <c r="G648" s="12">
        <f>1.2+0.6</f>
        <v>1.8</v>
      </c>
      <c r="H648" s="13">
        <v>1.35</v>
      </c>
      <c r="I648" s="14">
        <v>1.4</v>
      </c>
      <c r="J648" s="15">
        <f t="shared" si="862"/>
        <v>5184.648</v>
      </c>
      <c r="K648" s="12">
        <v>1</v>
      </c>
      <c r="L648" s="12">
        <v>1524</v>
      </c>
      <c r="M648" s="12">
        <v>0.83</v>
      </c>
      <c r="N648" s="19">
        <f t="shared" si="863"/>
        <v>4.42477866061294</v>
      </c>
      <c r="O648" s="20">
        <v>5936</v>
      </c>
      <c r="P648" s="12">
        <v>0.99</v>
      </c>
      <c r="Q648" s="12">
        <v>3.34</v>
      </c>
      <c r="R648" s="9">
        <f t="shared" si="864"/>
        <v>4.3066</v>
      </c>
      <c r="S648" s="10">
        <v>1.325</v>
      </c>
      <c r="T648" s="20">
        <v>1.15</v>
      </c>
      <c r="U648" s="21">
        <f t="shared" si="865"/>
        <v>189495.59632557</v>
      </c>
      <c r="AA648" s="12">
        <v>1524</v>
      </c>
      <c r="AB648" s="12">
        <f>1.2+0.6</f>
        <v>1.8</v>
      </c>
      <c r="AC648" s="13">
        <v>1.35</v>
      </c>
      <c r="AD648" s="14">
        <v>1.4</v>
      </c>
      <c r="AE648" s="15">
        <f t="shared" si="867"/>
        <v>5184.648</v>
      </c>
      <c r="AF648" s="12">
        <v>1</v>
      </c>
      <c r="AG648" s="12">
        <v>1524</v>
      </c>
      <c r="AH648" s="12">
        <v>0.83</v>
      </c>
      <c r="AI648" s="19">
        <f t="shared" si="868"/>
        <v>4.42477866061294</v>
      </c>
      <c r="AJ648" s="20">
        <v>5936</v>
      </c>
      <c r="AK648" s="12">
        <v>0.99</v>
      </c>
      <c r="AL648" s="12">
        <v>3.34</v>
      </c>
      <c r="AM648" s="9">
        <f t="shared" si="869"/>
        <v>4.3066</v>
      </c>
      <c r="AN648" s="10">
        <v>1.325</v>
      </c>
      <c r="AO648" s="22">
        <v>1.165</v>
      </c>
      <c r="AP648" s="21">
        <f t="shared" si="870"/>
        <v>191967.278016773</v>
      </c>
      <c r="AV648" s="12">
        <v>1524</v>
      </c>
      <c r="AW648" s="12">
        <f>1.2+0.6</f>
        <v>1.8</v>
      </c>
      <c r="AX648" s="13">
        <v>1.35</v>
      </c>
      <c r="AY648" s="14">
        <v>1.4</v>
      </c>
      <c r="AZ648" s="15">
        <f t="shared" si="872"/>
        <v>5184.648</v>
      </c>
      <c r="BA648" s="12">
        <v>1</v>
      </c>
      <c r="BB648" s="12">
        <v>1524</v>
      </c>
      <c r="BC648" s="12">
        <v>0.83</v>
      </c>
      <c r="BD648" s="19">
        <f t="shared" si="873"/>
        <v>4.42477866061294</v>
      </c>
      <c r="BE648" s="20">
        <v>5936</v>
      </c>
      <c r="BF648" s="12">
        <v>0.99</v>
      </c>
      <c r="BG648" s="12">
        <v>3.34</v>
      </c>
      <c r="BH648" s="9">
        <f t="shared" si="874"/>
        <v>4.3066</v>
      </c>
      <c r="BI648" s="10">
        <v>1.325</v>
      </c>
      <c r="BJ648" s="20">
        <v>1.15</v>
      </c>
      <c r="BK648" s="21">
        <f t="shared" si="875"/>
        <v>189495.59632557</v>
      </c>
      <c r="BQ648" s="12">
        <v>1524</v>
      </c>
      <c r="BR648" s="12">
        <f>1.2+0.6</f>
        <v>1.8</v>
      </c>
      <c r="BS648" s="13">
        <v>1.35</v>
      </c>
      <c r="BT648" s="14">
        <v>1.4</v>
      </c>
      <c r="BU648" s="15">
        <f t="shared" si="877"/>
        <v>5184.648</v>
      </c>
      <c r="BV648" s="12">
        <v>1</v>
      </c>
      <c r="BW648" s="12">
        <v>1524</v>
      </c>
      <c r="BX648" s="12">
        <v>0.83</v>
      </c>
      <c r="BY648" s="19">
        <f t="shared" si="878"/>
        <v>4.42477866061294</v>
      </c>
      <c r="BZ648" s="20">
        <v>5936</v>
      </c>
      <c r="CA648" s="12">
        <v>0.99</v>
      </c>
      <c r="CB648" s="12">
        <v>3.34</v>
      </c>
      <c r="CC648" s="9">
        <f t="shared" si="879"/>
        <v>4.3066</v>
      </c>
      <c r="CD648" s="10">
        <v>1.325</v>
      </c>
      <c r="CE648" s="22">
        <v>1.165</v>
      </c>
      <c r="CF648" s="21">
        <f t="shared" si="880"/>
        <v>191967.278016773</v>
      </c>
      <c r="CL648" s="12">
        <f t="shared" si="881"/>
        <v>1669</v>
      </c>
      <c r="CM648" s="12">
        <f>1.2+0.6</f>
        <v>1.8</v>
      </c>
      <c r="CN648" s="13">
        <v>1.35</v>
      </c>
      <c r="CO648" s="14">
        <v>1.4</v>
      </c>
      <c r="CP648" s="15">
        <f t="shared" si="883"/>
        <v>5677.938</v>
      </c>
      <c r="CQ648" s="12">
        <v>1</v>
      </c>
      <c r="CR648" s="12">
        <f t="shared" si="884"/>
        <v>1669</v>
      </c>
      <c r="CS648" s="12">
        <v>0.83</v>
      </c>
      <c r="CT648" s="19">
        <f t="shared" si="885"/>
        <v>4.55935404742437</v>
      </c>
      <c r="CU648" s="20">
        <v>5936</v>
      </c>
      <c r="CV648" s="12">
        <v>0.99</v>
      </c>
      <c r="CW648" s="12">
        <v>3.34</v>
      </c>
      <c r="CX648" s="9">
        <f t="shared" si="886"/>
        <v>4.3066</v>
      </c>
      <c r="CY648" s="10">
        <v>1.325</v>
      </c>
      <c r="CZ648" s="22">
        <f t="shared" si="887"/>
        <v>1.235</v>
      </c>
      <c r="DA648" s="21">
        <f t="shared" si="888"/>
        <v>224268.587429854</v>
      </c>
      <c r="DG648" s="12">
        <f t="shared" si="889"/>
        <v>1669</v>
      </c>
      <c r="DH648" s="12">
        <f>1.2+0.6</f>
        <v>1.8</v>
      </c>
      <c r="DI648" s="13">
        <v>1.35</v>
      </c>
      <c r="DJ648" s="14">
        <v>1.4</v>
      </c>
      <c r="DK648" s="15">
        <f t="shared" si="891"/>
        <v>5677.938</v>
      </c>
      <c r="DL648" s="12">
        <v>1</v>
      </c>
      <c r="DM648" s="12">
        <f t="shared" si="892"/>
        <v>1669</v>
      </c>
      <c r="DN648" s="12">
        <v>0.83</v>
      </c>
      <c r="DO648" s="19">
        <f t="shared" si="893"/>
        <v>4.55935404742437</v>
      </c>
      <c r="DP648" s="20">
        <v>5936</v>
      </c>
      <c r="DQ648" s="12">
        <v>0.99</v>
      </c>
      <c r="DR648" s="12">
        <v>3.34</v>
      </c>
      <c r="DS648" s="9">
        <f t="shared" si="894"/>
        <v>4.3066</v>
      </c>
      <c r="DT648" s="10">
        <v>1.325</v>
      </c>
      <c r="DU648" s="22">
        <f t="shared" si="895"/>
        <v>1.235</v>
      </c>
      <c r="DV648" s="21">
        <f t="shared" si="896"/>
        <v>224268.587429854</v>
      </c>
      <c r="EB648" s="12">
        <f t="shared" si="897"/>
        <v>1669</v>
      </c>
      <c r="EC648" s="12">
        <f>1.2+0.6</f>
        <v>1.8</v>
      </c>
      <c r="ED648" s="13">
        <v>1.35</v>
      </c>
      <c r="EE648" s="14">
        <v>1.4</v>
      </c>
      <c r="EF648" s="15">
        <f t="shared" si="899"/>
        <v>5677.938</v>
      </c>
      <c r="EG648" s="12">
        <v>1</v>
      </c>
      <c r="EH648" s="12">
        <f t="shared" si="900"/>
        <v>1669</v>
      </c>
      <c r="EI648" s="12">
        <v>0.92</v>
      </c>
      <c r="EJ648" s="19">
        <f t="shared" si="901"/>
        <v>4.64935404742437</v>
      </c>
      <c r="EK648" s="20">
        <v>5936</v>
      </c>
      <c r="EL648" s="12">
        <v>0.99</v>
      </c>
      <c r="EM648" s="12">
        <v>4.14</v>
      </c>
      <c r="EN648" s="9">
        <f t="shared" si="902"/>
        <v>5.0986</v>
      </c>
      <c r="EO648" s="10">
        <v>1.325</v>
      </c>
      <c r="EP648" s="22">
        <f t="shared" si="903"/>
        <v>1.35</v>
      </c>
      <c r="EQ648" s="21">
        <f t="shared" si="904"/>
        <v>294896.769894821</v>
      </c>
    </row>
    <row r="649" s="1" customFormat="1" customHeight="1" spans="6:147">
      <c r="F649" s="12">
        <v>1524</v>
      </c>
      <c r="G649" s="12">
        <f t="shared" si="905"/>
        <v>2.64</v>
      </c>
      <c r="H649" s="13">
        <v>1.35</v>
      </c>
      <c r="I649" s="14">
        <v>1.4</v>
      </c>
      <c r="J649" s="15">
        <f t="shared" si="862"/>
        <v>7604.1504</v>
      </c>
      <c r="K649" s="12">
        <v>1</v>
      </c>
      <c r="L649" s="12">
        <v>1524</v>
      </c>
      <c r="M649" s="12">
        <v>0.83</v>
      </c>
      <c r="N649" s="19">
        <f t="shared" si="863"/>
        <v>4.42477866061294</v>
      </c>
      <c r="O649" s="20">
        <v>5936</v>
      </c>
      <c r="P649" s="12">
        <v>0.99</v>
      </c>
      <c r="Q649" s="12">
        <v>3.34</v>
      </c>
      <c r="R649" s="9">
        <f t="shared" si="864"/>
        <v>4.3066</v>
      </c>
      <c r="S649" s="10">
        <v>1.325</v>
      </c>
      <c r="T649" s="20">
        <v>1.15</v>
      </c>
      <c r="U649" s="21">
        <f t="shared" si="865"/>
        <v>259748.756205769</v>
      </c>
      <c r="AA649" s="12">
        <v>1524</v>
      </c>
      <c r="AB649" s="12">
        <f t="shared" si="906"/>
        <v>2.64</v>
      </c>
      <c r="AC649" s="13">
        <v>1.35</v>
      </c>
      <c r="AD649" s="14">
        <v>1.4</v>
      </c>
      <c r="AE649" s="15">
        <f t="shared" si="867"/>
        <v>7604.1504</v>
      </c>
      <c r="AF649" s="12">
        <v>1</v>
      </c>
      <c r="AG649" s="12">
        <v>1524</v>
      </c>
      <c r="AH649" s="12">
        <v>0.83</v>
      </c>
      <c r="AI649" s="19">
        <f t="shared" si="868"/>
        <v>4.42477866061294</v>
      </c>
      <c r="AJ649" s="20">
        <v>5936</v>
      </c>
      <c r="AK649" s="12">
        <v>0.99</v>
      </c>
      <c r="AL649" s="12">
        <v>3.34</v>
      </c>
      <c r="AM649" s="9">
        <f t="shared" si="869"/>
        <v>4.3066</v>
      </c>
      <c r="AN649" s="10">
        <v>1.325</v>
      </c>
      <c r="AO649" s="22">
        <v>1.165</v>
      </c>
      <c r="AP649" s="21">
        <f t="shared" si="870"/>
        <v>263136.783460626</v>
      </c>
      <c r="AV649" s="12">
        <v>1524</v>
      </c>
      <c r="AW649" s="12">
        <f t="shared" si="907"/>
        <v>2.64</v>
      </c>
      <c r="AX649" s="13">
        <v>1.35</v>
      </c>
      <c r="AY649" s="14">
        <v>1.4</v>
      </c>
      <c r="AZ649" s="15">
        <f t="shared" si="872"/>
        <v>7604.1504</v>
      </c>
      <c r="BA649" s="12">
        <v>1</v>
      </c>
      <c r="BB649" s="12">
        <v>1524</v>
      </c>
      <c r="BC649" s="12">
        <v>0.83</v>
      </c>
      <c r="BD649" s="19">
        <f t="shared" si="873"/>
        <v>4.42477866061294</v>
      </c>
      <c r="BE649" s="20">
        <v>5936</v>
      </c>
      <c r="BF649" s="12">
        <v>0.99</v>
      </c>
      <c r="BG649" s="12">
        <v>3.34</v>
      </c>
      <c r="BH649" s="9">
        <f t="shared" si="874"/>
        <v>4.3066</v>
      </c>
      <c r="BI649" s="10">
        <v>1.325</v>
      </c>
      <c r="BJ649" s="20">
        <v>1.15</v>
      </c>
      <c r="BK649" s="21">
        <f t="shared" si="875"/>
        <v>259748.756205769</v>
      </c>
      <c r="BQ649" s="12">
        <v>1524</v>
      </c>
      <c r="BR649" s="12">
        <f t="shared" si="908"/>
        <v>2.64</v>
      </c>
      <c r="BS649" s="13">
        <v>1.35</v>
      </c>
      <c r="BT649" s="14">
        <v>1.4</v>
      </c>
      <c r="BU649" s="15">
        <f t="shared" si="877"/>
        <v>7604.1504</v>
      </c>
      <c r="BV649" s="12">
        <v>1</v>
      </c>
      <c r="BW649" s="12">
        <v>1524</v>
      </c>
      <c r="BX649" s="12">
        <v>0.83</v>
      </c>
      <c r="BY649" s="19">
        <f t="shared" si="878"/>
        <v>4.42477866061294</v>
      </c>
      <c r="BZ649" s="20">
        <v>5936</v>
      </c>
      <c r="CA649" s="12">
        <v>0.99</v>
      </c>
      <c r="CB649" s="12">
        <v>3.34</v>
      </c>
      <c r="CC649" s="9">
        <f t="shared" si="879"/>
        <v>4.3066</v>
      </c>
      <c r="CD649" s="10">
        <v>1.325</v>
      </c>
      <c r="CE649" s="22">
        <v>1.165</v>
      </c>
      <c r="CF649" s="21">
        <f t="shared" si="880"/>
        <v>263136.783460626</v>
      </c>
      <c r="CL649" s="12">
        <f t="shared" si="881"/>
        <v>1669</v>
      </c>
      <c r="CM649" s="12">
        <f t="shared" si="909"/>
        <v>2.64</v>
      </c>
      <c r="CN649" s="13">
        <v>1.35</v>
      </c>
      <c r="CO649" s="14">
        <v>1.4</v>
      </c>
      <c r="CP649" s="15">
        <f t="shared" si="883"/>
        <v>8327.6424</v>
      </c>
      <c r="CQ649" s="12">
        <v>1</v>
      </c>
      <c r="CR649" s="12">
        <f t="shared" si="884"/>
        <v>1669</v>
      </c>
      <c r="CS649" s="12">
        <v>0.83</v>
      </c>
      <c r="CT649" s="19">
        <f t="shared" si="885"/>
        <v>4.55935404742437</v>
      </c>
      <c r="CU649" s="20">
        <v>5936</v>
      </c>
      <c r="CV649" s="12">
        <v>0.99</v>
      </c>
      <c r="CW649" s="12">
        <v>3.34</v>
      </c>
      <c r="CX649" s="9">
        <f t="shared" si="886"/>
        <v>4.3066</v>
      </c>
      <c r="CY649" s="10">
        <v>1.325</v>
      </c>
      <c r="CZ649" s="22">
        <f t="shared" si="887"/>
        <v>1.235</v>
      </c>
      <c r="DA649" s="21">
        <f t="shared" si="888"/>
        <v>309405.543102693</v>
      </c>
      <c r="DG649" s="12">
        <f t="shared" si="889"/>
        <v>1669</v>
      </c>
      <c r="DH649" s="12">
        <f t="shared" si="910"/>
        <v>2.64</v>
      </c>
      <c r="DI649" s="13">
        <v>1.35</v>
      </c>
      <c r="DJ649" s="14">
        <v>1.4</v>
      </c>
      <c r="DK649" s="15">
        <f t="shared" si="891"/>
        <v>8327.6424</v>
      </c>
      <c r="DL649" s="12">
        <v>1</v>
      </c>
      <c r="DM649" s="12">
        <f t="shared" si="892"/>
        <v>1669</v>
      </c>
      <c r="DN649" s="12">
        <v>0.83</v>
      </c>
      <c r="DO649" s="19">
        <f t="shared" si="893"/>
        <v>4.55935404742437</v>
      </c>
      <c r="DP649" s="20">
        <v>5936</v>
      </c>
      <c r="DQ649" s="12">
        <v>0.99</v>
      </c>
      <c r="DR649" s="12">
        <v>3.34</v>
      </c>
      <c r="DS649" s="9">
        <f t="shared" si="894"/>
        <v>4.3066</v>
      </c>
      <c r="DT649" s="10">
        <v>1.325</v>
      </c>
      <c r="DU649" s="22">
        <f t="shared" si="895"/>
        <v>1.235</v>
      </c>
      <c r="DV649" s="21">
        <f t="shared" si="896"/>
        <v>309405.543102693</v>
      </c>
      <c r="EB649" s="12">
        <f t="shared" si="897"/>
        <v>1669</v>
      </c>
      <c r="EC649" s="12">
        <f t="shared" si="911"/>
        <v>2.64</v>
      </c>
      <c r="ED649" s="13">
        <v>1.35</v>
      </c>
      <c r="EE649" s="14">
        <v>1.4</v>
      </c>
      <c r="EF649" s="15">
        <f t="shared" si="899"/>
        <v>8327.6424</v>
      </c>
      <c r="EG649" s="12">
        <v>1</v>
      </c>
      <c r="EH649" s="12">
        <f t="shared" si="900"/>
        <v>1669</v>
      </c>
      <c r="EI649" s="12">
        <v>0.92</v>
      </c>
      <c r="EJ649" s="19">
        <f t="shared" si="901"/>
        <v>4.64935404742437</v>
      </c>
      <c r="EK649" s="20">
        <v>5936</v>
      </c>
      <c r="EL649" s="12">
        <v>0.99</v>
      </c>
      <c r="EM649" s="12">
        <v>4.14</v>
      </c>
      <c r="EN649" s="9">
        <f t="shared" si="902"/>
        <v>5.0986</v>
      </c>
      <c r="EO649" s="10">
        <v>1.325</v>
      </c>
      <c r="EP649" s="22">
        <f t="shared" si="903"/>
        <v>1.35</v>
      </c>
      <c r="EQ649" s="21">
        <f t="shared" si="904"/>
        <v>407251.312018804</v>
      </c>
    </row>
    <row r="650" s="1" customFormat="1" customHeight="1" spans="6:147">
      <c r="F650" s="12">
        <v>1524</v>
      </c>
      <c r="G650" s="12">
        <f t="shared" si="905"/>
        <v>2.64</v>
      </c>
      <c r="H650" s="13">
        <v>1.35</v>
      </c>
      <c r="I650" s="14">
        <v>1.4</v>
      </c>
      <c r="J650" s="15">
        <f t="shared" si="862"/>
        <v>7604.1504</v>
      </c>
      <c r="K650" s="12">
        <v>1</v>
      </c>
      <c r="L650" s="12">
        <v>1524</v>
      </c>
      <c r="M650" s="12">
        <v>0.83</v>
      </c>
      <c r="N650" s="19">
        <f t="shared" si="863"/>
        <v>4.42477866061294</v>
      </c>
      <c r="O650" s="20">
        <v>5936</v>
      </c>
      <c r="P650" s="12">
        <v>0.99</v>
      </c>
      <c r="Q650" s="12">
        <v>3.34</v>
      </c>
      <c r="R650" s="9">
        <f t="shared" si="864"/>
        <v>4.3066</v>
      </c>
      <c r="S650" s="10">
        <v>1.325</v>
      </c>
      <c r="T650" s="20">
        <v>1.15</v>
      </c>
      <c r="U650" s="21">
        <f t="shared" si="865"/>
        <v>259748.756205769</v>
      </c>
      <c r="AA650" s="12">
        <v>1524</v>
      </c>
      <c r="AB650" s="12">
        <f t="shared" si="906"/>
        <v>2.64</v>
      </c>
      <c r="AC650" s="13">
        <v>1.35</v>
      </c>
      <c r="AD650" s="14">
        <v>1.4</v>
      </c>
      <c r="AE650" s="15">
        <f t="shared" si="867"/>
        <v>7604.1504</v>
      </c>
      <c r="AF650" s="12">
        <v>1</v>
      </c>
      <c r="AG650" s="12">
        <v>1524</v>
      </c>
      <c r="AH650" s="12">
        <v>0.83</v>
      </c>
      <c r="AI650" s="19">
        <f t="shared" si="868"/>
        <v>4.42477866061294</v>
      </c>
      <c r="AJ650" s="20">
        <v>5936</v>
      </c>
      <c r="AK650" s="12">
        <v>0.99</v>
      </c>
      <c r="AL650" s="12">
        <v>3.34</v>
      </c>
      <c r="AM650" s="9">
        <f t="shared" si="869"/>
        <v>4.3066</v>
      </c>
      <c r="AN650" s="10">
        <v>1.325</v>
      </c>
      <c r="AO650" s="22">
        <v>1.165</v>
      </c>
      <c r="AP650" s="21">
        <f t="shared" si="870"/>
        <v>263136.783460626</v>
      </c>
      <c r="AV650" s="12">
        <v>1524</v>
      </c>
      <c r="AW650" s="12">
        <f t="shared" si="907"/>
        <v>2.64</v>
      </c>
      <c r="AX650" s="13">
        <v>1.35</v>
      </c>
      <c r="AY650" s="14">
        <v>1.4</v>
      </c>
      <c r="AZ650" s="15">
        <f t="shared" si="872"/>
        <v>7604.1504</v>
      </c>
      <c r="BA650" s="12">
        <v>1</v>
      </c>
      <c r="BB650" s="12">
        <v>1524</v>
      </c>
      <c r="BC650" s="12">
        <v>0.83</v>
      </c>
      <c r="BD650" s="19">
        <f t="shared" si="873"/>
        <v>4.42477866061294</v>
      </c>
      <c r="BE650" s="20">
        <v>5936</v>
      </c>
      <c r="BF650" s="12">
        <v>0.99</v>
      </c>
      <c r="BG650" s="12">
        <v>3.34</v>
      </c>
      <c r="BH650" s="9">
        <f t="shared" si="874"/>
        <v>4.3066</v>
      </c>
      <c r="BI650" s="10">
        <v>1.325</v>
      </c>
      <c r="BJ650" s="20">
        <v>1.15</v>
      </c>
      <c r="BK650" s="21">
        <f t="shared" si="875"/>
        <v>259748.756205769</v>
      </c>
      <c r="BQ650" s="12">
        <v>1524</v>
      </c>
      <c r="BR650" s="12">
        <f t="shared" si="908"/>
        <v>2.64</v>
      </c>
      <c r="BS650" s="13">
        <v>1.35</v>
      </c>
      <c r="BT650" s="14">
        <v>1.4</v>
      </c>
      <c r="BU650" s="15">
        <f t="shared" si="877"/>
        <v>7604.1504</v>
      </c>
      <c r="BV650" s="12">
        <v>1</v>
      </c>
      <c r="BW650" s="12">
        <v>1524</v>
      </c>
      <c r="BX650" s="12">
        <v>0.83</v>
      </c>
      <c r="BY650" s="19">
        <f t="shared" si="878"/>
        <v>4.42477866061294</v>
      </c>
      <c r="BZ650" s="20">
        <v>5936</v>
      </c>
      <c r="CA650" s="12">
        <v>0.99</v>
      </c>
      <c r="CB650" s="12">
        <v>3.34</v>
      </c>
      <c r="CC650" s="9">
        <f t="shared" si="879"/>
        <v>4.3066</v>
      </c>
      <c r="CD650" s="10">
        <v>1.325</v>
      </c>
      <c r="CE650" s="22">
        <v>1.165</v>
      </c>
      <c r="CF650" s="21">
        <f t="shared" si="880"/>
        <v>263136.783460626</v>
      </c>
      <c r="CL650" s="12">
        <f t="shared" si="881"/>
        <v>1669</v>
      </c>
      <c r="CM650" s="12">
        <f t="shared" si="909"/>
        <v>2.64</v>
      </c>
      <c r="CN650" s="13">
        <v>1.35</v>
      </c>
      <c r="CO650" s="14">
        <v>1.4</v>
      </c>
      <c r="CP650" s="15">
        <f t="shared" si="883"/>
        <v>8327.6424</v>
      </c>
      <c r="CQ650" s="12">
        <v>1</v>
      </c>
      <c r="CR650" s="12">
        <f t="shared" si="884"/>
        <v>1669</v>
      </c>
      <c r="CS650" s="12">
        <v>0.83</v>
      </c>
      <c r="CT650" s="19">
        <f t="shared" si="885"/>
        <v>4.55935404742437</v>
      </c>
      <c r="CU650" s="20">
        <v>5936</v>
      </c>
      <c r="CV650" s="12">
        <v>0.99</v>
      </c>
      <c r="CW650" s="12">
        <v>3.34</v>
      </c>
      <c r="CX650" s="9">
        <f t="shared" si="886"/>
        <v>4.3066</v>
      </c>
      <c r="CY650" s="10">
        <v>1.325</v>
      </c>
      <c r="CZ650" s="22">
        <f t="shared" si="887"/>
        <v>1.235</v>
      </c>
      <c r="DA650" s="21">
        <f t="shared" si="888"/>
        <v>309405.543102693</v>
      </c>
      <c r="DG650" s="12">
        <f t="shared" si="889"/>
        <v>1669</v>
      </c>
      <c r="DH650" s="12">
        <f t="shared" si="910"/>
        <v>2.64</v>
      </c>
      <c r="DI650" s="13">
        <v>1.35</v>
      </c>
      <c r="DJ650" s="14">
        <v>1.4</v>
      </c>
      <c r="DK650" s="15">
        <f t="shared" si="891"/>
        <v>8327.6424</v>
      </c>
      <c r="DL650" s="12">
        <v>1</v>
      </c>
      <c r="DM650" s="12">
        <f t="shared" si="892"/>
        <v>1669</v>
      </c>
      <c r="DN650" s="12">
        <v>0.83</v>
      </c>
      <c r="DO650" s="19">
        <f t="shared" si="893"/>
        <v>4.55935404742437</v>
      </c>
      <c r="DP650" s="20">
        <v>5936</v>
      </c>
      <c r="DQ650" s="12">
        <v>0.99</v>
      </c>
      <c r="DR650" s="12">
        <v>3.34</v>
      </c>
      <c r="DS650" s="9">
        <f t="shared" si="894"/>
        <v>4.3066</v>
      </c>
      <c r="DT650" s="10">
        <v>1.325</v>
      </c>
      <c r="DU650" s="22">
        <f t="shared" si="895"/>
        <v>1.235</v>
      </c>
      <c r="DV650" s="21">
        <f t="shared" si="896"/>
        <v>309405.543102693</v>
      </c>
      <c r="EB650" s="12">
        <f t="shared" si="897"/>
        <v>1669</v>
      </c>
      <c r="EC650" s="12">
        <f t="shared" si="911"/>
        <v>2.64</v>
      </c>
      <c r="ED650" s="13">
        <v>1.35</v>
      </c>
      <c r="EE650" s="14">
        <v>1.4</v>
      </c>
      <c r="EF650" s="15">
        <f t="shared" si="899"/>
        <v>8327.6424</v>
      </c>
      <c r="EG650" s="12">
        <v>1</v>
      </c>
      <c r="EH650" s="12">
        <f t="shared" si="900"/>
        <v>1669</v>
      </c>
      <c r="EI650" s="12">
        <v>0.92</v>
      </c>
      <c r="EJ650" s="19">
        <f t="shared" si="901"/>
        <v>4.64935404742437</v>
      </c>
      <c r="EK650" s="20">
        <v>5936</v>
      </c>
      <c r="EL650" s="12">
        <v>0.99</v>
      </c>
      <c r="EM650" s="12">
        <v>4.14</v>
      </c>
      <c r="EN650" s="9">
        <f t="shared" si="902"/>
        <v>5.0986</v>
      </c>
      <c r="EO650" s="10">
        <v>1.325</v>
      </c>
      <c r="EP650" s="22">
        <f t="shared" si="903"/>
        <v>1.35</v>
      </c>
      <c r="EQ650" s="21">
        <f t="shared" si="904"/>
        <v>407251.312018804</v>
      </c>
    </row>
    <row r="651" s="1" customFormat="1" customHeight="1" spans="6:147">
      <c r="F651" s="12">
        <v>1524</v>
      </c>
      <c r="G651" s="12">
        <f>2.72+0.6</f>
        <v>3.32</v>
      </c>
      <c r="H651" s="13">
        <v>1.35</v>
      </c>
      <c r="I651" s="14">
        <v>1.4</v>
      </c>
      <c r="J651" s="15">
        <f t="shared" si="862"/>
        <v>9562.7952</v>
      </c>
      <c r="K651" s="12">
        <v>1</v>
      </c>
      <c r="L651" s="12">
        <v>1524</v>
      </c>
      <c r="M651" s="12">
        <v>0.83</v>
      </c>
      <c r="N651" s="19">
        <f t="shared" si="863"/>
        <v>4.42477866061294</v>
      </c>
      <c r="O651" s="20">
        <v>5936</v>
      </c>
      <c r="P651" s="12">
        <v>0.99</v>
      </c>
      <c r="Q651" s="12">
        <v>3.34</v>
      </c>
      <c r="R651" s="9">
        <f t="shared" si="864"/>
        <v>4.3066</v>
      </c>
      <c r="S651" s="10">
        <v>1.325</v>
      </c>
      <c r="T651" s="20">
        <v>1.15</v>
      </c>
      <c r="U651" s="21">
        <f t="shared" si="865"/>
        <v>316620.361823073</v>
      </c>
      <c r="AA651" s="12">
        <v>1524</v>
      </c>
      <c r="AB651" s="12">
        <f>2.72+0.6</f>
        <v>3.32</v>
      </c>
      <c r="AC651" s="13">
        <v>1.35</v>
      </c>
      <c r="AD651" s="14">
        <v>1.4</v>
      </c>
      <c r="AE651" s="15">
        <f t="shared" si="867"/>
        <v>9562.7952</v>
      </c>
      <c r="AF651" s="12">
        <v>1</v>
      </c>
      <c r="AG651" s="12">
        <v>1524</v>
      </c>
      <c r="AH651" s="12">
        <v>0.83</v>
      </c>
      <c r="AI651" s="19">
        <f t="shared" si="868"/>
        <v>4.42477866061294</v>
      </c>
      <c r="AJ651" s="20">
        <v>5936</v>
      </c>
      <c r="AK651" s="12">
        <v>0.99</v>
      </c>
      <c r="AL651" s="12">
        <v>3.34</v>
      </c>
      <c r="AM651" s="9">
        <f t="shared" si="869"/>
        <v>4.3066</v>
      </c>
      <c r="AN651" s="10">
        <v>1.325</v>
      </c>
      <c r="AO651" s="22">
        <v>1.165</v>
      </c>
      <c r="AP651" s="21">
        <f t="shared" si="870"/>
        <v>320750.192629461</v>
      </c>
      <c r="AV651" s="12">
        <v>1524</v>
      </c>
      <c r="AW651" s="12">
        <f>2.72+0.6</f>
        <v>3.32</v>
      </c>
      <c r="AX651" s="13">
        <v>1.35</v>
      </c>
      <c r="AY651" s="14">
        <v>1.4</v>
      </c>
      <c r="AZ651" s="15">
        <f t="shared" si="872"/>
        <v>9562.7952</v>
      </c>
      <c r="BA651" s="12">
        <v>1</v>
      </c>
      <c r="BB651" s="12">
        <v>1524</v>
      </c>
      <c r="BC651" s="12">
        <v>0.83</v>
      </c>
      <c r="BD651" s="19">
        <f t="shared" si="873"/>
        <v>4.42477866061294</v>
      </c>
      <c r="BE651" s="20">
        <v>5936</v>
      </c>
      <c r="BF651" s="12">
        <v>0.99</v>
      </c>
      <c r="BG651" s="12">
        <v>3.34</v>
      </c>
      <c r="BH651" s="9">
        <f t="shared" si="874"/>
        <v>4.3066</v>
      </c>
      <c r="BI651" s="10">
        <v>1.325</v>
      </c>
      <c r="BJ651" s="20">
        <v>1.15</v>
      </c>
      <c r="BK651" s="21">
        <f t="shared" si="875"/>
        <v>316620.361823073</v>
      </c>
      <c r="BQ651" s="12">
        <v>1524</v>
      </c>
      <c r="BR651" s="12">
        <f>2.72+0.6</f>
        <v>3.32</v>
      </c>
      <c r="BS651" s="13">
        <v>1.35</v>
      </c>
      <c r="BT651" s="14">
        <v>1.4</v>
      </c>
      <c r="BU651" s="15">
        <f t="shared" si="877"/>
        <v>9562.7952</v>
      </c>
      <c r="BV651" s="12">
        <v>1</v>
      </c>
      <c r="BW651" s="12">
        <v>1524</v>
      </c>
      <c r="BX651" s="12">
        <v>0.83</v>
      </c>
      <c r="BY651" s="19">
        <f t="shared" si="878"/>
        <v>4.42477866061294</v>
      </c>
      <c r="BZ651" s="20">
        <v>5936</v>
      </c>
      <c r="CA651" s="12">
        <v>0.99</v>
      </c>
      <c r="CB651" s="12">
        <v>3.34</v>
      </c>
      <c r="CC651" s="9">
        <f t="shared" si="879"/>
        <v>4.3066</v>
      </c>
      <c r="CD651" s="10">
        <v>1.325</v>
      </c>
      <c r="CE651" s="22">
        <v>1.165</v>
      </c>
      <c r="CF651" s="21">
        <f t="shared" si="880"/>
        <v>320750.192629461</v>
      </c>
      <c r="CL651" s="12">
        <f t="shared" si="881"/>
        <v>1669</v>
      </c>
      <c r="CM651" s="12">
        <f>2.72+0.6</f>
        <v>3.32</v>
      </c>
      <c r="CN651" s="13">
        <v>1.35</v>
      </c>
      <c r="CO651" s="14">
        <v>1.4</v>
      </c>
      <c r="CP651" s="15">
        <f t="shared" si="883"/>
        <v>10472.6412</v>
      </c>
      <c r="CQ651" s="12">
        <v>1</v>
      </c>
      <c r="CR651" s="12">
        <f t="shared" si="884"/>
        <v>1669</v>
      </c>
      <c r="CS651" s="12">
        <v>0.83</v>
      </c>
      <c r="CT651" s="19">
        <f t="shared" si="885"/>
        <v>4.55935404742437</v>
      </c>
      <c r="CU651" s="20">
        <v>5936</v>
      </c>
      <c r="CV651" s="12">
        <v>0.99</v>
      </c>
      <c r="CW651" s="12">
        <v>3.34</v>
      </c>
      <c r="CX651" s="9">
        <f t="shared" si="886"/>
        <v>4.3066</v>
      </c>
      <c r="CY651" s="10">
        <v>1.325</v>
      </c>
      <c r="CZ651" s="22">
        <f t="shared" si="887"/>
        <v>1.235</v>
      </c>
      <c r="DA651" s="21">
        <f t="shared" si="888"/>
        <v>378325.93579023</v>
      </c>
      <c r="DG651" s="12">
        <f t="shared" si="889"/>
        <v>1669</v>
      </c>
      <c r="DH651" s="12">
        <f>2.72+0.6</f>
        <v>3.32</v>
      </c>
      <c r="DI651" s="13">
        <v>1.35</v>
      </c>
      <c r="DJ651" s="14">
        <v>1.4</v>
      </c>
      <c r="DK651" s="15">
        <f t="shared" si="891"/>
        <v>10472.6412</v>
      </c>
      <c r="DL651" s="12">
        <v>1</v>
      </c>
      <c r="DM651" s="12">
        <f t="shared" si="892"/>
        <v>1669</v>
      </c>
      <c r="DN651" s="12">
        <v>0.83</v>
      </c>
      <c r="DO651" s="19">
        <f t="shared" si="893"/>
        <v>4.55935404742437</v>
      </c>
      <c r="DP651" s="20">
        <v>5936</v>
      </c>
      <c r="DQ651" s="12">
        <v>0.99</v>
      </c>
      <c r="DR651" s="12">
        <v>3.34</v>
      </c>
      <c r="DS651" s="9">
        <f t="shared" si="894"/>
        <v>4.3066</v>
      </c>
      <c r="DT651" s="10">
        <v>1.325</v>
      </c>
      <c r="DU651" s="22">
        <f t="shared" si="895"/>
        <v>1.235</v>
      </c>
      <c r="DV651" s="21">
        <f t="shared" si="896"/>
        <v>378325.93579023</v>
      </c>
      <c r="EB651" s="12">
        <f t="shared" si="897"/>
        <v>1669</v>
      </c>
      <c r="EC651" s="12">
        <f>2.72+0.6</f>
        <v>3.32</v>
      </c>
      <c r="ED651" s="13">
        <v>1.35</v>
      </c>
      <c r="EE651" s="14">
        <v>1.4</v>
      </c>
      <c r="EF651" s="15">
        <f t="shared" si="899"/>
        <v>10472.6412</v>
      </c>
      <c r="EG651" s="12">
        <v>1</v>
      </c>
      <c r="EH651" s="12">
        <f t="shared" si="900"/>
        <v>1669</v>
      </c>
      <c r="EI651" s="12">
        <v>0.92</v>
      </c>
      <c r="EJ651" s="19">
        <f t="shared" si="901"/>
        <v>4.64935404742437</v>
      </c>
      <c r="EK651" s="20">
        <v>5936</v>
      </c>
      <c r="EL651" s="12">
        <v>0.99</v>
      </c>
      <c r="EM651" s="12">
        <v>4.14</v>
      </c>
      <c r="EN651" s="9">
        <f t="shared" si="902"/>
        <v>5.0986</v>
      </c>
      <c r="EO651" s="10">
        <v>1.325</v>
      </c>
      <c r="EP651" s="22">
        <f t="shared" si="903"/>
        <v>1.35</v>
      </c>
      <c r="EQ651" s="21">
        <f t="shared" si="904"/>
        <v>498204.988976314</v>
      </c>
    </row>
    <row r="652" s="1" customFormat="1" customHeight="1" spans="6:147">
      <c r="F652" s="12">
        <v>1524</v>
      </c>
      <c r="G652" s="12">
        <f>0.85+0.6</f>
        <v>1.45</v>
      </c>
      <c r="H652" s="13">
        <v>1.35</v>
      </c>
      <c r="I652" s="14">
        <v>1.4</v>
      </c>
      <c r="J652" s="15">
        <f t="shared" si="862"/>
        <v>4176.522</v>
      </c>
      <c r="K652" s="12">
        <v>1</v>
      </c>
      <c r="L652" s="12">
        <v>1524</v>
      </c>
      <c r="M652" s="12">
        <v>0.83</v>
      </c>
      <c r="N652" s="19">
        <f t="shared" si="863"/>
        <v>4.42477866061294</v>
      </c>
      <c r="O652" s="20">
        <v>5936</v>
      </c>
      <c r="P652" s="12">
        <v>0.99</v>
      </c>
      <c r="Q652" s="12">
        <v>3.34</v>
      </c>
      <c r="R652" s="9">
        <f t="shared" si="864"/>
        <v>4.3066</v>
      </c>
      <c r="S652" s="10">
        <v>1.325</v>
      </c>
      <c r="T652" s="20">
        <v>1.15</v>
      </c>
      <c r="U652" s="21">
        <f t="shared" si="865"/>
        <v>160223.446375487</v>
      </c>
      <c r="AA652" s="12">
        <v>1524</v>
      </c>
      <c r="AB652" s="12">
        <f>0.85+0.6</f>
        <v>1.45</v>
      </c>
      <c r="AC652" s="13">
        <v>1.35</v>
      </c>
      <c r="AD652" s="14">
        <v>1.4</v>
      </c>
      <c r="AE652" s="15">
        <f t="shared" si="867"/>
        <v>4176.522</v>
      </c>
      <c r="AF652" s="12">
        <v>1</v>
      </c>
      <c r="AG652" s="12">
        <v>1524</v>
      </c>
      <c r="AH652" s="12">
        <v>0.83</v>
      </c>
      <c r="AI652" s="19">
        <f t="shared" si="868"/>
        <v>4.42477866061294</v>
      </c>
      <c r="AJ652" s="20">
        <v>5936</v>
      </c>
      <c r="AK652" s="12">
        <v>0.99</v>
      </c>
      <c r="AL652" s="12">
        <v>3.34</v>
      </c>
      <c r="AM652" s="9">
        <f t="shared" si="869"/>
        <v>4.3066</v>
      </c>
      <c r="AN652" s="10">
        <v>1.325</v>
      </c>
      <c r="AO652" s="22">
        <v>1.165</v>
      </c>
      <c r="AP652" s="21">
        <f t="shared" si="870"/>
        <v>162313.317415167</v>
      </c>
      <c r="AV652" s="12">
        <v>1524</v>
      </c>
      <c r="AW652" s="12">
        <f>0.85+0.6</f>
        <v>1.45</v>
      </c>
      <c r="AX652" s="13">
        <v>1.35</v>
      </c>
      <c r="AY652" s="14">
        <v>1.4</v>
      </c>
      <c r="AZ652" s="15">
        <f t="shared" si="872"/>
        <v>4176.522</v>
      </c>
      <c r="BA652" s="12">
        <v>1</v>
      </c>
      <c r="BB652" s="12">
        <v>1524</v>
      </c>
      <c r="BC652" s="12">
        <v>0.83</v>
      </c>
      <c r="BD652" s="19">
        <f t="shared" si="873"/>
        <v>4.42477866061294</v>
      </c>
      <c r="BE652" s="20">
        <v>5936</v>
      </c>
      <c r="BF652" s="12">
        <v>0.99</v>
      </c>
      <c r="BG652" s="12">
        <v>3.34</v>
      </c>
      <c r="BH652" s="9">
        <f t="shared" si="874"/>
        <v>4.3066</v>
      </c>
      <c r="BI652" s="10">
        <v>1.325</v>
      </c>
      <c r="BJ652" s="20">
        <v>1.15</v>
      </c>
      <c r="BK652" s="21">
        <f t="shared" si="875"/>
        <v>160223.446375487</v>
      </c>
      <c r="BQ652" s="12">
        <v>1524</v>
      </c>
      <c r="BR652" s="12">
        <f>0.85+0.6</f>
        <v>1.45</v>
      </c>
      <c r="BS652" s="13">
        <v>1.35</v>
      </c>
      <c r="BT652" s="14">
        <v>1.4</v>
      </c>
      <c r="BU652" s="15">
        <f t="shared" si="877"/>
        <v>4176.522</v>
      </c>
      <c r="BV652" s="12">
        <v>1</v>
      </c>
      <c r="BW652" s="12">
        <v>1524</v>
      </c>
      <c r="BX652" s="12">
        <v>0.83</v>
      </c>
      <c r="BY652" s="19">
        <f t="shared" si="878"/>
        <v>4.42477866061294</v>
      </c>
      <c r="BZ652" s="20">
        <v>5936</v>
      </c>
      <c r="CA652" s="12">
        <v>0.99</v>
      </c>
      <c r="CB652" s="12">
        <v>3.34</v>
      </c>
      <c r="CC652" s="9">
        <f t="shared" si="879"/>
        <v>4.3066</v>
      </c>
      <c r="CD652" s="10">
        <v>1.325</v>
      </c>
      <c r="CE652" s="22">
        <v>1.165</v>
      </c>
      <c r="CF652" s="21">
        <f t="shared" si="880"/>
        <v>162313.317415167</v>
      </c>
      <c r="CL652" s="12">
        <f t="shared" si="881"/>
        <v>1669</v>
      </c>
      <c r="CM652" s="12">
        <f>0.85+0.6</f>
        <v>1.45</v>
      </c>
      <c r="CN652" s="13">
        <v>1.35</v>
      </c>
      <c r="CO652" s="14">
        <v>1.4</v>
      </c>
      <c r="CP652" s="15">
        <f t="shared" si="883"/>
        <v>4573.8945</v>
      </c>
      <c r="CQ652" s="12">
        <v>1</v>
      </c>
      <c r="CR652" s="12">
        <f t="shared" si="884"/>
        <v>1669</v>
      </c>
      <c r="CS652" s="12">
        <v>0.83</v>
      </c>
      <c r="CT652" s="19">
        <f t="shared" si="885"/>
        <v>4.55935404742437</v>
      </c>
      <c r="CU652" s="20">
        <v>5936</v>
      </c>
      <c r="CV652" s="12">
        <v>0.99</v>
      </c>
      <c r="CW652" s="12">
        <v>3.34</v>
      </c>
      <c r="CX652" s="9">
        <f t="shared" si="886"/>
        <v>4.3066</v>
      </c>
      <c r="CY652" s="10">
        <v>1.325</v>
      </c>
      <c r="CZ652" s="22">
        <f t="shared" si="887"/>
        <v>1.235</v>
      </c>
      <c r="DA652" s="21">
        <f t="shared" si="888"/>
        <v>188794.855899505</v>
      </c>
      <c r="DG652" s="12">
        <f t="shared" si="889"/>
        <v>1669</v>
      </c>
      <c r="DH652" s="12">
        <f>0.85+0.6</f>
        <v>1.45</v>
      </c>
      <c r="DI652" s="13">
        <v>1.35</v>
      </c>
      <c r="DJ652" s="14">
        <v>1.4</v>
      </c>
      <c r="DK652" s="15">
        <f t="shared" si="891"/>
        <v>4573.8945</v>
      </c>
      <c r="DL652" s="12">
        <v>1</v>
      </c>
      <c r="DM652" s="12">
        <f t="shared" si="892"/>
        <v>1669</v>
      </c>
      <c r="DN652" s="12">
        <v>0.83</v>
      </c>
      <c r="DO652" s="19">
        <f t="shared" si="893"/>
        <v>4.55935404742437</v>
      </c>
      <c r="DP652" s="20">
        <v>5936</v>
      </c>
      <c r="DQ652" s="12">
        <v>0.99</v>
      </c>
      <c r="DR652" s="12">
        <v>3.34</v>
      </c>
      <c r="DS652" s="9">
        <f t="shared" si="894"/>
        <v>4.3066</v>
      </c>
      <c r="DT652" s="10">
        <v>1.325</v>
      </c>
      <c r="DU652" s="22">
        <f t="shared" si="895"/>
        <v>1.235</v>
      </c>
      <c r="DV652" s="21">
        <f t="shared" si="896"/>
        <v>188794.855899505</v>
      </c>
      <c r="EB652" s="12">
        <f t="shared" si="897"/>
        <v>1669</v>
      </c>
      <c r="EC652" s="12">
        <f>0.85+0.6</f>
        <v>1.45</v>
      </c>
      <c r="ED652" s="13">
        <v>1.35</v>
      </c>
      <c r="EE652" s="14">
        <v>1.4</v>
      </c>
      <c r="EF652" s="15">
        <f t="shared" si="899"/>
        <v>4573.8945</v>
      </c>
      <c r="EG652" s="12">
        <v>1</v>
      </c>
      <c r="EH652" s="12">
        <f t="shared" si="900"/>
        <v>1669</v>
      </c>
      <c r="EI652" s="12">
        <v>0.92</v>
      </c>
      <c r="EJ652" s="19">
        <f t="shared" si="901"/>
        <v>4.64935404742437</v>
      </c>
      <c r="EK652" s="20">
        <v>5936</v>
      </c>
      <c r="EL652" s="12">
        <v>0.99</v>
      </c>
      <c r="EM652" s="12">
        <v>4.14</v>
      </c>
      <c r="EN652" s="9">
        <f t="shared" si="902"/>
        <v>5.0986</v>
      </c>
      <c r="EO652" s="10">
        <v>1.325</v>
      </c>
      <c r="EP652" s="22">
        <f t="shared" si="903"/>
        <v>1.35</v>
      </c>
      <c r="EQ652" s="21">
        <f t="shared" si="904"/>
        <v>248082.377343161</v>
      </c>
    </row>
    <row r="653" s="1" customFormat="1" customHeight="1" spans="6:147">
      <c r="F653" s="12">
        <v>1524</v>
      </c>
      <c r="G653" s="12">
        <f>1.2+0.6</f>
        <v>1.8</v>
      </c>
      <c r="H653" s="13">
        <v>1.35</v>
      </c>
      <c r="I653" s="14">
        <v>1.4</v>
      </c>
      <c r="J653" s="15">
        <f t="shared" si="862"/>
        <v>5184.648</v>
      </c>
      <c r="K653" s="12">
        <v>1</v>
      </c>
      <c r="L653" s="12">
        <v>1524</v>
      </c>
      <c r="M653" s="12">
        <v>0.83</v>
      </c>
      <c r="N653" s="19">
        <f t="shared" si="863"/>
        <v>4.42477866061294</v>
      </c>
      <c r="O653" s="20">
        <v>5936</v>
      </c>
      <c r="P653" s="12">
        <v>0.99</v>
      </c>
      <c r="Q653" s="12">
        <v>3.34</v>
      </c>
      <c r="R653" s="9">
        <f t="shared" si="864"/>
        <v>4.3066</v>
      </c>
      <c r="S653" s="10">
        <v>1.325</v>
      </c>
      <c r="T653" s="20">
        <v>1.15</v>
      </c>
      <c r="U653" s="21">
        <f t="shared" si="865"/>
        <v>189495.59632557</v>
      </c>
      <c r="AA653" s="12">
        <v>1524</v>
      </c>
      <c r="AB653" s="12">
        <f>1.2+0.6</f>
        <v>1.8</v>
      </c>
      <c r="AC653" s="13">
        <v>1.35</v>
      </c>
      <c r="AD653" s="14">
        <v>1.4</v>
      </c>
      <c r="AE653" s="15">
        <f t="shared" si="867"/>
        <v>5184.648</v>
      </c>
      <c r="AF653" s="12">
        <v>1</v>
      </c>
      <c r="AG653" s="12">
        <v>1524</v>
      </c>
      <c r="AH653" s="12">
        <v>0.83</v>
      </c>
      <c r="AI653" s="19">
        <f t="shared" si="868"/>
        <v>4.42477866061294</v>
      </c>
      <c r="AJ653" s="20">
        <v>5936</v>
      </c>
      <c r="AK653" s="12">
        <v>0.99</v>
      </c>
      <c r="AL653" s="12">
        <v>3.34</v>
      </c>
      <c r="AM653" s="9">
        <f t="shared" si="869"/>
        <v>4.3066</v>
      </c>
      <c r="AN653" s="10">
        <v>1.325</v>
      </c>
      <c r="AO653" s="22">
        <v>1.165</v>
      </c>
      <c r="AP653" s="21">
        <f t="shared" si="870"/>
        <v>191967.278016773</v>
      </c>
      <c r="AV653" s="12">
        <v>1524</v>
      </c>
      <c r="AW653" s="12">
        <f>1.2+0.6</f>
        <v>1.8</v>
      </c>
      <c r="AX653" s="13">
        <v>1.35</v>
      </c>
      <c r="AY653" s="14">
        <v>1.4</v>
      </c>
      <c r="AZ653" s="15">
        <f t="shared" si="872"/>
        <v>5184.648</v>
      </c>
      <c r="BA653" s="12">
        <v>1</v>
      </c>
      <c r="BB653" s="12">
        <v>1524</v>
      </c>
      <c r="BC653" s="12">
        <v>0.83</v>
      </c>
      <c r="BD653" s="19">
        <f t="shared" si="873"/>
        <v>4.42477866061294</v>
      </c>
      <c r="BE653" s="20">
        <v>5936</v>
      </c>
      <c r="BF653" s="12">
        <v>0.99</v>
      </c>
      <c r="BG653" s="12">
        <v>3.34</v>
      </c>
      <c r="BH653" s="9">
        <f t="shared" si="874"/>
        <v>4.3066</v>
      </c>
      <c r="BI653" s="10">
        <v>1.325</v>
      </c>
      <c r="BJ653" s="20">
        <v>1.15</v>
      </c>
      <c r="BK653" s="21">
        <f t="shared" si="875"/>
        <v>189495.59632557</v>
      </c>
      <c r="BQ653" s="12">
        <v>1524</v>
      </c>
      <c r="BR653" s="12">
        <f>1.2+0.6</f>
        <v>1.8</v>
      </c>
      <c r="BS653" s="13">
        <v>1.35</v>
      </c>
      <c r="BT653" s="14">
        <v>1.4</v>
      </c>
      <c r="BU653" s="15">
        <f t="shared" si="877"/>
        <v>5184.648</v>
      </c>
      <c r="BV653" s="12">
        <v>1</v>
      </c>
      <c r="BW653" s="12">
        <v>1524</v>
      </c>
      <c r="BX653" s="12">
        <v>0.83</v>
      </c>
      <c r="BY653" s="19">
        <f t="shared" si="878"/>
        <v>4.42477866061294</v>
      </c>
      <c r="BZ653" s="20">
        <v>5936</v>
      </c>
      <c r="CA653" s="12">
        <v>0.99</v>
      </c>
      <c r="CB653" s="12">
        <v>3.34</v>
      </c>
      <c r="CC653" s="9">
        <f t="shared" si="879"/>
        <v>4.3066</v>
      </c>
      <c r="CD653" s="10">
        <v>1.325</v>
      </c>
      <c r="CE653" s="22">
        <v>1.165</v>
      </c>
      <c r="CF653" s="21">
        <f t="shared" si="880"/>
        <v>191967.278016773</v>
      </c>
      <c r="CL653" s="12">
        <f t="shared" si="881"/>
        <v>1669</v>
      </c>
      <c r="CM653" s="12">
        <f>1.2+0.6</f>
        <v>1.8</v>
      </c>
      <c r="CN653" s="13">
        <v>1.35</v>
      </c>
      <c r="CO653" s="14">
        <v>1.4</v>
      </c>
      <c r="CP653" s="15">
        <f t="shared" si="883"/>
        <v>5677.938</v>
      </c>
      <c r="CQ653" s="12">
        <v>1</v>
      </c>
      <c r="CR653" s="12">
        <f t="shared" si="884"/>
        <v>1669</v>
      </c>
      <c r="CS653" s="12">
        <v>0.83</v>
      </c>
      <c r="CT653" s="19">
        <f t="shared" si="885"/>
        <v>4.55935404742437</v>
      </c>
      <c r="CU653" s="20">
        <v>5936</v>
      </c>
      <c r="CV653" s="12">
        <v>0.99</v>
      </c>
      <c r="CW653" s="12">
        <v>3.34</v>
      </c>
      <c r="CX653" s="9">
        <f t="shared" si="886"/>
        <v>4.3066</v>
      </c>
      <c r="CY653" s="10">
        <v>1.325</v>
      </c>
      <c r="CZ653" s="22">
        <f t="shared" si="887"/>
        <v>1.235</v>
      </c>
      <c r="DA653" s="21">
        <f t="shared" si="888"/>
        <v>224268.587429854</v>
      </c>
      <c r="DG653" s="12">
        <f t="shared" si="889"/>
        <v>1669</v>
      </c>
      <c r="DH653" s="12">
        <f>1.2+0.6</f>
        <v>1.8</v>
      </c>
      <c r="DI653" s="13">
        <v>1.35</v>
      </c>
      <c r="DJ653" s="14">
        <v>1.4</v>
      </c>
      <c r="DK653" s="15">
        <f t="shared" si="891"/>
        <v>5677.938</v>
      </c>
      <c r="DL653" s="12">
        <v>1</v>
      </c>
      <c r="DM653" s="12">
        <f t="shared" si="892"/>
        <v>1669</v>
      </c>
      <c r="DN653" s="12">
        <v>0.83</v>
      </c>
      <c r="DO653" s="19">
        <f t="shared" si="893"/>
        <v>4.55935404742437</v>
      </c>
      <c r="DP653" s="20">
        <v>5936</v>
      </c>
      <c r="DQ653" s="12">
        <v>0.99</v>
      </c>
      <c r="DR653" s="12">
        <v>3.34</v>
      </c>
      <c r="DS653" s="9">
        <f t="shared" si="894"/>
        <v>4.3066</v>
      </c>
      <c r="DT653" s="10">
        <v>1.325</v>
      </c>
      <c r="DU653" s="22">
        <f t="shared" si="895"/>
        <v>1.235</v>
      </c>
      <c r="DV653" s="21">
        <f t="shared" si="896"/>
        <v>224268.587429854</v>
      </c>
      <c r="EB653" s="12">
        <f t="shared" si="897"/>
        <v>1669</v>
      </c>
      <c r="EC653" s="12">
        <f>1.2+0.6</f>
        <v>1.8</v>
      </c>
      <c r="ED653" s="13">
        <v>1.35</v>
      </c>
      <c r="EE653" s="14">
        <v>1.4</v>
      </c>
      <c r="EF653" s="15">
        <f t="shared" si="899"/>
        <v>5677.938</v>
      </c>
      <c r="EG653" s="12">
        <v>1</v>
      </c>
      <c r="EH653" s="12">
        <f t="shared" si="900"/>
        <v>1669</v>
      </c>
      <c r="EI653" s="12">
        <v>0.92</v>
      </c>
      <c r="EJ653" s="19">
        <f t="shared" si="901"/>
        <v>4.64935404742437</v>
      </c>
      <c r="EK653" s="20">
        <v>5936</v>
      </c>
      <c r="EL653" s="12">
        <v>0.99</v>
      </c>
      <c r="EM653" s="12">
        <v>4.14</v>
      </c>
      <c r="EN653" s="9">
        <f t="shared" si="902"/>
        <v>5.0986</v>
      </c>
      <c r="EO653" s="10">
        <v>1.325</v>
      </c>
      <c r="EP653" s="22">
        <f t="shared" si="903"/>
        <v>1.35</v>
      </c>
      <c r="EQ653" s="21">
        <f t="shared" si="904"/>
        <v>294896.769894821</v>
      </c>
    </row>
    <row r="654" s="1" customFormat="1" customHeight="1" spans="6:147">
      <c r="F654" s="12">
        <v>1524</v>
      </c>
      <c r="G654" s="12">
        <f t="shared" ref="G654:G660" si="912">2.04+0.6</f>
        <v>2.64</v>
      </c>
      <c r="H654" s="13">
        <v>1.35</v>
      </c>
      <c r="I654" s="14">
        <v>1.4</v>
      </c>
      <c r="J654" s="15">
        <f t="shared" si="862"/>
        <v>7604.1504</v>
      </c>
      <c r="K654" s="12">
        <v>1</v>
      </c>
      <c r="L654" s="12">
        <v>1524</v>
      </c>
      <c r="M654" s="12">
        <v>0.83</v>
      </c>
      <c r="N654" s="19">
        <f t="shared" si="863"/>
        <v>4.42477866061294</v>
      </c>
      <c r="O654" s="20">
        <v>5936</v>
      </c>
      <c r="P654" s="12">
        <v>0.99</v>
      </c>
      <c r="Q654" s="12">
        <v>3.34</v>
      </c>
      <c r="R654" s="9">
        <f t="shared" si="864"/>
        <v>4.3066</v>
      </c>
      <c r="S654" s="10">
        <v>1.325</v>
      </c>
      <c r="T654" s="20">
        <v>1.15</v>
      </c>
      <c r="U654" s="21">
        <f t="shared" si="865"/>
        <v>259748.756205769</v>
      </c>
      <c r="AA654" s="12">
        <v>1524</v>
      </c>
      <c r="AB654" s="12">
        <f t="shared" ref="AB654:AB660" si="913">2.04+0.6</f>
        <v>2.64</v>
      </c>
      <c r="AC654" s="13">
        <v>1.35</v>
      </c>
      <c r="AD654" s="14">
        <v>1.4</v>
      </c>
      <c r="AE654" s="15">
        <f t="shared" si="867"/>
        <v>7604.1504</v>
      </c>
      <c r="AF654" s="12">
        <v>1</v>
      </c>
      <c r="AG654" s="12">
        <v>1524</v>
      </c>
      <c r="AH654" s="12">
        <v>0.83</v>
      </c>
      <c r="AI654" s="19">
        <f t="shared" si="868"/>
        <v>4.42477866061294</v>
      </c>
      <c r="AJ654" s="20">
        <v>5936</v>
      </c>
      <c r="AK654" s="12">
        <v>0.99</v>
      </c>
      <c r="AL654" s="12">
        <v>3.34</v>
      </c>
      <c r="AM654" s="9">
        <f t="shared" si="869"/>
        <v>4.3066</v>
      </c>
      <c r="AN654" s="10">
        <v>1.325</v>
      </c>
      <c r="AO654" s="22">
        <v>1.165</v>
      </c>
      <c r="AP654" s="21">
        <f t="shared" si="870"/>
        <v>263136.783460626</v>
      </c>
      <c r="AV654" s="12">
        <v>1524</v>
      </c>
      <c r="AW654" s="12">
        <f t="shared" ref="AW654:AW660" si="914">2.04+0.6</f>
        <v>2.64</v>
      </c>
      <c r="AX654" s="13">
        <v>1.35</v>
      </c>
      <c r="AY654" s="14">
        <v>1.4</v>
      </c>
      <c r="AZ654" s="15">
        <f t="shared" si="872"/>
        <v>7604.1504</v>
      </c>
      <c r="BA654" s="12">
        <v>1</v>
      </c>
      <c r="BB654" s="12">
        <v>1524</v>
      </c>
      <c r="BC654" s="12">
        <v>0.83</v>
      </c>
      <c r="BD654" s="19">
        <f t="shared" si="873"/>
        <v>4.42477866061294</v>
      </c>
      <c r="BE654" s="20">
        <v>5936</v>
      </c>
      <c r="BF654" s="12">
        <v>0.99</v>
      </c>
      <c r="BG654" s="12">
        <v>3.34</v>
      </c>
      <c r="BH654" s="9">
        <f t="shared" si="874"/>
        <v>4.3066</v>
      </c>
      <c r="BI654" s="10">
        <v>1.325</v>
      </c>
      <c r="BJ654" s="20">
        <v>1.15</v>
      </c>
      <c r="BK654" s="21">
        <f t="shared" si="875"/>
        <v>259748.756205769</v>
      </c>
      <c r="BQ654" s="12">
        <v>1524</v>
      </c>
      <c r="BR654" s="12">
        <f t="shared" ref="BR654:BR660" si="915">2.04+0.6</f>
        <v>2.64</v>
      </c>
      <c r="BS654" s="13">
        <v>1.35</v>
      </c>
      <c r="BT654" s="14">
        <v>1.4</v>
      </c>
      <c r="BU654" s="15">
        <f t="shared" si="877"/>
        <v>7604.1504</v>
      </c>
      <c r="BV654" s="12">
        <v>1</v>
      </c>
      <c r="BW654" s="12">
        <v>1524</v>
      </c>
      <c r="BX654" s="12">
        <v>0.83</v>
      </c>
      <c r="BY654" s="19">
        <f t="shared" si="878"/>
        <v>4.42477866061294</v>
      </c>
      <c r="BZ654" s="20">
        <v>5936</v>
      </c>
      <c r="CA654" s="12">
        <v>0.99</v>
      </c>
      <c r="CB654" s="12">
        <v>3.34</v>
      </c>
      <c r="CC654" s="9">
        <f t="shared" si="879"/>
        <v>4.3066</v>
      </c>
      <c r="CD654" s="10">
        <v>1.325</v>
      </c>
      <c r="CE654" s="22">
        <v>1.165</v>
      </c>
      <c r="CF654" s="21">
        <f t="shared" si="880"/>
        <v>263136.783460626</v>
      </c>
      <c r="CL654" s="12">
        <f t="shared" si="881"/>
        <v>1669</v>
      </c>
      <c r="CM654" s="12">
        <f t="shared" ref="CM654:CM660" si="916">2.04+0.6</f>
        <v>2.64</v>
      </c>
      <c r="CN654" s="13">
        <v>1.35</v>
      </c>
      <c r="CO654" s="14">
        <v>1.4</v>
      </c>
      <c r="CP654" s="15">
        <f t="shared" si="883"/>
        <v>8327.6424</v>
      </c>
      <c r="CQ654" s="12">
        <v>1</v>
      </c>
      <c r="CR654" s="12">
        <f t="shared" si="884"/>
        <v>1669</v>
      </c>
      <c r="CS654" s="12">
        <v>0.83</v>
      </c>
      <c r="CT654" s="19">
        <f t="shared" si="885"/>
        <v>4.55935404742437</v>
      </c>
      <c r="CU654" s="20">
        <v>5936</v>
      </c>
      <c r="CV654" s="12">
        <v>0.99</v>
      </c>
      <c r="CW654" s="12">
        <v>3.34</v>
      </c>
      <c r="CX654" s="9">
        <f t="shared" si="886"/>
        <v>4.3066</v>
      </c>
      <c r="CY654" s="10">
        <v>1.325</v>
      </c>
      <c r="CZ654" s="22">
        <f t="shared" si="887"/>
        <v>1.235</v>
      </c>
      <c r="DA654" s="21">
        <f t="shared" si="888"/>
        <v>309405.543102693</v>
      </c>
      <c r="DG654" s="12">
        <f t="shared" si="889"/>
        <v>1669</v>
      </c>
      <c r="DH654" s="12">
        <f t="shared" ref="DH654:DH660" si="917">2.04+0.6</f>
        <v>2.64</v>
      </c>
      <c r="DI654" s="13">
        <v>1.35</v>
      </c>
      <c r="DJ654" s="14">
        <v>1.4</v>
      </c>
      <c r="DK654" s="15">
        <f t="shared" si="891"/>
        <v>8327.6424</v>
      </c>
      <c r="DL654" s="12">
        <v>1</v>
      </c>
      <c r="DM654" s="12">
        <f t="shared" si="892"/>
        <v>1669</v>
      </c>
      <c r="DN654" s="12">
        <v>0.83</v>
      </c>
      <c r="DO654" s="19">
        <f t="shared" si="893"/>
        <v>4.55935404742437</v>
      </c>
      <c r="DP654" s="20">
        <v>5936</v>
      </c>
      <c r="DQ654" s="12">
        <v>0.99</v>
      </c>
      <c r="DR654" s="12">
        <v>3.34</v>
      </c>
      <c r="DS654" s="9">
        <f t="shared" si="894"/>
        <v>4.3066</v>
      </c>
      <c r="DT654" s="10">
        <v>1.325</v>
      </c>
      <c r="DU654" s="22">
        <f t="shared" si="895"/>
        <v>1.235</v>
      </c>
      <c r="DV654" s="21">
        <f t="shared" si="896"/>
        <v>309405.543102693</v>
      </c>
      <c r="EB654" s="12">
        <f t="shared" si="897"/>
        <v>1669</v>
      </c>
      <c r="EC654" s="12">
        <f t="shared" ref="EC654:EC660" si="918">2.04+0.6</f>
        <v>2.64</v>
      </c>
      <c r="ED654" s="13">
        <v>1.35</v>
      </c>
      <c r="EE654" s="14">
        <v>1.4</v>
      </c>
      <c r="EF654" s="15">
        <f t="shared" si="899"/>
        <v>8327.6424</v>
      </c>
      <c r="EG654" s="12">
        <v>1</v>
      </c>
      <c r="EH654" s="12">
        <f t="shared" si="900"/>
        <v>1669</v>
      </c>
      <c r="EI654" s="12">
        <v>0.92</v>
      </c>
      <c r="EJ654" s="19">
        <f t="shared" si="901"/>
        <v>4.64935404742437</v>
      </c>
      <c r="EK654" s="20">
        <v>5936</v>
      </c>
      <c r="EL654" s="12">
        <v>0.99</v>
      </c>
      <c r="EM654" s="12">
        <v>4.14</v>
      </c>
      <c r="EN654" s="9">
        <f t="shared" si="902"/>
        <v>5.0986</v>
      </c>
      <c r="EO654" s="10">
        <v>1.325</v>
      </c>
      <c r="EP654" s="22">
        <f t="shared" si="903"/>
        <v>1.35</v>
      </c>
      <c r="EQ654" s="21">
        <f t="shared" si="904"/>
        <v>407251.312018804</v>
      </c>
    </row>
    <row r="655" s="1" customFormat="1" customHeight="1" spans="6:147">
      <c r="F655" s="12">
        <v>1524</v>
      </c>
      <c r="G655" s="12">
        <f t="shared" si="912"/>
        <v>2.64</v>
      </c>
      <c r="H655" s="13">
        <v>1.35</v>
      </c>
      <c r="I655" s="14">
        <v>1.4</v>
      </c>
      <c r="J655" s="15">
        <f t="shared" si="862"/>
        <v>7604.1504</v>
      </c>
      <c r="K655" s="12">
        <v>1</v>
      </c>
      <c r="L655" s="12">
        <v>1524</v>
      </c>
      <c r="M655" s="12">
        <v>0.83</v>
      </c>
      <c r="N655" s="19">
        <f t="shared" si="863"/>
        <v>4.42477866061294</v>
      </c>
      <c r="O655" s="20">
        <v>5936</v>
      </c>
      <c r="P655" s="12">
        <v>0.99</v>
      </c>
      <c r="Q655" s="12">
        <v>3.34</v>
      </c>
      <c r="R655" s="9">
        <f t="shared" si="864"/>
        <v>4.3066</v>
      </c>
      <c r="S655" s="10">
        <v>1.325</v>
      </c>
      <c r="T655" s="20">
        <v>1.15</v>
      </c>
      <c r="U655" s="21">
        <f t="shared" si="865"/>
        <v>259748.756205769</v>
      </c>
      <c r="AA655" s="12">
        <v>1524</v>
      </c>
      <c r="AB655" s="12">
        <f t="shared" si="913"/>
        <v>2.64</v>
      </c>
      <c r="AC655" s="13">
        <v>1.35</v>
      </c>
      <c r="AD655" s="14">
        <v>1.4</v>
      </c>
      <c r="AE655" s="15">
        <f t="shared" si="867"/>
        <v>7604.1504</v>
      </c>
      <c r="AF655" s="12">
        <v>1</v>
      </c>
      <c r="AG655" s="12">
        <v>1524</v>
      </c>
      <c r="AH655" s="12">
        <v>0.83</v>
      </c>
      <c r="AI655" s="19">
        <f t="shared" si="868"/>
        <v>4.42477866061294</v>
      </c>
      <c r="AJ655" s="20">
        <v>5936</v>
      </c>
      <c r="AK655" s="12">
        <v>0.99</v>
      </c>
      <c r="AL655" s="12">
        <v>3.34</v>
      </c>
      <c r="AM655" s="9">
        <f t="shared" si="869"/>
        <v>4.3066</v>
      </c>
      <c r="AN655" s="10">
        <v>1.325</v>
      </c>
      <c r="AO655" s="22">
        <v>1.165</v>
      </c>
      <c r="AP655" s="21">
        <f t="shared" si="870"/>
        <v>263136.783460626</v>
      </c>
      <c r="AV655" s="12">
        <v>1524</v>
      </c>
      <c r="AW655" s="12">
        <f t="shared" si="914"/>
        <v>2.64</v>
      </c>
      <c r="AX655" s="13">
        <v>1.35</v>
      </c>
      <c r="AY655" s="14">
        <v>1.4</v>
      </c>
      <c r="AZ655" s="15">
        <f t="shared" si="872"/>
        <v>7604.1504</v>
      </c>
      <c r="BA655" s="12">
        <v>1</v>
      </c>
      <c r="BB655" s="12">
        <v>1524</v>
      </c>
      <c r="BC655" s="12">
        <v>0.83</v>
      </c>
      <c r="BD655" s="19">
        <f t="shared" si="873"/>
        <v>4.42477866061294</v>
      </c>
      <c r="BE655" s="20">
        <v>5936</v>
      </c>
      <c r="BF655" s="12">
        <v>0.99</v>
      </c>
      <c r="BG655" s="12">
        <v>3.34</v>
      </c>
      <c r="BH655" s="9">
        <f t="shared" si="874"/>
        <v>4.3066</v>
      </c>
      <c r="BI655" s="10">
        <v>1.325</v>
      </c>
      <c r="BJ655" s="20">
        <v>1.15</v>
      </c>
      <c r="BK655" s="21">
        <f t="shared" si="875"/>
        <v>259748.756205769</v>
      </c>
      <c r="BQ655" s="12">
        <v>1524</v>
      </c>
      <c r="BR655" s="12">
        <f t="shared" si="915"/>
        <v>2.64</v>
      </c>
      <c r="BS655" s="13">
        <v>1.35</v>
      </c>
      <c r="BT655" s="14">
        <v>1.4</v>
      </c>
      <c r="BU655" s="15">
        <f t="shared" si="877"/>
        <v>7604.1504</v>
      </c>
      <c r="BV655" s="12">
        <v>1</v>
      </c>
      <c r="BW655" s="12">
        <v>1524</v>
      </c>
      <c r="BX655" s="12">
        <v>0.83</v>
      </c>
      <c r="BY655" s="19">
        <f t="shared" si="878"/>
        <v>4.42477866061294</v>
      </c>
      <c r="BZ655" s="20">
        <v>5936</v>
      </c>
      <c r="CA655" s="12">
        <v>0.99</v>
      </c>
      <c r="CB655" s="12">
        <v>3.34</v>
      </c>
      <c r="CC655" s="9">
        <f t="shared" si="879"/>
        <v>4.3066</v>
      </c>
      <c r="CD655" s="10">
        <v>1.325</v>
      </c>
      <c r="CE655" s="22">
        <v>1.165</v>
      </c>
      <c r="CF655" s="21">
        <f t="shared" si="880"/>
        <v>263136.783460626</v>
      </c>
      <c r="CL655" s="12">
        <f t="shared" si="881"/>
        <v>1669</v>
      </c>
      <c r="CM655" s="12">
        <f t="shared" si="916"/>
        <v>2.64</v>
      </c>
      <c r="CN655" s="13">
        <v>1.35</v>
      </c>
      <c r="CO655" s="14">
        <v>1.4</v>
      </c>
      <c r="CP655" s="15">
        <f t="shared" si="883"/>
        <v>8327.6424</v>
      </c>
      <c r="CQ655" s="12">
        <v>1</v>
      </c>
      <c r="CR655" s="12">
        <f t="shared" si="884"/>
        <v>1669</v>
      </c>
      <c r="CS655" s="12">
        <v>0.83</v>
      </c>
      <c r="CT655" s="19">
        <f t="shared" si="885"/>
        <v>4.55935404742437</v>
      </c>
      <c r="CU655" s="20">
        <v>5936</v>
      </c>
      <c r="CV655" s="12">
        <v>0.99</v>
      </c>
      <c r="CW655" s="12">
        <v>3.34</v>
      </c>
      <c r="CX655" s="9">
        <f t="shared" si="886"/>
        <v>4.3066</v>
      </c>
      <c r="CY655" s="10">
        <v>1.325</v>
      </c>
      <c r="CZ655" s="22">
        <f t="shared" si="887"/>
        <v>1.235</v>
      </c>
      <c r="DA655" s="21">
        <f t="shared" si="888"/>
        <v>309405.543102693</v>
      </c>
      <c r="DG655" s="12">
        <f t="shared" si="889"/>
        <v>1669</v>
      </c>
      <c r="DH655" s="12">
        <f t="shared" si="917"/>
        <v>2.64</v>
      </c>
      <c r="DI655" s="13">
        <v>1.35</v>
      </c>
      <c r="DJ655" s="14">
        <v>1.4</v>
      </c>
      <c r="DK655" s="15">
        <f t="shared" si="891"/>
        <v>8327.6424</v>
      </c>
      <c r="DL655" s="12">
        <v>1</v>
      </c>
      <c r="DM655" s="12">
        <f t="shared" si="892"/>
        <v>1669</v>
      </c>
      <c r="DN655" s="12">
        <v>0.83</v>
      </c>
      <c r="DO655" s="19">
        <f t="shared" si="893"/>
        <v>4.55935404742437</v>
      </c>
      <c r="DP655" s="20">
        <v>5936</v>
      </c>
      <c r="DQ655" s="12">
        <v>0.99</v>
      </c>
      <c r="DR655" s="12">
        <v>3.34</v>
      </c>
      <c r="DS655" s="9">
        <f t="shared" si="894"/>
        <v>4.3066</v>
      </c>
      <c r="DT655" s="10">
        <v>1.325</v>
      </c>
      <c r="DU655" s="22">
        <f t="shared" si="895"/>
        <v>1.235</v>
      </c>
      <c r="DV655" s="21">
        <f t="shared" si="896"/>
        <v>309405.543102693</v>
      </c>
      <c r="EB655" s="12">
        <f t="shared" si="897"/>
        <v>1669</v>
      </c>
      <c r="EC655" s="12">
        <f t="shared" si="918"/>
        <v>2.64</v>
      </c>
      <c r="ED655" s="13">
        <v>1.35</v>
      </c>
      <c r="EE655" s="14">
        <v>1.4</v>
      </c>
      <c r="EF655" s="15">
        <f t="shared" si="899"/>
        <v>8327.6424</v>
      </c>
      <c r="EG655" s="12">
        <v>1</v>
      </c>
      <c r="EH655" s="12">
        <f t="shared" si="900"/>
        <v>1669</v>
      </c>
      <c r="EI655" s="12">
        <v>0.92</v>
      </c>
      <c r="EJ655" s="19">
        <f t="shared" si="901"/>
        <v>4.64935404742437</v>
      </c>
      <c r="EK655" s="20">
        <v>5936</v>
      </c>
      <c r="EL655" s="12">
        <v>0.99</v>
      </c>
      <c r="EM655" s="12">
        <v>4.14</v>
      </c>
      <c r="EN655" s="9">
        <f t="shared" si="902"/>
        <v>5.0986</v>
      </c>
      <c r="EO655" s="10">
        <v>1.325</v>
      </c>
      <c r="EP655" s="22">
        <f t="shared" si="903"/>
        <v>1.35</v>
      </c>
      <c r="EQ655" s="21">
        <f t="shared" si="904"/>
        <v>407251.312018804</v>
      </c>
    </row>
    <row r="656" s="1" customFormat="1" customHeight="1" spans="6:147">
      <c r="F656" s="12">
        <v>1524</v>
      </c>
      <c r="G656" s="12">
        <f>2.72+0.6</f>
        <v>3.32</v>
      </c>
      <c r="H656" s="13">
        <v>1.35</v>
      </c>
      <c r="I656" s="14">
        <v>1.4</v>
      </c>
      <c r="J656" s="15">
        <f t="shared" si="862"/>
        <v>9562.7952</v>
      </c>
      <c r="K656" s="12">
        <v>1</v>
      </c>
      <c r="L656" s="12">
        <v>1524</v>
      </c>
      <c r="M656" s="12">
        <v>0.83</v>
      </c>
      <c r="N656" s="19">
        <f t="shared" si="863"/>
        <v>4.42477866061294</v>
      </c>
      <c r="O656" s="20">
        <v>5936</v>
      </c>
      <c r="P656" s="12">
        <v>0.99</v>
      </c>
      <c r="Q656" s="12">
        <v>3.34</v>
      </c>
      <c r="R656" s="9">
        <f t="shared" si="864"/>
        <v>4.3066</v>
      </c>
      <c r="S656" s="10">
        <v>1.325</v>
      </c>
      <c r="T656" s="20">
        <v>1.15</v>
      </c>
      <c r="U656" s="21">
        <f t="shared" si="865"/>
        <v>316620.361823073</v>
      </c>
      <c r="AA656" s="12">
        <v>1524</v>
      </c>
      <c r="AB656" s="12">
        <f>2.72+0.6</f>
        <v>3.32</v>
      </c>
      <c r="AC656" s="13">
        <v>1.35</v>
      </c>
      <c r="AD656" s="14">
        <v>1.4</v>
      </c>
      <c r="AE656" s="15">
        <f t="shared" si="867"/>
        <v>9562.7952</v>
      </c>
      <c r="AF656" s="12">
        <v>1</v>
      </c>
      <c r="AG656" s="12">
        <v>1524</v>
      </c>
      <c r="AH656" s="12">
        <v>0.83</v>
      </c>
      <c r="AI656" s="19">
        <f t="shared" si="868"/>
        <v>4.42477866061294</v>
      </c>
      <c r="AJ656" s="20">
        <v>5936</v>
      </c>
      <c r="AK656" s="12">
        <v>0.99</v>
      </c>
      <c r="AL656" s="12">
        <v>3.34</v>
      </c>
      <c r="AM656" s="9">
        <f t="shared" si="869"/>
        <v>4.3066</v>
      </c>
      <c r="AN656" s="10">
        <v>1.325</v>
      </c>
      <c r="AO656" s="22">
        <v>1.165</v>
      </c>
      <c r="AP656" s="21">
        <f t="shared" si="870"/>
        <v>320750.192629461</v>
      </c>
      <c r="AV656" s="12">
        <v>1524</v>
      </c>
      <c r="AW656" s="12">
        <f>2.72+0.6</f>
        <v>3.32</v>
      </c>
      <c r="AX656" s="13">
        <v>1.35</v>
      </c>
      <c r="AY656" s="14">
        <v>1.4</v>
      </c>
      <c r="AZ656" s="15">
        <f t="shared" si="872"/>
        <v>9562.7952</v>
      </c>
      <c r="BA656" s="12">
        <v>1</v>
      </c>
      <c r="BB656" s="12">
        <v>1524</v>
      </c>
      <c r="BC656" s="12">
        <v>0.83</v>
      </c>
      <c r="BD656" s="19">
        <f t="shared" si="873"/>
        <v>4.42477866061294</v>
      </c>
      <c r="BE656" s="20">
        <v>5936</v>
      </c>
      <c r="BF656" s="12">
        <v>0.99</v>
      </c>
      <c r="BG656" s="12">
        <v>3.34</v>
      </c>
      <c r="BH656" s="9">
        <f t="shared" si="874"/>
        <v>4.3066</v>
      </c>
      <c r="BI656" s="10">
        <v>1.325</v>
      </c>
      <c r="BJ656" s="20">
        <v>1.15</v>
      </c>
      <c r="BK656" s="21">
        <f t="shared" si="875"/>
        <v>316620.361823073</v>
      </c>
      <c r="BQ656" s="12">
        <v>1524</v>
      </c>
      <c r="BR656" s="12">
        <f>2.72+0.6</f>
        <v>3.32</v>
      </c>
      <c r="BS656" s="13">
        <v>1.35</v>
      </c>
      <c r="BT656" s="14">
        <v>1.4</v>
      </c>
      <c r="BU656" s="15">
        <f t="shared" si="877"/>
        <v>9562.7952</v>
      </c>
      <c r="BV656" s="12">
        <v>1</v>
      </c>
      <c r="BW656" s="12">
        <v>1524</v>
      </c>
      <c r="BX656" s="12">
        <v>0.83</v>
      </c>
      <c r="BY656" s="19">
        <f t="shared" si="878"/>
        <v>4.42477866061294</v>
      </c>
      <c r="BZ656" s="20">
        <v>5936</v>
      </c>
      <c r="CA656" s="12">
        <v>0.99</v>
      </c>
      <c r="CB656" s="12">
        <v>3.34</v>
      </c>
      <c r="CC656" s="9">
        <f t="shared" si="879"/>
        <v>4.3066</v>
      </c>
      <c r="CD656" s="10">
        <v>1.325</v>
      </c>
      <c r="CE656" s="22">
        <v>1.165</v>
      </c>
      <c r="CF656" s="21">
        <f t="shared" si="880"/>
        <v>320750.192629461</v>
      </c>
      <c r="CL656" s="12">
        <f t="shared" si="881"/>
        <v>1669</v>
      </c>
      <c r="CM656" s="12">
        <f>2.72+0.6</f>
        <v>3.32</v>
      </c>
      <c r="CN656" s="13">
        <v>1.35</v>
      </c>
      <c r="CO656" s="14">
        <v>1.4</v>
      </c>
      <c r="CP656" s="15">
        <f t="shared" si="883"/>
        <v>10472.6412</v>
      </c>
      <c r="CQ656" s="12">
        <v>1</v>
      </c>
      <c r="CR656" s="12">
        <f t="shared" si="884"/>
        <v>1669</v>
      </c>
      <c r="CS656" s="12">
        <v>0.83</v>
      </c>
      <c r="CT656" s="19">
        <f t="shared" si="885"/>
        <v>4.55935404742437</v>
      </c>
      <c r="CU656" s="20">
        <v>5936</v>
      </c>
      <c r="CV656" s="12">
        <v>0.99</v>
      </c>
      <c r="CW656" s="12">
        <v>3.34</v>
      </c>
      <c r="CX656" s="9">
        <f t="shared" si="886"/>
        <v>4.3066</v>
      </c>
      <c r="CY656" s="10">
        <v>1.325</v>
      </c>
      <c r="CZ656" s="22">
        <f t="shared" si="887"/>
        <v>1.235</v>
      </c>
      <c r="DA656" s="21">
        <f t="shared" si="888"/>
        <v>378325.93579023</v>
      </c>
      <c r="DG656" s="12">
        <f t="shared" si="889"/>
        <v>1669</v>
      </c>
      <c r="DH656" s="12">
        <f>2.72+0.6</f>
        <v>3.32</v>
      </c>
      <c r="DI656" s="13">
        <v>1.35</v>
      </c>
      <c r="DJ656" s="14">
        <v>1.4</v>
      </c>
      <c r="DK656" s="15">
        <f t="shared" si="891"/>
        <v>10472.6412</v>
      </c>
      <c r="DL656" s="12">
        <v>1</v>
      </c>
      <c r="DM656" s="12">
        <f t="shared" si="892"/>
        <v>1669</v>
      </c>
      <c r="DN656" s="12">
        <v>0.83</v>
      </c>
      <c r="DO656" s="19">
        <f t="shared" si="893"/>
        <v>4.55935404742437</v>
      </c>
      <c r="DP656" s="20">
        <v>5936</v>
      </c>
      <c r="DQ656" s="12">
        <v>0.99</v>
      </c>
      <c r="DR656" s="12">
        <v>3.34</v>
      </c>
      <c r="DS656" s="9">
        <f t="shared" si="894"/>
        <v>4.3066</v>
      </c>
      <c r="DT656" s="10">
        <v>1.325</v>
      </c>
      <c r="DU656" s="22">
        <f t="shared" si="895"/>
        <v>1.235</v>
      </c>
      <c r="DV656" s="21">
        <f t="shared" si="896"/>
        <v>378325.93579023</v>
      </c>
      <c r="EB656" s="12">
        <f t="shared" si="897"/>
        <v>1669</v>
      </c>
      <c r="EC656" s="12">
        <f>2.72+0.6</f>
        <v>3.32</v>
      </c>
      <c r="ED656" s="13">
        <v>1.35</v>
      </c>
      <c r="EE656" s="14">
        <v>1.4</v>
      </c>
      <c r="EF656" s="15">
        <f t="shared" si="899"/>
        <v>10472.6412</v>
      </c>
      <c r="EG656" s="12">
        <v>1</v>
      </c>
      <c r="EH656" s="12">
        <f t="shared" si="900"/>
        <v>1669</v>
      </c>
      <c r="EI656" s="12">
        <v>0.92</v>
      </c>
      <c r="EJ656" s="19">
        <f t="shared" si="901"/>
        <v>4.64935404742437</v>
      </c>
      <c r="EK656" s="20">
        <v>5936</v>
      </c>
      <c r="EL656" s="12">
        <v>0.99</v>
      </c>
      <c r="EM656" s="12">
        <v>4.14</v>
      </c>
      <c r="EN656" s="9">
        <f t="shared" si="902"/>
        <v>5.0986</v>
      </c>
      <c r="EO656" s="10">
        <v>1.325</v>
      </c>
      <c r="EP656" s="22">
        <f t="shared" si="903"/>
        <v>1.35</v>
      </c>
      <c r="EQ656" s="21">
        <f t="shared" si="904"/>
        <v>498204.988976314</v>
      </c>
    </row>
    <row r="657" s="1" customFormat="1" customHeight="1" spans="6:147">
      <c r="F657" s="12">
        <v>1524</v>
      </c>
      <c r="G657" s="12">
        <f>0.85+0.6</f>
        <v>1.45</v>
      </c>
      <c r="H657" s="13">
        <v>1.35</v>
      </c>
      <c r="I657" s="14">
        <v>1.4</v>
      </c>
      <c r="J657" s="15">
        <f t="shared" si="862"/>
        <v>4176.522</v>
      </c>
      <c r="K657" s="12">
        <v>1</v>
      </c>
      <c r="L657" s="12">
        <v>1524</v>
      </c>
      <c r="M657" s="12">
        <v>0.83</v>
      </c>
      <c r="N657" s="19">
        <f t="shared" si="863"/>
        <v>4.42477866061294</v>
      </c>
      <c r="O657" s="20">
        <v>5936</v>
      </c>
      <c r="P657" s="12">
        <v>0.99</v>
      </c>
      <c r="Q657" s="12">
        <v>3.34</v>
      </c>
      <c r="R657" s="9">
        <f t="shared" si="864"/>
        <v>4.3066</v>
      </c>
      <c r="S657" s="10">
        <v>1.325</v>
      </c>
      <c r="T657" s="20">
        <v>1.15</v>
      </c>
      <c r="U657" s="21">
        <f t="shared" si="865"/>
        <v>160223.446375487</v>
      </c>
      <c r="AA657" s="12">
        <v>1524</v>
      </c>
      <c r="AB657" s="12">
        <f>0.85+0.6</f>
        <v>1.45</v>
      </c>
      <c r="AC657" s="13">
        <v>1.35</v>
      </c>
      <c r="AD657" s="14">
        <v>1.4</v>
      </c>
      <c r="AE657" s="15">
        <f t="shared" si="867"/>
        <v>4176.522</v>
      </c>
      <c r="AF657" s="12">
        <v>1</v>
      </c>
      <c r="AG657" s="12">
        <v>1524</v>
      </c>
      <c r="AH657" s="12">
        <v>0.83</v>
      </c>
      <c r="AI657" s="19">
        <f t="shared" si="868"/>
        <v>4.42477866061294</v>
      </c>
      <c r="AJ657" s="20">
        <v>5936</v>
      </c>
      <c r="AK657" s="12">
        <v>0.99</v>
      </c>
      <c r="AL657" s="12">
        <v>3.34</v>
      </c>
      <c r="AM657" s="9">
        <f t="shared" si="869"/>
        <v>4.3066</v>
      </c>
      <c r="AN657" s="10">
        <v>1.325</v>
      </c>
      <c r="AO657" s="22">
        <v>1.165</v>
      </c>
      <c r="AP657" s="21">
        <f t="shared" si="870"/>
        <v>162313.317415167</v>
      </c>
      <c r="AV657" s="12">
        <v>1524</v>
      </c>
      <c r="AW657" s="12">
        <f>0.85+0.6</f>
        <v>1.45</v>
      </c>
      <c r="AX657" s="13">
        <v>1.35</v>
      </c>
      <c r="AY657" s="14">
        <v>1.4</v>
      </c>
      <c r="AZ657" s="15">
        <f t="shared" si="872"/>
        <v>4176.522</v>
      </c>
      <c r="BA657" s="12">
        <v>1</v>
      </c>
      <c r="BB657" s="12">
        <v>1524</v>
      </c>
      <c r="BC657" s="12">
        <v>0.83</v>
      </c>
      <c r="BD657" s="19">
        <f t="shared" si="873"/>
        <v>4.42477866061294</v>
      </c>
      <c r="BE657" s="20">
        <v>5936</v>
      </c>
      <c r="BF657" s="12">
        <v>0.99</v>
      </c>
      <c r="BG657" s="12">
        <v>3.34</v>
      </c>
      <c r="BH657" s="9">
        <f t="shared" si="874"/>
        <v>4.3066</v>
      </c>
      <c r="BI657" s="10">
        <v>1.325</v>
      </c>
      <c r="BJ657" s="20">
        <v>1.15</v>
      </c>
      <c r="BK657" s="21">
        <f t="shared" si="875"/>
        <v>160223.446375487</v>
      </c>
      <c r="BQ657" s="12">
        <v>1524</v>
      </c>
      <c r="BR657" s="12">
        <f>0.85+0.6</f>
        <v>1.45</v>
      </c>
      <c r="BS657" s="13">
        <v>1.35</v>
      </c>
      <c r="BT657" s="14">
        <v>1.4</v>
      </c>
      <c r="BU657" s="15">
        <f t="shared" si="877"/>
        <v>4176.522</v>
      </c>
      <c r="BV657" s="12">
        <v>1</v>
      </c>
      <c r="BW657" s="12">
        <v>1524</v>
      </c>
      <c r="BX657" s="12">
        <v>0.83</v>
      </c>
      <c r="BY657" s="19">
        <f t="shared" si="878"/>
        <v>4.42477866061294</v>
      </c>
      <c r="BZ657" s="20">
        <v>5936</v>
      </c>
      <c r="CA657" s="12">
        <v>0.99</v>
      </c>
      <c r="CB657" s="12">
        <v>3.34</v>
      </c>
      <c r="CC657" s="9">
        <f t="shared" si="879"/>
        <v>4.3066</v>
      </c>
      <c r="CD657" s="10">
        <v>1.325</v>
      </c>
      <c r="CE657" s="22">
        <v>1.165</v>
      </c>
      <c r="CF657" s="21">
        <f t="shared" si="880"/>
        <v>162313.317415167</v>
      </c>
      <c r="CL657" s="12">
        <f t="shared" si="881"/>
        <v>1669</v>
      </c>
      <c r="CM657" s="12">
        <f>0.85+0.6</f>
        <v>1.45</v>
      </c>
      <c r="CN657" s="13">
        <v>1.35</v>
      </c>
      <c r="CO657" s="14">
        <v>1.4</v>
      </c>
      <c r="CP657" s="15">
        <f t="shared" si="883"/>
        <v>4573.8945</v>
      </c>
      <c r="CQ657" s="12">
        <v>1</v>
      </c>
      <c r="CR657" s="12">
        <f t="shared" si="884"/>
        <v>1669</v>
      </c>
      <c r="CS657" s="12">
        <v>0.83</v>
      </c>
      <c r="CT657" s="19">
        <f t="shared" si="885"/>
        <v>4.55935404742437</v>
      </c>
      <c r="CU657" s="20">
        <v>5936</v>
      </c>
      <c r="CV657" s="12">
        <v>0.99</v>
      </c>
      <c r="CW657" s="12">
        <v>3.34</v>
      </c>
      <c r="CX657" s="9">
        <f t="shared" si="886"/>
        <v>4.3066</v>
      </c>
      <c r="CY657" s="10">
        <v>1.325</v>
      </c>
      <c r="CZ657" s="22">
        <f t="shared" si="887"/>
        <v>1.235</v>
      </c>
      <c r="DA657" s="21">
        <f t="shared" si="888"/>
        <v>188794.855899505</v>
      </c>
      <c r="DG657" s="12">
        <f t="shared" si="889"/>
        <v>1669</v>
      </c>
      <c r="DH657" s="12">
        <f>0.85+0.6</f>
        <v>1.45</v>
      </c>
      <c r="DI657" s="13">
        <v>1.35</v>
      </c>
      <c r="DJ657" s="14">
        <v>1.4</v>
      </c>
      <c r="DK657" s="15">
        <f t="shared" si="891"/>
        <v>4573.8945</v>
      </c>
      <c r="DL657" s="12">
        <v>1</v>
      </c>
      <c r="DM657" s="12">
        <f t="shared" si="892"/>
        <v>1669</v>
      </c>
      <c r="DN657" s="12">
        <v>0.83</v>
      </c>
      <c r="DO657" s="19">
        <f t="shared" si="893"/>
        <v>4.55935404742437</v>
      </c>
      <c r="DP657" s="20">
        <v>5936</v>
      </c>
      <c r="DQ657" s="12">
        <v>0.99</v>
      </c>
      <c r="DR657" s="12">
        <v>3.34</v>
      </c>
      <c r="DS657" s="9">
        <f t="shared" si="894"/>
        <v>4.3066</v>
      </c>
      <c r="DT657" s="10">
        <v>1.325</v>
      </c>
      <c r="DU657" s="22">
        <f t="shared" si="895"/>
        <v>1.235</v>
      </c>
      <c r="DV657" s="21">
        <f t="shared" si="896"/>
        <v>188794.855899505</v>
      </c>
      <c r="EB657" s="12">
        <f t="shared" si="897"/>
        <v>1669</v>
      </c>
      <c r="EC657" s="12">
        <f>0.85+0.6</f>
        <v>1.45</v>
      </c>
      <c r="ED657" s="13">
        <v>1.35</v>
      </c>
      <c r="EE657" s="14">
        <v>1.4</v>
      </c>
      <c r="EF657" s="15">
        <f t="shared" si="899"/>
        <v>4573.8945</v>
      </c>
      <c r="EG657" s="12">
        <v>1</v>
      </c>
      <c r="EH657" s="12">
        <f t="shared" si="900"/>
        <v>1669</v>
      </c>
      <c r="EI657" s="12">
        <v>0.92</v>
      </c>
      <c r="EJ657" s="19">
        <f t="shared" si="901"/>
        <v>4.64935404742437</v>
      </c>
      <c r="EK657" s="20">
        <v>5936</v>
      </c>
      <c r="EL657" s="12">
        <v>0.99</v>
      </c>
      <c r="EM657" s="12">
        <v>4.14</v>
      </c>
      <c r="EN657" s="9">
        <f t="shared" si="902"/>
        <v>5.0986</v>
      </c>
      <c r="EO657" s="10">
        <v>1.325</v>
      </c>
      <c r="EP657" s="22">
        <f t="shared" si="903"/>
        <v>1.35</v>
      </c>
      <c r="EQ657" s="21">
        <f t="shared" si="904"/>
        <v>248082.377343161</v>
      </c>
    </row>
    <row r="658" s="1" customFormat="1" customHeight="1" spans="6:147">
      <c r="F658" s="12">
        <v>1524</v>
      </c>
      <c r="G658" s="12">
        <f>1.2+0.6</f>
        <v>1.8</v>
      </c>
      <c r="H658" s="13">
        <v>1.35</v>
      </c>
      <c r="I658" s="14">
        <v>1.4</v>
      </c>
      <c r="J658" s="15">
        <f t="shared" si="862"/>
        <v>5184.648</v>
      </c>
      <c r="K658" s="12">
        <v>1</v>
      </c>
      <c r="L658" s="12">
        <v>1524</v>
      </c>
      <c r="M658" s="12">
        <v>0.83</v>
      </c>
      <c r="N658" s="19">
        <f t="shared" si="863"/>
        <v>4.42477866061294</v>
      </c>
      <c r="O658" s="20">
        <v>5936</v>
      </c>
      <c r="P658" s="12">
        <v>0.99</v>
      </c>
      <c r="Q658" s="12">
        <v>3.34</v>
      </c>
      <c r="R658" s="9">
        <f t="shared" si="864"/>
        <v>4.3066</v>
      </c>
      <c r="S658" s="10">
        <v>1.325</v>
      </c>
      <c r="T658" s="20">
        <v>1.15</v>
      </c>
      <c r="U658" s="21">
        <f t="shared" si="865"/>
        <v>189495.59632557</v>
      </c>
      <c r="AA658" s="12">
        <v>1524</v>
      </c>
      <c r="AB658" s="12">
        <f>1.2+0.6</f>
        <v>1.8</v>
      </c>
      <c r="AC658" s="13">
        <v>1.35</v>
      </c>
      <c r="AD658" s="14">
        <v>1.4</v>
      </c>
      <c r="AE658" s="15">
        <f t="shared" si="867"/>
        <v>5184.648</v>
      </c>
      <c r="AF658" s="12">
        <v>1</v>
      </c>
      <c r="AG658" s="12">
        <v>1524</v>
      </c>
      <c r="AH658" s="12">
        <v>0.83</v>
      </c>
      <c r="AI658" s="19">
        <f t="shared" si="868"/>
        <v>4.42477866061294</v>
      </c>
      <c r="AJ658" s="20">
        <v>5936</v>
      </c>
      <c r="AK658" s="12">
        <v>0.99</v>
      </c>
      <c r="AL658" s="12">
        <v>3.34</v>
      </c>
      <c r="AM658" s="9">
        <f t="shared" si="869"/>
        <v>4.3066</v>
      </c>
      <c r="AN658" s="10">
        <v>1.325</v>
      </c>
      <c r="AO658" s="22">
        <v>1.165</v>
      </c>
      <c r="AP658" s="21">
        <f t="shared" si="870"/>
        <v>191967.278016773</v>
      </c>
      <c r="AV658" s="12">
        <v>1524</v>
      </c>
      <c r="AW658" s="12">
        <f>1.2+0.6</f>
        <v>1.8</v>
      </c>
      <c r="AX658" s="13">
        <v>1.35</v>
      </c>
      <c r="AY658" s="14">
        <v>1.4</v>
      </c>
      <c r="AZ658" s="15">
        <f t="shared" si="872"/>
        <v>5184.648</v>
      </c>
      <c r="BA658" s="12">
        <v>1</v>
      </c>
      <c r="BB658" s="12">
        <v>1524</v>
      </c>
      <c r="BC658" s="12">
        <v>0.83</v>
      </c>
      <c r="BD658" s="19">
        <f t="shared" si="873"/>
        <v>4.42477866061294</v>
      </c>
      <c r="BE658" s="20">
        <v>5936</v>
      </c>
      <c r="BF658" s="12">
        <v>0.99</v>
      </c>
      <c r="BG658" s="12">
        <v>3.34</v>
      </c>
      <c r="BH658" s="9">
        <f t="shared" si="874"/>
        <v>4.3066</v>
      </c>
      <c r="BI658" s="10">
        <v>1.325</v>
      </c>
      <c r="BJ658" s="20">
        <v>1.15</v>
      </c>
      <c r="BK658" s="21">
        <f t="shared" si="875"/>
        <v>189495.59632557</v>
      </c>
      <c r="BQ658" s="12">
        <v>1524</v>
      </c>
      <c r="BR658" s="12">
        <f>1.2+0.6</f>
        <v>1.8</v>
      </c>
      <c r="BS658" s="13">
        <v>1.35</v>
      </c>
      <c r="BT658" s="14">
        <v>1.4</v>
      </c>
      <c r="BU658" s="15">
        <f t="shared" si="877"/>
        <v>5184.648</v>
      </c>
      <c r="BV658" s="12">
        <v>1</v>
      </c>
      <c r="BW658" s="12">
        <v>1524</v>
      </c>
      <c r="BX658" s="12">
        <v>0.83</v>
      </c>
      <c r="BY658" s="19">
        <f t="shared" si="878"/>
        <v>4.42477866061294</v>
      </c>
      <c r="BZ658" s="20">
        <v>5936</v>
      </c>
      <c r="CA658" s="12">
        <v>0.99</v>
      </c>
      <c r="CB658" s="12">
        <v>3.34</v>
      </c>
      <c r="CC658" s="9">
        <f t="shared" si="879"/>
        <v>4.3066</v>
      </c>
      <c r="CD658" s="10">
        <v>1.325</v>
      </c>
      <c r="CE658" s="22">
        <v>1.165</v>
      </c>
      <c r="CF658" s="21">
        <f t="shared" si="880"/>
        <v>191967.278016773</v>
      </c>
      <c r="CL658" s="12">
        <f t="shared" si="881"/>
        <v>1669</v>
      </c>
      <c r="CM658" s="12">
        <f>1.2+0.6</f>
        <v>1.8</v>
      </c>
      <c r="CN658" s="13">
        <v>1.35</v>
      </c>
      <c r="CO658" s="14">
        <v>1.4</v>
      </c>
      <c r="CP658" s="15">
        <f t="shared" si="883"/>
        <v>5677.938</v>
      </c>
      <c r="CQ658" s="12">
        <v>1</v>
      </c>
      <c r="CR658" s="12">
        <f t="shared" si="884"/>
        <v>1669</v>
      </c>
      <c r="CS658" s="12">
        <v>0.83</v>
      </c>
      <c r="CT658" s="19">
        <f t="shared" si="885"/>
        <v>4.55935404742437</v>
      </c>
      <c r="CU658" s="20">
        <v>5936</v>
      </c>
      <c r="CV658" s="12">
        <v>0.99</v>
      </c>
      <c r="CW658" s="12">
        <v>3.34</v>
      </c>
      <c r="CX658" s="9">
        <f t="shared" si="886"/>
        <v>4.3066</v>
      </c>
      <c r="CY658" s="10">
        <v>1.325</v>
      </c>
      <c r="CZ658" s="22">
        <f t="shared" si="887"/>
        <v>1.235</v>
      </c>
      <c r="DA658" s="21">
        <f t="shared" si="888"/>
        <v>224268.587429854</v>
      </c>
      <c r="DG658" s="12">
        <f t="shared" si="889"/>
        <v>1669</v>
      </c>
      <c r="DH658" s="12">
        <f>1.2+0.6</f>
        <v>1.8</v>
      </c>
      <c r="DI658" s="13">
        <v>1.35</v>
      </c>
      <c r="DJ658" s="14">
        <v>1.4</v>
      </c>
      <c r="DK658" s="15">
        <f t="shared" si="891"/>
        <v>5677.938</v>
      </c>
      <c r="DL658" s="12">
        <v>1</v>
      </c>
      <c r="DM658" s="12">
        <f t="shared" si="892"/>
        <v>1669</v>
      </c>
      <c r="DN658" s="12">
        <v>0.83</v>
      </c>
      <c r="DO658" s="19">
        <f t="shared" si="893"/>
        <v>4.55935404742437</v>
      </c>
      <c r="DP658" s="20">
        <v>5936</v>
      </c>
      <c r="DQ658" s="12">
        <v>0.99</v>
      </c>
      <c r="DR658" s="12">
        <v>3.34</v>
      </c>
      <c r="DS658" s="9">
        <f t="shared" si="894"/>
        <v>4.3066</v>
      </c>
      <c r="DT658" s="10">
        <v>1.325</v>
      </c>
      <c r="DU658" s="22">
        <f t="shared" si="895"/>
        <v>1.235</v>
      </c>
      <c r="DV658" s="21">
        <f t="shared" si="896"/>
        <v>224268.587429854</v>
      </c>
      <c r="EB658" s="12">
        <f t="shared" si="897"/>
        <v>1669</v>
      </c>
      <c r="EC658" s="12">
        <f>1.2+0.6</f>
        <v>1.8</v>
      </c>
      <c r="ED658" s="13">
        <v>1.35</v>
      </c>
      <c r="EE658" s="14">
        <v>1.4</v>
      </c>
      <c r="EF658" s="15">
        <f t="shared" si="899"/>
        <v>5677.938</v>
      </c>
      <c r="EG658" s="12">
        <v>1</v>
      </c>
      <c r="EH658" s="12">
        <f t="shared" si="900"/>
        <v>1669</v>
      </c>
      <c r="EI658" s="12">
        <v>0.92</v>
      </c>
      <c r="EJ658" s="19">
        <f t="shared" si="901"/>
        <v>4.64935404742437</v>
      </c>
      <c r="EK658" s="20">
        <v>5936</v>
      </c>
      <c r="EL658" s="12">
        <v>0.99</v>
      </c>
      <c r="EM658" s="12">
        <v>4.14</v>
      </c>
      <c r="EN658" s="9">
        <f t="shared" si="902"/>
        <v>5.0986</v>
      </c>
      <c r="EO658" s="10">
        <v>1.325</v>
      </c>
      <c r="EP658" s="22">
        <f t="shared" si="903"/>
        <v>1.35</v>
      </c>
      <c r="EQ658" s="21">
        <f t="shared" si="904"/>
        <v>294896.769894821</v>
      </c>
    </row>
    <row r="659" s="1" customFormat="1" customHeight="1" spans="6:147">
      <c r="F659" s="12">
        <v>1524</v>
      </c>
      <c r="G659" s="12">
        <f t="shared" si="912"/>
        <v>2.64</v>
      </c>
      <c r="H659" s="13">
        <v>1.35</v>
      </c>
      <c r="I659" s="14">
        <v>1.4</v>
      </c>
      <c r="J659" s="15">
        <f t="shared" si="862"/>
        <v>7604.1504</v>
      </c>
      <c r="K659" s="12">
        <v>1</v>
      </c>
      <c r="L659" s="12">
        <v>1524</v>
      </c>
      <c r="M659" s="12">
        <v>0.83</v>
      </c>
      <c r="N659" s="19">
        <f t="shared" si="863"/>
        <v>4.42477866061294</v>
      </c>
      <c r="O659" s="20">
        <v>5936</v>
      </c>
      <c r="P659" s="12">
        <v>0.99</v>
      </c>
      <c r="Q659" s="12">
        <v>3.34</v>
      </c>
      <c r="R659" s="9">
        <f t="shared" si="864"/>
        <v>4.3066</v>
      </c>
      <c r="S659" s="10">
        <v>1.325</v>
      </c>
      <c r="T659" s="20">
        <v>1.15</v>
      </c>
      <c r="U659" s="21">
        <f t="shared" si="865"/>
        <v>259748.756205769</v>
      </c>
      <c r="AA659" s="12">
        <v>1524</v>
      </c>
      <c r="AB659" s="12">
        <f t="shared" si="913"/>
        <v>2.64</v>
      </c>
      <c r="AC659" s="13">
        <v>1.35</v>
      </c>
      <c r="AD659" s="14">
        <v>1.4</v>
      </c>
      <c r="AE659" s="15">
        <f t="shared" si="867"/>
        <v>7604.1504</v>
      </c>
      <c r="AF659" s="12">
        <v>1</v>
      </c>
      <c r="AG659" s="12">
        <v>1524</v>
      </c>
      <c r="AH659" s="12">
        <v>0.83</v>
      </c>
      <c r="AI659" s="19">
        <f t="shared" si="868"/>
        <v>4.42477866061294</v>
      </c>
      <c r="AJ659" s="20">
        <v>5936</v>
      </c>
      <c r="AK659" s="12">
        <v>0.99</v>
      </c>
      <c r="AL659" s="12">
        <v>3.34</v>
      </c>
      <c r="AM659" s="9">
        <f t="shared" si="869"/>
        <v>4.3066</v>
      </c>
      <c r="AN659" s="10">
        <v>1.325</v>
      </c>
      <c r="AO659" s="22">
        <v>1.165</v>
      </c>
      <c r="AP659" s="21">
        <f t="shared" si="870"/>
        <v>263136.783460626</v>
      </c>
      <c r="AV659" s="12">
        <v>1524</v>
      </c>
      <c r="AW659" s="12">
        <f t="shared" si="914"/>
        <v>2.64</v>
      </c>
      <c r="AX659" s="13">
        <v>1.35</v>
      </c>
      <c r="AY659" s="14">
        <v>1.4</v>
      </c>
      <c r="AZ659" s="15">
        <f t="shared" si="872"/>
        <v>7604.1504</v>
      </c>
      <c r="BA659" s="12">
        <v>1</v>
      </c>
      <c r="BB659" s="12">
        <v>1524</v>
      </c>
      <c r="BC659" s="12">
        <v>0.83</v>
      </c>
      <c r="BD659" s="19">
        <f t="shared" si="873"/>
        <v>4.42477866061294</v>
      </c>
      <c r="BE659" s="20">
        <v>5936</v>
      </c>
      <c r="BF659" s="12">
        <v>0.99</v>
      </c>
      <c r="BG659" s="12">
        <v>3.34</v>
      </c>
      <c r="BH659" s="9">
        <f t="shared" si="874"/>
        <v>4.3066</v>
      </c>
      <c r="BI659" s="10">
        <v>1.325</v>
      </c>
      <c r="BJ659" s="20">
        <v>1.15</v>
      </c>
      <c r="BK659" s="21">
        <f t="shared" si="875"/>
        <v>259748.756205769</v>
      </c>
      <c r="BQ659" s="12">
        <v>1524</v>
      </c>
      <c r="BR659" s="12">
        <f t="shared" si="915"/>
        <v>2.64</v>
      </c>
      <c r="BS659" s="13">
        <v>1.35</v>
      </c>
      <c r="BT659" s="14">
        <v>1.4</v>
      </c>
      <c r="BU659" s="15">
        <f t="shared" si="877"/>
        <v>7604.1504</v>
      </c>
      <c r="BV659" s="12">
        <v>1</v>
      </c>
      <c r="BW659" s="12">
        <v>1524</v>
      </c>
      <c r="BX659" s="12">
        <v>0.83</v>
      </c>
      <c r="BY659" s="19">
        <f t="shared" si="878"/>
        <v>4.42477866061294</v>
      </c>
      <c r="BZ659" s="20">
        <v>5936</v>
      </c>
      <c r="CA659" s="12">
        <v>0.99</v>
      </c>
      <c r="CB659" s="12">
        <v>3.34</v>
      </c>
      <c r="CC659" s="9">
        <f t="shared" si="879"/>
        <v>4.3066</v>
      </c>
      <c r="CD659" s="10">
        <v>1.325</v>
      </c>
      <c r="CE659" s="22">
        <v>1.165</v>
      </c>
      <c r="CF659" s="21">
        <f t="shared" si="880"/>
        <v>263136.783460626</v>
      </c>
      <c r="CL659" s="12">
        <f t="shared" si="881"/>
        <v>1669</v>
      </c>
      <c r="CM659" s="12">
        <f t="shared" si="916"/>
        <v>2.64</v>
      </c>
      <c r="CN659" s="13">
        <v>1.35</v>
      </c>
      <c r="CO659" s="14">
        <v>1.4</v>
      </c>
      <c r="CP659" s="15">
        <f t="shared" si="883"/>
        <v>8327.6424</v>
      </c>
      <c r="CQ659" s="12">
        <v>1</v>
      </c>
      <c r="CR659" s="12">
        <f t="shared" si="884"/>
        <v>1669</v>
      </c>
      <c r="CS659" s="12">
        <v>0.83</v>
      </c>
      <c r="CT659" s="19">
        <f t="shared" si="885"/>
        <v>4.55935404742437</v>
      </c>
      <c r="CU659" s="20">
        <v>5936</v>
      </c>
      <c r="CV659" s="12">
        <v>0.99</v>
      </c>
      <c r="CW659" s="12">
        <v>3.34</v>
      </c>
      <c r="CX659" s="9">
        <f t="shared" si="886"/>
        <v>4.3066</v>
      </c>
      <c r="CY659" s="10">
        <v>1.325</v>
      </c>
      <c r="CZ659" s="22">
        <f t="shared" si="887"/>
        <v>1.235</v>
      </c>
      <c r="DA659" s="21">
        <f t="shared" si="888"/>
        <v>309405.543102693</v>
      </c>
      <c r="DG659" s="12">
        <f t="shared" si="889"/>
        <v>1669</v>
      </c>
      <c r="DH659" s="12">
        <f t="shared" si="917"/>
        <v>2.64</v>
      </c>
      <c r="DI659" s="13">
        <v>1.35</v>
      </c>
      <c r="DJ659" s="14">
        <v>1.4</v>
      </c>
      <c r="DK659" s="15">
        <f t="shared" si="891"/>
        <v>8327.6424</v>
      </c>
      <c r="DL659" s="12">
        <v>1</v>
      </c>
      <c r="DM659" s="12">
        <f t="shared" si="892"/>
        <v>1669</v>
      </c>
      <c r="DN659" s="12">
        <v>0.83</v>
      </c>
      <c r="DO659" s="19">
        <f t="shared" si="893"/>
        <v>4.55935404742437</v>
      </c>
      <c r="DP659" s="20">
        <v>5936</v>
      </c>
      <c r="DQ659" s="12">
        <v>0.99</v>
      </c>
      <c r="DR659" s="12">
        <v>3.34</v>
      </c>
      <c r="DS659" s="9">
        <f t="shared" si="894"/>
        <v>4.3066</v>
      </c>
      <c r="DT659" s="10">
        <v>1.325</v>
      </c>
      <c r="DU659" s="22">
        <f t="shared" si="895"/>
        <v>1.235</v>
      </c>
      <c r="DV659" s="21">
        <f t="shared" si="896"/>
        <v>309405.543102693</v>
      </c>
      <c r="EB659" s="12">
        <f t="shared" si="897"/>
        <v>1669</v>
      </c>
      <c r="EC659" s="12">
        <f t="shared" si="918"/>
        <v>2.64</v>
      </c>
      <c r="ED659" s="13">
        <v>1.35</v>
      </c>
      <c r="EE659" s="14">
        <v>1.4</v>
      </c>
      <c r="EF659" s="15">
        <f t="shared" si="899"/>
        <v>8327.6424</v>
      </c>
      <c r="EG659" s="12">
        <v>1</v>
      </c>
      <c r="EH659" s="12">
        <f t="shared" si="900"/>
        <v>1669</v>
      </c>
      <c r="EI659" s="12">
        <v>0.92</v>
      </c>
      <c r="EJ659" s="19">
        <f t="shared" si="901"/>
        <v>4.64935404742437</v>
      </c>
      <c r="EK659" s="20">
        <v>5936</v>
      </c>
      <c r="EL659" s="12">
        <v>0.99</v>
      </c>
      <c r="EM659" s="12">
        <v>4.14</v>
      </c>
      <c r="EN659" s="9">
        <f t="shared" si="902"/>
        <v>5.0986</v>
      </c>
      <c r="EO659" s="10">
        <v>1.325</v>
      </c>
      <c r="EP659" s="22">
        <f t="shared" si="903"/>
        <v>1.35</v>
      </c>
      <c r="EQ659" s="21">
        <f t="shared" si="904"/>
        <v>407251.312018804</v>
      </c>
    </row>
    <row r="660" s="1" customFormat="1" customHeight="1" spans="6:147">
      <c r="F660" s="12">
        <v>1524</v>
      </c>
      <c r="G660" s="12">
        <f t="shared" si="912"/>
        <v>2.64</v>
      </c>
      <c r="H660" s="13">
        <v>1.35</v>
      </c>
      <c r="I660" s="14">
        <v>1.4</v>
      </c>
      <c r="J660" s="15">
        <f t="shared" si="862"/>
        <v>7604.1504</v>
      </c>
      <c r="K660" s="12">
        <v>1</v>
      </c>
      <c r="L660" s="12">
        <v>1524</v>
      </c>
      <c r="M660" s="12">
        <v>0.83</v>
      </c>
      <c r="N660" s="19">
        <f t="shared" si="863"/>
        <v>4.42477866061294</v>
      </c>
      <c r="O660" s="20">
        <v>0</v>
      </c>
      <c r="P660" s="12">
        <v>0.99</v>
      </c>
      <c r="Q660" s="12">
        <v>3.34</v>
      </c>
      <c r="R660" s="9">
        <f t="shared" si="864"/>
        <v>4.3066</v>
      </c>
      <c r="S660" s="10">
        <v>1.325</v>
      </c>
      <c r="T660" s="20">
        <v>1.15</v>
      </c>
      <c r="U660" s="21">
        <f t="shared" si="865"/>
        <v>220795.645337769</v>
      </c>
      <c r="AA660" s="12">
        <v>1524</v>
      </c>
      <c r="AB660" s="12">
        <f t="shared" si="913"/>
        <v>2.64</v>
      </c>
      <c r="AC660" s="13">
        <v>1.35</v>
      </c>
      <c r="AD660" s="14">
        <v>1.4</v>
      </c>
      <c r="AE660" s="15">
        <f t="shared" si="867"/>
        <v>7604.1504</v>
      </c>
      <c r="AF660" s="12">
        <v>1</v>
      </c>
      <c r="AG660" s="12">
        <v>1524</v>
      </c>
      <c r="AH660" s="12">
        <v>0.83</v>
      </c>
      <c r="AI660" s="19">
        <f t="shared" si="868"/>
        <v>4.42477866061294</v>
      </c>
      <c r="AJ660" s="20">
        <v>0</v>
      </c>
      <c r="AK660" s="12">
        <v>0.99</v>
      </c>
      <c r="AL660" s="12">
        <v>3.34</v>
      </c>
      <c r="AM660" s="9">
        <f t="shared" si="869"/>
        <v>4.3066</v>
      </c>
      <c r="AN660" s="10">
        <v>1.325</v>
      </c>
      <c r="AO660" s="22">
        <v>1.165</v>
      </c>
      <c r="AP660" s="21">
        <f t="shared" si="870"/>
        <v>223675.588537826</v>
      </c>
      <c r="AV660" s="12">
        <v>1524</v>
      </c>
      <c r="AW660" s="12">
        <f t="shared" si="914"/>
        <v>2.64</v>
      </c>
      <c r="AX660" s="13">
        <v>1.35</v>
      </c>
      <c r="AY660" s="14">
        <v>1.4</v>
      </c>
      <c r="AZ660" s="15">
        <f t="shared" si="872"/>
        <v>7604.1504</v>
      </c>
      <c r="BA660" s="12">
        <v>1</v>
      </c>
      <c r="BB660" s="12">
        <v>1524</v>
      </c>
      <c r="BC660" s="12">
        <v>0.83</v>
      </c>
      <c r="BD660" s="19">
        <f t="shared" si="873"/>
        <v>4.42477866061294</v>
      </c>
      <c r="BE660" s="20">
        <v>0</v>
      </c>
      <c r="BF660" s="12">
        <v>0.99</v>
      </c>
      <c r="BG660" s="12">
        <v>3.34</v>
      </c>
      <c r="BH660" s="9">
        <f t="shared" si="874"/>
        <v>4.3066</v>
      </c>
      <c r="BI660" s="10">
        <v>1.325</v>
      </c>
      <c r="BJ660" s="20">
        <v>1.15</v>
      </c>
      <c r="BK660" s="21">
        <f t="shared" si="875"/>
        <v>220795.645337769</v>
      </c>
      <c r="BQ660" s="12">
        <v>1524</v>
      </c>
      <c r="BR660" s="12">
        <f t="shared" si="915"/>
        <v>2.64</v>
      </c>
      <c r="BS660" s="13">
        <v>1.35</v>
      </c>
      <c r="BT660" s="14">
        <v>1.4</v>
      </c>
      <c r="BU660" s="15">
        <f t="shared" si="877"/>
        <v>7604.1504</v>
      </c>
      <c r="BV660" s="12">
        <v>1</v>
      </c>
      <c r="BW660" s="12">
        <v>1524</v>
      </c>
      <c r="BX660" s="12">
        <v>0.83</v>
      </c>
      <c r="BY660" s="19">
        <f t="shared" si="878"/>
        <v>4.42477866061294</v>
      </c>
      <c r="BZ660" s="20">
        <v>0</v>
      </c>
      <c r="CA660" s="12">
        <v>0.99</v>
      </c>
      <c r="CB660" s="12">
        <v>3.34</v>
      </c>
      <c r="CC660" s="9">
        <f t="shared" si="879"/>
        <v>4.3066</v>
      </c>
      <c r="CD660" s="10">
        <v>1.325</v>
      </c>
      <c r="CE660" s="22">
        <v>1.165</v>
      </c>
      <c r="CF660" s="21">
        <f t="shared" si="880"/>
        <v>223675.588537826</v>
      </c>
      <c r="CL660" s="12">
        <f t="shared" si="881"/>
        <v>1669</v>
      </c>
      <c r="CM660" s="12">
        <f t="shared" si="916"/>
        <v>2.64</v>
      </c>
      <c r="CN660" s="13">
        <v>1.35</v>
      </c>
      <c r="CO660" s="14">
        <v>1.4</v>
      </c>
      <c r="CP660" s="15">
        <f t="shared" si="883"/>
        <v>8327.6424</v>
      </c>
      <c r="CQ660" s="12">
        <v>1</v>
      </c>
      <c r="CR660" s="12">
        <f t="shared" si="884"/>
        <v>1669</v>
      </c>
      <c r="CS660" s="12">
        <v>0.83</v>
      </c>
      <c r="CT660" s="19">
        <f t="shared" si="885"/>
        <v>4.55935404742437</v>
      </c>
      <c r="CU660" s="20">
        <v>0</v>
      </c>
      <c r="CV660" s="12">
        <v>0.99</v>
      </c>
      <c r="CW660" s="12">
        <v>3.34</v>
      </c>
      <c r="CX660" s="9">
        <f t="shared" si="886"/>
        <v>4.3066</v>
      </c>
      <c r="CY660" s="10">
        <v>1.325</v>
      </c>
      <c r="CZ660" s="22">
        <f t="shared" si="887"/>
        <v>1.235</v>
      </c>
      <c r="DA660" s="21">
        <f t="shared" si="888"/>
        <v>267573.289257493</v>
      </c>
      <c r="DG660" s="12">
        <f t="shared" si="889"/>
        <v>1669</v>
      </c>
      <c r="DH660" s="12">
        <f t="shared" si="917"/>
        <v>2.64</v>
      </c>
      <c r="DI660" s="13">
        <v>1.35</v>
      </c>
      <c r="DJ660" s="14">
        <v>1.4</v>
      </c>
      <c r="DK660" s="15">
        <f t="shared" si="891"/>
        <v>8327.6424</v>
      </c>
      <c r="DL660" s="12">
        <v>1</v>
      </c>
      <c r="DM660" s="12">
        <f t="shared" si="892"/>
        <v>1669</v>
      </c>
      <c r="DN660" s="12">
        <v>0.83</v>
      </c>
      <c r="DO660" s="19">
        <f t="shared" si="893"/>
        <v>4.55935404742437</v>
      </c>
      <c r="DP660" s="20">
        <v>0</v>
      </c>
      <c r="DQ660" s="12">
        <v>0.99</v>
      </c>
      <c r="DR660" s="12">
        <v>3.34</v>
      </c>
      <c r="DS660" s="9">
        <f t="shared" si="894"/>
        <v>4.3066</v>
      </c>
      <c r="DT660" s="10">
        <v>1.325</v>
      </c>
      <c r="DU660" s="22">
        <f t="shared" si="895"/>
        <v>1.235</v>
      </c>
      <c r="DV660" s="21">
        <f t="shared" si="896"/>
        <v>267573.289257493</v>
      </c>
      <c r="EB660" s="12">
        <f t="shared" si="897"/>
        <v>1669</v>
      </c>
      <c r="EC660" s="12">
        <f t="shared" si="918"/>
        <v>2.64</v>
      </c>
      <c r="ED660" s="13">
        <v>1.35</v>
      </c>
      <c r="EE660" s="14">
        <v>1.4</v>
      </c>
      <c r="EF660" s="15">
        <f t="shared" si="899"/>
        <v>8327.6424</v>
      </c>
      <c r="EG660" s="12">
        <v>1</v>
      </c>
      <c r="EH660" s="12">
        <f t="shared" si="900"/>
        <v>1669</v>
      </c>
      <c r="EI660" s="12">
        <v>0.92</v>
      </c>
      <c r="EJ660" s="19">
        <f t="shared" si="901"/>
        <v>4.64935404742437</v>
      </c>
      <c r="EK660" s="20">
        <v>0</v>
      </c>
      <c r="EL660" s="12">
        <v>0.99</v>
      </c>
      <c r="EM660" s="12">
        <v>4.14</v>
      </c>
      <c r="EN660" s="9">
        <f t="shared" si="902"/>
        <v>5.0986</v>
      </c>
      <c r="EO660" s="10">
        <v>1.325</v>
      </c>
      <c r="EP660" s="22">
        <f t="shared" si="903"/>
        <v>1.35</v>
      </c>
      <c r="EQ660" s="21">
        <f t="shared" si="904"/>
        <v>353114.275246804</v>
      </c>
    </row>
    <row r="661" s="1" customFormat="1" customHeight="1" spans="6:147">
      <c r="F661" s="12">
        <v>1524</v>
      </c>
      <c r="G661" s="12">
        <f>2.72+0.6</f>
        <v>3.32</v>
      </c>
      <c r="H661" s="13">
        <v>1.35</v>
      </c>
      <c r="I661" s="14">
        <v>1.4</v>
      </c>
      <c r="J661" s="15">
        <f t="shared" si="862"/>
        <v>9562.7952</v>
      </c>
      <c r="K661" s="12">
        <v>1</v>
      </c>
      <c r="L661" s="12">
        <v>1524</v>
      </c>
      <c r="M661" s="12">
        <v>0.83</v>
      </c>
      <c r="N661" s="19">
        <f t="shared" si="863"/>
        <v>4.42477866061294</v>
      </c>
      <c r="O661" s="20">
        <v>0</v>
      </c>
      <c r="P661" s="12">
        <v>0.99</v>
      </c>
      <c r="Q661" s="12">
        <v>3.34</v>
      </c>
      <c r="R661" s="9">
        <f t="shared" si="864"/>
        <v>4.3066</v>
      </c>
      <c r="S661" s="10">
        <v>1.325</v>
      </c>
      <c r="T661" s="20">
        <v>1.15</v>
      </c>
      <c r="U661" s="21">
        <f t="shared" si="865"/>
        <v>277667.250955073</v>
      </c>
      <c r="AA661" s="12">
        <v>1524</v>
      </c>
      <c r="AB661" s="12">
        <f>2.72+0.6</f>
        <v>3.32</v>
      </c>
      <c r="AC661" s="13">
        <v>1.35</v>
      </c>
      <c r="AD661" s="14">
        <v>1.4</v>
      </c>
      <c r="AE661" s="15">
        <f t="shared" si="867"/>
        <v>9562.7952</v>
      </c>
      <c r="AF661" s="12">
        <v>1</v>
      </c>
      <c r="AG661" s="12">
        <v>1524</v>
      </c>
      <c r="AH661" s="12">
        <v>0.83</v>
      </c>
      <c r="AI661" s="19">
        <f t="shared" si="868"/>
        <v>4.42477866061294</v>
      </c>
      <c r="AJ661" s="20">
        <v>0</v>
      </c>
      <c r="AK661" s="12">
        <v>0.99</v>
      </c>
      <c r="AL661" s="12">
        <v>3.34</v>
      </c>
      <c r="AM661" s="9">
        <f t="shared" si="869"/>
        <v>4.3066</v>
      </c>
      <c r="AN661" s="10">
        <v>1.325</v>
      </c>
      <c r="AO661" s="22">
        <v>1.165</v>
      </c>
      <c r="AP661" s="21">
        <f t="shared" si="870"/>
        <v>281288.997706661</v>
      </c>
      <c r="AV661" s="12">
        <v>1524</v>
      </c>
      <c r="AW661" s="12">
        <f>2.72+0.6</f>
        <v>3.32</v>
      </c>
      <c r="AX661" s="13">
        <v>1.35</v>
      </c>
      <c r="AY661" s="14">
        <v>1.4</v>
      </c>
      <c r="AZ661" s="15">
        <f t="shared" si="872"/>
        <v>9562.7952</v>
      </c>
      <c r="BA661" s="12">
        <v>1</v>
      </c>
      <c r="BB661" s="12">
        <v>1524</v>
      </c>
      <c r="BC661" s="12">
        <v>0.83</v>
      </c>
      <c r="BD661" s="19">
        <f t="shared" si="873"/>
        <v>4.42477866061294</v>
      </c>
      <c r="BE661" s="20">
        <v>0</v>
      </c>
      <c r="BF661" s="12">
        <v>0.99</v>
      </c>
      <c r="BG661" s="12">
        <v>3.34</v>
      </c>
      <c r="BH661" s="9">
        <f t="shared" si="874"/>
        <v>4.3066</v>
      </c>
      <c r="BI661" s="10">
        <v>1.325</v>
      </c>
      <c r="BJ661" s="20">
        <v>1.15</v>
      </c>
      <c r="BK661" s="21">
        <f t="shared" si="875"/>
        <v>277667.250955073</v>
      </c>
      <c r="BQ661" s="12">
        <v>1524</v>
      </c>
      <c r="BR661" s="12">
        <f>2.72+0.6</f>
        <v>3.32</v>
      </c>
      <c r="BS661" s="13">
        <v>1.35</v>
      </c>
      <c r="BT661" s="14">
        <v>1.4</v>
      </c>
      <c r="BU661" s="15">
        <f t="shared" si="877"/>
        <v>9562.7952</v>
      </c>
      <c r="BV661" s="12">
        <v>1</v>
      </c>
      <c r="BW661" s="12">
        <v>1524</v>
      </c>
      <c r="BX661" s="12">
        <v>0.83</v>
      </c>
      <c r="BY661" s="19">
        <f t="shared" si="878"/>
        <v>4.42477866061294</v>
      </c>
      <c r="BZ661" s="20">
        <v>0</v>
      </c>
      <c r="CA661" s="12">
        <v>0.99</v>
      </c>
      <c r="CB661" s="12">
        <v>3.34</v>
      </c>
      <c r="CC661" s="9">
        <f t="shared" si="879"/>
        <v>4.3066</v>
      </c>
      <c r="CD661" s="10">
        <v>1.325</v>
      </c>
      <c r="CE661" s="22">
        <v>1.165</v>
      </c>
      <c r="CF661" s="21">
        <f t="shared" si="880"/>
        <v>281288.997706661</v>
      </c>
      <c r="CL661" s="12">
        <f t="shared" si="881"/>
        <v>1669</v>
      </c>
      <c r="CM661" s="12">
        <f>2.72+0.6</f>
        <v>3.32</v>
      </c>
      <c r="CN661" s="13">
        <v>1.35</v>
      </c>
      <c r="CO661" s="14">
        <v>1.4</v>
      </c>
      <c r="CP661" s="15">
        <f t="shared" si="883"/>
        <v>10472.6412</v>
      </c>
      <c r="CQ661" s="12">
        <v>1</v>
      </c>
      <c r="CR661" s="12">
        <f t="shared" si="884"/>
        <v>1669</v>
      </c>
      <c r="CS661" s="12">
        <v>0.83</v>
      </c>
      <c r="CT661" s="19">
        <f t="shared" si="885"/>
        <v>4.55935404742437</v>
      </c>
      <c r="CU661" s="20">
        <v>0</v>
      </c>
      <c r="CV661" s="12">
        <v>0.99</v>
      </c>
      <c r="CW661" s="12">
        <v>3.34</v>
      </c>
      <c r="CX661" s="9">
        <f t="shared" si="886"/>
        <v>4.3066</v>
      </c>
      <c r="CY661" s="10">
        <v>1.325</v>
      </c>
      <c r="CZ661" s="22">
        <f t="shared" si="887"/>
        <v>1.235</v>
      </c>
      <c r="DA661" s="21">
        <f t="shared" si="888"/>
        <v>336493.681945029</v>
      </c>
      <c r="DG661" s="12">
        <f t="shared" si="889"/>
        <v>1669</v>
      </c>
      <c r="DH661" s="12">
        <f>2.72+0.6</f>
        <v>3.32</v>
      </c>
      <c r="DI661" s="13">
        <v>1.35</v>
      </c>
      <c r="DJ661" s="14">
        <v>1.4</v>
      </c>
      <c r="DK661" s="15">
        <f t="shared" si="891"/>
        <v>10472.6412</v>
      </c>
      <c r="DL661" s="12">
        <v>1</v>
      </c>
      <c r="DM661" s="12">
        <f t="shared" si="892"/>
        <v>1669</v>
      </c>
      <c r="DN661" s="12">
        <v>0.83</v>
      </c>
      <c r="DO661" s="19">
        <f t="shared" si="893"/>
        <v>4.55935404742437</v>
      </c>
      <c r="DP661" s="20">
        <v>0</v>
      </c>
      <c r="DQ661" s="12">
        <v>0.99</v>
      </c>
      <c r="DR661" s="12">
        <v>3.34</v>
      </c>
      <c r="DS661" s="9">
        <f t="shared" si="894"/>
        <v>4.3066</v>
      </c>
      <c r="DT661" s="10">
        <v>1.325</v>
      </c>
      <c r="DU661" s="22">
        <f t="shared" si="895"/>
        <v>1.235</v>
      </c>
      <c r="DV661" s="21">
        <f t="shared" si="896"/>
        <v>336493.681945029</v>
      </c>
      <c r="EB661" s="12">
        <f t="shared" si="897"/>
        <v>1669</v>
      </c>
      <c r="EC661" s="12">
        <f>2.72+0.6</f>
        <v>3.32</v>
      </c>
      <c r="ED661" s="13">
        <v>1.35</v>
      </c>
      <c r="EE661" s="14">
        <v>1.4</v>
      </c>
      <c r="EF661" s="15">
        <f t="shared" si="899"/>
        <v>10472.6412</v>
      </c>
      <c r="EG661" s="12">
        <v>1</v>
      </c>
      <c r="EH661" s="12">
        <f t="shared" si="900"/>
        <v>1669</v>
      </c>
      <c r="EI661" s="12">
        <v>0.92</v>
      </c>
      <c r="EJ661" s="19">
        <f t="shared" si="901"/>
        <v>4.64935404742437</v>
      </c>
      <c r="EK661" s="20">
        <v>0</v>
      </c>
      <c r="EL661" s="12">
        <v>0.99</v>
      </c>
      <c r="EM661" s="12">
        <v>4.14</v>
      </c>
      <c r="EN661" s="9">
        <f t="shared" si="902"/>
        <v>5.0986</v>
      </c>
      <c r="EO661" s="10">
        <v>1.325</v>
      </c>
      <c r="EP661" s="22">
        <f t="shared" si="903"/>
        <v>1.35</v>
      </c>
      <c r="EQ661" s="21">
        <f t="shared" si="904"/>
        <v>444067.952204314</v>
      </c>
    </row>
    <row r="662" s="1" customFormat="1" customHeight="1" spans="6:147">
      <c r="F662" s="12">
        <v>1524</v>
      </c>
      <c r="G662" s="12">
        <f>0.85+0.6</f>
        <v>1.45</v>
      </c>
      <c r="H662" s="13">
        <v>1.35</v>
      </c>
      <c r="I662" s="14">
        <v>1.4</v>
      </c>
      <c r="J662" s="15">
        <f t="shared" si="862"/>
        <v>4176.522</v>
      </c>
      <c r="K662" s="12">
        <v>1</v>
      </c>
      <c r="L662" s="12">
        <v>1524</v>
      </c>
      <c r="M662" s="12">
        <v>0.83</v>
      </c>
      <c r="N662" s="19">
        <f t="shared" si="863"/>
        <v>4.42477866061294</v>
      </c>
      <c r="O662" s="20">
        <v>0</v>
      </c>
      <c r="P662" s="12">
        <v>0.99</v>
      </c>
      <c r="Q662" s="12">
        <v>3.34</v>
      </c>
      <c r="R662" s="9">
        <f t="shared" si="864"/>
        <v>4.3066</v>
      </c>
      <c r="S662" s="10">
        <v>1.325</v>
      </c>
      <c r="T662" s="20">
        <v>1.15</v>
      </c>
      <c r="U662" s="21">
        <f t="shared" si="865"/>
        <v>121270.335507487</v>
      </c>
      <c r="AA662" s="12">
        <v>1524</v>
      </c>
      <c r="AB662" s="12">
        <f>0.85+0.6</f>
        <v>1.45</v>
      </c>
      <c r="AC662" s="13">
        <v>1.35</v>
      </c>
      <c r="AD662" s="14">
        <v>1.4</v>
      </c>
      <c r="AE662" s="15">
        <f t="shared" si="867"/>
        <v>4176.522</v>
      </c>
      <c r="AF662" s="12">
        <v>1</v>
      </c>
      <c r="AG662" s="12">
        <v>1524</v>
      </c>
      <c r="AH662" s="12">
        <v>0.83</v>
      </c>
      <c r="AI662" s="19">
        <f t="shared" si="868"/>
        <v>4.42477866061294</v>
      </c>
      <c r="AJ662" s="20">
        <v>0</v>
      </c>
      <c r="AK662" s="12">
        <v>0.99</v>
      </c>
      <c r="AL662" s="12">
        <v>3.34</v>
      </c>
      <c r="AM662" s="9">
        <f t="shared" si="869"/>
        <v>4.3066</v>
      </c>
      <c r="AN662" s="10">
        <v>1.325</v>
      </c>
      <c r="AO662" s="22">
        <v>1.165</v>
      </c>
      <c r="AP662" s="21">
        <f t="shared" si="870"/>
        <v>122852.122492367</v>
      </c>
      <c r="AV662" s="12">
        <v>1524</v>
      </c>
      <c r="AW662" s="12">
        <f>0.85+0.6</f>
        <v>1.45</v>
      </c>
      <c r="AX662" s="13">
        <v>1.35</v>
      </c>
      <c r="AY662" s="14">
        <v>1.4</v>
      </c>
      <c r="AZ662" s="15">
        <f t="shared" si="872"/>
        <v>4176.522</v>
      </c>
      <c r="BA662" s="12">
        <v>1</v>
      </c>
      <c r="BB662" s="12">
        <v>1524</v>
      </c>
      <c r="BC662" s="12">
        <v>0.83</v>
      </c>
      <c r="BD662" s="19">
        <f t="shared" si="873"/>
        <v>4.42477866061294</v>
      </c>
      <c r="BE662" s="20">
        <v>0</v>
      </c>
      <c r="BF662" s="12">
        <v>0.99</v>
      </c>
      <c r="BG662" s="12">
        <v>3.34</v>
      </c>
      <c r="BH662" s="9">
        <f t="shared" si="874"/>
        <v>4.3066</v>
      </c>
      <c r="BI662" s="10">
        <v>1.325</v>
      </c>
      <c r="BJ662" s="20">
        <v>1.15</v>
      </c>
      <c r="BK662" s="21">
        <f t="shared" si="875"/>
        <v>121270.335507487</v>
      </c>
      <c r="BQ662" s="12">
        <v>1524</v>
      </c>
      <c r="BR662" s="12">
        <f>0.85+0.6</f>
        <v>1.45</v>
      </c>
      <c r="BS662" s="13">
        <v>1.35</v>
      </c>
      <c r="BT662" s="14">
        <v>1.4</v>
      </c>
      <c r="BU662" s="15">
        <f t="shared" si="877"/>
        <v>4176.522</v>
      </c>
      <c r="BV662" s="12">
        <v>1</v>
      </c>
      <c r="BW662" s="12">
        <v>1524</v>
      </c>
      <c r="BX662" s="12">
        <v>0.83</v>
      </c>
      <c r="BY662" s="19">
        <f t="shared" si="878"/>
        <v>4.42477866061294</v>
      </c>
      <c r="BZ662" s="20">
        <v>0</v>
      </c>
      <c r="CA662" s="12">
        <v>0.99</v>
      </c>
      <c r="CB662" s="12">
        <v>3.34</v>
      </c>
      <c r="CC662" s="9">
        <f t="shared" si="879"/>
        <v>4.3066</v>
      </c>
      <c r="CD662" s="10">
        <v>1.325</v>
      </c>
      <c r="CE662" s="22">
        <v>1.165</v>
      </c>
      <c r="CF662" s="21">
        <f t="shared" si="880"/>
        <v>122852.122492367</v>
      </c>
      <c r="CL662" s="12">
        <f t="shared" si="881"/>
        <v>1669</v>
      </c>
      <c r="CM662" s="12">
        <f>0.85+0.6</f>
        <v>1.45</v>
      </c>
      <c r="CN662" s="13">
        <v>1.35</v>
      </c>
      <c r="CO662" s="14">
        <v>1.4</v>
      </c>
      <c r="CP662" s="15">
        <f t="shared" si="883"/>
        <v>4573.8945</v>
      </c>
      <c r="CQ662" s="12">
        <v>1</v>
      </c>
      <c r="CR662" s="12">
        <f t="shared" si="884"/>
        <v>1669</v>
      </c>
      <c r="CS662" s="12">
        <v>0.83</v>
      </c>
      <c r="CT662" s="19">
        <f t="shared" si="885"/>
        <v>4.55935404742437</v>
      </c>
      <c r="CU662" s="20">
        <v>0</v>
      </c>
      <c r="CV662" s="12">
        <v>0.99</v>
      </c>
      <c r="CW662" s="12">
        <v>3.34</v>
      </c>
      <c r="CX662" s="9">
        <f t="shared" si="886"/>
        <v>4.3066</v>
      </c>
      <c r="CY662" s="10">
        <v>1.325</v>
      </c>
      <c r="CZ662" s="22">
        <f t="shared" si="887"/>
        <v>1.235</v>
      </c>
      <c r="DA662" s="21">
        <f t="shared" si="888"/>
        <v>146962.602054305</v>
      </c>
      <c r="DG662" s="12">
        <f t="shared" si="889"/>
        <v>1669</v>
      </c>
      <c r="DH662" s="12">
        <f>0.85+0.6</f>
        <v>1.45</v>
      </c>
      <c r="DI662" s="13">
        <v>1.35</v>
      </c>
      <c r="DJ662" s="14">
        <v>1.4</v>
      </c>
      <c r="DK662" s="15">
        <f t="shared" si="891"/>
        <v>4573.8945</v>
      </c>
      <c r="DL662" s="12">
        <v>1</v>
      </c>
      <c r="DM662" s="12">
        <f t="shared" si="892"/>
        <v>1669</v>
      </c>
      <c r="DN662" s="12">
        <v>0.83</v>
      </c>
      <c r="DO662" s="19">
        <f t="shared" si="893"/>
        <v>4.55935404742437</v>
      </c>
      <c r="DP662" s="20">
        <v>0</v>
      </c>
      <c r="DQ662" s="12">
        <v>0.99</v>
      </c>
      <c r="DR662" s="12">
        <v>3.34</v>
      </c>
      <c r="DS662" s="9">
        <f t="shared" si="894"/>
        <v>4.3066</v>
      </c>
      <c r="DT662" s="10">
        <v>1.325</v>
      </c>
      <c r="DU662" s="22">
        <f t="shared" si="895"/>
        <v>1.235</v>
      </c>
      <c r="DV662" s="21">
        <f t="shared" si="896"/>
        <v>146962.602054305</v>
      </c>
      <c r="EB662" s="12">
        <f t="shared" si="897"/>
        <v>1669</v>
      </c>
      <c r="EC662" s="12">
        <f>0.85+0.6</f>
        <v>1.45</v>
      </c>
      <c r="ED662" s="13">
        <v>1.35</v>
      </c>
      <c r="EE662" s="14">
        <v>1.4</v>
      </c>
      <c r="EF662" s="15">
        <f t="shared" si="899"/>
        <v>4573.8945</v>
      </c>
      <c r="EG662" s="12">
        <v>1</v>
      </c>
      <c r="EH662" s="12">
        <f t="shared" si="900"/>
        <v>1669</v>
      </c>
      <c r="EI662" s="12">
        <v>0.92</v>
      </c>
      <c r="EJ662" s="19">
        <f t="shared" si="901"/>
        <v>4.64935404742437</v>
      </c>
      <c r="EK662" s="20">
        <v>0</v>
      </c>
      <c r="EL662" s="12">
        <v>0.99</v>
      </c>
      <c r="EM662" s="12">
        <v>4.14</v>
      </c>
      <c r="EN662" s="9">
        <f t="shared" si="902"/>
        <v>5.0986</v>
      </c>
      <c r="EO662" s="10">
        <v>1.325</v>
      </c>
      <c r="EP662" s="22">
        <f t="shared" si="903"/>
        <v>1.35</v>
      </c>
      <c r="EQ662" s="21">
        <f t="shared" si="904"/>
        <v>193945.340571161</v>
      </c>
    </row>
    <row r="663" s="1" customFormat="1" customHeight="1" spans="6:147">
      <c r="F663" s="12">
        <v>1524</v>
      </c>
      <c r="G663" s="12">
        <f>1.2+0.6</f>
        <v>1.8</v>
      </c>
      <c r="H663" s="13">
        <v>1.35</v>
      </c>
      <c r="I663" s="14">
        <v>1.4</v>
      </c>
      <c r="J663" s="15">
        <f t="shared" si="862"/>
        <v>5184.648</v>
      </c>
      <c r="K663" s="12">
        <v>1</v>
      </c>
      <c r="L663" s="12">
        <v>1524</v>
      </c>
      <c r="M663" s="12">
        <v>0.83</v>
      </c>
      <c r="N663" s="19">
        <f t="shared" si="863"/>
        <v>4.42477866061294</v>
      </c>
      <c r="O663" s="20">
        <v>0</v>
      </c>
      <c r="P663" s="12">
        <v>0.99</v>
      </c>
      <c r="Q663" s="12">
        <v>3.34</v>
      </c>
      <c r="R663" s="9">
        <f t="shared" si="864"/>
        <v>4.3066</v>
      </c>
      <c r="S663" s="10">
        <v>1.325</v>
      </c>
      <c r="T663" s="20">
        <v>1.15</v>
      </c>
      <c r="U663" s="21">
        <f t="shared" si="865"/>
        <v>150542.48545757</v>
      </c>
      <c r="AA663" s="12">
        <v>1524</v>
      </c>
      <c r="AB663" s="12">
        <f>1.2+0.6</f>
        <v>1.8</v>
      </c>
      <c r="AC663" s="13">
        <v>1.35</v>
      </c>
      <c r="AD663" s="14">
        <v>1.4</v>
      </c>
      <c r="AE663" s="15">
        <f t="shared" si="867"/>
        <v>5184.648</v>
      </c>
      <c r="AF663" s="12">
        <v>1</v>
      </c>
      <c r="AG663" s="12">
        <v>1524</v>
      </c>
      <c r="AH663" s="12">
        <v>0.83</v>
      </c>
      <c r="AI663" s="19">
        <f t="shared" si="868"/>
        <v>4.42477866061294</v>
      </c>
      <c r="AJ663" s="20">
        <v>0</v>
      </c>
      <c r="AK663" s="12">
        <v>0.99</v>
      </c>
      <c r="AL663" s="12">
        <v>3.34</v>
      </c>
      <c r="AM663" s="9">
        <f t="shared" si="869"/>
        <v>4.3066</v>
      </c>
      <c r="AN663" s="10">
        <v>1.325</v>
      </c>
      <c r="AO663" s="22">
        <v>1.165</v>
      </c>
      <c r="AP663" s="21">
        <f t="shared" si="870"/>
        <v>152506.083093973</v>
      </c>
      <c r="AV663" s="12">
        <v>1524</v>
      </c>
      <c r="AW663" s="12">
        <f>1.2+0.6</f>
        <v>1.8</v>
      </c>
      <c r="AX663" s="13">
        <v>1.35</v>
      </c>
      <c r="AY663" s="14">
        <v>1.4</v>
      </c>
      <c r="AZ663" s="15">
        <f t="shared" si="872"/>
        <v>5184.648</v>
      </c>
      <c r="BA663" s="12">
        <v>1</v>
      </c>
      <c r="BB663" s="12">
        <v>1524</v>
      </c>
      <c r="BC663" s="12">
        <v>0.83</v>
      </c>
      <c r="BD663" s="19">
        <f t="shared" si="873"/>
        <v>4.42477866061294</v>
      </c>
      <c r="BE663" s="20">
        <v>0</v>
      </c>
      <c r="BF663" s="12">
        <v>0.99</v>
      </c>
      <c r="BG663" s="12">
        <v>3.34</v>
      </c>
      <c r="BH663" s="9">
        <f t="shared" si="874"/>
        <v>4.3066</v>
      </c>
      <c r="BI663" s="10">
        <v>1.325</v>
      </c>
      <c r="BJ663" s="20">
        <v>1.15</v>
      </c>
      <c r="BK663" s="21">
        <f t="shared" si="875"/>
        <v>150542.48545757</v>
      </c>
      <c r="BQ663" s="12">
        <v>1524</v>
      </c>
      <c r="BR663" s="12">
        <f>1.2+0.6</f>
        <v>1.8</v>
      </c>
      <c r="BS663" s="13">
        <v>1.35</v>
      </c>
      <c r="BT663" s="14">
        <v>1.4</v>
      </c>
      <c r="BU663" s="15">
        <f t="shared" si="877"/>
        <v>5184.648</v>
      </c>
      <c r="BV663" s="12">
        <v>1</v>
      </c>
      <c r="BW663" s="12">
        <v>1524</v>
      </c>
      <c r="BX663" s="12">
        <v>0.83</v>
      </c>
      <c r="BY663" s="19">
        <f t="shared" si="878"/>
        <v>4.42477866061294</v>
      </c>
      <c r="BZ663" s="20">
        <v>0</v>
      </c>
      <c r="CA663" s="12">
        <v>0.99</v>
      </c>
      <c r="CB663" s="12">
        <v>3.34</v>
      </c>
      <c r="CC663" s="9">
        <f t="shared" si="879"/>
        <v>4.3066</v>
      </c>
      <c r="CD663" s="10">
        <v>1.325</v>
      </c>
      <c r="CE663" s="22">
        <v>1.165</v>
      </c>
      <c r="CF663" s="21">
        <f t="shared" si="880"/>
        <v>152506.083093973</v>
      </c>
      <c r="CL663" s="12">
        <f t="shared" si="881"/>
        <v>1669</v>
      </c>
      <c r="CM663" s="12">
        <f>1.2+0.6</f>
        <v>1.8</v>
      </c>
      <c r="CN663" s="13">
        <v>1.35</v>
      </c>
      <c r="CO663" s="14">
        <v>1.4</v>
      </c>
      <c r="CP663" s="15">
        <f t="shared" si="883"/>
        <v>5677.938</v>
      </c>
      <c r="CQ663" s="12">
        <v>1</v>
      </c>
      <c r="CR663" s="12">
        <f t="shared" si="884"/>
        <v>1669</v>
      </c>
      <c r="CS663" s="12">
        <v>0.83</v>
      </c>
      <c r="CT663" s="19">
        <f t="shared" si="885"/>
        <v>4.55935404742437</v>
      </c>
      <c r="CU663" s="20">
        <v>0</v>
      </c>
      <c r="CV663" s="12">
        <v>0.99</v>
      </c>
      <c r="CW663" s="12">
        <v>3.34</v>
      </c>
      <c r="CX663" s="9">
        <f t="shared" si="886"/>
        <v>4.3066</v>
      </c>
      <c r="CY663" s="10">
        <v>1.325</v>
      </c>
      <c r="CZ663" s="22">
        <f t="shared" si="887"/>
        <v>1.235</v>
      </c>
      <c r="DA663" s="21">
        <f t="shared" si="888"/>
        <v>182436.333584654</v>
      </c>
      <c r="DG663" s="12">
        <f t="shared" si="889"/>
        <v>1669</v>
      </c>
      <c r="DH663" s="12">
        <f>1.2+0.6</f>
        <v>1.8</v>
      </c>
      <c r="DI663" s="13">
        <v>1.35</v>
      </c>
      <c r="DJ663" s="14">
        <v>1.4</v>
      </c>
      <c r="DK663" s="15">
        <f t="shared" si="891"/>
        <v>5677.938</v>
      </c>
      <c r="DL663" s="12">
        <v>1</v>
      </c>
      <c r="DM663" s="12">
        <f t="shared" si="892"/>
        <v>1669</v>
      </c>
      <c r="DN663" s="12">
        <v>0.83</v>
      </c>
      <c r="DO663" s="19">
        <f t="shared" si="893"/>
        <v>4.55935404742437</v>
      </c>
      <c r="DP663" s="20">
        <v>0</v>
      </c>
      <c r="DQ663" s="12">
        <v>0.99</v>
      </c>
      <c r="DR663" s="12">
        <v>3.34</v>
      </c>
      <c r="DS663" s="9">
        <f t="shared" si="894"/>
        <v>4.3066</v>
      </c>
      <c r="DT663" s="10">
        <v>1.325</v>
      </c>
      <c r="DU663" s="22">
        <f t="shared" si="895"/>
        <v>1.235</v>
      </c>
      <c r="DV663" s="21">
        <f t="shared" si="896"/>
        <v>182436.333584654</v>
      </c>
      <c r="EB663" s="12">
        <f t="shared" si="897"/>
        <v>1669</v>
      </c>
      <c r="EC663" s="12">
        <f>1.2+0.6</f>
        <v>1.8</v>
      </c>
      <c r="ED663" s="13">
        <v>1.35</v>
      </c>
      <c r="EE663" s="14">
        <v>1.4</v>
      </c>
      <c r="EF663" s="15">
        <f t="shared" si="899"/>
        <v>5677.938</v>
      </c>
      <c r="EG663" s="12">
        <v>1</v>
      </c>
      <c r="EH663" s="12">
        <f t="shared" si="900"/>
        <v>1669</v>
      </c>
      <c r="EI663" s="12">
        <v>0.92</v>
      </c>
      <c r="EJ663" s="19">
        <f t="shared" si="901"/>
        <v>4.64935404742437</v>
      </c>
      <c r="EK663" s="20">
        <v>0</v>
      </c>
      <c r="EL663" s="12">
        <v>0.99</v>
      </c>
      <c r="EM663" s="12">
        <v>4.14</v>
      </c>
      <c r="EN663" s="9">
        <f t="shared" si="902"/>
        <v>5.0986</v>
      </c>
      <c r="EO663" s="10">
        <v>1.325</v>
      </c>
      <c r="EP663" s="22">
        <f t="shared" si="903"/>
        <v>1.35</v>
      </c>
      <c r="EQ663" s="21">
        <f t="shared" si="904"/>
        <v>240759.733122821</v>
      </c>
    </row>
    <row r="664" s="1" customFormat="1" customHeight="1" spans="6:147">
      <c r="F664" s="28" t="s">
        <v>1</v>
      </c>
      <c r="G664" s="29"/>
      <c r="H664" s="29"/>
      <c r="I664" s="29"/>
      <c r="J664" s="29"/>
      <c r="K664" s="29"/>
      <c r="L664" s="29"/>
      <c r="M664" s="29"/>
      <c r="N664" s="30">
        <f>SUM(U634:U663)</f>
        <v>6959209.058142</v>
      </c>
      <c r="O664" s="30"/>
      <c r="P664" s="30"/>
      <c r="Q664" s="30"/>
      <c r="R664" s="30"/>
      <c r="S664" s="30"/>
      <c r="T664" s="30"/>
      <c r="U664" s="30"/>
      <c r="V664" s="1"/>
      <c r="W664" s="1"/>
      <c r="X664" s="1"/>
      <c r="Y664" s="1"/>
      <c r="Z664" s="1"/>
      <c r="AA664" s="28" t="s">
        <v>1</v>
      </c>
      <c r="AB664" s="29"/>
      <c r="AC664" s="29"/>
      <c r="AD664" s="29"/>
      <c r="AE664" s="29"/>
      <c r="AF664" s="29"/>
      <c r="AG664" s="29"/>
      <c r="AH664" s="29"/>
      <c r="AI664" s="30">
        <f>SUM(AP634:AP663)</f>
        <v>7049981.35020472</v>
      </c>
      <c r="AJ664" s="30"/>
      <c r="AK664" s="30"/>
      <c r="AL664" s="30"/>
      <c r="AM664" s="30"/>
      <c r="AN664" s="30"/>
      <c r="AO664" s="30"/>
      <c r="AP664" s="30"/>
      <c r="AQ664" s="1"/>
      <c r="AR664" s="1"/>
      <c r="AS664" s="1"/>
      <c r="AT664" s="1"/>
      <c r="AU664" s="1"/>
      <c r="AV664" s="28" t="s">
        <v>1</v>
      </c>
      <c r="AW664" s="29"/>
      <c r="AX664" s="29"/>
      <c r="AY664" s="29"/>
      <c r="AZ664" s="29"/>
      <c r="BA664" s="29"/>
      <c r="BB664" s="29"/>
      <c r="BC664" s="29"/>
      <c r="BD664" s="30">
        <f>SUM(BK634:BK663)</f>
        <v>6959209.058142</v>
      </c>
      <c r="BE664" s="30"/>
      <c r="BF664" s="30"/>
      <c r="BG664" s="30"/>
      <c r="BH664" s="30"/>
      <c r="BI664" s="30"/>
      <c r="BJ664" s="30"/>
      <c r="BK664" s="30"/>
      <c r="BL664" s="1"/>
      <c r="BM664" s="1"/>
      <c r="BN664" s="1"/>
      <c r="BO664" s="1"/>
      <c r="BP664" s="1"/>
      <c r="BQ664" s="28" t="s">
        <v>1</v>
      </c>
      <c r="BR664" s="29"/>
      <c r="BS664" s="29"/>
      <c r="BT664" s="29"/>
      <c r="BU664" s="29"/>
      <c r="BV664" s="29"/>
      <c r="BW664" s="29"/>
      <c r="BX664" s="29"/>
      <c r="BY664" s="30">
        <f>SUM(CF634:CF663)</f>
        <v>7049981.35020472</v>
      </c>
      <c r="BZ664" s="30"/>
      <c r="CA664" s="30"/>
      <c r="CB664" s="30"/>
      <c r="CC664" s="30"/>
      <c r="CD664" s="30"/>
      <c r="CE664" s="30"/>
      <c r="CF664" s="30"/>
      <c r="CG664" s="1"/>
      <c r="CH664" s="1"/>
      <c r="CI664" s="1"/>
      <c r="CJ664" s="1"/>
      <c r="CK664" s="1"/>
      <c r="CL664" s="28" t="s">
        <v>1</v>
      </c>
      <c r="CM664" s="29"/>
      <c r="CN664" s="29"/>
      <c r="CO664" s="29"/>
      <c r="CP664" s="29"/>
      <c r="CQ664" s="29"/>
      <c r="CR664" s="29"/>
      <c r="CS664" s="29"/>
      <c r="CT664" s="30">
        <f>SUM(DA634:DA663)</f>
        <v>8293873.77656905</v>
      </c>
      <c r="CU664" s="30"/>
      <c r="CV664" s="30"/>
      <c r="CW664" s="30"/>
      <c r="CX664" s="30"/>
      <c r="CY664" s="30"/>
      <c r="CZ664" s="30"/>
      <c r="DA664" s="30"/>
      <c r="DB664" s="1"/>
      <c r="DC664" s="1"/>
      <c r="DD664" s="1"/>
      <c r="DE664" s="1"/>
      <c r="DF664" s="1"/>
      <c r="DG664" s="28" t="s">
        <v>1</v>
      </c>
      <c r="DH664" s="29"/>
      <c r="DI664" s="29"/>
      <c r="DJ664" s="29"/>
      <c r="DK664" s="29"/>
      <c r="DL664" s="29"/>
      <c r="DM664" s="29"/>
      <c r="DN664" s="29"/>
      <c r="DO664" s="30">
        <f>SUM(DV634:DV663)</f>
        <v>8293873.77656905</v>
      </c>
      <c r="DP664" s="30"/>
      <c r="DQ664" s="30"/>
      <c r="DR664" s="30"/>
      <c r="DS664" s="30"/>
      <c r="DT664" s="30"/>
      <c r="DU664" s="30"/>
      <c r="DV664" s="30"/>
      <c r="DW664" s="1"/>
      <c r="DX664" s="1"/>
      <c r="DY664" s="1"/>
      <c r="DZ664" s="1"/>
      <c r="EA664" s="1"/>
      <c r="EB664" s="28" t="s">
        <v>1</v>
      </c>
      <c r="EC664" s="29"/>
      <c r="ED664" s="29"/>
      <c r="EE664" s="29"/>
      <c r="EF664" s="29"/>
      <c r="EG664" s="29"/>
      <c r="EH664" s="29"/>
      <c r="EI664" s="29"/>
      <c r="EJ664" s="30">
        <f>SUM(EQ634:EQ663)</f>
        <v>10917572.4144234</v>
      </c>
      <c r="EK664" s="30"/>
      <c r="EL664" s="30"/>
      <c r="EM664" s="30"/>
      <c r="EN664" s="30"/>
      <c r="EO664" s="30"/>
      <c r="EP664" s="30"/>
      <c r="EQ664" s="30"/>
    </row>
    <row r="665" s="1" customFormat="1" customHeight="1" spans="6:147">
      <c r="F665" s="29"/>
      <c r="G665" s="29"/>
      <c r="H665" s="29"/>
      <c r="I665" s="29"/>
      <c r="J665" s="29"/>
      <c r="K665" s="29"/>
      <c r="L665" s="29"/>
      <c r="M665" s="29"/>
      <c r="N665" s="30"/>
      <c r="O665" s="30"/>
      <c r="P665" s="30"/>
      <c r="Q665" s="30"/>
      <c r="R665" s="30"/>
      <c r="S665" s="30"/>
      <c r="T665" s="30"/>
      <c r="U665" s="30"/>
      <c r="V665" s="1"/>
      <c r="W665" s="1"/>
      <c r="X665" s="1"/>
      <c r="Y665" s="1"/>
      <c r="Z665" s="1"/>
      <c r="AA665" s="29"/>
      <c r="AB665" s="29"/>
      <c r="AC665" s="29"/>
      <c r="AD665" s="29"/>
      <c r="AE665" s="29"/>
      <c r="AF665" s="29"/>
      <c r="AG665" s="29"/>
      <c r="AH665" s="29"/>
      <c r="AI665" s="30"/>
      <c r="AJ665" s="30"/>
      <c r="AK665" s="30"/>
      <c r="AL665" s="30"/>
      <c r="AM665" s="30"/>
      <c r="AN665" s="30"/>
      <c r="AO665" s="30"/>
      <c r="AP665" s="30"/>
      <c r="AQ665" s="1"/>
      <c r="AR665" s="1"/>
      <c r="AS665" s="1"/>
      <c r="AT665" s="1"/>
      <c r="AU665" s="1"/>
      <c r="AV665" s="29"/>
      <c r="AW665" s="29"/>
      <c r="AX665" s="29"/>
      <c r="AY665" s="29"/>
      <c r="AZ665" s="29"/>
      <c r="BA665" s="29"/>
      <c r="BB665" s="29"/>
      <c r="BC665" s="29"/>
      <c r="BD665" s="30"/>
      <c r="BE665" s="30"/>
      <c r="BF665" s="30"/>
      <c r="BG665" s="30"/>
      <c r="BH665" s="30"/>
      <c r="BI665" s="30"/>
      <c r="BJ665" s="30"/>
      <c r="BK665" s="30"/>
      <c r="BL665" s="1"/>
      <c r="BM665" s="1"/>
      <c r="BN665" s="1"/>
      <c r="BO665" s="1"/>
      <c r="BP665" s="1"/>
      <c r="BQ665" s="29"/>
      <c r="BR665" s="29"/>
      <c r="BS665" s="29"/>
      <c r="BT665" s="29"/>
      <c r="BU665" s="29"/>
      <c r="BV665" s="29"/>
      <c r="BW665" s="29"/>
      <c r="BX665" s="29"/>
      <c r="BY665" s="30"/>
      <c r="BZ665" s="30"/>
      <c r="CA665" s="30"/>
      <c r="CB665" s="30"/>
      <c r="CC665" s="30"/>
      <c r="CD665" s="30"/>
      <c r="CE665" s="30"/>
      <c r="CF665" s="30"/>
      <c r="CG665" s="1"/>
      <c r="CH665" s="1"/>
      <c r="CI665" s="1"/>
      <c r="CJ665" s="1"/>
      <c r="CK665" s="1"/>
      <c r="CL665" s="29"/>
      <c r="CM665" s="29"/>
      <c r="CN665" s="29"/>
      <c r="CO665" s="29"/>
      <c r="CP665" s="29"/>
      <c r="CQ665" s="29"/>
      <c r="CR665" s="29"/>
      <c r="CS665" s="29"/>
      <c r="CT665" s="30"/>
      <c r="CU665" s="30"/>
      <c r="CV665" s="30"/>
      <c r="CW665" s="30"/>
      <c r="CX665" s="30"/>
      <c r="CY665" s="30"/>
      <c r="CZ665" s="30"/>
      <c r="DA665" s="30"/>
      <c r="DB665" s="1"/>
      <c r="DC665" s="1"/>
      <c r="DD665" s="1"/>
      <c r="DE665" s="1"/>
      <c r="DF665" s="1"/>
      <c r="DG665" s="29"/>
      <c r="DH665" s="29"/>
      <c r="DI665" s="29"/>
      <c r="DJ665" s="29"/>
      <c r="DK665" s="29"/>
      <c r="DL665" s="29"/>
      <c r="DM665" s="29"/>
      <c r="DN665" s="29"/>
      <c r="DO665" s="30"/>
      <c r="DP665" s="30"/>
      <c r="DQ665" s="30"/>
      <c r="DR665" s="30"/>
      <c r="DS665" s="30"/>
      <c r="DT665" s="30"/>
      <c r="DU665" s="30"/>
      <c r="DV665" s="30"/>
      <c r="DW665" s="1"/>
      <c r="DX665" s="1"/>
      <c r="DY665" s="1"/>
      <c r="DZ665" s="1"/>
      <c r="EA665" s="1"/>
      <c r="EB665" s="29"/>
      <c r="EC665" s="29"/>
      <c r="ED665" s="29"/>
      <c r="EE665" s="29"/>
      <c r="EF665" s="29"/>
      <c r="EG665" s="29"/>
      <c r="EH665" s="29"/>
      <c r="EI665" s="29"/>
      <c r="EJ665" s="30"/>
      <c r="EK665" s="30"/>
      <c r="EL665" s="30"/>
      <c r="EM665" s="30"/>
      <c r="EN665" s="30"/>
      <c r="EO665" s="30"/>
      <c r="EP665" s="30"/>
      <c r="EQ665" s="30"/>
    </row>
    <row r="666" s="1" customFormat="1" customHeight="1" spans="6:147">
      <c r="F666" s="3" t="s">
        <v>33</v>
      </c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1"/>
      <c r="W666" s="1"/>
      <c r="X666" s="1"/>
      <c r="Y666" s="1"/>
      <c r="Z666" s="1"/>
      <c r="AA666" s="3" t="s">
        <v>33</v>
      </c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1"/>
      <c r="AR666" s="1"/>
      <c r="AS666" s="1"/>
      <c r="AT666" s="1"/>
      <c r="AU666" s="1"/>
      <c r="AV666" s="3" t="s">
        <v>33</v>
      </c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1"/>
      <c r="BM666" s="1"/>
      <c r="BN666" s="1"/>
      <c r="BO666" s="1"/>
      <c r="BP666" s="1"/>
      <c r="BQ666" s="3" t="s">
        <v>33</v>
      </c>
      <c r="BR666" s="3"/>
      <c r="BS666" s="3"/>
      <c r="BT666" s="3"/>
      <c r="BU666" s="3"/>
      <c r="BV666" s="3"/>
      <c r="BW666" s="3"/>
      <c r="BX666" s="3"/>
      <c r="BY666" s="3"/>
      <c r="BZ666" s="3"/>
      <c r="CA666" s="3"/>
      <c r="CB666" s="3"/>
      <c r="CC666" s="3"/>
      <c r="CD666" s="3"/>
      <c r="CE666" s="3"/>
      <c r="CF666" s="3"/>
      <c r="CG666" s="1"/>
      <c r="CH666" s="1"/>
      <c r="CI666" s="1"/>
      <c r="CJ666" s="1"/>
      <c r="CK666" s="1"/>
      <c r="CL666" s="3" t="s">
        <v>33</v>
      </c>
      <c r="CM666" s="3"/>
      <c r="CN666" s="3"/>
      <c r="CO666" s="3"/>
      <c r="CP666" s="3"/>
      <c r="CQ666" s="3"/>
      <c r="CR666" s="3"/>
      <c r="CS666" s="3"/>
      <c r="CT666" s="3"/>
      <c r="CU666" s="3"/>
      <c r="CV666" s="3"/>
      <c r="CW666" s="3"/>
      <c r="CX666" s="3"/>
      <c r="CY666" s="3"/>
      <c r="CZ666" s="3"/>
      <c r="DA666" s="3"/>
      <c r="DB666" s="1"/>
      <c r="DC666" s="1"/>
      <c r="DD666" s="1"/>
      <c r="DE666" s="1"/>
      <c r="DF666" s="1"/>
      <c r="DG666" s="3" t="s">
        <v>33</v>
      </c>
      <c r="DH666" s="3"/>
      <c r="DI666" s="3"/>
      <c r="DJ666" s="3"/>
      <c r="DK666" s="3"/>
      <c r="DL666" s="3"/>
      <c r="DM666" s="3"/>
      <c r="DN666" s="3"/>
      <c r="DO666" s="3"/>
      <c r="DP666" s="3"/>
      <c r="DQ666" s="3"/>
      <c r="DR666" s="3"/>
      <c r="DS666" s="3"/>
      <c r="DT666" s="3"/>
      <c r="DU666" s="3"/>
      <c r="DV666" s="3"/>
      <c r="DW666" s="1"/>
      <c r="DX666" s="1"/>
      <c r="DY666" s="1"/>
      <c r="DZ666" s="1"/>
      <c r="EA666" s="1"/>
      <c r="EB666" s="3" t="s">
        <v>33</v>
      </c>
      <c r="EC666" s="3"/>
      <c r="ED666" s="3"/>
      <c r="EE666" s="3"/>
      <c r="EF666" s="3"/>
      <c r="EG666" s="3"/>
      <c r="EH666" s="3"/>
      <c r="EI666" s="3"/>
      <c r="EJ666" s="3"/>
      <c r="EK666" s="3"/>
      <c r="EL666" s="3"/>
      <c r="EM666" s="3"/>
      <c r="EN666" s="3"/>
      <c r="EO666" s="3"/>
      <c r="EP666" s="3"/>
      <c r="EQ666" s="3"/>
    </row>
    <row r="667" s="1" customFormat="1" customHeight="1" spans="6:147">
      <c r="F667" s="4" t="s">
        <v>8</v>
      </c>
      <c r="G667" s="5"/>
      <c r="H667" s="5"/>
      <c r="I667" s="5"/>
      <c r="J667" s="6"/>
      <c r="K667" s="7" t="s">
        <v>9</v>
      </c>
      <c r="L667" s="7"/>
      <c r="M667" s="7"/>
      <c r="N667" s="7"/>
      <c r="O667" s="8" t="s">
        <v>10</v>
      </c>
      <c r="P667" s="9" t="s">
        <v>11</v>
      </c>
      <c r="Q667" s="9"/>
      <c r="R667" s="9"/>
      <c r="S667" s="10" t="s">
        <v>12</v>
      </c>
      <c r="T667" s="8" t="s">
        <v>13</v>
      </c>
      <c r="U667" s="11" t="s">
        <v>14</v>
      </c>
      <c r="AA667" s="4" t="s">
        <v>8</v>
      </c>
      <c r="AB667" s="5"/>
      <c r="AC667" s="5"/>
      <c r="AD667" s="5"/>
      <c r="AE667" s="6"/>
      <c r="AF667" s="7" t="s">
        <v>9</v>
      </c>
      <c r="AG667" s="7"/>
      <c r="AH667" s="7"/>
      <c r="AI667" s="7"/>
      <c r="AJ667" s="8" t="s">
        <v>10</v>
      </c>
      <c r="AK667" s="9" t="s">
        <v>11</v>
      </c>
      <c r="AL667" s="9"/>
      <c r="AM667" s="9"/>
      <c r="AN667" s="10" t="s">
        <v>12</v>
      </c>
      <c r="AO667" s="8" t="s">
        <v>13</v>
      </c>
      <c r="AP667" s="11" t="s">
        <v>14</v>
      </c>
      <c r="AV667" s="4" t="s">
        <v>8</v>
      </c>
      <c r="AW667" s="5"/>
      <c r="AX667" s="5"/>
      <c r="AY667" s="5"/>
      <c r="AZ667" s="6"/>
      <c r="BA667" s="7" t="s">
        <v>9</v>
      </c>
      <c r="BB667" s="7"/>
      <c r="BC667" s="7"/>
      <c r="BD667" s="7"/>
      <c r="BE667" s="8" t="s">
        <v>10</v>
      </c>
      <c r="BF667" s="9" t="s">
        <v>11</v>
      </c>
      <c r="BG667" s="9"/>
      <c r="BH667" s="9"/>
      <c r="BI667" s="10" t="s">
        <v>12</v>
      </c>
      <c r="BJ667" s="8" t="s">
        <v>13</v>
      </c>
      <c r="BK667" s="11" t="s">
        <v>14</v>
      </c>
      <c r="BQ667" s="4" t="s">
        <v>8</v>
      </c>
      <c r="BR667" s="5"/>
      <c r="BS667" s="5"/>
      <c r="BT667" s="5"/>
      <c r="BU667" s="6"/>
      <c r="BV667" s="7" t="s">
        <v>9</v>
      </c>
      <c r="BW667" s="7"/>
      <c r="BX667" s="7"/>
      <c r="BY667" s="7"/>
      <c r="BZ667" s="8" t="s">
        <v>10</v>
      </c>
      <c r="CA667" s="9" t="s">
        <v>11</v>
      </c>
      <c r="CB667" s="9"/>
      <c r="CC667" s="9"/>
      <c r="CD667" s="10" t="s">
        <v>12</v>
      </c>
      <c r="CE667" s="8" t="s">
        <v>13</v>
      </c>
      <c r="CF667" s="11" t="s">
        <v>14</v>
      </c>
      <c r="CL667" s="4" t="s">
        <v>8</v>
      </c>
      <c r="CM667" s="5"/>
      <c r="CN667" s="5"/>
      <c r="CO667" s="5"/>
      <c r="CP667" s="6"/>
      <c r="CQ667" s="7" t="s">
        <v>9</v>
      </c>
      <c r="CR667" s="7"/>
      <c r="CS667" s="7"/>
      <c r="CT667" s="7"/>
      <c r="CU667" s="8" t="s">
        <v>10</v>
      </c>
      <c r="CV667" s="9" t="s">
        <v>11</v>
      </c>
      <c r="CW667" s="9"/>
      <c r="CX667" s="9"/>
      <c r="CY667" s="10" t="s">
        <v>12</v>
      </c>
      <c r="CZ667" s="8" t="s">
        <v>13</v>
      </c>
      <c r="DA667" s="11" t="s">
        <v>14</v>
      </c>
      <c r="DG667" s="4" t="s">
        <v>8</v>
      </c>
      <c r="DH667" s="5"/>
      <c r="DI667" s="5"/>
      <c r="DJ667" s="5"/>
      <c r="DK667" s="6"/>
      <c r="DL667" s="7" t="s">
        <v>9</v>
      </c>
      <c r="DM667" s="7"/>
      <c r="DN667" s="7"/>
      <c r="DO667" s="7"/>
      <c r="DP667" s="8" t="s">
        <v>10</v>
      </c>
      <c r="DQ667" s="9" t="s">
        <v>11</v>
      </c>
      <c r="DR667" s="9"/>
      <c r="DS667" s="9"/>
      <c r="DT667" s="10" t="s">
        <v>12</v>
      </c>
      <c r="DU667" s="8" t="s">
        <v>13</v>
      </c>
      <c r="DV667" s="11" t="s">
        <v>14</v>
      </c>
      <c r="EB667" s="4" t="s">
        <v>8</v>
      </c>
      <c r="EC667" s="5"/>
      <c r="ED667" s="5"/>
      <c r="EE667" s="5"/>
      <c r="EF667" s="6"/>
      <c r="EG667" s="7" t="s">
        <v>9</v>
      </c>
      <c r="EH667" s="7"/>
      <c r="EI667" s="7"/>
      <c r="EJ667" s="7"/>
      <c r="EK667" s="8" t="s">
        <v>10</v>
      </c>
      <c r="EL667" s="9" t="s">
        <v>11</v>
      </c>
      <c r="EM667" s="9"/>
      <c r="EN667" s="9"/>
      <c r="EO667" s="10" t="s">
        <v>12</v>
      </c>
      <c r="EP667" s="8" t="s">
        <v>13</v>
      </c>
      <c r="EQ667" s="11" t="s">
        <v>14</v>
      </c>
    </row>
    <row r="668" s="1" customFormat="1" customHeight="1" spans="6:147">
      <c r="F668" s="12" t="s">
        <v>34</v>
      </c>
      <c r="G668" s="12" t="s">
        <v>21</v>
      </c>
      <c r="H668" s="13" t="s">
        <v>22</v>
      </c>
      <c r="I668" s="14" t="s">
        <v>23</v>
      </c>
      <c r="J668" s="15" t="s">
        <v>8</v>
      </c>
      <c r="K668" s="12" t="s">
        <v>24</v>
      </c>
      <c r="L668" s="12" t="s">
        <v>20</v>
      </c>
      <c r="M668" s="12" t="s">
        <v>25</v>
      </c>
      <c r="N668" s="7" t="s">
        <v>26</v>
      </c>
      <c r="O668" s="16"/>
      <c r="P668" s="12" t="s">
        <v>27</v>
      </c>
      <c r="Q668" s="12" t="s">
        <v>28</v>
      </c>
      <c r="R668" s="9" t="s">
        <v>29</v>
      </c>
      <c r="S668" s="10" t="s">
        <v>30</v>
      </c>
      <c r="T668" s="16"/>
      <c r="U668" s="17"/>
      <c r="V668" s="1"/>
      <c r="W668" s="1"/>
      <c r="X668" s="1"/>
      <c r="Y668" s="1"/>
      <c r="Z668" s="1"/>
      <c r="AA668" s="12" t="s">
        <v>34</v>
      </c>
      <c r="AB668" s="12" t="s">
        <v>21</v>
      </c>
      <c r="AC668" s="13" t="s">
        <v>22</v>
      </c>
      <c r="AD668" s="14" t="s">
        <v>23</v>
      </c>
      <c r="AE668" s="15" t="s">
        <v>8</v>
      </c>
      <c r="AF668" s="12" t="s">
        <v>24</v>
      </c>
      <c r="AG668" s="12" t="s">
        <v>20</v>
      </c>
      <c r="AH668" s="12" t="s">
        <v>25</v>
      </c>
      <c r="AI668" s="7" t="s">
        <v>26</v>
      </c>
      <c r="AJ668" s="16"/>
      <c r="AK668" s="12" t="s">
        <v>27</v>
      </c>
      <c r="AL668" s="12" t="s">
        <v>28</v>
      </c>
      <c r="AM668" s="9" t="s">
        <v>29</v>
      </c>
      <c r="AN668" s="10" t="s">
        <v>30</v>
      </c>
      <c r="AO668" s="16"/>
      <c r="AP668" s="17"/>
      <c r="AQ668" s="1"/>
      <c r="AR668" s="1"/>
      <c r="AS668" s="1"/>
      <c r="AT668" s="1"/>
      <c r="AU668" s="1"/>
      <c r="AV668" s="12" t="s">
        <v>34</v>
      </c>
      <c r="AW668" s="12" t="s">
        <v>21</v>
      </c>
      <c r="AX668" s="13" t="s">
        <v>22</v>
      </c>
      <c r="AY668" s="14" t="s">
        <v>23</v>
      </c>
      <c r="AZ668" s="15" t="s">
        <v>8</v>
      </c>
      <c r="BA668" s="12" t="s">
        <v>24</v>
      </c>
      <c r="BB668" s="12" t="s">
        <v>20</v>
      </c>
      <c r="BC668" s="12" t="s">
        <v>25</v>
      </c>
      <c r="BD668" s="7" t="s">
        <v>26</v>
      </c>
      <c r="BE668" s="16"/>
      <c r="BF668" s="12" t="s">
        <v>27</v>
      </c>
      <c r="BG668" s="12" t="s">
        <v>28</v>
      </c>
      <c r="BH668" s="9" t="s">
        <v>29</v>
      </c>
      <c r="BI668" s="10" t="s">
        <v>30</v>
      </c>
      <c r="BJ668" s="16"/>
      <c r="BK668" s="17"/>
      <c r="BL668" s="1"/>
      <c r="BM668" s="1"/>
      <c r="BN668" s="1"/>
      <c r="BO668" s="1"/>
      <c r="BP668" s="1"/>
      <c r="BQ668" s="12" t="s">
        <v>34</v>
      </c>
      <c r="BR668" s="12" t="s">
        <v>21</v>
      </c>
      <c r="BS668" s="13" t="s">
        <v>22</v>
      </c>
      <c r="BT668" s="14" t="s">
        <v>23</v>
      </c>
      <c r="BU668" s="15" t="s">
        <v>8</v>
      </c>
      <c r="BV668" s="12" t="s">
        <v>24</v>
      </c>
      <c r="BW668" s="12" t="s">
        <v>20</v>
      </c>
      <c r="BX668" s="12" t="s">
        <v>25</v>
      </c>
      <c r="BY668" s="7" t="s">
        <v>26</v>
      </c>
      <c r="BZ668" s="16"/>
      <c r="CA668" s="12" t="s">
        <v>27</v>
      </c>
      <c r="CB668" s="12" t="s">
        <v>28</v>
      </c>
      <c r="CC668" s="9" t="s">
        <v>29</v>
      </c>
      <c r="CD668" s="10" t="s">
        <v>30</v>
      </c>
      <c r="CE668" s="16"/>
      <c r="CF668" s="17"/>
      <c r="CG668" s="1"/>
      <c r="CH668" s="1"/>
      <c r="CI668" s="1"/>
      <c r="CJ668" s="1"/>
      <c r="CK668" s="1"/>
      <c r="CL668" s="12" t="s">
        <v>34</v>
      </c>
      <c r="CM668" s="12" t="s">
        <v>21</v>
      </c>
      <c r="CN668" s="13" t="s">
        <v>22</v>
      </c>
      <c r="CO668" s="14" t="s">
        <v>23</v>
      </c>
      <c r="CP668" s="15" t="s">
        <v>8</v>
      </c>
      <c r="CQ668" s="12" t="s">
        <v>24</v>
      </c>
      <c r="CR668" s="12" t="s">
        <v>20</v>
      </c>
      <c r="CS668" s="12" t="s">
        <v>25</v>
      </c>
      <c r="CT668" s="7" t="s">
        <v>26</v>
      </c>
      <c r="CU668" s="16"/>
      <c r="CV668" s="12" t="s">
        <v>27</v>
      </c>
      <c r="CW668" s="12" t="s">
        <v>28</v>
      </c>
      <c r="CX668" s="9" t="s">
        <v>29</v>
      </c>
      <c r="CY668" s="10" t="s">
        <v>30</v>
      </c>
      <c r="CZ668" s="16"/>
      <c r="DA668" s="17"/>
      <c r="DB668" s="1"/>
      <c r="DC668" s="1"/>
      <c r="DD668" s="1"/>
      <c r="DE668" s="1"/>
      <c r="DF668" s="1"/>
      <c r="DG668" s="12" t="s">
        <v>34</v>
      </c>
      <c r="DH668" s="12" t="s">
        <v>21</v>
      </c>
      <c r="DI668" s="13" t="s">
        <v>22</v>
      </c>
      <c r="DJ668" s="14" t="s">
        <v>23</v>
      </c>
      <c r="DK668" s="15" t="s">
        <v>8</v>
      </c>
      <c r="DL668" s="12" t="s">
        <v>24</v>
      </c>
      <c r="DM668" s="12" t="s">
        <v>20</v>
      </c>
      <c r="DN668" s="12" t="s">
        <v>25</v>
      </c>
      <c r="DO668" s="7" t="s">
        <v>26</v>
      </c>
      <c r="DP668" s="16"/>
      <c r="DQ668" s="12" t="s">
        <v>27</v>
      </c>
      <c r="DR668" s="12" t="s">
        <v>28</v>
      </c>
      <c r="DS668" s="9" t="s">
        <v>29</v>
      </c>
      <c r="DT668" s="10" t="s">
        <v>30</v>
      </c>
      <c r="DU668" s="16"/>
      <c r="DV668" s="17"/>
      <c r="DW668" s="1"/>
      <c r="DX668" s="1"/>
      <c r="DY668" s="1"/>
      <c r="DZ668" s="1"/>
      <c r="EA668" s="1"/>
      <c r="EB668" s="12" t="s">
        <v>34</v>
      </c>
      <c r="EC668" s="12" t="s">
        <v>21</v>
      </c>
      <c r="ED668" s="13" t="s">
        <v>22</v>
      </c>
      <c r="EE668" s="14" t="s">
        <v>23</v>
      </c>
      <c r="EF668" s="15" t="s">
        <v>8</v>
      </c>
      <c r="EG668" s="12" t="s">
        <v>24</v>
      </c>
      <c r="EH668" s="12" t="s">
        <v>20</v>
      </c>
      <c r="EI668" s="12" t="s">
        <v>25</v>
      </c>
      <c r="EJ668" s="7" t="s">
        <v>26</v>
      </c>
      <c r="EK668" s="16"/>
      <c r="EL668" s="12" t="s">
        <v>27</v>
      </c>
      <c r="EM668" s="12" t="s">
        <v>28</v>
      </c>
      <c r="EN668" s="9" t="s">
        <v>29</v>
      </c>
      <c r="EO668" s="10" t="s">
        <v>30</v>
      </c>
      <c r="EP668" s="16"/>
      <c r="EQ668" s="17"/>
    </row>
    <row r="669" s="1" customFormat="1" customHeight="1" spans="6:147">
      <c r="F669" s="12">
        <v>35434</v>
      </c>
      <c r="G669" s="12">
        <v>0.0253</v>
      </c>
      <c r="H669" s="13">
        <v>1.35</v>
      </c>
      <c r="I669" s="14">
        <v>1</v>
      </c>
      <c r="J669" s="15">
        <f t="shared" ref="J669:J693" si="919">F669*G669*H669*I669</f>
        <v>1210.24827</v>
      </c>
      <c r="K669" s="12">
        <v>1</v>
      </c>
      <c r="L669" s="12">
        <v>280</v>
      </c>
      <c r="M669" s="12">
        <v>1.43</v>
      </c>
      <c r="N669" s="19">
        <f t="shared" ref="N669:N693" si="920">1+6*L669/(L669+2000)+M669</f>
        <v>3.16684210526316</v>
      </c>
      <c r="O669" s="20">
        <v>5936</v>
      </c>
      <c r="P669" s="12">
        <v>0.99</v>
      </c>
      <c r="Q669" s="12">
        <v>1.98</v>
      </c>
      <c r="R669" s="9">
        <f t="shared" ref="R669:R693" si="921">1+P669*Q669</f>
        <v>2.9602</v>
      </c>
      <c r="S669" s="10">
        <v>1.325</v>
      </c>
      <c r="T669" s="20">
        <v>1</v>
      </c>
      <c r="U669" s="21">
        <f t="shared" ref="U669:U693" si="922">((J669*K669*N669)+O669)*R669*S669*T669</f>
        <v>38315.293529322</v>
      </c>
      <c r="AA669" s="12">
        <v>35434</v>
      </c>
      <c r="AB669" s="12">
        <v>0.0253</v>
      </c>
      <c r="AC669" s="13">
        <v>1.35</v>
      </c>
      <c r="AD669" s="14">
        <v>1</v>
      </c>
      <c r="AE669" s="15">
        <f t="shared" ref="AE669:AE693" si="923">AA669*AB669*AC669*AD669</f>
        <v>1210.24827</v>
      </c>
      <c r="AF669" s="12">
        <v>1</v>
      </c>
      <c r="AG669" s="12">
        <v>280</v>
      </c>
      <c r="AH669" s="12">
        <v>1.43</v>
      </c>
      <c r="AI669" s="19">
        <f t="shared" ref="AI669:AI693" si="924">1+6*AG669/(AG669+2000)+AH669</f>
        <v>3.16684210526316</v>
      </c>
      <c r="AJ669" s="20">
        <v>5936</v>
      </c>
      <c r="AK669" s="12">
        <v>0.99</v>
      </c>
      <c r="AL669" s="12">
        <v>1.98</v>
      </c>
      <c r="AM669" s="9">
        <f t="shared" ref="AM669:AM693" si="925">1+AK669*AL669</f>
        <v>2.9602</v>
      </c>
      <c r="AN669" s="10">
        <v>1.325</v>
      </c>
      <c r="AO669" s="22">
        <v>1.015</v>
      </c>
      <c r="AP669" s="21">
        <f t="shared" ref="AP669:AP693" si="926">((AE669*AF669*AI669)+AJ669)*AM669*AN669*AO669</f>
        <v>38890.0229322618</v>
      </c>
      <c r="AV669" s="12">
        <v>35728</v>
      </c>
      <c r="AW669" s="12">
        <v>0.0253</v>
      </c>
      <c r="AX669" s="13">
        <v>1.35</v>
      </c>
      <c r="AY669" s="14">
        <v>1</v>
      </c>
      <c r="AZ669" s="15">
        <f t="shared" ref="AZ669:AZ693" si="927">AV669*AW669*AX669*AY669</f>
        <v>1220.28984</v>
      </c>
      <c r="BA669" s="12">
        <v>1</v>
      </c>
      <c r="BB669" s="12">
        <v>280</v>
      </c>
      <c r="BC669" s="12">
        <v>1.43</v>
      </c>
      <c r="BD669" s="19">
        <f t="shared" ref="BD669:BD693" si="928">1+6*BB669/(BB669+2000)+BC669</f>
        <v>3.16684210526316</v>
      </c>
      <c r="BE669" s="20">
        <v>5936</v>
      </c>
      <c r="BF669" s="12">
        <v>1</v>
      </c>
      <c r="BG669" s="12">
        <v>3.11</v>
      </c>
      <c r="BH669" s="9">
        <f t="shared" ref="BH669:BH693" si="929">1+BF669*BG669</f>
        <v>4.11</v>
      </c>
      <c r="BI669" s="10">
        <v>1.325</v>
      </c>
      <c r="BJ669" s="20">
        <v>1</v>
      </c>
      <c r="BK669" s="21">
        <f t="shared" ref="BK669:BK693" si="930">((AZ669*BA669*BD669)+BE669)*BH669*BI669*BJ669</f>
        <v>53370.8836130606</v>
      </c>
      <c r="BQ669" s="12">
        <v>35728</v>
      </c>
      <c r="BR669" s="12">
        <v>0.0253</v>
      </c>
      <c r="BS669" s="13">
        <v>1.35</v>
      </c>
      <c r="BT669" s="14">
        <v>1</v>
      </c>
      <c r="BU669" s="15">
        <f t="shared" ref="BU669:BU693" si="931">BQ669*BR669*BS669*BT669</f>
        <v>1220.28984</v>
      </c>
      <c r="BV669" s="12">
        <v>1</v>
      </c>
      <c r="BW669" s="12">
        <v>280</v>
      </c>
      <c r="BX669" s="12">
        <v>1.43</v>
      </c>
      <c r="BY669" s="19">
        <f t="shared" ref="BY669:BY693" si="932">1+6*BW669/(BW669+2000)+BX669</f>
        <v>3.16684210526316</v>
      </c>
      <c r="BZ669" s="20">
        <v>5936</v>
      </c>
      <c r="CA669" s="12">
        <v>1</v>
      </c>
      <c r="CB669" s="12">
        <v>3.11</v>
      </c>
      <c r="CC669" s="9">
        <f t="shared" ref="CC669:CC693" si="933">1+CA669*CB669</f>
        <v>4.11</v>
      </c>
      <c r="CD669" s="10">
        <v>1.325</v>
      </c>
      <c r="CE669" s="22">
        <v>1.015</v>
      </c>
      <c r="CF669" s="21">
        <f t="shared" ref="CF669:CF693" si="934">((BU669*BV669*BY669)+BZ669)*CC669*CD669*CE669</f>
        <v>54171.4468672565</v>
      </c>
      <c r="CL669" s="12">
        <v>41312</v>
      </c>
      <c r="CM669" s="12">
        <v>0.0253</v>
      </c>
      <c r="CN669" s="13">
        <v>1.35</v>
      </c>
      <c r="CO669" s="14">
        <v>1</v>
      </c>
      <c r="CP669" s="15">
        <f t="shared" ref="CP669:CP693" si="935">CL669*CM669*CN669*CO669</f>
        <v>1411.01136</v>
      </c>
      <c r="CQ669" s="12">
        <v>1</v>
      </c>
      <c r="CR669" s="12">
        <v>280</v>
      </c>
      <c r="CS669" s="12">
        <v>1.43</v>
      </c>
      <c r="CT669" s="19">
        <f t="shared" ref="CT669:CT693" si="936">1+6*CR669/(CR669+2000)+CS669</f>
        <v>3.16684210526316</v>
      </c>
      <c r="CU669" s="20">
        <v>5936</v>
      </c>
      <c r="CV669" s="12">
        <v>0.99</v>
      </c>
      <c r="CW669" s="12">
        <v>1.98</v>
      </c>
      <c r="CX669" s="9">
        <f t="shared" ref="CX669:CX693" si="937">1+CV669*CW669</f>
        <v>2.9602</v>
      </c>
      <c r="CY669" s="10">
        <v>1.325</v>
      </c>
      <c r="CZ669" s="22">
        <v>1.085</v>
      </c>
      <c r="DA669" s="21">
        <f t="shared" ref="DA669:DA693" si="938">((CP669*CQ669*CT669)+CU669)*CX669*CY669*CZ669</f>
        <v>44277.7767269114</v>
      </c>
      <c r="DG669" s="12">
        <v>41606</v>
      </c>
      <c r="DH669" s="12">
        <v>0.0253</v>
      </c>
      <c r="DI669" s="13">
        <v>1.35</v>
      </c>
      <c r="DJ669" s="14">
        <v>1</v>
      </c>
      <c r="DK669" s="15">
        <f t="shared" ref="DK669:DK693" si="939">DG669*DH669*DI669*DJ669</f>
        <v>1421.05293</v>
      </c>
      <c r="DL669" s="12">
        <v>1</v>
      </c>
      <c r="DM669" s="12">
        <v>280</v>
      </c>
      <c r="DN669" s="12">
        <v>1.43</v>
      </c>
      <c r="DO669" s="19">
        <f t="shared" ref="DO669:DO693" si="940">1+6*DM669/(DM669+2000)+DN669</f>
        <v>3.16684210526316</v>
      </c>
      <c r="DP669" s="20">
        <v>5936</v>
      </c>
      <c r="DQ669" s="12">
        <v>1</v>
      </c>
      <c r="DR669" s="12">
        <v>3.11</v>
      </c>
      <c r="DS669" s="9">
        <f t="shared" ref="DS669:DS693" si="941">1+DQ669*DR669</f>
        <v>4.11</v>
      </c>
      <c r="DT669" s="10">
        <v>1.325</v>
      </c>
      <c r="DU669" s="22">
        <v>1.085</v>
      </c>
      <c r="DV669" s="21">
        <f t="shared" ref="DV669:DV693" si="942">((DK669*DL669*DO669)+DP669)*DS669*DT669*DU669</f>
        <v>61664.0326468054</v>
      </c>
      <c r="EB669" s="12">
        <v>41606</v>
      </c>
      <c r="EC669" s="12">
        <v>0.02992</v>
      </c>
      <c r="ED669" s="13">
        <v>1.35</v>
      </c>
      <c r="EE669" s="14">
        <v>1</v>
      </c>
      <c r="EF669" s="15">
        <f t="shared" ref="EF669:EF693" si="943">EB669*EC669*ED669*EE669</f>
        <v>1680.549552</v>
      </c>
      <c r="EG669" s="12">
        <v>1</v>
      </c>
      <c r="EH669" s="12">
        <v>280</v>
      </c>
      <c r="EI669" s="12">
        <v>1.52</v>
      </c>
      <c r="EJ669" s="19">
        <f t="shared" ref="EJ669:EJ693" si="944">1+6*EH669/(EH669+2000)+EI669</f>
        <v>3.25684210526316</v>
      </c>
      <c r="EK669" s="20">
        <f t="shared" ref="EK669:EK673" si="945">5936+EB669*0.025</f>
        <v>6976.15</v>
      </c>
      <c r="EL669" s="12">
        <v>1</v>
      </c>
      <c r="EM669" s="12">
        <v>3.91</v>
      </c>
      <c r="EN669" s="9">
        <f t="shared" ref="EN669:EN693" si="946">1+EL669*EM669</f>
        <v>4.91</v>
      </c>
      <c r="EO669" s="10">
        <v>1.325</v>
      </c>
      <c r="EP669" s="22">
        <v>1.2</v>
      </c>
      <c r="EQ669" s="21">
        <f t="shared" ref="EQ669:EQ693" si="947">((EF669*EG669*EJ669)+EK669)*EN669*EO669*EP669</f>
        <v>97191.4905176234</v>
      </c>
    </row>
    <row r="670" s="1" customFormat="1" customHeight="1" spans="6:147">
      <c r="F670" s="12">
        <v>35434</v>
      </c>
      <c r="G670" s="12">
        <v>0.0253</v>
      </c>
      <c r="H670" s="13">
        <v>1.35</v>
      </c>
      <c r="I670" s="14">
        <v>1</v>
      </c>
      <c r="J670" s="15">
        <f t="shared" si="919"/>
        <v>1210.24827</v>
      </c>
      <c r="K670" s="12">
        <v>1</v>
      </c>
      <c r="L670" s="12">
        <v>280</v>
      </c>
      <c r="M670" s="12">
        <v>1.43</v>
      </c>
      <c r="N670" s="19">
        <f t="shared" si="920"/>
        <v>3.16684210526316</v>
      </c>
      <c r="O670" s="20">
        <v>5936</v>
      </c>
      <c r="P670" s="12">
        <v>0.99</v>
      </c>
      <c r="Q670" s="12">
        <v>1.98</v>
      </c>
      <c r="R670" s="9">
        <f t="shared" si="921"/>
        <v>2.9602</v>
      </c>
      <c r="S670" s="10">
        <v>1.325</v>
      </c>
      <c r="T670" s="20">
        <v>1</v>
      </c>
      <c r="U670" s="21">
        <f t="shared" si="922"/>
        <v>38315.293529322</v>
      </c>
      <c r="AA670" s="12">
        <v>35434</v>
      </c>
      <c r="AB670" s="12">
        <v>0.0253</v>
      </c>
      <c r="AC670" s="13">
        <v>1.35</v>
      </c>
      <c r="AD670" s="14">
        <v>1</v>
      </c>
      <c r="AE670" s="15">
        <f t="shared" si="923"/>
        <v>1210.24827</v>
      </c>
      <c r="AF670" s="12">
        <v>1</v>
      </c>
      <c r="AG670" s="12">
        <v>280</v>
      </c>
      <c r="AH670" s="12">
        <v>1.43</v>
      </c>
      <c r="AI670" s="19">
        <f t="shared" si="924"/>
        <v>3.16684210526316</v>
      </c>
      <c r="AJ670" s="20">
        <v>5936</v>
      </c>
      <c r="AK670" s="12">
        <v>0.99</v>
      </c>
      <c r="AL670" s="12">
        <v>1.98</v>
      </c>
      <c r="AM670" s="9">
        <f t="shared" si="925"/>
        <v>2.9602</v>
      </c>
      <c r="AN670" s="10">
        <v>1.325</v>
      </c>
      <c r="AO670" s="22">
        <v>1.015</v>
      </c>
      <c r="AP670" s="21">
        <f t="shared" si="926"/>
        <v>38890.0229322618</v>
      </c>
      <c r="AV670" s="12">
        <v>35728</v>
      </c>
      <c r="AW670" s="12">
        <v>0.0253</v>
      </c>
      <c r="AX670" s="13">
        <v>1.35</v>
      </c>
      <c r="AY670" s="14">
        <v>1</v>
      </c>
      <c r="AZ670" s="15">
        <f t="shared" si="927"/>
        <v>1220.28984</v>
      </c>
      <c r="BA670" s="12">
        <v>1</v>
      </c>
      <c r="BB670" s="12">
        <v>280</v>
      </c>
      <c r="BC670" s="12">
        <v>1.43</v>
      </c>
      <c r="BD670" s="19">
        <f t="shared" si="928"/>
        <v>3.16684210526316</v>
      </c>
      <c r="BE670" s="20">
        <v>5936</v>
      </c>
      <c r="BF670" s="12">
        <v>1</v>
      </c>
      <c r="BG670" s="12">
        <v>3.11</v>
      </c>
      <c r="BH670" s="9">
        <f t="shared" si="929"/>
        <v>4.11</v>
      </c>
      <c r="BI670" s="10">
        <v>1.325</v>
      </c>
      <c r="BJ670" s="20">
        <v>1</v>
      </c>
      <c r="BK670" s="21">
        <f t="shared" si="930"/>
        <v>53370.8836130606</v>
      </c>
      <c r="BQ670" s="12">
        <v>35728</v>
      </c>
      <c r="BR670" s="12">
        <v>0.0253</v>
      </c>
      <c r="BS670" s="13">
        <v>1.35</v>
      </c>
      <c r="BT670" s="14">
        <v>1</v>
      </c>
      <c r="BU670" s="15">
        <f t="shared" si="931"/>
        <v>1220.28984</v>
      </c>
      <c r="BV670" s="12">
        <v>1</v>
      </c>
      <c r="BW670" s="12">
        <v>280</v>
      </c>
      <c r="BX670" s="12">
        <v>1.43</v>
      </c>
      <c r="BY670" s="19">
        <f t="shared" si="932"/>
        <v>3.16684210526316</v>
      </c>
      <c r="BZ670" s="20">
        <v>5936</v>
      </c>
      <c r="CA670" s="12">
        <v>1</v>
      </c>
      <c r="CB670" s="12">
        <v>3.11</v>
      </c>
      <c r="CC670" s="9">
        <f t="shared" si="933"/>
        <v>4.11</v>
      </c>
      <c r="CD670" s="10">
        <v>1.325</v>
      </c>
      <c r="CE670" s="22">
        <v>1.015</v>
      </c>
      <c r="CF670" s="21">
        <f t="shared" si="934"/>
        <v>54171.4468672565</v>
      </c>
      <c r="CL670" s="12">
        <v>41312</v>
      </c>
      <c r="CM670" s="12">
        <v>0.0253</v>
      </c>
      <c r="CN670" s="13">
        <v>1.35</v>
      </c>
      <c r="CO670" s="14">
        <v>1</v>
      </c>
      <c r="CP670" s="15">
        <f t="shared" si="935"/>
        <v>1411.01136</v>
      </c>
      <c r="CQ670" s="12">
        <v>1</v>
      </c>
      <c r="CR670" s="12">
        <v>280</v>
      </c>
      <c r="CS670" s="12">
        <v>1.43</v>
      </c>
      <c r="CT670" s="19">
        <f t="shared" si="936"/>
        <v>3.16684210526316</v>
      </c>
      <c r="CU670" s="20">
        <v>5936</v>
      </c>
      <c r="CV670" s="12">
        <v>0.99</v>
      </c>
      <c r="CW670" s="12">
        <v>1.98</v>
      </c>
      <c r="CX670" s="9">
        <f t="shared" si="937"/>
        <v>2.9602</v>
      </c>
      <c r="CY670" s="10">
        <v>1.325</v>
      </c>
      <c r="CZ670" s="22">
        <v>1.085</v>
      </c>
      <c r="DA670" s="21">
        <f t="shared" si="938"/>
        <v>44277.7767269114</v>
      </c>
      <c r="DG670" s="12">
        <v>41606</v>
      </c>
      <c r="DH670" s="12">
        <v>0.0253</v>
      </c>
      <c r="DI670" s="13">
        <v>1.35</v>
      </c>
      <c r="DJ670" s="14">
        <v>1</v>
      </c>
      <c r="DK670" s="15">
        <f t="shared" si="939"/>
        <v>1421.05293</v>
      </c>
      <c r="DL670" s="12">
        <v>1</v>
      </c>
      <c r="DM670" s="12">
        <v>280</v>
      </c>
      <c r="DN670" s="12">
        <v>1.43</v>
      </c>
      <c r="DO670" s="19">
        <f t="shared" si="940"/>
        <v>3.16684210526316</v>
      </c>
      <c r="DP670" s="20">
        <v>5936</v>
      </c>
      <c r="DQ670" s="12">
        <v>1</v>
      </c>
      <c r="DR670" s="12">
        <v>3.11</v>
      </c>
      <c r="DS670" s="9">
        <f t="shared" si="941"/>
        <v>4.11</v>
      </c>
      <c r="DT670" s="10">
        <v>1.325</v>
      </c>
      <c r="DU670" s="22">
        <v>1.085</v>
      </c>
      <c r="DV670" s="21">
        <f t="shared" si="942"/>
        <v>61664.0326468054</v>
      </c>
      <c r="EB670" s="12">
        <v>41606</v>
      </c>
      <c r="EC670" s="12">
        <v>0.02992</v>
      </c>
      <c r="ED670" s="13">
        <v>1.35</v>
      </c>
      <c r="EE670" s="14">
        <v>1</v>
      </c>
      <c r="EF670" s="15">
        <f t="shared" si="943"/>
        <v>1680.549552</v>
      </c>
      <c r="EG670" s="12">
        <v>1</v>
      </c>
      <c r="EH670" s="12">
        <v>280</v>
      </c>
      <c r="EI670" s="12">
        <v>1.52</v>
      </c>
      <c r="EJ670" s="19">
        <f t="shared" si="944"/>
        <v>3.25684210526316</v>
      </c>
      <c r="EK670" s="20">
        <f t="shared" si="945"/>
        <v>6976.15</v>
      </c>
      <c r="EL670" s="12">
        <v>1</v>
      </c>
      <c r="EM670" s="12">
        <v>3.91</v>
      </c>
      <c r="EN670" s="9">
        <f t="shared" si="946"/>
        <v>4.91</v>
      </c>
      <c r="EO670" s="10">
        <v>1.325</v>
      </c>
      <c r="EP670" s="22">
        <v>1.2</v>
      </c>
      <c r="EQ670" s="21">
        <f t="shared" si="947"/>
        <v>97191.4905176234</v>
      </c>
    </row>
    <row r="671" s="1" customFormat="1" customHeight="1" spans="6:147">
      <c r="F671" s="12">
        <v>35434</v>
      </c>
      <c r="G671" s="12">
        <v>0.0253</v>
      </c>
      <c r="H671" s="13">
        <v>1.35</v>
      </c>
      <c r="I671" s="14">
        <v>1</v>
      </c>
      <c r="J671" s="15">
        <f t="shared" si="919"/>
        <v>1210.24827</v>
      </c>
      <c r="K671" s="12">
        <v>1</v>
      </c>
      <c r="L671" s="12">
        <v>280</v>
      </c>
      <c r="M671" s="12">
        <v>1.43</v>
      </c>
      <c r="N671" s="19">
        <f t="shared" si="920"/>
        <v>3.16684210526316</v>
      </c>
      <c r="O671" s="20">
        <v>5936</v>
      </c>
      <c r="P671" s="12">
        <v>0.99</v>
      </c>
      <c r="Q671" s="12">
        <v>1.98</v>
      </c>
      <c r="R671" s="9">
        <f t="shared" si="921"/>
        <v>2.9602</v>
      </c>
      <c r="S671" s="10">
        <v>1.325</v>
      </c>
      <c r="T671" s="20">
        <v>1</v>
      </c>
      <c r="U671" s="21">
        <f t="shared" si="922"/>
        <v>38315.293529322</v>
      </c>
      <c r="AA671" s="12">
        <v>35434</v>
      </c>
      <c r="AB671" s="12">
        <v>0.0253</v>
      </c>
      <c r="AC671" s="13">
        <v>1.35</v>
      </c>
      <c r="AD671" s="14">
        <v>1</v>
      </c>
      <c r="AE671" s="15">
        <f t="shared" si="923"/>
        <v>1210.24827</v>
      </c>
      <c r="AF671" s="12">
        <v>1</v>
      </c>
      <c r="AG671" s="12">
        <v>280</v>
      </c>
      <c r="AH671" s="12">
        <v>1.43</v>
      </c>
      <c r="AI671" s="19">
        <f t="shared" si="924"/>
        <v>3.16684210526316</v>
      </c>
      <c r="AJ671" s="20">
        <v>5936</v>
      </c>
      <c r="AK671" s="12">
        <v>0.99</v>
      </c>
      <c r="AL671" s="12">
        <v>1.98</v>
      </c>
      <c r="AM671" s="9">
        <f t="shared" si="925"/>
        <v>2.9602</v>
      </c>
      <c r="AN671" s="10">
        <v>1.325</v>
      </c>
      <c r="AO671" s="22">
        <v>1.015</v>
      </c>
      <c r="AP671" s="21">
        <f t="shared" si="926"/>
        <v>38890.0229322618</v>
      </c>
      <c r="AV671" s="12">
        <v>35728</v>
      </c>
      <c r="AW671" s="12">
        <v>0.0253</v>
      </c>
      <c r="AX671" s="13">
        <v>1.35</v>
      </c>
      <c r="AY671" s="14">
        <v>1</v>
      </c>
      <c r="AZ671" s="15">
        <f t="shared" si="927"/>
        <v>1220.28984</v>
      </c>
      <c r="BA671" s="12">
        <v>1</v>
      </c>
      <c r="BB671" s="12">
        <v>280</v>
      </c>
      <c r="BC671" s="12">
        <v>1.43</v>
      </c>
      <c r="BD671" s="19">
        <f t="shared" si="928"/>
        <v>3.16684210526316</v>
      </c>
      <c r="BE671" s="20">
        <v>5936</v>
      </c>
      <c r="BF671" s="12">
        <v>1</v>
      </c>
      <c r="BG671" s="12">
        <v>3.11</v>
      </c>
      <c r="BH671" s="9">
        <f t="shared" si="929"/>
        <v>4.11</v>
      </c>
      <c r="BI671" s="10">
        <v>1.325</v>
      </c>
      <c r="BJ671" s="20">
        <v>1</v>
      </c>
      <c r="BK671" s="21">
        <f t="shared" si="930"/>
        <v>53370.8836130606</v>
      </c>
      <c r="BQ671" s="12">
        <v>35728</v>
      </c>
      <c r="BR671" s="12">
        <v>0.0253</v>
      </c>
      <c r="BS671" s="13">
        <v>1.35</v>
      </c>
      <c r="BT671" s="14">
        <v>1</v>
      </c>
      <c r="BU671" s="15">
        <f t="shared" si="931"/>
        <v>1220.28984</v>
      </c>
      <c r="BV671" s="12">
        <v>1</v>
      </c>
      <c r="BW671" s="12">
        <v>280</v>
      </c>
      <c r="BX671" s="12">
        <v>1.43</v>
      </c>
      <c r="BY671" s="19">
        <f t="shared" si="932"/>
        <v>3.16684210526316</v>
      </c>
      <c r="BZ671" s="20">
        <v>5936</v>
      </c>
      <c r="CA671" s="12">
        <v>1</v>
      </c>
      <c r="CB671" s="12">
        <v>3.11</v>
      </c>
      <c r="CC671" s="9">
        <f t="shared" si="933"/>
        <v>4.11</v>
      </c>
      <c r="CD671" s="10">
        <v>1.325</v>
      </c>
      <c r="CE671" s="22">
        <v>1.015</v>
      </c>
      <c r="CF671" s="21">
        <f t="shared" si="934"/>
        <v>54171.4468672565</v>
      </c>
      <c r="CL671" s="12">
        <v>41312</v>
      </c>
      <c r="CM671" s="12">
        <v>0.0253</v>
      </c>
      <c r="CN671" s="13">
        <v>1.35</v>
      </c>
      <c r="CO671" s="14">
        <v>1</v>
      </c>
      <c r="CP671" s="15">
        <f t="shared" si="935"/>
        <v>1411.01136</v>
      </c>
      <c r="CQ671" s="12">
        <v>1</v>
      </c>
      <c r="CR671" s="12">
        <v>280</v>
      </c>
      <c r="CS671" s="12">
        <v>1.43</v>
      </c>
      <c r="CT671" s="19">
        <f t="shared" si="936"/>
        <v>3.16684210526316</v>
      </c>
      <c r="CU671" s="20">
        <v>5936</v>
      </c>
      <c r="CV671" s="12">
        <v>0.99</v>
      </c>
      <c r="CW671" s="12">
        <v>1.98</v>
      </c>
      <c r="CX671" s="9">
        <f t="shared" si="937"/>
        <v>2.9602</v>
      </c>
      <c r="CY671" s="10">
        <v>1.325</v>
      </c>
      <c r="CZ671" s="22">
        <v>1.085</v>
      </c>
      <c r="DA671" s="21">
        <f t="shared" si="938"/>
        <v>44277.7767269114</v>
      </c>
      <c r="DG671" s="12">
        <v>41606</v>
      </c>
      <c r="DH671" s="12">
        <v>0.0253</v>
      </c>
      <c r="DI671" s="13">
        <v>1.35</v>
      </c>
      <c r="DJ671" s="14">
        <v>1</v>
      </c>
      <c r="DK671" s="15">
        <f t="shared" si="939"/>
        <v>1421.05293</v>
      </c>
      <c r="DL671" s="12">
        <v>1</v>
      </c>
      <c r="DM671" s="12">
        <v>280</v>
      </c>
      <c r="DN671" s="12">
        <v>1.43</v>
      </c>
      <c r="DO671" s="19">
        <f t="shared" si="940"/>
        <v>3.16684210526316</v>
      </c>
      <c r="DP671" s="20">
        <v>5936</v>
      </c>
      <c r="DQ671" s="12">
        <v>1</v>
      </c>
      <c r="DR671" s="12">
        <v>3.11</v>
      </c>
      <c r="DS671" s="9">
        <f t="shared" si="941"/>
        <v>4.11</v>
      </c>
      <c r="DT671" s="10">
        <v>1.325</v>
      </c>
      <c r="DU671" s="22">
        <v>1.085</v>
      </c>
      <c r="DV671" s="21">
        <f t="shared" si="942"/>
        <v>61664.0326468054</v>
      </c>
      <c r="EB671" s="12">
        <v>41606</v>
      </c>
      <c r="EC671" s="12">
        <v>0.02992</v>
      </c>
      <c r="ED671" s="13">
        <v>1.35</v>
      </c>
      <c r="EE671" s="14">
        <v>1</v>
      </c>
      <c r="EF671" s="15">
        <f t="shared" si="943"/>
        <v>1680.549552</v>
      </c>
      <c r="EG671" s="12">
        <v>1</v>
      </c>
      <c r="EH671" s="12">
        <v>280</v>
      </c>
      <c r="EI671" s="12">
        <v>1.52</v>
      </c>
      <c r="EJ671" s="19">
        <f t="shared" si="944"/>
        <v>3.25684210526316</v>
      </c>
      <c r="EK671" s="20">
        <f t="shared" si="945"/>
        <v>6976.15</v>
      </c>
      <c r="EL671" s="12">
        <v>1</v>
      </c>
      <c r="EM671" s="12">
        <v>3.91</v>
      </c>
      <c r="EN671" s="9">
        <f t="shared" si="946"/>
        <v>4.91</v>
      </c>
      <c r="EO671" s="10">
        <v>1.325</v>
      </c>
      <c r="EP671" s="22">
        <v>1.2</v>
      </c>
      <c r="EQ671" s="21">
        <f t="shared" si="947"/>
        <v>97191.4905176234</v>
      </c>
    </row>
    <row r="672" s="1" customFormat="1" customHeight="1" spans="6:147">
      <c r="F672" s="12">
        <v>35434</v>
      </c>
      <c r="G672" s="12">
        <v>0.0253</v>
      </c>
      <c r="H672" s="13">
        <v>1.35</v>
      </c>
      <c r="I672" s="14">
        <v>1</v>
      </c>
      <c r="J672" s="15">
        <f t="shared" si="919"/>
        <v>1210.24827</v>
      </c>
      <c r="K672" s="12">
        <v>1</v>
      </c>
      <c r="L672" s="12">
        <v>280</v>
      </c>
      <c r="M672" s="12">
        <v>1.43</v>
      </c>
      <c r="N672" s="19">
        <f t="shared" si="920"/>
        <v>3.16684210526316</v>
      </c>
      <c r="O672" s="20">
        <v>5936</v>
      </c>
      <c r="P672" s="12">
        <v>0.99</v>
      </c>
      <c r="Q672" s="12">
        <v>1.98</v>
      </c>
      <c r="R672" s="9">
        <f t="shared" si="921"/>
        <v>2.9602</v>
      </c>
      <c r="S672" s="10">
        <v>1.325</v>
      </c>
      <c r="T672" s="20">
        <v>1</v>
      </c>
      <c r="U672" s="21">
        <f t="shared" si="922"/>
        <v>38315.293529322</v>
      </c>
      <c r="AA672" s="12">
        <v>35434</v>
      </c>
      <c r="AB672" s="12">
        <v>0.0253</v>
      </c>
      <c r="AC672" s="13">
        <v>1.35</v>
      </c>
      <c r="AD672" s="14">
        <v>1</v>
      </c>
      <c r="AE672" s="15">
        <f t="shared" si="923"/>
        <v>1210.24827</v>
      </c>
      <c r="AF672" s="12">
        <v>1</v>
      </c>
      <c r="AG672" s="12">
        <v>280</v>
      </c>
      <c r="AH672" s="12">
        <v>1.43</v>
      </c>
      <c r="AI672" s="19">
        <f t="shared" si="924"/>
        <v>3.16684210526316</v>
      </c>
      <c r="AJ672" s="20">
        <v>5936</v>
      </c>
      <c r="AK672" s="12">
        <v>0.99</v>
      </c>
      <c r="AL672" s="12">
        <v>1.98</v>
      </c>
      <c r="AM672" s="9">
        <f t="shared" si="925"/>
        <v>2.9602</v>
      </c>
      <c r="AN672" s="10">
        <v>1.325</v>
      </c>
      <c r="AO672" s="22">
        <v>1.015</v>
      </c>
      <c r="AP672" s="21">
        <f t="shared" si="926"/>
        <v>38890.0229322618</v>
      </c>
      <c r="AV672" s="12">
        <v>35728</v>
      </c>
      <c r="AW672" s="12">
        <v>0.0253</v>
      </c>
      <c r="AX672" s="13">
        <v>1.35</v>
      </c>
      <c r="AY672" s="14">
        <v>1</v>
      </c>
      <c r="AZ672" s="15">
        <f t="shared" si="927"/>
        <v>1220.28984</v>
      </c>
      <c r="BA672" s="12">
        <v>1</v>
      </c>
      <c r="BB672" s="12">
        <v>280</v>
      </c>
      <c r="BC672" s="12">
        <v>1.43</v>
      </c>
      <c r="BD672" s="19">
        <f t="shared" si="928"/>
        <v>3.16684210526316</v>
      </c>
      <c r="BE672" s="20">
        <v>5936</v>
      </c>
      <c r="BF672" s="12">
        <v>1</v>
      </c>
      <c r="BG672" s="12">
        <v>3.11</v>
      </c>
      <c r="BH672" s="9">
        <f t="shared" si="929"/>
        <v>4.11</v>
      </c>
      <c r="BI672" s="10">
        <v>1.325</v>
      </c>
      <c r="BJ672" s="20">
        <v>1</v>
      </c>
      <c r="BK672" s="21">
        <f t="shared" si="930"/>
        <v>53370.8836130606</v>
      </c>
      <c r="BQ672" s="12">
        <v>35728</v>
      </c>
      <c r="BR672" s="12">
        <v>0.0253</v>
      </c>
      <c r="BS672" s="13">
        <v>1.35</v>
      </c>
      <c r="BT672" s="14">
        <v>1</v>
      </c>
      <c r="BU672" s="15">
        <f t="shared" si="931"/>
        <v>1220.28984</v>
      </c>
      <c r="BV672" s="12">
        <v>1</v>
      </c>
      <c r="BW672" s="12">
        <v>280</v>
      </c>
      <c r="BX672" s="12">
        <v>1.43</v>
      </c>
      <c r="BY672" s="19">
        <f t="shared" si="932"/>
        <v>3.16684210526316</v>
      </c>
      <c r="BZ672" s="20">
        <v>5936</v>
      </c>
      <c r="CA672" s="12">
        <v>1</v>
      </c>
      <c r="CB672" s="12">
        <v>3.11</v>
      </c>
      <c r="CC672" s="9">
        <f t="shared" si="933"/>
        <v>4.11</v>
      </c>
      <c r="CD672" s="10">
        <v>1.325</v>
      </c>
      <c r="CE672" s="22">
        <v>1.015</v>
      </c>
      <c r="CF672" s="21">
        <f t="shared" si="934"/>
        <v>54171.4468672565</v>
      </c>
      <c r="CL672" s="12">
        <v>41312</v>
      </c>
      <c r="CM672" s="12">
        <v>0.0253</v>
      </c>
      <c r="CN672" s="13">
        <v>1.35</v>
      </c>
      <c r="CO672" s="14">
        <v>1</v>
      </c>
      <c r="CP672" s="15">
        <f t="shared" si="935"/>
        <v>1411.01136</v>
      </c>
      <c r="CQ672" s="12">
        <v>1</v>
      </c>
      <c r="CR672" s="12">
        <v>280</v>
      </c>
      <c r="CS672" s="12">
        <v>1.43</v>
      </c>
      <c r="CT672" s="19">
        <f t="shared" si="936"/>
        <v>3.16684210526316</v>
      </c>
      <c r="CU672" s="20">
        <v>5936</v>
      </c>
      <c r="CV672" s="12">
        <v>0.99</v>
      </c>
      <c r="CW672" s="12">
        <v>1.98</v>
      </c>
      <c r="CX672" s="9">
        <f t="shared" si="937"/>
        <v>2.9602</v>
      </c>
      <c r="CY672" s="10">
        <v>1.325</v>
      </c>
      <c r="CZ672" s="22">
        <v>1.085</v>
      </c>
      <c r="DA672" s="21">
        <f t="shared" si="938"/>
        <v>44277.7767269114</v>
      </c>
      <c r="DG672" s="12">
        <v>41606</v>
      </c>
      <c r="DH672" s="12">
        <v>0.0253</v>
      </c>
      <c r="DI672" s="13">
        <v>1.35</v>
      </c>
      <c r="DJ672" s="14">
        <v>1</v>
      </c>
      <c r="DK672" s="15">
        <f t="shared" si="939"/>
        <v>1421.05293</v>
      </c>
      <c r="DL672" s="12">
        <v>1</v>
      </c>
      <c r="DM672" s="12">
        <v>280</v>
      </c>
      <c r="DN672" s="12">
        <v>1.43</v>
      </c>
      <c r="DO672" s="19">
        <f t="shared" si="940"/>
        <v>3.16684210526316</v>
      </c>
      <c r="DP672" s="20">
        <v>5936</v>
      </c>
      <c r="DQ672" s="12">
        <v>1</v>
      </c>
      <c r="DR672" s="12">
        <v>3.11</v>
      </c>
      <c r="DS672" s="9">
        <f t="shared" si="941"/>
        <v>4.11</v>
      </c>
      <c r="DT672" s="10">
        <v>1.325</v>
      </c>
      <c r="DU672" s="22">
        <v>1.085</v>
      </c>
      <c r="DV672" s="21">
        <f t="shared" si="942"/>
        <v>61664.0326468054</v>
      </c>
      <c r="EB672" s="12">
        <v>41606</v>
      </c>
      <c r="EC672" s="12">
        <v>0.02992</v>
      </c>
      <c r="ED672" s="13">
        <v>1.35</v>
      </c>
      <c r="EE672" s="14">
        <v>1</v>
      </c>
      <c r="EF672" s="15">
        <f t="shared" si="943"/>
        <v>1680.549552</v>
      </c>
      <c r="EG672" s="12">
        <v>1</v>
      </c>
      <c r="EH672" s="12">
        <v>280</v>
      </c>
      <c r="EI672" s="12">
        <v>1.52</v>
      </c>
      <c r="EJ672" s="19">
        <f t="shared" si="944"/>
        <v>3.25684210526316</v>
      </c>
      <c r="EK672" s="20">
        <f t="shared" si="945"/>
        <v>6976.15</v>
      </c>
      <c r="EL672" s="12">
        <v>1</v>
      </c>
      <c r="EM672" s="12">
        <v>3.91</v>
      </c>
      <c r="EN672" s="9">
        <f t="shared" si="946"/>
        <v>4.91</v>
      </c>
      <c r="EO672" s="10">
        <v>1.325</v>
      </c>
      <c r="EP672" s="22">
        <v>1.2</v>
      </c>
      <c r="EQ672" s="21">
        <f t="shared" si="947"/>
        <v>97191.4905176234</v>
      </c>
    </row>
    <row r="673" s="1" customFormat="1" customHeight="1" spans="6:147">
      <c r="F673" s="12">
        <v>35434</v>
      </c>
      <c r="G673" s="12">
        <v>0.0253</v>
      </c>
      <c r="H673" s="13">
        <v>1.35</v>
      </c>
      <c r="I673" s="14">
        <v>1</v>
      </c>
      <c r="J673" s="15">
        <f t="shared" si="919"/>
        <v>1210.24827</v>
      </c>
      <c r="K673" s="12">
        <v>1</v>
      </c>
      <c r="L673" s="12">
        <v>280</v>
      </c>
      <c r="M673" s="12">
        <v>1.43</v>
      </c>
      <c r="N673" s="19">
        <f t="shared" si="920"/>
        <v>3.16684210526316</v>
      </c>
      <c r="O673" s="20">
        <v>5936</v>
      </c>
      <c r="P673" s="12">
        <v>0.99</v>
      </c>
      <c r="Q673" s="12">
        <v>1.98</v>
      </c>
      <c r="R673" s="9">
        <f t="shared" si="921"/>
        <v>2.9602</v>
      </c>
      <c r="S673" s="10">
        <v>1.325</v>
      </c>
      <c r="T673" s="20">
        <v>1</v>
      </c>
      <c r="U673" s="21">
        <f t="shared" si="922"/>
        <v>38315.293529322</v>
      </c>
      <c r="AA673" s="12">
        <v>35434</v>
      </c>
      <c r="AB673" s="12">
        <v>0.0253</v>
      </c>
      <c r="AC673" s="13">
        <v>1.35</v>
      </c>
      <c r="AD673" s="14">
        <v>1</v>
      </c>
      <c r="AE673" s="15">
        <f t="shared" si="923"/>
        <v>1210.24827</v>
      </c>
      <c r="AF673" s="12">
        <v>1</v>
      </c>
      <c r="AG673" s="12">
        <v>280</v>
      </c>
      <c r="AH673" s="12">
        <v>1.43</v>
      </c>
      <c r="AI673" s="19">
        <f t="shared" si="924"/>
        <v>3.16684210526316</v>
      </c>
      <c r="AJ673" s="20">
        <v>5936</v>
      </c>
      <c r="AK673" s="12">
        <v>0.99</v>
      </c>
      <c r="AL673" s="12">
        <v>1.98</v>
      </c>
      <c r="AM673" s="9">
        <f t="shared" si="925"/>
        <v>2.9602</v>
      </c>
      <c r="AN673" s="10">
        <v>1.325</v>
      </c>
      <c r="AO673" s="22">
        <v>1.015</v>
      </c>
      <c r="AP673" s="21">
        <f t="shared" si="926"/>
        <v>38890.0229322618</v>
      </c>
      <c r="AV673" s="12">
        <v>35728</v>
      </c>
      <c r="AW673" s="12">
        <v>0.0253</v>
      </c>
      <c r="AX673" s="13">
        <v>1.35</v>
      </c>
      <c r="AY673" s="14">
        <v>1</v>
      </c>
      <c r="AZ673" s="15">
        <f t="shared" si="927"/>
        <v>1220.28984</v>
      </c>
      <c r="BA673" s="12">
        <v>1</v>
      </c>
      <c r="BB673" s="12">
        <v>280</v>
      </c>
      <c r="BC673" s="12">
        <v>1.43</v>
      </c>
      <c r="BD673" s="19">
        <f t="shared" si="928"/>
        <v>3.16684210526316</v>
      </c>
      <c r="BE673" s="20">
        <v>5936</v>
      </c>
      <c r="BF673" s="12">
        <v>1</v>
      </c>
      <c r="BG673" s="12">
        <v>3.11</v>
      </c>
      <c r="BH673" s="9">
        <f t="shared" si="929"/>
        <v>4.11</v>
      </c>
      <c r="BI673" s="10">
        <v>1.325</v>
      </c>
      <c r="BJ673" s="20">
        <v>1</v>
      </c>
      <c r="BK673" s="21">
        <f t="shared" si="930"/>
        <v>53370.8836130606</v>
      </c>
      <c r="BQ673" s="12">
        <v>35728</v>
      </c>
      <c r="BR673" s="12">
        <v>0.0253</v>
      </c>
      <c r="BS673" s="13">
        <v>1.35</v>
      </c>
      <c r="BT673" s="14">
        <v>1</v>
      </c>
      <c r="BU673" s="15">
        <f t="shared" si="931"/>
        <v>1220.28984</v>
      </c>
      <c r="BV673" s="12">
        <v>1</v>
      </c>
      <c r="BW673" s="12">
        <v>280</v>
      </c>
      <c r="BX673" s="12">
        <v>1.43</v>
      </c>
      <c r="BY673" s="19">
        <f t="shared" si="932"/>
        <v>3.16684210526316</v>
      </c>
      <c r="BZ673" s="20">
        <v>5936</v>
      </c>
      <c r="CA673" s="12">
        <v>1</v>
      </c>
      <c r="CB673" s="12">
        <v>3.11</v>
      </c>
      <c r="CC673" s="9">
        <f t="shared" si="933"/>
        <v>4.11</v>
      </c>
      <c r="CD673" s="10">
        <v>1.325</v>
      </c>
      <c r="CE673" s="22">
        <v>1.015</v>
      </c>
      <c r="CF673" s="21">
        <f t="shared" si="934"/>
        <v>54171.4468672565</v>
      </c>
      <c r="CL673" s="12">
        <v>41312</v>
      </c>
      <c r="CM673" s="12">
        <v>0.0253</v>
      </c>
      <c r="CN673" s="13">
        <v>1.35</v>
      </c>
      <c r="CO673" s="14">
        <v>1</v>
      </c>
      <c r="CP673" s="15">
        <f t="shared" si="935"/>
        <v>1411.01136</v>
      </c>
      <c r="CQ673" s="12">
        <v>1</v>
      </c>
      <c r="CR673" s="12">
        <v>280</v>
      </c>
      <c r="CS673" s="12">
        <v>1.43</v>
      </c>
      <c r="CT673" s="19">
        <f t="shared" si="936"/>
        <v>3.16684210526316</v>
      </c>
      <c r="CU673" s="20">
        <v>5936</v>
      </c>
      <c r="CV673" s="12">
        <v>0.99</v>
      </c>
      <c r="CW673" s="12">
        <v>1.98</v>
      </c>
      <c r="CX673" s="9">
        <f t="shared" si="937"/>
        <v>2.9602</v>
      </c>
      <c r="CY673" s="10">
        <v>1.325</v>
      </c>
      <c r="CZ673" s="22">
        <v>1.085</v>
      </c>
      <c r="DA673" s="21">
        <f t="shared" si="938"/>
        <v>44277.7767269114</v>
      </c>
      <c r="DG673" s="12">
        <v>41606</v>
      </c>
      <c r="DH673" s="12">
        <v>0.0253</v>
      </c>
      <c r="DI673" s="13">
        <v>1.35</v>
      </c>
      <c r="DJ673" s="14">
        <v>1</v>
      </c>
      <c r="DK673" s="15">
        <f t="shared" si="939"/>
        <v>1421.05293</v>
      </c>
      <c r="DL673" s="12">
        <v>1</v>
      </c>
      <c r="DM673" s="12">
        <v>280</v>
      </c>
      <c r="DN673" s="12">
        <v>1.43</v>
      </c>
      <c r="DO673" s="19">
        <f t="shared" si="940"/>
        <v>3.16684210526316</v>
      </c>
      <c r="DP673" s="20">
        <v>5936</v>
      </c>
      <c r="DQ673" s="12">
        <v>1</v>
      </c>
      <c r="DR673" s="12">
        <v>3.11</v>
      </c>
      <c r="DS673" s="9">
        <f t="shared" si="941"/>
        <v>4.11</v>
      </c>
      <c r="DT673" s="10">
        <v>1.325</v>
      </c>
      <c r="DU673" s="22">
        <v>1.085</v>
      </c>
      <c r="DV673" s="21">
        <f t="shared" si="942"/>
        <v>61664.0326468054</v>
      </c>
      <c r="EB673" s="12">
        <v>41606</v>
      </c>
      <c r="EC673" s="12">
        <v>0.02992</v>
      </c>
      <c r="ED673" s="13">
        <v>1.35</v>
      </c>
      <c r="EE673" s="14">
        <v>1</v>
      </c>
      <c r="EF673" s="15">
        <f t="shared" si="943"/>
        <v>1680.549552</v>
      </c>
      <c r="EG673" s="12">
        <v>1</v>
      </c>
      <c r="EH673" s="12">
        <v>280</v>
      </c>
      <c r="EI673" s="12">
        <v>1.52</v>
      </c>
      <c r="EJ673" s="19">
        <f t="shared" si="944"/>
        <v>3.25684210526316</v>
      </c>
      <c r="EK673" s="20">
        <f t="shared" si="945"/>
        <v>6976.15</v>
      </c>
      <c r="EL673" s="12">
        <v>1</v>
      </c>
      <c r="EM673" s="12">
        <v>3.91</v>
      </c>
      <c r="EN673" s="9">
        <f t="shared" si="946"/>
        <v>4.91</v>
      </c>
      <c r="EO673" s="10">
        <v>1.325</v>
      </c>
      <c r="EP673" s="22">
        <v>1.2</v>
      </c>
      <c r="EQ673" s="21">
        <f t="shared" si="947"/>
        <v>97191.4905176234</v>
      </c>
    </row>
    <row r="674" s="1" customFormat="1" customHeight="1" spans="6:147">
      <c r="F674" s="12">
        <v>35434</v>
      </c>
      <c r="G674" s="12">
        <v>0.0253</v>
      </c>
      <c r="H674" s="13">
        <v>1.35</v>
      </c>
      <c r="I674" s="14">
        <v>1</v>
      </c>
      <c r="J674" s="15">
        <f t="shared" si="919"/>
        <v>1210.24827</v>
      </c>
      <c r="K674" s="12">
        <v>1</v>
      </c>
      <c r="L674" s="12">
        <v>280</v>
      </c>
      <c r="M674" s="12">
        <v>1.43</v>
      </c>
      <c r="N674" s="19">
        <f t="shared" si="920"/>
        <v>3.16684210526316</v>
      </c>
      <c r="O674" s="20">
        <v>5936</v>
      </c>
      <c r="P674" s="12">
        <v>0.99</v>
      </c>
      <c r="Q674" s="12">
        <v>1.98</v>
      </c>
      <c r="R674" s="9">
        <f t="shared" si="921"/>
        <v>2.9602</v>
      </c>
      <c r="S674" s="10">
        <v>1.325</v>
      </c>
      <c r="T674" s="20">
        <v>1</v>
      </c>
      <c r="U674" s="21">
        <f t="shared" si="922"/>
        <v>38315.293529322</v>
      </c>
      <c r="AA674" s="12">
        <v>35434</v>
      </c>
      <c r="AB674" s="12">
        <v>0.0253</v>
      </c>
      <c r="AC674" s="13">
        <v>1.35</v>
      </c>
      <c r="AD674" s="14">
        <v>1</v>
      </c>
      <c r="AE674" s="15">
        <f t="shared" si="923"/>
        <v>1210.24827</v>
      </c>
      <c r="AF674" s="12">
        <v>1</v>
      </c>
      <c r="AG674" s="12">
        <v>280</v>
      </c>
      <c r="AH674" s="12">
        <v>1.43</v>
      </c>
      <c r="AI674" s="19">
        <f t="shared" si="924"/>
        <v>3.16684210526316</v>
      </c>
      <c r="AJ674" s="20">
        <v>5936</v>
      </c>
      <c r="AK674" s="12">
        <v>0.99</v>
      </c>
      <c r="AL674" s="12">
        <v>1.98</v>
      </c>
      <c r="AM674" s="9">
        <f t="shared" si="925"/>
        <v>2.9602</v>
      </c>
      <c r="AN674" s="10">
        <v>1.325</v>
      </c>
      <c r="AO674" s="22">
        <v>1.015</v>
      </c>
      <c r="AP674" s="21">
        <f t="shared" si="926"/>
        <v>38890.0229322618</v>
      </c>
      <c r="AV674" s="12">
        <v>35728</v>
      </c>
      <c r="AW674" s="12">
        <v>0.0253</v>
      </c>
      <c r="AX674" s="13">
        <v>1.35</v>
      </c>
      <c r="AY674" s="14">
        <v>1</v>
      </c>
      <c r="AZ674" s="15">
        <f t="shared" si="927"/>
        <v>1220.28984</v>
      </c>
      <c r="BA674" s="12">
        <v>1</v>
      </c>
      <c r="BB674" s="12">
        <v>280</v>
      </c>
      <c r="BC674" s="12">
        <v>1.43</v>
      </c>
      <c r="BD674" s="19">
        <f t="shared" si="928"/>
        <v>3.16684210526316</v>
      </c>
      <c r="BE674" s="20">
        <v>5936</v>
      </c>
      <c r="BF674" s="12">
        <v>1</v>
      </c>
      <c r="BG674" s="12">
        <v>3.11</v>
      </c>
      <c r="BH674" s="9">
        <f t="shared" si="929"/>
        <v>4.11</v>
      </c>
      <c r="BI674" s="10">
        <v>1.325</v>
      </c>
      <c r="BJ674" s="20">
        <v>1</v>
      </c>
      <c r="BK674" s="21">
        <f t="shared" si="930"/>
        <v>53370.8836130606</v>
      </c>
      <c r="BQ674" s="12">
        <v>35728</v>
      </c>
      <c r="BR674" s="12">
        <v>0.0253</v>
      </c>
      <c r="BS674" s="13">
        <v>1.35</v>
      </c>
      <c r="BT674" s="14">
        <v>1</v>
      </c>
      <c r="BU674" s="15">
        <f t="shared" si="931"/>
        <v>1220.28984</v>
      </c>
      <c r="BV674" s="12">
        <v>1</v>
      </c>
      <c r="BW674" s="12">
        <v>280</v>
      </c>
      <c r="BX674" s="12">
        <v>1.43</v>
      </c>
      <c r="BY674" s="19">
        <f t="shared" si="932"/>
        <v>3.16684210526316</v>
      </c>
      <c r="BZ674" s="20">
        <v>5936</v>
      </c>
      <c r="CA674" s="12">
        <v>1</v>
      </c>
      <c r="CB674" s="12">
        <v>3.11</v>
      </c>
      <c r="CC674" s="9">
        <f t="shared" si="933"/>
        <v>4.11</v>
      </c>
      <c r="CD674" s="10">
        <v>1.325</v>
      </c>
      <c r="CE674" s="22">
        <v>1.015</v>
      </c>
      <c r="CF674" s="21">
        <f t="shared" si="934"/>
        <v>54171.4468672565</v>
      </c>
      <c r="CL674" s="12">
        <v>41312</v>
      </c>
      <c r="CM674" s="12">
        <v>0.0253</v>
      </c>
      <c r="CN674" s="13">
        <v>1.35</v>
      </c>
      <c r="CO674" s="14">
        <v>1</v>
      </c>
      <c r="CP674" s="15">
        <f t="shared" si="935"/>
        <v>1411.01136</v>
      </c>
      <c r="CQ674" s="12">
        <v>1</v>
      </c>
      <c r="CR674" s="12">
        <v>280</v>
      </c>
      <c r="CS674" s="12">
        <v>1.43</v>
      </c>
      <c r="CT674" s="19">
        <f t="shared" si="936"/>
        <v>3.16684210526316</v>
      </c>
      <c r="CU674" s="20">
        <v>5936</v>
      </c>
      <c r="CV674" s="12">
        <v>0.99</v>
      </c>
      <c r="CW674" s="12">
        <v>1.98</v>
      </c>
      <c r="CX674" s="9">
        <f t="shared" si="937"/>
        <v>2.9602</v>
      </c>
      <c r="CY674" s="10">
        <v>1.325</v>
      </c>
      <c r="CZ674" s="22">
        <v>1.085</v>
      </c>
      <c r="DA674" s="21">
        <f t="shared" si="938"/>
        <v>44277.7767269114</v>
      </c>
      <c r="DG674" s="12">
        <v>41606</v>
      </c>
      <c r="DH674" s="12">
        <v>0.0253</v>
      </c>
      <c r="DI674" s="13">
        <v>1.35</v>
      </c>
      <c r="DJ674" s="14">
        <v>1</v>
      </c>
      <c r="DK674" s="15">
        <f t="shared" si="939"/>
        <v>1421.05293</v>
      </c>
      <c r="DL674" s="12">
        <v>1</v>
      </c>
      <c r="DM674" s="12">
        <v>280</v>
      </c>
      <c r="DN674" s="12">
        <v>1.43</v>
      </c>
      <c r="DO674" s="19">
        <f t="shared" si="940"/>
        <v>3.16684210526316</v>
      </c>
      <c r="DP674" s="20">
        <v>5936</v>
      </c>
      <c r="DQ674" s="12">
        <v>1</v>
      </c>
      <c r="DR674" s="12">
        <v>3.11</v>
      </c>
      <c r="DS674" s="9">
        <f t="shared" si="941"/>
        <v>4.11</v>
      </c>
      <c r="DT674" s="10">
        <v>1.325</v>
      </c>
      <c r="DU674" s="22">
        <v>1.085</v>
      </c>
      <c r="DV674" s="21">
        <f t="shared" si="942"/>
        <v>61664.0326468054</v>
      </c>
      <c r="EB674" s="12">
        <v>41606</v>
      </c>
      <c r="EC674" s="12">
        <v>0.02992</v>
      </c>
      <c r="ED674" s="13">
        <v>1.35</v>
      </c>
      <c r="EE674" s="14">
        <v>1</v>
      </c>
      <c r="EF674" s="15">
        <f t="shared" si="943"/>
        <v>1680.549552</v>
      </c>
      <c r="EG674" s="12">
        <v>1</v>
      </c>
      <c r="EH674" s="12">
        <v>280</v>
      </c>
      <c r="EI674" s="12">
        <v>1.52</v>
      </c>
      <c r="EJ674" s="19">
        <f t="shared" si="944"/>
        <v>3.25684210526316</v>
      </c>
      <c r="EK674" s="20">
        <v>5936</v>
      </c>
      <c r="EL674" s="12">
        <v>1</v>
      </c>
      <c r="EM674" s="12">
        <v>3.91</v>
      </c>
      <c r="EN674" s="9">
        <f t="shared" si="946"/>
        <v>4.91</v>
      </c>
      <c r="EO674" s="10">
        <v>1.325</v>
      </c>
      <c r="EP674" s="22">
        <v>1.2</v>
      </c>
      <c r="EQ674" s="21">
        <f t="shared" si="947"/>
        <v>89071.1434826234</v>
      </c>
    </row>
    <row r="675" s="1" customFormat="1" customHeight="1" spans="6:147">
      <c r="F675" s="12">
        <v>35434</v>
      </c>
      <c r="G675" s="12">
        <v>0.0253</v>
      </c>
      <c r="H675" s="13">
        <v>1.35</v>
      </c>
      <c r="I675" s="14">
        <v>1</v>
      </c>
      <c r="J675" s="15">
        <f t="shared" si="919"/>
        <v>1210.24827</v>
      </c>
      <c r="K675" s="12">
        <v>1</v>
      </c>
      <c r="L675" s="12">
        <v>280</v>
      </c>
      <c r="M675" s="12">
        <v>1.43</v>
      </c>
      <c r="N675" s="19">
        <f t="shared" si="920"/>
        <v>3.16684210526316</v>
      </c>
      <c r="O675" s="20">
        <v>5936</v>
      </c>
      <c r="P675" s="12">
        <v>0.99</v>
      </c>
      <c r="Q675" s="12">
        <v>1.98</v>
      </c>
      <c r="R675" s="9">
        <f t="shared" si="921"/>
        <v>2.9602</v>
      </c>
      <c r="S675" s="10">
        <v>1.325</v>
      </c>
      <c r="T675" s="20">
        <v>1</v>
      </c>
      <c r="U675" s="21">
        <f t="shared" si="922"/>
        <v>38315.293529322</v>
      </c>
      <c r="AA675" s="12">
        <v>35434</v>
      </c>
      <c r="AB675" s="12">
        <v>0.0253</v>
      </c>
      <c r="AC675" s="13">
        <v>1.35</v>
      </c>
      <c r="AD675" s="14">
        <v>1</v>
      </c>
      <c r="AE675" s="15">
        <f t="shared" si="923"/>
        <v>1210.24827</v>
      </c>
      <c r="AF675" s="12">
        <v>1</v>
      </c>
      <c r="AG675" s="12">
        <v>280</v>
      </c>
      <c r="AH675" s="12">
        <v>1.43</v>
      </c>
      <c r="AI675" s="19">
        <f t="shared" si="924"/>
        <v>3.16684210526316</v>
      </c>
      <c r="AJ675" s="20">
        <v>5936</v>
      </c>
      <c r="AK675" s="12">
        <v>0.99</v>
      </c>
      <c r="AL675" s="12">
        <v>1.98</v>
      </c>
      <c r="AM675" s="9">
        <f t="shared" si="925"/>
        <v>2.9602</v>
      </c>
      <c r="AN675" s="10">
        <v>1.325</v>
      </c>
      <c r="AO675" s="22">
        <v>1.015</v>
      </c>
      <c r="AP675" s="21">
        <f t="shared" si="926"/>
        <v>38890.0229322618</v>
      </c>
      <c r="AV675" s="12">
        <v>35728</v>
      </c>
      <c r="AW675" s="12">
        <v>0.0253</v>
      </c>
      <c r="AX675" s="13">
        <v>1.35</v>
      </c>
      <c r="AY675" s="14">
        <v>1</v>
      </c>
      <c r="AZ675" s="15">
        <f t="shared" si="927"/>
        <v>1220.28984</v>
      </c>
      <c r="BA675" s="12">
        <v>1</v>
      </c>
      <c r="BB675" s="12">
        <v>280</v>
      </c>
      <c r="BC675" s="12">
        <v>1.43</v>
      </c>
      <c r="BD675" s="19">
        <f t="shared" si="928"/>
        <v>3.16684210526316</v>
      </c>
      <c r="BE675" s="20">
        <v>5936</v>
      </c>
      <c r="BF675" s="12">
        <v>1</v>
      </c>
      <c r="BG675" s="12">
        <v>3.11</v>
      </c>
      <c r="BH675" s="9">
        <f t="shared" si="929"/>
        <v>4.11</v>
      </c>
      <c r="BI675" s="10">
        <v>1.325</v>
      </c>
      <c r="BJ675" s="20">
        <v>1</v>
      </c>
      <c r="BK675" s="21">
        <f t="shared" si="930"/>
        <v>53370.8836130606</v>
      </c>
      <c r="BQ675" s="12">
        <v>35728</v>
      </c>
      <c r="BR675" s="12">
        <v>0.0253</v>
      </c>
      <c r="BS675" s="13">
        <v>1.35</v>
      </c>
      <c r="BT675" s="14">
        <v>1</v>
      </c>
      <c r="BU675" s="15">
        <f t="shared" si="931"/>
        <v>1220.28984</v>
      </c>
      <c r="BV675" s="12">
        <v>1</v>
      </c>
      <c r="BW675" s="12">
        <v>280</v>
      </c>
      <c r="BX675" s="12">
        <v>1.43</v>
      </c>
      <c r="BY675" s="19">
        <f t="shared" si="932"/>
        <v>3.16684210526316</v>
      </c>
      <c r="BZ675" s="20">
        <v>5936</v>
      </c>
      <c r="CA675" s="12">
        <v>1</v>
      </c>
      <c r="CB675" s="12">
        <v>3.11</v>
      </c>
      <c r="CC675" s="9">
        <f t="shared" si="933"/>
        <v>4.11</v>
      </c>
      <c r="CD675" s="10">
        <v>1.325</v>
      </c>
      <c r="CE675" s="22">
        <v>1.015</v>
      </c>
      <c r="CF675" s="21">
        <f t="shared" si="934"/>
        <v>54171.4468672565</v>
      </c>
      <c r="CL675" s="12">
        <v>41312</v>
      </c>
      <c r="CM675" s="12">
        <v>0.0253</v>
      </c>
      <c r="CN675" s="13">
        <v>1.35</v>
      </c>
      <c r="CO675" s="14">
        <v>1</v>
      </c>
      <c r="CP675" s="15">
        <f t="shared" si="935"/>
        <v>1411.01136</v>
      </c>
      <c r="CQ675" s="12">
        <v>1</v>
      </c>
      <c r="CR675" s="12">
        <v>280</v>
      </c>
      <c r="CS675" s="12">
        <v>1.43</v>
      </c>
      <c r="CT675" s="19">
        <f t="shared" si="936"/>
        <v>3.16684210526316</v>
      </c>
      <c r="CU675" s="20">
        <v>5936</v>
      </c>
      <c r="CV675" s="12">
        <v>0.99</v>
      </c>
      <c r="CW675" s="12">
        <v>1.98</v>
      </c>
      <c r="CX675" s="9">
        <f t="shared" si="937"/>
        <v>2.9602</v>
      </c>
      <c r="CY675" s="10">
        <v>1.325</v>
      </c>
      <c r="CZ675" s="22">
        <v>1.085</v>
      </c>
      <c r="DA675" s="21">
        <f t="shared" si="938"/>
        <v>44277.7767269114</v>
      </c>
      <c r="DG675" s="12">
        <v>41606</v>
      </c>
      <c r="DH675" s="12">
        <v>0.0253</v>
      </c>
      <c r="DI675" s="13">
        <v>1.35</v>
      </c>
      <c r="DJ675" s="14">
        <v>1</v>
      </c>
      <c r="DK675" s="15">
        <f t="shared" si="939"/>
        <v>1421.05293</v>
      </c>
      <c r="DL675" s="12">
        <v>1</v>
      </c>
      <c r="DM675" s="12">
        <v>280</v>
      </c>
      <c r="DN675" s="12">
        <v>1.43</v>
      </c>
      <c r="DO675" s="19">
        <f t="shared" si="940"/>
        <v>3.16684210526316</v>
      </c>
      <c r="DP675" s="20">
        <v>5936</v>
      </c>
      <c r="DQ675" s="12">
        <v>1</v>
      </c>
      <c r="DR675" s="12">
        <v>3.11</v>
      </c>
      <c r="DS675" s="9">
        <f t="shared" si="941"/>
        <v>4.11</v>
      </c>
      <c r="DT675" s="10">
        <v>1.325</v>
      </c>
      <c r="DU675" s="22">
        <v>1.085</v>
      </c>
      <c r="DV675" s="21">
        <f t="shared" si="942"/>
        <v>61664.0326468054</v>
      </c>
      <c r="EB675" s="12">
        <v>41606</v>
      </c>
      <c r="EC675" s="12">
        <v>0.02992</v>
      </c>
      <c r="ED675" s="13">
        <v>1.35</v>
      </c>
      <c r="EE675" s="14">
        <v>1</v>
      </c>
      <c r="EF675" s="15">
        <f t="shared" si="943"/>
        <v>1680.549552</v>
      </c>
      <c r="EG675" s="12">
        <v>1</v>
      </c>
      <c r="EH675" s="12">
        <v>280</v>
      </c>
      <c r="EI675" s="12">
        <v>1.52</v>
      </c>
      <c r="EJ675" s="19">
        <f t="shared" si="944"/>
        <v>3.25684210526316</v>
      </c>
      <c r="EK675" s="20">
        <v>5936</v>
      </c>
      <c r="EL675" s="12">
        <v>1</v>
      </c>
      <c r="EM675" s="12">
        <v>3.91</v>
      </c>
      <c r="EN675" s="9">
        <f t="shared" si="946"/>
        <v>4.91</v>
      </c>
      <c r="EO675" s="10">
        <v>1.325</v>
      </c>
      <c r="EP675" s="22">
        <v>1.2</v>
      </c>
      <c r="EQ675" s="21">
        <f t="shared" si="947"/>
        <v>89071.1434826234</v>
      </c>
    </row>
    <row r="676" s="1" customFormat="1" customHeight="1" spans="6:147">
      <c r="F676" s="12">
        <v>35434</v>
      </c>
      <c r="G676" s="12">
        <v>0.0253</v>
      </c>
      <c r="H676" s="13">
        <v>1.35</v>
      </c>
      <c r="I676" s="14">
        <v>1</v>
      </c>
      <c r="J676" s="15">
        <f t="shared" si="919"/>
        <v>1210.24827</v>
      </c>
      <c r="K676" s="12">
        <v>1</v>
      </c>
      <c r="L676" s="12">
        <v>280</v>
      </c>
      <c r="M676" s="12">
        <v>1.43</v>
      </c>
      <c r="N676" s="19">
        <f t="shared" si="920"/>
        <v>3.16684210526316</v>
      </c>
      <c r="O676" s="20">
        <v>5936</v>
      </c>
      <c r="P676" s="12">
        <v>0.99</v>
      </c>
      <c r="Q676" s="12">
        <v>1.98</v>
      </c>
      <c r="R676" s="9">
        <f t="shared" si="921"/>
        <v>2.9602</v>
      </c>
      <c r="S676" s="10">
        <v>1.325</v>
      </c>
      <c r="T676" s="20">
        <v>1</v>
      </c>
      <c r="U676" s="21">
        <f t="shared" si="922"/>
        <v>38315.293529322</v>
      </c>
      <c r="AA676" s="12">
        <v>35434</v>
      </c>
      <c r="AB676" s="12">
        <v>0.0253</v>
      </c>
      <c r="AC676" s="13">
        <v>1.35</v>
      </c>
      <c r="AD676" s="14">
        <v>1</v>
      </c>
      <c r="AE676" s="15">
        <f t="shared" si="923"/>
        <v>1210.24827</v>
      </c>
      <c r="AF676" s="12">
        <v>1</v>
      </c>
      <c r="AG676" s="12">
        <v>280</v>
      </c>
      <c r="AH676" s="12">
        <v>1.43</v>
      </c>
      <c r="AI676" s="19">
        <f t="shared" si="924"/>
        <v>3.16684210526316</v>
      </c>
      <c r="AJ676" s="20">
        <v>5936</v>
      </c>
      <c r="AK676" s="12">
        <v>0.99</v>
      </c>
      <c r="AL676" s="12">
        <v>1.98</v>
      </c>
      <c r="AM676" s="9">
        <f t="shared" si="925"/>
        <v>2.9602</v>
      </c>
      <c r="AN676" s="10">
        <v>1.325</v>
      </c>
      <c r="AO676" s="22">
        <v>1.015</v>
      </c>
      <c r="AP676" s="21">
        <f t="shared" si="926"/>
        <v>38890.0229322618</v>
      </c>
      <c r="AV676" s="12">
        <v>35728</v>
      </c>
      <c r="AW676" s="12">
        <v>0.0253</v>
      </c>
      <c r="AX676" s="13">
        <v>1.35</v>
      </c>
      <c r="AY676" s="14">
        <v>1</v>
      </c>
      <c r="AZ676" s="15">
        <f t="shared" si="927"/>
        <v>1220.28984</v>
      </c>
      <c r="BA676" s="12">
        <v>1</v>
      </c>
      <c r="BB676" s="12">
        <v>280</v>
      </c>
      <c r="BC676" s="12">
        <v>1.43</v>
      </c>
      <c r="BD676" s="19">
        <f t="shared" si="928"/>
        <v>3.16684210526316</v>
      </c>
      <c r="BE676" s="20">
        <v>5936</v>
      </c>
      <c r="BF676" s="12">
        <v>1</v>
      </c>
      <c r="BG676" s="12">
        <v>3.11</v>
      </c>
      <c r="BH676" s="9">
        <f t="shared" si="929"/>
        <v>4.11</v>
      </c>
      <c r="BI676" s="10">
        <v>1.325</v>
      </c>
      <c r="BJ676" s="20">
        <v>1</v>
      </c>
      <c r="BK676" s="21">
        <f t="shared" si="930"/>
        <v>53370.8836130606</v>
      </c>
      <c r="BQ676" s="12">
        <v>35728</v>
      </c>
      <c r="BR676" s="12">
        <v>0.0253</v>
      </c>
      <c r="BS676" s="13">
        <v>1.35</v>
      </c>
      <c r="BT676" s="14">
        <v>1</v>
      </c>
      <c r="BU676" s="15">
        <f t="shared" si="931"/>
        <v>1220.28984</v>
      </c>
      <c r="BV676" s="12">
        <v>1</v>
      </c>
      <c r="BW676" s="12">
        <v>280</v>
      </c>
      <c r="BX676" s="12">
        <v>1.43</v>
      </c>
      <c r="BY676" s="19">
        <f t="shared" si="932"/>
        <v>3.16684210526316</v>
      </c>
      <c r="BZ676" s="20">
        <v>5936</v>
      </c>
      <c r="CA676" s="12">
        <v>1</v>
      </c>
      <c r="CB676" s="12">
        <v>3.11</v>
      </c>
      <c r="CC676" s="9">
        <f t="shared" si="933"/>
        <v>4.11</v>
      </c>
      <c r="CD676" s="10">
        <v>1.325</v>
      </c>
      <c r="CE676" s="22">
        <v>1.015</v>
      </c>
      <c r="CF676" s="21">
        <f t="shared" si="934"/>
        <v>54171.4468672565</v>
      </c>
      <c r="CL676" s="12">
        <v>41312</v>
      </c>
      <c r="CM676" s="12">
        <v>0.0253</v>
      </c>
      <c r="CN676" s="13">
        <v>1.35</v>
      </c>
      <c r="CO676" s="14">
        <v>1</v>
      </c>
      <c r="CP676" s="15">
        <f t="shared" si="935"/>
        <v>1411.01136</v>
      </c>
      <c r="CQ676" s="12">
        <v>1</v>
      </c>
      <c r="CR676" s="12">
        <v>280</v>
      </c>
      <c r="CS676" s="12">
        <v>1.43</v>
      </c>
      <c r="CT676" s="19">
        <f t="shared" si="936"/>
        <v>3.16684210526316</v>
      </c>
      <c r="CU676" s="20">
        <v>5936</v>
      </c>
      <c r="CV676" s="12">
        <v>0.99</v>
      </c>
      <c r="CW676" s="12">
        <v>1.98</v>
      </c>
      <c r="CX676" s="9">
        <f t="shared" si="937"/>
        <v>2.9602</v>
      </c>
      <c r="CY676" s="10">
        <v>1.325</v>
      </c>
      <c r="CZ676" s="22">
        <v>1.085</v>
      </c>
      <c r="DA676" s="21">
        <f t="shared" si="938"/>
        <v>44277.7767269114</v>
      </c>
      <c r="DG676" s="12">
        <v>41606</v>
      </c>
      <c r="DH676" s="12">
        <v>0.0253</v>
      </c>
      <c r="DI676" s="13">
        <v>1.35</v>
      </c>
      <c r="DJ676" s="14">
        <v>1</v>
      </c>
      <c r="DK676" s="15">
        <f t="shared" si="939"/>
        <v>1421.05293</v>
      </c>
      <c r="DL676" s="12">
        <v>1</v>
      </c>
      <c r="DM676" s="12">
        <v>280</v>
      </c>
      <c r="DN676" s="12">
        <v>1.43</v>
      </c>
      <c r="DO676" s="19">
        <f t="shared" si="940"/>
        <v>3.16684210526316</v>
      </c>
      <c r="DP676" s="20">
        <v>5936</v>
      </c>
      <c r="DQ676" s="12">
        <v>1</v>
      </c>
      <c r="DR676" s="12">
        <v>3.11</v>
      </c>
      <c r="DS676" s="9">
        <f t="shared" si="941"/>
        <v>4.11</v>
      </c>
      <c r="DT676" s="10">
        <v>1.325</v>
      </c>
      <c r="DU676" s="22">
        <v>1.085</v>
      </c>
      <c r="DV676" s="21">
        <f t="shared" si="942"/>
        <v>61664.0326468054</v>
      </c>
      <c r="EB676" s="12">
        <v>41606</v>
      </c>
      <c r="EC676" s="12">
        <v>0.02992</v>
      </c>
      <c r="ED676" s="13">
        <v>1.35</v>
      </c>
      <c r="EE676" s="14">
        <v>1</v>
      </c>
      <c r="EF676" s="15">
        <f t="shared" si="943"/>
        <v>1680.549552</v>
      </c>
      <c r="EG676" s="12">
        <v>1</v>
      </c>
      <c r="EH676" s="12">
        <v>280</v>
      </c>
      <c r="EI676" s="12">
        <v>1.52</v>
      </c>
      <c r="EJ676" s="19">
        <f t="shared" si="944"/>
        <v>3.25684210526316</v>
      </c>
      <c r="EK676" s="20">
        <v>5936</v>
      </c>
      <c r="EL676" s="12">
        <v>1</v>
      </c>
      <c r="EM676" s="12">
        <v>3.91</v>
      </c>
      <c r="EN676" s="9">
        <f t="shared" si="946"/>
        <v>4.91</v>
      </c>
      <c r="EO676" s="10">
        <v>1.325</v>
      </c>
      <c r="EP676" s="22">
        <v>1.2</v>
      </c>
      <c r="EQ676" s="21">
        <f t="shared" si="947"/>
        <v>89071.1434826234</v>
      </c>
    </row>
    <row r="677" s="1" customFormat="1" customHeight="1" spans="6:147">
      <c r="F677" s="12">
        <v>35434</v>
      </c>
      <c r="G677" s="12">
        <v>0.0253</v>
      </c>
      <c r="H677" s="13">
        <v>1.35</v>
      </c>
      <c r="I677" s="14">
        <v>1</v>
      </c>
      <c r="J677" s="15">
        <f t="shared" si="919"/>
        <v>1210.24827</v>
      </c>
      <c r="K677" s="12">
        <v>1</v>
      </c>
      <c r="L677" s="12">
        <v>280</v>
      </c>
      <c r="M677" s="12">
        <v>1.43</v>
      </c>
      <c r="N677" s="19">
        <f t="shared" si="920"/>
        <v>3.16684210526316</v>
      </c>
      <c r="O677" s="20">
        <v>5936</v>
      </c>
      <c r="P677" s="12">
        <v>0.99</v>
      </c>
      <c r="Q677" s="12">
        <v>1.98</v>
      </c>
      <c r="R677" s="9">
        <f t="shared" si="921"/>
        <v>2.9602</v>
      </c>
      <c r="S677" s="10">
        <v>1.325</v>
      </c>
      <c r="T677" s="20">
        <v>1</v>
      </c>
      <c r="U677" s="21">
        <f t="shared" si="922"/>
        <v>38315.293529322</v>
      </c>
      <c r="AA677" s="12">
        <v>35434</v>
      </c>
      <c r="AB677" s="12">
        <v>0.0253</v>
      </c>
      <c r="AC677" s="13">
        <v>1.35</v>
      </c>
      <c r="AD677" s="14">
        <v>1</v>
      </c>
      <c r="AE677" s="15">
        <f t="shared" si="923"/>
        <v>1210.24827</v>
      </c>
      <c r="AF677" s="12">
        <v>1</v>
      </c>
      <c r="AG677" s="12">
        <v>280</v>
      </c>
      <c r="AH677" s="12">
        <v>1.43</v>
      </c>
      <c r="AI677" s="19">
        <f t="shared" si="924"/>
        <v>3.16684210526316</v>
      </c>
      <c r="AJ677" s="20">
        <v>5936</v>
      </c>
      <c r="AK677" s="12">
        <v>0.99</v>
      </c>
      <c r="AL677" s="12">
        <v>1.98</v>
      </c>
      <c r="AM677" s="9">
        <f t="shared" si="925"/>
        <v>2.9602</v>
      </c>
      <c r="AN677" s="10">
        <v>1.325</v>
      </c>
      <c r="AO677" s="22">
        <v>1.015</v>
      </c>
      <c r="AP677" s="21">
        <f t="shared" si="926"/>
        <v>38890.0229322618</v>
      </c>
      <c r="AV677" s="12">
        <v>35728</v>
      </c>
      <c r="AW677" s="12">
        <v>0.0253</v>
      </c>
      <c r="AX677" s="13">
        <v>1.35</v>
      </c>
      <c r="AY677" s="14">
        <v>1</v>
      </c>
      <c r="AZ677" s="15">
        <f t="shared" si="927"/>
        <v>1220.28984</v>
      </c>
      <c r="BA677" s="12">
        <v>1</v>
      </c>
      <c r="BB677" s="12">
        <v>280</v>
      </c>
      <c r="BC677" s="12">
        <v>1.43</v>
      </c>
      <c r="BD677" s="19">
        <f t="shared" si="928"/>
        <v>3.16684210526316</v>
      </c>
      <c r="BE677" s="20">
        <v>5936</v>
      </c>
      <c r="BF677" s="12">
        <v>1</v>
      </c>
      <c r="BG677" s="12">
        <v>3.11</v>
      </c>
      <c r="BH677" s="9">
        <f t="shared" si="929"/>
        <v>4.11</v>
      </c>
      <c r="BI677" s="10">
        <v>1.325</v>
      </c>
      <c r="BJ677" s="20">
        <v>1</v>
      </c>
      <c r="BK677" s="21">
        <f t="shared" si="930"/>
        <v>53370.8836130606</v>
      </c>
      <c r="BQ677" s="12">
        <v>35728</v>
      </c>
      <c r="BR677" s="12">
        <v>0.0253</v>
      </c>
      <c r="BS677" s="13">
        <v>1.35</v>
      </c>
      <c r="BT677" s="14">
        <v>1</v>
      </c>
      <c r="BU677" s="15">
        <f t="shared" si="931"/>
        <v>1220.28984</v>
      </c>
      <c r="BV677" s="12">
        <v>1</v>
      </c>
      <c r="BW677" s="12">
        <v>280</v>
      </c>
      <c r="BX677" s="12">
        <v>1.43</v>
      </c>
      <c r="BY677" s="19">
        <f t="shared" si="932"/>
        <v>3.16684210526316</v>
      </c>
      <c r="BZ677" s="20">
        <v>5936</v>
      </c>
      <c r="CA677" s="12">
        <v>1</v>
      </c>
      <c r="CB677" s="12">
        <v>3.11</v>
      </c>
      <c r="CC677" s="9">
        <f t="shared" si="933"/>
        <v>4.11</v>
      </c>
      <c r="CD677" s="10">
        <v>1.325</v>
      </c>
      <c r="CE677" s="22">
        <v>1.015</v>
      </c>
      <c r="CF677" s="21">
        <f t="shared" si="934"/>
        <v>54171.4468672565</v>
      </c>
      <c r="CL677" s="12">
        <v>41312</v>
      </c>
      <c r="CM677" s="12">
        <v>0.0253</v>
      </c>
      <c r="CN677" s="13">
        <v>1.35</v>
      </c>
      <c r="CO677" s="14">
        <v>1</v>
      </c>
      <c r="CP677" s="15">
        <f t="shared" si="935"/>
        <v>1411.01136</v>
      </c>
      <c r="CQ677" s="12">
        <v>1</v>
      </c>
      <c r="CR677" s="12">
        <v>280</v>
      </c>
      <c r="CS677" s="12">
        <v>1.43</v>
      </c>
      <c r="CT677" s="19">
        <f t="shared" si="936"/>
        <v>3.16684210526316</v>
      </c>
      <c r="CU677" s="20">
        <v>5936</v>
      </c>
      <c r="CV677" s="12">
        <v>0.99</v>
      </c>
      <c r="CW677" s="12">
        <v>1.98</v>
      </c>
      <c r="CX677" s="9">
        <f t="shared" si="937"/>
        <v>2.9602</v>
      </c>
      <c r="CY677" s="10">
        <v>1.325</v>
      </c>
      <c r="CZ677" s="22">
        <v>1.085</v>
      </c>
      <c r="DA677" s="21">
        <f t="shared" si="938"/>
        <v>44277.7767269114</v>
      </c>
      <c r="DG677" s="12">
        <v>41606</v>
      </c>
      <c r="DH677" s="12">
        <v>0.0253</v>
      </c>
      <c r="DI677" s="13">
        <v>1.35</v>
      </c>
      <c r="DJ677" s="14">
        <v>1</v>
      </c>
      <c r="DK677" s="15">
        <f t="shared" si="939"/>
        <v>1421.05293</v>
      </c>
      <c r="DL677" s="12">
        <v>1</v>
      </c>
      <c r="DM677" s="12">
        <v>280</v>
      </c>
      <c r="DN677" s="12">
        <v>1.43</v>
      </c>
      <c r="DO677" s="19">
        <f t="shared" si="940"/>
        <v>3.16684210526316</v>
      </c>
      <c r="DP677" s="20">
        <v>5936</v>
      </c>
      <c r="DQ677" s="12">
        <v>1</v>
      </c>
      <c r="DR677" s="12">
        <v>3.11</v>
      </c>
      <c r="DS677" s="9">
        <f t="shared" si="941"/>
        <v>4.11</v>
      </c>
      <c r="DT677" s="10">
        <v>1.325</v>
      </c>
      <c r="DU677" s="22">
        <v>1.085</v>
      </c>
      <c r="DV677" s="21">
        <f t="shared" si="942"/>
        <v>61664.0326468054</v>
      </c>
      <c r="EB677" s="12">
        <v>41606</v>
      </c>
      <c r="EC677" s="12">
        <v>0.02992</v>
      </c>
      <c r="ED677" s="13">
        <v>1.35</v>
      </c>
      <c r="EE677" s="14">
        <v>1</v>
      </c>
      <c r="EF677" s="15">
        <f t="shared" si="943"/>
        <v>1680.549552</v>
      </c>
      <c r="EG677" s="12">
        <v>1</v>
      </c>
      <c r="EH677" s="12">
        <v>280</v>
      </c>
      <c r="EI677" s="12">
        <v>1.52</v>
      </c>
      <c r="EJ677" s="19">
        <f t="shared" si="944"/>
        <v>3.25684210526316</v>
      </c>
      <c r="EK677" s="20">
        <v>5936</v>
      </c>
      <c r="EL677" s="12">
        <v>1</v>
      </c>
      <c r="EM677" s="12">
        <v>3.91</v>
      </c>
      <c r="EN677" s="9">
        <f t="shared" si="946"/>
        <v>4.91</v>
      </c>
      <c r="EO677" s="10">
        <v>1.325</v>
      </c>
      <c r="EP677" s="22">
        <v>1.2</v>
      </c>
      <c r="EQ677" s="21">
        <f t="shared" si="947"/>
        <v>89071.1434826234</v>
      </c>
    </row>
    <row r="678" s="1" customFormat="1" customHeight="1" spans="6:147">
      <c r="F678" s="12">
        <v>35434</v>
      </c>
      <c r="G678" s="12">
        <v>0.0253</v>
      </c>
      <c r="H678" s="13">
        <v>1.35</v>
      </c>
      <c r="I678" s="14">
        <v>1</v>
      </c>
      <c r="J678" s="15">
        <f t="shared" si="919"/>
        <v>1210.24827</v>
      </c>
      <c r="K678" s="12">
        <v>1</v>
      </c>
      <c r="L678" s="12">
        <v>280</v>
      </c>
      <c r="M678" s="12">
        <v>1.43</v>
      </c>
      <c r="N678" s="19">
        <f t="shared" si="920"/>
        <v>3.16684210526316</v>
      </c>
      <c r="O678" s="20">
        <v>5936</v>
      </c>
      <c r="P678" s="12">
        <v>0.99</v>
      </c>
      <c r="Q678" s="12">
        <v>1.98</v>
      </c>
      <c r="R678" s="9">
        <f t="shared" si="921"/>
        <v>2.9602</v>
      </c>
      <c r="S678" s="10">
        <v>1.325</v>
      </c>
      <c r="T678" s="20">
        <v>1</v>
      </c>
      <c r="U678" s="21">
        <f t="shared" si="922"/>
        <v>38315.293529322</v>
      </c>
      <c r="AA678" s="12">
        <v>35434</v>
      </c>
      <c r="AB678" s="12">
        <v>0.0253</v>
      </c>
      <c r="AC678" s="13">
        <v>1.35</v>
      </c>
      <c r="AD678" s="14">
        <v>1</v>
      </c>
      <c r="AE678" s="15">
        <f t="shared" si="923"/>
        <v>1210.24827</v>
      </c>
      <c r="AF678" s="12">
        <v>1</v>
      </c>
      <c r="AG678" s="12">
        <v>280</v>
      </c>
      <c r="AH678" s="12">
        <v>1.43</v>
      </c>
      <c r="AI678" s="19">
        <f t="shared" si="924"/>
        <v>3.16684210526316</v>
      </c>
      <c r="AJ678" s="20">
        <v>5936</v>
      </c>
      <c r="AK678" s="12">
        <v>0.99</v>
      </c>
      <c r="AL678" s="12">
        <v>1.98</v>
      </c>
      <c r="AM678" s="9">
        <f t="shared" si="925"/>
        <v>2.9602</v>
      </c>
      <c r="AN678" s="10">
        <v>1.325</v>
      </c>
      <c r="AO678" s="22">
        <v>1.015</v>
      </c>
      <c r="AP678" s="21">
        <f t="shared" si="926"/>
        <v>38890.0229322618</v>
      </c>
      <c r="AV678" s="12">
        <v>35728</v>
      </c>
      <c r="AW678" s="12">
        <v>0.0253</v>
      </c>
      <c r="AX678" s="13">
        <v>1.35</v>
      </c>
      <c r="AY678" s="14">
        <v>1</v>
      </c>
      <c r="AZ678" s="15">
        <f t="shared" si="927"/>
        <v>1220.28984</v>
      </c>
      <c r="BA678" s="12">
        <v>1</v>
      </c>
      <c r="BB678" s="12">
        <v>280</v>
      </c>
      <c r="BC678" s="12">
        <v>1.43</v>
      </c>
      <c r="BD678" s="19">
        <f t="shared" si="928"/>
        <v>3.16684210526316</v>
      </c>
      <c r="BE678" s="20">
        <v>5936</v>
      </c>
      <c r="BF678" s="12">
        <v>1</v>
      </c>
      <c r="BG678" s="12">
        <v>3.11</v>
      </c>
      <c r="BH678" s="9">
        <f t="shared" si="929"/>
        <v>4.11</v>
      </c>
      <c r="BI678" s="10">
        <v>1.325</v>
      </c>
      <c r="BJ678" s="20">
        <v>1</v>
      </c>
      <c r="BK678" s="21">
        <f t="shared" si="930"/>
        <v>53370.8836130606</v>
      </c>
      <c r="BQ678" s="12">
        <v>35728</v>
      </c>
      <c r="BR678" s="12">
        <v>0.0253</v>
      </c>
      <c r="BS678" s="13">
        <v>1.35</v>
      </c>
      <c r="BT678" s="14">
        <v>1</v>
      </c>
      <c r="BU678" s="15">
        <f t="shared" si="931"/>
        <v>1220.28984</v>
      </c>
      <c r="BV678" s="12">
        <v>1</v>
      </c>
      <c r="BW678" s="12">
        <v>280</v>
      </c>
      <c r="BX678" s="12">
        <v>1.43</v>
      </c>
      <c r="BY678" s="19">
        <f t="shared" si="932"/>
        <v>3.16684210526316</v>
      </c>
      <c r="BZ678" s="20">
        <v>5936</v>
      </c>
      <c r="CA678" s="12">
        <v>1</v>
      </c>
      <c r="CB678" s="12">
        <v>3.11</v>
      </c>
      <c r="CC678" s="9">
        <f t="shared" si="933"/>
        <v>4.11</v>
      </c>
      <c r="CD678" s="10">
        <v>1.325</v>
      </c>
      <c r="CE678" s="22">
        <v>1.015</v>
      </c>
      <c r="CF678" s="21">
        <f t="shared" si="934"/>
        <v>54171.4468672565</v>
      </c>
      <c r="CL678" s="12">
        <v>41312</v>
      </c>
      <c r="CM678" s="12">
        <v>0.0253</v>
      </c>
      <c r="CN678" s="13">
        <v>1.35</v>
      </c>
      <c r="CO678" s="14">
        <v>1</v>
      </c>
      <c r="CP678" s="15">
        <f t="shared" si="935"/>
        <v>1411.01136</v>
      </c>
      <c r="CQ678" s="12">
        <v>1</v>
      </c>
      <c r="CR678" s="12">
        <v>280</v>
      </c>
      <c r="CS678" s="12">
        <v>1.43</v>
      </c>
      <c r="CT678" s="19">
        <f t="shared" si="936"/>
        <v>3.16684210526316</v>
      </c>
      <c r="CU678" s="20">
        <v>5936</v>
      </c>
      <c r="CV678" s="12">
        <v>0.99</v>
      </c>
      <c r="CW678" s="12">
        <v>1.98</v>
      </c>
      <c r="CX678" s="9">
        <f t="shared" si="937"/>
        <v>2.9602</v>
      </c>
      <c r="CY678" s="10">
        <v>1.325</v>
      </c>
      <c r="CZ678" s="22">
        <v>1.085</v>
      </c>
      <c r="DA678" s="21">
        <f t="shared" si="938"/>
        <v>44277.7767269114</v>
      </c>
      <c r="DG678" s="12">
        <v>41606</v>
      </c>
      <c r="DH678" s="12">
        <v>0.0253</v>
      </c>
      <c r="DI678" s="13">
        <v>1.35</v>
      </c>
      <c r="DJ678" s="14">
        <v>1</v>
      </c>
      <c r="DK678" s="15">
        <f t="shared" si="939"/>
        <v>1421.05293</v>
      </c>
      <c r="DL678" s="12">
        <v>1</v>
      </c>
      <c r="DM678" s="12">
        <v>280</v>
      </c>
      <c r="DN678" s="12">
        <v>1.43</v>
      </c>
      <c r="DO678" s="19">
        <f t="shared" si="940"/>
        <v>3.16684210526316</v>
      </c>
      <c r="DP678" s="20">
        <v>5936</v>
      </c>
      <c r="DQ678" s="12">
        <v>1</v>
      </c>
      <c r="DR678" s="12">
        <v>3.11</v>
      </c>
      <c r="DS678" s="9">
        <f t="shared" si="941"/>
        <v>4.11</v>
      </c>
      <c r="DT678" s="10">
        <v>1.325</v>
      </c>
      <c r="DU678" s="22">
        <v>1.085</v>
      </c>
      <c r="DV678" s="21">
        <f t="shared" si="942"/>
        <v>61664.0326468054</v>
      </c>
      <c r="EB678" s="12">
        <v>41606</v>
      </c>
      <c r="EC678" s="12">
        <v>0.02992</v>
      </c>
      <c r="ED678" s="13">
        <v>1.35</v>
      </c>
      <c r="EE678" s="14">
        <v>1</v>
      </c>
      <c r="EF678" s="15">
        <f t="shared" si="943"/>
        <v>1680.549552</v>
      </c>
      <c r="EG678" s="12">
        <v>1</v>
      </c>
      <c r="EH678" s="12">
        <v>280</v>
      </c>
      <c r="EI678" s="12">
        <v>1.52</v>
      </c>
      <c r="EJ678" s="19">
        <f t="shared" si="944"/>
        <v>3.25684210526316</v>
      </c>
      <c r="EK678" s="20">
        <v>5936</v>
      </c>
      <c r="EL678" s="12">
        <v>1</v>
      </c>
      <c r="EM678" s="12">
        <v>3.91</v>
      </c>
      <c r="EN678" s="9">
        <f t="shared" si="946"/>
        <v>4.91</v>
      </c>
      <c r="EO678" s="10">
        <v>1.325</v>
      </c>
      <c r="EP678" s="22">
        <v>1.2</v>
      </c>
      <c r="EQ678" s="21">
        <f t="shared" si="947"/>
        <v>89071.1434826234</v>
      </c>
    </row>
    <row r="679" s="1" customFormat="1" customHeight="1" spans="6:147">
      <c r="F679" s="12">
        <v>35434</v>
      </c>
      <c r="G679" s="12">
        <v>0.0253</v>
      </c>
      <c r="H679" s="13">
        <v>1.35</v>
      </c>
      <c r="I679" s="14">
        <v>1</v>
      </c>
      <c r="J679" s="15">
        <f t="shared" si="919"/>
        <v>1210.24827</v>
      </c>
      <c r="K679" s="12">
        <v>1</v>
      </c>
      <c r="L679" s="12">
        <v>280</v>
      </c>
      <c r="M679" s="12">
        <v>1.43</v>
      </c>
      <c r="N679" s="19">
        <f t="shared" si="920"/>
        <v>3.16684210526316</v>
      </c>
      <c r="O679" s="20">
        <v>0</v>
      </c>
      <c r="P679" s="12">
        <v>0.99</v>
      </c>
      <c r="Q679" s="12">
        <v>1.98</v>
      </c>
      <c r="R679" s="9">
        <f t="shared" si="921"/>
        <v>2.9602</v>
      </c>
      <c r="S679" s="10">
        <v>1.325</v>
      </c>
      <c r="T679" s="20">
        <v>1</v>
      </c>
      <c r="U679" s="21">
        <f t="shared" si="922"/>
        <v>15032.728489322</v>
      </c>
      <c r="AA679" s="12">
        <v>35434</v>
      </c>
      <c r="AB679" s="12">
        <v>0.0253</v>
      </c>
      <c r="AC679" s="13">
        <v>1.35</v>
      </c>
      <c r="AD679" s="14">
        <v>1</v>
      </c>
      <c r="AE679" s="15">
        <f t="shared" si="923"/>
        <v>1210.24827</v>
      </c>
      <c r="AF679" s="12">
        <v>1</v>
      </c>
      <c r="AG679" s="12">
        <v>280</v>
      </c>
      <c r="AH679" s="12">
        <v>1.43</v>
      </c>
      <c r="AI679" s="19">
        <f t="shared" si="924"/>
        <v>3.16684210526316</v>
      </c>
      <c r="AJ679" s="20">
        <v>0</v>
      </c>
      <c r="AK679" s="12">
        <v>0.99</v>
      </c>
      <c r="AL679" s="12">
        <v>1.98</v>
      </c>
      <c r="AM679" s="9">
        <f t="shared" si="925"/>
        <v>2.9602</v>
      </c>
      <c r="AN679" s="10">
        <v>1.325</v>
      </c>
      <c r="AO679" s="22">
        <v>1.015</v>
      </c>
      <c r="AP679" s="21">
        <f t="shared" si="926"/>
        <v>15258.2194166618</v>
      </c>
      <c r="AV679" s="12">
        <v>35728</v>
      </c>
      <c r="AW679" s="12">
        <v>0.0253</v>
      </c>
      <c r="AX679" s="13">
        <v>1.35</v>
      </c>
      <c r="AY679" s="14">
        <v>1</v>
      </c>
      <c r="AZ679" s="15">
        <f t="shared" si="927"/>
        <v>1220.28984</v>
      </c>
      <c r="BA679" s="12">
        <v>1</v>
      </c>
      <c r="BB679" s="12">
        <v>280</v>
      </c>
      <c r="BC679" s="12">
        <v>1.43</v>
      </c>
      <c r="BD679" s="19">
        <f t="shared" si="928"/>
        <v>3.16684210526316</v>
      </c>
      <c r="BE679" s="20">
        <v>0</v>
      </c>
      <c r="BF679" s="12">
        <v>1</v>
      </c>
      <c r="BG679" s="12">
        <v>3.11</v>
      </c>
      <c r="BH679" s="9">
        <f t="shared" si="929"/>
        <v>4.11</v>
      </c>
      <c r="BI679" s="10">
        <v>1.325</v>
      </c>
      <c r="BJ679" s="20">
        <v>1</v>
      </c>
      <c r="BK679" s="21">
        <f t="shared" si="930"/>
        <v>21044.9116130606</v>
      </c>
      <c r="BQ679" s="12">
        <v>35728</v>
      </c>
      <c r="BR679" s="12">
        <v>0.0253</v>
      </c>
      <c r="BS679" s="13">
        <v>1.35</v>
      </c>
      <c r="BT679" s="14">
        <v>1</v>
      </c>
      <c r="BU679" s="15">
        <f t="shared" si="931"/>
        <v>1220.28984</v>
      </c>
      <c r="BV679" s="12">
        <v>1</v>
      </c>
      <c r="BW679" s="12">
        <v>280</v>
      </c>
      <c r="BX679" s="12">
        <v>1.43</v>
      </c>
      <c r="BY679" s="19">
        <f t="shared" si="932"/>
        <v>3.16684210526316</v>
      </c>
      <c r="BZ679" s="20">
        <v>0</v>
      </c>
      <c r="CA679" s="12">
        <v>1</v>
      </c>
      <c r="CB679" s="12">
        <v>3.11</v>
      </c>
      <c r="CC679" s="9">
        <f t="shared" si="933"/>
        <v>4.11</v>
      </c>
      <c r="CD679" s="10">
        <v>1.325</v>
      </c>
      <c r="CE679" s="22">
        <v>1.015</v>
      </c>
      <c r="CF679" s="21">
        <f t="shared" si="934"/>
        <v>21360.5852872565</v>
      </c>
      <c r="CL679" s="12">
        <v>41312</v>
      </c>
      <c r="CM679" s="12">
        <v>0.0253</v>
      </c>
      <c r="CN679" s="13">
        <v>1.35</v>
      </c>
      <c r="CO679" s="14">
        <v>1</v>
      </c>
      <c r="CP679" s="15">
        <f t="shared" si="935"/>
        <v>1411.01136</v>
      </c>
      <c r="CQ679" s="12">
        <v>1</v>
      </c>
      <c r="CR679" s="12">
        <v>280</v>
      </c>
      <c r="CS679" s="12">
        <v>1.43</v>
      </c>
      <c r="CT679" s="19">
        <f t="shared" si="936"/>
        <v>3.16684210526316</v>
      </c>
      <c r="CU679" s="20">
        <v>0</v>
      </c>
      <c r="CV679" s="12">
        <v>0.99</v>
      </c>
      <c r="CW679" s="12">
        <v>1.98</v>
      </c>
      <c r="CX679" s="9">
        <f t="shared" si="937"/>
        <v>2.9602</v>
      </c>
      <c r="CY679" s="10">
        <v>1.325</v>
      </c>
      <c r="CZ679" s="22">
        <v>1.085</v>
      </c>
      <c r="DA679" s="21">
        <f t="shared" si="938"/>
        <v>19016.1936585114</v>
      </c>
      <c r="DG679" s="12">
        <v>41606</v>
      </c>
      <c r="DH679" s="12">
        <v>0.0253</v>
      </c>
      <c r="DI679" s="13">
        <v>1.35</v>
      </c>
      <c r="DJ679" s="14">
        <v>1</v>
      </c>
      <c r="DK679" s="15">
        <f t="shared" si="939"/>
        <v>1421.05293</v>
      </c>
      <c r="DL679" s="12">
        <v>1</v>
      </c>
      <c r="DM679" s="12">
        <v>280</v>
      </c>
      <c r="DN679" s="12">
        <v>1.43</v>
      </c>
      <c r="DO679" s="19">
        <f t="shared" si="940"/>
        <v>3.16684210526316</v>
      </c>
      <c r="DP679" s="20">
        <v>0</v>
      </c>
      <c r="DQ679" s="12">
        <v>1</v>
      </c>
      <c r="DR679" s="12">
        <v>3.11</v>
      </c>
      <c r="DS679" s="9">
        <f t="shared" si="941"/>
        <v>4.11</v>
      </c>
      <c r="DT679" s="10">
        <v>1.325</v>
      </c>
      <c r="DU679" s="22">
        <v>1.085</v>
      </c>
      <c r="DV679" s="21">
        <f t="shared" si="942"/>
        <v>26590.3530268054</v>
      </c>
      <c r="EB679" s="12">
        <v>41606</v>
      </c>
      <c r="EC679" s="12">
        <v>0.02992</v>
      </c>
      <c r="ED679" s="13">
        <v>1.35</v>
      </c>
      <c r="EE679" s="14">
        <v>1</v>
      </c>
      <c r="EF679" s="15">
        <f t="shared" si="943"/>
        <v>1680.549552</v>
      </c>
      <c r="EG679" s="12">
        <v>1</v>
      </c>
      <c r="EH679" s="12">
        <v>280</v>
      </c>
      <c r="EI679" s="12">
        <v>1.52</v>
      </c>
      <c r="EJ679" s="19">
        <f t="shared" si="944"/>
        <v>3.25684210526316</v>
      </c>
      <c r="EK679" s="20">
        <v>0</v>
      </c>
      <c r="EL679" s="12">
        <v>1</v>
      </c>
      <c r="EM679" s="12">
        <v>3.91</v>
      </c>
      <c r="EN679" s="9">
        <f t="shared" si="946"/>
        <v>4.91</v>
      </c>
      <c r="EO679" s="10">
        <v>1.325</v>
      </c>
      <c r="EP679" s="22">
        <v>1.2</v>
      </c>
      <c r="EQ679" s="21">
        <f t="shared" si="947"/>
        <v>42729.3850826234</v>
      </c>
    </row>
    <row r="680" s="1" customFormat="1" customHeight="1" spans="6:147">
      <c r="F680" s="12">
        <v>35434</v>
      </c>
      <c r="G680" s="12">
        <v>0.0253</v>
      </c>
      <c r="H680" s="13">
        <v>1.35</v>
      </c>
      <c r="I680" s="14">
        <v>1</v>
      </c>
      <c r="J680" s="15">
        <f t="shared" si="919"/>
        <v>1210.24827</v>
      </c>
      <c r="K680" s="12">
        <v>1</v>
      </c>
      <c r="L680" s="12">
        <v>280</v>
      </c>
      <c r="M680" s="12">
        <v>1.43</v>
      </c>
      <c r="N680" s="19">
        <f t="shared" si="920"/>
        <v>3.16684210526316</v>
      </c>
      <c r="O680" s="20">
        <v>0</v>
      </c>
      <c r="P680" s="12">
        <v>0.99</v>
      </c>
      <c r="Q680" s="12">
        <v>1.98</v>
      </c>
      <c r="R680" s="9">
        <f t="shared" si="921"/>
        <v>2.9602</v>
      </c>
      <c r="S680" s="10">
        <v>1.325</v>
      </c>
      <c r="T680" s="20">
        <v>1</v>
      </c>
      <c r="U680" s="21">
        <f t="shared" si="922"/>
        <v>15032.728489322</v>
      </c>
      <c r="AA680" s="12">
        <v>35434</v>
      </c>
      <c r="AB680" s="12">
        <v>0.0253</v>
      </c>
      <c r="AC680" s="13">
        <v>1.35</v>
      </c>
      <c r="AD680" s="14">
        <v>1</v>
      </c>
      <c r="AE680" s="15">
        <f t="shared" si="923"/>
        <v>1210.24827</v>
      </c>
      <c r="AF680" s="12">
        <v>1</v>
      </c>
      <c r="AG680" s="12">
        <v>280</v>
      </c>
      <c r="AH680" s="12">
        <v>1.43</v>
      </c>
      <c r="AI680" s="19">
        <f t="shared" si="924"/>
        <v>3.16684210526316</v>
      </c>
      <c r="AJ680" s="20">
        <v>0</v>
      </c>
      <c r="AK680" s="12">
        <v>0.99</v>
      </c>
      <c r="AL680" s="12">
        <v>1.98</v>
      </c>
      <c r="AM680" s="9">
        <f t="shared" si="925"/>
        <v>2.9602</v>
      </c>
      <c r="AN680" s="10">
        <v>1.325</v>
      </c>
      <c r="AO680" s="22">
        <v>1.015</v>
      </c>
      <c r="AP680" s="21">
        <f t="shared" si="926"/>
        <v>15258.2194166618</v>
      </c>
      <c r="AV680" s="12">
        <v>35728</v>
      </c>
      <c r="AW680" s="12">
        <v>0.0253</v>
      </c>
      <c r="AX680" s="13">
        <v>1.35</v>
      </c>
      <c r="AY680" s="14">
        <v>1</v>
      </c>
      <c r="AZ680" s="15">
        <f t="shared" si="927"/>
        <v>1220.28984</v>
      </c>
      <c r="BA680" s="12">
        <v>1</v>
      </c>
      <c r="BB680" s="12">
        <v>280</v>
      </c>
      <c r="BC680" s="12">
        <v>1.43</v>
      </c>
      <c r="BD680" s="19">
        <f t="shared" si="928"/>
        <v>3.16684210526316</v>
      </c>
      <c r="BE680" s="20">
        <v>0</v>
      </c>
      <c r="BF680" s="12">
        <v>1</v>
      </c>
      <c r="BG680" s="12">
        <v>3.11</v>
      </c>
      <c r="BH680" s="9">
        <f t="shared" si="929"/>
        <v>4.11</v>
      </c>
      <c r="BI680" s="10">
        <v>1.325</v>
      </c>
      <c r="BJ680" s="20">
        <v>1</v>
      </c>
      <c r="BK680" s="21">
        <f t="shared" si="930"/>
        <v>21044.9116130606</v>
      </c>
      <c r="BQ680" s="12">
        <v>35728</v>
      </c>
      <c r="BR680" s="12">
        <v>0.0253</v>
      </c>
      <c r="BS680" s="13">
        <v>1.35</v>
      </c>
      <c r="BT680" s="14">
        <v>1</v>
      </c>
      <c r="BU680" s="15">
        <f t="shared" si="931"/>
        <v>1220.28984</v>
      </c>
      <c r="BV680" s="12">
        <v>1</v>
      </c>
      <c r="BW680" s="12">
        <v>280</v>
      </c>
      <c r="BX680" s="12">
        <v>1.43</v>
      </c>
      <c r="BY680" s="19">
        <f t="shared" si="932"/>
        <v>3.16684210526316</v>
      </c>
      <c r="BZ680" s="20">
        <v>0</v>
      </c>
      <c r="CA680" s="12">
        <v>1</v>
      </c>
      <c r="CB680" s="12">
        <v>3.11</v>
      </c>
      <c r="CC680" s="9">
        <f t="shared" si="933"/>
        <v>4.11</v>
      </c>
      <c r="CD680" s="10">
        <v>1.325</v>
      </c>
      <c r="CE680" s="22">
        <v>1.015</v>
      </c>
      <c r="CF680" s="21">
        <f t="shared" si="934"/>
        <v>21360.5852872565</v>
      </c>
      <c r="CL680" s="12">
        <v>41312</v>
      </c>
      <c r="CM680" s="12">
        <v>0.0253</v>
      </c>
      <c r="CN680" s="13">
        <v>1.35</v>
      </c>
      <c r="CO680" s="14">
        <v>1</v>
      </c>
      <c r="CP680" s="15">
        <f t="shared" si="935"/>
        <v>1411.01136</v>
      </c>
      <c r="CQ680" s="12">
        <v>1</v>
      </c>
      <c r="CR680" s="12">
        <v>280</v>
      </c>
      <c r="CS680" s="12">
        <v>1.43</v>
      </c>
      <c r="CT680" s="19">
        <f t="shared" si="936"/>
        <v>3.16684210526316</v>
      </c>
      <c r="CU680" s="20">
        <v>0</v>
      </c>
      <c r="CV680" s="12">
        <v>0.99</v>
      </c>
      <c r="CW680" s="12">
        <v>1.98</v>
      </c>
      <c r="CX680" s="9">
        <f t="shared" si="937"/>
        <v>2.9602</v>
      </c>
      <c r="CY680" s="10">
        <v>1.325</v>
      </c>
      <c r="CZ680" s="22">
        <v>1.085</v>
      </c>
      <c r="DA680" s="21">
        <f t="shared" si="938"/>
        <v>19016.1936585114</v>
      </c>
      <c r="DG680" s="12">
        <v>41606</v>
      </c>
      <c r="DH680" s="12">
        <v>0.0253</v>
      </c>
      <c r="DI680" s="13">
        <v>1.35</v>
      </c>
      <c r="DJ680" s="14">
        <v>1</v>
      </c>
      <c r="DK680" s="15">
        <f t="shared" si="939"/>
        <v>1421.05293</v>
      </c>
      <c r="DL680" s="12">
        <v>1</v>
      </c>
      <c r="DM680" s="12">
        <v>280</v>
      </c>
      <c r="DN680" s="12">
        <v>1.43</v>
      </c>
      <c r="DO680" s="19">
        <f t="shared" si="940"/>
        <v>3.16684210526316</v>
      </c>
      <c r="DP680" s="20">
        <v>0</v>
      </c>
      <c r="DQ680" s="12">
        <v>1</v>
      </c>
      <c r="DR680" s="12">
        <v>3.11</v>
      </c>
      <c r="DS680" s="9">
        <f t="shared" si="941"/>
        <v>4.11</v>
      </c>
      <c r="DT680" s="10">
        <v>1.325</v>
      </c>
      <c r="DU680" s="22">
        <v>1.085</v>
      </c>
      <c r="DV680" s="21">
        <f t="shared" si="942"/>
        <v>26590.3530268054</v>
      </c>
      <c r="EB680" s="12">
        <v>41606</v>
      </c>
      <c r="EC680" s="12">
        <v>0.02992</v>
      </c>
      <c r="ED680" s="13">
        <v>1.35</v>
      </c>
      <c r="EE680" s="14">
        <v>1</v>
      </c>
      <c r="EF680" s="15">
        <f t="shared" si="943"/>
        <v>1680.549552</v>
      </c>
      <c r="EG680" s="12">
        <v>1</v>
      </c>
      <c r="EH680" s="12">
        <v>280</v>
      </c>
      <c r="EI680" s="12">
        <v>1.52</v>
      </c>
      <c r="EJ680" s="19">
        <f t="shared" si="944"/>
        <v>3.25684210526316</v>
      </c>
      <c r="EK680" s="20">
        <v>0</v>
      </c>
      <c r="EL680" s="12">
        <v>1</v>
      </c>
      <c r="EM680" s="12">
        <v>3.91</v>
      </c>
      <c r="EN680" s="9">
        <f t="shared" si="946"/>
        <v>4.91</v>
      </c>
      <c r="EO680" s="10">
        <v>1.325</v>
      </c>
      <c r="EP680" s="22">
        <v>1.2</v>
      </c>
      <c r="EQ680" s="21">
        <f t="shared" si="947"/>
        <v>42729.3850826234</v>
      </c>
    </row>
    <row r="681" s="1" customFormat="1" customHeight="1" spans="6:147">
      <c r="F681" s="12">
        <v>35434</v>
      </c>
      <c r="G681" s="12">
        <v>0.0253</v>
      </c>
      <c r="H681" s="13">
        <v>1.35</v>
      </c>
      <c r="I681" s="14">
        <v>1</v>
      </c>
      <c r="J681" s="15">
        <f t="shared" si="919"/>
        <v>1210.24827</v>
      </c>
      <c r="K681" s="12">
        <v>1</v>
      </c>
      <c r="L681" s="12">
        <v>280</v>
      </c>
      <c r="M681" s="12">
        <v>1.43</v>
      </c>
      <c r="N681" s="19">
        <f t="shared" si="920"/>
        <v>3.16684210526316</v>
      </c>
      <c r="O681" s="20">
        <v>0</v>
      </c>
      <c r="P681" s="12">
        <v>0.99</v>
      </c>
      <c r="Q681" s="12">
        <v>1.98</v>
      </c>
      <c r="R681" s="9">
        <f t="shared" si="921"/>
        <v>2.9602</v>
      </c>
      <c r="S681" s="10">
        <v>1.325</v>
      </c>
      <c r="T681" s="20">
        <v>1</v>
      </c>
      <c r="U681" s="21">
        <f t="shared" si="922"/>
        <v>15032.728489322</v>
      </c>
      <c r="AA681" s="12">
        <v>35434</v>
      </c>
      <c r="AB681" s="12">
        <v>0.0253</v>
      </c>
      <c r="AC681" s="13">
        <v>1.35</v>
      </c>
      <c r="AD681" s="14">
        <v>1</v>
      </c>
      <c r="AE681" s="15">
        <f t="shared" si="923"/>
        <v>1210.24827</v>
      </c>
      <c r="AF681" s="12">
        <v>1</v>
      </c>
      <c r="AG681" s="12">
        <v>280</v>
      </c>
      <c r="AH681" s="12">
        <v>1.43</v>
      </c>
      <c r="AI681" s="19">
        <f t="shared" si="924"/>
        <v>3.16684210526316</v>
      </c>
      <c r="AJ681" s="20">
        <v>0</v>
      </c>
      <c r="AK681" s="12">
        <v>0.99</v>
      </c>
      <c r="AL681" s="12">
        <v>1.98</v>
      </c>
      <c r="AM681" s="9">
        <f t="shared" si="925"/>
        <v>2.9602</v>
      </c>
      <c r="AN681" s="10">
        <v>1.325</v>
      </c>
      <c r="AO681" s="22">
        <v>1.015</v>
      </c>
      <c r="AP681" s="21">
        <f t="shared" si="926"/>
        <v>15258.2194166618</v>
      </c>
      <c r="AV681" s="12">
        <v>35728</v>
      </c>
      <c r="AW681" s="12">
        <v>0.0253</v>
      </c>
      <c r="AX681" s="13">
        <v>1.35</v>
      </c>
      <c r="AY681" s="14">
        <v>1</v>
      </c>
      <c r="AZ681" s="15">
        <f t="shared" si="927"/>
        <v>1220.28984</v>
      </c>
      <c r="BA681" s="12">
        <v>1</v>
      </c>
      <c r="BB681" s="12">
        <v>280</v>
      </c>
      <c r="BC681" s="12">
        <v>1.43</v>
      </c>
      <c r="BD681" s="19">
        <f t="shared" si="928"/>
        <v>3.16684210526316</v>
      </c>
      <c r="BE681" s="20">
        <v>0</v>
      </c>
      <c r="BF681" s="12">
        <v>1</v>
      </c>
      <c r="BG681" s="12">
        <v>3.11</v>
      </c>
      <c r="BH681" s="9">
        <f t="shared" si="929"/>
        <v>4.11</v>
      </c>
      <c r="BI681" s="10">
        <v>1.325</v>
      </c>
      <c r="BJ681" s="20">
        <v>1</v>
      </c>
      <c r="BK681" s="21">
        <f t="shared" si="930"/>
        <v>21044.9116130606</v>
      </c>
      <c r="BQ681" s="12">
        <v>35728</v>
      </c>
      <c r="BR681" s="12">
        <v>0.0253</v>
      </c>
      <c r="BS681" s="13">
        <v>1.35</v>
      </c>
      <c r="BT681" s="14">
        <v>1</v>
      </c>
      <c r="BU681" s="15">
        <f t="shared" si="931"/>
        <v>1220.28984</v>
      </c>
      <c r="BV681" s="12">
        <v>1</v>
      </c>
      <c r="BW681" s="12">
        <v>280</v>
      </c>
      <c r="BX681" s="12">
        <v>1.43</v>
      </c>
      <c r="BY681" s="19">
        <f t="shared" si="932"/>
        <v>3.16684210526316</v>
      </c>
      <c r="BZ681" s="20">
        <v>0</v>
      </c>
      <c r="CA681" s="12">
        <v>1</v>
      </c>
      <c r="CB681" s="12">
        <v>3.11</v>
      </c>
      <c r="CC681" s="9">
        <f t="shared" si="933"/>
        <v>4.11</v>
      </c>
      <c r="CD681" s="10">
        <v>1.325</v>
      </c>
      <c r="CE681" s="22">
        <v>1.015</v>
      </c>
      <c r="CF681" s="21">
        <f t="shared" si="934"/>
        <v>21360.5852872565</v>
      </c>
      <c r="CL681" s="12">
        <v>41312</v>
      </c>
      <c r="CM681" s="12">
        <v>0.0253</v>
      </c>
      <c r="CN681" s="13">
        <v>1.35</v>
      </c>
      <c r="CO681" s="14">
        <v>1</v>
      </c>
      <c r="CP681" s="15">
        <f t="shared" si="935"/>
        <v>1411.01136</v>
      </c>
      <c r="CQ681" s="12">
        <v>1</v>
      </c>
      <c r="CR681" s="12">
        <v>280</v>
      </c>
      <c r="CS681" s="12">
        <v>1.43</v>
      </c>
      <c r="CT681" s="19">
        <f t="shared" si="936"/>
        <v>3.16684210526316</v>
      </c>
      <c r="CU681" s="20">
        <v>0</v>
      </c>
      <c r="CV681" s="12">
        <v>0.99</v>
      </c>
      <c r="CW681" s="12">
        <v>1.98</v>
      </c>
      <c r="CX681" s="9">
        <f t="shared" si="937"/>
        <v>2.9602</v>
      </c>
      <c r="CY681" s="10">
        <v>1.325</v>
      </c>
      <c r="CZ681" s="22">
        <v>1.085</v>
      </c>
      <c r="DA681" s="21">
        <f t="shared" si="938"/>
        <v>19016.1936585114</v>
      </c>
      <c r="DG681" s="12">
        <v>41606</v>
      </c>
      <c r="DH681" s="12">
        <v>0.0253</v>
      </c>
      <c r="DI681" s="13">
        <v>1.35</v>
      </c>
      <c r="DJ681" s="14">
        <v>1</v>
      </c>
      <c r="DK681" s="15">
        <f t="shared" si="939"/>
        <v>1421.05293</v>
      </c>
      <c r="DL681" s="12">
        <v>1</v>
      </c>
      <c r="DM681" s="12">
        <v>280</v>
      </c>
      <c r="DN681" s="12">
        <v>1.43</v>
      </c>
      <c r="DO681" s="19">
        <f t="shared" si="940"/>
        <v>3.16684210526316</v>
      </c>
      <c r="DP681" s="20">
        <v>0</v>
      </c>
      <c r="DQ681" s="12">
        <v>1</v>
      </c>
      <c r="DR681" s="12">
        <v>3.11</v>
      </c>
      <c r="DS681" s="9">
        <f t="shared" si="941"/>
        <v>4.11</v>
      </c>
      <c r="DT681" s="10">
        <v>1.325</v>
      </c>
      <c r="DU681" s="22">
        <v>1.085</v>
      </c>
      <c r="DV681" s="21">
        <f t="shared" si="942"/>
        <v>26590.3530268054</v>
      </c>
      <c r="EB681" s="12">
        <v>41606</v>
      </c>
      <c r="EC681" s="12">
        <v>0.02992</v>
      </c>
      <c r="ED681" s="13">
        <v>1.35</v>
      </c>
      <c r="EE681" s="14">
        <v>1</v>
      </c>
      <c r="EF681" s="15">
        <f t="shared" si="943"/>
        <v>1680.549552</v>
      </c>
      <c r="EG681" s="12">
        <v>1</v>
      </c>
      <c r="EH681" s="12">
        <v>280</v>
      </c>
      <c r="EI681" s="12">
        <v>1.52</v>
      </c>
      <c r="EJ681" s="19">
        <f t="shared" si="944"/>
        <v>3.25684210526316</v>
      </c>
      <c r="EK681" s="20">
        <v>0</v>
      </c>
      <c r="EL681" s="12">
        <v>1</v>
      </c>
      <c r="EM681" s="12">
        <v>3.91</v>
      </c>
      <c r="EN681" s="9">
        <f t="shared" si="946"/>
        <v>4.91</v>
      </c>
      <c r="EO681" s="10">
        <v>1.325</v>
      </c>
      <c r="EP681" s="22">
        <v>1.2</v>
      </c>
      <c r="EQ681" s="21">
        <f t="shared" si="947"/>
        <v>42729.3850826234</v>
      </c>
    </row>
    <row r="682" s="1" customFormat="1" customHeight="1" spans="6:147">
      <c r="F682" s="12">
        <v>35434</v>
      </c>
      <c r="G682" s="12">
        <v>0.0253</v>
      </c>
      <c r="H682" s="13">
        <v>1.35</v>
      </c>
      <c r="I682" s="14">
        <v>1</v>
      </c>
      <c r="J682" s="15">
        <f t="shared" si="919"/>
        <v>1210.24827</v>
      </c>
      <c r="K682" s="12">
        <v>1</v>
      </c>
      <c r="L682" s="12">
        <v>280</v>
      </c>
      <c r="M682" s="12">
        <v>1.43</v>
      </c>
      <c r="N682" s="19">
        <f t="shared" si="920"/>
        <v>3.16684210526316</v>
      </c>
      <c r="O682" s="20">
        <v>0</v>
      </c>
      <c r="P682" s="12">
        <v>0.99</v>
      </c>
      <c r="Q682" s="12">
        <v>1.98</v>
      </c>
      <c r="R682" s="9">
        <f t="shared" si="921"/>
        <v>2.9602</v>
      </c>
      <c r="S682" s="10">
        <v>1.325</v>
      </c>
      <c r="T682" s="20">
        <v>1</v>
      </c>
      <c r="U682" s="21">
        <f t="shared" si="922"/>
        <v>15032.728489322</v>
      </c>
      <c r="AA682" s="12">
        <v>35434</v>
      </c>
      <c r="AB682" s="12">
        <v>0.0253</v>
      </c>
      <c r="AC682" s="13">
        <v>1.35</v>
      </c>
      <c r="AD682" s="14">
        <v>1</v>
      </c>
      <c r="AE682" s="15">
        <f t="shared" si="923"/>
        <v>1210.24827</v>
      </c>
      <c r="AF682" s="12">
        <v>1</v>
      </c>
      <c r="AG682" s="12">
        <v>280</v>
      </c>
      <c r="AH682" s="12">
        <v>1.43</v>
      </c>
      <c r="AI682" s="19">
        <f t="shared" si="924"/>
        <v>3.16684210526316</v>
      </c>
      <c r="AJ682" s="20">
        <v>0</v>
      </c>
      <c r="AK682" s="12">
        <v>0.99</v>
      </c>
      <c r="AL682" s="12">
        <v>1.98</v>
      </c>
      <c r="AM682" s="9">
        <f t="shared" si="925"/>
        <v>2.9602</v>
      </c>
      <c r="AN682" s="10">
        <v>1.325</v>
      </c>
      <c r="AO682" s="22">
        <v>1.015</v>
      </c>
      <c r="AP682" s="21">
        <f t="shared" si="926"/>
        <v>15258.2194166618</v>
      </c>
      <c r="AV682" s="12">
        <v>35728</v>
      </c>
      <c r="AW682" s="12">
        <v>0.0253</v>
      </c>
      <c r="AX682" s="13">
        <v>1.35</v>
      </c>
      <c r="AY682" s="14">
        <v>1</v>
      </c>
      <c r="AZ682" s="15">
        <f t="shared" si="927"/>
        <v>1220.28984</v>
      </c>
      <c r="BA682" s="12">
        <v>1</v>
      </c>
      <c r="BB682" s="12">
        <v>280</v>
      </c>
      <c r="BC682" s="12">
        <v>1.43</v>
      </c>
      <c r="BD682" s="19">
        <f t="shared" si="928"/>
        <v>3.16684210526316</v>
      </c>
      <c r="BE682" s="20">
        <v>0</v>
      </c>
      <c r="BF682" s="12">
        <v>1</v>
      </c>
      <c r="BG682" s="12">
        <v>3.11</v>
      </c>
      <c r="BH682" s="9">
        <f t="shared" si="929"/>
        <v>4.11</v>
      </c>
      <c r="BI682" s="10">
        <v>1.325</v>
      </c>
      <c r="BJ682" s="20">
        <v>1</v>
      </c>
      <c r="BK682" s="21">
        <f t="shared" si="930"/>
        <v>21044.9116130606</v>
      </c>
      <c r="BQ682" s="12">
        <v>35728</v>
      </c>
      <c r="BR682" s="12">
        <v>0.0253</v>
      </c>
      <c r="BS682" s="13">
        <v>1.35</v>
      </c>
      <c r="BT682" s="14">
        <v>1</v>
      </c>
      <c r="BU682" s="15">
        <f t="shared" si="931"/>
        <v>1220.28984</v>
      </c>
      <c r="BV682" s="12">
        <v>1</v>
      </c>
      <c r="BW682" s="12">
        <v>280</v>
      </c>
      <c r="BX682" s="12">
        <v>1.43</v>
      </c>
      <c r="BY682" s="19">
        <f t="shared" si="932"/>
        <v>3.16684210526316</v>
      </c>
      <c r="BZ682" s="20">
        <v>0</v>
      </c>
      <c r="CA682" s="12">
        <v>1</v>
      </c>
      <c r="CB682" s="12">
        <v>3.11</v>
      </c>
      <c r="CC682" s="9">
        <f t="shared" si="933"/>
        <v>4.11</v>
      </c>
      <c r="CD682" s="10">
        <v>1.325</v>
      </c>
      <c r="CE682" s="22">
        <v>1.015</v>
      </c>
      <c r="CF682" s="21">
        <f t="shared" si="934"/>
        <v>21360.5852872565</v>
      </c>
      <c r="CL682" s="12">
        <v>41312</v>
      </c>
      <c r="CM682" s="12">
        <v>0.0253</v>
      </c>
      <c r="CN682" s="13">
        <v>1.35</v>
      </c>
      <c r="CO682" s="14">
        <v>1</v>
      </c>
      <c r="CP682" s="15">
        <f t="shared" si="935"/>
        <v>1411.01136</v>
      </c>
      <c r="CQ682" s="12">
        <v>1</v>
      </c>
      <c r="CR682" s="12">
        <v>280</v>
      </c>
      <c r="CS682" s="12">
        <v>1.43</v>
      </c>
      <c r="CT682" s="19">
        <f t="shared" si="936"/>
        <v>3.16684210526316</v>
      </c>
      <c r="CU682" s="20">
        <v>0</v>
      </c>
      <c r="CV682" s="12">
        <v>0.99</v>
      </c>
      <c r="CW682" s="12">
        <v>1.98</v>
      </c>
      <c r="CX682" s="9">
        <f t="shared" si="937"/>
        <v>2.9602</v>
      </c>
      <c r="CY682" s="10">
        <v>1.325</v>
      </c>
      <c r="CZ682" s="22">
        <v>1.085</v>
      </c>
      <c r="DA682" s="21">
        <f t="shared" si="938"/>
        <v>19016.1936585114</v>
      </c>
      <c r="DG682" s="12">
        <v>41606</v>
      </c>
      <c r="DH682" s="12">
        <v>0.0253</v>
      </c>
      <c r="DI682" s="13">
        <v>1.35</v>
      </c>
      <c r="DJ682" s="14">
        <v>1</v>
      </c>
      <c r="DK682" s="15">
        <f t="shared" si="939"/>
        <v>1421.05293</v>
      </c>
      <c r="DL682" s="12">
        <v>1</v>
      </c>
      <c r="DM682" s="12">
        <v>280</v>
      </c>
      <c r="DN682" s="12">
        <v>1.43</v>
      </c>
      <c r="DO682" s="19">
        <f t="shared" si="940"/>
        <v>3.16684210526316</v>
      </c>
      <c r="DP682" s="20">
        <v>0</v>
      </c>
      <c r="DQ682" s="12">
        <v>1</v>
      </c>
      <c r="DR682" s="12">
        <v>3.11</v>
      </c>
      <c r="DS682" s="9">
        <f t="shared" si="941"/>
        <v>4.11</v>
      </c>
      <c r="DT682" s="10">
        <v>1.325</v>
      </c>
      <c r="DU682" s="22">
        <v>1.085</v>
      </c>
      <c r="DV682" s="21">
        <f t="shared" si="942"/>
        <v>26590.3530268054</v>
      </c>
      <c r="EB682" s="12">
        <v>41606</v>
      </c>
      <c r="EC682" s="12">
        <v>0.02992</v>
      </c>
      <c r="ED682" s="13">
        <v>1.35</v>
      </c>
      <c r="EE682" s="14">
        <v>1</v>
      </c>
      <c r="EF682" s="15">
        <f t="shared" si="943"/>
        <v>1680.549552</v>
      </c>
      <c r="EG682" s="12">
        <v>1</v>
      </c>
      <c r="EH682" s="12">
        <v>280</v>
      </c>
      <c r="EI682" s="12">
        <v>1.52</v>
      </c>
      <c r="EJ682" s="19">
        <f t="shared" si="944"/>
        <v>3.25684210526316</v>
      </c>
      <c r="EK682" s="20">
        <v>0</v>
      </c>
      <c r="EL682" s="12">
        <v>1</v>
      </c>
      <c r="EM682" s="12">
        <v>3.91</v>
      </c>
      <c r="EN682" s="9">
        <f t="shared" si="946"/>
        <v>4.91</v>
      </c>
      <c r="EO682" s="10">
        <v>1.325</v>
      </c>
      <c r="EP682" s="22">
        <v>1.2</v>
      </c>
      <c r="EQ682" s="21">
        <f t="shared" si="947"/>
        <v>42729.3850826234</v>
      </c>
    </row>
    <row r="683" s="1" customFormat="1" customHeight="1" spans="6:147">
      <c r="F683" s="12">
        <v>35434</v>
      </c>
      <c r="G683" s="12">
        <v>0.0253</v>
      </c>
      <c r="H683" s="13">
        <v>1.35</v>
      </c>
      <c r="I683" s="14">
        <v>1</v>
      </c>
      <c r="J683" s="15">
        <f t="shared" si="919"/>
        <v>1210.24827</v>
      </c>
      <c r="K683" s="12">
        <v>1</v>
      </c>
      <c r="L683" s="12">
        <v>280</v>
      </c>
      <c r="M683" s="12">
        <v>1.43</v>
      </c>
      <c r="N683" s="19">
        <f t="shared" si="920"/>
        <v>3.16684210526316</v>
      </c>
      <c r="O683" s="20">
        <v>0</v>
      </c>
      <c r="P683" s="12">
        <v>0.99</v>
      </c>
      <c r="Q683" s="12">
        <v>1.98</v>
      </c>
      <c r="R683" s="9">
        <f t="shared" si="921"/>
        <v>2.9602</v>
      </c>
      <c r="S683" s="10">
        <v>1.325</v>
      </c>
      <c r="T683" s="20">
        <v>1</v>
      </c>
      <c r="U683" s="21">
        <f t="shared" si="922"/>
        <v>15032.728489322</v>
      </c>
      <c r="AA683" s="12">
        <v>35434</v>
      </c>
      <c r="AB683" s="12">
        <v>0.0253</v>
      </c>
      <c r="AC683" s="13">
        <v>1.35</v>
      </c>
      <c r="AD683" s="14">
        <v>1</v>
      </c>
      <c r="AE683" s="15">
        <f t="shared" si="923"/>
        <v>1210.24827</v>
      </c>
      <c r="AF683" s="12">
        <v>1</v>
      </c>
      <c r="AG683" s="12">
        <v>280</v>
      </c>
      <c r="AH683" s="12">
        <v>1.43</v>
      </c>
      <c r="AI683" s="19">
        <f t="shared" si="924"/>
        <v>3.16684210526316</v>
      </c>
      <c r="AJ683" s="20">
        <v>0</v>
      </c>
      <c r="AK683" s="12">
        <v>0.99</v>
      </c>
      <c r="AL683" s="12">
        <v>1.98</v>
      </c>
      <c r="AM683" s="9">
        <f t="shared" si="925"/>
        <v>2.9602</v>
      </c>
      <c r="AN683" s="10">
        <v>1.325</v>
      </c>
      <c r="AO683" s="22">
        <v>1.015</v>
      </c>
      <c r="AP683" s="21">
        <f t="shared" si="926"/>
        <v>15258.2194166618</v>
      </c>
      <c r="AV683" s="12">
        <v>35728</v>
      </c>
      <c r="AW683" s="12">
        <v>0.0253</v>
      </c>
      <c r="AX683" s="13">
        <v>1.35</v>
      </c>
      <c r="AY683" s="14">
        <v>1</v>
      </c>
      <c r="AZ683" s="15">
        <f t="shared" si="927"/>
        <v>1220.28984</v>
      </c>
      <c r="BA683" s="12">
        <v>1</v>
      </c>
      <c r="BB683" s="12">
        <v>280</v>
      </c>
      <c r="BC683" s="12">
        <v>1.43</v>
      </c>
      <c r="BD683" s="19">
        <f t="shared" si="928"/>
        <v>3.16684210526316</v>
      </c>
      <c r="BE683" s="20">
        <v>0</v>
      </c>
      <c r="BF683" s="12">
        <v>1</v>
      </c>
      <c r="BG683" s="12">
        <v>3.11</v>
      </c>
      <c r="BH683" s="9">
        <f t="shared" si="929"/>
        <v>4.11</v>
      </c>
      <c r="BI683" s="10">
        <v>1.325</v>
      </c>
      <c r="BJ683" s="20">
        <v>1</v>
      </c>
      <c r="BK683" s="21">
        <f t="shared" si="930"/>
        <v>21044.9116130606</v>
      </c>
      <c r="BQ683" s="12">
        <v>35728</v>
      </c>
      <c r="BR683" s="12">
        <v>0.0253</v>
      </c>
      <c r="BS683" s="13">
        <v>1.35</v>
      </c>
      <c r="BT683" s="14">
        <v>1</v>
      </c>
      <c r="BU683" s="15">
        <f t="shared" si="931"/>
        <v>1220.28984</v>
      </c>
      <c r="BV683" s="12">
        <v>1</v>
      </c>
      <c r="BW683" s="12">
        <v>280</v>
      </c>
      <c r="BX683" s="12">
        <v>1.43</v>
      </c>
      <c r="BY683" s="19">
        <f t="shared" si="932"/>
        <v>3.16684210526316</v>
      </c>
      <c r="BZ683" s="20">
        <v>0</v>
      </c>
      <c r="CA683" s="12">
        <v>1</v>
      </c>
      <c r="CB683" s="12">
        <v>3.11</v>
      </c>
      <c r="CC683" s="9">
        <f t="shared" si="933"/>
        <v>4.11</v>
      </c>
      <c r="CD683" s="10">
        <v>1.325</v>
      </c>
      <c r="CE683" s="22">
        <v>1.015</v>
      </c>
      <c r="CF683" s="21">
        <f t="shared" si="934"/>
        <v>21360.5852872565</v>
      </c>
      <c r="CL683" s="12">
        <v>41312</v>
      </c>
      <c r="CM683" s="12">
        <v>0.0253</v>
      </c>
      <c r="CN683" s="13">
        <v>1.35</v>
      </c>
      <c r="CO683" s="14">
        <v>1</v>
      </c>
      <c r="CP683" s="15">
        <f t="shared" si="935"/>
        <v>1411.01136</v>
      </c>
      <c r="CQ683" s="12">
        <v>1</v>
      </c>
      <c r="CR683" s="12">
        <v>280</v>
      </c>
      <c r="CS683" s="12">
        <v>1.43</v>
      </c>
      <c r="CT683" s="19">
        <f t="shared" si="936"/>
        <v>3.16684210526316</v>
      </c>
      <c r="CU683" s="20">
        <v>0</v>
      </c>
      <c r="CV683" s="12">
        <v>0.99</v>
      </c>
      <c r="CW683" s="12">
        <v>1.98</v>
      </c>
      <c r="CX683" s="9">
        <f t="shared" si="937"/>
        <v>2.9602</v>
      </c>
      <c r="CY683" s="10">
        <v>1.325</v>
      </c>
      <c r="CZ683" s="22">
        <v>1.085</v>
      </c>
      <c r="DA683" s="21">
        <f t="shared" si="938"/>
        <v>19016.1936585114</v>
      </c>
      <c r="DG683" s="12">
        <v>41606</v>
      </c>
      <c r="DH683" s="12">
        <v>0.0253</v>
      </c>
      <c r="DI683" s="13">
        <v>1.35</v>
      </c>
      <c r="DJ683" s="14">
        <v>1</v>
      </c>
      <c r="DK683" s="15">
        <f t="shared" si="939"/>
        <v>1421.05293</v>
      </c>
      <c r="DL683" s="12">
        <v>1</v>
      </c>
      <c r="DM683" s="12">
        <v>280</v>
      </c>
      <c r="DN683" s="12">
        <v>1.43</v>
      </c>
      <c r="DO683" s="19">
        <f t="shared" si="940"/>
        <v>3.16684210526316</v>
      </c>
      <c r="DP683" s="20">
        <v>0</v>
      </c>
      <c r="DQ683" s="12">
        <v>1</v>
      </c>
      <c r="DR683" s="12">
        <v>3.11</v>
      </c>
      <c r="DS683" s="9">
        <f t="shared" si="941"/>
        <v>4.11</v>
      </c>
      <c r="DT683" s="10">
        <v>1.325</v>
      </c>
      <c r="DU683" s="22">
        <v>1.085</v>
      </c>
      <c r="DV683" s="21">
        <f t="shared" si="942"/>
        <v>26590.3530268054</v>
      </c>
      <c r="EB683" s="12">
        <v>41606</v>
      </c>
      <c r="EC683" s="12">
        <v>0.02992</v>
      </c>
      <c r="ED683" s="13">
        <v>1.35</v>
      </c>
      <c r="EE683" s="14">
        <v>1</v>
      </c>
      <c r="EF683" s="15">
        <f t="shared" si="943"/>
        <v>1680.549552</v>
      </c>
      <c r="EG683" s="12">
        <v>1</v>
      </c>
      <c r="EH683" s="12">
        <v>280</v>
      </c>
      <c r="EI683" s="12">
        <v>1.52</v>
      </c>
      <c r="EJ683" s="19">
        <f t="shared" si="944"/>
        <v>3.25684210526316</v>
      </c>
      <c r="EK683" s="20">
        <v>0</v>
      </c>
      <c r="EL683" s="12">
        <v>1</v>
      </c>
      <c r="EM683" s="12">
        <v>3.91</v>
      </c>
      <c r="EN683" s="9">
        <f t="shared" si="946"/>
        <v>4.91</v>
      </c>
      <c r="EO683" s="10">
        <v>1.325</v>
      </c>
      <c r="EP683" s="22">
        <v>1.2</v>
      </c>
      <c r="EQ683" s="21">
        <f t="shared" si="947"/>
        <v>42729.3850826234</v>
      </c>
    </row>
    <row r="684" s="1" customFormat="1" customHeight="1" spans="6:147">
      <c r="F684" s="12">
        <v>35434</v>
      </c>
      <c r="G684" s="12">
        <v>0</v>
      </c>
      <c r="H684" s="13">
        <v>1.35</v>
      </c>
      <c r="I684" s="14">
        <v>1</v>
      </c>
      <c r="J684" s="15">
        <f t="shared" si="919"/>
        <v>0</v>
      </c>
      <c r="K684" s="12">
        <v>1</v>
      </c>
      <c r="L684" s="12">
        <v>280</v>
      </c>
      <c r="M684" s="12">
        <v>1.43</v>
      </c>
      <c r="N684" s="19">
        <f t="shared" si="920"/>
        <v>3.16684210526316</v>
      </c>
      <c r="O684" s="20">
        <v>0</v>
      </c>
      <c r="P684" s="12">
        <v>0.99</v>
      </c>
      <c r="Q684" s="12">
        <v>1.98</v>
      </c>
      <c r="R684" s="9">
        <f t="shared" si="921"/>
        <v>2.9602</v>
      </c>
      <c r="S684" s="10">
        <v>1.325</v>
      </c>
      <c r="T684" s="20">
        <v>1</v>
      </c>
      <c r="U684" s="21">
        <f t="shared" si="922"/>
        <v>0</v>
      </c>
      <c r="AA684" s="12">
        <v>35434</v>
      </c>
      <c r="AB684" s="12">
        <v>0.0253</v>
      </c>
      <c r="AC684" s="13">
        <v>1.35</v>
      </c>
      <c r="AD684" s="14">
        <v>1</v>
      </c>
      <c r="AE684" s="15">
        <f t="shared" si="923"/>
        <v>1210.24827</v>
      </c>
      <c r="AF684" s="12">
        <v>1</v>
      </c>
      <c r="AG684" s="12">
        <v>280</v>
      </c>
      <c r="AH684" s="12">
        <v>1.43</v>
      </c>
      <c r="AI684" s="19">
        <f t="shared" si="924"/>
        <v>3.16684210526316</v>
      </c>
      <c r="AJ684" s="20">
        <v>0</v>
      </c>
      <c r="AK684" s="12">
        <v>0.99</v>
      </c>
      <c r="AL684" s="12">
        <v>1.98</v>
      </c>
      <c r="AM684" s="9">
        <f t="shared" si="925"/>
        <v>2.9602</v>
      </c>
      <c r="AN684" s="10">
        <v>1.325</v>
      </c>
      <c r="AO684" s="22">
        <v>1.015</v>
      </c>
      <c r="AP684" s="21">
        <f t="shared" si="926"/>
        <v>15258.2194166618</v>
      </c>
      <c r="AV684" s="12">
        <v>35728</v>
      </c>
      <c r="AW684" s="12">
        <v>0</v>
      </c>
      <c r="AX684" s="13">
        <v>1.35</v>
      </c>
      <c r="AY684" s="14">
        <v>1</v>
      </c>
      <c r="AZ684" s="15">
        <f t="shared" si="927"/>
        <v>0</v>
      </c>
      <c r="BA684" s="12">
        <v>1</v>
      </c>
      <c r="BB684" s="12">
        <v>280</v>
      </c>
      <c r="BC684" s="12">
        <v>1.43</v>
      </c>
      <c r="BD684" s="19">
        <f t="shared" si="928"/>
        <v>3.16684210526316</v>
      </c>
      <c r="BE684" s="20">
        <v>0</v>
      </c>
      <c r="BF684" s="12">
        <v>1</v>
      </c>
      <c r="BG684" s="12">
        <v>3.11</v>
      </c>
      <c r="BH684" s="9">
        <f t="shared" si="929"/>
        <v>4.11</v>
      </c>
      <c r="BI684" s="10">
        <v>1.325</v>
      </c>
      <c r="BJ684" s="20">
        <v>1</v>
      </c>
      <c r="BK684" s="21">
        <f t="shared" si="930"/>
        <v>0</v>
      </c>
      <c r="BQ684" s="12">
        <v>35728</v>
      </c>
      <c r="BR684" s="12">
        <v>0.0253</v>
      </c>
      <c r="BS684" s="13">
        <v>1.35</v>
      </c>
      <c r="BT684" s="14">
        <v>1</v>
      </c>
      <c r="BU684" s="15">
        <f t="shared" si="931"/>
        <v>1220.28984</v>
      </c>
      <c r="BV684" s="12">
        <v>1</v>
      </c>
      <c r="BW684" s="12">
        <v>280</v>
      </c>
      <c r="BX684" s="12">
        <v>1.43</v>
      </c>
      <c r="BY684" s="19">
        <f t="shared" si="932"/>
        <v>3.16684210526316</v>
      </c>
      <c r="BZ684" s="20">
        <v>0</v>
      </c>
      <c r="CA684" s="12">
        <v>1</v>
      </c>
      <c r="CB684" s="12">
        <v>3.11</v>
      </c>
      <c r="CC684" s="9">
        <f t="shared" si="933"/>
        <v>4.11</v>
      </c>
      <c r="CD684" s="10">
        <v>1.325</v>
      </c>
      <c r="CE684" s="22">
        <v>1.015</v>
      </c>
      <c r="CF684" s="21">
        <f t="shared" si="934"/>
        <v>21360.5852872565</v>
      </c>
      <c r="CL684" s="12">
        <v>41312</v>
      </c>
      <c r="CM684" s="12">
        <v>0.0253</v>
      </c>
      <c r="CN684" s="13">
        <v>1.35</v>
      </c>
      <c r="CO684" s="14">
        <v>1</v>
      </c>
      <c r="CP684" s="15">
        <f t="shared" si="935"/>
        <v>1411.01136</v>
      </c>
      <c r="CQ684" s="12">
        <v>1</v>
      </c>
      <c r="CR684" s="12">
        <v>280</v>
      </c>
      <c r="CS684" s="12">
        <v>1.43</v>
      </c>
      <c r="CT684" s="19">
        <f t="shared" si="936"/>
        <v>3.16684210526316</v>
      </c>
      <c r="CU684" s="20">
        <v>0</v>
      </c>
      <c r="CV684" s="12">
        <v>0.99</v>
      </c>
      <c r="CW684" s="12">
        <v>1.98</v>
      </c>
      <c r="CX684" s="9">
        <f t="shared" si="937"/>
        <v>2.9602</v>
      </c>
      <c r="CY684" s="10">
        <v>1.325</v>
      </c>
      <c r="CZ684" s="22">
        <v>1.085</v>
      </c>
      <c r="DA684" s="21">
        <f t="shared" si="938"/>
        <v>19016.1936585114</v>
      </c>
      <c r="DG684" s="12">
        <v>41606</v>
      </c>
      <c r="DH684" s="12">
        <v>0.0253</v>
      </c>
      <c r="DI684" s="13">
        <v>1.35</v>
      </c>
      <c r="DJ684" s="14">
        <v>1</v>
      </c>
      <c r="DK684" s="15">
        <f t="shared" si="939"/>
        <v>1421.05293</v>
      </c>
      <c r="DL684" s="12">
        <v>1</v>
      </c>
      <c r="DM684" s="12">
        <v>280</v>
      </c>
      <c r="DN684" s="12">
        <v>1.43</v>
      </c>
      <c r="DO684" s="19">
        <f t="shared" si="940"/>
        <v>3.16684210526316</v>
      </c>
      <c r="DP684" s="20">
        <v>0</v>
      </c>
      <c r="DQ684" s="12">
        <v>1</v>
      </c>
      <c r="DR684" s="12">
        <v>3.11</v>
      </c>
      <c r="DS684" s="9">
        <f t="shared" si="941"/>
        <v>4.11</v>
      </c>
      <c r="DT684" s="10">
        <v>1.325</v>
      </c>
      <c r="DU684" s="22">
        <v>1.085</v>
      </c>
      <c r="DV684" s="21">
        <f t="shared" si="942"/>
        <v>26590.3530268054</v>
      </c>
      <c r="EB684" s="12">
        <v>41606</v>
      </c>
      <c r="EC684" s="12">
        <v>0.02992</v>
      </c>
      <c r="ED684" s="13">
        <v>1.35</v>
      </c>
      <c r="EE684" s="14">
        <v>1</v>
      </c>
      <c r="EF684" s="15">
        <f t="shared" si="943"/>
        <v>1680.549552</v>
      </c>
      <c r="EG684" s="12">
        <v>1</v>
      </c>
      <c r="EH684" s="12">
        <v>280</v>
      </c>
      <c r="EI684" s="12">
        <v>1.52</v>
      </c>
      <c r="EJ684" s="19">
        <f t="shared" si="944"/>
        <v>3.25684210526316</v>
      </c>
      <c r="EK684" s="20">
        <v>0</v>
      </c>
      <c r="EL684" s="12">
        <v>1</v>
      </c>
      <c r="EM684" s="12">
        <v>3.91</v>
      </c>
      <c r="EN684" s="9">
        <f t="shared" si="946"/>
        <v>4.91</v>
      </c>
      <c r="EO684" s="10">
        <v>1.325</v>
      </c>
      <c r="EP684" s="22">
        <v>1.2</v>
      </c>
      <c r="EQ684" s="21">
        <f t="shared" si="947"/>
        <v>42729.3850826234</v>
      </c>
    </row>
    <row r="685" s="1" customFormat="1" customHeight="1" spans="6:147">
      <c r="F685" s="12">
        <v>35434</v>
      </c>
      <c r="G685" s="12">
        <v>0</v>
      </c>
      <c r="H685" s="13">
        <v>1.35</v>
      </c>
      <c r="I685" s="14">
        <v>1</v>
      </c>
      <c r="J685" s="15">
        <f t="shared" si="919"/>
        <v>0</v>
      </c>
      <c r="K685" s="12">
        <v>1</v>
      </c>
      <c r="L685" s="12">
        <v>280</v>
      </c>
      <c r="M685" s="12">
        <v>1.43</v>
      </c>
      <c r="N685" s="19">
        <f t="shared" si="920"/>
        <v>3.16684210526316</v>
      </c>
      <c r="O685" s="20">
        <v>0</v>
      </c>
      <c r="P685" s="12">
        <v>0.99</v>
      </c>
      <c r="Q685" s="12">
        <v>1.98</v>
      </c>
      <c r="R685" s="9">
        <f t="shared" si="921"/>
        <v>2.9602</v>
      </c>
      <c r="S685" s="10">
        <v>1.325</v>
      </c>
      <c r="T685" s="20">
        <v>1</v>
      </c>
      <c r="U685" s="21">
        <f t="shared" si="922"/>
        <v>0</v>
      </c>
      <c r="AA685" s="12">
        <v>35434</v>
      </c>
      <c r="AB685" s="12">
        <v>0.0253</v>
      </c>
      <c r="AC685" s="13">
        <v>1.35</v>
      </c>
      <c r="AD685" s="14">
        <v>1</v>
      </c>
      <c r="AE685" s="15">
        <f t="shared" si="923"/>
        <v>1210.24827</v>
      </c>
      <c r="AF685" s="12">
        <v>1</v>
      </c>
      <c r="AG685" s="12">
        <v>280</v>
      </c>
      <c r="AH685" s="12">
        <v>1.43</v>
      </c>
      <c r="AI685" s="19">
        <f t="shared" si="924"/>
        <v>3.16684210526316</v>
      </c>
      <c r="AJ685" s="20">
        <v>0</v>
      </c>
      <c r="AK685" s="12">
        <v>0.99</v>
      </c>
      <c r="AL685" s="12">
        <v>1.98</v>
      </c>
      <c r="AM685" s="9">
        <f t="shared" si="925"/>
        <v>2.9602</v>
      </c>
      <c r="AN685" s="10">
        <v>1.325</v>
      </c>
      <c r="AO685" s="22">
        <v>1.015</v>
      </c>
      <c r="AP685" s="21">
        <f t="shared" si="926"/>
        <v>15258.2194166618</v>
      </c>
      <c r="AV685" s="12">
        <v>35728</v>
      </c>
      <c r="AW685" s="12">
        <v>0</v>
      </c>
      <c r="AX685" s="13">
        <v>1.35</v>
      </c>
      <c r="AY685" s="14">
        <v>1</v>
      </c>
      <c r="AZ685" s="15">
        <f t="shared" si="927"/>
        <v>0</v>
      </c>
      <c r="BA685" s="12">
        <v>1</v>
      </c>
      <c r="BB685" s="12">
        <v>280</v>
      </c>
      <c r="BC685" s="12">
        <v>1.43</v>
      </c>
      <c r="BD685" s="19">
        <f t="shared" si="928"/>
        <v>3.16684210526316</v>
      </c>
      <c r="BE685" s="20">
        <v>0</v>
      </c>
      <c r="BF685" s="12">
        <v>1</v>
      </c>
      <c r="BG685" s="12">
        <v>3.11</v>
      </c>
      <c r="BH685" s="9">
        <f t="shared" si="929"/>
        <v>4.11</v>
      </c>
      <c r="BI685" s="10">
        <v>1.325</v>
      </c>
      <c r="BJ685" s="20">
        <v>1</v>
      </c>
      <c r="BK685" s="21">
        <f t="shared" si="930"/>
        <v>0</v>
      </c>
      <c r="BQ685" s="12">
        <v>35728</v>
      </c>
      <c r="BR685" s="12">
        <v>0.0253</v>
      </c>
      <c r="BS685" s="13">
        <v>1.35</v>
      </c>
      <c r="BT685" s="14">
        <v>1</v>
      </c>
      <c r="BU685" s="15">
        <f t="shared" si="931"/>
        <v>1220.28984</v>
      </c>
      <c r="BV685" s="12">
        <v>1</v>
      </c>
      <c r="BW685" s="12">
        <v>280</v>
      </c>
      <c r="BX685" s="12">
        <v>1.43</v>
      </c>
      <c r="BY685" s="19">
        <f t="shared" si="932"/>
        <v>3.16684210526316</v>
      </c>
      <c r="BZ685" s="20">
        <v>0</v>
      </c>
      <c r="CA685" s="12">
        <v>1</v>
      </c>
      <c r="CB685" s="12">
        <v>3.11</v>
      </c>
      <c r="CC685" s="9">
        <f t="shared" si="933"/>
        <v>4.11</v>
      </c>
      <c r="CD685" s="10">
        <v>1.325</v>
      </c>
      <c r="CE685" s="22">
        <v>1.015</v>
      </c>
      <c r="CF685" s="21">
        <f t="shared" si="934"/>
        <v>21360.5852872565</v>
      </c>
      <c r="CL685" s="12">
        <v>41312</v>
      </c>
      <c r="CM685" s="12">
        <v>0.0253</v>
      </c>
      <c r="CN685" s="13">
        <v>1.35</v>
      </c>
      <c r="CO685" s="14">
        <v>1</v>
      </c>
      <c r="CP685" s="15">
        <f t="shared" si="935"/>
        <v>1411.01136</v>
      </c>
      <c r="CQ685" s="12">
        <v>1</v>
      </c>
      <c r="CR685" s="12">
        <v>280</v>
      </c>
      <c r="CS685" s="12">
        <v>1.43</v>
      </c>
      <c r="CT685" s="19">
        <f t="shared" si="936"/>
        <v>3.16684210526316</v>
      </c>
      <c r="CU685" s="20">
        <v>0</v>
      </c>
      <c r="CV685" s="12">
        <v>0.99</v>
      </c>
      <c r="CW685" s="12">
        <v>1.98</v>
      </c>
      <c r="CX685" s="9">
        <f t="shared" si="937"/>
        <v>2.9602</v>
      </c>
      <c r="CY685" s="10">
        <v>1.325</v>
      </c>
      <c r="CZ685" s="22">
        <v>1.085</v>
      </c>
      <c r="DA685" s="21">
        <f t="shared" si="938"/>
        <v>19016.1936585114</v>
      </c>
      <c r="DG685" s="12">
        <v>41606</v>
      </c>
      <c r="DH685" s="12">
        <v>0.0253</v>
      </c>
      <c r="DI685" s="13">
        <v>1.35</v>
      </c>
      <c r="DJ685" s="14">
        <v>1</v>
      </c>
      <c r="DK685" s="15">
        <f t="shared" si="939"/>
        <v>1421.05293</v>
      </c>
      <c r="DL685" s="12">
        <v>1</v>
      </c>
      <c r="DM685" s="12">
        <v>280</v>
      </c>
      <c r="DN685" s="12">
        <v>1.43</v>
      </c>
      <c r="DO685" s="19">
        <f t="shared" si="940"/>
        <v>3.16684210526316</v>
      </c>
      <c r="DP685" s="20">
        <v>0</v>
      </c>
      <c r="DQ685" s="12">
        <v>1</v>
      </c>
      <c r="DR685" s="12">
        <v>3.11</v>
      </c>
      <c r="DS685" s="9">
        <f t="shared" si="941"/>
        <v>4.11</v>
      </c>
      <c r="DT685" s="10">
        <v>1.325</v>
      </c>
      <c r="DU685" s="22">
        <v>1.085</v>
      </c>
      <c r="DV685" s="21">
        <f t="shared" si="942"/>
        <v>26590.3530268054</v>
      </c>
      <c r="EB685" s="12">
        <v>41606</v>
      </c>
      <c r="EC685" s="12">
        <v>0.02992</v>
      </c>
      <c r="ED685" s="13">
        <v>1.35</v>
      </c>
      <c r="EE685" s="14">
        <v>1</v>
      </c>
      <c r="EF685" s="15">
        <f t="shared" si="943"/>
        <v>1680.549552</v>
      </c>
      <c r="EG685" s="12">
        <v>1</v>
      </c>
      <c r="EH685" s="12">
        <v>280</v>
      </c>
      <c r="EI685" s="12">
        <v>1.52</v>
      </c>
      <c r="EJ685" s="19">
        <f t="shared" si="944"/>
        <v>3.25684210526316</v>
      </c>
      <c r="EK685" s="20">
        <v>0</v>
      </c>
      <c r="EL685" s="12">
        <v>1</v>
      </c>
      <c r="EM685" s="12">
        <v>3.91</v>
      </c>
      <c r="EN685" s="9">
        <f t="shared" si="946"/>
        <v>4.91</v>
      </c>
      <c r="EO685" s="10">
        <v>1.325</v>
      </c>
      <c r="EP685" s="22">
        <v>1.2</v>
      </c>
      <c r="EQ685" s="21">
        <f t="shared" si="947"/>
        <v>42729.3850826234</v>
      </c>
    </row>
    <row r="686" s="1" customFormat="1" customHeight="1" spans="6:147">
      <c r="F686" s="12">
        <v>35434</v>
      </c>
      <c r="G686" s="12">
        <v>0</v>
      </c>
      <c r="H686" s="13">
        <v>1.35</v>
      </c>
      <c r="I686" s="14">
        <v>1</v>
      </c>
      <c r="J686" s="15">
        <f t="shared" si="919"/>
        <v>0</v>
      </c>
      <c r="K686" s="12">
        <v>1</v>
      </c>
      <c r="L686" s="12">
        <v>280</v>
      </c>
      <c r="M686" s="12">
        <v>1.43</v>
      </c>
      <c r="N686" s="19">
        <f t="shared" si="920"/>
        <v>3.16684210526316</v>
      </c>
      <c r="O686" s="20">
        <v>0</v>
      </c>
      <c r="P686" s="12">
        <v>0.99</v>
      </c>
      <c r="Q686" s="12">
        <v>1.98</v>
      </c>
      <c r="R686" s="9">
        <f t="shared" si="921"/>
        <v>2.9602</v>
      </c>
      <c r="S686" s="10">
        <v>1.325</v>
      </c>
      <c r="T686" s="20">
        <v>1</v>
      </c>
      <c r="U686" s="21">
        <f t="shared" si="922"/>
        <v>0</v>
      </c>
      <c r="AA686" s="12">
        <v>35434</v>
      </c>
      <c r="AB686" s="12">
        <v>0.0253</v>
      </c>
      <c r="AC686" s="13">
        <v>1.35</v>
      </c>
      <c r="AD686" s="14">
        <v>1</v>
      </c>
      <c r="AE686" s="15">
        <f t="shared" si="923"/>
        <v>1210.24827</v>
      </c>
      <c r="AF686" s="12">
        <v>1</v>
      </c>
      <c r="AG686" s="12">
        <v>280</v>
      </c>
      <c r="AH686" s="12">
        <v>1.43</v>
      </c>
      <c r="AI686" s="19">
        <f t="shared" si="924"/>
        <v>3.16684210526316</v>
      </c>
      <c r="AJ686" s="20">
        <v>0</v>
      </c>
      <c r="AK686" s="12">
        <v>0.99</v>
      </c>
      <c r="AL686" s="12">
        <v>1.98</v>
      </c>
      <c r="AM686" s="9">
        <f t="shared" si="925"/>
        <v>2.9602</v>
      </c>
      <c r="AN686" s="10">
        <v>1.325</v>
      </c>
      <c r="AO686" s="22">
        <v>1.015</v>
      </c>
      <c r="AP686" s="21">
        <f t="shared" si="926"/>
        <v>15258.2194166618</v>
      </c>
      <c r="AV686" s="12">
        <v>35728</v>
      </c>
      <c r="AW686" s="12">
        <v>0</v>
      </c>
      <c r="AX686" s="13">
        <v>1.35</v>
      </c>
      <c r="AY686" s="14">
        <v>1</v>
      </c>
      <c r="AZ686" s="15">
        <f t="shared" si="927"/>
        <v>0</v>
      </c>
      <c r="BA686" s="12">
        <v>1</v>
      </c>
      <c r="BB686" s="12">
        <v>280</v>
      </c>
      <c r="BC686" s="12">
        <v>1.43</v>
      </c>
      <c r="BD686" s="19">
        <f t="shared" si="928"/>
        <v>3.16684210526316</v>
      </c>
      <c r="BE686" s="20">
        <v>0</v>
      </c>
      <c r="BF686" s="12">
        <v>1</v>
      </c>
      <c r="BG686" s="12">
        <v>3.11</v>
      </c>
      <c r="BH686" s="9">
        <f t="shared" si="929"/>
        <v>4.11</v>
      </c>
      <c r="BI686" s="10">
        <v>1.325</v>
      </c>
      <c r="BJ686" s="20">
        <v>1</v>
      </c>
      <c r="BK686" s="21">
        <f t="shared" si="930"/>
        <v>0</v>
      </c>
      <c r="BQ686" s="12">
        <v>35728</v>
      </c>
      <c r="BR686" s="12">
        <v>0.0253</v>
      </c>
      <c r="BS686" s="13">
        <v>1.35</v>
      </c>
      <c r="BT686" s="14">
        <v>1</v>
      </c>
      <c r="BU686" s="15">
        <f t="shared" si="931"/>
        <v>1220.28984</v>
      </c>
      <c r="BV686" s="12">
        <v>1</v>
      </c>
      <c r="BW686" s="12">
        <v>280</v>
      </c>
      <c r="BX686" s="12">
        <v>1.43</v>
      </c>
      <c r="BY686" s="19">
        <f t="shared" si="932"/>
        <v>3.16684210526316</v>
      </c>
      <c r="BZ686" s="20">
        <v>0</v>
      </c>
      <c r="CA686" s="12">
        <v>1</v>
      </c>
      <c r="CB686" s="12">
        <v>3.11</v>
      </c>
      <c r="CC686" s="9">
        <f t="shared" si="933"/>
        <v>4.11</v>
      </c>
      <c r="CD686" s="10">
        <v>1.325</v>
      </c>
      <c r="CE686" s="22">
        <v>1.015</v>
      </c>
      <c r="CF686" s="21">
        <f t="shared" si="934"/>
        <v>21360.5852872565</v>
      </c>
      <c r="CL686" s="12">
        <v>41312</v>
      </c>
      <c r="CM686" s="12">
        <v>0.0253</v>
      </c>
      <c r="CN686" s="13">
        <v>1.35</v>
      </c>
      <c r="CO686" s="14">
        <v>1</v>
      </c>
      <c r="CP686" s="15">
        <f t="shared" si="935"/>
        <v>1411.01136</v>
      </c>
      <c r="CQ686" s="12">
        <v>1</v>
      </c>
      <c r="CR686" s="12">
        <v>280</v>
      </c>
      <c r="CS686" s="12">
        <v>1.43</v>
      </c>
      <c r="CT686" s="19">
        <f t="shared" si="936"/>
        <v>3.16684210526316</v>
      </c>
      <c r="CU686" s="20">
        <v>0</v>
      </c>
      <c r="CV686" s="12">
        <v>0.99</v>
      </c>
      <c r="CW686" s="12">
        <v>1.98</v>
      </c>
      <c r="CX686" s="9">
        <f t="shared" si="937"/>
        <v>2.9602</v>
      </c>
      <c r="CY686" s="10">
        <v>1.325</v>
      </c>
      <c r="CZ686" s="22">
        <v>1.085</v>
      </c>
      <c r="DA686" s="21">
        <f t="shared" si="938"/>
        <v>19016.1936585114</v>
      </c>
      <c r="DG686" s="12">
        <v>41606</v>
      </c>
      <c r="DH686" s="12">
        <v>0.0253</v>
      </c>
      <c r="DI686" s="13">
        <v>1.35</v>
      </c>
      <c r="DJ686" s="14">
        <v>1</v>
      </c>
      <c r="DK686" s="15">
        <f t="shared" si="939"/>
        <v>1421.05293</v>
      </c>
      <c r="DL686" s="12">
        <v>1</v>
      </c>
      <c r="DM686" s="12">
        <v>280</v>
      </c>
      <c r="DN686" s="12">
        <v>1.43</v>
      </c>
      <c r="DO686" s="19">
        <f t="shared" si="940"/>
        <v>3.16684210526316</v>
      </c>
      <c r="DP686" s="20">
        <v>0</v>
      </c>
      <c r="DQ686" s="12">
        <v>1</v>
      </c>
      <c r="DR686" s="12">
        <v>3.11</v>
      </c>
      <c r="DS686" s="9">
        <f t="shared" si="941"/>
        <v>4.11</v>
      </c>
      <c r="DT686" s="10">
        <v>1.325</v>
      </c>
      <c r="DU686" s="22">
        <v>1.085</v>
      </c>
      <c r="DV686" s="21">
        <f t="shared" si="942"/>
        <v>26590.3530268054</v>
      </c>
      <c r="EB686" s="12">
        <v>41606</v>
      </c>
      <c r="EC686" s="12">
        <v>0.02992</v>
      </c>
      <c r="ED686" s="13">
        <v>1.35</v>
      </c>
      <c r="EE686" s="14">
        <v>1</v>
      </c>
      <c r="EF686" s="15">
        <f t="shared" si="943"/>
        <v>1680.549552</v>
      </c>
      <c r="EG686" s="12">
        <v>1</v>
      </c>
      <c r="EH686" s="12">
        <v>280</v>
      </c>
      <c r="EI686" s="12">
        <v>1.52</v>
      </c>
      <c r="EJ686" s="19">
        <f t="shared" si="944"/>
        <v>3.25684210526316</v>
      </c>
      <c r="EK686" s="20">
        <v>0</v>
      </c>
      <c r="EL686" s="12">
        <v>1</v>
      </c>
      <c r="EM686" s="12">
        <v>3.91</v>
      </c>
      <c r="EN686" s="9">
        <f t="shared" si="946"/>
        <v>4.91</v>
      </c>
      <c r="EO686" s="10">
        <v>1.325</v>
      </c>
      <c r="EP686" s="22">
        <v>1.2</v>
      </c>
      <c r="EQ686" s="21">
        <f t="shared" si="947"/>
        <v>42729.3850826234</v>
      </c>
    </row>
    <row r="687" s="1" customFormat="1" customHeight="1" spans="6:147">
      <c r="F687" s="12">
        <v>35434</v>
      </c>
      <c r="G687" s="12">
        <v>0</v>
      </c>
      <c r="H687" s="13">
        <v>1.35</v>
      </c>
      <c r="I687" s="14">
        <v>1</v>
      </c>
      <c r="J687" s="15">
        <f t="shared" si="919"/>
        <v>0</v>
      </c>
      <c r="K687" s="12">
        <v>1</v>
      </c>
      <c r="L687" s="12">
        <v>280</v>
      </c>
      <c r="M687" s="12">
        <v>1.43</v>
      </c>
      <c r="N687" s="19">
        <f t="shared" si="920"/>
        <v>3.16684210526316</v>
      </c>
      <c r="O687" s="20">
        <v>0</v>
      </c>
      <c r="P687" s="12">
        <v>0.99</v>
      </c>
      <c r="Q687" s="12">
        <v>1.98</v>
      </c>
      <c r="R687" s="9">
        <f t="shared" si="921"/>
        <v>2.9602</v>
      </c>
      <c r="S687" s="10">
        <v>1.325</v>
      </c>
      <c r="T687" s="20">
        <v>1</v>
      </c>
      <c r="U687" s="21">
        <f t="shared" si="922"/>
        <v>0</v>
      </c>
      <c r="AA687" s="12">
        <v>35434</v>
      </c>
      <c r="AB687" s="12">
        <v>0.0253</v>
      </c>
      <c r="AC687" s="13">
        <v>1.35</v>
      </c>
      <c r="AD687" s="14">
        <v>1</v>
      </c>
      <c r="AE687" s="15">
        <f t="shared" si="923"/>
        <v>1210.24827</v>
      </c>
      <c r="AF687" s="12">
        <v>1</v>
      </c>
      <c r="AG687" s="12">
        <v>280</v>
      </c>
      <c r="AH687" s="12">
        <v>1.43</v>
      </c>
      <c r="AI687" s="19">
        <f t="shared" si="924"/>
        <v>3.16684210526316</v>
      </c>
      <c r="AJ687" s="20">
        <v>0</v>
      </c>
      <c r="AK687" s="12">
        <v>0.99</v>
      </c>
      <c r="AL687" s="12">
        <v>1.98</v>
      </c>
      <c r="AM687" s="9">
        <f t="shared" si="925"/>
        <v>2.9602</v>
      </c>
      <c r="AN687" s="10">
        <v>1.325</v>
      </c>
      <c r="AO687" s="22">
        <v>1.015</v>
      </c>
      <c r="AP687" s="21">
        <f t="shared" si="926"/>
        <v>15258.2194166618</v>
      </c>
      <c r="AV687" s="12">
        <v>35728</v>
      </c>
      <c r="AW687" s="12">
        <v>0</v>
      </c>
      <c r="AX687" s="13">
        <v>1.35</v>
      </c>
      <c r="AY687" s="14">
        <v>1</v>
      </c>
      <c r="AZ687" s="15">
        <f t="shared" si="927"/>
        <v>0</v>
      </c>
      <c r="BA687" s="12">
        <v>1</v>
      </c>
      <c r="BB687" s="12">
        <v>280</v>
      </c>
      <c r="BC687" s="12">
        <v>1.43</v>
      </c>
      <c r="BD687" s="19">
        <f t="shared" si="928"/>
        <v>3.16684210526316</v>
      </c>
      <c r="BE687" s="20">
        <v>0</v>
      </c>
      <c r="BF687" s="12">
        <v>1</v>
      </c>
      <c r="BG687" s="12">
        <v>3.11</v>
      </c>
      <c r="BH687" s="9">
        <f t="shared" si="929"/>
        <v>4.11</v>
      </c>
      <c r="BI687" s="10">
        <v>1.325</v>
      </c>
      <c r="BJ687" s="20">
        <v>1</v>
      </c>
      <c r="BK687" s="21">
        <f t="shared" si="930"/>
        <v>0</v>
      </c>
      <c r="BQ687" s="12">
        <v>35728</v>
      </c>
      <c r="BR687" s="12">
        <v>0.0253</v>
      </c>
      <c r="BS687" s="13">
        <v>1.35</v>
      </c>
      <c r="BT687" s="14">
        <v>1</v>
      </c>
      <c r="BU687" s="15">
        <f t="shared" si="931"/>
        <v>1220.28984</v>
      </c>
      <c r="BV687" s="12">
        <v>1</v>
      </c>
      <c r="BW687" s="12">
        <v>280</v>
      </c>
      <c r="BX687" s="12">
        <v>1.43</v>
      </c>
      <c r="BY687" s="19">
        <f t="shared" si="932"/>
        <v>3.16684210526316</v>
      </c>
      <c r="BZ687" s="20">
        <v>0</v>
      </c>
      <c r="CA687" s="12">
        <v>1</v>
      </c>
      <c r="CB687" s="12">
        <v>3.11</v>
      </c>
      <c r="CC687" s="9">
        <f t="shared" si="933"/>
        <v>4.11</v>
      </c>
      <c r="CD687" s="10">
        <v>1.325</v>
      </c>
      <c r="CE687" s="22">
        <v>1.015</v>
      </c>
      <c r="CF687" s="21">
        <f t="shared" si="934"/>
        <v>21360.5852872565</v>
      </c>
      <c r="CL687" s="12">
        <v>41312</v>
      </c>
      <c r="CM687" s="12">
        <v>0.0253</v>
      </c>
      <c r="CN687" s="13">
        <v>1.35</v>
      </c>
      <c r="CO687" s="14">
        <v>1</v>
      </c>
      <c r="CP687" s="15">
        <f t="shared" si="935"/>
        <v>1411.01136</v>
      </c>
      <c r="CQ687" s="12">
        <v>1</v>
      </c>
      <c r="CR687" s="12">
        <v>280</v>
      </c>
      <c r="CS687" s="12">
        <v>1.43</v>
      </c>
      <c r="CT687" s="19">
        <f t="shared" si="936"/>
        <v>3.16684210526316</v>
      </c>
      <c r="CU687" s="20">
        <v>0</v>
      </c>
      <c r="CV687" s="12">
        <v>0.99</v>
      </c>
      <c r="CW687" s="12">
        <v>1.98</v>
      </c>
      <c r="CX687" s="9">
        <f t="shared" si="937"/>
        <v>2.9602</v>
      </c>
      <c r="CY687" s="10">
        <v>1.325</v>
      </c>
      <c r="CZ687" s="22">
        <v>1.085</v>
      </c>
      <c r="DA687" s="21">
        <f t="shared" si="938"/>
        <v>19016.1936585114</v>
      </c>
      <c r="DG687" s="12">
        <v>41606</v>
      </c>
      <c r="DH687" s="12">
        <v>0.0253</v>
      </c>
      <c r="DI687" s="13">
        <v>1.35</v>
      </c>
      <c r="DJ687" s="14">
        <v>1</v>
      </c>
      <c r="DK687" s="15">
        <f t="shared" si="939"/>
        <v>1421.05293</v>
      </c>
      <c r="DL687" s="12">
        <v>1</v>
      </c>
      <c r="DM687" s="12">
        <v>280</v>
      </c>
      <c r="DN687" s="12">
        <v>1.43</v>
      </c>
      <c r="DO687" s="19">
        <f t="shared" si="940"/>
        <v>3.16684210526316</v>
      </c>
      <c r="DP687" s="20">
        <v>0</v>
      </c>
      <c r="DQ687" s="12">
        <v>1</v>
      </c>
      <c r="DR687" s="12">
        <v>3.11</v>
      </c>
      <c r="DS687" s="9">
        <f t="shared" si="941"/>
        <v>4.11</v>
      </c>
      <c r="DT687" s="10">
        <v>1.325</v>
      </c>
      <c r="DU687" s="22">
        <v>1.085</v>
      </c>
      <c r="DV687" s="21">
        <f t="shared" si="942"/>
        <v>26590.3530268054</v>
      </c>
      <c r="EB687" s="12">
        <v>41606</v>
      </c>
      <c r="EC687" s="12">
        <v>0.02992</v>
      </c>
      <c r="ED687" s="13">
        <v>1.35</v>
      </c>
      <c r="EE687" s="14">
        <v>1</v>
      </c>
      <c r="EF687" s="15">
        <f t="shared" si="943"/>
        <v>1680.549552</v>
      </c>
      <c r="EG687" s="12">
        <v>1</v>
      </c>
      <c r="EH687" s="12">
        <v>280</v>
      </c>
      <c r="EI687" s="12">
        <v>1.52</v>
      </c>
      <c r="EJ687" s="19">
        <f t="shared" si="944"/>
        <v>3.25684210526316</v>
      </c>
      <c r="EK687" s="20">
        <v>0</v>
      </c>
      <c r="EL687" s="12">
        <v>1</v>
      </c>
      <c r="EM687" s="12">
        <v>3.91</v>
      </c>
      <c r="EN687" s="9">
        <f t="shared" si="946"/>
        <v>4.91</v>
      </c>
      <c r="EO687" s="10">
        <v>1.325</v>
      </c>
      <c r="EP687" s="22">
        <v>1.2</v>
      </c>
      <c r="EQ687" s="21">
        <f t="shared" si="947"/>
        <v>42729.3850826234</v>
      </c>
    </row>
    <row r="688" s="1" customFormat="1" customHeight="1" spans="6:147">
      <c r="F688" s="12">
        <v>35434</v>
      </c>
      <c r="G688" s="12">
        <v>0</v>
      </c>
      <c r="H688" s="13">
        <v>1.35</v>
      </c>
      <c r="I688" s="14">
        <v>1</v>
      </c>
      <c r="J688" s="15">
        <f t="shared" si="919"/>
        <v>0</v>
      </c>
      <c r="K688" s="12">
        <v>1</v>
      </c>
      <c r="L688" s="12">
        <v>280</v>
      </c>
      <c r="M688" s="12">
        <v>1.43</v>
      </c>
      <c r="N688" s="19">
        <f t="shared" si="920"/>
        <v>3.16684210526316</v>
      </c>
      <c r="O688" s="20">
        <v>0</v>
      </c>
      <c r="P688" s="12">
        <v>0.99</v>
      </c>
      <c r="Q688" s="12">
        <v>1.98</v>
      </c>
      <c r="R688" s="9">
        <f t="shared" si="921"/>
        <v>2.9602</v>
      </c>
      <c r="S688" s="10">
        <v>1.325</v>
      </c>
      <c r="T688" s="20">
        <v>1</v>
      </c>
      <c r="U688" s="21">
        <f t="shared" si="922"/>
        <v>0</v>
      </c>
      <c r="AA688" s="12">
        <v>35434</v>
      </c>
      <c r="AB688" s="12">
        <v>0.0253</v>
      </c>
      <c r="AC688" s="13">
        <v>1.35</v>
      </c>
      <c r="AD688" s="14">
        <v>1</v>
      </c>
      <c r="AE688" s="15">
        <f t="shared" si="923"/>
        <v>1210.24827</v>
      </c>
      <c r="AF688" s="12">
        <v>1</v>
      </c>
      <c r="AG688" s="12">
        <v>280</v>
      </c>
      <c r="AH688" s="12">
        <v>1.43</v>
      </c>
      <c r="AI688" s="19">
        <f t="shared" si="924"/>
        <v>3.16684210526316</v>
      </c>
      <c r="AJ688" s="20">
        <v>0</v>
      </c>
      <c r="AK688" s="12">
        <v>0.99</v>
      </c>
      <c r="AL688" s="12">
        <v>1.98</v>
      </c>
      <c r="AM688" s="9">
        <f t="shared" si="925"/>
        <v>2.9602</v>
      </c>
      <c r="AN688" s="10">
        <v>1.325</v>
      </c>
      <c r="AO688" s="22">
        <v>1.015</v>
      </c>
      <c r="AP688" s="21">
        <f t="shared" si="926"/>
        <v>15258.2194166618</v>
      </c>
      <c r="AV688" s="12">
        <v>35728</v>
      </c>
      <c r="AW688" s="12">
        <v>0</v>
      </c>
      <c r="AX688" s="13">
        <v>1.35</v>
      </c>
      <c r="AY688" s="14">
        <v>1</v>
      </c>
      <c r="AZ688" s="15">
        <f t="shared" si="927"/>
        <v>0</v>
      </c>
      <c r="BA688" s="12">
        <v>1</v>
      </c>
      <c r="BB688" s="12">
        <v>280</v>
      </c>
      <c r="BC688" s="12">
        <v>1.43</v>
      </c>
      <c r="BD688" s="19">
        <f t="shared" si="928"/>
        <v>3.16684210526316</v>
      </c>
      <c r="BE688" s="20">
        <v>0</v>
      </c>
      <c r="BF688" s="12">
        <v>1</v>
      </c>
      <c r="BG688" s="12">
        <v>3.11</v>
      </c>
      <c r="BH688" s="9">
        <f t="shared" si="929"/>
        <v>4.11</v>
      </c>
      <c r="BI688" s="10">
        <v>1.325</v>
      </c>
      <c r="BJ688" s="20">
        <v>1</v>
      </c>
      <c r="BK688" s="21">
        <f t="shared" si="930"/>
        <v>0</v>
      </c>
      <c r="BQ688" s="12">
        <v>35728</v>
      </c>
      <c r="BR688" s="12">
        <v>0.0253</v>
      </c>
      <c r="BS688" s="13">
        <v>1.35</v>
      </c>
      <c r="BT688" s="14">
        <v>1</v>
      </c>
      <c r="BU688" s="15">
        <f t="shared" si="931"/>
        <v>1220.28984</v>
      </c>
      <c r="BV688" s="12">
        <v>1</v>
      </c>
      <c r="BW688" s="12">
        <v>280</v>
      </c>
      <c r="BX688" s="12">
        <v>1.43</v>
      </c>
      <c r="BY688" s="19">
        <f t="shared" si="932"/>
        <v>3.16684210526316</v>
      </c>
      <c r="BZ688" s="20">
        <v>0</v>
      </c>
      <c r="CA688" s="12">
        <v>1</v>
      </c>
      <c r="CB688" s="12">
        <v>3.11</v>
      </c>
      <c r="CC688" s="9">
        <f t="shared" si="933"/>
        <v>4.11</v>
      </c>
      <c r="CD688" s="10">
        <v>1.325</v>
      </c>
      <c r="CE688" s="22">
        <v>1.015</v>
      </c>
      <c r="CF688" s="21">
        <f t="shared" si="934"/>
        <v>21360.5852872565</v>
      </c>
      <c r="CL688" s="12">
        <v>41312</v>
      </c>
      <c r="CM688" s="12">
        <v>0.0253</v>
      </c>
      <c r="CN688" s="13">
        <v>1.35</v>
      </c>
      <c r="CO688" s="14">
        <v>1</v>
      </c>
      <c r="CP688" s="15">
        <f t="shared" si="935"/>
        <v>1411.01136</v>
      </c>
      <c r="CQ688" s="12">
        <v>1</v>
      </c>
      <c r="CR688" s="12">
        <v>280</v>
      </c>
      <c r="CS688" s="12">
        <v>1.43</v>
      </c>
      <c r="CT688" s="19">
        <f t="shared" si="936"/>
        <v>3.16684210526316</v>
      </c>
      <c r="CU688" s="20">
        <v>0</v>
      </c>
      <c r="CV688" s="12">
        <v>0.99</v>
      </c>
      <c r="CW688" s="12">
        <v>1.98</v>
      </c>
      <c r="CX688" s="9">
        <f t="shared" si="937"/>
        <v>2.9602</v>
      </c>
      <c r="CY688" s="10">
        <v>1.325</v>
      </c>
      <c r="CZ688" s="22">
        <v>1.085</v>
      </c>
      <c r="DA688" s="21">
        <f t="shared" si="938"/>
        <v>19016.1936585114</v>
      </c>
      <c r="DG688" s="12">
        <v>41606</v>
      </c>
      <c r="DH688" s="12">
        <v>0.0253</v>
      </c>
      <c r="DI688" s="13">
        <v>1.35</v>
      </c>
      <c r="DJ688" s="14">
        <v>1</v>
      </c>
      <c r="DK688" s="15">
        <f t="shared" si="939"/>
        <v>1421.05293</v>
      </c>
      <c r="DL688" s="12">
        <v>1</v>
      </c>
      <c r="DM688" s="12">
        <v>280</v>
      </c>
      <c r="DN688" s="12">
        <v>1.43</v>
      </c>
      <c r="DO688" s="19">
        <f t="shared" si="940"/>
        <v>3.16684210526316</v>
      </c>
      <c r="DP688" s="20">
        <v>0</v>
      </c>
      <c r="DQ688" s="12">
        <v>1</v>
      </c>
      <c r="DR688" s="12">
        <v>3.11</v>
      </c>
      <c r="DS688" s="9">
        <f t="shared" si="941"/>
        <v>4.11</v>
      </c>
      <c r="DT688" s="10">
        <v>1.325</v>
      </c>
      <c r="DU688" s="22">
        <v>1.085</v>
      </c>
      <c r="DV688" s="21">
        <f t="shared" si="942"/>
        <v>26590.3530268054</v>
      </c>
      <c r="EB688" s="12">
        <v>41606</v>
      </c>
      <c r="EC688" s="12">
        <v>0.02992</v>
      </c>
      <c r="ED688" s="13">
        <v>1.35</v>
      </c>
      <c r="EE688" s="14">
        <v>1</v>
      </c>
      <c r="EF688" s="15">
        <f t="shared" si="943"/>
        <v>1680.549552</v>
      </c>
      <c r="EG688" s="12">
        <v>1</v>
      </c>
      <c r="EH688" s="12">
        <v>280</v>
      </c>
      <c r="EI688" s="12">
        <v>1.52</v>
      </c>
      <c r="EJ688" s="19">
        <f t="shared" si="944"/>
        <v>3.25684210526316</v>
      </c>
      <c r="EK688" s="20">
        <v>0</v>
      </c>
      <c r="EL688" s="12">
        <v>1</v>
      </c>
      <c r="EM688" s="12">
        <v>3.91</v>
      </c>
      <c r="EN688" s="9">
        <f t="shared" si="946"/>
        <v>4.91</v>
      </c>
      <c r="EO688" s="10">
        <v>1.325</v>
      </c>
      <c r="EP688" s="22">
        <v>1.2</v>
      </c>
      <c r="EQ688" s="21">
        <f t="shared" si="947"/>
        <v>42729.3850826234</v>
      </c>
    </row>
    <row r="689" s="1" customFormat="1" customHeight="1" spans="6:147">
      <c r="F689" s="12">
        <v>35434</v>
      </c>
      <c r="G689" s="12">
        <v>0</v>
      </c>
      <c r="H689" s="13">
        <v>1.35</v>
      </c>
      <c r="I689" s="14">
        <v>1</v>
      </c>
      <c r="J689" s="15">
        <f t="shared" si="919"/>
        <v>0</v>
      </c>
      <c r="K689" s="12">
        <v>1</v>
      </c>
      <c r="L689" s="12">
        <v>280</v>
      </c>
      <c r="M689" s="12">
        <v>1.43</v>
      </c>
      <c r="N689" s="19">
        <f t="shared" si="920"/>
        <v>3.16684210526316</v>
      </c>
      <c r="O689" s="20">
        <v>0</v>
      </c>
      <c r="P689" s="12">
        <v>0.99</v>
      </c>
      <c r="Q689" s="12">
        <v>1.98</v>
      </c>
      <c r="R689" s="9">
        <f t="shared" si="921"/>
        <v>2.9602</v>
      </c>
      <c r="S689" s="10">
        <v>1.325</v>
      </c>
      <c r="T689" s="20">
        <v>1</v>
      </c>
      <c r="U689" s="21">
        <f t="shared" si="922"/>
        <v>0</v>
      </c>
      <c r="AA689" s="12">
        <v>35434</v>
      </c>
      <c r="AB689" s="12">
        <v>0</v>
      </c>
      <c r="AC689" s="13">
        <v>1.35</v>
      </c>
      <c r="AD689" s="14">
        <v>1</v>
      </c>
      <c r="AE689" s="15">
        <f t="shared" si="923"/>
        <v>0</v>
      </c>
      <c r="AF689" s="12">
        <v>1</v>
      </c>
      <c r="AG689" s="12">
        <v>280</v>
      </c>
      <c r="AH689" s="12">
        <v>1.43</v>
      </c>
      <c r="AI689" s="19">
        <f t="shared" si="924"/>
        <v>3.16684210526316</v>
      </c>
      <c r="AJ689" s="20">
        <v>0</v>
      </c>
      <c r="AK689" s="12">
        <v>0.99</v>
      </c>
      <c r="AL689" s="12">
        <v>1.98</v>
      </c>
      <c r="AM689" s="9">
        <f t="shared" si="925"/>
        <v>2.9602</v>
      </c>
      <c r="AN689" s="10">
        <v>1.325</v>
      </c>
      <c r="AO689" s="22">
        <v>1.015</v>
      </c>
      <c r="AP689" s="21">
        <f t="shared" si="926"/>
        <v>0</v>
      </c>
      <c r="AV689" s="12">
        <v>35728</v>
      </c>
      <c r="AW689" s="12">
        <v>0</v>
      </c>
      <c r="AX689" s="13">
        <v>1.35</v>
      </c>
      <c r="AY689" s="14">
        <v>1</v>
      </c>
      <c r="AZ689" s="15">
        <f t="shared" si="927"/>
        <v>0</v>
      </c>
      <c r="BA689" s="12">
        <v>1</v>
      </c>
      <c r="BB689" s="12">
        <v>280</v>
      </c>
      <c r="BC689" s="12">
        <v>1.43</v>
      </c>
      <c r="BD689" s="19">
        <f t="shared" si="928"/>
        <v>3.16684210526316</v>
      </c>
      <c r="BE689" s="20">
        <v>0</v>
      </c>
      <c r="BF689" s="12">
        <v>1</v>
      </c>
      <c r="BG689" s="12">
        <v>3.11</v>
      </c>
      <c r="BH689" s="9">
        <f t="shared" si="929"/>
        <v>4.11</v>
      </c>
      <c r="BI689" s="10">
        <v>1.325</v>
      </c>
      <c r="BJ689" s="20">
        <v>1</v>
      </c>
      <c r="BK689" s="21">
        <f t="shared" si="930"/>
        <v>0</v>
      </c>
      <c r="BQ689" s="12">
        <v>35728</v>
      </c>
      <c r="BR689" s="12">
        <v>0</v>
      </c>
      <c r="BS689" s="13">
        <v>1.35</v>
      </c>
      <c r="BT689" s="14">
        <v>1</v>
      </c>
      <c r="BU689" s="15">
        <f t="shared" si="931"/>
        <v>0</v>
      </c>
      <c r="BV689" s="12">
        <v>1</v>
      </c>
      <c r="BW689" s="12">
        <v>280</v>
      </c>
      <c r="BX689" s="12">
        <v>1.43</v>
      </c>
      <c r="BY689" s="19">
        <f t="shared" si="932"/>
        <v>3.16684210526316</v>
      </c>
      <c r="BZ689" s="20">
        <v>0</v>
      </c>
      <c r="CA689" s="12">
        <v>1</v>
      </c>
      <c r="CB689" s="12">
        <v>3.11</v>
      </c>
      <c r="CC689" s="9">
        <f t="shared" si="933"/>
        <v>4.11</v>
      </c>
      <c r="CD689" s="10">
        <v>1.325</v>
      </c>
      <c r="CE689" s="22">
        <v>1.015</v>
      </c>
      <c r="CF689" s="21">
        <f t="shared" si="934"/>
        <v>0</v>
      </c>
      <c r="CL689" s="12">
        <v>41312</v>
      </c>
      <c r="CM689" s="12">
        <v>0.0253</v>
      </c>
      <c r="CN689" s="13">
        <v>1.35</v>
      </c>
      <c r="CO689" s="14">
        <v>1</v>
      </c>
      <c r="CP689" s="15">
        <f t="shared" si="935"/>
        <v>1411.01136</v>
      </c>
      <c r="CQ689" s="12">
        <v>1</v>
      </c>
      <c r="CR689" s="12">
        <v>280</v>
      </c>
      <c r="CS689" s="12">
        <v>1.43</v>
      </c>
      <c r="CT689" s="19">
        <f t="shared" si="936"/>
        <v>3.16684210526316</v>
      </c>
      <c r="CU689" s="20">
        <v>0</v>
      </c>
      <c r="CV689" s="12">
        <v>0.99</v>
      </c>
      <c r="CW689" s="12">
        <v>1.98</v>
      </c>
      <c r="CX689" s="9">
        <f t="shared" si="937"/>
        <v>2.9602</v>
      </c>
      <c r="CY689" s="10">
        <v>1.325</v>
      </c>
      <c r="CZ689" s="22">
        <v>1.085</v>
      </c>
      <c r="DA689" s="21">
        <f t="shared" si="938"/>
        <v>19016.1936585114</v>
      </c>
      <c r="DG689" s="12">
        <v>41606</v>
      </c>
      <c r="DH689" s="12">
        <v>0.0253</v>
      </c>
      <c r="DI689" s="13">
        <v>1.35</v>
      </c>
      <c r="DJ689" s="14">
        <v>1</v>
      </c>
      <c r="DK689" s="15">
        <f t="shared" si="939"/>
        <v>1421.05293</v>
      </c>
      <c r="DL689" s="12">
        <v>1</v>
      </c>
      <c r="DM689" s="12">
        <v>280</v>
      </c>
      <c r="DN689" s="12">
        <v>1.43</v>
      </c>
      <c r="DO689" s="19">
        <f t="shared" si="940"/>
        <v>3.16684210526316</v>
      </c>
      <c r="DP689" s="20">
        <v>0</v>
      </c>
      <c r="DQ689" s="12">
        <v>1</v>
      </c>
      <c r="DR689" s="12">
        <v>3.11</v>
      </c>
      <c r="DS689" s="9">
        <f t="shared" si="941"/>
        <v>4.11</v>
      </c>
      <c r="DT689" s="10">
        <v>1.325</v>
      </c>
      <c r="DU689" s="22">
        <v>1.085</v>
      </c>
      <c r="DV689" s="21">
        <f t="shared" si="942"/>
        <v>26590.3530268054</v>
      </c>
      <c r="EB689" s="12">
        <v>41606</v>
      </c>
      <c r="EC689" s="12">
        <v>0.02992</v>
      </c>
      <c r="ED689" s="13">
        <v>1.35</v>
      </c>
      <c r="EE689" s="14">
        <v>1</v>
      </c>
      <c r="EF689" s="15">
        <f t="shared" si="943"/>
        <v>1680.549552</v>
      </c>
      <c r="EG689" s="12">
        <v>1</v>
      </c>
      <c r="EH689" s="12">
        <v>280</v>
      </c>
      <c r="EI689" s="12">
        <v>1.52</v>
      </c>
      <c r="EJ689" s="19">
        <f t="shared" si="944"/>
        <v>3.25684210526316</v>
      </c>
      <c r="EK689" s="20">
        <v>0</v>
      </c>
      <c r="EL689" s="12">
        <v>1</v>
      </c>
      <c r="EM689" s="12">
        <v>3.91</v>
      </c>
      <c r="EN689" s="9">
        <f t="shared" si="946"/>
        <v>4.91</v>
      </c>
      <c r="EO689" s="10">
        <v>1.325</v>
      </c>
      <c r="EP689" s="22">
        <v>1.2</v>
      </c>
      <c r="EQ689" s="21">
        <f t="shared" si="947"/>
        <v>42729.3850826234</v>
      </c>
    </row>
    <row r="690" s="1" customFormat="1" customHeight="1" spans="6:147">
      <c r="F690" s="12">
        <v>35434</v>
      </c>
      <c r="G690" s="12">
        <v>0</v>
      </c>
      <c r="H690" s="13">
        <v>1.35</v>
      </c>
      <c r="I690" s="14">
        <v>1</v>
      </c>
      <c r="J690" s="15">
        <f t="shared" si="919"/>
        <v>0</v>
      </c>
      <c r="K690" s="12">
        <v>1</v>
      </c>
      <c r="L690" s="12">
        <v>280</v>
      </c>
      <c r="M690" s="12">
        <v>1.43</v>
      </c>
      <c r="N690" s="19">
        <f t="shared" si="920"/>
        <v>3.16684210526316</v>
      </c>
      <c r="O690" s="20">
        <v>0</v>
      </c>
      <c r="P690" s="12">
        <v>0.99</v>
      </c>
      <c r="Q690" s="12">
        <v>1.98</v>
      </c>
      <c r="R690" s="9">
        <f t="shared" si="921"/>
        <v>2.9602</v>
      </c>
      <c r="S690" s="10">
        <v>1.325</v>
      </c>
      <c r="T690" s="20">
        <v>1</v>
      </c>
      <c r="U690" s="21">
        <f t="shared" si="922"/>
        <v>0</v>
      </c>
      <c r="AA690" s="12">
        <v>35434</v>
      </c>
      <c r="AB690" s="12">
        <v>0</v>
      </c>
      <c r="AC690" s="13">
        <v>1.35</v>
      </c>
      <c r="AD690" s="14">
        <v>1</v>
      </c>
      <c r="AE690" s="15">
        <f t="shared" si="923"/>
        <v>0</v>
      </c>
      <c r="AF690" s="12">
        <v>1</v>
      </c>
      <c r="AG690" s="12">
        <v>280</v>
      </c>
      <c r="AH690" s="12">
        <v>1.43</v>
      </c>
      <c r="AI690" s="19">
        <f t="shared" si="924"/>
        <v>3.16684210526316</v>
      </c>
      <c r="AJ690" s="20">
        <v>0</v>
      </c>
      <c r="AK690" s="12">
        <v>0.99</v>
      </c>
      <c r="AL690" s="12">
        <v>1.98</v>
      </c>
      <c r="AM690" s="9">
        <f t="shared" si="925"/>
        <v>2.9602</v>
      </c>
      <c r="AN690" s="10">
        <v>1.325</v>
      </c>
      <c r="AO690" s="22">
        <v>1.015</v>
      </c>
      <c r="AP690" s="21">
        <f t="shared" si="926"/>
        <v>0</v>
      </c>
      <c r="AV690" s="12">
        <v>35728</v>
      </c>
      <c r="AW690" s="12">
        <v>0</v>
      </c>
      <c r="AX690" s="13">
        <v>1.35</v>
      </c>
      <c r="AY690" s="14">
        <v>1</v>
      </c>
      <c r="AZ690" s="15">
        <f t="shared" si="927"/>
        <v>0</v>
      </c>
      <c r="BA690" s="12">
        <v>1</v>
      </c>
      <c r="BB690" s="12">
        <v>280</v>
      </c>
      <c r="BC690" s="12">
        <v>1.43</v>
      </c>
      <c r="BD690" s="19">
        <f t="shared" si="928"/>
        <v>3.16684210526316</v>
      </c>
      <c r="BE690" s="20">
        <v>0</v>
      </c>
      <c r="BF690" s="12">
        <v>1</v>
      </c>
      <c r="BG690" s="12">
        <v>3.11</v>
      </c>
      <c r="BH690" s="9">
        <f t="shared" si="929"/>
        <v>4.11</v>
      </c>
      <c r="BI690" s="10">
        <v>1.325</v>
      </c>
      <c r="BJ690" s="20">
        <v>1</v>
      </c>
      <c r="BK690" s="21">
        <f t="shared" si="930"/>
        <v>0</v>
      </c>
      <c r="BQ690" s="12">
        <v>35728</v>
      </c>
      <c r="BR690" s="12">
        <v>0</v>
      </c>
      <c r="BS690" s="13">
        <v>1.35</v>
      </c>
      <c r="BT690" s="14">
        <v>1</v>
      </c>
      <c r="BU690" s="15">
        <f t="shared" si="931"/>
        <v>0</v>
      </c>
      <c r="BV690" s="12">
        <v>1</v>
      </c>
      <c r="BW690" s="12">
        <v>280</v>
      </c>
      <c r="BX690" s="12">
        <v>1.43</v>
      </c>
      <c r="BY690" s="19">
        <f t="shared" si="932"/>
        <v>3.16684210526316</v>
      </c>
      <c r="BZ690" s="20">
        <v>0</v>
      </c>
      <c r="CA690" s="12">
        <v>1</v>
      </c>
      <c r="CB690" s="12">
        <v>3.11</v>
      </c>
      <c r="CC690" s="9">
        <f t="shared" si="933"/>
        <v>4.11</v>
      </c>
      <c r="CD690" s="10">
        <v>1.325</v>
      </c>
      <c r="CE690" s="22">
        <v>1.015</v>
      </c>
      <c r="CF690" s="21">
        <f t="shared" si="934"/>
        <v>0</v>
      </c>
      <c r="CL690" s="12">
        <v>41312</v>
      </c>
      <c r="CM690" s="12">
        <v>0.0253</v>
      </c>
      <c r="CN690" s="13">
        <v>1.35</v>
      </c>
      <c r="CO690" s="14">
        <v>1</v>
      </c>
      <c r="CP690" s="15">
        <f t="shared" si="935"/>
        <v>1411.01136</v>
      </c>
      <c r="CQ690" s="12">
        <v>1</v>
      </c>
      <c r="CR690" s="12">
        <v>280</v>
      </c>
      <c r="CS690" s="12">
        <v>1.43</v>
      </c>
      <c r="CT690" s="19">
        <f t="shared" si="936"/>
        <v>3.16684210526316</v>
      </c>
      <c r="CU690" s="20">
        <v>0</v>
      </c>
      <c r="CV690" s="12">
        <v>0.99</v>
      </c>
      <c r="CW690" s="12">
        <v>1.98</v>
      </c>
      <c r="CX690" s="9">
        <f t="shared" si="937"/>
        <v>2.9602</v>
      </c>
      <c r="CY690" s="10">
        <v>1.325</v>
      </c>
      <c r="CZ690" s="22">
        <v>1.085</v>
      </c>
      <c r="DA690" s="21">
        <f t="shared" si="938"/>
        <v>19016.1936585114</v>
      </c>
      <c r="DG690" s="12">
        <v>41606</v>
      </c>
      <c r="DH690" s="12">
        <v>0.0253</v>
      </c>
      <c r="DI690" s="13">
        <v>1.35</v>
      </c>
      <c r="DJ690" s="14">
        <v>1</v>
      </c>
      <c r="DK690" s="15">
        <f t="shared" si="939"/>
        <v>1421.05293</v>
      </c>
      <c r="DL690" s="12">
        <v>1</v>
      </c>
      <c r="DM690" s="12">
        <v>280</v>
      </c>
      <c r="DN690" s="12">
        <v>1.43</v>
      </c>
      <c r="DO690" s="19">
        <f t="shared" si="940"/>
        <v>3.16684210526316</v>
      </c>
      <c r="DP690" s="20">
        <v>0</v>
      </c>
      <c r="DQ690" s="12">
        <v>1</v>
      </c>
      <c r="DR690" s="12">
        <v>3.11</v>
      </c>
      <c r="DS690" s="9">
        <f t="shared" si="941"/>
        <v>4.11</v>
      </c>
      <c r="DT690" s="10">
        <v>1.325</v>
      </c>
      <c r="DU690" s="22">
        <v>1.085</v>
      </c>
      <c r="DV690" s="21">
        <f t="shared" si="942"/>
        <v>26590.3530268054</v>
      </c>
      <c r="EB690" s="12">
        <v>41606</v>
      </c>
      <c r="EC690" s="12">
        <v>0.02992</v>
      </c>
      <c r="ED690" s="13">
        <v>1.35</v>
      </c>
      <c r="EE690" s="14">
        <v>1</v>
      </c>
      <c r="EF690" s="15">
        <f t="shared" si="943"/>
        <v>1680.549552</v>
      </c>
      <c r="EG690" s="12">
        <v>1</v>
      </c>
      <c r="EH690" s="12">
        <v>280</v>
      </c>
      <c r="EI690" s="12">
        <v>1.52</v>
      </c>
      <c r="EJ690" s="19">
        <f t="shared" si="944"/>
        <v>3.25684210526316</v>
      </c>
      <c r="EK690" s="20">
        <v>0</v>
      </c>
      <c r="EL690" s="12">
        <v>1</v>
      </c>
      <c r="EM690" s="12">
        <v>3.91</v>
      </c>
      <c r="EN690" s="9">
        <f t="shared" si="946"/>
        <v>4.91</v>
      </c>
      <c r="EO690" s="10">
        <v>1.325</v>
      </c>
      <c r="EP690" s="22">
        <v>1.2</v>
      </c>
      <c r="EQ690" s="21">
        <f t="shared" si="947"/>
        <v>42729.3850826234</v>
      </c>
    </row>
    <row r="691" s="1" customFormat="1" customHeight="1" spans="6:147">
      <c r="F691" s="12">
        <v>35434</v>
      </c>
      <c r="G691" s="12">
        <v>0</v>
      </c>
      <c r="H691" s="13">
        <v>1.35</v>
      </c>
      <c r="I691" s="14">
        <v>1</v>
      </c>
      <c r="J691" s="15">
        <f t="shared" si="919"/>
        <v>0</v>
      </c>
      <c r="K691" s="12">
        <v>1</v>
      </c>
      <c r="L691" s="12">
        <v>280</v>
      </c>
      <c r="M691" s="12">
        <v>1.43</v>
      </c>
      <c r="N691" s="19">
        <f t="shared" si="920"/>
        <v>3.16684210526316</v>
      </c>
      <c r="O691" s="20">
        <v>0</v>
      </c>
      <c r="P691" s="12">
        <v>0.99</v>
      </c>
      <c r="Q691" s="12">
        <v>1.98</v>
      </c>
      <c r="R691" s="9">
        <f t="shared" si="921"/>
        <v>2.9602</v>
      </c>
      <c r="S691" s="10">
        <v>1.325</v>
      </c>
      <c r="T691" s="20">
        <v>1</v>
      </c>
      <c r="U691" s="21">
        <f t="shared" si="922"/>
        <v>0</v>
      </c>
      <c r="AA691" s="12">
        <v>35434</v>
      </c>
      <c r="AB691" s="12">
        <v>0</v>
      </c>
      <c r="AC691" s="13">
        <v>1.35</v>
      </c>
      <c r="AD691" s="14">
        <v>1</v>
      </c>
      <c r="AE691" s="15">
        <f t="shared" si="923"/>
        <v>0</v>
      </c>
      <c r="AF691" s="12">
        <v>1</v>
      </c>
      <c r="AG691" s="12">
        <v>280</v>
      </c>
      <c r="AH691" s="12">
        <v>1.43</v>
      </c>
      <c r="AI691" s="19">
        <f t="shared" si="924"/>
        <v>3.16684210526316</v>
      </c>
      <c r="AJ691" s="20">
        <v>0</v>
      </c>
      <c r="AK691" s="12">
        <v>0.99</v>
      </c>
      <c r="AL691" s="12">
        <v>1.98</v>
      </c>
      <c r="AM691" s="9">
        <f t="shared" si="925"/>
        <v>2.9602</v>
      </c>
      <c r="AN691" s="10">
        <v>1.325</v>
      </c>
      <c r="AO691" s="22">
        <v>1.015</v>
      </c>
      <c r="AP691" s="21">
        <f t="shared" si="926"/>
        <v>0</v>
      </c>
      <c r="AV691" s="12">
        <v>35728</v>
      </c>
      <c r="AW691" s="12">
        <v>0</v>
      </c>
      <c r="AX691" s="13">
        <v>1.35</v>
      </c>
      <c r="AY691" s="14">
        <v>1</v>
      </c>
      <c r="AZ691" s="15">
        <f t="shared" si="927"/>
        <v>0</v>
      </c>
      <c r="BA691" s="12">
        <v>1</v>
      </c>
      <c r="BB691" s="12">
        <v>280</v>
      </c>
      <c r="BC691" s="12">
        <v>1.43</v>
      </c>
      <c r="BD691" s="19">
        <f t="shared" si="928"/>
        <v>3.16684210526316</v>
      </c>
      <c r="BE691" s="20">
        <v>0</v>
      </c>
      <c r="BF691" s="12">
        <v>1</v>
      </c>
      <c r="BG691" s="12">
        <v>3.11</v>
      </c>
      <c r="BH691" s="9">
        <f t="shared" si="929"/>
        <v>4.11</v>
      </c>
      <c r="BI691" s="10">
        <v>1.325</v>
      </c>
      <c r="BJ691" s="20">
        <v>1</v>
      </c>
      <c r="BK691" s="21">
        <f t="shared" si="930"/>
        <v>0</v>
      </c>
      <c r="BQ691" s="12">
        <v>35728</v>
      </c>
      <c r="BR691" s="12">
        <v>0</v>
      </c>
      <c r="BS691" s="13">
        <v>1.35</v>
      </c>
      <c r="BT691" s="14">
        <v>1</v>
      </c>
      <c r="BU691" s="15">
        <f t="shared" si="931"/>
        <v>0</v>
      </c>
      <c r="BV691" s="12">
        <v>1</v>
      </c>
      <c r="BW691" s="12">
        <v>280</v>
      </c>
      <c r="BX691" s="12">
        <v>1.43</v>
      </c>
      <c r="BY691" s="19">
        <f t="shared" si="932"/>
        <v>3.16684210526316</v>
      </c>
      <c r="BZ691" s="20">
        <v>0</v>
      </c>
      <c r="CA691" s="12">
        <v>1</v>
      </c>
      <c r="CB691" s="12">
        <v>3.11</v>
      </c>
      <c r="CC691" s="9">
        <f t="shared" si="933"/>
        <v>4.11</v>
      </c>
      <c r="CD691" s="10">
        <v>1.325</v>
      </c>
      <c r="CE691" s="22">
        <v>1.015</v>
      </c>
      <c r="CF691" s="21">
        <f t="shared" si="934"/>
        <v>0</v>
      </c>
      <c r="CL691" s="12">
        <v>41312</v>
      </c>
      <c r="CM691" s="12">
        <v>0.0253</v>
      </c>
      <c r="CN691" s="13">
        <v>1.35</v>
      </c>
      <c r="CO691" s="14">
        <v>1</v>
      </c>
      <c r="CP691" s="15">
        <f t="shared" si="935"/>
        <v>1411.01136</v>
      </c>
      <c r="CQ691" s="12">
        <v>1</v>
      </c>
      <c r="CR691" s="12">
        <v>280</v>
      </c>
      <c r="CS691" s="12">
        <v>1.43</v>
      </c>
      <c r="CT691" s="19">
        <f t="shared" si="936"/>
        <v>3.16684210526316</v>
      </c>
      <c r="CU691" s="20">
        <v>0</v>
      </c>
      <c r="CV691" s="12">
        <v>0.99</v>
      </c>
      <c r="CW691" s="12">
        <v>1.98</v>
      </c>
      <c r="CX691" s="9">
        <f t="shared" si="937"/>
        <v>2.9602</v>
      </c>
      <c r="CY691" s="10">
        <v>1.325</v>
      </c>
      <c r="CZ691" s="22">
        <v>1.085</v>
      </c>
      <c r="DA691" s="21">
        <f t="shared" si="938"/>
        <v>19016.1936585114</v>
      </c>
      <c r="DG691" s="12">
        <v>41606</v>
      </c>
      <c r="DH691" s="12">
        <v>0.0253</v>
      </c>
      <c r="DI691" s="13">
        <v>1.35</v>
      </c>
      <c r="DJ691" s="14">
        <v>1</v>
      </c>
      <c r="DK691" s="15">
        <f t="shared" si="939"/>
        <v>1421.05293</v>
      </c>
      <c r="DL691" s="12">
        <v>1</v>
      </c>
      <c r="DM691" s="12">
        <v>280</v>
      </c>
      <c r="DN691" s="12">
        <v>1.43</v>
      </c>
      <c r="DO691" s="19">
        <f t="shared" si="940"/>
        <v>3.16684210526316</v>
      </c>
      <c r="DP691" s="20">
        <v>0</v>
      </c>
      <c r="DQ691" s="12">
        <v>1</v>
      </c>
      <c r="DR691" s="12">
        <v>3.11</v>
      </c>
      <c r="DS691" s="9">
        <f t="shared" si="941"/>
        <v>4.11</v>
      </c>
      <c r="DT691" s="10">
        <v>1.325</v>
      </c>
      <c r="DU691" s="22">
        <v>1.085</v>
      </c>
      <c r="DV691" s="21">
        <f t="shared" si="942"/>
        <v>26590.3530268054</v>
      </c>
      <c r="EB691" s="12">
        <v>41606</v>
      </c>
      <c r="EC691" s="12">
        <v>0.02992</v>
      </c>
      <c r="ED691" s="13">
        <v>1.35</v>
      </c>
      <c r="EE691" s="14">
        <v>1</v>
      </c>
      <c r="EF691" s="15">
        <f t="shared" si="943"/>
        <v>1680.549552</v>
      </c>
      <c r="EG691" s="12">
        <v>1</v>
      </c>
      <c r="EH691" s="12">
        <v>280</v>
      </c>
      <c r="EI691" s="12">
        <v>1.52</v>
      </c>
      <c r="EJ691" s="19">
        <f t="shared" si="944"/>
        <v>3.25684210526316</v>
      </c>
      <c r="EK691" s="20">
        <v>0</v>
      </c>
      <c r="EL691" s="12">
        <v>1</v>
      </c>
      <c r="EM691" s="12">
        <v>3.91</v>
      </c>
      <c r="EN691" s="9">
        <f t="shared" si="946"/>
        <v>4.91</v>
      </c>
      <c r="EO691" s="10">
        <v>1.325</v>
      </c>
      <c r="EP691" s="22">
        <v>1.2</v>
      </c>
      <c r="EQ691" s="21">
        <f t="shared" si="947"/>
        <v>42729.3850826234</v>
      </c>
    </row>
    <row r="692" s="1" customFormat="1" customHeight="1" spans="6:147">
      <c r="F692" s="12">
        <v>35434</v>
      </c>
      <c r="G692" s="12">
        <v>0</v>
      </c>
      <c r="H692" s="13">
        <v>1.35</v>
      </c>
      <c r="I692" s="14">
        <v>1</v>
      </c>
      <c r="J692" s="15">
        <f t="shared" si="919"/>
        <v>0</v>
      </c>
      <c r="K692" s="12">
        <v>1</v>
      </c>
      <c r="L692" s="12">
        <v>280</v>
      </c>
      <c r="M692" s="12">
        <v>1.43</v>
      </c>
      <c r="N692" s="19">
        <f t="shared" si="920"/>
        <v>3.16684210526316</v>
      </c>
      <c r="O692" s="20">
        <v>0</v>
      </c>
      <c r="P692" s="12">
        <v>0.99</v>
      </c>
      <c r="Q692" s="12">
        <v>1.98</v>
      </c>
      <c r="R692" s="9">
        <f t="shared" si="921"/>
        <v>2.9602</v>
      </c>
      <c r="S692" s="10">
        <v>1.325</v>
      </c>
      <c r="T692" s="20">
        <v>1</v>
      </c>
      <c r="U692" s="21">
        <f t="shared" si="922"/>
        <v>0</v>
      </c>
      <c r="AA692" s="12">
        <v>35434</v>
      </c>
      <c r="AB692" s="12">
        <v>0</v>
      </c>
      <c r="AC692" s="13">
        <v>1.35</v>
      </c>
      <c r="AD692" s="14">
        <v>1</v>
      </c>
      <c r="AE692" s="15">
        <f t="shared" si="923"/>
        <v>0</v>
      </c>
      <c r="AF692" s="12">
        <v>1</v>
      </c>
      <c r="AG692" s="12">
        <v>280</v>
      </c>
      <c r="AH692" s="12">
        <v>1.43</v>
      </c>
      <c r="AI692" s="19">
        <f t="shared" si="924"/>
        <v>3.16684210526316</v>
      </c>
      <c r="AJ692" s="20">
        <v>0</v>
      </c>
      <c r="AK692" s="12">
        <v>0.99</v>
      </c>
      <c r="AL692" s="12">
        <v>1.98</v>
      </c>
      <c r="AM692" s="9">
        <f t="shared" si="925"/>
        <v>2.9602</v>
      </c>
      <c r="AN692" s="10">
        <v>1.325</v>
      </c>
      <c r="AO692" s="22">
        <v>1.015</v>
      </c>
      <c r="AP692" s="21">
        <f t="shared" si="926"/>
        <v>0</v>
      </c>
      <c r="AV692" s="12">
        <v>35728</v>
      </c>
      <c r="AW692" s="12">
        <v>0</v>
      </c>
      <c r="AX692" s="13">
        <v>1.35</v>
      </c>
      <c r="AY692" s="14">
        <v>1</v>
      </c>
      <c r="AZ692" s="15">
        <f t="shared" si="927"/>
        <v>0</v>
      </c>
      <c r="BA692" s="12">
        <v>1</v>
      </c>
      <c r="BB692" s="12">
        <v>280</v>
      </c>
      <c r="BC692" s="12">
        <v>1.43</v>
      </c>
      <c r="BD692" s="19">
        <f t="shared" si="928"/>
        <v>3.16684210526316</v>
      </c>
      <c r="BE692" s="20">
        <v>0</v>
      </c>
      <c r="BF692" s="12">
        <v>1</v>
      </c>
      <c r="BG692" s="12">
        <v>3.11</v>
      </c>
      <c r="BH692" s="9">
        <f t="shared" si="929"/>
        <v>4.11</v>
      </c>
      <c r="BI692" s="10">
        <v>1.325</v>
      </c>
      <c r="BJ692" s="20">
        <v>1</v>
      </c>
      <c r="BK692" s="21">
        <f t="shared" si="930"/>
        <v>0</v>
      </c>
      <c r="BQ692" s="12">
        <v>35728</v>
      </c>
      <c r="BR692" s="12">
        <v>0</v>
      </c>
      <c r="BS692" s="13">
        <v>1.35</v>
      </c>
      <c r="BT692" s="14">
        <v>1</v>
      </c>
      <c r="BU692" s="15">
        <f t="shared" si="931"/>
        <v>0</v>
      </c>
      <c r="BV692" s="12">
        <v>1</v>
      </c>
      <c r="BW692" s="12">
        <v>280</v>
      </c>
      <c r="BX692" s="12">
        <v>1.43</v>
      </c>
      <c r="BY692" s="19">
        <f t="shared" si="932"/>
        <v>3.16684210526316</v>
      </c>
      <c r="BZ692" s="20">
        <v>0</v>
      </c>
      <c r="CA692" s="12">
        <v>1</v>
      </c>
      <c r="CB692" s="12">
        <v>3.11</v>
      </c>
      <c r="CC692" s="9">
        <f t="shared" si="933"/>
        <v>4.11</v>
      </c>
      <c r="CD692" s="10">
        <v>1.325</v>
      </c>
      <c r="CE692" s="22">
        <v>1.015</v>
      </c>
      <c r="CF692" s="21">
        <f t="shared" si="934"/>
        <v>0</v>
      </c>
      <c r="CL692" s="12">
        <v>41312</v>
      </c>
      <c r="CM692" s="12">
        <v>0.0253</v>
      </c>
      <c r="CN692" s="13">
        <v>1.35</v>
      </c>
      <c r="CO692" s="14">
        <v>1</v>
      </c>
      <c r="CP692" s="15">
        <f t="shared" si="935"/>
        <v>1411.01136</v>
      </c>
      <c r="CQ692" s="12">
        <v>1</v>
      </c>
      <c r="CR692" s="12">
        <v>280</v>
      </c>
      <c r="CS692" s="12">
        <v>1.43</v>
      </c>
      <c r="CT692" s="19">
        <f t="shared" si="936"/>
        <v>3.16684210526316</v>
      </c>
      <c r="CU692" s="20">
        <v>0</v>
      </c>
      <c r="CV692" s="12">
        <v>0.99</v>
      </c>
      <c r="CW692" s="12">
        <v>1.98</v>
      </c>
      <c r="CX692" s="9">
        <f t="shared" si="937"/>
        <v>2.9602</v>
      </c>
      <c r="CY692" s="10">
        <v>1.325</v>
      </c>
      <c r="CZ692" s="22">
        <v>1.085</v>
      </c>
      <c r="DA692" s="21">
        <f t="shared" si="938"/>
        <v>19016.1936585114</v>
      </c>
      <c r="DG692" s="12">
        <v>41606</v>
      </c>
      <c r="DH692" s="12">
        <v>0.0253</v>
      </c>
      <c r="DI692" s="13">
        <v>1.35</v>
      </c>
      <c r="DJ692" s="14">
        <v>1</v>
      </c>
      <c r="DK692" s="15">
        <f t="shared" si="939"/>
        <v>1421.05293</v>
      </c>
      <c r="DL692" s="12">
        <v>1</v>
      </c>
      <c r="DM692" s="12">
        <v>280</v>
      </c>
      <c r="DN692" s="12">
        <v>1.43</v>
      </c>
      <c r="DO692" s="19">
        <f t="shared" si="940"/>
        <v>3.16684210526316</v>
      </c>
      <c r="DP692" s="20">
        <v>0</v>
      </c>
      <c r="DQ692" s="12">
        <v>1</v>
      </c>
      <c r="DR692" s="12">
        <v>3.11</v>
      </c>
      <c r="DS692" s="9">
        <f t="shared" si="941"/>
        <v>4.11</v>
      </c>
      <c r="DT692" s="10">
        <v>1.325</v>
      </c>
      <c r="DU692" s="22">
        <v>1.085</v>
      </c>
      <c r="DV692" s="21">
        <f t="shared" si="942"/>
        <v>26590.3530268054</v>
      </c>
      <c r="EB692" s="12">
        <v>41606</v>
      </c>
      <c r="EC692" s="12">
        <v>0.02992</v>
      </c>
      <c r="ED692" s="13">
        <v>1.35</v>
      </c>
      <c r="EE692" s="14">
        <v>1</v>
      </c>
      <c r="EF692" s="15">
        <f t="shared" si="943"/>
        <v>1680.549552</v>
      </c>
      <c r="EG692" s="12">
        <v>1</v>
      </c>
      <c r="EH692" s="12">
        <v>280</v>
      </c>
      <c r="EI692" s="12">
        <v>1.52</v>
      </c>
      <c r="EJ692" s="19">
        <f t="shared" si="944"/>
        <v>3.25684210526316</v>
      </c>
      <c r="EK692" s="20">
        <v>0</v>
      </c>
      <c r="EL692" s="12">
        <v>1</v>
      </c>
      <c r="EM692" s="12">
        <v>3.91</v>
      </c>
      <c r="EN692" s="9">
        <f t="shared" si="946"/>
        <v>4.91</v>
      </c>
      <c r="EO692" s="10">
        <v>1.325</v>
      </c>
      <c r="EP692" s="22">
        <v>1.2</v>
      </c>
      <c r="EQ692" s="21">
        <f t="shared" si="947"/>
        <v>42729.3850826234</v>
      </c>
    </row>
    <row r="693" s="1" customFormat="1" customHeight="1" spans="6:147">
      <c r="F693" s="12">
        <v>35434</v>
      </c>
      <c r="G693" s="12">
        <v>0</v>
      </c>
      <c r="H693" s="13">
        <v>1.35</v>
      </c>
      <c r="I693" s="14">
        <v>1</v>
      </c>
      <c r="J693" s="15">
        <f t="shared" si="919"/>
        <v>0</v>
      </c>
      <c r="K693" s="12">
        <v>1</v>
      </c>
      <c r="L693" s="12">
        <v>280</v>
      </c>
      <c r="M693" s="12">
        <v>1.43</v>
      </c>
      <c r="N693" s="19">
        <f t="shared" si="920"/>
        <v>3.16684210526316</v>
      </c>
      <c r="O693" s="20">
        <v>0</v>
      </c>
      <c r="P693" s="12">
        <v>0.99</v>
      </c>
      <c r="Q693" s="12">
        <v>1.98</v>
      </c>
      <c r="R693" s="9">
        <f t="shared" si="921"/>
        <v>2.9602</v>
      </c>
      <c r="S693" s="10">
        <v>1.325</v>
      </c>
      <c r="T693" s="20">
        <v>1</v>
      </c>
      <c r="U693" s="21">
        <f t="shared" si="922"/>
        <v>0</v>
      </c>
      <c r="AA693" s="12">
        <v>35434</v>
      </c>
      <c r="AB693" s="12">
        <v>0</v>
      </c>
      <c r="AC693" s="13">
        <v>1.35</v>
      </c>
      <c r="AD693" s="14">
        <v>1</v>
      </c>
      <c r="AE693" s="15">
        <f t="shared" si="923"/>
        <v>0</v>
      </c>
      <c r="AF693" s="12">
        <v>1</v>
      </c>
      <c r="AG693" s="12">
        <v>280</v>
      </c>
      <c r="AH693" s="12">
        <v>1.43</v>
      </c>
      <c r="AI693" s="19">
        <f t="shared" si="924"/>
        <v>3.16684210526316</v>
      </c>
      <c r="AJ693" s="20">
        <v>0</v>
      </c>
      <c r="AK693" s="12">
        <v>0.99</v>
      </c>
      <c r="AL693" s="12">
        <v>1.98</v>
      </c>
      <c r="AM693" s="9">
        <f t="shared" si="925"/>
        <v>2.9602</v>
      </c>
      <c r="AN693" s="10">
        <v>1.325</v>
      </c>
      <c r="AO693" s="22">
        <v>1.015</v>
      </c>
      <c r="AP693" s="21">
        <f t="shared" si="926"/>
        <v>0</v>
      </c>
      <c r="AV693" s="12">
        <v>35728</v>
      </c>
      <c r="AW693" s="12">
        <v>0</v>
      </c>
      <c r="AX693" s="13">
        <v>1.35</v>
      </c>
      <c r="AY693" s="14">
        <v>1</v>
      </c>
      <c r="AZ693" s="15">
        <f t="shared" si="927"/>
        <v>0</v>
      </c>
      <c r="BA693" s="12">
        <v>1</v>
      </c>
      <c r="BB693" s="12">
        <v>280</v>
      </c>
      <c r="BC693" s="12">
        <v>1.43</v>
      </c>
      <c r="BD693" s="19">
        <f t="shared" si="928"/>
        <v>3.16684210526316</v>
      </c>
      <c r="BE693" s="20">
        <v>0</v>
      </c>
      <c r="BF693" s="12">
        <v>1</v>
      </c>
      <c r="BG693" s="12">
        <v>3.11</v>
      </c>
      <c r="BH693" s="9">
        <f t="shared" si="929"/>
        <v>4.11</v>
      </c>
      <c r="BI693" s="10">
        <v>1.325</v>
      </c>
      <c r="BJ693" s="20">
        <v>1</v>
      </c>
      <c r="BK693" s="21">
        <f t="shared" si="930"/>
        <v>0</v>
      </c>
      <c r="BQ693" s="12">
        <v>35728</v>
      </c>
      <c r="BR693" s="12">
        <v>0</v>
      </c>
      <c r="BS693" s="13">
        <v>1.35</v>
      </c>
      <c r="BT693" s="14">
        <v>1</v>
      </c>
      <c r="BU693" s="15">
        <f t="shared" si="931"/>
        <v>0</v>
      </c>
      <c r="BV693" s="12">
        <v>1</v>
      </c>
      <c r="BW693" s="12">
        <v>280</v>
      </c>
      <c r="BX693" s="12">
        <v>1.43</v>
      </c>
      <c r="BY693" s="19">
        <f t="shared" si="932"/>
        <v>3.16684210526316</v>
      </c>
      <c r="BZ693" s="20">
        <v>0</v>
      </c>
      <c r="CA693" s="12">
        <v>1</v>
      </c>
      <c r="CB693" s="12">
        <v>3.11</v>
      </c>
      <c r="CC693" s="9">
        <f t="shared" si="933"/>
        <v>4.11</v>
      </c>
      <c r="CD693" s="10">
        <v>1.325</v>
      </c>
      <c r="CE693" s="22">
        <v>1.015</v>
      </c>
      <c r="CF693" s="21">
        <f t="shared" si="934"/>
        <v>0</v>
      </c>
      <c r="CL693" s="12">
        <v>41312</v>
      </c>
      <c r="CM693" s="12">
        <v>0.0253</v>
      </c>
      <c r="CN693" s="13">
        <v>1.35</v>
      </c>
      <c r="CO693" s="14">
        <v>1</v>
      </c>
      <c r="CP693" s="15">
        <f t="shared" si="935"/>
        <v>1411.01136</v>
      </c>
      <c r="CQ693" s="12">
        <v>1</v>
      </c>
      <c r="CR693" s="12">
        <v>280</v>
      </c>
      <c r="CS693" s="12">
        <v>1.43</v>
      </c>
      <c r="CT693" s="19">
        <f t="shared" si="936"/>
        <v>3.16684210526316</v>
      </c>
      <c r="CU693" s="20">
        <v>0</v>
      </c>
      <c r="CV693" s="12">
        <v>0.99</v>
      </c>
      <c r="CW693" s="12">
        <v>1.98</v>
      </c>
      <c r="CX693" s="9">
        <f t="shared" si="937"/>
        <v>2.9602</v>
      </c>
      <c r="CY693" s="10">
        <v>1.325</v>
      </c>
      <c r="CZ693" s="22">
        <v>1.085</v>
      </c>
      <c r="DA693" s="21">
        <f t="shared" si="938"/>
        <v>19016.1936585114</v>
      </c>
      <c r="DG693" s="12">
        <v>41606</v>
      </c>
      <c r="DH693" s="12">
        <v>0.0253</v>
      </c>
      <c r="DI693" s="13">
        <v>1.35</v>
      </c>
      <c r="DJ693" s="14">
        <v>1</v>
      </c>
      <c r="DK693" s="15">
        <f t="shared" si="939"/>
        <v>1421.05293</v>
      </c>
      <c r="DL693" s="12">
        <v>1</v>
      </c>
      <c r="DM693" s="12">
        <v>280</v>
      </c>
      <c r="DN693" s="12">
        <v>1.43</v>
      </c>
      <c r="DO693" s="19">
        <f t="shared" si="940"/>
        <v>3.16684210526316</v>
      </c>
      <c r="DP693" s="20">
        <v>0</v>
      </c>
      <c r="DQ693" s="12">
        <v>1</v>
      </c>
      <c r="DR693" s="12">
        <v>3.11</v>
      </c>
      <c r="DS693" s="9">
        <f t="shared" si="941"/>
        <v>4.11</v>
      </c>
      <c r="DT693" s="10">
        <v>1.325</v>
      </c>
      <c r="DU693" s="22">
        <v>1.085</v>
      </c>
      <c r="DV693" s="21">
        <f t="shared" si="942"/>
        <v>26590.3530268054</v>
      </c>
      <c r="EB693" s="12">
        <v>41606</v>
      </c>
      <c r="EC693" s="12">
        <v>0.02992</v>
      </c>
      <c r="ED693" s="13">
        <v>1.35</v>
      </c>
      <c r="EE693" s="14">
        <v>1</v>
      </c>
      <c r="EF693" s="15">
        <f t="shared" si="943"/>
        <v>1680.549552</v>
      </c>
      <c r="EG693" s="12">
        <v>1</v>
      </c>
      <c r="EH693" s="12">
        <v>280</v>
      </c>
      <c r="EI693" s="12">
        <v>1.52</v>
      </c>
      <c r="EJ693" s="19">
        <f t="shared" si="944"/>
        <v>3.25684210526316</v>
      </c>
      <c r="EK693" s="20">
        <v>0</v>
      </c>
      <c r="EL693" s="12">
        <v>1</v>
      </c>
      <c r="EM693" s="12">
        <v>3.91</v>
      </c>
      <c r="EN693" s="9">
        <f t="shared" si="946"/>
        <v>4.91</v>
      </c>
      <c r="EO693" s="10">
        <v>1.325</v>
      </c>
      <c r="EP693" s="22">
        <v>1.2</v>
      </c>
      <c r="EQ693" s="21">
        <f t="shared" si="947"/>
        <v>42729.3850826234</v>
      </c>
    </row>
    <row r="694" s="1" customFormat="1" customHeight="1" spans="6:147">
      <c r="F694" s="28" t="s">
        <v>33</v>
      </c>
      <c r="G694" s="29"/>
      <c r="H694" s="29"/>
      <c r="I694" s="29"/>
      <c r="J694" s="29"/>
      <c r="K694" s="29"/>
      <c r="L694" s="29"/>
      <c r="M694" s="29"/>
      <c r="N694" s="30">
        <f>SUM(U669:U693)</f>
        <v>458316.577739829</v>
      </c>
      <c r="O694" s="30"/>
      <c r="P694" s="30"/>
      <c r="Q694" s="30"/>
      <c r="R694" s="30"/>
      <c r="S694" s="30"/>
      <c r="T694" s="30"/>
      <c r="U694" s="30"/>
      <c r="V694" s="1"/>
      <c r="W694" s="1"/>
      <c r="X694" s="1"/>
      <c r="Y694" s="1"/>
      <c r="Z694" s="1"/>
      <c r="AA694" s="28" t="s">
        <v>33</v>
      </c>
      <c r="AB694" s="29"/>
      <c r="AC694" s="29"/>
      <c r="AD694" s="29"/>
      <c r="AE694" s="29"/>
      <c r="AF694" s="29"/>
      <c r="AG694" s="29"/>
      <c r="AH694" s="29"/>
      <c r="AI694" s="30">
        <f>SUM(AP669:AP693)</f>
        <v>541482.423489236</v>
      </c>
      <c r="AJ694" s="30"/>
      <c r="AK694" s="30"/>
      <c r="AL694" s="30"/>
      <c r="AM694" s="30"/>
      <c r="AN694" s="30"/>
      <c r="AO694" s="30"/>
      <c r="AP694" s="30"/>
      <c r="AQ694" s="1"/>
      <c r="AR694" s="1"/>
      <c r="AS694" s="1"/>
      <c r="AT694" s="1"/>
      <c r="AU694" s="1"/>
      <c r="AV694" s="28" t="s">
        <v>33</v>
      </c>
      <c r="AW694" s="29"/>
      <c r="AX694" s="29"/>
      <c r="AY694" s="29"/>
      <c r="AZ694" s="29"/>
      <c r="BA694" s="29"/>
      <c r="BB694" s="29"/>
      <c r="BC694" s="29"/>
      <c r="BD694" s="30">
        <f>SUM(BK669:BK693)</f>
        <v>638933.394195908</v>
      </c>
      <c r="BE694" s="30"/>
      <c r="BF694" s="30"/>
      <c r="BG694" s="30"/>
      <c r="BH694" s="30"/>
      <c r="BI694" s="30"/>
      <c r="BJ694" s="30"/>
      <c r="BK694" s="30"/>
      <c r="BL694" s="1"/>
      <c r="BM694" s="1"/>
      <c r="BN694" s="1"/>
      <c r="BO694" s="1"/>
      <c r="BP694" s="1"/>
      <c r="BQ694" s="28" t="s">
        <v>33</v>
      </c>
      <c r="BR694" s="29"/>
      <c r="BS694" s="29"/>
      <c r="BT694" s="29"/>
      <c r="BU694" s="29"/>
      <c r="BV694" s="29"/>
      <c r="BW694" s="29"/>
      <c r="BX694" s="29"/>
      <c r="BY694" s="30">
        <f>SUM(CF669:CF693)</f>
        <v>755320.32154513</v>
      </c>
      <c r="BZ694" s="30"/>
      <c r="CA694" s="30"/>
      <c r="CB694" s="30"/>
      <c r="CC694" s="30"/>
      <c r="CD694" s="30"/>
      <c r="CE694" s="30"/>
      <c r="CF694" s="30"/>
      <c r="CG694" s="1"/>
      <c r="CH694" s="1"/>
      <c r="CI694" s="1"/>
      <c r="CJ694" s="1"/>
      <c r="CK694" s="1"/>
      <c r="CL694" s="28" t="s">
        <v>33</v>
      </c>
      <c r="CM694" s="29"/>
      <c r="CN694" s="29"/>
      <c r="CO694" s="29"/>
      <c r="CP694" s="29"/>
      <c r="CQ694" s="29"/>
      <c r="CR694" s="29"/>
      <c r="CS694" s="29"/>
      <c r="CT694" s="30">
        <f>SUM(DA669:DA693)</f>
        <v>728020.672146785</v>
      </c>
      <c r="CU694" s="30"/>
      <c r="CV694" s="30"/>
      <c r="CW694" s="30"/>
      <c r="CX694" s="30"/>
      <c r="CY694" s="30"/>
      <c r="CZ694" s="30"/>
      <c r="DA694" s="30"/>
      <c r="DB694" s="1"/>
      <c r="DC694" s="1"/>
      <c r="DD694" s="1"/>
      <c r="DE694" s="1"/>
      <c r="DF694" s="1"/>
      <c r="DG694" s="28" t="s">
        <v>33</v>
      </c>
      <c r="DH694" s="29"/>
      <c r="DI694" s="29"/>
      <c r="DJ694" s="29"/>
      <c r="DK694" s="29"/>
      <c r="DL694" s="29"/>
      <c r="DM694" s="29"/>
      <c r="DN694" s="29"/>
      <c r="DO694" s="30">
        <f>SUM(DV669:DV693)</f>
        <v>1015495.62187013</v>
      </c>
      <c r="DP694" s="30"/>
      <c r="DQ694" s="30"/>
      <c r="DR694" s="30"/>
      <c r="DS694" s="30"/>
      <c r="DT694" s="30"/>
      <c r="DU694" s="30"/>
      <c r="DV694" s="30"/>
      <c r="DW694" s="1"/>
      <c r="DX694" s="1"/>
      <c r="DY694" s="1"/>
      <c r="DZ694" s="1"/>
      <c r="EA694" s="1"/>
      <c r="EB694" s="28" t="s">
        <v>33</v>
      </c>
      <c r="EC694" s="29"/>
      <c r="ED694" s="29"/>
      <c r="EE694" s="29"/>
      <c r="EF694" s="29"/>
      <c r="EG694" s="29"/>
      <c r="EH694" s="29"/>
      <c r="EI694" s="29"/>
      <c r="EJ694" s="30">
        <f>SUM(EQ669:EQ693)</f>
        <v>1572253.94624059</v>
      </c>
      <c r="EK694" s="30"/>
      <c r="EL694" s="30"/>
      <c r="EM694" s="30"/>
      <c r="EN694" s="30"/>
      <c r="EO694" s="30"/>
      <c r="EP694" s="30"/>
      <c r="EQ694" s="30"/>
    </row>
    <row r="695" s="1" customFormat="1" customHeight="1" spans="6:147">
      <c r="F695" s="29"/>
      <c r="G695" s="29"/>
      <c r="H695" s="29"/>
      <c r="I695" s="29"/>
      <c r="J695" s="29"/>
      <c r="K695" s="29"/>
      <c r="L695" s="29"/>
      <c r="M695" s="29"/>
      <c r="N695" s="30"/>
      <c r="O695" s="30"/>
      <c r="P695" s="30"/>
      <c r="Q695" s="30"/>
      <c r="R695" s="30"/>
      <c r="S695" s="30"/>
      <c r="T695" s="30"/>
      <c r="U695" s="30"/>
      <c r="V695" s="1"/>
      <c r="W695" s="1"/>
      <c r="X695" s="1"/>
      <c r="Y695" s="1"/>
      <c r="Z695" s="1"/>
      <c r="AA695" s="29"/>
      <c r="AB695" s="29"/>
      <c r="AC695" s="29"/>
      <c r="AD695" s="29"/>
      <c r="AE695" s="29"/>
      <c r="AF695" s="29"/>
      <c r="AG695" s="29"/>
      <c r="AH695" s="29"/>
      <c r="AI695" s="30"/>
      <c r="AJ695" s="30"/>
      <c r="AK695" s="30"/>
      <c r="AL695" s="30"/>
      <c r="AM695" s="30"/>
      <c r="AN695" s="30"/>
      <c r="AO695" s="30"/>
      <c r="AP695" s="30"/>
      <c r="AQ695" s="1"/>
      <c r="AR695" s="1"/>
      <c r="AS695" s="1"/>
      <c r="AT695" s="1"/>
      <c r="AU695" s="1"/>
      <c r="AV695" s="29"/>
      <c r="AW695" s="29"/>
      <c r="AX695" s="29"/>
      <c r="AY695" s="29"/>
      <c r="AZ695" s="29"/>
      <c r="BA695" s="29"/>
      <c r="BB695" s="29"/>
      <c r="BC695" s="29"/>
      <c r="BD695" s="30"/>
      <c r="BE695" s="30"/>
      <c r="BF695" s="30"/>
      <c r="BG695" s="30"/>
      <c r="BH695" s="30"/>
      <c r="BI695" s="30"/>
      <c r="BJ695" s="30"/>
      <c r="BK695" s="30"/>
      <c r="BL695" s="1"/>
      <c r="BM695" s="1"/>
      <c r="BN695" s="1"/>
      <c r="BO695" s="1"/>
      <c r="BP695" s="1"/>
      <c r="BQ695" s="29"/>
      <c r="BR695" s="29"/>
      <c r="BS695" s="29"/>
      <c r="BT695" s="29"/>
      <c r="BU695" s="29"/>
      <c r="BV695" s="29"/>
      <c r="BW695" s="29"/>
      <c r="BX695" s="29"/>
      <c r="BY695" s="30"/>
      <c r="BZ695" s="30"/>
      <c r="CA695" s="30"/>
      <c r="CB695" s="30"/>
      <c r="CC695" s="30"/>
      <c r="CD695" s="30"/>
      <c r="CE695" s="30"/>
      <c r="CF695" s="30"/>
      <c r="CG695" s="1"/>
      <c r="CH695" s="1"/>
      <c r="CI695" s="1"/>
      <c r="CJ695" s="1"/>
      <c r="CK695" s="1"/>
      <c r="CL695" s="29"/>
      <c r="CM695" s="29"/>
      <c r="CN695" s="29"/>
      <c r="CO695" s="29"/>
      <c r="CP695" s="29"/>
      <c r="CQ695" s="29"/>
      <c r="CR695" s="29"/>
      <c r="CS695" s="29"/>
      <c r="CT695" s="30"/>
      <c r="CU695" s="30"/>
      <c r="CV695" s="30"/>
      <c r="CW695" s="30"/>
      <c r="CX695" s="30"/>
      <c r="CY695" s="30"/>
      <c r="CZ695" s="30"/>
      <c r="DA695" s="30"/>
      <c r="DB695" s="1"/>
      <c r="DC695" s="1"/>
      <c r="DD695" s="1"/>
      <c r="DE695" s="1"/>
      <c r="DF695" s="1"/>
      <c r="DG695" s="29"/>
      <c r="DH695" s="29"/>
      <c r="DI695" s="29"/>
      <c r="DJ695" s="29"/>
      <c r="DK695" s="29"/>
      <c r="DL695" s="29"/>
      <c r="DM695" s="29"/>
      <c r="DN695" s="29"/>
      <c r="DO695" s="30"/>
      <c r="DP695" s="30"/>
      <c r="DQ695" s="30"/>
      <c r="DR695" s="30"/>
      <c r="DS695" s="30"/>
      <c r="DT695" s="30"/>
      <c r="DU695" s="30"/>
      <c r="DV695" s="30"/>
      <c r="DW695" s="1"/>
      <c r="DX695" s="1"/>
      <c r="DY695" s="1"/>
      <c r="DZ695" s="1"/>
      <c r="EA695" s="1"/>
      <c r="EB695" s="29"/>
      <c r="EC695" s="29"/>
      <c r="ED695" s="29"/>
      <c r="EE695" s="29"/>
      <c r="EF695" s="29"/>
      <c r="EG695" s="29"/>
      <c r="EH695" s="29"/>
      <c r="EI695" s="29"/>
      <c r="EJ695" s="30"/>
      <c r="EK695" s="30"/>
      <c r="EL695" s="30"/>
      <c r="EM695" s="30"/>
      <c r="EN695" s="30"/>
      <c r="EO695" s="30"/>
      <c r="EP695" s="30"/>
      <c r="EQ695" s="30"/>
    </row>
    <row r="696" s="1" customFormat="1" customHeight="1" spans="6:147">
      <c r="F696" s="7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1"/>
      <c r="S696" s="1"/>
      <c r="T696" s="1"/>
      <c r="U696" s="1"/>
      <c r="V696" s="1"/>
      <c r="W696" s="1"/>
      <c r="X696" s="1"/>
      <c r="Y696" s="1"/>
      <c r="Z696" s="1"/>
      <c r="AA696" s="7"/>
      <c r="AB696" s="7"/>
      <c r="AC696" s="7"/>
      <c r="AD696" s="7"/>
      <c r="AE696" s="7"/>
      <c r="AF696" s="7"/>
      <c r="AG696" s="7"/>
      <c r="AH696" s="7"/>
      <c r="AI696" s="7"/>
      <c r="AJ696" s="7"/>
      <c r="AK696" s="7"/>
      <c r="AL696" s="7"/>
      <c r="AM696" s="1"/>
      <c r="AN696" s="1"/>
      <c r="AO696" s="1"/>
      <c r="AP696" s="1"/>
      <c r="AQ696" s="1"/>
      <c r="AR696" s="1"/>
      <c r="AS696" s="1"/>
      <c r="AT696" s="1"/>
      <c r="AU696" s="1"/>
      <c r="AV696" s="7"/>
      <c r="AW696" s="7"/>
      <c r="AX696" s="7"/>
      <c r="AY696" s="7"/>
      <c r="AZ696" s="7"/>
      <c r="BA696" s="7"/>
      <c r="BB696" s="7"/>
      <c r="BC696" s="7"/>
      <c r="BD696" s="7"/>
      <c r="BE696" s="7"/>
      <c r="BF696" s="7"/>
      <c r="BG696" s="7"/>
      <c r="BH696" s="1"/>
      <c r="BI696" s="1"/>
      <c r="BJ696" s="1"/>
      <c r="BK696" s="1"/>
      <c r="BL696" s="1"/>
      <c r="BM696" s="1"/>
      <c r="BN696" s="1"/>
      <c r="BO696" s="1"/>
      <c r="BP696" s="1"/>
      <c r="BQ696" s="7"/>
      <c r="BR696" s="7"/>
      <c r="BS696" s="7"/>
      <c r="BT696" s="7"/>
      <c r="BU696" s="7"/>
      <c r="BV696" s="7"/>
      <c r="BW696" s="7"/>
      <c r="BX696" s="7"/>
      <c r="BY696" s="7"/>
      <c r="BZ696" s="7"/>
      <c r="CA696" s="7"/>
      <c r="CB696" s="7"/>
      <c r="CC696" s="1"/>
      <c r="CD696" s="1"/>
      <c r="CE696" s="1"/>
      <c r="CF696" s="1"/>
      <c r="CG696" s="1"/>
      <c r="CH696" s="1"/>
      <c r="CI696" s="1"/>
      <c r="CJ696" s="1"/>
      <c r="CK696" s="1"/>
      <c r="CL696" s="7"/>
      <c r="CM696" s="7"/>
      <c r="CN696" s="7"/>
      <c r="CO696" s="7"/>
      <c r="CP696" s="7"/>
      <c r="CQ696" s="7"/>
      <c r="CR696" s="7"/>
      <c r="CS696" s="7"/>
      <c r="CT696" s="7"/>
      <c r="CU696" s="7"/>
      <c r="CV696" s="7"/>
      <c r="CW696" s="7"/>
      <c r="CX696" s="1"/>
      <c r="CY696" s="1"/>
      <c r="CZ696" s="1"/>
      <c r="DA696" s="1"/>
      <c r="DB696" s="1"/>
      <c r="DC696" s="1"/>
      <c r="DD696" s="1"/>
      <c r="DE696" s="1"/>
      <c r="DF696" s="1"/>
      <c r="DG696" s="7"/>
      <c r="DH696" s="7"/>
      <c r="DI696" s="7"/>
      <c r="DJ696" s="7"/>
      <c r="DK696" s="7"/>
      <c r="DL696" s="7"/>
      <c r="DM696" s="7"/>
      <c r="DN696" s="7"/>
      <c r="DO696" s="7"/>
      <c r="DP696" s="7"/>
      <c r="DQ696" s="7"/>
      <c r="DR696" s="7"/>
      <c r="DS696" s="1"/>
      <c r="DT696" s="1"/>
      <c r="DU696" s="1"/>
      <c r="DV696" s="1"/>
      <c r="DW696" s="1"/>
      <c r="DX696" s="1"/>
      <c r="DY696" s="1"/>
      <c r="DZ696" s="1"/>
      <c r="EA696" s="1"/>
      <c r="EB696" s="7"/>
      <c r="EC696" s="7"/>
      <c r="ED696" s="7"/>
      <c r="EE696" s="7"/>
      <c r="EF696" s="7"/>
      <c r="EG696" s="7"/>
      <c r="EH696" s="7"/>
      <c r="EI696" s="7"/>
      <c r="EJ696" s="7"/>
      <c r="EK696" s="7"/>
      <c r="EL696" s="7"/>
      <c r="EM696" s="7"/>
    </row>
    <row r="697" s="1" customFormat="1" customHeight="1" spans="6:147">
      <c r="F697" s="15" t="s">
        <v>8</v>
      </c>
      <c r="G697" s="15"/>
      <c r="H697" s="15"/>
      <c r="I697" s="15"/>
      <c r="J697" s="15"/>
      <c r="K697" s="9" t="s">
        <v>35</v>
      </c>
      <c r="L697" s="9"/>
      <c r="M697" s="9"/>
      <c r="N697" s="9"/>
      <c r="O697" s="10" t="s">
        <v>36</v>
      </c>
      <c r="P697" s="10"/>
      <c r="Q697" s="31" t="s">
        <v>14</v>
      </c>
      <c r="R697"/>
      <c r="S697"/>
      <c r="T697"/>
      <c r="U697"/>
      <c r="V697" s="1"/>
      <c r="W697" s="1"/>
      <c r="X697" s="1"/>
      <c r="Y697" s="1"/>
      <c r="Z697" s="1"/>
      <c r="AA697" s="15" t="s">
        <v>8</v>
      </c>
      <c r="AB697" s="15"/>
      <c r="AC697" s="15"/>
      <c r="AD697" s="15"/>
      <c r="AE697" s="15"/>
      <c r="AF697" s="9" t="s">
        <v>35</v>
      </c>
      <c r="AG697" s="9"/>
      <c r="AH697" s="9"/>
      <c r="AI697" s="9"/>
      <c r="AJ697" s="10" t="s">
        <v>36</v>
      </c>
      <c r="AK697" s="10"/>
      <c r="AL697" s="31" t="s">
        <v>14</v>
      </c>
      <c r="AM697"/>
      <c r="AN697"/>
      <c r="AO697"/>
      <c r="AP697"/>
      <c r="AQ697" s="1"/>
      <c r="AR697" s="1"/>
      <c r="AS697" s="1"/>
      <c r="AT697" s="1"/>
      <c r="AU697" s="1"/>
      <c r="AV697" s="15" t="s">
        <v>8</v>
      </c>
      <c r="AW697" s="15"/>
      <c r="AX697" s="15"/>
      <c r="AY697" s="15"/>
      <c r="AZ697" s="15"/>
      <c r="BA697" s="9" t="s">
        <v>35</v>
      </c>
      <c r="BB697" s="9"/>
      <c r="BC697" s="9"/>
      <c r="BD697" s="9"/>
      <c r="BE697" s="10" t="s">
        <v>36</v>
      </c>
      <c r="BF697" s="10"/>
      <c r="BG697" s="31" t="s">
        <v>14</v>
      </c>
      <c r="BH697"/>
      <c r="BI697"/>
      <c r="BJ697"/>
      <c r="BK697"/>
      <c r="BL697" s="1"/>
      <c r="BM697" s="1"/>
      <c r="BN697" s="1"/>
      <c r="BO697" s="1"/>
      <c r="BP697" s="1"/>
      <c r="BQ697" s="15" t="s">
        <v>8</v>
      </c>
      <c r="BR697" s="15"/>
      <c r="BS697" s="15"/>
      <c r="BT697" s="15"/>
      <c r="BU697" s="15"/>
      <c r="BV697" s="9" t="s">
        <v>35</v>
      </c>
      <c r="BW697" s="9"/>
      <c r="BX697" s="9"/>
      <c r="BY697" s="9"/>
      <c r="BZ697" s="10" t="s">
        <v>36</v>
      </c>
      <c r="CA697" s="10"/>
      <c r="CB697" s="31" t="s">
        <v>14</v>
      </c>
      <c r="CC697"/>
      <c r="CD697"/>
      <c r="CE697"/>
      <c r="CF697"/>
      <c r="CG697" s="1"/>
      <c r="CH697" s="1"/>
      <c r="CI697" s="1"/>
      <c r="CJ697" s="1"/>
      <c r="CK697" s="1"/>
      <c r="CL697" s="15" t="s">
        <v>8</v>
      </c>
      <c r="CM697" s="15"/>
      <c r="CN697" s="15"/>
      <c r="CO697" s="15"/>
      <c r="CP697" s="15"/>
      <c r="CQ697" s="9" t="s">
        <v>35</v>
      </c>
      <c r="CR697" s="9"/>
      <c r="CS697" s="9"/>
      <c r="CT697" s="9"/>
      <c r="CU697" s="10" t="s">
        <v>36</v>
      </c>
      <c r="CV697" s="10"/>
      <c r="CW697" s="31" t="s">
        <v>14</v>
      </c>
      <c r="CX697"/>
      <c r="CY697"/>
      <c r="CZ697"/>
      <c r="DA697"/>
      <c r="DB697" s="1"/>
      <c r="DC697" s="1"/>
      <c r="DD697" s="1"/>
      <c r="DE697" s="1"/>
      <c r="DF697" s="1"/>
      <c r="DG697" s="15" t="s">
        <v>8</v>
      </c>
      <c r="DH697" s="15"/>
      <c r="DI697" s="15"/>
      <c r="DJ697" s="15"/>
      <c r="DK697" s="15"/>
      <c r="DL697" s="9" t="s">
        <v>35</v>
      </c>
      <c r="DM697" s="9"/>
      <c r="DN697" s="9"/>
      <c r="DO697" s="9"/>
      <c r="DP697" s="10" t="s">
        <v>36</v>
      </c>
      <c r="DQ697" s="10"/>
      <c r="DR697" s="31" t="s">
        <v>14</v>
      </c>
      <c r="DS697"/>
      <c r="DT697"/>
      <c r="DU697"/>
      <c r="DV697"/>
      <c r="DW697" s="1"/>
      <c r="DX697" s="1"/>
      <c r="DY697" s="1"/>
      <c r="DZ697" s="1"/>
      <c r="EA697" s="1"/>
      <c r="EB697" s="15" t="s">
        <v>8</v>
      </c>
      <c r="EC697" s="15"/>
      <c r="ED697" s="15"/>
      <c r="EE697" s="15"/>
      <c r="EF697" s="15"/>
      <c r="EG697" s="9" t="s">
        <v>35</v>
      </c>
      <c r="EH697" s="9"/>
      <c r="EI697" s="9"/>
      <c r="EJ697" s="9"/>
      <c r="EK697" s="10" t="s">
        <v>36</v>
      </c>
      <c r="EL697" s="10"/>
      <c r="EM697" s="31" t="s">
        <v>14</v>
      </c>
      <c r="EN697"/>
      <c r="EO697"/>
      <c r="EP697"/>
      <c r="EQ697"/>
    </row>
    <row r="698" s="1" customFormat="1" customHeight="1" spans="6:147">
      <c r="F698" s="12" t="s">
        <v>37</v>
      </c>
      <c r="G698" s="12" t="s">
        <v>20</v>
      </c>
      <c r="H698" s="32" t="s">
        <v>38</v>
      </c>
      <c r="I698" s="33" t="s">
        <v>39</v>
      </c>
      <c r="J698" s="15" t="s">
        <v>8</v>
      </c>
      <c r="K698" s="12" t="s">
        <v>40</v>
      </c>
      <c r="L698" s="12" t="s">
        <v>27</v>
      </c>
      <c r="M698" s="12" t="s">
        <v>28</v>
      </c>
      <c r="N698" s="9" t="s">
        <v>41</v>
      </c>
      <c r="O698" s="12" t="s">
        <v>30</v>
      </c>
      <c r="P698" s="12" t="s">
        <v>42</v>
      </c>
      <c r="Q698" s="31"/>
      <c r="R698"/>
      <c r="S698"/>
      <c r="T698"/>
      <c r="U698"/>
      <c r="V698" s="1"/>
      <c r="W698" s="1"/>
      <c r="X698" s="1"/>
      <c r="Y698" s="1"/>
      <c r="Z698" s="1"/>
      <c r="AA698" s="12" t="s">
        <v>37</v>
      </c>
      <c r="AB698" s="12" t="s">
        <v>20</v>
      </c>
      <c r="AC698" s="32" t="s">
        <v>38</v>
      </c>
      <c r="AD698" s="33" t="s">
        <v>39</v>
      </c>
      <c r="AE698" s="15" t="s">
        <v>8</v>
      </c>
      <c r="AF698" s="12" t="s">
        <v>40</v>
      </c>
      <c r="AG698" s="12" t="s">
        <v>27</v>
      </c>
      <c r="AH698" s="12" t="s">
        <v>28</v>
      </c>
      <c r="AI698" s="9" t="s">
        <v>41</v>
      </c>
      <c r="AJ698" s="12" t="s">
        <v>30</v>
      </c>
      <c r="AK698" s="12" t="s">
        <v>42</v>
      </c>
      <c r="AL698" s="31"/>
      <c r="AM698"/>
      <c r="AN698"/>
      <c r="AO698"/>
      <c r="AP698"/>
      <c r="AQ698" s="1"/>
      <c r="AR698" s="1"/>
      <c r="AS698" s="1"/>
      <c r="AT698" s="1"/>
      <c r="AU698" s="1"/>
      <c r="AV698" s="12" t="s">
        <v>37</v>
      </c>
      <c r="AW698" s="12" t="s">
        <v>20</v>
      </c>
      <c r="AX698" s="32" t="s">
        <v>38</v>
      </c>
      <c r="AY698" s="33" t="s">
        <v>39</v>
      </c>
      <c r="AZ698" s="15" t="s">
        <v>8</v>
      </c>
      <c r="BA698" s="12" t="s">
        <v>40</v>
      </c>
      <c r="BB698" s="12" t="s">
        <v>27</v>
      </c>
      <c r="BC698" s="12" t="s">
        <v>28</v>
      </c>
      <c r="BD698" s="9" t="s">
        <v>41</v>
      </c>
      <c r="BE698" s="12" t="s">
        <v>30</v>
      </c>
      <c r="BF698" s="12" t="s">
        <v>42</v>
      </c>
      <c r="BG698" s="31"/>
      <c r="BH698"/>
      <c r="BI698"/>
      <c r="BJ698"/>
      <c r="BK698"/>
      <c r="BL698" s="1"/>
      <c r="BM698" s="1"/>
      <c r="BN698" s="1"/>
      <c r="BO698" s="1"/>
      <c r="BP698" s="1"/>
      <c r="BQ698" s="12" t="s">
        <v>37</v>
      </c>
      <c r="BR698" s="12" t="s">
        <v>20</v>
      </c>
      <c r="BS698" s="32" t="s">
        <v>38</v>
      </c>
      <c r="BT698" s="33" t="s">
        <v>39</v>
      </c>
      <c r="BU698" s="15" t="s">
        <v>8</v>
      </c>
      <c r="BV698" s="12" t="s">
        <v>40</v>
      </c>
      <c r="BW698" s="12" t="s">
        <v>27</v>
      </c>
      <c r="BX698" s="12" t="s">
        <v>28</v>
      </c>
      <c r="BY698" s="9" t="s">
        <v>41</v>
      </c>
      <c r="BZ698" s="12" t="s">
        <v>30</v>
      </c>
      <c r="CA698" s="12" t="s">
        <v>42</v>
      </c>
      <c r="CB698" s="31"/>
      <c r="CC698"/>
      <c r="CD698"/>
      <c r="CE698"/>
      <c r="CF698"/>
      <c r="CG698" s="1"/>
      <c r="CH698" s="1"/>
      <c r="CI698" s="1"/>
      <c r="CJ698" s="1"/>
      <c r="CK698" s="1"/>
      <c r="CL698" s="12" t="s">
        <v>37</v>
      </c>
      <c r="CM698" s="12" t="s">
        <v>20</v>
      </c>
      <c r="CN698" s="32" t="s">
        <v>38</v>
      </c>
      <c r="CO698" s="33" t="s">
        <v>39</v>
      </c>
      <c r="CP698" s="15" t="s">
        <v>8</v>
      </c>
      <c r="CQ698" s="12" t="s">
        <v>40</v>
      </c>
      <c r="CR698" s="12" t="s">
        <v>27</v>
      </c>
      <c r="CS698" s="12" t="s">
        <v>28</v>
      </c>
      <c r="CT698" s="9" t="s">
        <v>41</v>
      </c>
      <c r="CU698" s="12" t="s">
        <v>30</v>
      </c>
      <c r="CV698" s="12" t="s">
        <v>42</v>
      </c>
      <c r="CW698" s="31"/>
      <c r="CX698"/>
      <c r="CY698"/>
      <c r="CZ698"/>
      <c r="DA698"/>
      <c r="DB698" s="1"/>
      <c r="DC698" s="1"/>
      <c r="DD698" s="1"/>
      <c r="DE698" s="1"/>
      <c r="DF698" s="1"/>
      <c r="DG698" s="12" t="s">
        <v>37</v>
      </c>
      <c r="DH698" s="12" t="s">
        <v>20</v>
      </c>
      <c r="DI698" s="32" t="s">
        <v>38</v>
      </c>
      <c r="DJ698" s="33" t="s">
        <v>39</v>
      </c>
      <c r="DK698" s="15" t="s">
        <v>8</v>
      </c>
      <c r="DL698" s="12" t="s">
        <v>40</v>
      </c>
      <c r="DM698" s="12" t="s">
        <v>27</v>
      </c>
      <c r="DN698" s="12" t="s">
        <v>28</v>
      </c>
      <c r="DO698" s="9" t="s">
        <v>41</v>
      </c>
      <c r="DP698" s="12" t="s">
        <v>30</v>
      </c>
      <c r="DQ698" s="12" t="s">
        <v>42</v>
      </c>
      <c r="DR698" s="31"/>
      <c r="DS698"/>
      <c r="DT698"/>
      <c r="DU698"/>
      <c r="DV698"/>
      <c r="DW698" s="1"/>
      <c r="DX698" s="1"/>
      <c r="DY698" s="1"/>
      <c r="DZ698" s="1"/>
      <c r="EA698" s="1"/>
      <c r="EB698" s="12" t="s">
        <v>37</v>
      </c>
      <c r="EC698" s="12" t="s">
        <v>20</v>
      </c>
      <c r="ED698" s="32" t="s">
        <v>38</v>
      </c>
      <c r="EE698" s="33" t="s">
        <v>39</v>
      </c>
      <c r="EF698" s="15" t="s">
        <v>8</v>
      </c>
      <c r="EG698" s="12" t="s">
        <v>40</v>
      </c>
      <c r="EH698" s="12" t="s">
        <v>27</v>
      </c>
      <c r="EI698" s="12" t="s">
        <v>28</v>
      </c>
      <c r="EJ698" s="9" t="s">
        <v>41</v>
      </c>
      <c r="EK698" s="12" t="s">
        <v>30</v>
      </c>
      <c r="EL698" s="12" t="s">
        <v>42</v>
      </c>
      <c r="EM698" s="31"/>
      <c r="EN698"/>
      <c r="EO698"/>
      <c r="EP698"/>
      <c r="EQ698"/>
    </row>
    <row r="699" s="1" customFormat="1" customHeight="1" spans="6:147">
      <c r="F699" s="12">
        <v>1197</v>
      </c>
      <c r="G699" s="12">
        <v>1524</v>
      </c>
      <c r="H699" s="32">
        <v>0.524</v>
      </c>
      <c r="I699" s="33">
        <v>1.047</v>
      </c>
      <c r="J699" s="34">
        <f t="shared" ref="J699:J712" si="948">F699*H699+G699*I699</f>
        <v>2222.856</v>
      </c>
      <c r="K699" s="12">
        <v>1</v>
      </c>
      <c r="L699" s="12">
        <v>0.89</v>
      </c>
      <c r="M699" s="12">
        <v>3.14</v>
      </c>
      <c r="N699" s="35">
        <f t="shared" ref="N699:N712" si="949">1+L699*M699</f>
        <v>3.7946</v>
      </c>
      <c r="O699" s="12">
        <v>1.325</v>
      </c>
      <c r="P699" s="12">
        <v>0.5</v>
      </c>
      <c r="Q699" s="36">
        <f t="shared" ref="Q699:Q712" si="950">J699*K699*N699*O699*P699</f>
        <v>5588.08771266</v>
      </c>
      <c r="R699"/>
      <c r="S699"/>
      <c r="T699"/>
      <c r="U699"/>
      <c r="V699" s="1"/>
      <c r="W699" s="1"/>
      <c r="X699" s="1"/>
      <c r="Y699" s="1"/>
      <c r="Z699" s="1"/>
      <c r="AA699" s="12">
        <v>1197</v>
      </c>
      <c r="AB699" s="12">
        <v>1524</v>
      </c>
      <c r="AC699" s="32">
        <v>0.524</v>
      </c>
      <c r="AD699" s="33">
        <v>1.047</v>
      </c>
      <c r="AE699" s="34">
        <f t="shared" ref="AE699:AE712" si="951">AA699*AC699+AB699*AD699</f>
        <v>2222.856</v>
      </c>
      <c r="AF699" s="12">
        <v>1</v>
      </c>
      <c r="AG699" s="12">
        <v>0.89</v>
      </c>
      <c r="AH699" s="12">
        <v>3.14</v>
      </c>
      <c r="AI699" s="35">
        <f t="shared" ref="AI699:AI712" si="952">1+AG699*AH699</f>
        <v>3.7946</v>
      </c>
      <c r="AJ699" s="12">
        <v>1.325</v>
      </c>
      <c r="AK699" s="12">
        <v>0.5</v>
      </c>
      <c r="AL699" s="36">
        <f t="shared" ref="AL699:AL712" si="953">AE699*AF699*AI699*AJ699*AK699</f>
        <v>5588.08771266</v>
      </c>
      <c r="AM699"/>
      <c r="AN699"/>
      <c r="AO699"/>
      <c r="AP699"/>
      <c r="AQ699" s="1"/>
      <c r="AR699" s="1"/>
      <c r="AS699" s="1"/>
      <c r="AT699" s="1"/>
      <c r="AU699" s="1"/>
      <c r="AV699" s="12">
        <v>1197</v>
      </c>
      <c r="AW699" s="12">
        <v>1524</v>
      </c>
      <c r="AX699" s="32">
        <v>0.524</v>
      </c>
      <c r="AY699" s="33">
        <v>1.047</v>
      </c>
      <c r="AZ699" s="34">
        <f t="shared" ref="AZ699:AZ712" si="954">AV699*AX699+AW699*AY699</f>
        <v>2222.856</v>
      </c>
      <c r="BA699" s="12">
        <v>1</v>
      </c>
      <c r="BB699" s="12">
        <v>0.89</v>
      </c>
      <c r="BC699" s="12">
        <v>3.14</v>
      </c>
      <c r="BD699" s="35">
        <f t="shared" ref="BD699:BD712" si="955">1+BB699*BC699</f>
        <v>3.7946</v>
      </c>
      <c r="BE699" s="12">
        <v>1.325</v>
      </c>
      <c r="BF699" s="12">
        <v>0.5</v>
      </c>
      <c r="BG699" s="36">
        <f t="shared" ref="BG699:BG712" si="956">AZ699*BA699*BD699*BE699*BF699</f>
        <v>5588.08771266</v>
      </c>
      <c r="BH699"/>
      <c r="BI699"/>
      <c r="BJ699"/>
      <c r="BK699"/>
      <c r="BL699" s="1"/>
      <c r="BM699" s="1"/>
      <c r="BN699" s="1"/>
      <c r="BO699" s="1"/>
      <c r="BP699" s="1"/>
      <c r="BQ699" s="12">
        <v>1197</v>
      </c>
      <c r="BR699" s="12">
        <v>1524</v>
      </c>
      <c r="BS699" s="32">
        <v>0.524</v>
      </c>
      <c r="BT699" s="33">
        <v>1.047</v>
      </c>
      <c r="BU699" s="34">
        <f t="shared" ref="BU699:BU712" si="957">BQ699*BS699+BR699*BT699</f>
        <v>2222.856</v>
      </c>
      <c r="BV699" s="12">
        <v>1</v>
      </c>
      <c r="BW699" s="12">
        <v>0.89</v>
      </c>
      <c r="BX699" s="12">
        <v>3.14</v>
      </c>
      <c r="BY699" s="35">
        <f t="shared" ref="BY699:BY712" si="958">1+BW699*BX699</f>
        <v>3.7946</v>
      </c>
      <c r="BZ699" s="12">
        <v>1.325</v>
      </c>
      <c r="CA699" s="12">
        <v>0.5</v>
      </c>
      <c r="CB699" s="36">
        <f t="shared" ref="CB699:CB712" si="959">BU699*BV699*BY699*BZ699*CA699</f>
        <v>5588.08771266</v>
      </c>
      <c r="CC699"/>
      <c r="CD699"/>
      <c r="CE699"/>
      <c r="CF699"/>
      <c r="CG699" s="1"/>
      <c r="CH699" s="1"/>
      <c r="CI699" s="1"/>
      <c r="CJ699" s="1"/>
      <c r="CK699" s="1"/>
      <c r="CL699" s="12">
        <v>1197</v>
      </c>
      <c r="CM699" s="12">
        <f t="shared" ref="CM699:CM712" si="960">1524+145</f>
        <v>1669</v>
      </c>
      <c r="CN699" s="32">
        <v>0.524</v>
      </c>
      <c r="CO699" s="33">
        <v>1.047</v>
      </c>
      <c r="CP699" s="34">
        <f t="shared" ref="CP699:CP712" si="961">CL699*CN699+CM699*CO699</f>
        <v>2374.671</v>
      </c>
      <c r="CQ699" s="12">
        <v>1</v>
      </c>
      <c r="CR699" s="12">
        <v>0.89</v>
      </c>
      <c r="CS699" s="12">
        <v>3.14</v>
      </c>
      <c r="CT699" s="35">
        <f t="shared" ref="CT699:CT712" si="962">1+CR699*CS699</f>
        <v>3.7946</v>
      </c>
      <c r="CU699" s="12">
        <v>1.325</v>
      </c>
      <c r="CV699" s="12">
        <v>0.5</v>
      </c>
      <c r="CW699" s="36">
        <f t="shared" ref="CW699:CW712" si="963">CP699*CQ699*CT699*CU699*CV699</f>
        <v>5969.7388569975</v>
      </c>
      <c r="CX699"/>
      <c r="CY699"/>
      <c r="CZ699"/>
      <c r="DA699"/>
      <c r="DB699" s="1"/>
      <c r="DC699" s="1"/>
      <c r="DD699" s="1"/>
      <c r="DE699" s="1"/>
      <c r="DF699" s="1"/>
      <c r="DG699" s="12">
        <v>1197</v>
      </c>
      <c r="DH699" s="12">
        <f t="shared" ref="DH699:DH712" si="964">1524+145</f>
        <v>1669</v>
      </c>
      <c r="DI699" s="32">
        <v>0.524</v>
      </c>
      <c r="DJ699" s="33">
        <v>1.047</v>
      </c>
      <c r="DK699" s="34">
        <f t="shared" ref="DK699:DK712" si="965">DG699*DI699+DH699*DJ699</f>
        <v>2374.671</v>
      </c>
      <c r="DL699" s="12">
        <v>1</v>
      </c>
      <c r="DM699" s="12">
        <v>0.89</v>
      </c>
      <c r="DN699" s="12">
        <v>3.14</v>
      </c>
      <c r="DO699" s="35">
        <f t="shared" ref="DO699:DO712" si="966">1+DM699*DN699</f>
        <v>3.7946</v>
      </c>
      <c r="DP699" s="12">
        <v>1.325</v>
      </c>
      <c r="DQ699" s="12">
        <v>0.5</v>
      </c>
      <c r="DR699" s="36">
        <f t="shared" ref="DR699:DR712" si="967">DK699*DL699*DO699*DP699*DQ699</f>
        <v>5969.7388569975</v>
      </c>
      <c r="DS699"/>
      <c r="DT699"/>
      <c r="DU699"/>
      <c r="DV699"/>
      <c r="DW699" s="1"/>
      <c r="DX699" s="1"/>
      <c r="DY699" s="1"/>
      <c r="DZ699" s="1"/>
      <c r="EA699" s="1"/>
      <c r="EB699" s="12">
        <v>1197</v>
      </c>
      <c r="EC699" s="12">
        <f t="shared" ref="EC699:EC712" si="968">1524+145</f>
        <v>1669</v>
      </c>
      <c r="ED699" s="32">
        <v>0.524</v>
      </c>
      <c r="EE699" s="33">
        <v>1.047</v>
      </c>
      <c r="EF699" s="34">
        <f t="shared" ref="EF699:EF712" si="969">EB699*ED699+EC699*EE699</f>
        <v>2374.671</v>
      </c>
      <c r="EG699" s="12">
        <v>1</v>
      </c>
      <c r="EH699" s="12">
        <v>0.89</v>
      </c>
      <c r="EI699" s="12">
        <v>3.94</v>
      </c>
      <c r="EJ699" s="35">
        <f t="shared" ref="EJ699:EJ712" si="970">1+EH699*EI699</f>
        <v>4.5066</v>
      </c>
      <c r="EK699" s="12">
        <v>1.325</v>
      </c>
      <c r="EL699" s="12">
        <v>0.5</v>
      </c>
      <c r="EM699" s="36">
        <f t="shared" ref="EM699:EM712" si="971">EF699*EG699*EJ699*EK699*EL699</f>
        <v>7089.8711676975</v>
      </c>
      <c r="EN699"/>
      <c r="EO699"/>
      <c r="EP699"/>
      <c r="EQ699"/>
    </row>
    <row r="700" s="1" customFormat="1" customHeight="1" spans="6:147">
      <c r="F700" s="12">
        <v>1197</v>
      </c>
      <c r="G700" s="12">
        <v>1524</v>
      </c>
      <c r="H700" s="32">
        <v>0.68</v>
      </c>
      <c r="I700" s="33">
        <v>1.361</v>
      </c>
      <c r="J700" s="34">
        <f t="shared" si="948"/>
        <v>2888.124</v>
      </c>
      <c r="K700" s="12">
        <v>1</v>
      </c>
      <c r="L700" s="12">
        <v>0.89</v>
      </c>
      <c r="M700" s="12">
        <v>3.14</v>
      </c>
      <c r="N700" s="35">
        <f t="shared" si="949"/>
        <v>3.7946</v>
      </c>
      <c r="O700" s="12">
        <v>1.325</v>
      </c>
      <c r="P700" s="12">
        <v>0.5</v>
      </c>
      <c r="Q700" s="36">
        <f t="shared" si="950"/>
        <v>7260.51990639</v>
      </c>
      <c r="R700"/>
      <c r="S700"/>
      <c r="T700"/>
      <c r="U700"/>
      <c r="V700" s="1"/>
      <c r="W700" s="1"/>
      <c r="X700" s="1"/>
      <c r="Y700" s="1"/>
      <c r="Z700" s="1"/>
      <c r="AA700" s="12">
        <v>1197</v>
      </c>
      <c r="AB700" s="12">
        <v>1524</v>
      </c>
      <c r="AC700" s="32">
        <v>0.68</v>
      </c>
      <c r="AD700" s="33">
        <v>1.361</v>
      </c>
      <c r="AE700" s="34">
        <f t="shared" si="951"/>
        <v>2888.124</v>
      </c>
      <c r="AF700" s="12">
        <v>1</v>
      </c>
      <c r="AG700" s="12">
        <v>0.89</v>
      </c>
      <c r="AH700" s="12">
        <v>3.14</v>
      </c>
      <c r="AI700" s="35">
        <f t="shared" si="952"/>
        <v>3.7946</v>
      </c>
      <c r="AJ700" s="12">
        <v>1.325</v>
      </c>
      <c r="AK700" s="12">
        <v>0.5</v>
      </c>
      <c r="AL700" s="36">
        <f t="shared" si="953"/>
        <v>7260.51990639</v>
      </c>
      <c r="AM700"/>
      <c r="AN700"/>
      <c r="AO700"/>
      <c r="AP700"/>
      <c r="AQ700" s="1"/>
      <c r="AR700" s="1"/>
      <c r="AS700" s="1"/>
      <c r="AT700" s="1"/>
      <c r="AU700" s="1"/>
      <c r="AV700" s="12">
        <v>1197</v>
      </c>
      <c r="AW700" s="12">
        <v>1524</v>
      </c>
      <c r="AX700" s="32">
        <v>0.68</v>
      </c>
      <c r="AY700" s="33">
        <v>1.361</v>
      </c>
      <c r="AZ700" s="34">
        <f t="shared" si="954"/>
        <v>2888.124</v>
      </c>
      <c r="BA700" s="12">
        <v>1</v>
      </c>
      <c r="BB700" s="12">
        <v>0.89</v>
      </c>
      <c r="BC700" s="12">
        <v>3.14</v>
      </c>
      <c r="BD700" s="35">
        <f t="shared" si="955"/>
        <v>3.7946</v>
      </c>
      <c r="BE700" s="12">
        <v>1.325</v>
      </c>
      <c r="BF700" s="12">
        <v>0.5</v>
      </c>
      <c r="BG700" s="36">
        <f t="shared" si="956"/>
        <v>7260.51990639</v>
      </c>
      <c r="BH700"/>
      <c r="BI700"/>
      <c r="BJ700"/>
      <c r="BK700"/>
      <c r="BL700" s="1"/>
      <c r="BM700" s="1"/>
      <c r="BN700" s="1"/>
      <c r="BO700" s="1"/>
      <c r="BP700" s="1"/>
      <c r="BQ700" s="12">
        <v>1197</v>
      </c>
      <c r="BR700" s="12">
        <v>1524</v>
      </c>
      <c r="BS700" s="32">
        <v>0.68</v>
      </c>
      <c r="BT700" s="33">
        <v>1.361</v>
      </c>
      <c r="BU700" s="34">
        <f t="shared" si="957"/>
        <v>2888.124</v>
      </c>
      <c r="BV700" s="12">
        <v>1</v>
      </c>
      <c r="BW700" s="12">
        <v>0.89</v>
      </c>
      <c r="BX700" s="12">
        <v>3.14</v>
      </c>
      <c r="BY700" s="35">
        <f t="shared" si="958"/>
        <v>3.7946</v>
      </c>
      <c r="BZ700" s="12">
        <v>1.325</v>
      </c>
      <c r="CA700" s="12">
        <v>0.5</v>
      </c>
      <c r="CB700" s="36">
        <f t="shared" si="959"/>
        <v>7260.51990639</v>
      </c>
      <c r="CC700"/>
      <c r="CD700"/>
      <c r="CE700"/>
      <c r="CF700"/>
      <c r="CG700" s="1"/>
      <c r="CH700" s="1"/>
      <c r="CI700" s="1"/>
      <c r="CJ700" s="1"/>
      <c r="CK700" s="1"/>
      <c r="CL700" s="12">
        <v>1197</v>
      </c>
      <c r="CM700" s="12">
        <f t="shared" si="960"/>
        <v>1669</v>
      </c>
      <c r="CN700" s="32">
        <v>0.68</v>
      </c>
      <c r="CO700" s="33">
        <v>1.361</v>
      </c>
      <c r="CP700" s="34">
        <f t="shared" si="961"/>
        <v>3085.469</v>
      </c>
      <c r="CQ700" s="12">
        <v>1</v>
      </c>
      <c r="CR700" s="12">
        <v>0.89</v>
      </c>
      <c r="CS700" s="12">
        <v>3.14</v>
      </c>
      <c r="CT700" s="35">
        <f t="shared" si="962"/>
        <v>3.7946</v>
      </c>
      <c r="CU700" s="12">
        <v>1.325</v>
      </c>
      <c r="CV700" s="12">
        <v>0.5</v>
      </c>
      <c r="CW700" s="36">
        <f t="shared" si="963"/>
        <v>7756.6299421525</v>
      </c>
      <c r="CX700"/>
      <c r="CY700"/>
      <c r="CZ700"/>
      <c r="DA700"/>
      <c r="DB700" s="1"/>
      <c r="DC700" s="1"/>
      <c r="DD700" s="1"/>
      <c r="DE700" s="1"/>
      <c r="DF700" s="1"/>
      <c r="DG700" s="12">
        <v>1197</v>
      </c>
      <c r="DH700" s="12">
        <f t="shared" si="964"/>
        <v>1669</v>
      </c>
      <c r="DI700" s="32">
        <v>0.68</v>
      </c>
      <c r="DJ700" s="33">
        <v>1.361</v>
      </c>
      <c r="DK700" s="34">
        <f t="shared" si="965"/>
        <v>3085.469</v>
      </c>
      <c r="DL700" s="12">
        <v>1</v>
      </c>
      <c r="DM700" s="12">
        <v>0.89</v>
      </c>
      <c r="DN700" s="12">
        <v>3.14</v>
      </c>
      <c r="DO700" s="35">
        <f t="shared" si="966"/>
        <v>3.7946</v>
      </c>
      <c r="DP700" s="12">
        <v>1.325</v>
      </c>
      <c r="DQ700" s="12">
        <v>0.5</v>
      </c>
      <c r="DR700" s="36">
        <f t="shared" si="967"/>
        <v>7756.6299421525</v>
      </c>
      <c r="DS700"/>
      <c r="DT700"/>
      <c r="DU700"/>
      <c r="DV700"/>
      <c r="DW700" s="1"/>
      <c r="DX700" s="1"/>
      <c r="DY700" s="1"/>
      <c r="DZ700" s="1"/>
      <c r="EA700" s="1"/>
      <c r="EB700" s="12">
        <v>1197</v>
      </c>
      <c r="EC700" s="12">
        <f t="shared" si="968"/>
        <v>1669</v>
      </c>
      <c r="ED700" s="32">
        <v>0.68</v>
      </c>
      <c r="EE700" s="33">
        <v>1.361</v>
      </c>
      <c r="EF700" s="34">
        <f t="shared" si="969"/>
        <v>3085.469</v>
      </c>
      <c r="EG700" s="12">
        <v>1</v>
      </c>
      <c r="EH700" s="12">
        <v>0.89</v>
      </c>
      <c r="EI700" s="12">
        <v>3.94</v>
      </c>
      <c r="EJ700" s="35">
        <f t="shared" si="970"/>
        <v>4.5066</v>
      </c>
      <c r="EK700" s="12">
        <v>1.325</v>
      </c>
      <c r="EL700" s="12">
        <v>0.5</v>
      </c>
      <c r="EM700" s="36">
        <f t="shared" si="971"/>
        <v>9212.0456694525</v>
      </c>
      <c r="EN700"/>
      <c r="EO700"/>
      <c r="EP700"/>
      <c r="EQ700"/>
    </row>
    <row r="701" s="1" customFormat="1" customHeight="1" spans="6:147">
      <c r="F701" s="12">
        <v>1197</v>
      </c>
      <c r="G701" s="12">
        <v>1524</v>
      </c>
      <c r="H701" s="32">
        <v>0.524</v>
      </c>
      <c r="I701" s="33">
        <v>1.047</v>
      </c>
      <c r="J701" s="34">
        <f t="shared" si="948"/>
        <v>2222.856</v>
      </c>
      <c r="K701" s="12">
        <v>1</v>
      </c>
      <c r="L701" s="12">
        <v>0.89</v>
      </c>
      <c r="M701" s="12">
        <v>3.14</v>
      </c>
      <c r="N701" s="35">
        <f t="shared" si="949"/>
        <v>3.7946</v>
      </c>
      <c r="O701" s="12">
        <v>1.325</v>
      </c>
      <c r="P701" s="12">
        <v>0.5</v>
      </c>
      <c r="Q701" s="36">
        <f t="shared" si="950"/>
        <v>5588.08771266</v>
      </c>
      <c r="R701"/>
      <c r="S701"/>
      <c r="T701"/>
      <c r="U701"/>
      <c r="V701" s="1"/>
      <c r="W701" s="1"/>
      <c r="X701" s="1"/>
      <c r="Y701" s="1"/>
      <c r="Z701" s="1"/>
      <c r="AA701" s="12">
        <v>1197</v>
      </c>
      <c r="AB701" s="12">
        <v>1524</v>
      </c>
      <c r="AC701" s="32">
        <v>0.524</v>
      </c>
      <c r="AD701" s="33">
        <v>1.047</v>
      </c>
      <c r="AE701" s="34">
        <f t="shared" si="951"/>
        <v>2222.856</v>
      </c>
      <c r="AF701" s="12">
        <v>1</v>
      </c>
      <c r="AG701" s="12">
        <v>0.89</v>
      </c>
      <c r="AH701" s="12">
        <v>3.14</v>
      </c>
      <c r="AI701" s="35">
        <f t="shared" si="952"/>
        <v>3.7946</v>
      </c>
      <c r="AJ701" s="12">
        <v>1.325</v>
      </c>
      <c r="AK701" s="12">
        <v>0.5</v>
      </c>
      <c r="AL701" s="36">
        <f t="shared" si="953"/>
        <v>5588.08771266</v>
      </c>
      <c r="AM701"/>
      <c r="AN701"/>
      <c r="AO701"/>
      <c r="AP701"/>
      <c r="AQ701" s="1"/>
      <c r="AR701" s="1"/>
      <c r="AS701" s="1"/>
      <c r="AT701" s="1"/>
      <c r="AU701" s="1"/>
      <c r="AV701" s="12">
        <v>1197</v>
      </c>
      <c r="AW701" s="12">
        <v>1524</v>
      </c>
      <c r="AX701" s="32">
        <v>0.524</v>
      </c>
      <c r="AY701" s="33">
        <v>1.047</v>
      </c>
      <c r="AZ701" s="34">
        <f t="shared" si="954"/>
        <v>2222.856</v>
      </c>
      <c r="BA701" s="12">
        <v>1</v>
      </c>
      <c r="BB701" s="12">
        <v>0.89</v>
      </c>
      <c r="BC701" s="12">
        <v>3.14</v>
      </c>
      <c r="BD701" s="35">
        <f t="shared" si="955"/>
        <v>3.7946</v>
      </c>
      <c r="BE701" s="12">
        <v>1.325</v>
      </c>
      <c r="BF701" s="12">
        <v>0.5</v>
      </c>
      <c r="BG701" s="36">
        <f t="shared" si="956"/>
        <v>5588.08771266</v>
      </c>
      <c r="BH701"/>
      <c r="BI701"/>
      <c r="BJ701"/>
      <c r="BK701"/>
      <c r="BL701" s="1"/>
      <c r="BM701" s="1"/>
      <c r="BN701" s="1"/>
      <c r="BO701" s="1"/>
      <c r="BP701" s="1"/>
      <c r="BQ701" s="12">
        <v>1197</v>
      </c>
      <c r="BR701" s="12">
        <v>1524</v>
      </c>
      <c r="BS701" s="32">
        <v>0.524</v>
      </c>
      <c r="BT701" s="33">
        <v>1.047</v>
      </c>
      <c r="BU701" s="34">
        <f t="shared" si="957"/>
        <v>2222.856</v>
      </c>
      <c r="BV701" s="12">
        <v>1</v>
      </c>
      <c r="BW701" s="12">
        <v>0.89</v>
      </c>
      <c r="BX701" s="12">
        <v>3.14</v>
      </c>
      <c r="BY701" s="35">
        <f t="shared" si="958"/>
        <v>3.7946</v>
      </c>
      <c r="BZ701" s="12">
        <v>1.325</v>
      </c>
      <c r="CA701" s="12">
        <v>0.5</v>
      </c>
      <c r="CB701" s="36">
        <f t="shared" si="959"/>
        <v>5588.08771266</v>
      </c>
      <c r="CC701"/>
      <c r="CD701"/>
      <c r="CE701"/>
      <c r="CF701"/>
      <c r="CG701" s="1"/>
      <c r="CH701" s="1"/>
      <c r="CI701" s="1"/>
      <c r="CJ701" s="1"/>
      <c r="CK701" s="1"/>
      <c r="CL701" s="12">
        <v>1197</v>
      </c>
      <c r="CM701" s="12">
        <f t="shared" si="960"/>
        <v>1669</v>
      </c>
      <c r="CN701" s="32">
        <v>0.524</v>
      </c>
      <c r="CO701" s="33">
        <v>1.047</v>
      </c>
      <c r="CP701" s="34">
        <f t="shared" si="961"/>
        <v>2374.671</v>
      </c>
      <c r="CQ701" s="12">
        <v>1</v>
      </c>
      <c r="CR701" s="12">
        <v>0.89</v>
      </c>
      <c r="CS701" s="12">
        <v>3.14</v>
      </c>
      <c r="CT701" s="35">
        <f t="shared" si="962"/>
        <v>3.7946</v>
      </c>
      <c r="CU701" s="12">
        <v>1.325</v>
      </c>
      <c r="CV701" s="12">
        <v>0.5</v>
      </c>
      <c r="CW701" s="36">
        <f t="shared" si="963"/>
        <v>5969.7388569975</v>
      </c>
      <c r="CX701"/>
      <c r="CY701"/>
      <c r="CZ701"/>
      <c r="DA701"/>
      <c r="DB701" s="1"/>
      <c r="DC701" s="1"/>
      <c r="DD701" s="1"/>
      <c r="DE701" s="1"/>
      <c r="DF701" s="1"/>
      <c r="DG701" s="12">
        <v>1197</v>
      </c>
      <c r="DH701" s="12">
        <f t="shared" si="964"/>
        <v>1669</v>
      </c>
      <c r="DI701" s="32">
        <v>0.524</v>
      </c>
      <c r="DJ701" s="33">
        <v>1.047</v>
      </c>
      <c r="DK701" s="34">
        <f t="shared" si="965"/>
        <v>2374.671</v>
      </c>
      <c r="DL701" s="12">
        <v>1</v>
      </c>
      <c r="DM701" s="12">
        <v>0.89</v>
      </c>
      <c r="DN701" s="12">
        <v>3.14</v>
      </c>
      <c r="DO701" s="35">
        <f t="shared" si="966"/>
        <v>3.7946</v>
      </c>
      <c r="DP701" s="12">
        <v>1.325</v>
      </c>
      <c r="DQ701" s="12">
        <v>0.5</v>
      </c>
      <c r="DR701" s="36">
        <f t="shared" si="967"/>
        <v>5969.7388569975</v>
      </c>
      <c r="DS701"/>
      <c r="DT701"/>
      <c r="DU701"/>
      <c r="DV701"/>
      <c r="DW701" s="1"/>
      <c r="DX701" s="1"/>
      <c r="DY701" s="1"/>
      <c r="DZ701" s="1"/>
      <c r="EA701" s="1"/>
      <c r="EB701" s="12">
        <v>1197</v>
      </c>
      <c r="EC701" s="12">
        <f t="shared" si="968"/>
        <v>1669</v>
      </c>
      <c r="ED701" s="32">
        <v>0.524</v>
      </c>
      <c r="EE701" s="33">
        <v>1.047</v>
      </c>
      <c r="EF701" s="34">
        <f t="shared" si="969"/>
        <v>2374.671</v>
      </c>
      <c r="EG701" s="12">
        <v>1</v>
      </c>
      <c r="EH701" s="12">
        <v>0.89</v>
      </c>
      <c r="EI701" s="12">
        <v>3.94</v>
      </c>
      <c r="EJ701" s="35">
        <f t="shared" si="970"/>
        <v>4.5066</v>
      </c>
      <c r="EK701" s="12">
        <v>1.325</v>
      </c>
      <c r="EL701" s="12">
        <v>0.5</v>
      </c>
      <c r="EM701" s="36">
        <f t="shared" si="971"/>
        <v>7089.8711676975</v>
      </c>
      <c r="EN701"/>
      <c r="EO701"/>
      <c r="EP701"/>
      <c r="EQ701"/>
    </row>
    <row r="702" s="1" customFormat="1" customHeight="1" spans="6:147">
      <c r="F702" s="12">
        <v>1197</v>
      </c>
      <c r="G702" s="12">
        <v>1524</v>
      </c>
      <c r="H702" s="32">
        <v>0.68</v>
      </c>
      <c r="I702" s="33">
        <v>1.361</v>
      </c>
      <c r="J702" s="34">
        <f t="shared" si="948"/>
        <v>2888.124</v>
      </c>
      <c r="K702" s="12">
        <v>1</v>
      </c>
      <c r="L702" s="12">
        <v>0.89</v>
      </c>
      <c r="M702" s="12">
        <v>3.14</v>
      </c>
      <c r="N702" s="35">
        <f t="shared" si="949"/>
        <v>3.7946</v>
      </c>
      <c r="O702" s="12">
        <v>1.325</v>
      </c>
      <c r="P702" s="12">
        <v>0.5</v>
      </c>
      <c r="Q702" s="36">
        <f t="shared" si="950"/>
        <v>7260.51990639</v>
      </c>
      <c r="R702"/>
      <c r="S702"/>
      <c r="T702"/>
      <c r="U702"/>
      <c r="V702" s="1"/>
      <c r="W702" s="1"/>
      <c r="X702" s="1"/>
      <c r="Y702" s="1"/>
      <c r="Z702" s="1"/>
      <c r="AA702" s="12">
        <v>1197</v>
      </c>
      <c r="AB702" s="12">
        <v>1524</v>
      </c>
      <c r="AC702" s="32">
        <v>0.68</v>
      </c>
      <c r="AD702" s="33">
        <v>1.361</v>
      </c>
      <c r="AE702" s="34">
        <f t="shared" si="951"/>
        <v>2888.124</v>
      </c>
      <c r="AF702" s="12">
        <v>1</v>
      </c>
      <c r="AG702" s="12">
        <v>0.89</v>
      </c>
      <c r="AH702" s="12">
        <v>3.14</v>
      </c>
      <c r="AI702" s="35">
        <f t="shared" si="952"/>
        <v>3.7946</v>
      </c>
      <c r="AJ702" s="12">
        <v>1.325</v>
      </c>
      <c r="AK702" s="12">
        <v>0.5</v>
      </c>
      <c r="AL702" s="36">
        <f t="shared" si="953"/>
        <v>7260.51990639</v>
      </c>
      <c r="AM702"/>
      <c r="AN702"/>
      <c r="AO702"/>
      <c r="AP702"/>
      <c r="AQ702" s="1"/>
      <c r="AR702" s="1"/>
      <c r="AS702" s="1"/>
      <c r="AT702" s="1"/>
      <c r="AU702" s="1"/>
      <c r="AV702" s="12">
        <v>1197</v>
      </c>
      <c r="AW702" s="12">
        <v>1524</v>
      </c>
      <c r="AX702" s="32">
        <v>0.68</v>
      </c>
      <c r="AY702" s="33">
        <v>1.361</v>
      </c>
      <c r="AZ702" s="34">
        <f t="shared" si="954"/>
        <v>2888.124</v>
      </c>
      <c r="BA702" s="12">
        <v>1</v>
      </c>
      <c r="BB702" s="12">
        <v>0.89</v>
      </c>
      <c r="BC702" s="12">
        <v>3.14</v>
      </c>
      <c r="BD702" s="35">
        <f t="shared" si="955"/>
        <v>3.7946</v>
      </c>
      <c r="BE702" s="12">
        <v>1.325</v>
      </c>
      <c r="BF702" s="12">
        <v>0.5</v>
      </c>
      <c r="BG702" s="36">
        <f t="shared" si="956"/>
        <v>7260.51990639</v>
      </c>
      <c r="BH702"/>
      <c r="BI702"/>
      <c r="BJ702"/>
      <c r="BK702"/>
      <c r="BL702" s="1"/>
      <c r="BM702" s="1"/>
      <c r="BN702" s="1"/>
      <c r="BO702" s="1"/>
      <c r="BP702" s="1"/>
      <c r="BQ702" s="12">
        <v>1197</v>
      </c>
      <c r="BR702" s="12">
        <v>1524</v>
      </c>
      <c r="BS702" s="32">
        <v>0.68</v>
      </c>
      <c r="BT702" s="33">
        <v>1.361</v>
      </c>
      <c r="BU702" s="34">
        <f t="shared" si="957"/>
        <v>2888.124</v>
      </c>
      <c r="BV702" s="12">
        <v>1</v>
      </c>
      <c r="BW702" s="12">
        <v>0.89</v>
      </c>
      <c r="BX702" s="12">
        <v>3.14</v>
      </c>
      <c r="BY702" s="35">
        <f t="shared" si="958"/>
        <v>3.7946</v>
      </c>
      <c r="BZ702" s="12">
        <v>1.325</v>
      </c>
      <c r="CA702" s="12">
        <v>0.5</v>
      </c>
      <c r="CB702" s="36">
        <f t="shared" si="959"/>
        <v>7260.51990639</v>
      </c>
      <c r="CC702"/>
      <c r="CD702"/>
      <c r="CE702"/>
      <c r="CF702"/>
      <c r="CG702" s="1"/>
      <c r="CH702" s="1"/>
      <c r="CI702" s="1"/>
      <c r="CJ702" s="1"/>
      <c r="CK702" s="1"/>
      <c r="CL702" s="12">
        <v>1197</v>
      </c>
      <c r="CM702" s="12">
        <f t="shared" si="960"/>
        <v>1669</v>
      </c>
      <c r="CN702" s="32">
        <v>0.68</v>
      </c>
      <c r="CO702" s="33">
        <v>1.361</v>
      </c>
      <c r="CP702" s="34">
        <f t="shared" si="961"/>
        <v>3085.469</v>
      </c>
      <c r="CQ702" s="12">
        <v>1</v>
      </c>
      <c r="CR702" s="12">
        <v>0.89</v>
      </c>
      <c r="CS702" s="12">
        <v>3.14</v>
      </c>
      <c r="CT702" s="35">
        <f t="shared" si="962"/>
        <v>3.7946</v>
      </c>
      <c r="CU702" s="12">
        <v>1.325</v>
      </c>
      <c r="CV702" s="12">
        <v>0.5</v>
      </c>
      <c r="CW702" s="36">
        <f t="shared" si="963"/>
        <v>7756.6299421525</v>
      </c>
      <c r="CX702"/>
      <c r="CY702"/>
      <c r="CZ702"/>
      <c r="DA702"/>
      <c r="DB702" s="1"/>
      <c r="DC702" s="1"/>
      <c r="DD702" s="1"/>
      <c r="DE702" s="1"/>
      <c r="DF702" s="1"/>
      <c r="DG702" s="12">
        <v>1197</v>
      </c>
      <c r="DH702" s="12">
        <f t="shared" si="964"/>
        <v>1669</v>
      </c>
      <c r="DI702" s="32">
        <v>0.68</v>
      </c>
      <c r="DJ702" s="33">
        <v>1.361</v>
      </c>
      <c r="DK702" s="34">
        <f t="shared" si="965"/>
        <v>3085.469</v>
      </c>
      <c r="DL702" s="12">
        <v>1</v>
      </c>
      <c r="DM702" s="12">
        <v>0.89</v>
      </c>
      <c r="DN702" s="12">
        <v>3.14</v>
      </c>
      <c r="DO702" s="35">
        <f t="shared" si="966"/>
        <v>3.7946</v>
      </c>
      <c r="DP702" s="12">
        <v>1.325</v>
      </c>
      <c r="DQ702" s="12">
        <v>0.5</v>
      </c>
      <c r="DR702" s="36">
        <f t="shared" si="967"/>
        <v>7756.6299421525</v>
      </c>
      <c r="DS702"/>
      <c r="DT702"/>
      <c r="DU702"/>
      <c r="DV702"/>
      <c r="DW702" s="1"/>
      <c r="DX702" s="1"/>
      <c r="DY702" s="1"/>
      <c r="DZ702" s="1"/>
      <c r="EA702" s="1"/>
      <c r="EB702" s="12">
        <v>1197</v>
      </c>
      <c r="EC702" s="12">
        <f t="shared" si="968"/>
        <v>1669</v>
      </c>
      <c r="ED702" s="32">
        <v>0.68</v>
      </c>
      <c r="EE702" s="33">
        <v>1.361</v>
      </c>
      <c r="EF702" s="34">
        <f t="shared" si="969"/>
        <v>3085.469</v>
      </c>
      <c r="EG702" s="12">
        <v>1</v>
      </c>
      <c r="EH702" s="12">
        <v>0.89</v>
      </c>
      <c r="EI702" s="12">
        <v>3.94</v>
      </c>
      <c r="EJ702" s="35">
        <f t="shared" si="970"/>
        <v>4.5066</v>
      </c>
      <c r="EK702" s="12">
        <v>1.325</v>
      </c>
      <c r="EL702" s="12">
        <v>0.5</v>
      </c>
      <c r="EM702" s="36">
        <f t="shared" si="971"/>
        <v>9212.0456694525</v>
      </c>
      <c r="EN702"/>
      <c r="EO702"/>
      <c r="EP702"/>
      <c r="EQ702"/>
    </row>
    <row r="703" s="1" customFormat="1" customHeight="1" spans="6:147">
      <c r="F703" s="12">
        <v>1197</v>
      </c>
      <c r="G703" s="12">
        <v>1524</v>
      </c>
      <c r="H703" s="32">
        <v>0.524</v>
      </c>
      <c r="I703" s="33">
        <v>1.047</v>
      </c>
      <c r="J703" s="34">
        <f t="shared" si="948"/>
        <v>2222.856</v>
      </c>
      <c r="K703" s="12">
        <v>1</v>
      </c>
      <c r="L703" s="12">
        <v>0.89</v>
      </c>
      <c r="M703" s="12">
        <v>3.14</v>
      </c>
      <c r="N703" s="35">
        <f t="shared" si="949"/>
        <v>3.7946</v>
      </c>
      <c r="O703" s="12">
        <v>1.325</v>
      </c>
      <c r="P703" s="12">
        <v>0.5</v>
      </c>
      <c r="Q703" s="36">
        <f t="shared" si="950"/>
        <v>5588.08771266</v>
      </c>
      <c r="R703"/>
      <c r="S703"/>
      <c r="T703"/>
      <c r="U703"/>
      <c r="V703" s="1"/>
      <c r="W703" s="1"/>
      <c r="X703" s="1"/>
      <c r="Y703" s="1"/>
      <c r="Z703" s="1"/>
      <c r="AA703" s="12">
        <v>1197</v>
      </c>
      <c r="AB703" s="12">
        <v>1524</v>
      </c>
      <c r="AC703" s="32">
        <v>0.524</v>
      </c>
      <c r="AD703" s="33">
        <v>1.047</v>
      </c>
      <c r="AE703" s="34">
        <f t="shared" si="951"/>
        <v>2222.856</v>
      </c>
      <c r="AF703" s="12">
        <v>1</v>
      </c>
      <c r="AG703" s="12">
        <v>0.89</v>
      </c>
      <c r="AH703" s="12">
        <v>3.14</v>
      </c>
      <c r="AI703" s="35">
        <f t="shared" si="952"/>
        <v>3.7946</v>
      </c>
      <c r="AJ703" s="12">
        <v>1.325</v>
      </c>
      <c r="AK703" s="12">
        <v>0.5</v>
      </c>
      <c r="AL703" s="36">
        <f t="shared" si="953"/>
        <v>5588.08771266</v>
      </c>
      <c r="AM703"/>
      <c r="AN703"/>
      <c r="AO703"/>
      <c r="AP703"/>
      <c r="AQ703" s="1"/>
      <c r="AR703" s="1"/>
      <c r="AS703" s="1"/>
      <c r="AT703" s="1"/>
      <c r="AU703" s="1"/>
      <c r="AV703" s="12">
        <v>1197</v>
      </c>
      <c r="AW703" s="12">
        <v>1524</v>
      </c>
      <c r="AX703" s="32">
        <v>0.524</v>
      </c>
      <c r="AY703" s="33">
        <v>1.047</v>
      </c>
      <c r="AZ703" s="34">
        <f t="shared" si="954"/>
        <v>2222.856</v>
      </c>
      <c r="BA703" s="12">
        <v>1</v>
      </c>
      <c r="BB703" s="12">
        <v>0.89</v>
      </c>
      <c r="BC703" s="12">
        <v>3.14</v>
      </c>
      <c r="BD703" s="35">
        <f t="shared" si="955"/>
        <v>3.7946</v>
      </c>
      <c r="BE703" s="12">
        <v>1.325</v>
      </c>
      <c r="BF703" s="12">
        <v>0.5</v>
      </c>
      <c r="BG703" s="36">
        <f t="shared" si="956"/>
        <v>5588.08771266</v>
      </c>
      <c r="BH703"/>
      <c r="BI703"/>
      <c r="BJ703"/>
      <c r="BK703"/>
      <c r="BL703" s="1"/>
      <c r="BM703" s="1"/>
      <c r="BN703" s="1"/>
      <c r="BO703" s="1"/>
      <c r="BP703" s="1"/>
      <c r="BQ703" s="12">
        <v>1197</v>
      </c>
      <c r="BR703" s="12">
        <v>1524</v>
      </c>
      <c r="BS703" s="32">
        <v>0.524</v>
      </c>
      <c r="BT703" s="33">
        <v>1.047</v>
      </c>
      <c r="BU703" s="34">
        <f t="shared" si="957"/>
        <v>2222.856</v>
      </c>
      <c r="BV703" s="12">
        <v>1</v>
      </c>
      <c r="BW703" s="12">
        <v>0.89</v>
      </c>
      <c r="BX703" s="12">
        <v>3.14</v>
      </c>
      <c r="BY703" s="35">
        <f t="shared" si="958"/>
        <v>3.7946</v>
      </c>
      <c r="BZ703" s="12">
        <v>1.325</v>
      </c>
      <c r="CA703" s="12">
        <v>0.5</v>
      </c>
      <c r="CB703" s="36">
        <f t="shared" si="959"/>
        <v>5588.08771266</v>
      </c>
      <c r="CC703"/>
      <c r="CD703"/>
      <c r="CE703"/>
      <c r="CF703"/>
      <c r="CG703" s="1"/>
      <c r="CH703" s="1"/>
      <c r="CI703" s="1"/>
      <c r="CJ703" s="1"/>
      <c r="CK703" s="1"/>
      <c r="CL703" s="12">
        <v>1197</v>
      </c>
      <c r="CM703" s="12">
        <f t="shared" si="960"/>
        <v>1669</v>
      </c>
      <c r="CN703" s="32">
        <v>0.524</v>
      </c>
      <c r="CO703" s="33">
        <v>1.047</v>
      </c>
      <c r="CP703" s="34">
        <f t="shared" si="961"/>
        <v>2374.671</v>
      </c>
      <c r="CQ703" s="12">
        <v>1</v>
      </c>
      <c r="CR703" s="12">
        <v>0.89</v>
      </c>
      <c r="CS703" s="12">
        <v>3.14</v>
      </c>
      <c r="CT703" s="35">
        <f t="shared" si="962"/>
        <v>3.7946</v>
      </c>
      <c r="CU703" s="12">
        <v>1.325</v>
      </c>
      <c r="CV703" s="12">
        <v>0.5</v>
      </c>
      <c r="CW703" s="36">
        <f t="shared" si="963"/>
        <v>5969.7388569975</v>
      </c>
      <c r="CX703"/>
      <c r="CY703"/>
      <c r="CZ703"/>
      <c r="DA703"/>
      <c r="DB703" s="1"/>
      <c r="DC703" s="1"/>
      <c r="DD703" s="1"/>
      <c r="DE703" s="1"/>
      <c r="DF703" s="1"/>
      <c r="DG703" s="12">
        <v>1197</v>
      </c>
      <c r="DH703" s="12">
        <f t="shared" si="964"/>
        <v>1669</v>
      </c>
      <c r="DI703" s="32">
        <v>0.524</v>
      </c>
      <c r="DJ703" s="33">
        <v>1.047</v>
      </c>
      <c r="DK703" s="34">
        <f t="shared" si="965"/>
        <v>2374.671</v>
      </c>
      <c r="DL703" s="12">
        <v>1</v>
      </c>
      <c r="DM703" s="12">
        <v>0.89</v>
      </c>
      <c r="DN703" s="12">
        <v>3.14</v>
      </c>
      <c r="DO703" s="35">
        <f t="shared" si="966"/>
        <v>3.7946</v>
      </c>
      <c r="DP703" s="12">
        <v>1.325</v>
      </c>
      <c r="DQ703" s="12">
        <v>0.5</v>
      </c>
      <c r="DR703" s="36">
        <f t="shared" si="967"/>
        <v>5969.7388569975</v>
      </c>
      <c r="DS703"/>
      <c r="DT703"/>
      <c r="DU703"/>
      <c r="DV703"/>
      <c r="DW703" s="1"/>
      <c r="DX703" s="1"/>
      <c r="DY703" s="1"/>
      <c r="DZ703" s="1"/>
      <c r="EA703" s="1"/>
      <c r="EB703" s="12">
        <v>1197</v>
      </c>
      <c r="EC703" s="12">
        <f t="shared" si="968"/>
        <v>1669</v>
      </c>
      <c r="ED703" s="32">
        <v>0.524</v>
      </c>
      <c r="EE703" s="33">
        <v>1.047</v>
      </c>
      <c r="EF703" s="34">
        <f t="shared" si="969"/>
        <v>2374.671</v>
      </c>
      <c r="EG703" s="12">
        <v>1</v>
      </c>
      <c r="EH703" s="12">
        <v>0.89</v>
      </c>
      <c r="EI703" s="12">
        <v>3.94</v>
      </c>
      <c r="EJ703" s="35">
        <f t="shared" si="970"/>
        <v>4.5066</v>
      </c>
      <c r="EK703" s="12">
        <v>1.325</v>
      </c>
      <c r="EL703" s="12">
        <v>0.5</v>
      </c>
      <c r="EM703" s="36">
        <f t="shared" si="971"/>
        <v>7089.8711676975</v>
      </c>
      <c r="EN703"/>
      <c r="EO703"/>
      <c r="EP703"/>
      <c r="EQ703"/>
    </row>
    <row r="704" s="1" customFormat="1" customHeight="1" spans="6:147">
      <c r="F704" s="12">
        <v>1197</v>
      </c>
      <c r="G704" s="12">
        <v>1524</v>
      </c>
      <c r="H704" s="32">
        <v>0.68</v>
      </c>
      <c r="I704" s="33">
        <v>1.361</v>
      </c>
      <c r="J704" s="34">
        <f t="shared" si="948"/>
        <v>2888.124</v>
      </c>
      <c r="K704" s="12">
        <v>1</v>
      </c>
      <c r="L704" s="12">
        <v>0.89</v>
      </c>
      <c r="M704" s="12">
        <v>3.14</v>
      </c>
      <c r="N704" s="35">
        <f t="shared" si="949"/>
        <v>3.7946</v>
      </c>
      <c r="O704" s="12">
        <v>1.325</v>
      </c>
      <c r="P704" s="12">
        <v>0.5</v>
      </c>
      <c r="Q704" s="36">
        <f t="shared" si="950"/>
        <v>7260.51990639</v>
      </c>
      <c r="R704"/>
      <c r="S704"/>
      <c r="T704"/>
      <c r="U704"/>
      <c r="V704" s="1"/>
      <c r="W704" s="1"/>
      <c r="X704" s="1"/>
      <c r="Y704" s="1"/>
      <c r="Z704" s="1"/>
      <c r="AA704" s="12">
        <v>1197</v>
      </c>
      <c r="AB704" s="12">
        <v>1524</v>
      </c>
      <c r="AC704" s="32">
        <v>0.68</v>
      </c>
      <c r="AD704" s="33">
        <v>1.361</v>
      </c>
      <c r="AE704" s="34">
        <f t="shared" si="951"/>
        <v>2888.124</v>
      </c>
      <c r="AF704" s="12">
        <v>1</v>
      </c>
      <c r="AG704" s="12">
        <v>0.89</v>
      </c>
      <c r="AH704" s="12">
        <v>3.14</v>
      </c>
      <c r="AI704" s="35">
        <f t="shared" si="952"/>
        <v>3.7946</v>
      </c>
      <c r="AJ704" s="12">
        <v>1.325</v>
      </c>
      <c r="AK704" s="12">
        <v>0.5</v>
      </c>
      <c r="AL704" s="36">
        <f t="shared" si="953"/>
        <v>7260.51990639</v>
      </c>
      <c r="AM704"/>
      <c r="AN704"/>
      <c r="AO704"/>
      <c r="AP704"/>
      <c r="AQ704" s="1"/>
      <c r="AR704" s="1"/>
      <c r="AS704" s="1"/>
      <c r="AT704" s="1"/>
      <c r="AU704" s="1"/>
      <c r="AV704" s="12">
        <v>1197</v>
      </c>
      <c r="AW704" s="12">
        <v>1524</v>
      </c>
      <c r="AX704" s="32">
        <v>0.68</v>
      </c>
      <c r="AY704" s="33">
        <v>1.361</v>
      </c>
      <c r="AZ704" s="34">
        <f t="shared" si="954"/>
        <v>2888.124</v>
      </c>
      <c r="BA704" s="12">
        <v>1</v>
      </c>
      <c r="BB704" s="12">
        <v>0.89</v>
      </c>
      <c r="BC704" s="12">
        <v>3.14</v>
      </c>
      <c r="BD704" s="35">
        <f t="shared" si="955"/>
        <v>3.7946</v>
      </c>
      <c r="BE704" s="12">
        <v>1.325</v>
      </c>
      <c r="BF704" s="12">
        <v>0.5</v>
      </c>
      <c r="BG704" s="36">
        <f t="shared" si="956"/>
        <v>7260.51990639</v>
      </c>
      <c r="BH704"/>
      <c r="BI704"/>
      <c r="BJ704"/>
      <c r="BK704"/>
      <c r="BL704" s="1"/>
      <c r="BM704" s="1"/>
      <c r="BN704" s="1"/>
      <c r="BO704" s="1"/>
      <c r="BP704" s="1"/>
      <c r="BQ704" s="12">
        <v>1197</v>
      </c>
      <c r="BR704" s="12">
        <v>1524</v>
      </c>
      <c r="BS704" s="32">
        <v>0.68</v>
      </c>
      <c r="BT704" s="33">
        <v>1.361</v>
      </c>
      <c r="BU704" s="34">
        <f t="shared" si="957"/>
        <v>2888.124</v>
      </c>
      <c r="BV704" s="12">
        <v>1</v>
      </c>
      <c r="BW704" s="12">
        <v>0.89</v>
      </c>
      <c r="BX704" s="12">
        <v>3.14</v>
      </c>
      <c r="BY704" s="35">
        <f t="shared" si="958"/>
        <v>3.7946</v>
      </c>
      <c r="BZ704" s="12">
        <v>1.325</v>
      </c>
      <c r="CA704" s="12">
        <v>0.5</v>
      </c>
      <c r="CB704" s="36">
        <f t="shared" si="959"/>
        <v>7260.51990639</v>
      </c>
      <c r="CC704"/>
      <c r="CD704"/>
      <c r="CE704"/>
      <c r="CF704"/>
      <c r="CG704" s="1"/>
      <c r="CH704" s="1"/>
      <c r="CI704" s="1"/>
      <c r="CJ704" s="1"/>
      <c r="CK704" s="1"/>
      <c r="CL704" s="12">
        <v>1197</v>
      </c>
      <c r="CM704" s="12">
        <f t="shared" si="960"/>
        <v>1669</v>
      </c>
      <c r="CN704" s="32">
        <v>0.68</v>
      </c>
      <c r="CO704" s="33">
        <v>1.361</v>
      </c>
      <c r="CP704" s="34">
        <f t="shared" si="961"/>
        <v>3085.469</v>
      </c>
      <c r="CQ704" s="12">
        <v>1</v>
      </c>
      <c r="CR704" s="12">
        <v>0.89</v>
      </c>
      <c r="CS704" s="12">
        <v>3.14</v>
      </c>
      <c r="CT704" s="35">
        <f t="shared" si="962"/>
        <v>3.7946</v>
      </c>
      <c r="CU704" s="12">
        <v>1.325</v>
      </c>
      <c r="CV704" s="12">
        <v>0.5</v>
      </c>
      <c r="CW704" s="36">
        <f t="shared" si="963"/>
        <v>7756.6299421525</v>
      </c>
      <c r="CX704"/>
      <c r="CY704"/>
      <c r="CZ704"/>
      <c r="DA704"/>
      <c r="DB704" s="1"/>
      <c r="DC704" s="1"/>
      <c r="DD704" s="1"/>
      <c r="DE704" s="1"/>
      <c r="DF704" s="1"/>
      <c r="DG704" s="12">
        <v>1197</v>
      </c>
      <c r="DH704" s="12">
        <f t="shared" si="964"/>
        <v>1669</v>
      </c>
      <c r="DI704" s="32">
        <v>0.68</v>
      </c>
      <c r="DJ704" s="33">
        <v>1.361</v>
      </c>
      <c r="DK704" s="34">
        <f t="shared" si="965"/>
        <v>3085.469</v>
      </c>
      <c r="DL704" s="12">
        <v>1</v>
      </c>
      <c r="DM704" s="12">
        <v>0.89</v>
      </c>
      <c r="DN704" s="12">
        <v>3.14</v>
      </c>
      <c r="DO704" s="35">
        <f t="shared" si="966"/>
        <v>3.7946</v>
      </c>
      <c r="DP704" s="12">
        <v>1.325</v>
      </c>
      <c r="DQ704" s="12">
        <v>0.5</v>
      </c>
      <c r="DR704" s="36">
        <f t="shared" si="967"/>
        <v>7756.6299421525</v>
      </c>
      <c r="DS704"/>
      <c r="DT704"/>
      <c r="DU704"/>
      <c r="DV704"/>
      <c r="DW704" s="1"/>
      <c r="DX704" s="1"/>
      <c r="DY704" s="1"/>
      <c r="DZ704" s="1"/>
      <c r="EA704" s="1"/>
      <c r="EB704" s="12">
        <v>1197</v>
      </c>
      <c r="EC704" s="12">
        <f t="shared" si="968"/>
        <v>1669</v>
      </c>
      <c r="ED704" s="32">
        <v>0.68</v>
      </c>
      <c r="EE704" s="33">
        <v>1.361</v>
      </c>
      <c r="EF704" s="34">
        <f t="shared" si="969"/>
        <v>3085.469</v>
      </c>
      <c r="EG704" s="12">
        <v>1</v>
      </c>
      <c r="EH704" s="12">
        <v>0.89</v>
      </c>
      <c r="EI704" s="12">
        <v>3.94</v>
      </c>
      <c r="EJ704" s="35">
        <f t="shared" si="970"/>
        <v>4.5066</v>
      </c>
      <c r="EK704" s="12">
        <v>1.325</v>
      </c>
      <c r="EL704" s="12">
        <v>0.5</v>
      </c>
      <c r="EM704" s="36">
        <f t="shared" si="971"/>
        <v>9212.0456694525</v>
      </c>
      <c r="EN704"/>
      <c r="EO704"/>
      <c r="EP704"/>
      <c r="EQ704"/>
    </row>
    <row r="705" s="1" customFormat="1" customHeight="1" spans="6:147">
      <c r="F705" s="12">
        <v>1197</v>
      </c>
      <c r="G705" s="12">
        <v>1524</v>
      </c>
      <c r="H705" s="32">
        <v>0.524</v>
      </c>
      <c r="I705" s="33">
        <v>1.047</v>
      </c>
      <c r="J705" s="34">
        <f t="shared" si="948"/>
        <v>2222.856</v>
      </c>
      <c r="K705" s="12">
        <v>1</v>
      </c>
      <c r="L705" s="12">
        <v>0.89</v>
      </c>
      <c r="M705" s="12">
        <v>3.14</v>
      </c>
      <c r="N705" s="35">
        <f t="shared" si="949"/>
        <v>3.7946</v>
      </c>
      <c r="O705" s="12">
        <v>1.325</v>
      </c>
      <c r="P705" s="12">
        <v>0.5</v>
      </c>
      <c r="Q705" s="36">
        <f t="shared" si="950"/>
        <v>5588.08771266</v>
      </c>
      <c r="R705"/>
      <c r="S705"/>
      <c r="T705"/>
      <c r="U705"/>
      <c r="V705" s="1"/>
      <c r="W705" s="1"/>
      <c r="X705" s="1"/>
      <c r="Y705" s="1"/>
      <c r="Z705" s="1"/>
      <c r="AA705" s="12">
        <v>1197</v>
      </c>
      <c r="AB705" s="12">
        <v>1524</v>
      </c>
      <c r="AC705" s="32">
        <v>0.524</v>
      </c>
      <c r="AD705" s="33">
        <v>1.047</v>
      </c>
      <c r="AE705" s="34">
        <f t="shared" si="951"/>
        <v>2222.856</v>
      </c>
      <c r="AF705" s="12">
        <v>1</v>
      </c>
      <c r="AG705" s="12">
        <v>0.89</v>
      </c>
      <c r="AH705" s="12">
        <v>3.14</v>
      </c>
      <c r="AI705" s="35">
        <f t="shared" si="952"/>
        <v>3.7946</v>
      </c>
      <c r="AJ705" s="12">
        <v>1.325</v>
      </c>
      <c r="AK705" s="12">
        <v>0.5</v>
      </c>
      <c r="AL705" s="36">
        <f t="shared" si="953"/>
        <v>5588.08771266</v>
      </c>
      <c r="AM705"/>
      <c r="AN705"/>
      <c r="AO705"/>
      <c r="AP705"/>
      <c r="AQ705" s="1"/>
      <c r="AR705" s="1"/>
      <c r="AS705" s="1"/>
      <c r="AT705" s="1"/>
      <c r="AU705" s="1"/>
      <c r="AV705" s="12">
        <v>1197</v>
      </c>
      <c r="AW705" s="12">
        <v>1524</v>
      </c>
      <c r="AX705" s="32">
        <v>0.524</v>
      </c>
      <c r="AY705" s="33">
        <v>1.047</v>
      </c>
      <c r="AZ705" s="34">
        <f t="shared" si="954"/>
        <v>2222.856</v>
      </c>
      <c r="BA705" s="12">
        <v>1</v>
      </c>
      <c r="BB705" s="12">
        <v>0.89</v>
      </c>
      <c r="BC705" s="12">
        <v>3.14</v>
      </c>
      <c r="BD705" s="35">
        <f t="shared" si="955"/>
        <v>3.7946</v>
      </c>
      <c r="BE705" s="12">
        <v>1.325</v>
      </c>
      <c r="BF705" s="12">
        <v>0.5</v>
      </c>
      <c r="BG705" s="36">
        <f t="shared" si="956"/>
        <v>5588.08771266</v>
      </c>
      <c r="BH705"/>
      <c r="BI705"/>
      <c r="BJ705"/>
      <c r="BK705"/>
      <c r="BL705" s="1"/>
      <c r="BM705" s="1"/>
      <c r="BN705" s="1"/>
      <c r="BO705" s="1"/>
      <c r="BP705" s="1"/>
      <c r="BQ705" s="12">
        <v>1197</v>
      </c>
      <c r="BR705" s="12">
        <v>1524</v>
      </c>
      <c r="BS705" s="32">
        <v>0.524</v>
      </c>
      <c r="BT705" s="33">
        <v>1.047</v>
      </c>
      <c r="BU705" s="34">
        <f t="shared" si="957"/>
        <v>2222.856</v>
      </c>
      <c r="BV705" s="12">
        <v>1</v>
      </c>
      <c r="BW705" s="12">
        <v>0.89</v>
      </c>
      <c r="BX705" s="12">
        <v>3.14</v>
      </c>
      <c r="BY705" s="35">
        <f t="shared" si="958"/>
        <v>3.7946</v>
      </c>
      <c r="BZ705" s="12">
        <v>1.325</v>
      </c>
      <c r="CA705" s="12">
        <v>0.5</v>
      </c>
      <c r="CB705" s="36">
        <f t="shared" si="959"/>
        <v>5588.08771266</v>
      </c>
      <c r="CC705"/>
      <c r="CD705"/>
      <c r="CE705"/>
      <c r="CF705"/>
      <c r="CG705" s="1"/>
      <c r="CH705" s="1"/>
      <c r="CI705" s="1"/>
      <c r="CJ705" s="1"/>
      <c r="CK705" s="1"/>
      <c r="CL705" s="12">
        <v>1197</v>
      </c>
      <c r="CM705" s="12">
        <f t="shared" si="960"/>
        <v>1669</v>
      </c>
      <c r="CN705" s="32">
        <v>0.524</v>
      </c>
      <c r="CO705" s="33">
        <v>1.047</v>
      </c>
      <c r="CP705" s="34">
        <f t="shared" si="961"/>
        <v>2374.671</v>
      </c>
      <c r="CQ705" s="12">
        <v>1</v>
      </c>
      <c r="CR705" s="12">
        <v>0.89</v>
      </c>
      <c r="CS705" s="12">
        <v>3.14</v>
      </c>
      <c r="CT705" s="35">
        <f t="shared" si="962"/>
        <v>3.7946</v>
      </c>
      <c r="CU705" s="12">
        <v>1.325</v>
      </c>
      <c r="CV705" s="12">
        <v>0.5</v>
      </c>
      <c r="CW705" s="36">
        <f t="shared" si="963"/>
        <v>5969.7388569975</v>
      </c>
      <c r="CX705"/>
      <c r="CY705"/>
      <c r="CZ705"/>
      <c r="DA705"/>
      <c r="DB705" s="1"/>
      <c r="DC705" s="1"/>
      <c r="DD705" s="1"/>
      <c r="DE705" s="1"/>
      <c r="DF705" s="1"/>
      <c r="DG705" s="12">
        <v>1197</v>
      </c>
      <c r="DH705" s="12">
        <f t="shared" si="964"/>
        <v>1669</v>
      </c>
      <c r="DI705" s="32">
        <v>0.524</v>
      </c>
      <c r="DJ705" s="33">
        <v>1.047</v>
      </c>
      <c r="DK705" s="34">
        <f t="shared" si="965"/>
        <v>2374.671</v>
      </c>
      <c r="DL705" s="12">
        <v>1</v>
      </c>
      <c r="DM705" s="12">
        <v>0.89</v>
      </c>
      <c r="DN705" s="12">
        <v>3.14</v>
      </c>
      <c r="DO705" s="35">
        <f t="shared" si="966"/>
        <v>3.7946</v>
      </c>
      <c r="DP705" s="12">
        <v>1.325</v>
      </c>
      <c r="DQ705" s="12">
        <v>0.5</v>
      </c>
      <c r="DR705" s="36">
        <f t="shared" si="967"/>
        <v>5969.7388569975</v>
      </c>
      <c r="DS705"/>
      <c r="DT705"/>
      <c r="DU705"/>
      <c r="DV705"/>
      <c r="DW705" s="1"/>
      <c r="DX705" s="1"/>
      <c r="DY705" s="1"/>
      <c r="DZ705" s="1"/>
      <c r="EA705" s="1"/>
      <c r="EB705" s="12">
        <v>1197</v>
      </c>
      <c r="EC705" s="12">
        <f t="shared" si="968"/>
        <v>1669</v>
      </c>
      <c r="ED705" s="32">
        <v>0.524</v>
      </c>
      <c r="EE705" s="33">
        <v>1.047</v>
      </c>
      <c r="EF705" s="34">
        <f t="shared" si="969"/>
        <v>2374.671</v>
      </c>
      <c r="EG705" s="12">
        <v>1</v>
      </c>
      <c r="EH705" s="12">
        <v>0.89</v>
      </c>
      <c r="EI705" s="12">
        <v>3.94</v>
      </c>
      <c r="EJ705" s="35">
        <f t="shared" si="970"/>
        <v>4.5066</v>
      </c>
      <c r="EK705" s="12">
        <v>1.325</v>
      </c>
      <c r="EL705" s="12">
        <v>0.5</v>
      </c>
      <c r="EM705" s="36">
        <f t="shared" si="971"/>
        <v>7089.8711676975</v>
      </c>
      <c r="EN705"/>
      <c r="EO705"/>
      <c r="EP705"/>
      <c r="EQ705"/>
    </row>
    <row r="706" s="1" customFormat="1" customHeight="1" spans="6:147">
      <c r="F706" s="12">
        <v>1197</v>
      </c>
      <c r="G706" s="12">
        <v>1524</v>
      </c>
      <c r="H706" s="32">
        <v>0.68</v>
      </c>
      <c r="I706" s="33">
        <v>1.361</v>
      </c>
      <c r="J706" s="34">
        <f t="shared" si="948"/>
        <v>2888.124</v>
      </c>
      <c r="K706" s="12">
        <v>1</v>
      </c>
      <c r="L706" s="12">
        <v>0.89</v>
      </c>
      <c r="M706" s="12">
        <v>3.14</v>
      </c>
      <c r="N706" s="35">
        <f t="shared" si="949"/>
        <v>3.7946</v>
      </c>
      <c r="O706" s="12">
        <v>1.325</v>
      </c>
      <c r="P706" s="12">
        <v>0.5</v>
      </c>
      <c r="Q706" s="36">
        <f t="shared" si="950"/>
        <v>7260.51990639</v>
      </c>
      <c r="R706"/>
      <c r="S706"/>
      <c r="T706"/>
      <c r="U706"/>
      <c r="V706" s="1"/>
      <c r="W706" s="1"/>
      <c r="X706" s="1"/>
      <c r="Y706" s="1"/>
      <c r="Z706" s="1"/>
      <c r="AA706" s="12">
        <v>1197</v>
      </c>
      <c r="AB706" s="12">
        <v>1524</v>
      </c>
      <c r="AC706" s="32">
        <v>0.68</v>
      </c>
      <c r="AD706" s="33">
        <v>1.361</v>
      </c>
      <c r="AE706" s="34">
        <f t="shared" si="951"/>
        <v>2888.124</v>
      </c>
      <c r="AF706" s="12">
        <v>1</v>
      </c>
      <c r="AG706" s="12">
        <v>0.89</v>
      </c>
      <c r="AH706" s="12">
        <v>3.14</v>
      </c>
      <c r="AI706" s="35">
        <f t="shared" si="952"/>
        <v>3.7946</v>
      </c>
      <c r="AJ706" s="12">
        <v>1.325</v>
      </c>
      <c r="AK706" s="12">
        <v>0.5</v>
      </c>
      <c r="AL706" s="36">
        <f t="shared" si="953"/>
        <v>7260.51990639</v>
      </c>
      <c r="AM706"/>
      <c r="AN706"/>
      <c r="AO706"/>
      <c r="AP706"/>
      <c r="AQ706" s="1"/>
      <c r="AR706" s="1"/>
      <c r="AS706" s="1"/>
      <c r="AT706" s="1"/>
      <c r="AU706" s="1"/>
      <c r="AV706" s="12">
        <v>1197</v>
      </c>
      <c r="AW706" s="12">
        <v>1524</v>
      </c>
      <c r="AX706" s="32">
        <v>0.68</v>
      </c>
      <c r="AY706" s="33">
        <v>1.361</v>
      </c>
      <c r="AZ706" s="34">
        <f t="shared" si="954"/>
        <v>2888.124</v>
      </c>
      <c r="BA706" s="12">
        <v>1</v>
      </c>
      <c r="BB706" s="12">
        <v>0.89</v>
      </c>
      <c r="BC706" s="12">
        <v>3.14</v>
      </c>
      <c r="BD706" s="35">
        <f t="shared" si="955"/>
        <v>3.7946</v>
      </c>
      <c r="BE706" s="12">
        <v>1.325</v>
      </c>
      <c r="BF706" s="12">
        <v>0.5</v>
      </c>
      <c r="BG706" s="36">
        <f t="shared" si="956"/>
        <v>7260.51990639</v>
      </c>
      <c r="BH706"/>
      <c r="BI706"/>
      <c r="BJ706"/>
      <c r="BK706"/>
      <c r="BL706" s="1"/>
      <c r="BM706" s="1"/>
      <c r="BN706" s="1"/>
      <c r="BO706" s="1"/>
      <c r="BP706" s="1"/>
      <c r="BQ706" s="12">
        <v>1197</v>
      </c>
      <c r="BR706" s="12">
        <v>1524</v>
      </c>
      <c r="BS706" s="32">
        <v>0.68</v>
      </c>
      <c r="BT706" s="33">
        <v>1.361</v>
      </c>
      <c r="BU706" s="34">
        <f t="shared" si="957"/>
        <v>2888.124</v>
      </c>
      <c r="BV706" s="12">
        <v>1</v>
      </c>
      <c r="BW706" s="12">
        <v>0.89</v>
      </c>
      <c r="BX706" s="12">
        <v>3.14</v>
      </c>
      <c r="BY706" s="35">
        <f t="shared" si="958"/>
        <v>3.7946</v>
      </c>
      <c r="BZ706" s="12">
        <v>1.325</v>
      </c>
      <c r="CA706" s="12">
        <v>0.5</v>
      </c>
      <c r="CB706" s="36">
        <f t="shared" si="959"/>
        <v>7260.51990639</v>
      </c>
      <c r="CC706"/>
      <c r="CD706"/>
      <c r="CE706"/>
      <c r="CF706"/>
      <c r="CG706" s="1"/>
      <c r="CH706" s="1"/>
      <c r="CI706" s="1"/>
      <c r="CJ706" s="1"/>
      <c r="CK706" s="1"/>
      <c r="CL706" s="12">
        <v>1197</v>
      </c>
      <c r="CM706" s="12">
        <f t="shared" si="960"/>
        <v>1669</v>
      </c>
      <c r="CN706" s="32">
        <v>0.68</v>
      </c>
      <c r="CO706" s="33">
        <v>1.361</v>
      </c>
      <c r="CP706" s="34">
        <f t="shared" si="961"/>
        <v>3085.469</v>
      </c>
      <c r="CQ706" s="12">
        <v>1</v>
      </c>
      <c r="CR706" s="12">
        <v>0.89</v>
      </c>
      <c r="CS706" s="12">
        <v>3.14</v>
      </c>
      <c r="CT706" s="35">
        <f t="shared" si="962"/>
        <v>3.7946</v>
      </c>
      <c r="CU706" s="12">
        <v>1.325</v>
      </c>
      <c r="CV706" s="12">
        <v>0.5</v>
      </c>
      <c r="CW706" s="36">
        <f t="shared" si="963"/>
        <v>7756.6299421525</v>
      </c>
      <c r="CX706"/>
      <c r="CY706"/>
      <c r="CZ706"/>
      <c r="DA706"/>
      <c r="DB706" s="1"/>
      <c r="DC706" s="1"/>
      <c r="DD706" s="1"/>
      <c r="DE706" s="1"/>
      <c r="DF706" s="1"/>
      <c r="DG706" s="12">
        <v>1197</v>
      </c>
      <c r="DH706" s="12">
        <f t="shared" si="964"/>
        <v>1669</v>
      </c>
      <c r="DI706" s="32">
        <v>0.68</v>
      </c>
      <c r="DJ706" s="33">
        <v>1.361</v>
      </c>
      <c r="DK706" s="34">
        <f t="shared" si="965"/>
        <v>3085.469</v>
      </c>
      <c r="DL706" s="12">
        <v>1</v>
      </c>
      <c r="DM706" s="12">
        <v>0.89</v>
      </c>
      <c r="DN706" s="12">
        <v>3.14</v>
      </c>
      <c r="DO706" s="35">
        <f t="shared" si="966"/>
        <v>3.7946</v>
      </c>
      <c r="DP706" s="12">
        <v>1.325</v>
      </c>
      <c r="DQ706" s="12">
        <v>0.5</v>
      </c>
      <c r="DR706" s="36">
        <f t="shared" si="967"/>
        <v>7756.6299421525</v>
      </c>
      <c r="DS706"/>
      <c r="DT706"/>
      <c r="DU706"/>
      <c r="DV706"/>
      <c r="DW706" s="1"/>
      <c r="DX706" s="1"/>
      <c r="DY706" s="1"/>
      <c r="DZ706" s="1"/>
      <c r="EA706" s="1"/>
      <c r="EB706" s="12">
        <v>1197</v>
      </c>
      <c r="EC706" s="12">
        <f t="shared" si="968"/>
        <v>1669</v>
      </c>
      <c r="ED706" s="32">
        <v>0.68</v>
      </c>
      <c r="EE706" s="33">
        <v>1.361</v>
      </c>
      <c r="EF706" s="34">
        <f t="shared" si="969"/>
        <v>3085.469</v>
      </c>
      <c r="EG706" s="12">
        <v>1</v>
      </c>
      <c r="EH706" s="12">
        <v>0.89</v>
      </c>
      <c r="EI706" s="12">
        <v>3.94</v>
      </c>
      <c r="EJ706" s="35">
        <f t="shared" si="970"/>
        <v>4.5066</v>
      </c>
      <c r="EK706" s="12">
        <v>1.325</v>
      </c>
      <c r="EL706" s="12">
        <v>0.5</v>
      </c>
      <c r="EM706" s="36">
        <f t="shared" si="971"/>
        <v>9212.0456694525</v>
      </c>
      <c r="EN706"/>
      <c r="EO706"/>
      <c r="EP706"/>
      <c r="EQ706"/>
    </row>
    <row r="707" s="1" customFormat="1" customHeight="1" spans="6:147">
      <c r="F707" s="12">
        <v>1197</v>
      </c>
      <c r="G707" s="12">
        <v>1524</v>
      </c>
      <c r="H707" s="32">
        <v>0.524</v>
      </c>
      <c r="I707" s="33">
        <v>1.047</v>
      </c>
      <c r="J707" s="34">
        <f t="shared" si="948"/>
        <v>2222.856</v>
      </c>
      <c r="K707" s="12">
        <v>1</v>
      </c>
      <c r="L707" s="12">
        <v>0.89</v>
      </c>
      <c r="M707" s="12">
        <v>3.14</v>
      </c>
      <c r="N707" s="35">
        <f t="shared" si="949"/>
        <v>3.7946</v>
      </c>
      <c r="O707" s="12">
        <v>1.325</v>
      </c>
      <c r="P707" s="12">
        <v>0.5</v>
      </c>
      <c r="Q707" s="36">
        <f t="shared" si="950"/>
        <v>5588.08771266</v>
      </c>
      <c r="R707"/>
      <c r="S707"/>
      <c r="T707"/>
      <c r="U707"/>
      <c r="V707" s="1"/>
      <c r="W707" s="1"/>
      <c r="X707" s="1"/>
      <c r="Y707" s="1"/>
      <c r="Z707" s="1"/>
      <c r="AA707" s="12">
        <v>1197</v>
      </c>
      <c r="AB707" s="12">
        <v>1524</v>
      </c>
      <c r="AC707" s="32">
        <v>0.524</v>
      </c>
      <c r="AD707" s="33">
        <v>1.047</v>
      </c>
      <c r="AE707" s="34">
        <f t="shared" si="951"/>
        <v>2222.856</v>
      </c>
      <c r="AF707" s="12">
        <v>1</v>
      </c>
      <c r="AG707" s="12">
        <v>0.89</v>
      </c>
      <c r="AH707" s="12">
        <v>3.14</v>
      </c>
      <c r="AI707" s="35">
        <f t="shared" si="952"/>
        <v>3.7946</v>
      </c>
      <c r="AJ707" s="12">
        <v>1.325</v>
      </c>
      <c r="AK707" s="12">
        <v>0.5</v>
      </c>
      <c r="AL707" s="36">
        <f t="shared" si="953"/>
        <v>5588.08771266</v>
      </c>
      <c r="AM707"/>
      <c r="AN707"/>
      <c r="AO707"/>
      <c r="AP707"/>
      <c r="AQ707" s="1"/>
      <c r="AR707" s="1"/>
      <c r="AS707" s="1"/>
      <c r="AT707" s="1"/>
      <c r="AU707" s="1"/>
      <c r="AV707" s="12">
        <v>1197</v>
      </c>
      <c r="AW707" s="12">
        <v>1524</v>
      </c>
      <c r="AX707" s="32">
        <v>0.524</v>
      </c>
      <c r="AY707" s="33">
        <v>1.047</v>
      </c>
      <c r="AZ707" s="34">
        <f t="shared" si="954"/>
        <v>2222.856</v>
      </c>
      <c r="BA707" s="12">
        <v>1</v>
      </c>
      <c r="BB707" s="12">
        <v>0.89</v>
      </c>
      <c r="BC707" s="12">
        <v>3.14</v>
      </c>
      <c r="BD707" s="35">
        <f t="shared" si="955"/>
        <v>3.7946</v>
      </c>
      <c r="BE707" s="12">
        <v>1.325</v>
      </c>
      <c r="BF707" s="12">
        <v>0.5</v>
      </c>
      <c r="BG707" s="36">
        <f t="shared" si="956"/>
        <v>5588.08771266</v>
      </c>
      <c r="BH707"/>
      <c r="BI707"/>
      <c r="BJ707"/>
      <c r="BK707"/>
      <c r="BL707" s="1"/>
      <c r="BM707" s="1"/>
      <c r="BN707" s="1"/>
      <c r="BO707" s="1"/>
      <c r="BP707" s="1"/>
      <c r="BQ707" s="12">
        <v>1197</v>
      </c>
      <c r="BR707" s="12">
        <v>1524</v>
      </c>
      <c r="BS707" s="32">
        <v>0.524</v>
      </c>
      <c r="BT707" s="33">
        <v>1.047</v>
      </c>
      <c r="BU707" s="34">
        <f t="shared" si="957"/>
        <v>2222.856</v>
      </c>
      <c r="BV707" s="12">
        <v>1</v>
      </c>
      <c r="BW707" s="12">
        <v>0.89</v>
      </c>
      <c r="BX707" s="12">
        <v>3.14</v>
      </c>
      <c r="BY707" s="35">
        <f t="shared" si="958"/>
        <v>3.7946</v>
      </c>
      <c r="BZ707" s="12">
        <v>1.325</v>
      </c>
      <c r="CA707" s="12">
        <v>0.5</v>
      </c>
      <c r="CB707" s="36">
        <f t="shared" si="959"/>
        <v>5588.08771266</v>
      </c>
      <c r="CC707"/>
      <c r="CD707"/>
      <c r="CE707"/>
      <c r="CF707"/>
      <c r="CG707" s="1"/>
      <c r="CH707" s="1"/>
      <c r="CI707" s="1"/>
      <c r="CJ707" s="1"/>
      <c r="CK707" s="1"/>
      <c r="CL707" s="12">
        <v>1197</v>
      </c>
      <c r="CM707" s="12">
        <f t="shared" si="960"/>
        <v>1669</v>
      </c>
      <c r="CN707" s="32">
        <v>0.524</v>
      </c>
      <c r="CO707" s="33">
        <v>1.047</v>
      </c>
      <c r="CP707" s="34">
        <f t="shared" si="961"/>
        <v>2374.671</v>
      </c>
      <c r="CQ707" s="12">
        <v>1</v>
      </c>
      <c r="CR707" s="12">
        <v>0.89</v>
      </c>
      <c r="CS707" s="12">
        <v>3.14</v>
      </c>
      <c r="CT707" s="35">
        <f t="shared" si="962"/>
        <v>3.7946</v>
      </c>
      <c r="CU707" s="12">
        <v>1.325</v>
      </c>
      <c r="CV707" s="12">
        <v>0.5</v>
      </c>
      <c r="CW707" s="36">
        <f t="shared" si="963"/>
        <v>5969.7388569975</v>
      </c>
      <c r="CX707"/>
      <c r="CY707"/>
      <c r="CZ707"/>
      <c r="DA707"/>
      <c r="DB707" s="1"/>
      <c r="DC707" s="1"/>
      <c r="DD707" s="1"/>
      <c r="DE707" s="1"/>
      <c r="DF707" s="1"/>
      <c r="DG707" s="12">
        <v>1197</v>
      </c>
      <c r="DH707" s="12">
        <f t="shared" si="964"/>
        <v>1669</v>
      </c>
      <c r="DI707" s="32">
        <v>0.524</v>
      </c>
      <c r="DJ707" s="33">
        <v>1.047</v>
      </c>
      <c r="DK707" s="34">
        <f t="shared" si="965"/>
        <v>2374.671</v>
      </c>
      <c r="DL707" s="12">
        <v>1</v>
      </c>
      <c r="DM707" s="12">
        <v>0.89</v>
      </c>
      <c r="DN707" s="12">
        <v>3.14</v>
      </c>
      <c r="DO707" s="35">
        <f t="shared" si="966"/>
        <v>3.7946</v>
      </c>
      <c r="DP707" s="12">
        <v>1.325</v>
      </c>
      <c r="DQ707" s="12">
        <v>0.5</v>
      </c>
      <c r="DR707" s="36">
        <f t="shared" si="967"/>
        <v>5969.7388569975</v>
      </c>
      <c r="DS707"/>
      <c r="DT707"/>
      <c r="DU707"/>
      <c r="DV707"/>
      <c r="DW707" s="1"/>
      <c r="DX707" s="1"/>
      <c r="DY707" s="1"/>
      <c r="DZ707" s="1"/>
      <c r="EA707" s="1"/>
      <c r="EB707" s="12">
        <v>1197</v>
      </c>
      <c r="EC707" s="12">
        <f t="shared" si="968"/>
        <v>1669</v>
      </c>
      <c r="ED707" s="32">
        <v>0.524</v>
      </c>
      <c r="EE707" s="33">
        <v>1.047</v>
      </c>
      <c r="EF707" s="34">
        <f t="shared" si="969"/>
        <v>2374.671</v>
      </c>
      <c r="EG707" s="12">
        <v>1</v>
      </c>
      <c r="EH707" s="12">
        <v>0.89</v>
      </c>
      <c r="EI707" s="12">
        <v>3.94</v>
      </c>
      <c r="EJ707" s="35">
        <f t="shared" si="970"/>
        <v>4.5066</v>
      </c>
      <c r="EK707" s="12">
        <v>1.325</v>
      </c>
      <c r="EL707" s="12">
        <v>0.5</v>
      </c>
      <c r="EM707" s="36">
        <f t="shared" si="971"/>
        <v>7089.8711676975</v>
      </c>
      <c r="EN707"/>
      <c r="EO707"/>
      <c r="EP707"/>
      <c r="EQ707"/>
    </row>
    <row r="708" s="1" customFormat="1" customHeight="1" spans="6:147">
      <c r="F708" s="12">
        <v>1197</v>
      </c>
      <c r="G708" s="12">
        <v>1524</v>
      </c>
      <c r="H708" s="32">
        <v>0.68</v>
      </c>
      <c r="I708" s="33">
        <v>1.361</v>
      </c>
      <c r="J708" s="34">
        <f t="shared" si="948"/>
        <v>2888.124</v>
      </c>
      <c r="K708" s="12">
        <v>1</v>
      </c>
      <c r="L708" s="12">
        <v>0.89</v>
      </c>
      <c r="M708" s="12">
        <v>3.14</v>
      </c>
      <c r="N708" s="35">
        <f t="shared" si="949"/>
        <v>3.7946</v>
      </c>
      <c r="O708" s="12">
        <v>1.325</v>
      </c>
      <c r="P708" s="12">
        <v>0.5</v>
      </c>
      <c r="Q708" s="36">
        <f t="shared" si="950"/>
        <v>7260.51990639</v>
      </c>
      <c r="R708"/>
      <c r="S708"/>
      <c r="T708"/>
      <c r="U708"/>
      <c r="V708" s="1"/>
      <c r="W708" s="1"/>
      <c r="X708" s="1"/>
      <c r="Y708" s="1"/>
      <c r="Z708" s="1"/>
      <c r="AA708" s="12">
        <v>1197</v>
      </c>
      <c r="AB708" s="12">
        <v>1524</v>
      </c>
      <c r="AC708" s="32">
        <v>0.68</v>
      </c>
      <c r="AD708" s="33">
        <v>1.361</v>
      </c>
      <c r="AE708" s="34">
        <f t="shared" si="951"/>
        <v>2888.124</v>
      </c>
      <c r="AF708" s="12">
        <v>1</v>
      </c>
      <c r="AG708" s="12">
        <v>0.89</v>
      </c>
      <c r="AH708" s="12">
        <v>3.14</v>
      </c>
      <c r="AI708" s="35">
        <f t="shared" si="952"/>
        <v>3.7946</v>
      </c>
      <c r="AJ708" s="12">
        <v>1.325</v>
      </c>
      <c r="AK708" s="12">
        <v>0.5</v>
      </c>
      <c r="AL708" s="36">
        <f t="shared" si="953"/>
        <v>7260.51990639</v>
      </c>
      <c r="AM708"/>
      <c r="AN708"/>
      <c r="AO708"/>
      <c r="AP708"/>
      <c r="AQ708" s="1"/>
      <c r="AR708" s="1"/>
      <c r="AS708" s="1"/>
      <c r="AT708" s="1"/>
      <c r="AU708" s="1"/>
      <c r="AV708" s="12">
        <v>1197</v>
      </c>
      <c r="AW708" s="12">
        <v>1524</v>
      </c>
      <c r="AX708" s="32">
        <v>0.68</v>
      </c>
      <c r="AY708" s="33">
        <v>1.361</v>
      </c>
      <c r="AZ708" s="34">
        <f t="shared" si="954"/>
        <v>2888.124</v>
      </c>
      <c r="BA708" s="12">
        <v>1</v>
      </c>
      <c r="BB708" s="12">
        <v>0.89</v>
      </c>
      <c r="BC708" s="12">
        <v>3.14</v>
      </c>
      <c r="BD708" s="35">
        <f t="shared" si="955"/>
        <v>3.7946</v>
      </c>
      <c r="BE708" s="12">
        <v>1.325</v>
      </c>
      <c r="BF708" s="12">
        <v>0.5</v>
      </c>
      <c r="BG708" s="36">
        <f t="shared" si="956"/>
        <v>7260.51990639</v>
      </c>
      <c r="BH708"/>
      <c r="BI708"/>
      <c r="BJ708"/>
      <c r="BK708"/>
      <c r="BL708" s="1"/>
      <c r="BM708" s="1"/>
      <c r="BN708" s="1"/>
      <c r="BO708" s="1"/>
      <c r="BP708" s="1"/>
      <c r="BQ708" s="12">
        <v>1197</v>
      </c>
      <c r="BR708" s="12">
        <v>1524</v>
      </c>
      <c r="BS708" s="32">
        <v>0.68</v>
      </c>
      <c r="BT708" s="33">
        <v>1.361</v>
      </c>
      <c r="BU708" s="34">
        <f t="shared" si="957"/>
        <v>2888.124</v>
      </c>
      <c r="BV708" s="12">
        <v>1</v>
      </c>
      <c r="BW708" s="12">
        <v>0.89</v>
      </c>
      <c r="BX708" s="12">
        <v>3.14</v>
      </c>
      <c r="BY708" s="35">
        <f t="shared" si="958"/>
        <v>3.7946</v>
      </c>
      <c r="BZ708" s="12">
        <v>1.325</v>
      </c>
      <c r="CA708" s="12">
        <v>0.5</v>
      </c>
      <c r="CB708" s="36">
        <f t="shared" si="959"/>
        <v>7260.51990639</v>
      </c>
      <c r="CC708"/>
      <c r="CD708"/>
      <c r="CE708"/>
      <c r="CF708"/>
      <c r="CG708" s="1"/>
      <c r="CH708" s="1"/>
      <c r="CI708" s="1"/>
      <c r="CJ708" s="1"/>
      <c r="CK708" s="1"/>
      <c r="CL708" s="12">
        <v>1197</v>
      </c>
      <c r="CM708" s="12">
        <f t="shared" si="960"/>
        <v>1669</v>
      </c>
      <c r="CN708" s="32">
        <v>0.68</v>
      </c>
      <c r="CO708" s="33">
        <v>1.361</v>
      </c>
      <c r="CP708" s="34">
        <f t="shared" si="961"/>
        <v>3085.469</v>
      </c>
      <c r="CQ708" s="12">
        <v>1</v>
      </c>
      <c r="CR708" s="12">
        <v>0.89</v>
      </c>
      <c r="CS708" s="12">
        <v>3.14</v>
      </c>
      <c r="CT708" s="35">
        <f t="shared" si="962"/>
        <v>3.7946</v>
      </c>
      <c r="CU708" s="12">
        <v>1.325</v>
      </c>
      <c r="CV708" s="12">
        <v>0.5</v>
      </c>
      <c r="CW708" s="36">
        <f t="shared" si="963"/>
        <v>7756.6299421525</v>
      </c>
      <c r="CX708"/>
      <c r="CY708"/>
      <c r="CZ708"/>
      <c r="DA708"/>
      <c r="DB708" s="1"/>
      <c r="DC708" s="1"/>
      <c r="DD708" s="1"/>
      <c r="DE708" s="1"/>
      <c r="DF708" s="1"/>
      <c r="DG708" s="12">
        <v>1197</v>
      </c>
      <c r="DH708" s="12">
        <f t="shared" si="964"/>
        <v>1669</v>
      </c>
      <c r="DI708" s="32">
        <v>0.68</v>
      </c>
      <c r="DJ708" s="33">
        <v>1.361</v>
      </c>
      <c r="DK708" s="34">
        <f t="shared" si="965"/>
        <v>3085.469</v>
      </c>
      <c r="DL708" s="12">
        <v>1</v>
      </c>
      <c r="DM708" s="12">
        <v>0.89</v>
      </c>
      <c r="DN708" s="12">
        <v>3.14</v>
      </c>
      <c r="DO708" s="35">
        <f t="shared" si="966"/>
        <v>3.7946</v>
      </c>
      <c r="DP708" s="12">
        <v>1.325</v>
      </c>
      <c r="DQ708" s="12">
        <v>0.5</v>
      </c>
      <c r="DR708" s="36">
        <f t="shared" si="967"/>
        <v>7756.6299421525</v>
      </c>
      <c r="DS708"/>
      <c r="DT708"/>
      <c r="DU708"/>
      <c r="DV708"/>
      <c r="DW708" s="1"/>
      <c r="DX708" s="1"/>
      <c r="DY708" s="1"/>
      <c r="DZ708" s="1"/>
      <c r="EA708" s="1"/>
      <c r="EB708" s="12">
        <v>1197</v>
      </c>
      <c r="EC708" s="12">
        <f t="shared" si="968"/>
        <v>1669</v>
      </c>
      <c r="ED708" s="32">
        <v>0.68</v>
      </c>
      <c r="EE708" s="33">
        <v>1.361</v>
      </c>
      <c r="EF708" s="34">
        <f t="shared" si="969"/>
        <v>3085.469</v>
      </c>
      <c r="EG708" s="12">
        <v>1</v>
      </c>
      <c r="EH708" s="12">
        <v>0.89</v>
      </c>
      <c r="EI708" s="12">
        <v>3.94</v>
      </c>
      <c r="EJ708" s="35">
        <f t="shared" si="970"/>
        <v>4.5066</v>
      </c>
      <c r="EK708" s="12">
        <v>1.325</v>
      </c>
      <c r="EL708" s="12">
        <v>0.5</v>
      </c>
      <c r="EM708" s="36">
        <f t="shared" si="971"/>
        <v>9212.0456694525</v>
      </c>
      <c r="EN708"/>
      <c r="EO708"/>
      <c r="EP708"/>
      <c r="EQ708"/>
    </row>
    <row r="709" s="1" customFormat="1" customHeight="1" spans="6:147">
      <c r="F709" s="12">
        <v>1197</v>
      </c>
      <c r="G709" s="12">
        <v>1524</v>
      </c>
      <c r="H709" s="32">
        <v>0.524</v>
      </c>
      <c r="I709" s="33">
        <v>1.047</v>
      </c>
      <c r="J709" s="34">
        <f t="shared" si="948"/>
        <v>2222.856</v>
      </c>
      <c r="K709" s="12">
        <v>1</v>
      </c>
      <c r="L709" s="12">
        <v>0.89</v>
      </c>
      <c r="M709" s="12">
        <v>3.14</v>
      </c>
      <c r="N709" s="35">
        <f t="shared" si="949"/>
        <v>3.7946</v>
      </c>
      <c r="O709" s="12">
        <v>1.325</v>
      </c>
      <c r="P709" s="12">
        <v>0.5</v>
      </c>
      <c r="Q709" s="36">
        <f t="shared" si="950"/>
        <v>5588.08771266</v>
      </c>
      <c r="R709"/>
      <c r="S709"/>
      <c r="T709"/>
      <c r="U709"/>
      <c r="V709" s="1"/>
      <c r="W709" s="1"/>
      <c r="X709" s="1"/>
      <c r="Y709" s="1"/>
      <c r="Z709" s="1"/>
      <c r="AA709" s="12">
        <v>1197</v>
      </c>
      <c r="AB709" s="12">
        <v>1524</v>
      </c>
      <c r="AC709" s="32">
        <v>0.524</v>
      </c>
      <c r="AD709" s="33">
        <v>1.047</v>
      </c>
      <c r="AE709" s="34">
        <f t="shared" si="951"/>
        <v>2222.856</v>
      </c>
      <c r="AF709" s="12">
        <v>1</v>
      </c>
      <c r="AG709" s="12">
        <v>0.89</v>
      </c>
      <c r="AH709" s="12">
        <v>3.14</v>
      </c>
      <c r="AI709" s="35">
        <f t="shared" si="952"/>
        <v>3.7946</v>
      </c>
      <c r="AJ709" s="12">
        <v>1.325</v>
      </c>
      <c r="AK709" s="12">
        <v>0.5</v>
      </c>
      <c r="AL709" s="36">
        <f t="shared" si="953"/>
        <v>5588.08771266</v>
      </c>
      <c r="AM709"/>
      <c r="AN709"/>
      <c r="AO709"/>
      <c r="AP709"/>
      <c r="AQ709" s="1"/>
      <c r="AR709" s="1"/>
      <c r="AS709" s="1"/>
      <c r="AT709" s="1"/>
      <c r="AU709" s="1"/>
      <c r="AV709" s="12">
        <v>1197</v>
      </c>
      <c r="AW709" s="12">
        <v>1524</v>
      </c>
      <c r="AX709" s="32">
        <v>0.524</v>
      </c>
      <c r="AY709" s="33">
        <v>1.047</v>
      </c>
      <c r="AZ709" s="34">
        <f t="shared" si="954"/>
        <v>2222.856</v>
      </c>
      <c r="BA709" s="12">
        <v>1</v>
      </c>
      <c r="BB709" s="12">
        <v>0.89</v>
      </c>
      <c r="BC709" s="12">
        <v>3.14</v>
      </c>
      <c r="BD709" s="35">
        <f t="shared" si="955"/>
        <v>3.7946</v>
      </c>
      <c r="BE709" s="12">
        <v>1.325</v>
      </c>
      <c r="BF709" s="12">
        <v>0.5</v>
      </c>
      <c r="BG709" s="36">
        <f t="shared" si="956"/>
        <v>5588.08771266</v>
      </c>
      <c r="BH709"/>
      <c r="BI709"/>
      <c r="BJ709"/>
      <c r="BK709"/>
      <c r="BL709" s="1"/>
      <c r="BM709" s="1"/>
      <c r="BN709" s="1"/>
      <c r="BO709" s="1"/>
      <c r="BP709" s="1"/>
      <c r="BQ709" s="12">
        <v>1197</v>
      </c>
      <c r="BR709" s="12">
        <v>1524</v>
      </c>
      <c r="BS709" s="32">
        <v>0.524</v>
      </c>
      <c r="BT709" s="33">
        <v>1.047</v>
      </c>
      <c r="BU709" s="34">
        <f t="shared" si="957"/>
        <v>2222.856</v>
      </c>
      <c r="BV709" s="12">
        <v>1</v>
      </c>
      <c r="BW709" s="12">
        <v>0.89</v>
      </c>
      <c r="BX709" s="12">
        <v>3.14</v>
      </c>
      <c r="BY709" s="35">
        <f t="shared" si="958"/>
        <v>3.7946</v>
      </c>
      <c r="BZ709" s="12">
        <v>1.325</v>
      </c>
      <c r="CA709" s="12">
        <v>0.5</v>
      </c>
      <c r="CB709" s="36">
        <f t="shared" si="959"/>
        <v>5588.08771266</v>
      </c>
      <c r="CC709"/>
      <c r="CD709"/>
      <c r="CE709"/>
      <c r="CF709"/>
      <c r="CG709" s="1"/>
      <c r="CH709" s="1"/>
      <c r="CI709" s="1"/>
      <c r="CJ709" s="1"/>
      <c r="CK709" s="1"/>
      <c r="CL709" s="12">
        <v>1197</v>
      </c>
      <c r="CM709" s="12">
        <f t="shared" si="960"/>
        <v>1669</v>
      </c>
      <c r="CN709" s="32">
        <v>0.524</v>
      </c>
      <c r="CO709" s="33">
        <v>1.047</v>
      </c>
      <c r="CP709" s="34">
        <f t="shared" si="961"/>
        <v>2374.671</v>
      </c>
      <c r="CQ709" s="12">
        <v>1</v>
      </c>
      <c r="CR709" s="12">
        <v>0.89</v>
      </c>
      <c r="CS709" s="12">
        <v>3.14</v>
      </c>
      <c r="CT709" s="35">
        <f t="shared" si="962"/>
        <v>3.7946</v>
      </c>
      <c r="CU709" s="12">
        <v>1.325</v>
      </c>
      <c r="CV709" s="12">
        <v>0.5</v>
      </c>
      <c r="CW709" s="36">
        <f t="shared" si="963"/>
        <v>5969.7388569975</v>
      </c>
      <c r="CX709"/>
      <c r="CY709"/>
      <c r="CZ709"/>
      <c r="DA709"/>
      <c r="DB709" s="1"/>
      <c r="DC709" s="1"/>
      <c r="DD709" s="1"/>
      <c r="DE709" s="1"/>
      <c r="DF709" s="1"/>
      <c r="DG709" s="12">
        <v>1197</v>
      </c>
      <c r="DH709" s="12">
        <f t="shared" si="964"/>
        <v>1669</v>
      </c>
      <c r="DI709" s="32">
        <v>0.524</v>
      </c>
      <c r="DJ709" s="33">
        <v>1.047</v>
      </c>
      <c r="DK709" s="34">
        <f t="shared" si="965"/>
        <v>2374.671</v>
      </c>
      <c r="DL709" s="12">
        <v>1</v>
      </c>
      <c r="DM709" s="12">
        <v>0.89</v>
      </c>
      <c r="DN709" s="12">
        <v>3.14</v>
      </c>
      <c r="DO709" s="35">
        <f t="shared" si="966"/>
        <v>3.7946</v>
      </c>
      <c r="DP709" s="12">
        <v>1.325</v>
      </c>
      <c r="DQ709" s="12">
        <v>0.5</v>
      </c>
      <c r="DR709" s="36">
        <f t="shared" si="967"/>
        <v>5969.7388569975</v>
      </c>
      <c r="DS709"/>
      <c r="DT709"/>
      <c r="DU709"/>
      <c r="DV709"/>
      <c r="DW709" s="1"/>
      <c r="DX709" s="1"/>
      <c r="DY709" s="1"/>
      <c r="DZ709" s="1"/>
      <c r="EA709" s="1"/>
      <c r="EB709" s="12">
        <v>1197</v>
      </c>
      <c r="EC709" s="12">
        <f t="shared" si="968"/>
        <v>1669</v>
      </c>
      <c r="ED709" s="32">
        <v>0.524</v>
      </c>
      <c r="EE709" s="33">
        <v>1.047</v>
      </c>
      <c r="EF709" s="34">
        <f t="shared" si="969"/>
        <v>2374.671</v>
      </c>
      <c r="EG709" s="12">
        <v>1</v>
      </c>
      <c r="EH709" s="12">
        <v>0.89</v>
      </c>
      <c r="EI709" s="12">
        <v>3.94</v>
      </c>
      <c r="EJ709" s="35">
        <f t="shared" si="970"/>
        <v>4.5066</v>
      </c>
      <c r="EK709" s="12">
        <v>1.325</v>
      </c>
      <c r="EL709" s="12">
        <v>0.5</v>
      </c>
      <c r="EM709" s="36">
        <f t="shared" si="971"/>
        <v>7089.8711676975</v>
      </c>
      <c r="EN709"/>
      <c r="EO709"/>
      <c r="EP709"/>
      <c r="EQ709"/>
    </row>
    <row r="710" s="1" customFormat="1" customHeight="1" spans="6:147">
      <c r="F710" s="12">
        <v>1197</v>
      </c>
      <c r="G710" s="12">
        <v>1524</v>
      </c>
      <c r="H710" s="32">
        <v>0.68</v>
      </c>
      <c r="I710" s="33">
        <v>1.361</v>
      </c>
      <c r="J710" s="34">
        <f t="shared" si="948"/>
        <v>2888.124</v>
      </c>
      <c r="K710" s="12">
        <v>1</v>
      </c>
      <c r="L710" s="12">
        <v>0.89</v>
      </c>
      <c r="M710" s="12">
        <v>3.14</v>
      </c>
      <c r="N710" s="35">
        <f t="shared" si="949"/>
        <v>3.7946</v>
      </c>
      <c r="O710" s="12">
        <v>1.325</v>
      </c>
      <c r="P710" s="12">
        <v>0.5</v>
      </c>
      <c r="Q710" s="36">
        <f t="shared" si="950"/>
        <v>7260.51990639</v>
      </c>
      <c r="R710"/>
      <c r="S710"/>
      <c r="T710"/>
      <c r="U710"/>
      <c r="V710" s="1"/>
      <c r="W710" s="1"/>
      <c r="X710" s="1"/>
      <c r="Y710" s="1"/>
      <c r="Z710" s="1"/>
      <c r="AA710" s="12">
        <v>1197</v>
      </c>
      <c r="AB710" s="12">
        <v>1524</v>
      </c>
      <c r="AC710" s="32">
        <v>0.68</v>
      </c>
      <c r="AD710" s="33">
        <v>1.361</v>
      </c>
      <c r="AE710" s="34">
        <f t="shared" si="951"/>
        <v>2888.124</v>
      </c>
      <c r="AF710" s="12">
        <v>1</v>
      </c>
      <c r="AG710" s="12">
        <v>0.89</v>
      </c>
      <c r="AH710" s="12">
        <v>3.14</v>
      </c>
      <c r="AI710" s="35">
        <f t="shared" si="952"/>
        <v>3.7946</v>
      </c>
      <c r="AJ710" s="12">
        <v>1.325</v>
      </c>
      <c r="AK710" s="12">
        <v>0.5</v>
      </c>
      <c r="AL710" s="36">
        <f t="shared" si="953"/>
        <v>7260.51990639</v>
      </c>
      <c r="AM710"/>
      <c r="AN710"/>
      <c r="AO710"/>
      <c r="AP710"/>
      <c r="AQ710" s="1"/>
      <c r="AR710" s="1"/>
      <c r="AS710" s="1"/>
      <c r="AT710" s="1"/>
      <c r="AU710" s="1"/>
      <c r="AV710" s="12">
        <v>1197</v>
      </c>
      <c r="AW710" s="12">
        <v>1524</v>
      </c>
      <c r="AX710" s="32">
        <v>0.68</v>
      </c>
      <c r="AY710" s="33">
        <v>1.361</v>
      </c>
      <c r="AZ710" s="34">
        <f t="shared" si="954"/>
        <v>2888.124</v>
      </c>
      <c r="BA710" s="12">
        <v>1</v>
      </c>
      <c r="BB710" s="12">
        <v>0.89</v>
      </c>
      <c r="BC710" s="12">
        <v>3.14</v>
      </c>
      <c r="BD710" s="35">
        <f t="shared" si="955"/>
        <v>3.7946</v>
      </c>
      <c r="BE710" s="12">
        <v>1.325</v>
      </c>
      <c r="BF710" s="12">
        <v>0.5</v>
      </c>
      <c r="BG710" s="36">
        <f t="shared" si="956"/>
        <v>7260.51990639</v>
      </c>
      <c r="BH710"/>
      <c r="BI710"/>
      <c r="BJ710"/>
      <c r="BK710"/>
      <c r="BL710" s="1"/>
      <c r="BM710" s="1"/>
      <c r="BN710" s="1"/>
      <c r="BO710" s="1"/>
      <c r="BP710" s="1"/>
      <c r="BQ710" s="12">
        <v>1197</v>
      </c>
      <c r="BR710" s="12">
        <v>1524</v>
      </c>
      <c r="BS710" s="32">
        <v>0.68</v>
      </c>
      <c r="BT710" s="33">
        <v>1.361</v>
      </c>
      <c r="BU710" s="34">
        <f t="shared" si="957"/>
        <v>2888.124</v>
      </c>
      <c r="BV710" s="12">
        <v>1</v>
      </c>
      <c r="BW710" s="12">
        <v>0.89</v>
      </c>
      <c r="BX710" s="12">
        <v>3.14</v>
      </c>
      <c r="BY710" s="35">
        <f t="shared" si="958"/>
        <v>3.7946</v>
      </c>
      <c r="BZ710" s="12">
        <v>1.325</v>
      </c>
      <c r="CA710" s="12">
        <v>0.5</v>
      </c>
      <c r="CB710" s="36">
        <f t="shared" si="959"/>
        <v>7260.51990639</v>
      </c>
      <c r="CC710"/>
      <c r="CD710"/>
      <c r="CE710"/>
      <c r="CF710"/>
      <c r="CG710" s="1"/>
      <c r="CH710" s="1"/>
      <c r="CI710" s="1"/>
      <c r="CJ710" s="1"/>
      <c r="CK710" s="1"/>
      <c r="CL710" s="12">
        <v>1197</v>
      </c>
      <c r="CM710" s="12">
        <f t="shared" si="960"/>
        <v>1669</v>
      </c>
      <c r="CN710" s="32">
        <v>0.68</v>
      </c>
      <c r="CO710" s="33">
        <v>1.361</v>
      </c>
      <c r="CP710" s="34">
        <f t="shared" si="961"/>
        <v>3085.469</v>
      </c>
      <c r="CQ710" s="12">
        <v>1</v>
      </c>
      <c r="CR710" s="12">
        <v>0.89</v>
      </c>
      <c r="CS710" s="12">
        <v>3.14</v>
      </c>
      <c r="CT710" s="35">
        <f t="shared" si="962"/>
        <v>3.7946</v>
      </c>
      <c r="CU710" s="12">
        <v>1.325</v>
      </c>
      <c r="CV710" s="12">
        <v>0.5</v>
      </c>
      <c r="CW710" s="36">
        <f t="shared" si="963"/>
        <v>7756.6299421525</v>
      </c>
      <c r="CX710"/>
      <c r="CY710"/>
      <c r="CZ710"/>
      <c r="DA710"/>
      <c r="DB710" s="1"/>
      <c r="DC710" s="1"/>
      <c r="DD710" s="1"/>
      <c r="DE710" s="1"/>
      <c r="DF710" s="1"/>
      <c r="DG710" s="12">
        <v>1197</v>
      </c>
      <c r="DH710" s="12">
        <f t="shared" si="964"/>
        <v>1669</v>
      </c>
      <c r="DI710" s="32">
        <v>0.68</v>
      </c>
      <c r="DJ710" s="33">
        <v>1.361</v>
      </c>
      <c r="DK710" s="34">
        <f t="shared" si="965"/>
        <v>3085.469</v>
      </c>
      <c r="DL710" s="12">
        <v>1</v>
      </c>
      <c r="DM710" s="12">
        <v>0.89</v>
      </c>
      <c r="DN710" s="12">
        <v>3.14</v>
      </c>
      <c r="DO710" s="35">
        <f t="shared" si="966"/>
        <v>3.7946</v>
      </c>
      <c r="DP710" s="12">
        <v>1.325</v>
      </c>
      <c r="DQ710" s="12">
        <v>0.5</v>
      </c>
      <c r="DR710" s="36">
        <f t="shared" si="967"/>
        <v>7756.6299421525</v>
      </c>
      <c r="DS710"/>
      <c r="DT710"/>
      <c r="DU710"/>
      <c r="DV710"/>
      <c r="DW710" s="1"/>
      <c r="DX710" s="1"/>
      <c r="DY710" s="1"/>
      <c r="DZ710" s="1"/>
      <c r="EA710" s="1"/>
      <c r="EB710" s="12">
        <v>1197</v>
      </c>
      <c r="EC710" s="12">
        <f t="shared" si="968"/>
        <v>1669</v>
      </c>
      <c r="ED710" s="32">
        <v>0.68</v>
      </c>
      <c r="EE710" s="33">
        <v>1.361</v>
      </c>
      <c r="EF710" s="34">
        <f t="shared" si="969"/>
        <v>3085.469</v>
      </c>
      <c r="EG710" s="12">
        <v>1</v>
      </c>
      <c r="EH710" s="12">
        <v>0.89</v>
      </c>
      <c r="EI710" s="12">
        <v>3.94</v>
      </c>
      <c r="EJ710" s="35">
        <f t="shared" si="970"/>
        <v>4.5066</v>
      </c>
      <c r="EK710" s="12">
        <v>1.325</v>
      </c>
      <c r="EL710" s="12">
        <v>0.5</v>
      </c>
      <c r="EM710" s="36">
        <f t="shared" si="971"/>
        <v>9212.0456694525</v>
      </c>
      <c r="EN710"/>
      <c r="EO710"/>
      <c r="EP710"/>
      <c r="EQ710"/>
    </row>
    <row r="711" s="1" customFormat="1" customHeight="1" spans="6:147">
      <c r="F711" s="12">
        <v>1197</v>
      </c>
      <c r="G711" s="12">
        <v>1524</v>
      </c>
      <c r="H711" s="32">
        <v>4.77</v>
      </c>
      <c r="I711" s="33">
        <v>9.55</v>
      </c>
      <c r="J711" s="34">
        <f t="shared" si="948"/>
        <v>20263.89</v>
      </c>
      <c r="K711" s="12">
        <v>3.45</v>
      </c>
      <c r="L711" s="12">
        <v>0.89</v>
      </c>
      <c r="M711" s="12">
        <v>3.14</v>
      </c>
      <c r="N711" s="35">
        <f t="shared" si="949"/>
        <v>3.7946</v>
      </c>
      <c r="O711" s="12">
        <v>1.325</v>
      </c>
      <c r="P711" s="12">
        <v>0.5</v>
      </c>
      <c r="Q711" s="36">
        <f t="shared" si="950"/>
        <v>175749.379079411</v>
      </c>
      <c r="R711"/>
      <c r="S711"/>
      <c r="T711"/>
      <c r="U711"/>
      <c r="V711" s="1"/>
      <c r="W711" s="1"/>
      <c r="X711" s="1"/>
      <c r="Y711" s="1"/>
      <c r="Z711" s="1"/>
      <c r="AA711" s="12">
        <v>1197</v>
      </c>
      <c r="AB711" s="12">
        <v>1524</v>
      </c>
      <c r="AC711" s="32">
        <v>4.77</v>
      </c>
      <c r="AD711" s="33">
        <v>9.55</v>
      </c>
      <c r="AE711" s="34">
        <f t="shared" si="951"/>
        <v>20263.89</v>
      </c>
      <c r="AF711" s="12">
        <v>3.45</v>
      </c>
      <c r="AG711" s="12">
        <v>0.89</v>
      </c>
      <c r="AH711" s="12">
        <v>3.14</v>
      </c>
      <c r="AI711" s="35">
        <f t="shared" si="952"/>
        <v>3.7946</v>
      </c>
      <c r="AJ711" s="12">
        <v>1.325</v>
      </c>
      <c r="AK711" s="12">
        <v>0.5</v>
      </c>
      <c r="AL711" s="36">
        <f t="shared" si="953"/>
        <v>175749.379079411</v>
      </c>
      <c r="AM711"/>
      <c r="AN711"/>
      <c r="AO711"/>
      <c r="AP711"/>
      <c r="AQ711" s="1"/>
      <c r="AR711" s="1"/>
      <c r="AS711" s="1"/>
      <c r="AT711" s="1"/>
      <c r="AU711" s="1"/>
      <c r="AV711" s="12">
        <v>1197</v>
      </c>
      <c r="AW711" s="12">
        <v>1524</v>
      </c>
      <c r="AX711" s="32">
        <v>4.77</v>
      </c>
      <c r="AY711" s="33">
        <v>9.55</v>
      </c>
      <c r="AZ711" s="34">
        <f t="shared" si="954"/>
        <v>20263.89</v>
      </c>
      <c r="BA711" s="12">
        <v>3.45</v>
      </c>
      <c r="BB711" s="12">
        <v>0.89</v>
      </c>
      <c r="BC711" s="12">
        <v>3.14</v>
      </c>
      <c r="BD711" s="35">
        <f t="shared" si="955"/>
        <v>3.7946</v>
      </c>
      <c r="BE711" s="12">
        <v>1.325</v>
      </c>
      <c r="BF711" s="12">
        <v>0.5</v>
      </c>
      <c r="BG711" s="36">
        <f t="shared" si="956"/>
        <v>175749.379079411</v>
      </c>
      <c r="BH711"/>
      <c r="BI711"/>
      <c r="BJ711"/>
      <c r="BK711"/>
      <c r="BL711" s="1"/>
      <c r="BM711" s="1"/>
      <c r="BN711" s="1"/>
      <c r="BO711" s="1"/>
      <c r="BP711" s="1"/>
      <c r="BQ711" s="12">
        <v>1197</v>
      </c>
      <c r="BR711" s="12">
        <v>1524</v>
      </c>
      <c r="BS711" s="32">
        <v>4.77</v>
      </c>
      <c r="BT711" s="33">
        <v>9.55</v>
      </c>
      <c r="BU711" s="34">
        <f t="shared" si="957"/>
        <v>20263.89</v>
      </c>
      <c r="BV711" s="12">
        <v>3.45</v>
      </c>
      <c r="BW711" s="12">
        <v>0.89</v>
      </c>
      <c r="BX711" s="12">
        <v>3.14</v>
      </c>
      <c r="BY711" s="35">
        <f t="shared" si="958"/>
        <v>3.7946</v>
      </c>
      <c r="BZ711" s="12">
        <v>1.325</v>
      </c>
      <c r="CA711" s="12">
        <v>0.5</v>
      </c>
      <c r="CB711" s="36">
        <f t="shared" si="959"/>
        <v>175749.379079411</v>
      </c>
      <c r="CC711"/>
      <c r="CD711"/>
      <c r="CE711"/>
      <c r="CF711"/>
      <c r="CG711" s="1"/>
      <c r="CH711" s="1"/>
      <c r="CI711" s="1"/>
      <c r="CJ711" s="1"/>
      <c r="CK711" s="1"/>
      <c r="CL711" s="12">
        <v>1197</v>
      </c>
      <c r="CM711" s="12">
        <f t="shared" si="960"/>
        <v>1669</v>
      </c>
      <c r="CN711" s="32">
        <v>4.77</v>
      </c>
      <c r="CO711" s="33">
        <v>9.55</v>
      </c>
      <c r="CP711" s="34">
        <f t="shared" si="961"/>
        <v>21648.64</v>
      </c>
      <c r="CQ711" s="12">
        <v>3.45</v>
      </c>
      <c r="CR711" s="12">
        <v>0.89</v>
      </c>
      <c r="CS711" s="12">
        <v>3.14</v>
      </c>
      <c r="CT711" s="35">
        <f t="shared" si="962"/>
        <v>3.7946</v>
      </c>
      <c r="CU711" s="12">
        <v>1.325</v>
      </c>
      <c r="CV711" s="12">
        <v>0.5</v>
      </c>
      <c r="CW711" s="36">
        <f t="shared" si="963"/>
        <v>187759.36100688</v>
      </c>
      <c r="CX711"/>
      <c r="CY711"/>
      <c r="CZ711"/>
      <c r="DA711"/>
      <c r="DB711" s="1"/>
      <c r="DC711" s="1"/>
      <c r="DD711" s="1"/>
      <c r="DE711" s="1"/>
      <c r="DF711" s="1"/>
      <c r="DG711" s="12">
        <v>1197</v>
      </c>
      <c r="DH711" s="12">
        <f t="shared" si="964"/>
        <v>1669</v>
      </c>
      <c r="DI711" s="32">
        <v>4.77</v>
      </c>
      <c r="DJ711" s="33">
        <v>9.55</v>
      </c>
      <c r="DK711" s="34">
        <f t="shared" si="965"/>
        <v>21648.64</v>
      </c>
      <c r="DL711" s="12">
        <v>3.45</v>
      </c>
      <c r="DM711" s="12">
        <v>0.89</v>
      </c>
      <c r="DN711" s="12">
        <v>3.14</v>
      </c>
      <c r="DO711" s="35">
        <f t="shared" si="966"/>
        <v>3.7946</v>
      </c>
      <c r="DP711" s="12">
        <v>1.325</v>
      </c>
      <c r="DQ711" s="12">
        <v>0.5</v>
      </c>
      <c r="DR711" s="36">
        <f t="shared" si="967"/>
        <v>187759.36100688</v>
      </c>
      <c r="DS711"/>
      <c r="DT711"/>
      <c r="DU711"/>
      <c r="DV711"/>
      <c r="DW711" s="1"/>
      <c r="DX711" s="1"/>
      <c r="DY711" s="1"/>
      <c r="DZ711" s="1"/>
      <c r="EA711" s="1"/>
      <c r="EB711" s="12">
        <v>1197</v>
      </c>
      <c r="EC711" s="12">
        <f t="shared" si="968"/>
        <v>1669</v>
      </c>
      <c r="ED711" s="32">
        <v>4.77</v>
      </c>
      <c r="EE711" s="33">
        <v>9.55</v>
      </c>
      <c r="EF711" s="34">
        <f t="shared" si="969"/>
        <v>21648.64</v>
      </c>
      <c r="EG711" s="12">
        <v>3.45</v>
      </c>
      <c r="EH711" s="12">
        <v>0.89</v>
      </c>
      <c r="EI711" s="12">
        <v>3.94</v>
      </c>
      <c r="EJ711" s="35">
        <f t="shared" si="970"/>
        <v>4.5066</v>
      </c>
      <c r="EK711" s="12">
        <v>1.325</v>
      </c>
      <c r="EL711" s="12">
        <v>0.5</v>
      </c>
      <c r="EM711" s="36">
        <f t="shared" si="971"/>
        <v>222989.60004048</v>
      </c>
      <c r="EN711"/>
      <c r="EO711"/>
      <c r="EP711"/>
      <c r="EQ711"/>
    </row>
    <row r="712" s="1" customFormat="1" customHeight="1" spans="6:147">
      <c r="F712" s="12">
        <v>1197</v>
      </c>
      <c r="G712" s="12">
        <v>1524</v>
      </c>
      <c r="H712" s="32">
        <v>7.16</v>
      </c>
      <c r="I712" s="33">
        <v>14.32</v>
      </c>
      <c r="J712" s="34">
        <f t="shared" si="948"/>
        <v>30394.2</v>
      </c>
      <c r="K712" s="12">
        <v>3.45</v>
      </c>
      <c r="L712" s="12">
        <v>0.89</v>
      </c>
      <c r="M712" s="12">
        <v>3.14</v>
      </c>
      <c r="N712" s="35">
        <f t="shared" si="949"/>
        <v>3.7946</v>
      </c>
      <c r="O712" s="12">
        <v>1.325</v>
      </c>
      <c r="P712" s="12">
        <v>0.5</v>
      </c>
      <c r="Q712" s="36">
        <f t="shared" si="950"/>
        <v>263609.888210775</v>
      </c>
      <c r="R712"/>
      <c r="S712"/>
      <c r="T712"/>
      <c r="U712"/>
      <c r="V712" s="1"/>
      <c r="W712" s="1"/>
      <c r="X712" s="1"/>
      <c r="Y712" s="1"/>
      <c r="Z712" s="1"/>
      <c r="AA712" s="12">
        <v>1197</v>
      </c>
      <c r="AB712" s="12">
        <v>1524</v>
      </c>
      <c r="AC712" s="32">
        <v>7.16</v>
      </c>
      <c r="AD712" s="33">
        <v>14.32</v>
      </c>
      <c r="AE712" s="34">
        <f t="shared" si="951"/>
        <v>30394.2</v>
      </c>
      <c r="AF712" s="12">
        <v>3.45</v>
      </c>
      <c r="AG712" s="12">
        <v>0.89</v>
      </c>
      <c r="AH712" s="12">
        <v>3.14</v>
      </c>
      <c r="AI712" s="35">
        <f t="shared" si="952"/>
        <v>3.7946</v>
      </c>
      <c r="AJ712" s="12">
        <v>1.325</v>
      </c>
      <c r="AK712" s="12">
        <v>0.5</v>
      </c>
      <c r="AL712" s="36">
        <f t="shared" si="953"/>
        <v>263609.888210775</v>
      </c>
      <c r="AM712"/>
      <c r="AN712"/>
      <c r="AO712"/>
      <c r="AP712"/>
      <c r="AQ712" s="1"/>
      <c r="AR712" s="1"/>
      <c r="AS712" s="1"/>
      <c r="AT712" s="1"/>
      <c r="AU712" s="1"/>
      <c r="AV712" s="12">
        <v>1197</v>
      </c>
      <c r="AW712" s="12">
        <v>1524</v>
      </c>
      <c r="AX712" s="32">
        <v>7.16</v>
      </c>
      <c r="AY712" s="33">
        <v>14.32</v>
      </c>
      <c r="AZ712" s="34">
        <f t="shared" si="954"/>
        <v>30394.2</v>
      </c>
      <c r="BA712" s="12">
        <v>3.45</v>
      </c>
      <c r="BB712" s="12">
        <v>0.89</v>
      </c>
      <c r="BC712" s="12">
        <v>3.14</v>
      </c>
      <c r="BD712" s="35">
        <f t="shared" si="955"/>
        <v>3.7946</v>
      </c>
      <c r="BE712" s="12">
        <v>1.325</v>
      </c>
      <c r="BF712" s="12">
        <v>0.5</v>
      </c>
      <c r="BG712" s="36">
        <f t="shared" si="956"/>
        <v>263609.888210775</v>
      </c>
      <c r="BH712"/>
      <c r="BI712"/>
      <c r="BJ712"/>
      <c r="BK712"/>
      <c r="BL712" s="1"/>
      <c r="BM712" s="1"/>
      <c r="BN712" s="1"/>
      <c r="BO712" s="1"/>
      <c r="BP712" s="1"/>
      <c r="BQ712" s="12">
        <v>1197</v>
      </c>
      <c r="BR712" s="12">
        <v>1524</v>
      </c>
      <c r="BS712" s="32">
        <v>7.16</v>
      </c>
      <c r="BT712" s="33">
        <v>14.32</v>
      </c>
      <c r="BU712" s="34">
        <f t="shared" si="957"/>
        <v>30394.2</v>
      </c>
      <c r="BV712" s="12">
        <v>3.45</v>
      </c>
      <c r="BW712" s="12">
        <v>0.89</v>
      </c>
      <c r="BX712" s="12">
        <v>3.14</v>
      </c>
      <c r="BY712" s="35">
        <f t="shared" si="958"/>
        <v>3.7946</v>
      </c>
      <c r="BZ712" s="12">
        <v>1.325</v>
      </c>
      <c r="CA712" s="12">
        <v>0.5</v>
      </c>
      <c r="CB712" s="36">
        <f t="shared" si="959"/>
        <v>263609.888210775</v>
      </c>
      <c r="CC712"/>
      <c r="CD712"/>
      <c r="CE712"/>
      <c r="CF712"/>
      <c r="CG712" s="1"/>
      <c r="CH712" s="1"/>
      <c r="CI712" s="1"/>
      <c r="CJ712" s="1"/>
      <c r="CK712" s="1"/>
      <c r="CL712" s="12">
        <v>1197</v>
      </c>
      <c r="CM712" s="12">
        <f t="shared" si="960"/>
        <v>1669</v>
      </c>
      <c r="CN712" s="32">
        <v>7.16</v>
      </c>
      <c r="CO712" s="33">
        <v>14.32</v>
      </c>
      <c r="CP712" s="34">
        <f t="shared" si="961"/>
        <v>32470.6</v>
      </c>
      <c r="CQ712" s="12">
        <v>3.45</v>
      </c>
      <c r="CR712" s="12">
        <v>0.89</v>
      </c>
      <c r="CS712" s="12">
        <v>3.14</v>
      </c>
      <c r="CT712" s="35">
        <f t="shared" si="962"/>
        <v>3.7946</v>
      </c>
      <c r="CU712" s="12">
        <v>1.325</v>
      </c>
      <c r="CV712" s="12">
        <v>0.5</v>
      </c>
      <c r="CW712" s="36">
        <f t="shared" si="963"/>
        <v>281618.573153325</v>
      </c>
      <c r="CX712"/>
      <c r="CY712"/>
      <c r="CZ712"/>
      <c r="DA712"/>
      <c r="DB712" s="1"/>
      <c r="DC712" s="1"/>
      <c r="DD712" s="1"/>
      <c r="DE712" s="1"/>
      <c r="DF712" s="1"/>
      <c r="DG712" s="12">
        <v>1197</v>
      </c>
      <c r="DH712" s="12">
        <f t="shared" si="964"/>
        <v>1669</v>
      </c>
      <c r="DI712" s="32">
        <v>7.16</v>
      </c>
      <c r="DJ712" s="33">
        <v>14.32</v>
      </c>
      <c r="DK712" s="34">
        <f t="shared" si="965"/>
        <v>32470.6</v>
      </c>
      <c r="DL712" s="12">
        <v>3.45</v>
      </c>
      <c r="DM712" s="12">
        <v>0.89</v>
      </c>
      <c r="DN712" s="12">
        <v>3.14</v>
      </c>
      <c r="DO712" s="35">
        <f t="shared" si="966"/>
        <v>3.7946</v>
      </c>
      <c r="DP712" s="12">
        <v>1.325</v>
      </c>
      <c r="DQ712" s="12">
        <v>0.5</v>
      </c>
      <c r="DR712" s="36">
        <f t="shared" si="967"/>
        <v>281618.573153325</v>
      </c>
      <c r="DS712"/>
      <c r="DT712"/>
      <c r="DU712"/>
      <c r="DV712"/>
      <c r="DW712" s="1"/>
      <c r="DX712" s="1"/>
      <c r="DY712" s="1"/>
      <c r="DZ712" s="1"/>
      <c r="EA712" s="1"/>
      <c r="EB712" s="12">
        <v>1197</v>
      </c>
      <c r="EC712" s="12">
        <f t="shared" si="968"/>
        <v>1669</v>
      </c>
      <c r="ED712" s="32">
        <v>7.16</v>
      </c>
      <c r="EE712" s="33">
        <v>14.32</v>
      </c>
      <c r="EF712" s="34">
        <f t="shared" si="969"/>
        <v>32470.6</v>
      </c>
      <c r="EG712" s="12">
        <v>3.45</v>
      </c>
      <c r="EH712" s="12">
        <v>0.89</v>
      </c>
      <c r="EI712" s="12">
        <v>3.94</v>
      </c>
      <c r="EJ712" s="35">
        <f t="shared" si="970"/>
        <v>4.5066</v>
      </c>
      <c r="EK712" s="12">
        <v>1.325</v>
      </c>
      <c r="EL712" s="12">
        <v>0.5</v>
      </c>
      <c r="EM712" s="36">
        <f t="shared" si="971"/>
        <v>334460.091122325</v>
      </c>
      <c r="EN712"/>
      <c r="EO712"/>
      <c r="EP712"/>
      <c r="EQ712"/>
    </row>
    <row r="713" s="1" customFormat="1" customHeight="1" spans="6:147">
      <c r="F713" s="37" t="s">
        <v>43</v>
      </c>
      <c r="G713" s="37"/>
      <c r="H713" s="37"/>
      <c r="I713" s="37"/>
      <c r="J713" s="37"/>
      <c r="K713" s="38">
        <f>SUM(Q699:Q712)</f>
        <v>516450.913004486</v>
      </c>
      <c r="L713" s="38"/>
      <c r="M713" s="38"/>
      <c r="N713" s="38"/>
      <c r="O713" s="38"/>
      <c r="P713" s="38"/>
      <c r="Q713" s="38"/>
      <c r="R713"/>
      <c r="S713"/>
      <c r="T713"/>
      <c r="U713"/>
      <c r="V713" s="1"/>
      <c r="W713" s="1"/>
      <c r="X713" s="1"/>
      <c r="Y713" s="1"/>
      <c r="Z713" s="1"/>
      <c r="AA713" s="37" t="s">
        <v>43</v>
      </c>
      <c r="AB713" s="37"/>
      <c r="AC713" s="37"/>
      <c r="AD713" s="37"/>
      <c r="AE713" s="37"/>
      <c r="AF713" s="38">
        <f>SUM(AL699:AL712)</f>
        <v>516450.913004486</v>
      </c>
      <c r="AG713" s="38"/>
      <c r="AH713" s="38"/>
      <c r="AI713" s="38"/>
      <c r="AJ713" s="38"/>
      <c r="AK713" s="38"/>
      <c r="AL713" s="38"/>
      <c r="AM713"/>
      <c r="AN713"/>
      <c r="AO713"/>
      <c r="AP713"/>
      <c r="AQ713" s="1"/>
      <c r="AR713" s="1"/>
      <c r="AS713" s="1"/>
      <c r="AT713" s="1"/>
      <c r="AU713" s="1"/>
      <c r="AV713" s="37" t="s">
        <v>43</v>
      </c>
      <c r="AW713" s="37"/>
      <c r="AX713" s="37"/>
      <c r="AY713" s="37"/>
      <c r="AZ713" s="37"/>
      <c r="BA713" s="38">
        <f>SUM(BG699:BG712)</f>
        <v>516450.913004486</v>
      </c>
      <c r="BB713" s="38"/>
      <c r="BC713" s="38"/>
      <c r="BD713" s="38"/>
      <c r="BE713" s="38"/>
      <c r="BF713" s="38"/>
      <c r="BG713" s="38"/>
      <c r="BH713"/>
      <c r="BI713"/>
      <c r="BJ713"/>
      <c r="BK713"/>
      <c r="BL713" s="1"/>
      <c r="BM713" s="1"/>
      <c r="BN713" s="1"/>
      <c r="BO713" s="1"/>
      <c r="BP713" s="1"/>
      <c r="BQ713" s="37" t="s">
        <v>43</v>
      </c>
      <c r="BR713" s="37"/>
      <c r="BS713" s="37"/>
      <c r="BT713" s="37"/>
      <c r="BU713" s="37"/>
      <c r="BV713" s="38">
        <f>SUM(CB699:CB712)</f>
        <v>516450.913004486</v>
      </c>
      <c r="BW713" s="38"/>
      <c r="BX713" s="38"/>
      <c r="BY713" s="38"/>
      <c r="BZ713" s="38"/>
      <c r="CA713" s="38"/>
      <c r="CB713" s="38"/>
      <c r="CC713"/>
      <c r="CD713"/>
      <c r="CE713"/>
      <c r="CF713"/>
      <c r="CG713" s="1"/>
      <c r="CH713" s="1"/>
      <c r="CI713" s="1"/>
      <c r="CJ713" s="1"/>
      <c r="CK713" s="1"/>
      <c r="CL713" s="37" t="s">
        <v>43</v>
      </c>
      <c r="CM713" s="37"/>
      <c r="CN713" s="37"/>
      <c r="CO713" s="37"/>
      <c r="CP713" s="37"/>
      <c r="CQ713" s="38">
        <f>SUM(CW699:CW712)</f>
        <v>551736.146955105</v>
      </c>
      <c r="CR713" s="38"/>
      <c r="CS713" s="38"/>
      <c r="CT713" s="38"/>
      <c r="CU713" s="38"/>
      <c r="CV713" s="38"/>
      <c r="CW713" s="38"/>
      <c r="CX713"/>
      <c r="CY713"/>
      <c r="CZ713"/>
      <c r="DA713"/>
      <c r="DB713" s="1"/>
      <c r="DC713" s="1"/>
      <c r="DD713" s="1"/>
      <c r="DE713" s="1"/>
      <c r="DF713" s="1"/>
      <c r="DG713" s="37" t="s">
        <v>43</v>
      </c>
      <c r="DH713" s="37"/>
      <c r="DI713" s="37"/>
      <c r="DJ713" s="37"/>
      <c r="DK713" s="37"/>
      <c r="DL713" s="38">
        <f>SUM(DR699:DR712)</f>
        <v>551736.146955105</v>
      </c>
      <c r="DM713" s="38"/>
      <c r="DN713" s="38"/>
      <c r="DO713" s="38"/>
      <c r="DP713" s="38"/>
      <c r="DQ713" s="38"/>
      <c r="DR713" s="38"/>
      <c r="DS713"/>
      <c r="DT713"/>
      <c r="DU713"/>
      <c r="DV713"/>
      <c r="DW713" s="1"/>
      <c r="DX713" s="1"/>
      <c r="DY713" s="1"/>
      <c r="DZ713" s="1"/>
      <c r="EA713" s="1"/>
      <c r="EB713" s="37" t="s">
        <v>43</v>
      </c>
      <c r="EC713" s="37"/>
      <c r="ED713" s="37"/>
      <c r="EE713" s="37"/>
      <c r="EF713" s="37"/>
      <c r="EG713" s="38">
        <f>SUM(EM699:EM712)</f>
        <v>655261.192185705</v>
      </c>
      <c r="EH713" s="38"/>
      <c r="EI713" s="38"/>
      <c r="EJ713" s="38"/>
      <c r="EK713" s="38"/>
      <c r="EL713" s="38"/>
      <c r="EM713" s="38"/>
      <c r="EN713"/>
      <c r="EO713"/>
      <c r="EP713"/>
      <c r="EQ713"/>
    </row>
    <row r="714" s="1" customFormat="1" customHeight="1" spans="6:147">
      <c r="F714" s="37"/>
      <c r="G714" s="37"/>
      <c r="H714" s="37"/>
      <c r="I714" s="37"/>
      <c r="J714" s="37"/>
      <c r="K714" s="38"/>
      <c r="L714" s="38"/>
      <c r="M714" s="38"/>
      <c r="N714" s="38"/>
      <c r="O714" s="38"/>
      <c r="P714" s="38"/>
      <c r="Q714" s="38"/>
      <c r="R714"/>
      <c r="S714"/>
      <c r="T714"/>
      <c r="U714"/>
      <c r="V714" s="1"/>
      <c r="W714" s="1"/>
      <c r="X714" s="1"/>
      <c r="Y714" s="1"/>
      <c r="Z714" s="1"/>
      <c r="AA714" s="37"/>
      <c r="AB714" s="37"/>
      <c r="AC714" s="37"/>
      <c r="AD714" s="37"/>
      <c r="AE714" s="37"/>
      <c r="AF714" s="38"/>
      <c r="AG714" s="38"/>
      <c r="AH714" s="38"/>
      <c r="AI714" s="38"/>
      <c r="AJ714" s="38"/>
      <c r="AK714" s="38"/>
      <c r="AL714" s="38"/>
      <c r="AM714"/>
      <c r="AN714"/>
      <c r="AO714"/>
      <c r="AP714"/>
      <c r="AQ714" s="1"/>
      <c r="AR714" s="1"/>
      <c r="AS714" s="1"/>
      <c r="AT714" s="1"/>
      <c r="AU714" s="1"/>
      <c r="AV714" s="37"/>
      <c r="AW714" s="37"/>
      <c r="AX714" s="37"/>
      <c r="AY714" s="37"/>
      <c r="AZ714" s="37"/>
      <c r="BA714" s="38"/>
      <c r="BB714" s="38"/>
      <c r="BC714" s="38"/>
      <c r="BD714" s="38"/>
      <c r="BE714" s="38"/>
      <c r="BF714" s="38"/>
      <c r="BG714" s="38"/>
      <c r="BH714"/>
      <c r="BI714"/>
      <c r="BJ714"/>
      <c r="BK714"/>
      <c r="BL714" s="1"/>
      <c r="BM714" s="1"/>
      <c r="BN714" s="1"/>
      <c r="BO714" s="1"/>
      <c r="BP714" s="1"/>
      <c r="BQ714" s="37"/>
      <c r="BR714" s="37"/>
      <c r="BS714" s="37"/>
      <c r="BT714" s="37"/>
      <c r="BU714" s="37"/>
      <c r="BV714" s="38"/>
      <c r="BW714" s="38"/>
      <c r="BX714" s="38"/>
      <c r="BY714" s="38"/>
      <c r="BZ714" s="38"/>
      <c r="CA714" s="38"/>
      <c r="CB714" s="38"/>
      <c r="CC714"/>
      <c r="CD714"/>
      <c r="CE714"/>
      <c r="CF714"/>
      <c r="CG714" s="1"/>
      <c r="CH714" s="1"/>
      <c r="CI714" s="1"/>
      <c r="CJ714" s="1"/>
      <c r="CK714" s="1"/>
      <c r="CL714" s="37"/>
      <c r="CM714" s="37"/>
      <c r="CN714" s="37"/>
      <c r="CO714" s="37"/>
      <c r="CP714" s="37"/>
      <c r="CQ714" s="38"/>
      <c r="CR714" s="38"/>
      <c r="CS714" s="38"/>
      <c r="CT714" s="38"/>
      <c r="CU714" s="38"/>
      <c r="CV714" s="38"/>
      <c r="CW714" s="38"/>
      <c r="CX714"/>
      <c r="CY714"/>
      <c r="CZ714"/>
      <c r="DA714"/>
      <c r="DB714" s="1"/>
      <c r="DC714" s="1"/>
      <c r="DD714" s="1"/>
      <c r="DE714" s="1"/>
      <c r="DF714" s="1"/>
      <c r="DG714" s="37"/>
      <c r="DH714" s="37"/>
      <c r="DI714" s="37"/>
      <c r="DJ714" s="37"/>
      <c r="DK714" s="37"/>
      <c r="DL714" s="38"/>
      <c r="DM714" s="38"/>
      <c r="DN714" s="38"/>
      <c r="DO714" s="38"/>
      <c r="DP714" s="38"/>
      <c r="DQ714" s="38"/>
      <c r="DR714" s="38"/>
      <c r="DS714"/>
      <c r="DT714"/>
      <c r="DU714"/>
      <c r="DV714"/>
      <c r="DW714" s="1"/>
      <c r="DX714" s="1"/>
      <c r="DY714" s="1"/>
      <c r="DZ714" s="1"/>
      <c r="EA714" s="1"/>
      <c r="EB714" s="37"/>
      <c r="EC714" s="37"/>
      <c r="ED714" s="37"/>
      <c r="EE714" s="37"/>
      <c r="EF714" s="37"/>
      <c r="EG714" s="38"/>
      <c r="EH714" s="38"/>
      <c r="EI714" s="38"/>
      <c r="EJ714" s="38"/>
      <c r="EK714" s="38"/>
      <c r="EL714" s="38"/>
      <c r="EM714" s="38"/>
      <c r="EN714"/>
      <c r="EO714"/>
      <c r="EP714"/>
      <c r="EQ714"/>
    </row>
    <row r="715" s="1" customFormat="1" customHeight="1" spans="6:147">
      <c r="F715" s="37"/>
      <c r="G715" s="37"/>
      <c r="H715" s="37"/>
      <c r="I715" s="37"/>
      <c r="J715" s="37"/>
      <c r="K715" s="38"/>
      <c r="L715" s="38"/>
      <c r="M715" s="38"/>
      <c r="N715" s="38"/>
      <c r="O715" s="38"/>
      <c r="P715" s="38"/>
      <c r="Q715" s="38"/>
      <c r="R715"/>
      <c r="S715"/>
      <c r="T715"/>
      <c r="U715"/>
      <c r="V715" s="1"/>
      <c r="W715" s="1"/>
      <c r="X715" s="1"/>
      <c r="Y715" s="1"/>
      <c r="Z715" s="1"/>
      <c r="AA715" s="37"/>
      <c r="AB715" s="37"/>
      <c r="AC715" s="37"/>
      <c r="AD715" s="37"/>
      <c r="AE715" s="37"/>
      <c r="AF715" s="38"/>
      <c r="AG715" s="38"/>
      <c r="AH715" s="38"/>
      <c r="AI715" s="38"/>
      <c r="AJ715" s="38"/>
      <c r="AK715" s="38"/>
      <c r="AL715" s="38"/>
      <c r="AM715"/>
      <c r="AN715"/>
      <c r="AO715"/>
      <c r="AP715"/>
      <c r="AQ715" s="1"/>
      <c r="AR715" s="1"/>
      <c r="AS715" s="1"/>
      <c r="AT715" s="1"/>
      <c r="AU715" s="1"/>
      <c r="AV715" s="37"/>
      <c r="AW715" s="37"/>
      <c r="AX715" s="37"/>
      <c r="AY715" s="37"/>
      <c r="AZ715" s="37"/>
      <c r="BA715" s="38"/>
      <c r="BB715" s="38"/>
      <c r="BC715" s="38"/>
      <c r="BD715" s="38"/>
      <c r="BE715" s="38"/>
      <c r="BF715" s="38"/>
      <c r="BG715" s="38"/>
      <c r="BH715"/>
      <c r="BI715"/>
      <c r="BJ715"/>
      <c r="BK715"/>
      <c r="BL715" s="1"/>
      <c r="BM715" s="1"/>
      <c r="BN715" s="1"/>
      <c r="BO715" s="1"/>
      <c r="BP715" s="1"/>
      <c r="BQ715" s="37"/>
      <c r="BR715" s="37"/>
      <c r="BS715" s="37"/>
      <c r="BT715" s="37"/>
      <c r="BU715" s="37"/>
      <c r="BV715" s="38"/>
      <c r="BW715" s="38"/>
      <c r="BX715" s="38"/>
      <c r="BY715" s="38"/>
      <c r="BZ715" s="38"/>
      <c r="CA715" s="38"/>
      <c r="CB715" s="38"/>
      <c r="CC715"/>
      <c r="CD715"/>
      <c r="CE715"/>
      <c r="CF715"/>
      <c r="CG715" s="1"/>
      <c r="CH715" s="1"/>
      <c r="CI715" s="1"/>
      <c r="CJ715" s="1"/>
      <c r="CK715" s="1"/>
      <c r="CL715" s="37"/>
      <c r="CM715" s="37"/>
      <c r="CN715" s="37"/>
      <c r="CO715" s="37"/>
      <c r="CP715" s="37"/>
      <c r="CQ715" s="38"/>
      <c r="CR715" s="38"/>
      <c r="CS715" s="38"/>
      <c r="CT715" s="38"/>
      <c r="CU715" s="38"/>
      <c r="CV715" s="38"/>
      <c r="CW715" s="38"/>
      <c r="CX715"/>
      <c r="CY715"/>
      <c r="CZ715"/>
      <c r="DA715"/>
      <c r="DB715" s="1"/>
      <c r="DC715" s="1"/>
      <c r="DD715" s="1"/>
      <c r="DE715" s="1"/>
      <c r="DF715" s="1"/>
      <c r="DG715" s="37"/>
      <c r="DH715" s="37"/>
      <c r="DI715" s="37"/>
      <c r="DJ715" s="37"/>
      <c r="DK715" s="37"/>
      <c r="DL715" s="38"/>
      <c r="DM715" s="38"/>
      <c r="DN715" s="38"/>
      <c r="DO715" s="38"/>
      <c r="DP715" s="38"/>
      <c r="DQ715" s="38"/>
      <c r="DR715" s="38"/>
      <c r="DS715"/>
      <c r="DT715"/>
      <c r="DU715"/>
      <c r="DV715"/>
      <c r="DW715" s="1"/>
      <c r="DX715" s="1"/>
      <c r="DY715" s="1"/>
      <c r="DZ715" s="1"/>
      <c r="EA715" s="1"/>
      <c r="EB715" s="37"/>
      <c r="EC715" s="37"/>
      <c r="ED715" s="37"/>
      <c r="EE715" s="37"/>
      <c r="EF715" s="37"/>
      <c r="EG715" s="38"/>
      <c r="EH715" s="38"/>
      <c r="EI715" s="38"/>
      <c r="EJ715" s="38"/>
      <c r="EK715" s="38"/>
      <c r="EL715" s="38"/>
      <c r="EM715" s="38"/>
      <c r="EN715"/>
      <c r="EO715"/>
      <c r="EP715"/>
      <c r="EQ715"/>
    </row>
    <row r="716" s="1" customFormat="1" customHeight="1" spans="6:147">
      <c r="F716" s="39" t="s">
        <v>18</v>
      </c>
      <c r="G716" s="39"/>
      <c r="H716" s="39"/>
      <c r="I716" s="39"/>
      <c r="J716" s="39"/>
      <c r="K716" s="39"/>
      <c r="L716" s="39"/>
      <c r="M716" s="39"/>
      <c r="N716" s="39"/>
      <c r="O716" s="39"/>
      <c r="P716" s="39"/>
      <c r="Q716" s="39"/>
      <c r="R716"/>
      <c r="S716"/>
      <c r="T716"/>
      <c r="U716"/>
      <c r="V716" s="1"/>
      <c r="W716" s="1"/>
      <c r="X716" s="1"/>
      <c r="Y716" s="1"/>
      <c r="Z716" s="1"/>
      <c r="AA716" s="39" t="s">
        <v>18</v>
      </c>
      <c r="AB716" s="39"/>
      <c r="AC716" s="39"/>
      <c r="AD716" s="39"/>
      <c r="AE716" s="39"/>
      <c r="AF716" s="39"/>
      <c r="AG716" s="39"/>
      <c r="AH716" s="39"/>
      <c r="AI716" s="39"/>
      <c r="AJ716" s="39"/>
      <c r="AK716" s="39"/>
      <c r="AL716" s="39"/>
      <c r="AM716"/>
      <c r="AN716"/>
      <c r="AO716"/>
      <c r="AP716"/>
      <c r="AQ716" s="1"/>
      <c r="AR716" s="1"/>
      <c r="AS716" s="1"/>
      <c r="AT716" s="1"/>
      <c r="AU716" s="1"/>
      <c r="AV716" s="39" t="s">
        <v>18</v>
      </c>
      <c r="AW716" s="39"/>
      <c r="AX716" s="39"/>
      <c r="AY716" s="39"/>
      <c r="AZ716" s="39"/>
      <c r="BA716" s="39"/>
      <c r="BB716" s="39"/>
      <c r="BC716" s="39"/>
      <c r="BD716" s="39"/>
      <c r="BE716" s="39"/>
      <c r="BF716" s="39"/>
      <c r="BG716" s="39"/>
      <c r="BH716"/>
      <c r="BI716"/>
      <c r="BJ716"/>
      <c r="BK716"/>
      <c r="BL716" s="1"/>
      <c r="BM716" s="1"/>
      <c r="BN716" s="1"/>
      <c r="BO716" s="1"/>
      <c r="BP716" s="1"/>
      <c r="BQ716" s="39" t="s">
        <v>18</v>
      </c>
      <c r="BR716" s="39"/>
      <c r="BS716" s="39"/>
      <c r="BT716" s="39"/>
      <c r="BU716" s="39"/>
      <c r="BV716" s="39"/>
      <c r="BW716" s="39"/>
      <c r="BX716" s="39"/>
      <c r="BY716" s="39"/>
      <c r="BZ716" s="39"/>
      <c r="CA716" s="39"/>
      <c r="CB716" s="39"/>
      <c r="CC716"/>
      <c r="CD716"/>
      <c r="CE716"/>
      <c r="CF716"/>
      <c r="CG716" s="1"/>
      <c r="CH716" s="1"/>
      <c r="CI716" s="1"/>
      <c r="CJ716" s="1"/>
      <c r="CK716" s="1"/>
      <c r="CL716" s="39" t="s">
        <v>18</v>
      </c>
      <c r="CM716" s="39"/>
      <c r="CN716" s="39"/>
      <c r="CO716" s="39"/>
      <c r="CP716" s="39"/>
      <c r="CQ716" s="39"/>
      <c r="CR716" s="39"/>
      <c r="CS716" s="39"/>
      <c r="CT716" s="39"/>
      <c r="CU716" s="39"/>
      <c r="CV716" s="39"/>
      <c r="CW716" s="39"/>
      <c r="CX716"/>
      <c r="CY716"/>
      <c r="CZ716"/>
      <c r="DA716"/>
      <c r="DB716" s="1"/>
      <c r="DC716" s="1"/>
      <c r="DD716" s="1"/>
      <c r="DE716" s="1"/>
      <c r="DF716" s="1"/>
      <c r="DG716" s="39" t="s">
        <v>18</v>
      </c>
      <c r="DH716" s="39"/>
      <c r="DI716" s="39"/>
      <c r="DJ716" s="39"/>
      <c r="DK716" s="39"/>
      <c r="DL716" s="39"/>
      <c r="DM716" s="39"/>
      <c r="DN716" s="39"/>
      <c r="DO716" s="39"/>
      <c r="DP716" s="39"/>
      <c r="DQ716" s="39"/>
      <c r="DR716" s="39"/>
      <c r="DS716"/>
      <c r="DT716"/>
      <c r="DU716"/>
      <c r="DV716"/>
      <c r="DW716" s="1"/>
      <c r="DX716" s="1"/>
      <c r="DY716" s="1"/>
      <c r="DZ716" s="1"/>
      <c r="EA716" s="1"/>
      <c r="EB716" s="39" t="s">
        <v>18</v>
      </c>
      <c r="EC716" s="39"/>
      <c r="ED716" s="39"/>
      <c r="EE716" s="39"/>
      <c r="EF716" s="39"/>
      <c r="EG716" s="39"/>
      <c r="EH716" s="39"/>
      <c r="EI716" s="39"/>
      <c r="EJ716" s="39"/>
      <c r="EK716" s="39"/>
      <c r="EL716" s="39"/>
      <c r="EM716" s="39"/>
      <c r="EN716"/>
      <c r="EO716"/>
      <c r="EP716"/>
      <c r="EQ716"/>
    </row>
    <row r="717" s="1" customFormat="1" customHeight="1" spans="6:147">
      <c r="F717" s="15" t="s">
        <v>8</v>
      </c>
      <c r="G717" s="15"/>
      <c r="H717" s="15"/>
      <c r="I717" s="15"/>
      <c r="J717" s="15"/>
      <c r="K717" s="9" t="s">
        <v>35</v>
      </c>
      <c r="L717" s="9"/>
      <c r="M717" s="9"/>
      <c r="N717" s="9"/>
      <c r="O717" s="10" t="s">
        <v>36</v>
      </c>
      <c r="P717" s="10"/>
      <c r="Q717" s="40" t="s">
        <v>14</v>
      </c>
      <c r="R717"/>
      <c r="S717"/>
      <c r="T717"/>
      <c r="U717"/>
      <c r="V717" s="1"/>
      <c r="W717" s="1"/>
      <c r="X717" s="1"/>
      <c r="Y717" s="1"/>
      <c r="Z717" s="1"/>
      <c r="AA717" s="15" t="s">
        <v>8</v>
      </c>
      <c r="AB717" s="15"/>
      <c r="AC717" s="15"/>
      <c r="AD717" s="15"/>
      <c r="AE717" s="15"/>
      <c r="AF717" s="9" t="s">
        <v>35</v>
      </c>
      <c r="AG717" s="9"/>
      <c r="AH717" s="9"/>
      <c r="AI717" s="9"/>
      <c r="AJ717" s="10" t="s">
        <v>36</v>
      </c>
      <c r="AK717" s="10"/>
      <c r="AL717" s="40" t="s">
        <v>14</v>
      </c>
      <c r="AM717"/>
      <c r="AN717"/>
      <c r="AO717"/>
      <c r="AP717"/>
      <c r="AQ717" s="1"/>
      <c r="AR717" s="1"/>
      <c r="AS717" s="1"/>
      <c r="AT717" s="1"/>
      <c r="AU717" s="1"/>
      <c r="AV717" s="15" t="s">
        <v>8</v>
      </c>
      <c r="AW717" s="15"/>
      <c r="AX717" s="15"/>
      <c r="AY717" s="15"/>
      <c r="AZ717" s="15"/>
      <c r="BA717" s="9" t="s">
        <v>35</v>
      </c>
      <c r="BB717" s="9"/>
      <c r="BC717" s="9"/>
      <c r="BD717" s="9"/>
      <c r="BE717" s="10" t="s">
        <v>36</v>
      </c>
      <c r="BF717" s="10"/>
      <c r="BG717" s="40" t="s">
        <v>14</v>
      </c>
      <c r="BH717"/>
      <c r="BI717"/>
      <c r="BJ717"/>
      <c r="BK717"/>
      <c r="BL717" s="1"/>
      <c r="BM717" s="1"/>
      <c r="BN717" s="1"/>
      <c r="BO717" s="1"/>
      <c r="BP717" s="1"/>
      <c r="BQ717" s="15" t="s">
        <v>8</v>
      </c>
      <c r="BR717" s="15"/>
      <c r="BS717" s="15"/>
      <c r="BT717" s="15"/>
      <c r="BU717" s="15"/>
      <c r="BV717" s="9" t="s">
        <v>35</v>
      </c>
      <c r="BW717" s="9"/>
      <c r="BX717" s="9"/>
      <c r="BY717" s="9"/>
      <c r="BZ717" s="10" t="s">
        <v>36</v>
      </c>
      <c r="CA717" s="10"/>
      <c r="CB717" s="40" t="s">
        <v>14</v>
      </c>
      <c r="CC717"/>
      <c r="CD717"/>
      <c r="CE717"/>
      <c r="CF717"/>
      <c r="CG717" s="1"/>
      <c r="CH717" s="1"/>
      <c r="CI717" s="1"/>
      <c r="CJ717" s="1"/>
      <c r="CK717" s="1"/>
      <c r="CL717" s="15" t="s">
        <v>8</v>
      </c>
      <c r="CM717" s="15"/>
      <c r="CN717" s="15"/>
      <c r="CO717" s="15"/>
      <c r="CP717" s="15"/>
      <c r="CQ717" s="9" t="s">
        <v>35</v>
      </c>
      <c r="CR717" s="9"/>
      <c r="CS717" s="9"/>
      <c r="CT717" s="9"/>
      <c r="CU717" s="10" t="s">
        <v>36</v>
      </c>
      <c r="CV717" s="10"/>
      <c r="CW717" s="40" t="s">
        <v>14</v>
      </c>
      <c r="CX717"/>
      <c r="CY717"/>
      <c r="CZ717"/>
      <c r="DA717"/>
      <c r="DB717" s="1"/>
      <c r="DC717" s="1"/>
      <c r="DD717" s="1"/>
      <c r="DE717" s="1"/>
      <c r="DF717" s="1"/>
      <c r="DG717" s="15" t="s">
        <v>8</v>
      </c>
      <c r="DH717" s="15"/>
      <c r="DI717" s="15"/>
      <c r="DJ717" s="15"/>
      <c r="DK717" s="15"/>
      <c r="DL717" s="9" t="s">
        <v>35</v>
      </c>
      <c r="DM717" s="9"/>
      <c r="DN717" s="9"/>
      <c r="DO717" s="9"/>
      <c r="DP717" s="10" t="s">
        <v>36</v>
      </c>
      <c r="DQ717" s="10"/>
      <c r="DR717" s="40" t="s">
        <v>14</v>
      </c>
      <c r="DS717"/>
      <c r="DT717"/>
      <c r="DU717"/>
      <c r="DV717"/>
      <c r="DW717" s="1"/>
      <c r="DX717" s="1"/>
      <c r="DY717" s="1"/>
      <c r="DZ717" s="1"/>
      <c r="EA717" s="1"/>
      <c r="EB717" s="15" t="s">
        <v>8</v>
      </c>
      <c r="EC717" s="15"/>
      <c r="ED717" s="15"/>
      <c r="EE717" s="15"/>
      <c r="EF717" s="15"/>
      <c r="EG717" s="9" t="s">
        <v>35</v>
      </c>
      <c r="EH717" s="9"/>
      <c r="EI717" s="9"/>
      <c r="EJ717" s="9"/>
      <c r="EK717" s="10" t="s">
        <v>36</v>
      </c>
      <c r="EL717" s="10"/>
      <c r="EM717" s="40" t="s">
        <v>14</v>
      </c>
      <c r="EN717"/>
      <c r="EO717"/>
      <c r="EP717"/>
      <c r="EQ717"/>
    </row>
    <row r="718" s="1" customFormat="1" customHeight="1" spans="6:147">
      <c r="F718" s="15" t="s">
        <v>44</v>
      </c>
      <c r="G718" s="15" t="s">
        <v>45</v>
      </c>
      <c r="H718" s="15" t="s">
        <v>46</v>
      </c>
      <c r="I718" s="15" t="s">
        <v>47</v>
      </c>
      <c r="J718" s="15" t="s">
        <v>8</v>
      </c>
      <c r="K718" s="9" t="s">
        <v>40</v>
      </c>
      <c r="L718" s="9" t="s">
        <v>27</v>
      </c>
      <c r="M718" s="9" t="s">
        <v>28</v>
      </c>
      <c r="N718" s="35" t="s">
        <v>29</v>
      </c>
      <c r="O718" s="10" t="s">
        <v>48</v>
      </c>
      <c r="P718" s="10" t="s">
        <v>49</v>
      </c>
      <c r="Q718" s="40"/>
      <c r="R718"/>
      <c r="S718"/>
      <c r="T718"/>
      <c r="U718"/>
      <c r="V718" s="1"/>
      <c r="W718" s="1"/>
      <c r="X718" s="1"/>
      <c r="Y718" s="1"/>
      <c r="Z718" s="1"/>
      <c r="AA718" s="15" t="s">
        <v>44</v>
      </c>
      <c r="AB718" s="15" t="s">
        <v>45</v>
      </c>
      <c r="AC718" s="15" t="s">
        <v>46</v>
      </c>
      <c r="AD718" s="15" t="s">
        <v>47</v>
      </c>
      <c r="AE718" s="15" t="s">
        <v>8</v>
      </c>
      <c r="AF718" s="9" t="s">
        <v>40</v>
      </c>
      <c r="AG718" s="9" t="s">
        <v>27</v>
      </c>
      <c r="AH718" s="9" t="s">
        <v>28</v>
      </c>
      <c r="AI718" s="35" t="s">
        <v>29</v>
      </c>
      <c r="AJ718" s="10" t="s">
        <v>48</v>
      </c>
      <c r="AK718" s="10" t="s">
        <v>49</v>
      </c>
      <c r="AL718" s="40"/>
      <c r="AM718"/>
      <c r="AN718"/>
      <c r="AO718"/>
      <c r="AP718"/>
      <c r="AQ718" s="1"/>
      <c r="AR718" s="1"/>
      <c r="AS718" s="1"/>
      <c r="AT718" s="1"/>
      <c r="AU718" s="1"/>
      <c r="AV718" s="15" t="s">
        <v>44</v>
      </c>
      <c r="AW718" s="15" t="s">
        <v>45</v>
      </c>
      <c r="AX718" s="15" t="s">
        <v>46</v>
      </c>
      <c r="AY718" s="15" t="s">
        <v>47</v>
      </c>
      <c r="AZ718" s="15" t="s">
        <v>8</v>
      </c>
      <c r="BA718" s="9" t="s">
        <v>40</v>
      </c>
      <c r="BB718" s="9" t="s">
        <v>27</v>
      </c>
      <c r="BC718" s="9" t="s">
        <v>28</v>
      </c>
      <c r="BD718" s="35" t="s">
        <v>29</v>
      </c>
      <c r="BE718" s="10" t="s">
        <v>48</v>
      </c>
      <c r="BF718" s="10" t="s">
        <v>49</v>
      </c>
      <c r="BG718" s="40"/>
      <c r="BH718"/>
      <c r="BI718"/>
      <c r="BJ718"/>
      <c r="BK718"/>
      <c r="BL718" s="1"/>
      <c r="BM718" s="1"/>
      <c r="BN718" s="1"/>
      <c r="BO718" s="1"/>
      <c r="BP718" s="1"/>
      <c r="BQ718" s="15" t="s">
        <v>44</v>
      </c>
      <c r="BR718" s="15" t="s">
        <v>45</v>
      </c>
      <c r="BS718" s="15" t="s">
        <v>46</v>
      </c>
      <c r="BT718" s="15" t="s">
        <v>47</v>
      </c>
      <c r="BU718" s="15" t="s">
        <v>8</v>
      </c>
      <c r="BV718" s="9" t="s">
        <v>40</v>
      </c>
      <c r="BW718" s="9" t="s">
        <v>27</v>
      </c>
      <c r="BX718" s="9" t="s">
        <v>28</v>
      </c>
      <c r="BY718" s="35" t="s">
        <v>29</v>
      </c>
      <c r="BZ718" s="10" t="s">
        <v>48</v>
      </c>
      <c r="CA718" s="10" t="s">
        <v>49</v>
      </c>
      <c r="CB718" s="40"/>
      <c r="CC718"/>
      <c r="CD718"/>
      <c r="CE718"/>
      <c r="CF718"/>
      <c r="CG718" s="1"/>
      <c r="CH718" s="1"/>
      <c r="CI718" s="1"/>
      <c r="CJ718" s="1"/>
      <c r="CK718" s="1"/>
      <c r="CL718" s="15" t="s">
        <v>44</v>
      </c>
      <c r="CM718" s="15" t="s">
        <v>45</v>
      </c>
      <c r="CN718" s="15" t="s">
        <v>46</v>
      </c>
      <c r="CO718" s="15" t="s">
        <v>47</v>
      </c>
      <c r="CP718" s="15" t="s">
        <v>8</v>
      </c>
      <c r="CQ718" s="9" t="s">
        <v>40</v>
      </c>
      <c r="CR718" s="9" t="s">
        <v>27</v>
      </c>
      <c r="CS718" s="9" t="s">
        <v>28</v>
      </c>
      <c r="CT718" s="35" t="s">
        <v>29</v>
      </c>
      <c r="CU718" s="10" t="s">
        <v>48</v>
      </c>
      <c r="CV718" s="10" t="s">
        <v>49</v>
      </c>
      <c r="CW718" s="40"/>
      <c r="CX718"/>
      <c r="CY718"/>
      <c r="CZ718"/>
      <c r="DA718"/>
      <c r="DB718" s="1"/>
      <c r="DC718" s="1"/>
      <c r="DD718" s="1"/>
      <c r="DE718" s="1"/>
      <c r="DF718" s="1"/>
      <c r="DG718" s="15" t="s">
        <v>44</v>
      </c>
      <c r="DH718" s="15" t="s">
        <v>45</v>
      </c>
      <c r="DI718" s="15" t="s">
        <v>46</v>
      </c>
      <c r="DJ718" s="15" t="s">
        <v>47</v>
      </c>
      <c r="DK718" s="15" t="s">
        <v>8</v>
      </c>
      <c r="DL718" s="9" t="s">
        <v>40</v>
      </c>
      <c r="DM718" s="9" t="s">
        <v>27</v>
      </c>
      <c r="DN718" s="9" t="s">
        <v>28</v>
      </c>
      <c r="DO718" s="35" t="s">
        <v>29</v>
      </c>
      <c r="DP718" s="10" t="s">
        <v>48</v>
      </c>
      <c r="DQ718" s="10" t="s">
        <v>49</v>
      </c>
      <c r="DR718" s="40"/>
      <c r="DS718"/>
      <c r="DT718"/>
      <c r="DU718"/>
      <c r="DV718"/>
      <c r="DW718" s="1"/>
      <c r="DX718" s="1"/>
      <c r="DY718" s="1"/>
      <c r="DZ718" s="1"/>
      <c r="EA718" s="1"/>
      <c r="EB718" s="15" t="s">
        <v>44</v>
      </c>
      <c r="EC718" s="15" t="s">
        <v>45</v>
      </c>
      <c r="ED718" s="15" t="s">
        <v>46</v>
      </c>
      <c r="EE718" s="15" t="s">
        <v>47</v>
      </c>
      <c r="EF718" s="15" t="s">
        <v>8</v>
      </c>
      <c r="EG718" s="9" t="s">
        <v>40</v>
      </c>
      <c r="EH718" s="9" t="s">
        <v>27</v>
      </c>
      <c r="EI718" s="9" t="s">
        <v>28</v>
      </c>
      <c r="EJ718" s="35" t="s">
        <v>29</v>
      </c>
      <c r="EK718" s="10" t="s">
        <v>48</v>
      </c>
      <c r="EL718" s="10" t="s">
        <v>49</v>
      </c>
      <c r="EM718" s="40"/>
      <c r="EN718"/>
      <c r="EO718"/>
      <c r="EP718"/>
      <c r="EQ718"/>
    </row>
    <row r="719" s="1" customFormat="1" customHeight="1" spans="6:147">
      <c r="F719" s="12">
        <v>35434</v>
      </c>
      <c r="G719" s="13">
        <v>0.168</v>
      </c>
      <c r="H719" s="12">
        <v>1</v>
      </c>
      <c r="I719" s="12">
        <v>0</v>
      </c>
      <c r="J719" s="15">
        <f t="shared" ref="J719:J728" si="972">F719*G719*H719+I719</f>
        <v>5952.912</v>
      </c>
      <c r="K719" s="12">
        <v>1</v>
      </c>
      <c r="L719" s="12">
        <v>0.89</v>
      </c>
      <c r="M719" s="12">
        <v>1.78</v>
      </c>
      <c r="N719" s="35">
        <f t="shared" ref="N719:N728" si="973">L719*M719+1</f>
        <v>2.5842</v>
      </c>
      <c r="O719" s="12">
        <v>0.9</v>
      </c>
      <c r="P719" s="10">
        <v>0.5</v>
      </c>
      <c r="Q719" s="41">
        <f t="shared" ref="Q719:Q728" si="974">J719*K719*N719*O719*P719</f>
        <v>6922.58183568</v>
      </c>
      <c r="R719"/>
      <c r="S719"/>
      <c r="T719"/>
      <c r="U719"/>
      <c r="V719" s="1"/>
      <c r="W719" s="1"/>
      <c r="X719" s="1"/>
      <c r="Y719" s="1"/>
      <c r="Z719" s="1"/>
      <c r="AA719" s="12">
        <v>35434</v>
      </c>
      <c r="AB719" s="13">
        <v>0.168</v>
      </c>
      <c r="AC719" s="12">
        <v>1</v>
      </c>
      <c r="AD719" s="12">
        <v>0</v>
      </c>
      <c r="AE719" s="15">
        <f t="shared" ref="AE719:AE728" si="975">AA719*AB719*AC719+AD719</f>
        <v>5952.912</v>
      </c>
      <c r="AF719" s="12">
        <v>1</v>
      </c>
      <c r="AG719" s="12">
        <v>0.89</v>
      </c>
      <c r="AH719" s="12">
        <v>1.78</v>
      </c>
      <c r="AI719" s="35">
        <f t="shared" ref="AI719:AI728" si="976">AG719*AH719+1</f>
        <v>2.5842</v>
      </c>
      <c r="AJ719" s="12">
        <v>0.9</v>
      </c>
      <c r="AK719" s="10">
        <v>0.5</v>
      </c>
      <c r="AL719" s="41">
        <f t="shared" ref="AL719:AL728" si="977">AE719*AF719*AI719*AJ719*AK719</f>
        <v>6922.58183568</v>
      </c>
      <c r="AM719"/>
      <c r="AN719"/>
      <c r="AO719"/>
      <c r="AP719"/>
      <c r="AQ719" s="1"/>
      <c r="AR719" s="1"/>
      <c r="AS719" s="1"/>
      <c r="AT719" s="1"/>
      <c r="AU719" s="1"/>
      <c r="AV719" s="12">
        <v>35728</v>
      </c>
      <c r="AW719" s="13">
        <v>0.168</v>
      </c>
      <c r="AX719" s="12">
        <v>1</v>
      </c>
      <c r="AY719" s="12">
        <v>0</v>
      </c>
      <c r="AZ719" s="15">
        <f t="shared" ref="AZ719:AZ728" si="978">AV719*AW719*AX719+AY719</f>
        <v>6002.304</v>
      </c>
      <c r="BA719" s="12">
        <v>1</v>
      </c>
      <c r="BB719" s="12">
        <v>0.9</v>
      </c>
      <c r="BC719" s="12">
        <v>2.31</v>
      </c>
      <c r="BD719" s="35">
        <f t="shared" ref="BD719:BD728" si="979">BB719*BC719+1</f>
        <v>3.079</v>
      </c>
      <c r="BE719" s="12">
        <v>0.9</v>
      </c>
      <c r="BF719" s="10">
        <v>0.5</v>
      </c>
      <c r="BG719" s="41">
        <f t="shared" ref="BG719:BG728" si="980">AZ719*BA719*BD719*BE719*BF719</f>
        <v>8316.4923072</v>
      </c>
      <c r="BH719"/>
      <c r="BI719"/>
      <c r="BJ719"/>
      <c r="BK719"/>
      <c r="BL719" s="1"/>
      <c r="BM719" s="1"/>
      <c r="BN719" s="1"/>
      <c r="BO719" s="1"/>
      <c r="BP719" s="1"/>
      <c r="BQ719" s="12">
        <v>35728</v>
      </c>
      <c r="BR719" s="13">
        <v>0.168</v>
      </c>
      <c r="BS719" s="12">
        <v>1</v>
      </c>
      <c r="BT719" s="12">
        <v>0</v>
      </c>
      <c r="BU719" s="15">
        <f t="shared" ref="BU719:BU728" si="981">BQ719*BR719*BS719+BT719</f>
        <v>6002.304</v>
      </c>
      <c r="BV719" s="12">
        <v>1</v>
      </c>
      <c r="BW719" s="12">
        <v>0.9</v>
      </c>
      <c r="BX719" s="12">
        <v>2.31</v>
      </c>
      <c r="BY719" s="35">
        <f t="shared" ref="BY719:BY728" si="982">BW719*BX719+1</f>
        <v>3.079</v>
      </c>
      <c r="BZ719" s="12">
        <v>0.9</v>
      </c>
      <c r="CA719" s="10">
        <v>0.5</v>
      </c>
      <c r="CB719" s="41">
        <f t="shared" ref="CB719:CB728" si="983">BU719*BV719*BY719*BZ719*CA719</f>
        <v>8316.4923072</v>
      </c>
      <c r="CC719"/>
      <c r="CD719"/>
      <c r="CE719"/>
      <c r="CF719"/>
      <c r="CG719" s="1"/>
      <c r="CH719" s="1"/>
      <c r="CI719" s="1"/>
      <c r="CJ719" s="1"/>
      <c r="CK719" s="1"/>
      <c r="CL719" s="12">
        <v>41312</v>
      </c>
      <c r="CM719" s="13">
        <v>0.168</v>
      </c>
      <c r="CN719" s="12">
        <v>1</v>
      </c>
      <c r="CO719" s="12">
        <v>0</v>
      </c>
      <c r="CP719" s="15">
        <f t="shared" ref="CP719:CP728" si="984">CL719*CM719*CN719+CO719</f>
        <v>6940.416</v>
      </c>
      <c r="CQ719" s="12">
        <v>1</v>
      </c>
      <c r="CR719" s="12">
        <v>0.89</v>
      </c>
      <c r="CS719" s="12">
        <v>1.78</v>
      </c>
      <c r="CT719" s="35">
        <f t="shared" ref="CT719:CT728" si="985">CR719*CS719+1</f>
        <v>2.5842</v>
      </c>
      <c r="CU719" s="12">
        <v>0.9</v>
      </c>
      <c r="CV719" s="10">
        <v>0.5</v>
      </c>
      <c r="CW719" s="41">
        <f t="shared" ref="CW719:CW728" si="986">CP719*CQ719*CT719*CU719*CV719</f>
        <v>8070.94036224</v>
      </c>
      <c r="CX719"/>
      <c r="CY719"/>
      <c r="CZ719"/>
      <c r="DA719"/>
      <c r="DB719" s="1"/>
      <c r="DC719" s="1"/>
      <c r="DD719" s="1"/>
      <c r="DE719" s="1"/>
      <c r="DF719" s="1"/>
      <c r="DG719" s="12">
        <v>41606</v>
      </c>
      <c r="DH719" s="13">
        <v>0.168</v>
      </c>
      <c r="DI719" s="12">
        <v>1</v>
      </c>
      <c r="DJ719" s="12">
        <v>0</v>
      </c>
      <c r="DK719" s="15">
        <f t="shared" ref="DK719:DK728" si="987">DG719*DH719*DI719+DJ719</f>
        <v>6989.808</v>
      </c>
      <c r="DL719" s="12">
        <v>1</v>
      </c>
      <c r="DM719" s="12">
        <v>0.9</v>
      </c>
      <c r="DN719" s="12">
        <v>2.31</v>
      </c>
      <c r="DO719" s="35">
        <f t="shared" ref="DO719:DO728" si="988">DM719*DN719+1</f>
        <v>3.079</v>
      </c>
      <c r="DP719" s="12">
        <v>0.9</v>
      </c>
      <c r="DQ719" s="10">
        <v>0.5</v>
      </c>
      <c r="DR719" s="41">
        <f t="shared" ref="DR719:DR728" si="989">DK719*DL719*DO719*DP719*DQ719</f>
        <v>9684.7284744</v>
      </c>
      <c r="DS719"/>
      <c r="DT719"/>
      <c r="DU719"/>
      <c r="DV719"/>
      <c r="DW719" s="1"/>
      <c r="DX719" s="1"/>
      <c r="DY719" s="1"/>
      <c r="DZ719" s="1"/>
      <c r="EA719" s="1"/>
      <c r="EB719" s="12">
        <v>41606</v>
      </c>
      <c r="EC719" s="13">
        <v>0.168</v>
      </c>
      <c r="ED719" s="12">
        <v>1</v>
      </c>
      <c r="EE719" s="12">
        <v>0</v>
      </c>
      <c r="EF719" s="15">
        <f t="shared" ref="EF719:EF728" si="990">EB719*EC719*ED719+EE719</f>
        <v>6989.808</v>
      </c>
      <c r="EG719" s="12">
        <v>1</v>
      </c>
      <c r="EH719" s="12">
        <v>0.9</v>
      </c>
      <c r="EI719" s="12">
        <v>3.11</v>
      </c>
      <c r="EJ719" s="35">
        <f t="shared" ref="EJ719:EJ728" si="991">EH719*EI719+1</f>
        <v>3.799</v>
      </c>
      <c r="EK719" s="12">
        <v>0.9</v>
      </c>
      <c r="EL719" s="10">
        <v>0.5</v>
      </c>
      <c r="EM719" s="41">
        <f t="shared" ref="EM719:EM728" si="992">EF719*EG719*EJ719*EK719*EL719</f>
        <v>11949.4262664</v>
      </c>
      <c r="EN719"/>
      <c r="EO719"/>
      <c r="EP719"/>
      <c r="EQ719"/>
    </row>
    <row r="720" s="1" customFormat="1" customHeight="1" spans="6:147">
      <c r="F720" s="12">
        <v>35434</v>
      </c>
      <c r="G720" s="13">
        <v>0.168</v>
      </c>
      <c r="H720" s="12">
        <v>1</v>
      </c>
      <c r="I720" s="12">
        <v>0</v>
      </c>
      <c r="J720" s="15">
        <f t="shared" si="972"/>
        <v>5952.912</v>
      </c>
      <c r="K720" s="12">
        <v>1</v>
      </c>
      <c r="L720" s="12">
        <v>0.89</v>
      </c>
      <c r="M720" s="12">
        <v>1.78</v>
      </c>
      <c r="N720" s="35">
        <f t="shared" si="973"/>
        <v>2.5842</v>
      </c>
      <c r="O720" s="12">
        <v>0.9</v>
      </c>
      <c r="P720" s="10">
        <v>0.5</v>
      </c>
      <c r="Q720" s="41">
        <f t="shared" si="974"/>
        <v>6922.58183568</v>
      </c>
      <c r="R720"/>
      <c r="S720"/>
      <c r="T720"/>
      <c r="U720"/>
      <c r="V720" s="1"/>
      <c r="W720" s="1"/>
      <c r="X720" s="1"/>
      <c r="Y720" s="1"/>
      <c r="Z720" s="1"/>
      <c r="AA720" s="12">
        <v>35434</v>
      </c>
      <c r="AB720" s="13">
        <v>0.168</v>
      </c>
      <c r="AC720" s="12">
        <v>1</v>
      </c>
      <c r="AD720" s="12">
        <v>0</v>
      </c>
      <c r="AE720" s="15">
        <f t="shared" si="975"/>
        <v>5952.912</v>
      </c>
      <c r="AF720" s="12">
        <v>1</v>
      </c>
      <c r="AG720" s="12">
        <v>0.89</v>
      </c>
      <c r="AH720" s="12">
        <v>1.78</v>
      </c>
      <c r="AI720" s="35">
        <f t="shared" si="976"/>
        <v>2.5842</v>
      </c>
      <c r="AJ720" s="12">
        <v>0.9</v>
      </c>
      <c r="AK720" s="10">
        <v>0.5</v>
      </c>
      <c r="AL720" s="41">
        <f t="shared" si="977"/>
        <v>6922.58183568</v>
      </c>
      <c r="AM720"/>
      <c r="AN720"/>
      <c r="AO720"/>
      <c r="AP720"/>
      <c r="AQ720" s="1"/>
      <c r="AR720" s="1"/>
      <c r="AS720" s="1"/>
      <c r="AT720" s="1"/>
      <c r="AU720" s="1"/>
      <c r="AV720" s="12">
        <v>35728</v>
      </c>
      <c r="AW720" s="13">
        <v>0.168</v>
      </c>
      <c r="AX720" s="12">
        <v>1</v>
      </c>
      <c r="AY720" s="12">
        <v>0</v>
      </c>
      <c r="AZ720" s="15">
        <f t="shared" si="978"/>
        <v>6002.304</v>
      </c>
      <c r="BA720" s="12">
        <v>1</v>
      </c>
      <c r="BB720" s="12">
        <v>0.9</v>
      </c>
      <c r="BC720" s="12">
        <v>2.31</v>
      </c>
      <c r="BD720" s="35">
        <f t="shared" si="979"/>
        <v>3.079</v>
      </c>
      <c r="BE720" s="12">
        <v>0.9</v>
      </c>
      <c r="BF720" s="10">
        <v>0.5</v>
      </c>
      <c r="BG720" s="41">
        <f t="shared" si="980"/>
        <v>8316.4923072</v>
      </c>
      <c r="BH720"/>
      <c r="BI720"/>
      <c r="BJ720"/>
      <c r="BK720"/>
      <c r="BL720" s="1"/>
      <c r="BM720" s="1"/>
      <c r="BN720" s="1"/>
      <c r="BO720" s="1"/>
      <c r="BP720" s="1"/>
      <c r="BQ720" s="12">
        <v>35728</v>
      </c>
      <c r="BR720" s="13">
        <v>0.168</v>
      </c>
      <c r="BS720" s="12">
        <v>1</v>
      </c>
      <c r="BT720" s="12">
        <v>0</v>
      </c>
      <c r="BU720" s="15">
        <f t="shared" si="981"/>
        <v>6002.304</v>
      </c>
      <c r="BV720" s="12">
        <v>1</v>
      </c>
      <c r="BW720" s="12">
        <v>0.9</v>
      </c>
      <c r="BX720" s="12">
        <v>2.31</v>
      </c>
      <c r="BY720" s="35">
        <f t="shared" si="982"/>
        <v>3.079</v>
      </c>
      <c r="BZ720" s="12">
        <v>0.9</v>
      </c>
      <c r="CA720" s="10">
        <v>0.5</v>
      </c>
      <c r="CB720" s="41">
        <f t="shared" si="983"/>
        <v>8316.4923072</v>
      </c>
      <c r="CC720"/>
      <c r="CD720"/>
      <c r="CE720"/>
      <c r="CF720"/>
      <c r="CG720" s="1"/>
      <c r="CH720" s="1"/>
      <c r="CI720" s="1"/>
      <c r="CJ720" s="1"/>
      <c r="CK720" s="1"/>
      <c r="CL720" s="12">
        <v>41312</v>
      </c>
      <c r="CM720" s="13">
        <v>0.168</v>
      </c>
      <c r="CN720" s="12">
        <v>1</v>
      </c>
      <c r="CO720" s="12">
        <v>0</v>
      </c>
      <c r="CP720" s="15">
        <f t="shared" si="984"/>
        <v>6940.416</v>
      </c>
      <c r="CQ720" s="12">
        <v>1</v>
      </c>
      <c r="CR720" s="12">
        <v>0.89</v>
      </c>
      <c r="CS720" s="12">
        <v>1.78</v>
      </c>
      <c r="CT720" s="35">
        <f t="shared" si="985"/>
        <v>2.5842</v>
      </c>
      <c r="CU720" s="12">
        <v>0.9</v>
      </c>
      <c r="CV720" s="10">
        <v>0.5</v>
      </c>
      <c r="CW720" s="41">
        <f t="shared" si="986"/>
        <v>8070.94036224</v>
      </c>
      <c r="CX720"/>
      <c r="CY720"/>
      <c r="CZ720"/>
      <c r="DA720"/>
      <c r="DB720" s="1"/>
      <c r="DC720" s="1"/>
      <c r="DD720" s="1"/>
      <c r="DE720" s="1"/>
      <c r="DF720" s="1"/>
      <c r="DG720" s="12">
        <v>41606</v>
      </c>
      <c r="DH720" s="13">
        <v>0.168</v>
      </c>
      <c r="DI720" s="12">
        <v>1</v>
      </c>
      <c r="DJ720" s="12">
        <v>0</v>
      </c>
      <c r="DK720" s="15">
        <f t="shared" si="987"/>
        <v>6989.808</v>
      </c>
      <c r="DL720" s="12">
        <v>1</v>
      </c>
      <c r="DM720" s="12">
        <v>0.9</v>
      </c>
      <c r="DN720" s="12">
        <v>2.31</v>
      </c>
      <c r="DO720" s="35">
        <f t="shared" si="988"/>
        <v>3.079</v>
      </c>
      <c r="DP720" s="12">
        <v>0.9</v>
      </c>
      <c r="DQ720" s="10">
        <v>0.5</v>
      </c>
      <c r="DR720" s="41">
        <f t="shared" si="989"/>
        <v>9684.7284744</v>
      </c>
      <c r="DS720"/>
      <c r="DT720"/>
      <c r="DU720"/>
      <c r="DV720"/>
      <c r="DW720" s="1"/>
      <c r="DX720" s="1"/>
      <c r="DY720" s="1"/>
      <c r="DZ720" s="1"/>
      <c r="EA720" s="1"/>
      <c r="EB720" s="12">
        <v>41606</v>
      </c>
      <c r="EC720" s="13">
        <v>0.168</v>
      </c>
      <c r="ED720" s="12">
        <v>1</v>
      </c>
      <c r="EE720" s="12">
        <v>0</v>
      </c>
      <c r="EF720" s="15">
        <f t="shared" si="990"/>
        <v>6989.808</v>
      </c>
      <c r="EG720" s="12">
        <v>1</v>
      </c>
      <c r="EH720" s="12">
        <v>0.9</v>
      </c>
      <c r="EI720" s="12">
        <v>3.11</v>
      </c>
      <c r="EJ720" s="35">
        <f t="shared" si="991"/>
        <v>3.799</v>
      </c>
      <c r="EK720" s="12">
        <v>0.9</v>
      </c>
      <c r="EL720" s="10">
        <v>0.5</v>
      </c>
      <c r="EM720" s="41">
        <f t="shared" si="992"/>
        <v>11949.4262664</v>
      </c>
      <c r="EN720"/>
      <c r="EO720"/>
      <c r="EP720"/>
      <c r="EQ720"/>
    </row>
    <row r="721" s="1" customFormat="1" customHeight="1" spans="6:143">
      <c r="F721" s="12">
        <v>35434</v>
      </c>
      <c r="G721" s="13">
        <v>0.168</v>
      </c>
      <c r="H721" s="12">
        <v>1</v>
      </c>
      <c r="I721" s="12">
        <v>0</v>
      </c>
      <c r="J721" s="15">
        <f t="shared" si="972"/>
        <v>5952.912</v>
      </c>
      <c r="K721" s="12">
        <v>1</v>
      </c>
      <c r="L721" s="12">
        <v>0.89</v>
      </c>
      <c r="M721" s="12">
        <v>1.78</v>
      </c>
      <c r="N721" s="35">
        <f t="shared" si="973"/>
        <v>2.5842</v>
      </c>
      <c r="O721" s="12">
        <v>0.9</v>
      </c>
      <c r="P721" s="10">
        <v>0.5</v>
      </c>
      <c r="Q721" s="41">
        <f t="shared" si="974"/>
        <v>6922.58183568</v>
      </c>
      <c r="AA721" s="12">
        <v>35434</v>
      </c>
      <c r="AB721" s="13">
        <v>0.168</v>
      </c>
      <c r="AC721" s="12">
        <v>1</v>
      </c>
      <c r="AD721" s="12">
        <v>0</v>
      </c>
      <c r="AE721" s="15">
        <f t="shared" si="975"/>
        <v>5952.912</v>
      </c>
      <c r="AF721" s="12">
        <v>1</v>
      </c>
      <c r="AG721" s="12">
        <v>0.89</v>
      </c>
      <c r="AH721" s="12">
        <v>1.78</v>
      </c>
      <c r="AI721" s="35">
        <f t="shared" si="976"/>
        <v>2.5842</v>
      </c>
      <c r="AJ721" s="12">
        <v>0.9</v>
      </c>
      <c r="AK721" s="10">
        <v>0.5</v>
      </c>
      <c r="AL721" s="41">
        <f t="shared" si="977"/>
        <v>6922.58183568</v>
      </c>
      <c r="AV721" s="12">
        <v>35728</v>
      </c>
      <c r="AW721" s="13">
        <v>0.168</v>
      </c>
      <c r="AX721" s="12">
        <v>1</v>
      </c>
      <c r="AY721" s="12">
        <v>0</v>
      </c>
      <c r="AZ721" s="15">
        <f t="shared" si="978"/>
        <v>6002.304</v>
      </c>
      <c r="BA721" s="12">
        <v>1</v>
      </c>
      <c r="BB721" s="12">
        <v>0.9</v>
      </c>
      <c r="BC721" s="12">
        <v>2.31</v>
      </c>
      <c r="BD721" s="35">
        <f t="shared" si="979"/>
        <v>3.079</v>
      </c>
      <c r="BE721" s="12">
        <v>0.9</v>
      </c>
      <c r="BF721" s="10">
        <v>0.5</v>
      </c>
      <c r="BG721" s="41">
        <f t="shared" si="980"/>
        <v>8316.4923072</v>
      </c>
      <c r="BQ721" s="12">
        <v>35728</v>
      </c>
      <c r="BR721" s="13">
        <v>0.168</v>
      </c>
      <c r="BS721" s="12">
        <v>1</v>
      </c>
      <c r="BT721" s="12">
        <v>0</v>
      </c>
      <c r="BU721" s="15">
        <f t="shared" si="981"/>
        <v>6002.304</v>
      </c>
      <c r="BV721" s="12">
        <v>1</v>
      </c>
      <c r="BW721" s="12">
        <v>0.9</v>
      </c>
      <c r="BX721" s="12">
        <v>2.31</v>
      </c>
      <c r="BY721" s="35">
        <f t="shared" si="982"/>
        <v>3.079</v>
      </c>
      <c r="BZ721" s="12">
        <v>0.9</v>
      </c>
      <c r="CA721" s="10">
        <v>0.5</v>
      </c>
      <c r="CB721" s="41">
        <f t="shared" si="983"/>
        <v>8316.4923072</v>
      </c>
      <c r="CL721" s="12">
        <v>41312</v>
      </c>
      <c r="CM721" s="13">
        <v>0.168</v>
      </c>
      <c r="CN721" s="12">
        <v>1</v>
      </c>
      <c r="CO721" s="12">
        <v>0</v>
      </c>
      <c r="CP721" s="15">
        <f t="shared" si="984"/>
        <v>6940.416</v>
      </c>
      <c r="CQ721" s="12">
        <v>1</v>
      </c>
      <c r="CR721" s="12">
        <v>0.89</v>
      </c>
      <c r="CS721" s="12">
        <v>1.78</v>
      </c>
      <c r="CT721" s="35">
        <f t="shared" si="985"/>
        <v>2.5842</v>
      </c>
      <c r="CU721" s="12">
        <v>0.9</v>
      </c>
      <c r="CV721" s="10">
        <v>0.5</v>
      </c>
      <c r="CW721" s="41">
        <f t="shared" si="986"/>
        <v>8070.94036224</v>
      </c>
      <c r="DG721" s="12">
        <v>41606</v>
      </c>
      <c r="DH721" s="13">
        <v>0.168</v>
      </c>
      <c r="DI721" s="12">
        <v>1</v>
      </c>
      <c r="DJ721" s="12">
        <v>0</v>
      </c>
      <c r="DK721" s="15">
        <f t="shared" si="987"/>
        <v>6989.808</v>
      </c>
      <c r="DL721" s="12">
        <v>1</v>
      </c>
      <c r="DM721" s="12">
        <v>0.9</v>
      </c>
      <c r="DN721" s="12">
        <v>2.31</v>
      </c>
      <c r="DO721" s="35">
        <f t="shared" si="988"/>
        <v>3.079</v>
      </c>
      <c r="DP721" s="12">
        <v>0.9</v>
      </c>
      <c r="DQ721" s="10">
        <v>0.5</v>
      </c>
      <c r="DR721" s="41">
        <f t="shared" si="989"/>
        <v>9684.7284744</v>
      </c>
      <c r="EB721" s="12">
        <v>41606</v>
      </c>
      <c r="EC721" s="13">
        <v>0.168</v>
      </c>
      <c r="ED721" s="12">
        <v>1</v>
      </c>
      <c r="EE721" s="12">
        <v>0</v>
      </c>
      <c r="EF721" s="15">
        <f t="shared" si="990"/>
        <v>6989.808</v>
      </c>
      <c r="EG721" s="12">
        <v>1</v>
      </c>
      <c r="EH721" s="12">
        <v>0.9</v>
      </c>
      <c r="EI721" s="12">
        <v>3.11</v>
      </c>
      <c r="EJ721" s="35">
        <f t="shared" si="991"/>
        <v>3.799</v>
      </c>
      <c r="EK721" s="12">
        <v>0.9</v>
      </c>
      <c r="EL721" s="10">
        <v>0.5</v>
      </c>
      <c r="EM721" s="41">
        <f t="shared" si="992"/>
        <v>11949.4262664</v>
      </c>
    </row>
    <row r="722" s="1" customFormat="1" customHeight="1" spans="6:143">
      <c r="F722" s="12">
        <v>35434</v>
      </c>
      <c r="G722" s="13">
        <v>0.168</v>
      </c>
      <c r="H722" s="12">
        <v>1</v>
      </c>
      <c r="I722" s="12">
        <v>0</v>
      </c>
      <c r="J722" s="15">
        <f t="shared" si="972"/>
        <v>5952.912</v>
      </c>
      <c r="K722" s="12">
        <v>1</v>
      </c>
      <c r="L722" s="12">
        <v>0.89</v>
      </c>
      <c r="M722" s="12">
        <v>1.78</v>
      </c>
      <c r="N722" s="35">
        <f t="shared" si="973"/>
        <v>2.5842</v>
      </c>
      <c r="O722" s="12">
        <v>0.9</v>
      </c>
      <c r="P722" s="10">
        <v>0.5</v>
      </c>
      <c r="Q722" s="41">
        <f t="shared" si="974"/>
        <v>6922.58183568</v>
      </c>
      <c r="AA722" s="12">
        <v>35434</v>
      </c>
      <c r="AB722" s="13">
        <v>0.168</v>
      </c>
      <c r="AC722" s="12">
        <v>1</v>
      </c>
      <c r="AD722" s="12">
        <v>0</v>
      </c>
      <c r="AE722" s="15">
        <f t="shared" si="975"/>
        <v>5952.912</v>
      </c>
      <c r="AF722" s="12">
        <v>1</v>
      </c>
      <c r="AG722" s="12">
        <v>0.89</v>
      </c>
      <c r="AH722" s="12">
        <v>1.78</v>
      </c>
      <c r="AI722" s="35">
        <f t="shared" si="976"/>
        <v>2.5842</v>
      </c>
      <c r="AJ722" s="12">
        <v>0.9</v>
      </c>
      <c r="AK722" s="10">
        <v>0.5</v>
      </c>
      <c r="AL722" s="41">
        <f t="shared" si="977"/>
        <v>6922.58183568</v>
      </c>
      <c r="AV722" s="12">
        <v>35728</v>
      </c>
      <c r="AW722" s="13">
        <v>0.168</v>
      </c>
      <c r="AX722" s="12">
        <v>1</v>
      </c>
      <c r="AY722" s="12">
        <v>0</v>
      </c>
      <c r="AZ722" s="15">
        <f t="shared" si="978"/>
        <v>6002.304</v>
      </c>
      <c r="BA722" s="12">
        <v>1</v>
      </c>
      <c r="BB722" s="12">
        <v>0.9</v>
      </c>
      <c r="BC722" s="12">
        <v>2.31</v>
      </c>
      <c r="BD722" s="35">
        <f t="shared" si="979"/>
        <v>3.079</v>
      </c>
      <c r="BE722" s="12">
        <v>0.9</v>
      </c>
      <c r="BF722" s="10">
        <v>0.5</v>
      </c>
      <c r="BG722" s="41">
        <f t="shared" si="980"/>
        <v>8316.4923072</v>
      </c>
      <c r="BQ722" s="12">
        <v>35728</v>
      </c>
      <c r="BR722" s="13">
        <v>0.168</v>
      </c>
      <c r="BS722" s="12">
        <v>1</v>
      </c>
      <c r="BT722" s="12">
        <v>0</v>
      </c>
      <c r="BU722" s="15">
        <f t="shared" si="981"/>
        <v>6002.304</v>
      </c>
      <c r="BV722" s="12">
        <v>1</v>
      </c>
      <c r="BW722" s="12">
        <v>0.9</v>
      </c>
      <c r="BX722" s="12">
        <v>2.31</v>
      </c>
      <c r="BY722" s="35">
        <f t="shared" si="982"/>
        <v>3.079</v>
      </c>
      <c r="BZ722" s="12">
        <v>0.9</v>
      </c>
      <c r="CA722" s="10">
        <v>0.5</v>
      </c>
      <c r="CB722" s="41">
        <f t="shared" si="983"/>
        <v>8316.4923072</v>
      </c>
      <c r="CL722" s="12">
        <v>41312</v>
      </c>
      <c r="CM722" s="13">
        <v>0.168</v>
      </c>
      <c r="CN722" s="12">
        <v>1</v>
      </c>
      <c r="CO722" s="12">
        <v>0</v>
      </c>
      <c r="CP722" s="15">
        <f t="shared" si="984"/>
        <v>6940.416</v>
      </c>
      <c r="CQ722" s="12">
        <v>1</v>
      </c>
      <c r="CR722" s="12">
        <v>0.89</v>
      </c>
      <c r="CS722" s="12">
        <v>1.78</v>
      </c>
      <c r="CT722" s="35">
        <f t="shared" si="985"/>
        <v>2.5842</v>
      </c>
      <c r="CU722" s="12">
        <v>0.9</v>
      </c>
      <c r="CV722" s="10">
        <v>0.5</v>
      </c>
      <c r="CW722" s="41">
        <f t="shared" si="986"/>
        <v>8070.94036224</v>
      </c>
      <c r="DG722" s="12">
        <v>41606</v>
      </c>
      <c r="DH722" s="13">
        <v>0.168</v>
      </c>
      <c r="DI722" s="12">
        <v>1</v>
      </c>
      <c r="DJ722" s="12">
        <v>0</v>
      </c>
      <c r="DK722" s="15">
        <f t="shared" si="987"/>
        <v>6989.808</v>
      </c>
      <c r="DL722" s="12">
        <v>1</v>
      </c>
      <c r="DM722" s="12">
        <v>0.9</v>
      </c>
      <c r="DN722" s="12">
        <v>2.31</v>
      </c>
      <c r="DO722" s="35">
        <f t="shared" si="988"/>
        <v>3.079</v>
      </c>
      <c r="DP722" s="12">
        <v>0.9</v>
      </c>
      <c r="DQ722" s="10">
        <v>0.5</v>
      </c>
      <c r="DR722" s="41">
        <f t="shared" si="989"/>
        <v>9684.7284744</v>
      </c>
      <c r="EB722" s="12">
        <v>41606</v>
      </c>
      <c r="EC722" s="13">
        <v>0.168</v>
      </c>
      <c r="ED722" s="12">
        <v>1</v>
      </c>
      <c r="EE722" s="12">
        <v>0</v>
      </c>
      <c r="EF722" s="15">
        <f t="shared" si="990"/>
        <v>6989.808</v>
      </c>
      <c r="EG722" s="12">
        <v>1</v>
      </c>
      <c r="EH722" s="12">
        <v>0.9</v>
      </c>
      <c r="EI722" s="12">
        <v>3.11</v>
      </c>
      <c r="EJ722" s="35">
        <f t="shared" si="991"/>
        <v>3.799</v>
      </c>
      <c r="EK722" s="12">
        <v>0.9</v>
      </c>
      <c r="EL722" s="10">
        <v>0.5</v>
      </c>
      <c r="EM722" s="41">
        <f t="shared" si="992"/>
        <v>11949.4262664</v>
      </c>
    </row>
    <row r="723" s="1" customFormat="1" customHeight="1" spans="6:143">
      <c r="F723" s="12">
        <v>35434</v>
      </c>
      <c r="G723" s="13">
        <v>0.168</v>
      </c>
      <c r="H723" s="12">
        <v>1</v>
      </c>
      <c r="I723" s="12">
        <v>0</v>
      </c>
      <c r="J723" s="15">
        <f t="shared" si="972"/>
        <v>5952.912</v>
      </c>
      <c r="K723" s="12">
        <v>1</v>
      </c>
      <c r="L723" s="12">
        <v>0.89</v>
      </c>
      <c r="M723" s="12">
        <v>1.78</v>
      </c>
      <c r="N723" s="35">
        <f t="shared" si="973"/>
        <v>2.5842</v>
      </c>
      <c r="O723" s="12">
        <v>0.9</v>
      </c>
      <c r="P723" s="10">
        <v>0.5</v>
      </c>
      <c r="Q723" s="41">
        <f t="shared" si="974"/>
        <v>6922.58183568</v>
      </c>
      <c r="AA723" s="12">
        <v>35434</v>
      </c>
      <c r="AB723" s="13">
        <v>0.168</v>
      </c>
      <c r="AC723" s="12">
        <v>1</v>
      </c>
      <c r="AD723" s="12">
        <v>0</v>
      </c>
      <c r="AE723" s="15">
        <f t="shared" si="975"/>
        <v>5952.912</v>
      </c>
      <c r="AF723" s="12">
        <v>1</v>
      </c>
      <c r="AG723" s="12">
        <v>0.89</v>
      </c>
      <c r="AH723" s="12">
        <v>1.78</v>
      </c>
      <c r="AI723" s="35">
        <f t="shared" si="976"/>
        <v>2.5842</v>
      </c>
      <c r="AJ723" s="12">
        <v>0.9</v>
      </c>
      <c r="AK723" s="10">
        <v>0.5</v>
      </c>
      <c r="AL723" s="41">
        <f t="shared" si="977"/>
        <v>6922.58183568</v>
      </c>
      <c r="AV723" s="12">
        <v>35728</v>
      </c>
      <c r="AW723" s="13">
        <v>0.168</v>
      </c>
      <c r="AX723" s="12">
        <v>1</v>
      </c>
      <c r="AY723" s="12">
        <v>0</v>
      </c>
      <c r="AZ723" s="15">
        <f t="shared" si="978"/>
        <v>6002.304</v>
      </c>
      <c r="BA723" s="12">
        <v>1</v>
      </c>
      <c r="BB723" s="12">
        <v>0.9</v>
      </c>
      <c r="BC723" s="12">
        <v>2.31</v>
      </c>
      <c r="BD723" s="35">
        <f t="shared" si="979"/>
        <v>3.079</v>
      </c>
      <c r="BE723" s="12">
        <v>0.9</v>
      </c>
      <c r="BF723" s="10">
        <v>0.5</v>
      </c>
      <c r="BG723" s="41">
        <f t="shared" si="980"/>
        <v>8316.4923072</v>
      </c>
      <c r="BQ723" s="12">
        <v>35728</v>
      </c>
      <c r="BR723" s="13">
        <v>0.168</v>
      </c>
      <c r="BS723" s="12">
        <v>1</v>
      </c>
      <c r="BT723" s="12">
        <v>0</v>
      </c>
      <c r="BU723" s="15">
        <f t="shared" si="981"/>
        <v>6002.304</v>
      </c>
      <c r="BV723" s="12">
        <v>1</v>
      </c>
      <c r="BW723" s="12">
        <v>0.9</v>
      </c>
      <c r="BX723" s="12">
        <v>2.31</v>
      </c>
      <c r="BY723" s="35">
        <f t="shared" si="982"/>
        <v>3.079</v>
      </c>
      <c r="BZ723" s="12">
        <v>0.9</v>
      </c>
      <c r="CA723" s="10">
        <v>0.5</v>
      </c>
      <c r="CB723" s="41">
        <f t="shared" si="983"/>
        <v>8316.4923072</v>
      </c>
      <c r="CL723" s="12">
        <v>41312</v>
      </c>
      <c r="CM723" s="13">
        <v>0.168</v>
      </c>
      <c r="CN723" s="12">
        <v>1</v>
      </c>
      <c r="CO723" s="12">
        <v>0</v>
      </c>
      <c r="CP723" s="15">
        <f t="shared" si="984"/>
        <v>6940.416</v>
      </c>
      <c r="CQ723" s="12">
        <v>1</v>
      </c>
      <c r="CR723" s="12">
        <v>0.89</v>
      </c>
      <c r="CS723" s="12">
        <v>1.78</v>
      </c>
      <c r="CT723" s="35">
        <f t="shared" si="985"/>
        <v>2.5842</v>
      </c>
      <c r="CU723" s="12">
        <v>0.9</v>
      </c>
      <c r="CV723" s="10">
        <v>0.5</v>
      </c>
      <c r="CW723" s="41">
        <f t="shared" si="986"/>
        <v>8070.94036224</v>
      </c>
      <c r="DG723" s="12">
        <v>41606</v>
      </c>
      <c r="DH723" s="13">
        <v>0.168</v>
      </c>
      <c r="DI723" s="12">
        <v>1</v>
      </c>
      <c r="DJ723" s="12">
        <v>0</v>
      </c>
      <c r="DK723" s="15">
        <f t="shared" si="987"/>
        <v>6989.808</v>
      </c>
      <c r="DL723" s="12">
        <v>1</v>
      </c>
      <c r="DM723" s="12">
        <v>0.9</v>
      </c>
      <c r="DN723" s="12">
        <v>2.31</v>
      </c>
      <c r="DO723" s="35">
        <f t="shared" si="988"/>
        <v>3.079</v>
      </c>
      <c r="DP723" s="12">
        <v>0.9</v>
      </c>
      <c r="DQ723" s="10">
        <v>0.5</v>
      </c>
      <c r="DR723" s="41">
        <f t="shared" si="989"/>
        <v>9684.7284744</v>
      </c>
      <c r="EB723" s="12">
        <v>41606</v>
      </c>
      <c r="EC723" s="13">
        <v>0.168</v>
      </c>
      <c r="ED723" s="12">
        <v>1</v>
      </c>
      <c r="EE723" s="12">
        <v>0</v>
      </c>
      <c r="EF723" s="15">
        <f t="shared" si="990"/>
        <v>6989.808</v>
      </c>
      <c r="EG723" s="12">
        <v>1</v>
      </c>
      <c r="EH723" s="12">
        <v>0.9</v>
      </c>
      <c r="EI723" s="12">
        <v>3.11</v>
      </c>
      <c r="EJ723" s="35">
        <f t="shared" si="991"/>
        <v>3.799</v>
      </c>
      <c r="EK723" s="12">
        <v>0.9</v>
      </c>
      <c r="EL723" s="10">
        <v>0.5</v>
      </c>
      <c r="EM723" s="41">
        <f t="shared" si="992"/>
        <v>11949.4262664</v>
      </c>
    </row>
    <row r="724" s="1" customFormat="1" customHeight="1" spans="6:143">
      <c r="F724" s="12">
        <v>35434</v>
      </c>
      <c r="G724" s="13">
        <v>0.168</v>
      </c>
      <c r="H724" s="12">
        <v>1</v>
      </c>
      <c r="I724" s="12">
        <v>0</v>
      </c>
      <c r="J724" s="15">
        <f t="shared" si="972"/>
        <v>5952.912</v>
      </c>
      <c r="K724" s="12">
        <v>1</v>
      </c>
      <c r="L724" s="12">
        <v>0.89</v>
      </c>
      <c r="M724" s="12">
        <v>1.78</v>
      </c>
      <c r="N724" s="35">
        <f t="shared" si="973"/>
        <v>2.5842</v>
      </c>
      <c r="O724" s="12">
        <v>0.9</v>
      </c>
      <c r="P724" s="10">
        <v>0.5</v>
      </c>
      <c r="Q724" s="41">
        <f t="shared" si="974"/>
        <v>6922.58183568</v>
      </c>
      <c r="AA724" s="12">
        <v>35434</v>
      </c>
      <c r="AB724" s="13">
        <v>0.168</v>
      </c>
      <c r="AC724" s="12">
        <v>1</v>
      </c>
      <c r="AD724" s="12">
        <v>0</v>
      </c>
      <c r="AE724" s="15">
        <f t="shared" si="975"/>
        <v>5952.912</v>
      </c>
      <c r="AF724" s="12">
        <v>1</v>
      </c>
      <c r="AG724" s="12">
        <v>0.89</v>
      </c>
      <c r="AH724" s="12">
        <v>1.78</v>
      </c>
      <c r="AI724" s="35">
        <f t="shared" si="976"/>
        <v>2.5842</v>
      </c>
      <c r="AJ724" s="12">
        <v>0.9</v>
      </c>
      <c r="AK724" s="10">
        <v>0.5</v>
      </c>
      <c r="AL724" s="41">
        <f t="shared" si="977"/>
        <v>6922.58183568</v>
      </c>
      <c r="AV724" s="12">
        <v>35728</v>
      </c>
      <c r="AW724" s="13">
        <v>0.168</v>
      </c>
      <c r="AX724" s="12">
        <v>1</v>
      </c>
      <c r="AY724" s="12">
        <v>0</v>
      </c>
      <c r="AZ724" s="15">
        <f t="shared" si="978"/>
        <v>6002.304</v>
      </c>
      <c r="BA724" s="12">
        <v>1</v>
      </c>
      <c r="BB724" s="12">
        <v>0.9</v>
      </c>
      <c r="BC724" s="12">
        <v>2.31</v>
      </c>
      <c r="BD724" s="35">
        <f t="shared" si="979"/>
        <v>3.079</v>
      </c>
      <c r="BE724" s="12">
        <v>0.9</v>
      </c>
      <c r="BF724" s="10">
        <v>0.5</v>
      </c>
      <c r="BG724" s="41">
        <f t="shared" si="980"/>
        <v>8316.4923072</v>
      </c>
      <c r="BQ724" s="12">
        <v>35728</v>
      </c>
      <c r="BR724" s="13">
        <v>0.168</v>
      </c>
      <c r="BS724" s="12">
        <v>1</v>
      </c>
      <c r="BT724" s="12">
        <v>0</v>
      </c>
      <c r="BU724" s="15">
        <f t="shared" si="981"/>
        <v>6002.304</v>
      </c>
      <c r="BV724" s="12">
        <v>1</v>
      </c>
      <c r="BW724" s="12">
        <v>0.9</v>
      </c>
      <c r="BX724" s="12">
        <v>2.31</v>
      </c>
      <c r="BY724" s="35">
        <f t="shared" si="982"/>
        <v>3.079</v>
      </c>
      <c r="BZ724" s="12">
        <v>0.9</v>
      </c>
      <c r="CA724" s="10">
        <v>0.5</v>
      </c>
      <c r="CB724" s="41">
        <f t="shared" si="983"/>
        <v>8316.4923072</v>
      </c>
      <c r="CL724" s="12">
        <v>41312</v>
      </c>
      <c r="CM724" s="13">
        <v>0.168</v>
      </c>
      <c r="CN724" s="12">
        <v>1</v>
      </c>
      <c r="CO724" s="12">
        <v>0</v>
      </c>
      <c r="CP724" s="15">
        <f t="shared" si="984"/>
        <v>6940.416</v>
      </c>
      <c r="CQ724" s="12">
        <v>1</v>
      </c>
      <c r="CR724" s="12">
        <v>0.89</v>
      </c>
      <c r="CS724" s="12">
        <v>1.78</v>
      </c>
      <c r="CT724" s="35">
        <f t="shared" si="985"/>
        <v>2.5842</v>
      </c>
      <c r="CU724" s="12">
        <v>0.9</v>
      </c>
      <c r="CV724" s="10">
        <v>0.5</v>
      </c>
      <c r="CW724" s="41">
        <f t="shared" si="986"/>
        <v>8070.94036224</v>
      </c>
      <c r="DG724" s="12">
        <v>41606</v>
      </c>
      <c r="DH724" s="13">
        <v>0.168</v>
      </c>
      <c r="DI724" s="12">
        <v>1</v>
      </c>
      <c r="DJ724" s="12">
        <v>0</v>
      </c>
      <c r="DK724" s="15">
        <f t="shared" si="987"/>
        <v>6989.808</v>
      </c>
      <c r="DL724" s="12">
        <v>1</v>
      </c>
      <c r="DM724" s="12">
        <v>0.9</v>
      </c>
      <c r="DN724" s="12">
        <v>2.31</v>
      </c>
      <c r="DO724" s="35">
        <f t="shared" si="988"/>
        <v>3.079</v>
      </c>
      <c r="DP724" s="12">
        <v>0.9</v>
      </c>
      <c r="DQ724" s="10">
        <v>0.5</v>
      </c>
      <c r="DR724" s="41">
        <f t="shared" si="989"/>
        <v>9684.7284744</v>
      </c>
      <c r="EB724" s="12">
        <v>41606</v>
      </c>
      <c r="EC724" s="13">
        <v>0.168</v>
      </c>
      <c r="ED724" s="12">
        <v>1</v>
      </c>
      <c r="EE724" s="12">
        <v>0</v>
      </c>
      <c r="EF724" s="15">
        <f t="shared" si="990"/>
        <v>6989.808</v>
      </c>
      <c r="EG724" s="12">
        <v>1</v>
      </c>
      <c r="EH724" s="12">
        <v>0.9</v>
      </c>
      <c r="EI724" s="12">
        <v>3.11</v>
      </c>
      <c r="EJ724" s="35">
        <f t="shared" si="991"/>
        <v>3.799</v>
      </c>
      <c r="EK724" s="12">
        <v>0.9</v>
      </c>
      <c r="EL724" s="10">
        <v>0.5</v>
      </c>
      <c r="EM724" s="41">
        <f t="shared" si="992"/>
        <v>11949.4262664</v>
      </c>
    </row>
    <row r="725" s="1" customFormat="1" customHeight="1" spans="6:143">
      <c r="F725" s="12">
        <v>35434</v>
      </c>
      <c r="G725" s="13">
        <v>0.168</v>
      </c>
      <c r="H725" s="12">
        <v>1</v>
      </c>
      <c r="I725" s="12">
        <v>0</v>
      </c>
      <c r="J725" s="15">
        <f t="shared" si="972"/>
        <v>5952.912</v>
      </c>
      <c r="K725" s="12">
        <v>1</v>
      </c>
      <c r="L725" s="12">
        <v>0.89</v>
      </c>
      <c r="M725" s="12">
        <v>1.78</v>
      </c>
      <c r="N725" s="35">
        <f t="shared" si="973"/>
        <v>2.5842</v>
      </c>
      <c r="O725" s="12">
        <v>0.9</v>
      </c>
      <c r="P725" s="10">
        <v>0.5</v>
      </c>
      <c r="Q725" s="41">
        <f t="shared" si="974"/>
        <v>6922.58183568</v>
      </c>
      <c r="AA725" s="12">
        <v>35434</v>
      </c>
      <c r="AB725" s="13">
        <v>0.168</v>
      </c>
      <c r="AC725" s="12">
        <v>1</v>
      </c>
      <c r="AD725" s="12">
        <v>0</v>
      </c>
      <c r="AE725" s="15">
        <f t="shared" si="975"/>
        <v>5952.912</v>
      </c>
      <c r="AF725" s="12">
        <v>1</v>
      </c>
      <c r="AG725" s="12">
        <v>0.89</v>
      </c>
      <c r="AH725" s="12">
        <v>1.78</v>
      </c>
      <c r="AI725" s="35">
        <f t="shared" si="976"/>
        <v>2.5842</v>
      </c>
      <c r="AJ725" s="12">
        <v>0.9</v>
      </c>
      <c r="AK725" s="10">
        <v>0.5</v>
      </c>
      <c r="AL725" s="41">
        <f t="shared" si="977"/>
        <v>6922.58183568</v>
      </c>
      <c r="AV725" s="12">
        <v>35728</v>
      </c>
      <c r="AW725" s="13">
        <v>0.168</v>
      </c>
      <c r="AX725" s="12">
        <v>1</v>
      </c>
      <c r="AY725" s="12">
        <v>0</v>
      </c>
      <c r="AZ725" s="15">
        <f t="shared" si="978"/>
        <v>6002.304</v>
      </c>
      <c r="BA725" s="12">
        <v>1</v>
      </c>
      <c r="BB725" s="12">
        <v>0.9</v>
      </c>
      <c r="BC725" s="12">
        <v>2.31</v>
      </c>
      <c r="BD725" s="35">
        <f t="shared" si="979"/>
        <v>3.079</v>
      </c>
      <c r="BE725" s="12">
        <v>0.9</v>
      </c>
      <c r="BF725" s="10">
        <v>0.5</v>
      </c>
      <c r="BG725" s="41">
        <f t="shared" si="980"/>
        <v>8316.4923072</v>
      </c>
      <c r="BQ725" s="12">
        <v>35728</v>
      </c>
      <c r="BR725" s="13">
        <v>0.168</v>
      </c>
      <c r="BS725" s="12">
        <v>1</v>
      </c>
      <c r="BT725" s="12">
        <v>0</v>
      </c>
      <c r="BU725" s="15">
        <f t="shared" si="981"/>
        <v>6002.304</v>
      </c>
      <c r="BV725" s="12">
        <v>1</v>
      </c>
      <c r="BW725" s="12">
        <v>0.9</v>
      </c>
      <c r="BX725" s="12">
        <v>2.31</v>
      </c>
      <c r="BY725" s="35">
        <f t="shared" si="982"/>
        <v>3.079</v>
      </c>
      <c r="BZ725" s="12">
        <v>0.9</v>
      </c>
      <c r="CA725" s="10">
        <v>0.5</v>
      </c>
      <c r="CB725" s="41">
        <f t="shared" si="983"/>
        <v>8316.4923072</v>
      </c>
      <c r="CL725" s="12">
        <v>41312</v>
      </c>
      <c r="CM725" s="13">
        <v>0.168</v>
      </c>
      <c r="CN725" s="12">
        <v>1</v>
      </c>
      <c r="CO725" s="12">
        <v>0</v>
      </c>
      <c r="CP725" s="15">
        <f t="shared" si="984"/>
        <v>6940.416</v>
      </c>
      <c r="CQ725" s="12">
        <v>1</v>
      </c>
      <c r="CR725" s="12">
        <v>0.89</v>
      </c>
      <c r="CS725" s="12">
        <v>1.78</v>
      </c>
      <c r="CT725" s="35">
        <f t="shared" si="985"/>
        <v>2.5842</v>
      </c>
      <c r="CU725" s="12">
        <v>0.9</v>
      </c>
      <c r="CV725" s="10">
        <v>0.5</v>
      </c>
      <c r="CW725" s="41">
        <f t="shared" si="986"/>
        <v>8070.94036224</v>
      </c>
      <c r="DG725" s="12">
        <v>41606</v>
      </c>
      <c r="DH725" s="13">
        <v>0.168</v>
      </c>
      <c r="DI725" s="12">
        <v>1</v>
      </c>
      <c r="DJ725" s="12">
        <v>0</v>
      </c>
      <c r="DK725" s="15">
        <f t="shared" si="987"/>
        <v>6989.808</v>
      </c>
      <c r="DL725" s="12">
        <v>1</v>
      </c>
      <c r="DM725" s="12">
        <v>0.9</v>
      </c>
      <c r="DN725" s="12">
        <v>2.31</v>
      </c>
      <c r="DO725" s="35">
        <f t="shared" si="988"/>
        <v>3.079</v>
      </c>
      <c r="DP725" s="12">
        <v>0.9</v>
      </c>
      <c r="DQ725" s="10">
        <v>0.5</v>
      </c>
      <c r="DR725" s="41">
        <f t="shared" si="989"/>
        <v>9684.7284744</v>
      </c>
      <c r="EB725" s="12">
        <v>41606</v>
      </c>
      <c r="EC725" s="13">
        <v>0.168</v>
      </c>
      <c r="ED725" s="12">
        <v>1</v>
      </c>
      <c r="EE725" s="12">
        <v>0</v>
      </c>
      <c r="EF725" s="15">
        <f t="shared" si="990"/>
        <v>6989.808</v>
      </c>
      <c r="EG725" s="12">
        <v>1</v>
      </c>
      <c r="EH725" s="12">
        <v>0.9</v>
      </c>
      <c r="EI725" s="12">
        <v>3.11</v>
      </c>
      <c r="EJ725" s="35">
        <f t="shared" si="991"/>
        <v>3.799</v>
      </c>
      <c r="EK725" s="12">
        <v>0.9</v>
      </c>
      <c r="EL725" s="10">
        <v>0.5</v>
      </c>
      <c r="EM725" s="41">
        <f t="shared" si="992"/>
        <v>11949.4262664</v>
      </c>
    </row>
    <row r="726" s="1" customFormat="1" customHeight="1" spans="6:143">
      <c r="F726" s="12">
        <v>35434</v>
      </c>
      <c r="G726" s="13">
        <v>0.168</v>
      </c>
      <c r="H726" s="12">
        <v>1</v>
      </c>
      <c r="I726" s="12">
        <v>0</v>
      </c>
      <c r="J726" s="15">
        <f t="shared" si="972"/>
        <v>5952.912</v>
      </c>
      <c r="K726" s="12">
        <v>1</v>
      </c>
      <c r="L726" s="12">
        <v>0.89</v>
      </c>
      <c r="M726" s="12">
        <v>1.78</v>
      </c>
      <c r="N726" s="35">
        <f t="shared" si="973"/>
        <v>2.5842</v>
      </c>
      <c r="O726" s="12">
        <v>0.9</v>
      </c>
      <c r="P726" s="10">
        <v>0.5</v>
      </c>
      <c r="Q726" s="41">
        <f t="shared" si="974"/>
        <v>6922.58183568</v>
      </c>
      <c r="AA726" s="12">
        <v>35434</v>
      </c>
      <c r="AB726" s="13">
        <v>0.168</v>
      </c>
      <c r="AC726" s="12">
        <v>1</v>
      </c>
      <c r="AD726" s="12">
        <v>0</v>
      </c>
      <c r="AE726" s="15">
        <f t="shared" si="975"/>
        <v>5952.912</v>
      </c>
      <c r="AF726" s="12">
        <v>1</v>
      </c>
      <c r="AG726" s="12">
        <v>0.89</v>
      </c>
      <c r="AH726" s="12">
        <v>1.78</v>
      </c>
      <c r="AI726" s="35">
        <f t="shared" si="976"/>
        <v>2.5842</v>
      </c>
      <c r="AJ726" s="12">
        <v>0.9</v>
      </c>
      <c r="AK726" s="10">
        <v>0.5</v>
      </c>
      <c r="AL726" s="41">
        <f t="shared" si="977"/>
        <v>6922.58183568</v>
      </c>
      <c r="AV726" s="12">
        <v>35728</v>
      </c>
      <c r="AW726" s="13">
        <v>0.168</v>
      </c>
      <c r="AX726" s="12">
        <v>1</v>
      </c>
      <c r="AY726" s="12">
        <v>0</v>
      </c>
      <c r="AZ726" s="15">
        <f t="shared" si="978"/>
        <v>6002.304</v>
      </c>
      <c r="BA726" s="12">
        <v>1</v>
      </c>
      <c r="BB726" s="12">
        <v>0.9</v>
      </c>
      <c r="BC726" s="12">
        <v>2.31</v>
      </c>
      <c r="BD726" s="35">
        <f t="shared" si="979"/>
        <v>3.079</v>
      </c>
      <c r="BE726" s="12">
        <v>0.9</v>
      </c>
      <c r="BF726" s="10">
        <v>0.5</v>
      </c>
      <c r="BG726" s="41">
        <f t="shared" si="980"/>
        <v>8316.4923072</v>
      </c>
      <c r="BQ726" s="12">
        <v>35728</v>
      </c>
      <c r="BR726" s="13">
        <v>0.168</v>
      </c>
      <c r="BS726" s="12">
        <v>1</v>
      </c>
      <c r="BT726" s="12">
        <v>0</v>
      </c>
      <c r="BU726" s="15">
        <f t="shared" si="981"/>
        <v>6002.304</v>
      </c>
      <c r="BV726" s="12">
        <v>1</v>
      </c>
      <c r="BW726" s="12">
        <v>0.9</v>
      </c>
      <c r="BX726" s="12">
        <v>2.31</v>
      </c>
      <c r="BY726" s="35">
        <f t="shared" si="982"/>
        <v>3.079</v>
      </c>
      <c r="BZ726" s="12">
        <v>0.9</v>
      </c>
      <c r="CA726" s="10">
        <v>0.5</v>
      </c>
      <c r="CB726" s="41">
        <f t="shared" si="983"/>
        <v>8316.4923072</v>
      </c>
      <c r="CL726" s="12">
        <v>41312</v>
      </c>
      <c r="CM726" s="13">
        <v>0.168</v>
      </c>
      <c r="CN726" s="12">
        <v>1</v>
      </c>
      <c r="CO726" s="12">
        <v>0</v>
      </c>
      <c r="CP726" s="15">
        <f t="shared" si="984"/>
        <v>6940.416</v>
      </c>
      <c r="CQ726" s="12">
        <v>1</v>
      </c>
      <c r="CR726" s="12">
        <v>0.89</v>
      </c>
      <c r="CS726" s="12">
        <v>1.78</v>
      </c>
      <c r="CT726" s="35">
        <f t="shared" si="985"/>
        <v>2.5842</v>
      </c>
      <c r="CU726" s="12">
        <v>0.9</v>
      </c>
      <c r="CV726" s="10">
        <v>0.5</v>
      </c>
      <c r="CW726" s="41">
        <f t="shared" si="986"/>
        <v>8070.94036224</v>
      </c>
      <c r="DG726" s="12">
        <v>41606</v>
      </c>
      <c r="DH726" s="13">
        <v>0.168</v>
      </c>
      <c r="DI726" s="12">
        <v>1</v>
      </c>
      <c r="DJ726" s="12">
        <v>0</v>
      </c>
      <c r="DK726" s="15">
        <f t="shared" si="987"/>
        <v>6989.808</v>
      </c>
      <c r="DL726" s="12">
        <v>1</v>
      </c>
      <c r="DM726" s="12">
        <v>0.9</v>
      </c>
      <c r="DN726" s="12">
        <v>2.31</v>
      </c>
      <c r="DO726" s="35">
        <f t="shared" si="988"/>
        <v>3.079</v>
      </c>
      <c r="DP726" s="12">
        <v>0.9</v>
      </c>
      <c r="DQ726" s="10">
        <v>0.5</v>
      </c>
      <c r="DR726" s="41">
        <f t="shared" si="989"/>
        <v>9684.7284744</v>
      </c>
      <c r="EB726" s="12">
        <v>41606</v>
      </c>
      <c r="EC726" s="13">
        <v>0.168</v>
      </c>
      <c r="ED726" s="12">
        <v>1</v>
      </c>
      <c r="EE726" s="12">
        <v>0</v>
      </c>
      <c r="EF726" s="15">
        <f t="shared" si="990"/>
        <v>6989.808</v>
      </c>
      <c r="EG726" s="12">
        <v>1</v>
      </c>
      <c r="EH726" s="12">
        <v>0.9</v>
      </c>
      <c r="EI726" s="12">
        <v>3.11</v>
      </c>
      <c r="EJ726" s="35">
        <f t="shared" si="991"/>
        <v>3.799</v>
      </c>
      <c r="EK726" s="12">
        <v>0.9</v>
      </c>
      <c r="EL726" s="10">
        <v>0.5</v>
      </c>
      <c r="EM726" s="41">
        <f t="shared" si="992"/>
        <v>11949.4262664</v>
      </c>
    </row>
    <row r="727" s="1" customFormat="1" customHeight="1" spans="6:143">
      <c r="F727" s="12">
        <v>35434</v>
      </c>
      <c r="G727" s="13">
        <v>0.3</v>
      </c>
      <c r="H727" s="12">
        <v>1</v>
      </c>
      <c r="I727" s="12">
        <v>0</v>
      </c>
      <c r="J727" s="15">
        <f t="shared" si="972"/>
        <v>10630.2</v>
      </c>
      <c r="K727" s="12">
        <v>1</v>
      </c>
      <c r="L727" s="12">
        <v>0.89</v>
      </c>
      <c r="M727" s="12">
        <v>1.78</v>
      </c>
      <c r="N727" s="35">
        <f t="shared" si="973"/>
        <v>2.5842</v>
      </c>
      <c r="O727" s="12">
        <v>0.9</v>
      </c>
      <c r="P727" s="10">
        <v>0.5</v>
      </c>
      <c r="Q727" s="41">
        <f t="shared" si="974"/>
        <v>12361.753278</v>
      </c>
      <c r="AA727" s="12">
        <v>35434</v>
      </c>
      <c r="AB727" s="13">
        <v>0.3</v>
      </c>
      <c r="AC727" s="12">
        <v>1</v>
      </c>
      <c r="AD727" s="12">
        <v>0</v>
      </c>
      <c r="AE727" s="15">
        <f t="shared" si="975"/>
        <v>10630.2</v>
      </c>
      <c r="AF727" s="12">
        <v>1</v>
      </c>
      <c r="AG727" s="12">
        <v>0.89</v>
      </c>
      <c r="AH727" s="12">
        <v>1.78</v>
      </c>
      <c r="AI727" s="35">
        <f t="shared" si="976"/>
        <v>2.5842</v>
      </c>
      <c r="AJ727" s="12">
        <v>0.9</v>
      </c>
      <c r="AK727" s="10">
        <v>0.5</v>
      </c>
      <c r="AL727" s="41">
        <f t="shared" si="977"/>
        <v>12361.753278</v>
      </c>
      <c r="AV727" s="12">
        <v>35728</v>
      </c>
      <c r="AW727" s="13">
        <v>0.3</v>
      </c>
      <c r="AX727" s="12">
        <v>1</v>
      </c>
      <c r="AY727" s="12">
        <v>0</v>
      </c>
      <c r="AZ727" s="15">
        <f t="shared" si="978"/>
        <v>10718.4</v>
      </c>
      <c r="BA727" s="12">
        <v>1</v>
      </c>
      <c r="BB727" s="12">
        <v>0.9</v>
      </c>
      <c r="BC727" s="12">
        <v>2.31</v>
      </c>
      <c r="BD727" s="35">
        <f t="shared" si="979"/>
        <v>3.079</v>
      </c>
      <c r="BE727" s="12">
        <v>0.9</v>
      </c>
      <c r="BF727" s="10">
        <v>0.5</v>
      </c>
      <c r="BG727" s="41">
        <f t="shared" si="980"/>
        <v>14850.87912</v>
      </c>
      <c r="BQ727" s="12">
        <v>35728</v>
      </c>
      <c r="BR727" s="13">
        <v>0.3</v>
      </c>
      <c r="BS727" s="12">
        <v>1</v>
      </c>
      <c r="BT727" s="12">
        <v>0</v>
      </c>
      <c r="BU727" s="15">
        <f t="shared" si="981"/>
        <v>10718.4</v>
      </c>
      <c r="BV727" s="12">
        <v>1</v>
      </c>
      <c r="BW727" s="12">
        <v>0.9</v>
      </c>
      <c r="BX727" s="12">
        <v>2.31</v>
      </c>
      <c r="BY727" s="35">
        <f t="shared" si="982"/>
        <v>3.079</v>
      </c>
      <c r="BZ727" s="12">
        <v>0.9</v>
      </c>
      <c r="CA727" s="10">
        <v>0.5</v>
      </c>
      <c r="CB727" s="41">
        <f t="shared" si="983"/>
        <v>14850.87912</v>
      </c>
      <c r="CL727" s="12">
        <v>41312</v>
      </c>
      <c r="CM727" s="13">
        <v>0.3</v>
      </c>
      <c r="CN727" s="12">
        <v>1</v>
      </c>
      <c r="CO727" s="12">
        <v>0</v>
      </c>
      <c r="CP727" s="15">
        <f t="shared" si="984"/>
        <v>12393.6</v>
      </c>
      <c r="CQ727" s="12">
        <v>1</v>
      </c>
      <c r="CR727" s="12">
        <v>0.89</v>
      </c>
      <c r="CS727" s="12">
        <v>1.78</v>
      </c>
      <c r="CT727" s="35">
        <f t="shared" si="985"/>
        <v>2.5842</v>
      </c>
      <c r="CU727" s="12">
        <v>0.9</v>
      </c>
      <c r="CV727" s="10">
        <v>0.5</v>
      </c>
      <c r="CW727" s="41">
        <f t="shared" si="986"/>
        <v>14412.393504</v>
      </c>
      <c r="DG727" s="12">
        <v>41606</v>
      </c>
      <c r="DH727" s="13">
        <v>0.3</v>
      </c>
      <c r="DI727" s="12">
        <v>1</v>
      </c>
      <c r="DJ727" s="12">
        <v>0</v>
      </c>
      <c r="DK727" s="15">
        <f t="shared" si="987"/>
        <v>12481.8</v>
      </c>
      <c r="DL727" s="12">
        <v>1</v>
      </c>
      <c r="DM727" s="12">
        <v>0.9</v>
      </c>
      <c r="DN727" s="12">
        <v>2.31</v>
      </c>
      <c r="DO727" s="35">
        <f t="shared" si="988"/>
        <v>3.079</v>
      </c>
      <c r="DP727" s="12">
        <v>0.9</v>
      </c>
      <c r="DQ727" s="10">
        <v>0.5</v>
      </c>
      <c r="DR727" s="41">
        <f t="shared" si="989"/>
        <v>17294.15799</v>
      </c>
      <c r="EB727" s="12">
        <v>41606</v>
      </c>
      <c r="EC727" s="13">
        <v>0.3</v>
      </c>
      <c r="ED727" s="12">
        <v>1</v>
      </c>
      <c r="EE727" s="12">
        <v>0</v>
      </c>
      <c r="EF727" s="15">
        <f t="shared" si="990"/>
        <v>12481.8</v>
      </c>
      <c r="EG727" s="12">
        <v>1</v>
      </c>
      <c r="EH727" s="12">
        <v>0.9</v>
      </c>
      <c r="EI727" s="12">
        <v>3.11</v>
      </c>
      <c r="EJ727" s="35">
        <f t="shared" si="991"/>
        <v>3.799</v>
      </c>
      <c r="EK727" s="12">
        <v>0.9</v>
      </c>
      <c r="EL727" s="10">
        <v>0.5</v>
      </c>
      <c r="EM727" s="41">
        <f t="shared" si="992"/>
        <v>21338.26119</v>
      </c>
    </row>
    <row r="728" s="1" customFormat="1" customHeight="1" spans="6:143">
      <c r="F728" s="12">
        <v>35434</v>
      </c>
      <c r="G728" s="13">
        <v>0.58</v>
      </c>
      <c r="H728" s="12">
        <v>1</v>
      </c>
      <c r="I728" s="12">
        <v>0</v>
      </c>
      <c r="J728" s="15">
        <f t="shared" si="972"/>
        <v>20551.72</v>
      </c>
      <c r="K728" s="12">
        <v>1</v>
      </c>
      <c r="L728" s="12">
        <v>0.89</v>
      </c>
      <c r="M728" s="12">
        <v>1.78</v>
      </c>
      <c r="N728" s="35">
        <f t="shared" si="973"/>
        <v>2.5842</v>
      </c>
      <c r="O728" s="12">
        <v>0.9</v>
      </c>
      <c r="P728" s="10">
        <v>0.5</v>
      </c>
      <c r="Q728" s="41">
        <f t="shared" si="974"/>
        <v>23899.3896708</v>
      </c>
      <c r="AA728" s="12">
        <v>35434</v>
      </c>
      <c r="AB728" s="13">
        <v>0.58</v>
      </c>
      <c r="AC728" s="12">
        <v>1</v>
      </c>
      <c r="AD728" s="12">
        <v>0</v>
      </c>
      <c r="AE728" s="15">
        <f t="shared" si="975"/>
        <v>20551.72</v>
      </c>
      <c r="AF728" s="12">
        <v>1</v>
      </c>
      <c r="AG728" s="12">
        <v>0.89</v>
      </c>
      <c r="AH728" s="12">
        <v>1.78</v>
      </c>
      <c r="AI728" s="35">
        <f t="shared" si="976"/>
        <v>2.5842</v>
      </c>
      <c r="AJ728" s="12">
        <v>0.9</v>
      </c>
      <c r="AK728" s="10">
        <v>0.5</v>
      </c>
      <c r="AL728" s="41">
        <f t="shared" si="977"/>
        <v>23899.3896708</v>
      </c>
      <c r="AV728" s="12">
        <v>35728</v>
      </c>
      <c r="AW728" s="13">
        <v>0.58</v>
      </c>
      <c r="AX728" s="12">
        <v>1</v>
      </c>
      <c r="AY728" s="12">
        <v>0</v>
      </c>
      <c r="AZ728" s="15">
        <f t="shared" si="978"/>
        <v>20722.24</v>
      </c>
      <c r="BA728" s="12">
        <v>1</v>
      </c>
      <c r="BB728" s="12">
        <v>0.9</v>
      </c>
      <c r="BC728" s="12">
        <v>2.31</v>
      </c>
      <c r="BD728" s="35">
        <f t="shared" si="979"/>
        <v>3.079</v>
      </c>
      <c r="BE728" s="12">
        <v>0.9</v>
      </c>
      <c r="BF728" s="10">
        <v>0.5</v>
      </c>
      <c r="BG728" s="41">
        <f t="shared" si="980"/>
        <v>28711.699632</v>
      </c>
      <c r="BQ728" s="12">
        <v>35728</v>
      </c>
      <c r="BR728" s="13">
        <v>0.58</v>
      </c>
      <c r="BS728" s="12">
        <v>1</v>
      </c>
      <c r="BT728" s="12">
        <v>0</v>
      </c>
      <c r="BU728" s="15">
        <f t="shared" si="981"/>
        <v>20722.24</v>
      </c>
      <c r="BV728" s="12">
        <v>1</v>
      </c>
      <c r="BW728" s="12">
        <v>0.9</v>
      </c>
      <c r="BX728" s="12">
        <v>2.31</v>
      </c>
      <c r="BY728" s="35">
        <f t="shared" si="982"/>
        <v>3.079</v>
      </c>
      <c r="BZ728" s="12">
        <v>0.9</v>
      </c>
      <c r="CA728" s="10">
        <v>0.5</v>
      </c>
      <c r="CB728" s="41">
        <f t="shared" si="983"/>
        <v>28711.699632</v>
      </c>
      <c r="CL728" s="12">
        <v>41312</v>
      </c>
      <c r="CM728" s="13">
        <v>0.58</v>
      </c>
      <c r="CN728" s="12">
        <v>1</v>
      </c>
      <c r="CO728" s="12">
        <v>0</v>
      </c>
      <c r="CP728" s="15">
        <f t="shared" si="984"/>
        <v>23960.96</v>
      </c>
      <c r="CQ728" s="12">
        <v>1</v>
      </c>
      <c r="CR728" s="12">
        <v>0.89</v>
      </c>
      <c r="CS728" s="12">
        <v>1.78</v>
      </c>
      <c r="CT728" s="35">
        <f t="shared" si="985"/>
        <v>2.5842</v>
      </c>
      <c r="CU728" s="12">
        <v>0.9</v>
      </c>
      <c r="CV728" s="10">
        <v>0.5</v>
      </c>
      <c r="CW728" s="41">
        <f t="shared" si="986"/>
        <v>27863.9607744</v>
      </c>
      <c r="DG728" s="12">
        <v>41606</v>
      </c>
      <c r="DH728" s="13">
        <v>0.58</v>
      </c>
      <c r="DI728" s="12">
        <v>1</v>
      </c>
      <c r="DJ728" s="12">
        <v>0</v>
      </c>
      <c r="DK728" s="15">
        <f t="shared" si="987"/>
        <v>24131.48</v>
      </c>
      <c r="DL728" s="12">
        <v>1</v>
      </c>
      <c r="DM728" s="12">
        <v>0.9</v>
      </c>
      <c r="DN728" s="12">
        <v>2.31</v>
      </c>
      <c r="DO728" s="35">
        <f t="shared" si="988"/>
        <v>3.079</v>
      </c>
      <c r="DP728" s="12">
        <v>0.9</v>
      </c>
      <c r="DQ728" s="10">
        <v>0.5</v>
      </c>
      <c r="DR728" s="41">
        <f t="shared" si="989"/>
        <v>33435.372114</v>
      </c>
      <c r="EB728" s="12">
        <v>41606</v>
      </c>
      <c r="EC728" s="13">
        <v>0.58</v>
      </c>
      <c r="ED728" s="12">
        <v>1</v>
      </c>
      <c r="EE728" s="12">
        <v>0</v>
      </c>
      <c r="EF728" s="15">
        <f t="shared" si="990"/>
        <v>24131.48</v>
      </c>
      <c r="EG728" s="12">
        <v>1</v>
      </c>
      <c r="EH728" s="12">
        <v>0.9</v>
      </c>
      <c r="EI728" s="12">
        <v>3.11</v>
      </c>
      <c r="EJ728" s="35">
        <f t="shared" si="991"/>
        <v>3.799</v>
      </c>
      <c r="EK728" s="12">
        <v>0.9</v>
      </c>
      <c r="EL728" s="10">
        <v>0.5</v>
      </c>
      <c r="EM728" s="41">
        <f t="shared" si="992"/>
        <v>41253.971634</v>
      </c>
    </row>
    <row r="729" s="1" customFormat="1" customHeight="1" spans="6:143">
      <c r="F729" s="42" t="s">
        <v>50</v>
      </c>
      <c r="G729" s="37"/>
      <c r="H729" s="37"/>
      <c r="I729" s="37"/>
      <c r="J729" s="37"/>
      <c r="K729" s="37"/>
      <c r="L729" s="37"/>
      <c r="M729" s="38">
        <f>SUM(Q719:Q728)</f>
        <v>91641.79763424</v>
      </c>
      <c r="N729" s="38"/>
      <c r="O729" s="38"/>
      <c r="P729" s="38"/>
      <c r="Q729" s="38"/>
      <c r="R729" s="1"/>
      <c r="S729" s="1"/>
      <c r="T729" s="1"/>
      <c r="U729" s="1"/>
      <c r="V729" s="1"/>
      <c r="W729" s="1"/>
      <c r="X729" s="1"/>
      <c r="Y729" s="1"/>
      <c r="Z729" s="1"/>
      <c r="AA729" s="42" t="s">
        <v>50</v>
      </c>
      <c r="AB729" s="37"/>
      <c r="AC729" s="37"/>
      <c r="AD729" s="37"/>
      <c r="AE729" s="37"/>
      <c r="AF729" s="37"/>
      <c r="AG729" s="37"/>
      <c r="AH729" s="38">
        <f>SUM(AL719:AL728)</f>
        <v>91641.79763424</v>
      </c>
      <c r="AI729" s="38"/>
      <c r="AJ729" s="38"/>
      <c r="AK729" s="38"/>
      <c r="AL729" s="38"/>
      <c r="AM729" s="1"/>
      <c r="AN729" s="1"/>
      <c r="AO729" s="1"/>
      <c r="AP729" s="1"/>
      <c r="AQ729" s="1"/>
      <c r="AR729" s="1"/>
      <c r="AS729" s="1"/>
      <c r="AT729" s="1"/>
      <c r="AU729" s="1"/>
      <c r="AV729" s="42" t="s">
        <v>50</v>
      </c>
      <c r="AW729" s="37"/>
      <c r="AX729" s="37"/>
      <c r="AY729" s="37"/>
      <c r="AZ729" s="37"/>
      <c r="BA729" s="37"/>
      <c r="BB729" s="37"/>
      <c r="BC729" s="38">
        <f>SUM(BG719:BG728)</f>
        <v>110094.5172096</v>
      </c>
      <c r="BD729" s="38"/>
      <c r="BE729" s="38"/>
      <c r="BF729" s="38"/>
      <c r="BG729" s="38"/>
      <c r="BH729" s="1"/>
      <c r="BI729" s="1"/>
      <c r="BJ729" s="1"/>
      <c r="BK729" s="1"/>
      <c r="BL729" s="1"/>
      <c r="BM729" s="1"/>
      <c r="BN729" s="1"/>
      <c r="BO729" s="1"/>
      <c r="BP729" s="1"/>
      <c r="BQ729" s="42" t="s">
        <v>50</v>
      </c>
      <c r="BR729" s="37"/>
      <c r="BS729" s="37"/>
      <c r="BT729" s="37"/>
      <c r="BU729" s="37"/>
      <c r="BV729" s="37"/>
      <c r="BW729" s="37"/>
      <c r="BX729" s="38">
        <f>SUM(CB719:CB728)</f>
        <v>110094.5172096</v>
      </c>
      <c r="BY729" s="38"/>
      <c r="BZ729" s="38"/>
      <c r="CA729" s="38"/>
      <c r="CB729" s="38"/>
      <c r="CC729" s="1"/>
      <c r="CD729" s="1"/>
      <c r="CE729" s="1"/>
      <c r="CF729" s="1"/>
      <c r="CG729" s="1"/>
      <c r="CH729" s="1"/>
      <c r="CI729" s="1"/>
      <c r="CJ729" s="1"/>
      <c r="CK729" s="1"/>
      <c r="CL729" s="42" t="s">
        <v>50</v>
      </c>
      <c r="CM729" s="37"/>
      <c r="CN729" s="37"/>
      <c r="CO729" s="37"/>
      <c r="CP729" s="37"/>
      <c r="CQ729" s="37"/>
      <c r="CR729" s="37"/>
      <c r="CS729" s="38">
        <f>SUM(CW719:CW728)</f>
        <v>106843.87717632</v>
      </c>
      <c r="CT729" s="38"/>
      <c r="CU729" s="38"/>
      <c r="CV729" s="38"/>
      <c r="CW729" s="38"/>
      <c r="CX729" s="1"/>
      <c r="CY729" s="1"/>
      <c r="CZ729" s="1"/>
      <c r="DA729" s="1"/>
      <c r="DB729" s="1"/>
      <c r="DC729" s="1"/>
      <c r="DD729" s="1"/>
      <c r="DE729" s="1"/>
      <c r="DF729" s="1"/>
      <c r="DG729" s="42" t="s">
        <v>50</v>
      </c>
      <c r="DH729" s="37"/>
      <c r="DI729" s="37"/>
      <c r="DJ729" s="37"/>
      <c r="DK729" s="37"/>
      <c r="DL729" s="37"/>
      <c r="DM729" s="37"/>
      <c r="DN729" s="38">
        <f>SUM(DR719:DR728)</f>
        <v>128207.3578992</v>
      </c>
      <c r="DO729" s="38"/>
      <c r="DP729" s="38"/>
      <c r="DQ729" s="38"/>
      <c r="DR729" s="38"/>
      <c r="DS729" s="1"/>
      <c r="DT729" s="1"/>
      <c r="DU729" s="1"/>
      <c r="DV729" s="1"/>
      <c r="DW729" s="1"/>
      <c r="DX729" s="1"/>
      <c r="DY729" s="1"/>
      <c r="DZ729" s="1"/>
      <c r="EA729" s="1"/>
      <c r="EB729" s="42" t="s">
        <v>50</v>
      </c>
      <c r="EC729" s="37"/>
      <c r="ED729" s="37"/>
      <c r="EE729" s="37"/>
      <c r="EF729" s="37"/>
      <c r="EG729" s="37"/>
      <c r="EH729" s="37"/>
      <c r="EI729" s="38">
        <f>SUM(EM719:EM728)</f>
        <v>158187.6429552</v>
      </c>
      <c r="EJ729" s="38"/>
      <c r="EK729" s="38"/>
      <c r="EL729" s="38"/>
      <c r="EM729" s="38"/>
    </row>
    <row r="730" s="1" customFormat="1" customHeight="1" spans="6:143">
      <c r="F730" s="37"/>
      <c r="G730" s="37"/>
      <c r="H730" s="37"/>
      <c r="I730" s="37"/>
      <c r="J730" s="37"/>
      <c r="K730" s="37"/>
      <c r="L730" s="37"/>
      <c r="M730" s="38"/>
      <c r="N730" s="38"/>
      <c r="O730" s="38"/>
      <c r="P730" s="38"/>
      <c r="Q730" s="38"/>
      <c r="R730" s="1"/>
      <c r="S730" s="1"/>
      <c r="T730" s="1"/>
      <c r="U730" s="1"/>
      <c r="V730" s="1"/>
      <c r="W730" s="1"/>
      <c r="X730" s="1"/>
      <c r="Y730" s="1"/>
      <c r="Z730" s="1"/>
      <c r="AA730" s="37"/>
      <c r="AB730" s="37"/>
      <c r="AC730" s="37"/>
      <c r="AD730" s="37"/>
      <c r="AE730" s="37"/>
      <c r="AF730" s="37"/>
      <c r="AG730" s="37"/>
      <c r="AH730" s="38"/>
      <c r="AI730" s="38"/>
      <c r="AJ730" s="38"/>
      <c r="AK730" s="38"/>
      <c r="AL730" s="38"/>
      <c r="AM730" s="1"/>
      <c r="AN730" s="1"/>
      <c r="AO730" s="1"/>
      <c r="AP730" s="1"/>
      <c r="AQ730" s="1"/>
      <c r="AR730" s="1"/>
      <c r="AS730" s="1"/>
      <c r="AT730" s="1"/>
      <c r="AU730" s="1"/>
      <c r="AV730" s="37"/>
      <c r="AW730" s="37"/>
      <c r="AX730" s="37"/>
      <c r="AY730" s="37"/>
      <c r="AZ730" s="37"/>
      <c r="BA730" s="37"/>
      <c r="BB730" s="37"/>
      <c r="BC730" s="38"/>
      <c r="BD730" s="38"/>
      <c r="BE730" s="38"/>
      <c r="BF730" s="38"/>
      <c r="BG730" s="38"/>
      <c r="BH730" s="1"/>
      <c r="BI730" s="1"/>
      <c r="BJ730" s="1"/>
      <c r="BK730" s="1"/>
      <c r="BL730" s="1"/>
      <c r="BM730" s="1"/>
      <c r="BN730" s="1"/>
      <c r="BO730" s="1"/>
      <c r="BP730" s="1"/>
      <c r="BQ730" s="37"/>
      <c r="BR730" s="37"/>
      <c r="BS730" s="37"/>
      <c r="BT730" s="37"/>
      <c r="BU730" s="37"/>
      <c r="BV730" s="37"/>
      <c r="BW730" s="37"/>
      <c r="BX730" s="38"/>
      <c r="BY730" s="38"/>
      <c r="BZ730" s="38"/>
      <c r="CA730" s="38"/>
      <c r="CB730" s="38"/>
      <c r="CC730" s="1"/>
      <c r="CD730" s="1"/>
      <c r="CE730" s="1"/>
      <c r="CF730" s="1"/>
      <c r="CG730" s="1"/>
      <c r="CH730" s="1"/>
      <c r="CI730" s="1"/>
      <c r="CJ730" s="1"/>
      <c r="CK730" s="1"/>
      <c r="CL730" s="37"/>
      <c r="CM730" s="37"/>
      <c r="CN730" s="37"/>
      <c r="CO730" s="37"/>
      <c r="CP730" s="37"/>
      <c r="CQ730" s="37"/>
      <c r="CR730" s="37"/>
      <c r="CS730" s="38"/>
      <c r="CT730" s="38"/>
      <c r="CU730" s="38"/>
      <c r="CV730" s="38"/>
      <c r="CW730" s="38"/>
      <c r="CX730" s="1"/>
      <c r="CY730" s="1"/>
      <c r="CZ730" s="1"/>
      <c r="DA730" s="1"/>
      <c r="DB730" s="1"/>
      <c r="DC730" s="1"/>
      <c r="DD730" s="1"/>
      <c r="DE730" s="1"/>
      <c r="DF730" s="1"/>
      <c r="DG730" s="37"/>
      <c r="DH730" s="37"/>
      <c r="DI730" s="37"/>
      <c r="DJ730" s="37"/>
      <c r="DK730" s="37"/>
      <c r="DL730" s="37"/>
      <c r="DM730" s="37"/>
      <c r="DN730" s="38"/>
      <c r="DO730" s="38"/>
      <c r="DP730" s="38"/>
      <c r="DQ730" s="38"/>
      <c r="DR730" s="38"/>
      <c r="DS730" s="1"/>
      <c r="DT730" s="1"/>
      <c r="DU730" s="1"/>
      <c r="DV730" s="1"/>
      <c r="DW730" s="1"/>
      <c r="DX730" s="1"/>
      <c r="DY730" s="1"/>
      <c r="DZ730" s="1"/>
      <c r="EA730" s="1"/>
      <c r="EB730" s="37"/>
      <c r="EC730" s="37"/>
      <c r="ED730" s="37"/>
      <c r="EE730" s="37"/>
      <c r="EF730" s="37"/>
      <c r="EG730" s="37"/>
      <c r="EH730" s="37"/>
      <c r="EI730" s="38"/>
      <c r="EJ730" s="38"/>
      <c r="EK730" s="38"/>
      <c r="EL730" s="38"/>
      <c r="EM730" s="38"/>
    </row>
    <row r="731" s="1" customFormat="1" customHeight="1" spans="6:143">
      <c r="F731" s="37"/>
      <c r="G731" s="37"/>
      <c r="H731" s="37"/>
      <c r="I731" s="37"/>
      <c r="J731" s="37"/>
      <c r="K731" s="37"/>
      <c r="L731" s="37"/>
      <c r="M731" s="38"/>
      <c r="N731" s="38"/>
      <c r="O731" s="38"/>
      <c r="P731" s="38"/>
      <c r="Q731" s="38"/>
      <c r="R731" s="1"/>
      <c r="S731" s="1"/>
      <c r="T731" s="1"/>
      <c r="U731" s="1"/>
      <c r="V731" s="1"/>
      <c r="W731" s="1"/>
      <c r="X731" s="1"/>
      <c r="Y731" s="1"/>
      <c r="Z731" s="1"/>
      <c r="AA731" s="37"/>
      <c r="AB731" s="37"/>
      <c r="AC731" s="37"/>
      <c r="AD731" s="37"/>
      <c r="AE731" s="37"/>
      <c r="AF731" s="37"/>
      <c r="AG731" s="37"/>
      <c r="AH731" s="38"/>
      <c r="AI731" s="38"/>
      <c r="AJ731" s="38"/>
      <c r="AK731" s="38"/>
      <c r="AL731" s="38"/>
      <c r="AM731" s="1"/>
      <c r="AN731" s="1"/>
      <c r="AO731" s="1"/>
      <c r="AP731" s="1"/>
      <c r="AQ731" s="1"/>
      <c r="AR731" s="1"/>
      <c r="AS731" s="1"/>
      <c r="AT731" s="1"/>
      <c r="AU731" s="1"/>
      <c r="AV731" s="37"/>
      <c r="AW731" s="37"/>
      <c r="AX731" s="37"/>
      <c r="AY731" s="37"/>
      <c r="AZ731" s="37"/>
      <c r="BA731" s="37"/>
      <c r="BB731" s="37"/>
      <c r="BC731" s="38"/>
      <c r="BD731" s="38"/>
      <c r="BE731" s="38"/>
      <c r="BF731" s="38"/>
      <c r="BG731" s="38"/>
      <c r="BH731" s="1"/>
      <c r="BI731" s="1"/>
      <c r="BJ731" s="1"/>
      <c r="BK731" s="1"/>
      <c r="BL731" s="1"/>
      <c r="BM731" s="1"/>
      <c r="BN731" s="1"/>
      <c r="BO731" s="1"/>
      <c r="BP731" s="1"/>
      <c r="BQ731" s="37"/>
      <c r="BR731" s="37"/>
      <c r="BS731" s="37"/>
      <c r="BT731" s="37"/>
      <c r="BU731" s="37"/>
      <c r="BV731" s="37"/>
      <c r="BW731" s="37"/>
      <c r="BX731" s="38"/>
      <c r="BY731" s="38"/>
      <c r="BZ731" s="38"/>
      <c r="CA731" s="38"/>
      <c r="CB731" s="38"/>
      <c r="CC731" s="1"/>
      <c r="CD731" s="1"/>
      <c r="CE731" s="1"/>
      <c r="CF731" s="1"/>
      <c r="CG731" s="1"/>
      <c r="CH731" s="1"/>
      <c r="CI731" s="1"/>
      <c r="CJ731" s="1"/>
      <c r="CK731" s="1"/>
      <c r="CL731" s="37"/>
      <c r="CM731" s="37"/>
      <c r="CN731" s="37"/>
      <c r="CO731" s="37"/>
      <c r="CP731" s="37"/>
      <c r="CQ731" s="37"/>
      <c r="CR731" s="37"/>
      <c r="CS731" s="38"/>
      <c r="CT731" s="38"/>
      <c r="CU731" s="38"/>
      <c r="CV731" s="38"/>
      <c r="CW731" s="38"/>
      <c r="CX731" s="1"/>
      <c r="CY731" s="1"/>
      <c r="CZ731" s="1"/>
      <c r="DA731" s="1"/>
      <c r="DB731" s="1"/>
      <c r="DC731" s="1"/>
      <c r="DD731" s="1"/>
      <c r="DE731" s="1"/>
      <c r="DF731" s="1"/>
      <c r="DG731" s="37"/>
      <c r="DH731" s="37"/>
      <c r="DI731" s="37"/>
      <c r="DJ731" s="37"/>
      <c r="DK731" s="37"/>
      <c r="DL731" s="37"/>
      <c r="DM731" s="37"/>
      <c r="DN731" s="38"/>
      <c r="DO731" s="38"/>
      <c r="DP731" s="38"/>
      <c r="DQ731" s="38"/>
      <c r="DR731" s="38"/>
      <c r="DS731" s="1"/>
      <c r="DT731" s="1"/>
      <c r="DU731" s="1"/>
      <c r="DV731" s="1"/>
      <c r="DW731" s="1"/>
      <c r="DX731" s="1"/>
      <c r="DY731" s="1"/>
      <c r="DZ731" s="1"/>
      <c r="EA731" s="1"/>
      <c r="EB731" s="37"/>
      <c r="EC731" s="37"/>
      <c r="ED731" s="37"/>
      <c r="EE731" s="37"/>
      <c r="EF731" s="37"/>
      <c r="EG731" s="37"/>
      <c r="EH731" s="37"/>
      <c r="EI731" s="38"/>
      <c r="EJ731" s="38"/>
      <c r="EK731" s="38"/>
      <c r="EL731" s="38"/>
      <c r="EM731" s="38"/>
    </row>
  </sheetData>
  <mergeCells count="2072">
    <mergeCell ref="F1:U1"/>
    <mergeCell ref="AA1:AP1"/>
    <mergeCell ref="AV1:BK1"/>
    <mergeCell ref="BQ1:CF1"/>
    <mergeCell ref="CL1:DA1"/>
    <mergeCell ref="DG1:DV1"/>
    <mergeCell ref="EB1:EQ1"/>
    <mergeCell ref="F2:J2"/>
    <mergeCell ref="K2:N2"/>
    <mergeCell ref="P2:R2"/>
    <mergeCell ref="AA2:AE2"/>
    <mergeCell ref="AF2:AI2"/>
    <mergeCell ref="AK2:AM2"/>
    <mergeCell ref="AV2:AZ2"/>
    <mergeCell ref="BA2:BD2"/>
    <mergeCell ref="BF2:BH2"/>
    <mergeCell ref="BQ2:BU2"/>
    <mergeCell ref="BV2:BY2"/>
    <mergeCell ref="CA2:CC2"/>
    <mergeCell ref="CL2:CP2"/>
    <mergeCell ref="CQ2:CT2"/>
    <mergeCell ref="CV2:CX2"/>
    <mergeCell ref="DG2:DK2"/>
    <mergeCell ref="DL2:DO2"/>
    <mergeCell ref="DQ2:DS2"/>
    <mergeCell ref="EB2:EF2"/>
    <mergeCell ref="EG2:EJ2"/>
    <mergeCell ref="EL2:EN2"/>
    <mergeCell ref="F24:U24"/>
    <mergeCell ref="AA24:AP24"/>
    <mergeCell ref="AV24:BK24"/>
    <mergeCell ref="BQ24:CF24"/>
    <mergeCell ref="CL24:DA24"/>
    <mergeCell ref="DG24:DV24"/>
    <mergeCell ref="EB24:EQ24"/>
    <mergeCell ref="F25:J25"/>
    <mergeCell ref="K25:N25"/>
    <mergeCell ref="P25:R25"/>
    <mergeCell ref="AA25:AE25"/>
    <mergeCell ref="AF25:AI25"/>
    <mergeCell ref="AK25:AM25"/>
    <mergeCell ref="AV25:AZ25"/>
    <mergeCell ref="BA25:BD25"/>
    <mergeCell ref="BF25:BH25"/>
    <mergeCell ref="BQ25:BU25"/>
    <mergeCell ref="BV25:BY25"/>
    <mergeCell ref="CA25:CC25"/>
    <mergeCell ref="CL25:CP25"/>
    <mergeCell ref="CQ25:CT25"/>
    <mergeCell ref="CV25:CX25"/>
    <mergeCell ref="DG25:DK25"/>
    <mergeCell ref="DL25:DO25"/>
    <mergeCell ref="DQ25:DS25"/>
    <mergeCell ref="EB25:EF25"/>
    <mergeCell ref="EG25:EJ25"/>
    <mergeCell ref="EL25:EN25"/>
    <mergeCell ref="F54:Q54"/>
    <mergeCell ref="AA54:AL54"/>
    <mergeCell ref="AV54:BG54"/>
    <mergeCell ref="BQ54:CB54"/>
    <mergeCell ref="CL54:CW54"/>
    <mergeCell ref="DG54:DR54"/>
    <mergeCell ref="EB54:EM54"/>
    <mergeCell ref="F55:J55"/>
    <mergeCell ref="K55:N55"/>
    <mergeCell ref="O55:P55"/>
    <mergeCell ref="AA55:AE55"/>
    <mergeCell ref="AF55:AI55"/>
    <mergeCell ref="AJ55:AK55"/>
    <mergeCell ref="AV55:AZ55"/>
    <mergeCell ref="BA55:BD55"/>
    <mergeCell ref="BE55:BF55"/>
    <mergeCell ref="BQ55:BU55"/>
    <mergeCell ref="BV55:BY55"/>
    <mergeCell ref="BZ55:CA55"/>
    <mergeCell ref="CL55:CP55"/>
    <mergeCell ref="CQ55:CT55"/>
    <mergeCell ref="CU55:CV55"/>
    <mergeCell ref="DG55:DK55"/>
    <mergeCell ref="DL55:DO55"/>
    <mergeCell ref="DP55:DQ55"/>
    <mergeCell ref="EB55:EF55"/>
    <mergeCell ref="EG55:EJ55"/>
    <mergeCell ref="EK55:EL55"/>
    <mergeCell ref="F74:Q74"/>
    <mergeCell ref="AA74:AL74"/>
    <mergeCell ref="AV74:BG74"/>
    <mergeCell ref="BQ74:CB74"/>
    <mergeCell ref="CL74:CW74"/>
    <mergeCell ref="DG74:DR74"/>
    <mergeCell ref="EB74:EM74"/>
    <mergeCell ref="F75:J75"/>
    <mergeCell ref="K75:N75"/>
    <mergeCell ref="O75:P75"/>
    <mergeCell ref="AA75:AE75"/>
    <mergeCell ref="AF75:AI75"/>
    <mergeCell ref="AJ75:AK75"/>
    <mergeCell ref="AV75:AZ75"/>
    <mergeCell ref="BA75:BD75"/>
    <mergeCell ref="BE75:BF75"/>
    <mergeCell ref="BQ75:BU75"/>
    <mergeCell ref="BV75:BY75"/>
    <mergeCell ref="BZ75:CA75"/>
    <mergeCell ref="CL75:CP75"/>
    <mergeCell ref="CQ75:CT75"/>
    <mergeCell ref="CU75:CV75"/>
    <mergeCell ref="DG75:DK75"/>
    <mergeCell ref="DL75:DO75"/>
    <mergeCell ref="DP75:DQ75"/>
    <mergeCell ref="EB75:EF75"/>
    <mergeCell ref="EG75:EJ75"/>
    <mergeCell ref="EK75:EL75"/>
    <mergeCell ref="F91:U91"/>
    <mergeCell ref="AA91:AP91"/>
    <mergeCell ref="AV91:BK91"/>
    <mergeCell ref="BQ91:CF91"/>
    <mergeCell ref="CL91:DA91"/>
    <mergeCell ref="DG91:DV91"/>
    <mergeCell ref="EB91:EQ91"/>
    <mergeCell ref="F92:J92"/>
    <mergeCell ref="K92:N92"/>
    <mergeCell ref="P92:R92"/>
    <mergeCell ref="AA92:AE92"/>
    <mergeCell ref="AF92:AI92"/>
    <mergeCell ref="AK92:AM92"/>
    <mergeCell ref="AV92:AZ92"/>
    <mergeCell ref="BA92:BD92"/>
    <mergeCell ref="BF92:BH92"/>
    <mergeCell ref="BQ92:BU92"/>
    <mergeCell ref="BV92:BY92"/>
    <mergeCell ref="CA92:CC92"/>
    <mergeCell ref="CL92:CP92"/>
    <mergeCell ref="CQ92:CT92"/>
    <mergeCell ref="CV92:CX92"/>
    <mergeCell ref="DG92:DK92"/>
    <mergeCell ref="DL92:DO92"/>
    <mergeCell ref="DQ92:DS92"/>
    <mergeCell ref="EB92:EF92"/>
    <mergeCell ref="EG92:EJ92"/>
    <mergeCell ref="EL92:EN92"/>
    <mergeCell ref="F114:U114"/>
    <mergeCell ref="AA114:AP114"/>
    <mergeCell ref="AV114:BK114"/>
    <mergeCell ref="BQ114:CF114"/>
    <mergeCell ref="CL114:DA114"/>
    <mergeCell ref="DG114:DV114"/>
    <mergeCell ref="EB114:EQ114"/>
    <mergeCell ref="F115:J115"/>
    <mergeCell ref="K115:N115"/>
    <mergeCell ref="P115:R115"/>
    <mergeCell ref="AA115:AE115"/>
    <mergeCell ref="AF115:AI115"/>
    <mergeCell ref="AK115:AM115"/>
    <mergeCell ref="AV115:AZ115"/>
    <mergeCell ref="BA115:BD115"/>
    <mergeCell ref="BF115:BH115"/>
    <mergeCell ref="BQ115:BU115"/>
    <mergeCell ref="BV115:BY115"/>
    <mergeCell ref="CA115:CC115"/>
    <mergeCell ref="CL115:CP115"/>
    <mergeCell ref="CQ115:CT115"/>
    <mergeCell ref="CV115:CX115"/>
    <mergeCell ref="DG115:DK115"/>
    <mergeCell ref="DL115:DO115"/>
    <mergeCell ref="DQ115:DS115"/>
    <mergeCell ref="EB115:EF115"/>
    <mergeCell ref="EG115:EJ115"/>
    <mergeCell ref="EL115:EN115"/>
    <mergeCell ref="F144:Q144"/>
    <mergeCell ref="AA144:AL144"/>
    <mergeCell ref="AV144:BG144"/>
    <mergeCell ref="BQ144:CB144"/>
    <mergeCell ref="CL144:CW144"/>
    <mergeCell ref="DG144:DR144"/>
    <mergeCell ref="EB144:EM144"/>
    <mergeCell ref="F145:J145"/>
    <mergeCell ref="K145:N145"/>
    <mergeCell ref="O145:P145"/>
    <mergeCell ref="AA145:AE145"/>
    <mergeCell ref="AF145:AI145"/>
    <mergeCell ref="AJ145:AK145"/>
    <mergeCell ref="AV145:AZ145"/>
    <mergeCell ref="BA145:BD145"/>
    <mergeCell ref="BE145:BF145"/>
    <mergeCell ref="BQ145:BU145"/>
    <mergeCell ref="BV145:BY145"/>
    <mergeCell ref="BZ145:CA145"/>
    <mergeCell ref="CL145:CP145"/>
    <mergeCell ref="CQ145:CT145"/>
    <mergeCell ref="CU145:CV145"/>
    <mergeCell ref="DG145:DK145"/>
    <mergeCell ref="DL145:DO145"/>
    <mergeCell ref="DP145:DQ145"/>
    <mergeCell ref="EB145:EF145"/>
    <mergeCell ref="EG145:EJ145"/>
    <mergeCell ref="EK145:EL145"/>
    <mergeCell ref="F164:Q164"/>
    <mergeCell ref="AA164:AL164"/>
    <mergeCell ref="AV164:BG164"/>
    <mergeCell ref="BQ164:CB164"/>
    <mergeCell ref="CL164:CW164"/>
    <mergeCell ref="DG164:DR164"/>
    <mergeCell ref="EB164:EM164"/>
    <mergeCell ref="F165:J165"/>
    <mergeCell ref="K165:N165"/>
    <mergeCell ref="O165:P165"/>
    <mergeCell ref="AA165:AE165"/>
    <mergeCell ref="AF165:AI165"/>
    <mergeCell ref="AJ165:AK165"/>
    <mergeCell ref="AV165:AZ165"/>
    <mergeCell ref="BA165:BD165"/>
    <mergeCell ref="BE165:BF165"/>
    <mergeCell ref="BQ165:BU165"/>
    <mergeCell ref="BV165:BY165"/>
    <mergeCell ref="BZ165:CA165"/>
    <mergeCell ref="CL165:CP165"/>
    <mergeCell ref="CQ165:CT165"/>
    <mergeCell ref="CU165:CV165"/>
    <mergeCell ref="DG165:DK165"/>
    <mergeCell ref="DL165:DO165"/>
    <mergeCell ref="DP165:DQ165"/>
    <mergeCell ref="EB165:EF165"/>
    <mergeCell ref="EG165:EJ165"/>
    <mergeCell ref="EK165:EL165"/>
    <mergeCell ref="F181:U181"/>
    <mergeCell ref="AA181:AP181"/>
    <mergeCell ref="AV181:BK181"/>
    <mergeCell ref="BQ181:CF181"/>
    <mergeCell ref="CL181:DA181"/>
    <mergeCell ref="DG181:DV181"/>
    <mergeCell ref="EB181:EQ181"/>
    <mergeCell ref="F182:J182"/>
    <mergeCell ref="K182:N182"/>
    <mergeCell ref="P182:R182"/>
    <mergeCell ref="AA182:AE182"/>
    <mergeCell ref="AF182:AI182"/>
    <mergeCell ref="AK182:AM182"/>
    <mergeCell ref="AV182:AZ182"/>
    <mergeCell ref="BA182:BD182"/>
    <mergeCell ref="BF182:BH182"/>
    <mergeCell ref="BQ182:BU182"/>
    <mergeCell ref="BV182:BY182"/>
    <mergeCell ref="CA182:CC182"/>
    <mergeCell ref="CL182:CP182"/>
    <mergeCell ref="CQ182:CT182"/>
    <mergeCell ref="CV182:CX182"/>
    <mergeCell ref="DG182:DK182"/>
    <mergeCell ref="DL182:DO182"/>
    <mergeCell ref="DQ182:DS182"/>
    <mergeCell ref="EB182:EF182"/>
    <mergeCell ref="EG182:EJ182"/>
    <mergeCell ref="EL182:EN182"/>
    <mergeCell ref="F204:U204"/>
    <mergeCell ref="AA204:AP204"/>
    <mergeCell ref="AV204:BK204"/>
    <mergeCell ref="BQ204:CF204"/>
    <mergeCell ref="CL204:DA204"/>
    <mergeCell ref="DG204:DV204"/>
    <mergeCell ref="EB204:EQ204"/>
    <mergeCell ref="F205:J205"/>
    <mergeCell ref="K205:N205"/>
    <mergeCell ref="P205:R205"/>
    <mergeCell ref="AA205:AE205"/>
    <mergeCell ref="AF205:AI205"/>
    <mergeCell ref="AK205:AM205"/>
    <mergeCell ref="AV205:AZ205"/>
    <mergeCell ref="BA205:BD205"/>
    <mergeCell ref="BF205:BH205"/>
    <mergeCell ref="BQ205:BU205"/>
    <mergeCell ref="BV205:BY205"/>
    <mergeCell ref="CA205:CC205"/>
    <mergeCell ref="CL205:CP205"/>
    <mergeCell ref="CQ205:CT205"/>
    <mergeCell ref="CV205:CX205"/>
    <mergeCell ref="DG205:DK205"/>
    <mergeCell ref="DL205:DO205"/>
    <mergeCell ref="DQ205:DS205"/>
    <mergeCell ref="EB205:EF205"/>
    <mergeCell ref="EG205:EJ205"/>
    <mergeCell ref="EL205:EN205"/>
    <mergeCell ref="F234:Q234"/>
    <mergeCell ref="AA234:AL234"/>
    <mergeCell ref="AV234:BG234"/>
    <mergeCell ref="BQ234:CB234"/>
    <mergeCell ref="CL234:CW234"/>
    <mergeCell ref="DG234:DR234"/>
    <mergeCell ref="EB234:EM234"/>
    <mergeCell ref="F235:J235"/>
    <mergeCell ref="K235:N235"/>
    <mergeCell ref="O235:P235"/>
    <mergeCell ref="AA235:AE235"/>
    <mergeCell ref="AF235:AI235"/>
    <mergeCell ref="AJ235:AK235"/>
    <mergeCell ref="AV235:AZ235"/>
    <mergeCell ref="BA235:BD235"/>
    <mergeCell ref="BE235:BF235"/>
    <mergeCell ref="BQ235:BU235"/>
    <mergeCell ref="BV235:BY235"/>
    <mergeCell ref="BZ235:CA235"/>
    <mergeCell ref="CL235:CP235"/>
    <mergeCell ref="CQ235:CT235"/>
    <mergeCell ref="CU235:CV235"/>
    <mergeCell ref="DG235:DK235"/>
    <mergeCell ref="DL235:DO235"/>
    <mergeCell ref="DP235:DQ235"/>
    <mergeCell ref="EB235:EF235"/>
    <mergeCell ref="EG235:EJ235"/>
    <mergeCell ref="EK235:EL235"/>
    <mergeCell ref="F254:Q254"/>
    <mergeCell ref="AA254:AL254"/>
    <mergeCell ref="AV254:BG254"/>
    <mergeCell ref="BQ254:CB254"/>
    <mergeCell ref="CL254:CW254"/>
    <mergeCell ref="DG254:DR254"/>
    <mergeCell ref="EB254:EM254"/>
    <mergeCell ref="F255:J255"/>
    <mergeCell ref="K255:N255"/>
    <mergeCell ref="O255:P255"/>
    <mergeCell ref="AA255:AE255"/>
    <mergeCell ref="AF255:AI255"/>
    <mergeCell ref="AJ255:AK255"/>
    <mergeCell ref="AV255:AZ255"/>
    <mergeCell ref="BA255:BD255"/>
    <mergeCell ref="BE255:BF255"/>
    <mergeCell ref="BQ255:BU255"/>
    <mergeCell ref="BV255:BY255"/>
    <mergeCell ref="BZ255:CA255"/>
    <mergeCell ref="CL255:CP255"/>
    <mergeCell ref="CQ255:CT255"/>
    <mergeCell ref="CU255:CV255"/>
    <mergeCell ref="DG255:DK255"/>
    <mergeCell ref="DL255:DO255"/>
    <mergeCell ref="DP255:DQ255"/>
    <mergeCell ref="EB255:EF255"/>
    <mergeCell ref="EG255:EJ255"/>
    <mergeCell ref="EK255:EL255"/>
    <mergeCell ref="F271:U271"/>
    <mergeCell ref="AA271:AP271"/>
    <mergeCell ref="AV271:BK271"/>
    <mergeCell ref="BQ271:CF271"/>
    <mergeCell ref="CL271:DA271"/>
    <mergeCell ref="DG271:DV271"/>
    <mergeCell ref="EB271:EQ271"/>
    <mergeCell ref="F272:J272"/>
    <mergeCell ref="K272:N272"/>
    <mergeCell ref="P272:R272"/>
    <mergeCell ref="AA272:AE272"/>
    <mergeCell ref="AF272:AI272"/>
    <mergeCell ref="AK272:AM272"/>
    <mergeCell ref="AV272:AZ272"/>
    <mergeCell ref="BA272:BD272"/>
    <mergeCell ref="BF272:BH272"/>
    <mergeCell ref="BQ272:BU272"/>
    <mergeCell ref="BV272:BY272"/>
    <mergeCell ref="CA272:CC272"/>
    <mergeCell ref="CL272:CP272"/>
    <mergeCell ref="CQ272:CT272"/>
    <mergeCell ref="CV272:CX272"/>
    <mergeCell ref="DG272:DK272"/>
    <mergeCell ref="DL272:DO272"/>
    <mergeCell ref="DQ272:DS272"/>
    <mergeCell ref="EB272:EF272"/>
    <mergeCell ref="EG272:EJ272"/>
    <mergeCell ref="EL272:EN272"/>
    <mergeCell ref="F294:U294"/>
    <mergeCell ref="AA294:AP294"/>
    <mergeCell ref="AV294:BK294"/>
    <mergeCell ref="BQ294:CF294"/>
    <mergeCell ref="CL294:DA294"/>
    <mergeCell ref="DG294:DV294"/>
    <mergeCell ref="EB294:EQ294"/>
    <mergeCell ref="F295:J295"/>
    <mergeCell ref="K295:N295"/>
    <mergeCell ref="P295:R295"/>
    <mergeCell ref="AA295:AE295"/>
    <mergeCell ref="AF295:AI295"/>
    <mergeCell ref="AK295:AM295"/>
    <mergeCell ref="AV295:AZ295"/>
    <mergeCell ref="BA295:BD295"/>
    <mergeCell ref="BF295:BH295"/>
    <mergeCell ref="BQ295:BU295"/>
    <mergeCell ref="BV295:BY295"/>
    <mergeCell ref="CA295:CC295"/>
    <mergeCell ref="CL295:CP295"/>
    <mergeCell ref="CQ295:CT295"/>
    <mergeCell ref="CV295:CX295"/>
    <mergeCell ref="DG295:DK295"/>
    <mergeCell ref="DL295:DO295"/>
    <mergeCell ref="DQ295:DS295"/>
    <mergeCell ref="EB295:EF295"/>
    <mergeCell ref="EG295:EJ295"/>
    <mergeCell ref="EL295:EN295"/>
    <mergeCell ref="F324:Q324"/>
    <mergeCell ref="AA324:AL324"/>
    <mergeCell ref="AV324:BG324"/>
    <mergeCell ref="BQ324:CB324"/>
    <mergeCell ref="CL324:CW324"/>
    <mergeCell ref="DG324:DR324"/>
    <mergeCell ref="EB324:EM324"/>
    <mergeCell ref="F325:J325"/>
    <mergeCell ref="K325:N325"/>
    <mergeCell ref="O325:P325"/>
    <mergeCell ref="AA325:AE325"/>
    <mergeCell ref="AF325:AI325"/>
    <mergeCell ref="AJ325:AK325"/>
    <mergeCell ref="AV325:AZ325"/>
    <mergeCell ref="BA325:BD325"/>
    <mergeCell ref="BE325:BF325"/>
    <mergeCell ref="BQ325:BU325"/>
    <mergeCell ref="BV325:BY325"/>
    <mergeCell ref="BZ325:CA325"/>
    <mergeCell ref="CL325:CP325"/>
    <mergeCell ref="CQ325:CT325"/>
    <mergeCell ref="CU325:CV325"/>
    <mergeCell ref="DG325:DK325"/>
    <mergeCell ref="DL325:DO325"/>
    <mergeCell ref="DP325:DQ325"/>
    <mergeCell ref="EB325:EF325"/>
    <mergeCell ref="EG325:EJ325"/>
    <mergeCell ref="EK325:EL325"/>
    <mergeCell ref="F344:Q344"/>
    <mergeCell ref="AA344:AL344"/>
    <mergeCell ref="AV344:BG344"/>
    <mergeCell ref="BQ344:CB344"/>
    <mergeCell ref="CL344:CW344"/>
    <mergeCell ref="DG344:DR344"/>
    <mergeCell ref="EB344:EM344"/>
    <mergeCell ref="F345:J345"/>
    <mergeCell ref="K345:N345"/>
    <mergeCell ref="O345:P345"/>
    <mergeCell ref="AA345:AE345"/>
    <mergeCell ref="AF345:AI345"/>
    <mergeCell ref="AJ345:AK345"/>
    <mergeCell ref="AV345:AZ345"/>
    <mergeCell ref="BA345:BD345"/>
    <mergeCell ref="BE345:BF345"/>
    <mergeCell ref="BQ345:BU345"/>
    <mergeCell ref="BV345:BY345"/>
    <mergeCell ref="BZ345:CA345"/>
    <mergeCell ref="CL345:CP345"/>
    <mergeCell ref="CQ345:CT345"/>
    <mergeCell ref="CU345:CV345"/>
    <mergeCell ref="DG345:DK345"/>
    <mergeCell ref="DL345:DO345"/>
    <mergeCell ref="DP345:DQ345"/>
    <mergeCell ref="EB345:EF345"/>
    <mergeCell ref="EG345:EJ345"/>
    <mergeCell ref="EK345:EL345"/>
    <mergeCell ref="F361:U361"/>
    <mergeCell ref="AA361:AP361"/>
    <mergeCell ref="AV361:BK361"/>
    <mergeCell ref="BQ361:CF361"/>
    <mergeCell ref="CL361:DA361"/>
    <mergeCell ref="DG361:DV361"/>
    <mergeCell ref="EB361:EQ361"/>
    <mergeCell ref="F362:J362"/>
    <mergeCell ref="K362:N362"/>
    <mergeCell ref="P362:R362"/>
    <mergeCell ref="AA362:AE362"/>
    <mergeCell ref="AF362:AI362"/>
    <mergeCell ref="AK362:AM362"/>
    <mergeCell ref="AV362:AZ362"/>
    <mergeCell ref="BA362:BD362"/>
    <mergeCell ref="BF362:BH362"/>
    <mergeCell ref="BQ362:BU362"/>
    <mergeCell ref="BV362:BY362"/>
    <mergeCell ref="CA362:CC362"/>
    <mergeCell ref="CL362:CP362"/>
    <mergeCell ref="CQ362:CT362"/>
    <mergeCell ref="CV362:CX362"/>
    <mergeCell ref="DG362:DK362"/>
    <mergeCell ref="DL362:DO362"/>
    <mergeCell ref="DQ362:DS362"/>
    <mergeCell ref="EB362:EF362"/>
    <mergeCell ref="EG362:EJ362"/>
    <mergeCell ref="EL362:EN362"/>
    <mergeCell ref="F384:U384"/>
    <mergeCell ref="AA384:AP384"/>
    <mergeCell ref="AV384:BK384"/>
    <mergeCell ref="BQ384:CF384"/>
    <mergeCell ref="CL384:DA384"/>
    <mergeCell ref="DG384:DV384"/>
    <mergeCell ref="EB384:EQ384"/>
    <mergeCell ref="F385:J385"/>
    <mergeCell ref="K385:N385"/>
    <mergeCell ref="P385:R385"/>
    <mergeCell ref="AA385:AE385"/>
    <mergeCell ref="AF385:AI385"/>
    <mergeCell ref="AK385:AM385"/>
    <mergeCell ref="AV385:AZ385"/>
    <mergeCell ref="BA385:BD385"/>
    <mergeCell ref="BF385:BH385"/>
    <mergeCell ref="BQ385:BU385"/>
    <mergeCell ref="BV385:BY385"/>
    <mergeCell ref="CA385:CC385"/>
    <mergeCell ref="CL385:CP385"/>
    <mergeCell ref="CQ385:CT385"/>
    <mergeCell ref="CV385:CX385"/>
    <mergeCell ref="DG385:DK385"/>
    <mergeCell ref="DL385:DO385"/>
    <mergeCell ref="DQ385:DS385"/>
    <mergeCell ref="EB385:EF385"/>
    <mergeCell ref="EG385:EJ385"/>
    <mergeCell ref="EL385:EN385"/>
    <mergeCell ref="F414:Q414"/>
    <mergeCell ref="AA414:AL414"/>
    <mergeCell ref="AV414:BG414"/>
    <mergeCell ref="BQ414:CB414"/>
    <mergeCell ref="CL414:CW414"/>
    <mergeCell ref="DG414:DR414"/>
    <mergeCell ref="EB414:EM414"/>
    <mergeCell ref="F415:J415"/>
    <mergeCell ref="K415:N415"/>
    <mergeCell ref="O415:P415"/>
    <mergeCell ref="AA415:AE415"/>
    <mergeCell ref="AF415:AI415"/>
    <mergeCell ref="AJ415:AK415"/>
    <mergeCell ref="AV415:AZ415"/>
    <mergeCell ref="BA415:BD415"/>
    <mergeCell ref="BE415:BF415"/>
    <mergeCell ref="BQ415:BU415"/>
    <mergeCell ref="BV415:BY415"/>
    <mergeCell ref="BZ415:CA415"/>
    <mergeCell ref="CL415:CP415"/>
    <mergeCell ref="CQ415:CT415"/>
    <mergeCell ref="CU415:CV415"/>
    <mergeCell ref="DG415:DK415"/>
    <mergeCell ref="DL415:DO415"/>
    <mergeCell ref="DP415:DQ415"/>
    <mergeCell ref="EB415:EF415"/>
    <mergeCell ref="EG415:EJ415"/>
    <mergeCell ref="EK415:EL415"/>
    <mergeCell ref="F434:Q434"/>
    <mergeCell ref="AA434:AL434"/>
    <mergeCell ref="AV434:BG434"/>
    <mergeCell ref="BQ434:CB434"/>
    <mergeCell ref="CL434:CW434"/>
    <mergeCell ref="DG434:DR434"/>
    <mergeCell ref="EB434:EM434"/>
    <mergeCell ref="F435:J435"/>
    <mergeCell ref="K435:N435"/>
    <mergeCell ref="O435:P435"/>
    <mergeCell ref="AA435:AE435"/>
    <mergeCell ref="AF435:AI435"/>
    <mergeCell ref="AJ435:AK435"/>
    <mergeCell ref="AV435:AZ435"/>
    <mergeCell ref="BA435:BD435"/>
    <mergeCell ref="BE435:BF435"/>
    <mergeCell ref="BQ435:BU435"/>
    <mergeCell ref="BV435:BY435"/>
    <mergeCell ref="BZ435:CA435"/>
    <mergeCell ref="CL435:CP435"/>
    <mergeCell ref="CQ435:CT435"/>
    <mergeCell ref="CU435:CV435"/>
    <mergeCell ref="DG435:DK435"/>
    <mergeCell ref="DL435:DO435"/>
    <mergeCell ref="DP435:DQ435"/>
    <mergeCell ref="EB435:EF435"/>
    <mergeCell ref="EG435:EJ435"/>
    <mergeCell ref="EK435:EL435"/>
    <mergeCell ref="F451:U451"/>
    <mergeCell ref="AA451:AP451"/>
    <mergeCell ref="AV451:BK451"/>
    <mergeCell ref="BQ451:CF451"/>
    <mergeCell ref="CL451:DA451"/>
    <mergeCell ref="DG451:DV451"/>
    <mergeCell ref="EB451:EQ451"/>
    <mergeCell ref="F452:J452"/>
    <mergeCell ref="K452:N452"/>
    <mergeCell ref="P452:R452"/>
    <mergeCell ref="AA452:AE452"/>
    <mergeCell ref="AF452:AI452"/>
    <mergeCell ref="AK452:AM452"/>
    <mergeCell ref="AV452:AZ452"/>
    <mergeCell ref="BA452:BD452"/>
    <mergeCell ref="BF452:BH452"/>
    <mergeCell ref="BQ452:BU452"/>
    <mergeCell ref="BV452:BY452"/>
    <mergeCell ref="CA452:CC452"/>
    <mergeCell ref="CL452:CP452"/>
    <mergeCell ref="CQ452:CT452"/>
    <mergeCell ref="CV452:CX452"/>
    <mergeCell ref="DG452:DK452"/>
    <mergeCell ref="DL452:DO452"/>
    <mergeCell ref="DQ452:DS452"/>
    <mergeCell ref="EB452:EF452"/>
    <mergeCell ref="EG452:EJ452"/>
    <mergeCell ref="EL452:EN452"/>
    <mergeCell ref="F474:U474"/>
    <mergeCell ref="AA474:AP474"/>
    <mergeCell ref="AV474:BK474"/>
    <mergeCell ref="BQ474:CF474"/>
    <mergeCell ref="CL474:DA474"/>
    <mergeCell ref="DG474:DV474"/>
    <mergeCell ref="EB474:EQ474"/>
    <mergeCell ref="F475:J475"/>
    <mergeCell ref="K475:N475"/>
    <mergeCell ref="P475:R475"/>
    <mergeCell ref="AA475:AE475"/>
    <mergeCell ref="AF475:AI475"/>
    <mergeCell ref="AK475:AM475"/>
    <mergeCell ref="AV475:AZ475"/>
    <mergeCell ref="BA475:BD475"/>
    <mergeCell ref="BF475:BH475"/>
    <mergeCell ref="BQ475:BU475"/>
    <mergeCell ref="BV475:BY475"/>
    <mergeCell ref="CA475:CC475"/>
    <mergeCell ref="CL475:CP475"/>
    <mergeCell ref="CQ475:CT475"/>
    <mergeCell ref="CV475:CX475"/>
    <mergeCell ref="DG475:DK475"/>
    <mergeCell ref="DL475:DO475"/>
    <mergeCell ref="DQ475:DS475"/>
    <mergeCell ref="EB475:EF475"/>
    <mergeCell ref="EG475:EJ475"/>
    <mergeCell ref="EL475:EN475"/>
    <mergeCell ref="F504:Q504"/>
    <mergeCell ref="AA504:AL504"/>
    <mergeCell ref="AV504:BG504"/>
    <mergeCell ref="BQ504:CB504"/>
    <mergeCell ref="CL504:CW504"/>
    <mergeCell ref="DG504:DR504"/>
    <mergeCell ref="EB504:EM504"/>
    <mergeCell ref="F505:J505"/>
    <mergeCell ref="K505:N505"/>
    <mergeCell ref="O505:P505"/>
    <mergeCell ref="AA505:AE505"/>
    <mergeCell ref="AF505:AI505"/>
    <mergeCell ref="AJ505:AK505"/>
    <mergeCell ref="AV505:AZ505"/>
    <mergeCell ref="BA505:BD505"/>
    <mergeCell ref="BE505:BF505"/>
    <mergeCell ref="BQ505:BU505"/>
    <mergeCell ref="BV505:BY505"/>
    <mergeCell ref="BZ505:CA505"/>
    <mergeCell ref="CL505:CP505"/>
    <mergeCell ref="CQ505:CT505"/>
    <mergeCell ref="CU505:CV505"/>
    <mergeCell ref="DG505:DK505"/>
    <mergeCell ref="DL505:DO505"/>
    <mergeCell ref="DP505:DQ505"/>
    <mergeCell ref="EB505:EF505"/>
    <mergeCell ref="EG505:EJ505"/>
    <mergeCell ref="EK505:EL505"/>
    <mergeCell ref="F524:Q524"/>
    <mergeCell ref="AA524:AL524"/>
    <mergeCell ref="AV524:BG524"/>
    <mergeCell ref="BQ524:CB524"/>
    <mergeCell ref="CL524:CW524"/>
    <mergeCell ref="DG524:DR524"/>
    <mergeCell ref="EB524:EM524"/>
    <mergeCell ref="F525:J525"/>
    <mergeCell ref="K525:N525"/>
    <mergeCell ref="O525:P525"/>
    <mergeCell ref="AA525:AE525"/>
    <mergeCell ref="AF525:AI525"/>
    <mergeCell ref="AJ525:AK525"/>
    <mergeCell ref="AV525:AZ525"/>
    <mergeCell ref="BA525:BD525"/>
    <mergeCell ref="BE525:BF525"/>
    <mergeCell ref="BQ525:BU525"/>
    <mergeCell ref="BV525:BY525"/>
    <mergeCell ref="BZ525:CA525"/>
    <mergeCell ref="CL525:CP525"/>
    <mergeCell ref="CQ525:CT525"/>
    <mergeCell ref="CU525:CV525"/>
    <mergeCell ref="DG525:DK525"/>
    <mergeCell ref="DL525:DO525"/>
    <mergeCell ref="DP525:DQ525"/>
    <mergeCell ref="EB525:EF525"/>
    <mergeCell ref="EG525:EJ525"/>
    <mergeCell ref="EK525:EL525"/>
    <mergeCell ref="F541:U541"/>
    <mergeCell ref="AA541:AP541"/>
    <mergeCell ref="AV541:BK541"/>
    <mergeCell ref="BQ541:CF541"/>
    <mergeCell ref="CL541:DA541"/>
    <mergeCell ref="DG541:DV541"/>
    <mergeCell ref="EB541:EQ541"/>
    <mergeCell ref="F542:J542"/>
    <mergeCell ref="K542:N542"/>
    <mergeCell ref="P542:R542"/>
    <mergeCell ref="AA542:AE542"/>
    <mergeCell ref="AF542:AI542"/>
    <mergeCell ref="AK542:AM542"/>
    <mergeCell ref="AV542:AZ542"/>
    <mergeCell ref="BA542:BD542"/>
    <mergeCell ref="BF542:BH542"/>
    <mergeCell ref="BQ542:BU542"/>
    <mergeCell ref="BV542:BY542"/>
    <mergeCell ref="CA542:CC542"/>
    <mergeCell ref="CL542:CP542"/>
    <mergeCell ref="CQ542:CT542"/>
    <mergeCell ref="CV542:CX542"/>
    <mergeCell ref="DG542:DK542"/>
    <mergeCell ref="DL542:DO542"/>
    <mergeCell ref="DQ542:DS542"/>
    <mergeCell ref="EB542:EF542"/>
    <mergeCell ref="EG542:EJ542"/>
    <mergeCell ref="EL542:EN542"/>
    <mergeCell ref="F564:U564"/>
    <mergeCell ref="AA564:AP564"/>
    <mergeCell ref="AV564:BK564"/>
    <mergeCell ref="BQ564:CF564"/>
    <mergeCell ref="CL564:DA564"/>
    <mergeCell ref="DG564:DV564"/>
    <mergeCell ref="EB564:EQ564"/>
    <mergeCell ref="F565:J565"/>
    <mergeCell ref="K565:N565"/>
    <mergeCell ref="P565:R565"/>
    <mergeCell ref="AA565:AE565"/>
    <mergeCell ref="AF565:AI565"/>
    <mergeCell ref="AK565:AM565"/>
    <mergeCell ref="AV565:AZ565"/>
    <mergeCell ref="BA565:BD565"/>
    <mergeCell ref="BF565:BH565"/>
    <mergeCell ref="BQ565:BU565"/>
    <mergeCell ref="BV565:BY565"/>
    <mergeCell ref="CA565:CC565"/>
    <mergeCell ref="CL565:CP565"/>
    <mergeCell ref="CQ565:CT565"/>
    <mergeCell ref="CV565:CX565"/>
    <mergeCell ref="DG565:DK565"/>
    <mergeCell ref="DL565:DO565"/>
    <mergeCell ref="DQ565:DS565"/>
    <mergeCell ref="EB565:EF565"/>
    <mergeCell ref="EG565:EJ565"/>
    <mergeCell ref="EL565:EN565"/>
    <mergeCell ref="F594:Q594"/>
    <mergeCell ref="AA594:AL594"/>
    <mergeCell ref="AV594:BG594"/>
    <mergeCell ref="BQ594:CB594"/>
    <mergeCell ref="CL594:CW594"/>
    <mergeCell ref="DG594:DR594"/>
    <mergeCell ref="EB594:EM594"/>
    <mergeCell ref="F595:J595"/>
    <mergeCell ref="K595:N595"/>
    <mergeCell ref="O595:P595"/>
    <mergeCell ref="AA595:AE595"/>
    <mergeCell ref="AF595:AI595"/>
    <mergeCell ref="AJ595:AK595"/>
    <mergeCell ref="AV595:AZ595"/>
    <mergeCell ref="BA595:BD595"/>
    <mergeCell ref="BE595:BF595"/>
    <mergeCell ref="BQ595:BU595"/>
    <mergeCell ref="BV595:BY595"/>
    <mergeCell ref="BZ595:CA595"/>
    <mergeCell ref="CL595:CP595"/>
    <mergeCell ref="CQ595:CT595"/>
    <mergeCell ref="CU595:CV595"/>
    <mergeCell ref="DG595:DK595"/>
    <mergeCell ref="DL595:DO595"/>
    <mergeCell ref="DP595:DQ595"/>
    <mergeCell ref="EB595:EF595"/>
    <mergeCell ref="EG595:EJ595"/>
    <mergeCell ref="EK595:EL595"/>
    <mergeCell ref="F614:Q614"/>
    <mergeCell ref="AA614:AL614"/>
    <mergeCell ref="AV614:BG614"/>
    <mergeCell ref="BQ614:CB614"/>
    <mergeCell ref="CL614:CW614"/>
    <mergeCell ref="DG614:DR614"/>
    <mergeCell ref="EB614:EM614"/>
    <mergeCell ref="F615:J615"/>
    <mergeCell ref="K615:N615"/>
    <mergeCell ref="O615:P615"/>
    <mergeCell ref="AA615:AE615"/>
    <mergeCell ref="AF615:AI615"/>
    <mergeCell ref="AJ615:AK615"/>
    <mergeCell ref="AV615:AZ615"/>
    <mergeCell ref="BA615:BD615"/>
    <mergeCell ref="BE615:BF615"/>
    <mergeCell ref="BQ615:BU615"/>
    <mergeCell ref="BV615:BY615"/>
    <mergeCell ref="BZ615:CA615"/>
    <mergeCell ref="CL615:CP615"/>
    <mergeCell ref="CQ615:CT615"/>
    <mergeCell ref="CU615:CV615"/>
    <mergeCell ref="DG615:DK615"/>
    <mergeCell ref="DL615:DO615"/>
    <mergeCell ref="DP615:DQ615"/>
    <mergeCell ref="EB615:EF615"/>
    <mergeCell ref="EG615:EJ615"/>
    <mergeCell ref="EK615:EL615"/>
    <mergeCell ref="F631:U631"/>
    <mergeCell ref="AA631:AP631"/>
    <mergeCell ref="AV631:BK631"/>
    <mergeCell ref="BQ631:CF631"/>
    <mergeCell ref="CL631:DA631"/>
    <mergeCell ref="DG631:DV631"/>
    <mergeCell ref="EB631:EQ631"/>
    <mergeCell ref="F632:J632"/>
    <mergeCell ref="K632:N632"/>
    <mergeCell ref="P632:R632"/>
    <mergeCell ref="AA632:AE632"/>
    <mergeCell ref="AF632:AI632"/>
    <mergeCell ref="AK632:AM632"/>
    <mergeCell ref="AV632:AZ632"/>
    <mergeCell ref="BA632:BD632"/>
    <mergeCell ref="BF632:BH632"/>
    <mergeCell ref="BQ632:BU632"/>
    <mergeCell ref="BV632:BY632"/>
    <mergeCell ref="CA632:CC632"/>
    <mergeCell ref="CL632:CP632"/>
    <mergeCell ref="CQ632:CT632"/>
    <mergeCell ref="CV632:CX632"/>
    <mergeCell ref="DG632:DK632"/>
    <mergeCell ref="DL632:DO632"/>
    <mergeCell ref="DQ632:DS632"/>
    <mergeCell ref="EB632:EF632"/>
    <mergeCell ref="EG632:EJ632"/>
    <mergeCell ref="EL632:EN632"/>
    <mergeCell ref="F666:U666"/>
    <mergeCell ref="AA666:AP666"/>
    <mergeCell ref="AV666:BK666"/>
    <mergeCell ref="BQ666:CF666"/>
    <mergeCell ref="CL666:DA666"/>
    <mergeCell ref="DG666:DV666"/>
    <mergeCell ref="EB666:EQ666"/>
    <mergeCell ref="F667:J667"/>
    <mergeCell ref="K667:N667"/>
    <mergeCell ref="P667:R667"/>
    <mergeCell ref="AA667:AE667"/>
    <mergeCell ref="AF667:AI667"/>
    <mergeCell ref="AK667:AM667"/>
    <mergeCell ref="AV667:AZ667"/>
    <mergeCell ref="BA667:BD667"/>
    <mergeCell ref="BF667:BH667"/>
    <mergeCell ref="BQ667:BU667"/>
    <mergeCell ref="BV667:BY667"/>
    <mergeCell ref="CA667:CC667"/>
    <mergeCell ref="CL667:CP667"/>
    <mergeCell ref="CQ667:CT667"/>
    <mergeCell ref="CV667:CX667"/>
    <mergeCell ref="DG667:DK667"/>
    <mergeCell ref="DL667:DO667"/>
    <mergeCell ref="DQ667:DS667"/>
    <mergeCell ref="EB667:EF667"/>
    <mergeCell ref="EG667:EJ667"/>
    <mergeCell ref="EL667:EN667"/>
    <mergeCell ref="F696:Q696"/>
    <mergeCell ref="AA696:AL696"/>
    <mergeCell ref="AV696:BG696"/>
    <mergeCell ref="BQ696:CB696"/>
    <mergeCell ref="CL696:CW696"/>
    <mergeCell ref="DG696:DR696"/>
    <mergeCell ref="EB696:EM696"/>
    <mergeCell ref="F697:J697"/>
    <mergeCell ref="K697:N697"/>
    <mergeCell ref="O697:P697"/>
    <mergeCell ref="AA697:AE697"/>
    <mergeCell ref="AF697:AI697"/>
    <mergeCell ref="AJ697:AK697"/>
    <mergeCell ref="AV697:AZ697"/>
    <mergeCell ref="BA697:BD697"/>
    <mergeCell ref="BE697:BF697"/>
    <mergeCell ref="BQ697:BU697"/>
    <mergeCell ref="BV697:BY697"/>
    <mergeCell ref="BZ697:CA697"/>
    <mergeCell ref="CL697:CP697"/>
    <mergeCell ref="CQ697:CT697"/>
    <mergeCell ref="CU697:CV697"/>
    <mergeCell ref="DG697:DK697"/>
    <mergeCell ref="DL697:DO697"/>
    <mergeCell ref="DP697:DQ697"/>
    <mergeCell ref="EB697:EF697"/>
    <mergeCell ref="EG697:EJ697"/>
    <mergeCell ref="EK697:EL697"/>
    <mergeCell ref="F716:Q716"/>
    <mergeCell ref="AA716:AL716"/>
    <mergeCell ref="AV716:BG716"/>
    <mergeCell ref="BQ716:CB716"/>
    <mergeCell ref="CL716:CW716"/>
    <mergeCell ref="DG716:DR716"/>
    <mergeCell ref="EB716:EM716"/>
    <mergeCell ref="F717:J717"/>
    <mergeCell ref="K717:N717"/>
    <mergeCell ref="O717:P717"/>
    <mergeCell ref="AA717:AE717"/>
    <mergeCell ref="AF717:AI717"/>
    <mergeCell ref="AJ717:AK717"/>
    <mergeCell ref="AV717:AZ717"/>
    <mergeCell ref="BA717:BD717"/>
    <mergeCell ref="BE717:BF717"/>
    <mergeCell ref="BQ717:BU717"/>
    <mergeCell ref="BV717:BY717"/>
    <mergeCell ref="BZ717:CA717"/>
    <mergeCell ref="CL717:CP717"/>
    <mergeCell ref="CQ717:CT717"/>
    <mergeCell ref="CU717:CV717"/>
    <mergeCell ref="DG717:DK717"/>
    <mergeCell ref="DL717:DO717"/>
    <mergeCell ref="DP717:DQ717"/>
    <mergeCell ref="EB717:EF717"/>
    <mergeCell ref="EG717:EJ717"/>
    <mergeCell ref="EK717:EL717"/>
    <mergeCell ref="O2:O3"/>
    <mergeCell ref="O25:O26"/>
    <mergeCell ref="O92:O93"/>
    <mergeCell ref="O115:O116"/>
    <mergeCell ref="O182:O183"/>
    <mergeCell ref="O205:O206"/>
    <mergeCell ref="O272:O273"/>
    <mergeCell ref="O295:O296"/>
    <mergeCell ref="O362:O363"/>
    <mergeCell ref="O385:O386"/>
    <mergeCell ref="O452:O453"/>
    <mergeCell ref="O475:O476"/>
    <mergeCell ref="O542:O543"/>
    <mergeCell ref="O565:O566"/>
    <mergeCell ref="O632:O633"/>
    <mergeCell ref="O667:O668"/>
    <mergeCell ref="Q55:Q56"/>
    <mergeCell ref="Q75:Q76"/>
    <mergeCell ref="Q145:Q146"/>
    <mergeCell ref="Q165:Q166"/>
    <mergeCell ref="Q235:Q236"/>
    <mergeCell ref="Q255:Q256"/>
    <mergeCell ref="Q325:Q326"/>
    <mergeCell ref="Q345:Q346"/>
    <mergeCell ref="Q415:Q416"/>
    <mergeCell ref="Q435:Q436"/>
    <mergeCell ref="Q505:Q506"/>
    <mergeCell ref="Q525:Q526"/>
    <mergeCell ref="Q595:Q596"/>
    <mergeCell ref="Q615:Q616"/>
    <mergeCell ref="Q697:Q698"/>
    <mergeCell ref="Q717:Q718"/>
    <mergeCell ref="T2:T3"/>
    <mergeCell ref="T25:T26"/>
    <mergeCell ref="T92:T93"/>
    <mergeCell ref="T115:T116"/>
    <mergeCell ref="T182:T183"/>
    <mergeCell ref="T205:T206"/>
    <mergeCell ref="T272:T273"/>
    <mergeCell ref="T295:T296"/>
    <mergeCell ref="T362:T363"/>
    <mergeCell ref="T385:T386"/>
    <mergeCell ref="T452:T453"/>
    <mergeCell ref="T475:T476"/>
    <mergeCell ref="T542:T543"/>
    <mergeCell ref="T565:T566"/>
    <mergeCell ref="T632:T633"/>
    <mergeCell ref="T667:T668"/>
    <mergeCell ref="U2:U3"/>
    <mergeCell ref="U25:U26"/>
    <mergeCell ref="U92:U93"/>
    <mergeCell ref="U115:U116"/>
    <mergeCell ref="U182:U183"/>
    <mergeCell ref="U205:U206"/>
    <mergeCell ref="U272:U273"/>
    <mergeCell ref="U295:U296"/>
    <mergeCell ref="U362:U363"/>
    <mergeCell ref="U385:U386"/>
    <mergeCell ref="U452:U453"/>
    <mergeCell ref="U475:U476"/>
    <mergeCell ref="U542:U543"/>
    <mergeCell ref="U565:U566"/>
    <mergeCell ref="U632:U633"/>
    <mergeCell ref="U667:U668"/>
    <mergeCell ref="AJ2:AJ3"/>
    <mergeCell ref="AJ25:AJ26"/>
    <mergeCell ref="AJ92:AJ93"/>
    <mergeCell ref="AJ115:AJ116"/>
    <mergeCell ref="AJ182:AJ183"/>
    <mergeCell ref="AJ205:AJ206"/>
    <mergeCell ref="AJ272:AJ273"/>
    <mergeCell ref="AJ295:AJ296"/>
    <mergeCell ref="AJ362:AJ363"/>
    <mergeCell ref="AJ385:AJ386"/>
    <mergeCell ref="AJ452:AJ453"/>
    <mergeCell ref="AJ475:AJ476"/>
    <mergeCell ref="AJ542:AJ543"/>
    <mergeCell ref="AJ565:AJ566"/>
    <mergeCell ref="AJ632:AJ633"/>
    <mergeCell ref="AJ667:AJ668"/>
    <mergeCell ref="AL55:AL56"/>
    <mergeCell ref="AL75:AL76"/>
    <mergeCell ref="AL145:AL146"/>
    <mergeCell ref="AL165:AL166"/>
    <mergeCell ref="AL235:AL236"/>
    <mergeCell ref="AL255:AL256"/>
    <mergeCell ref="AL325:AL326"/>
    <mergeCell ref="AL345:AL346"/>
    <mergeCell ref="AL415:AL416"/>
    <mergeCell ref="AL435:AL436"/>
    <mergeCell ref="AL505:AL506"/>
    <mergeCell ref="AL525:AL526"/>
    <mergeCell ref="AL595:AL596"/>
    <mergeCell ref="AL615:AL616"/>
    <mergeCell ref="AL697:AL698"/>
    <mergeCell ref="AL717:AL718"/>
    <mergeCell ref="AO2:AO3"/>
    <mergeCell ref="AO25:AO26"/>
    <mergeCell ref="AO92:AO93"/>
    <mergeCell ref="AO115:AO116"/>
    <mergeCell ref="AO182:AO183"/>
    <mergeCell ref="AO205:AO206"/>
    <mergeCell ref="AO272:AO273"/>
    <mergeCell ref="AO295:AO296"/>
    <mergeCell ref="AO362:AO363"/>
    <mergeCell ref="AO385:AO386"/>
    <mergeCell ref="AO452:AO453"/>
    <mergeCell ref="AO475:AO476"/>
    <mergeCell ref="AO542:AO543"/>
    <mergeCell ref="AO565:AO566"/>
    <mergeCell ref="AO632:AO633"/>
    <mergeCell ref="AO667:AO668"/>
    <mergeCell ref="AP2:AP3"/>
    <mergeCell ref="AP25:AP26"/>
    <mergeCell ref="AP92:AP93"/>
    <mergeCell ref="AP115:AP116"/>
    <mergeCell ref="AP182:AP183"/>
    <mergeCell ref="AP205:AP206"/>
    <mergeCell ref="AP272:AP273"/>
    <mergeCell ref="AP295:AP296"/>
    <mergeCell ref="AP362:AP363"/>
    <mergeCell ref="AP385:AP386"/>
    <mergeCell ref="AP452:AP453"/>
    <mergeCell ref="AP475:AP476"/>
    <mergeCell ref="AP542:AP543"/>
    <mergeCell ref="AP565:AP566"/>
    <mergeCell ref="AP632:AP633"/>
    <mergeCell ref="AP667:AP668"/>
    <mergeCell ref="BE2:BE3"/>
    <mergeCell ref="BE25:BE26"/>
    <mergeCell ref="BE92:BE93"/>
    <mergeCell ref="BE115:BE116"/>
    <mergeCell ref="BE182:BE183"/>
    <mergeCell ref="BE205:BE206"/>
    <mergeCell ref="BE272:BE273"/>
    <mergeCell ref="BE295:BE296"/>
    <mergeCell ref="BE362:BE363"/>
    <mergeCell ref="BE385:BE386"/>
    <mergeCell ref="BE452:BE453"/>
    <mergeCell ref="BE475:BE476"/>
    <mergeCell ref="BE542:BE543"/>
    <mergeCell ref="BE565:BE566"/>
    <mergeCell ref="BE632:BE633"/>
    <mergeCell ref="BE667:BE668"/>
    <mergeCell ref="BG55:BG56"/>
    <mergeCell ref="BG75:BG76"/>
    <mergeCell ref="BG145:BG146"/>
    <mergeCell ref="BG165:BG166"/>
    <mergeCell ref="BG235:BG236"/>
    <mergeCell ref="BG255:BG256"/>
    <mergeCell ref="BG325:BG326"/>
    <mergeCell ref="BG345:BG346"/>
    <mergeCell ref="BG415:BG416"/>
    <mergeCell ref="BG435:BG436"/>
    <mergeCell ref="BG505:BG506"/>
    <mergeCell ref="BG525:BG526"/>
    <mergeCell ref="BG595:BG596"/>
    <mergeCell ref="BG615:BG616"/>
    <mergeCell ref="BG697:BG698"/>
    <mergeCell ref="BG717:BG718"/>
    <mergeCell ref="BJ2:BJ3"/>
    <mergeCell ref="BJ25:BJ26"/>
    <mergeCell ref="BJ92:BJ93"/>
    <mergeCell ref="BJ115:BJ116"/>
    <mergeCell ref="BJ182:BJ183"/>
    <mergeCell ref="BJ205:BJ206"/>
    <mergeCell ref="BJ272:BJ273"/>
    <mergeCell ref="BJ295:BJ296"/>
    <mergeCell ref="BJ362:BJ363"/>
    <mergeCell ref="BJ385:BJ386"/>
    <mergeCell ref="BJ452:BJ453"/>
    <mergeCell ref="BJ475:BJ476"/>
    <mergeCell ref="BJ542:BJ543"/>
    <mergeCell ref="BJ565:BJ566"/>
    <mergeCell ref="BJ632:BJ633"/>
    <mergeCell ref="BJ667:BJ668"/>
    <mergeCell ref="BK2:BK3"/>
    <mergeCell ref="BK25:BK26"/>
    <mergeCell ref="BK92:BK93"/>
    <mergeCell ref="BK115:BK116"/>
    <mergeCell ref="BK182:BK183"/>
    <mergeCell ref="BK205:BK206"/>
    <mergeCell ref="BK272:BK273"/>
    <mergeCell ref="BK295:BK296"/>
    <mergeCell ref="BK362:BK363"/>
    <mergeCell ref="BK385:BK386"/>
    <mergeCell ref="BK452:BK453"/>
    <mergeCell ref="BK475:BK476"/>
    <mergeCell ref="BK542:BK543"/>
    <mergeCell ref="BK565:BK566"/>
    <mergeCell ref="BK632:BK633"/>
    <mergeCell ref="BK667:BK668"/>
    <mergeCell ref="BZ2:BZ3"/>
    <mergeCell ref="BZ25:BZ26"/>
    <mergeCell ref="BZ92:BZ93"/>
    <mergeCell ref="BZ115:BZ116"/>
    <mergeCell ref="BZ182:BZ183"/>
    <mergeCell ref="BZ205:BZ206"/>
    <mergeCell ref="BZ272:BZ273"/>
    <mergeCell ref="BZ295:BZ296"/>
    <mergeCell ref="BZ362:BZ363"/>
    <mergeCell ref="BZ385:BZ386"/>
    <mergeCell ref="BZ452:BZ453"/>
    <mergeCell ref="BZ475:BZ476"/>
    <mergeCell ref="BZ542:BZ543"/>
    <mergeCell ref="BZ565:BZ566"/>
    <mergeCell ref="BZ632:BZ633"/>
    <mergeCell ref="BZ667:BZ668"/>
    <mergeCell ref="CB55:CB56"/>
    <mergeCell ref="CB75:CB76"/>
    <mergeCell ref="CB145:CB146"/>
    <mergeCell ref="CB165:CB166"/>
    <mergeCell ref="CB235:CB236"/>
    <mergeCell ref="CB255:CB256"/>
    <mergeCell ref="CB325:CB326"/>
    <mergeCell ref="CB345:CB346"/>
    <mergeCell ref="CB415:CB416"/>
    <mergeCell ref="CB435:CB436"/>
    <mergeCell ref="CB505:CB506"/>
    <mergeCell ref="CB525:CB526"/>
    <mergeCell ref="CB595:CB596"/>
    <mergeCell ref="CB615:CB616"/>
    <mergeCell ref="CB697:CB698"/>
    <mergeCell ref="CB717:CB718"/>
    <mergeCell ref="CE2:CE3"/>
    <mergeCell ref="CE25:CE26"/>
    <mergeCell ref="CE92:CE93"/>
    <mergeCell ref="CE115:CE116"/>
    <mergeCell ref="CE182:CE183"/>
    <mergeCell ref="CE205:CE206"/>
    <mergeCell ref="CE272:CE273"/>
    <mergeCell ref="CE295:CE296"/>
    <mergeCell ref="CE362:CE363"/>
    <mergeCell ref="CE385:CE386"/>
    <mergeCell ref="CE452:CE453"/>
    <mergeCell ref="CE475:CE476"/>
    <mergeCell ref="CE542:CE543"/>
    <mergeCell ref="CE565:CE566"/>
    <mergeCell ref="CE632:CE633"/>
    <mergeCell ref="CE667:CE668"/>
    <mergeCell ref="CF2:CF3"/>
    <mergeCell ref="CF25:CF26"/>
    <mergeCell ref="CF92:CF93"/>
    <mergeCell ref="CF115:CF116"/>
    <mergeCell ref="CF182:CF183"/>
    <mergeCell ref="CF205:CF206"/>
    <mergeCell ref="CF272:CF273"/>
    <mergeCell ref="CF295:CF296"/>
    <mergeCell ref="CF362:CF363"/>
    <mergeCell ref="CF385:CF386"/>
    <mergeCell ref="CF452:CF453"/>
    <mergeCell ref="CF475:CF476"/>
    <mergeCell ref="CF542:CF543"/>
    <mergeCell ref="CF565:CF566"/>
    <mergeCell ref="CF632:CF633"/>
    <mergeCell ref="CF667:CF668"/>
    <mergeCell ref="CU2:CU3"/>
    <mergeCell ref="CU25:CU26"/>
    <mergeCell ref="CU92:CU93"/>
    <mergeCell ref="CU115:CU116"/>
    <mergeCell ref="CU182:CU183"/>
    <mergeCell ref="CU205:CU206"/>
    <mergeCell ref="CU272:CU273"/>
    <mergeCell ref="CU295:CU296"/>
    <mergeCell ref="CU362:CU363"/>
    <mergeCell ref="CU385:CU386"/>
    <mergeCell ref="CU452:CU453"/>
    <mergeCell ref="CU475:CU476"/>
    <mergeCell ref="CU542:CU543"/>
    <mergeCell ref="CU565:CU566"/>
    <mergeCell ref="CU632:CU633"/>
    <mergeCell ref="CU667:CU668"/>
    <mergeCell ref="CW55:CW56"/>
    <mergeCell ref="CW75:CW76"/>
    <mergeCell ref="CW145:CW146"/>
    <mergeCell ref="CW165:CW166"/>
    <mergeCell ref="CW235:CW236"/>
    <mergeCell ref="CW255:CW256"/>
    <mergeCell ref="CW325:CW326"/>
    <mergeCell ref="CW345:CW346"/>
    <mergeCell ref="CW415:CW416"/>
    <mergeCell ref="CW435:CW436"/>
    <mergeCell ref="CW505:CW506"/>
    <mergeCell ref="CW525:CW526"/>
    <mergeCell ref="CW595:CW596"/>
    <mergeCell ref="CW615:CW616"/>
    <mergeCell ref="CW697:CW698"/>
    <mergeCell ref="CW717:CW718"/>
    <mergeCell ref="CZ2:CZ3"/>
    <mergeCell ref="CZ25:CZ26"/>
    <mergeCell ref="CZ92:CZ93"/>
    <mergeCell ref="CZ115:CZ116"/>
    <mergeCell ref="CZ182:CZ183"/>
    <mergeCell ref="CZ205:CZ206"/>
    <mergeCell ref="CZ272:CZ273"/>
    <mergeCell ref="CZ295:CZ296"/>
    <mergeCell ref="CZ362:CZ363"/>
    <mergeCell ref="CZ385:CZ386"/>
    <mergeCell ref="CZ452:CZ453"/>
    <mergeCell ref="CZ475:CZ476"/>
    <mergeCell ref="CZ542:CZ543"/>
    <mergeCell ref="CZ565:CZ566"/>
    <mergeCell ref="CZ632:CZ633"/>
    <mergeCell ref="CZ667:CZ668"/>
    <mergeCell ref="DA2:DA3"/>
    <mergeCell ref="DA25:DA26"/>
    <mergeCell ref="DA92:DA93"/>
    <mergeCell ref="DA115:DA116"/>
    <mergeCell ref="DA182:DA183"/>
    <mergeCell ref="DA205:DA206"/>
    <mergeCell ref="DA272:DA273"/>
    <mergeCell ref="DA295:DA296"/>
    <mergeCell ref="DA362:DA363"/>
    <mergeCell ref="DA385:DA386"/>
    <mergeCell ref="DA452:DA453"/>
    <mergeCell ref="DA475:DA476"/>
    <mergeCell ref="DA542:DA543"/>
    <mergeCell ref="DA565:DA566"/>
    <mergeCell ref="DA632:DA633"/>
    <mergeCell ref="DA667:DA668"/>
    <mergeCell ref="DP2:DP3"/>
    <mergeCell ref="DP25:DP26"/>
    <mergeCell ref="DP92:DP93"/>
    <mergeCell ref="DP115:DP116"/>
    <mergeCell ref="DP182:DP183"/>
    <mergeCell ref="DP205:DP206"/>
    <mergeCell ref="DP272:DP273"/>
    <mergeCell ref="DP295:DP296"/>
    <mergeCell ref="DP362:DP363"/>
    <mergeCell ref="DP385:DP386"/>
    <mergeCell ref="DP452:DP453"/>
    <mergeCell ref="DP475:DP476"/>
    <mergeCell ref="DP542:DP543"/>
    <mergeCell ref="DP565:DP566"/>
    <mergeCell ref="DP632:DP633"/>
    <mergeCell ref="DP667:DP668"/>
    <mergeCell ref="DR55:DR56"/>
    <mergeCell ref="DR75:DR76"/>
    <mergeCell ref="DR145:DR146"/>
    <mergeCell ref="DR165:DR166"/>
    <mergeCell ref="DR235:DR236"/>
    <mergeCell ref="DR255:DR256"/>
    <mergeCell ref="DR325:DR326"/>
    <mergeCell ref="DR345:DR346"/>
    <mergeCell ref="DR415:DR416"/>
    <mergeCell ref="DR435:DR436"/>
    <mergeCell ref="DR505:DR506"/>
    <mergeCell ref="DR525:DR526"/>
    <mergeCell ref="DR595:DR596"/>
    <mergeCell ref="DR615:DR616"/>
    <mergeCell ref="DR697:DR698"/>
    <mergeCell ref="DR717:DR718"/>
    <mergeCell ref="DU2:DU3"/>
    <mergeCell ref="DU25:DU26"/>
    <mergeCell ref="DU92:DU93"/>
    <mergeCell ref="DU115:DU116"/>
    <mergeCell ref="DU182:DU183"/>
    <mergeCell ref="DU205:DU206"/>
    <mergeCell ref="DU272:DU273"/>
    <mergeCell ref="DU295:DU296"/>
    <mergeCell ref="DU362:DU363"/>
    <mergeCell ref="DU385:DU386"/>
    <mergeCell ref="DU452:DU453"/>
    <mergeCell ref="DU475:DU476"/>
    <mergeCell ref="DU542:DU543"/>
    <mergeCell ref="DU565:DU566"/>
    <mergeCell ref="DU632:DU633"/>
    <mergeCell ref="DU667:DU668"/>
    <mergeCell ref="DV2:DV3"/>
    <mergeCell ref="DV25:DV26"/>
    <mergeCell ref="DV92:DV93"/>
    <mergeCell ref="DV115:DV116"/>
    <mergeCell ref="DV182:DV183"/>
    <mergeCell ref="DV205:DV206"/>
    <mergeCell ref="DV272:DV273"/>
    <mergeCell ref="DV295:DV296"/>
    <mergeCell ref="DV362:DV363"/>
    <mergeCell ref="DV385:DV386"/>
    <mergeCell ref="DV452:DV453"/>
    <mergeCell ref="DV475:DV476"/>
    <mergeCell ref="DV542:DV543"/>
    <mergeCell ref="DV565:DV566"/>
    <mergeCell ref="DV632:DV633"/>
    <mergeCell ref="DV667:DV668"/>
    <mergeCell ref="EK2:EK3"/>
    <mergeCell ref="EK25:EK26"/>
    <mergeCell ref="EK92:EK93"/>
    <mergeCell ref="EK115:EK116"/>
    <mergeCell ref="EK182:EK183"/>
    <mergeCell ref="EK205:EK206"/>
    <mergeCell ref="EK272:EK273"/>
    <mergeCell ref="EK295:EK296"/>
    <mergeCell ref="EK362:EK363"/>
    <mergeCell ref="EK385:EK386"/>
    <mergeCell ref="EK452:EK453"/>
    <mergeCell ref="EK475:EK476"/>
    <mergeCell ref="EK542:EK543"/>
    <mergeCell ref="EK565:EK566"/>
    <mergeCell ref="EK632:EK633"/>
    <mergeCell ref="EK667:EK668"/>
    <mergeCell ref="EM55:EM56"/>
    <mergeCell ref="EM75:EM76"/>
    <mergeCell ref="EM145:EM146"/>
    <mergeCell ref="EM165:EM166"/>
    <mergeCell ref="EM235:EM236"/>
    <mergeCell ref="EM255:EM256"/>
    <mergeCell ref="EM325:EM326"/>
    <mergeCell ref="EM345:EM346"/>
    <mergeCell ref="EM415:EM416"/>
    <mergeCell ref="EM435:EM436"/>
    <mergeCell ref="EM505:EM506"/>
    <mergeCell ref="EM525:EM526"/>
    <mergeCell ref="EM595:EM596"/>
    <mergeCell ref="EM615:EM616"/>
    <mergeCell ref="EM697:EM698"/>
    <mergeCell ref="EM717:EM718"/>
    <mergeCell ref="EP2:EP3"/>
    <mergeCell ref="EP25:EP26"/>
    <mergeCell ref="EP92:EP93"/>
    <mergeCell ref="EP115:EP116"/>
    <mergeCell ref="EP182:EP183"/>
    <mergeCell ref="EP205:EP206"/>
    <mergeCell ref="EP272:EP273"/>
    <mergeCell ref="EP295:EP296"/>
    <mergeCell ref="EP362:EP363"/>
    <mergeCell ref="EP385:EP386"/>
    <mergeCell ref="EP452:EP453"/>
    <mergeCell ref="EP475:EP476"/>
    <mergeCell ref="EP542:EP543"/>
    <mergeCell ref="EP565:EP566"/>
    <mergeCell ref="EP632:EP633"/>
    <mergeCell ref="EP667:EP668"/>
    <mergeCell ref="EQ2:EQ3"/>
    <mergeCell ref="EQ25:EQ26"/>
    <mergeCell ref="EQ92:EQ93"/>
    <mergeCell ref="EQ115:EQ116"/>
    <mergeCell ref="EQ182:EQ183"/>
    <mergeCell ref="EQ205:EQ206"/>
    <mergeCell ref="EQ272:EQ273"/>
    <mergeCell ref="EQ295:EQ296"/>
    <mergeCell ref="EQ362:EQ363"/>
    <mergeCell ref="EQ385:EQ386"/>
    <mergeCell ref="EQ452:EQ453"/>
    <mergeCell ref="EQ475:EQ476"/>
    <mergeCell ref="EQ542:EQ543"/>
    <mergeCell ref="EQ565:EQ566"/>
    <mergeCell ref="EQ632:EQ633"/>
    <mergeCell ref="EQ667:EQ668"/>
    <mergeCell ref="A1:E2"/>
    <mergeCell ref="DB1:DF2"/>
    <mergeCell ref="V1:Z2"/>
    <mergeCell ref="DW1:EA2"/>
    <mergeCell ref="AQ1:AU2"/>
    <mergeCell ref="BL1:BP2"/>
    <mergeCell ref="CG1:CK2"/>
    <mergeCell ref="A5:C6"/>
    <mergeCell ref="V5:X6"/>
    <mergeCell ref="AQ5:AS6"/>
    <mergeCell ref="BL5:BN6"/>
    <mergeCell ref="CG5:CI6"/>
    <mergeCell ref="DB5:DD6"/>
    <mergeCell ref="DW5:DY6"/>
    <mergeCell ref="D5:E6"/>
    <mergeCell ref="AT5:AU6"/>
    <mergeCell ref="CJ5:CK6"/>
    <mergeCell ref="DZ5:EA6"/>
    <mergeCell ref="Y5:Z6"/>
    <mergeCell ref="BO5:BP6"/>
    <mergeCell ref="DE5:DF6"/>
    <mergeCell ref="A7:C8"/>
    <mergeCell ref="V7:X8"/>
    <mergeCell ref="AQ7:AS8"/>
    <mergeCell ref="BL7:BN8"/>
    <mergeCell ref="CG7:CI8"/>
    <mergeCell ref="DB7:DD8"/>
    <mergeCell ref="DW7:DY8"/>
    <mergeCell ref="D7:E8"/>
    <mergeCell ref="AT7:AU8"/>
    <mergeCell ref="CJ7:CK8"/>
    <mergeCell ref="DZ7:EA8"/>
    <mergeCell ref="Y7:Z8"/>
    <mergeCell ref="BO7:BP8"/>
    <mergeCell ref="DE7:DF8"/>
    <mergeCell ref="F22:M23"/>
    <mergeCell ref="N22:U23"/>
    <mergeCell ref="AA22:AH23"/>
    <mergeCell ref="AI22:AP23"/>
    <mergeCell ref="AV22:BC23"/>
    <mergeCell ref="BD22:BK23"/>
    <mergeCell ref="BQ22:BX23"/>
    <mergeCell ref="BY22:CF23"/>
    <mergeCell ref="CL22:CS23"/>
    <mergeCell ref="CT22:DA23"/>
    <mergeCell ref="DG22:DN23"/>
    <mergeCell ref="DO22:DV23"/>
    <mergeCell ref="EB22:EI23"/>
    <mergeCell ref="EJ22:EQ23"/>
    <mergeCell ref="F52:M53"/>
    <mergeCell ref="N52:U53"/>
    <mergeCell ref="AA52:AH53"/>
    <mergeCell ref="AI52:AP53"/>
    <mergeCell ref="AV52:BC53"/>
    <mergeCell ref="BD52:BK53"/>
    <mergeCell ref="BQ52:BX53"/>
    <mergeCell ref="BY52:CF53"/>
    <mergeCell ref="CL52:CS53"/>
    <mergeCell ref="CT52:DA53"/>
    <mergeCell ref="DG52:DN53"/>
    <mergeCell ref="DO52:DV53"/>
    <mergeCell ref="EB52:EI53"/>
    <mergeCell ref="EJ52:EQ53"/>
    <mergeCell ref="F71:J73"/>
    <mergeCell ref="DG71:DK73"/>
    <mergeCell ref="K71:Q73"/>
    <mergeCell ref="AF71:AL73"/>
    <mergeCell ref="BA71:BG73"/>
    <mergeCell ref="BV71:CB73"/>
    <mergeCell ref="CQ71:CW73"/>
    <mergeCell ref="DL71:DR73"/>
    <mergeCell ref="EG71:EM73"/>
    <mergeCell ref="AA71:AE73"/>
    <mergeCell ref="EB71:EF73"/>
    <mergeCell ref="AV71:AZ73"/>
    <mergeCell ref="BQ71:BU73"/>
    <mergeCell ref="CL71:CP73"/>
    <mergeCell ref="F87:L89"/>
    <mergeCell ref="AA87:AG89"/>
    <mergeCell ref="AV87:BB89"/>
    <mergeCell ref="BQ87:BW89"/>
    <mergeCell ref="CL87:CR89"/>
    <mergeCell ref="DG87:DM89"/>
    <mergeCell ref="EB87:EH89"/>
    <mergeCell ref="M87:Q89"/>
    <mergeCell ref="DN87:DR89"/>
    <mergeCell ref="AH87:AL89"/>
    <mergeCell ref="EI87:EM89"/>
    <mergeCell ref="BC87:BG89"/>
    <mergeCell ref="BX87:CB89"/>
    <mergeCell ref="CS87:CW89"/>
    <mergeCell ref="A91:E92"/>
    <mergeCell ref="DB91:DF92"/>
    <mergeCell ref="V91:Z92"/>
    <mergeCell ref="DW91:EA92"/>
    <mergeCell ref="AQ91:AU92"/>
    <mergeCell ref="BL91:BP92"/>
    <mergeCell ref="CG91:CK92"/>
    <mergeCell ref="A95:C96"/>
    <mergeCell ref="V95:X96"/>
    <mergeCell ref="AQ95:AS96"/>
    <mergeCell ref="BL95:BN96"/>
    <mergeCell ref="CG95:CI96"/>
    <mergeCell ref="DB95:DD96"/>
    <mergeCell ref="DW95:DY96"/>
    <mergeCell ref="D95:E96"/>
    <mergeCell ref="AT95:AU96"/>
    <mergeCell ref="CJ95:CK96"/>
    <mergeCell ref="DZ95:EA96"/>
    <mergeCell ref="Y95:Z96"/>
    <mergeCell ref="BO95:BP96"/>
    <mergeCell ref="DE95:DF96"/>
    <mergeCell ref="A97:C98"/>
    <mergeCell ref="V97:X98"/>
    <mergeCell ref="AQ97:AS98"/>
    <mergeCell ref="BL97:BN98"/>
    <mergeCell ref="CG97:CI98"/>
    <mergeCell ref="DB97:DD98"/>
    <mergeCell ref="DW97:DY98"/>
    <mergeCell ref="D97:E98"/>
    <mergeCell ref="AT97:AU98"/>
    <mergeCell ref="CJ97:CK98"/>
    <mergeCell ref="DZ97:EA98"/>
    <mergeCell ref="Y97:Z98"/>
    <mergeCell ref="BO97:BP98"/>
    <mergeCell ref="DE97:DF98"/>
    <mergeCell ref="F112:M113"/>
    <mergeCell ref="N112:U113"/>
    <mergeCell ref="AA112:AH113"/>
    <mergeCell ref="AI112:AP113"/>
    <mergeCell ref="AV112:BC113"/>
    <mergeCell ref="BD112:BK113"/>
    <mergeCell ref="BQ112:BX113"/>
    <mergeCell ref="BY112:CF113"/>
    <mergeCell ref="CL112:CS113"/>
    <mergeCell ref="CT112:DA113"/>
    <mergeCell ref="DG112:DN113"/>
    <mergeCell ref="DO112:DV113"/>
    <mergeCell ref="EB112:EI113"/>
    <mergeCell ref="EJ112:EQ113"/>
    <mergeCell ref="F142:M143"/>
    <mergeCell ref="N142:U143"/>
    <mergeCell ref="AA142:AH143"/>
    <mergeCell ref="AI142:AP143"/>
    <mergeCell ref="AV142:BC143"/>
    <mergeCell ref="BD142:BK143"/>
    <mergeCell ref="BQ142:BX143"/>
    <mergeCell ref="BY142:CF143"/>
    <mergeCell ref="CL142:CS143"/>
    <mergeCell ref="CT142:DA143"/>
    <mergeCell ref="DG142:DN143"/>
    <mergeCell ref="DO142:DV143"/>
    <mergeCell ref="EB142:EI143"/>
    <mergeCell ref="EJ142:EQ143"/>
    <mergeCell ref="F161:J163"/>
    <mergeCell ref="DG161:DK163"/>
    <mergeCell ref="K161:Q163"/>
    <mergeCell ref="AF161:AL163"/>
    <mergeCell ref="BA161:BG163"/>
    <mergeCell ref="BV161:CB163"/>
    <mergeCell ref="CQ161:CW163"/>
    <mergeCell ref="DL161:DR163"/>
    <mergeCell ref="EG161:EM163"/>
    <mergeCell ref="AA161:AE163"/>
    <mergeCell ref="EB161:EF163"/>
    <mergeCell ref="AV161:AZ163"/>
    <mergeCell ref="BQ161:BU163"/>
    <mergeCell ref="CL161:CP163"/>
    <mergeCell ref="F177:L179"/>
    <mergeCell ref="AA177:AG179"/>
    <mergeCell ref="AV177:BB179"/>
    <mergeCell ref="BQ177:BW179"/>
    <mergeCell ref="CL177:CR179"/>
    <mergeCell ref="DG177:DM179"/>
    <mergeCell ref="EB177:EH179"/>
    <mergeCell ref="M177:Q179"/>
    <mergeCell ref="DN177:DR179"/>
    <mergeCell ref="AH177:AL179"/>
    <mergeCell ref="EI177:EM179"/>
    <mergeCell ref="BC177:BG179"/>
    <mergeCell ref="BX177:CB179"/>
    <mergeCell ref="CS177:CW179"/>
    <mergeCell ref="A181:E182"/>
    <mergeCell ref="DB181:DF182"/>
    <mergeCell ref="V181:Z182"/>
    <mergeCell ref="DW181:EA182"/>
    <mergeCell ref="AQ181:AU182"/>
    <mergeCell ref="BL181:BP182"/>
    <mergeCell ref="CG181:CK182"/>
    <mergeCell ref="A185:C186"/>
    <mergeCell ref="V185:X186"/>
    <mergeCell ref="AQ185:AS186"/>
    <mergeCell ref="BL185:BN186"/>
    <mergeCell ref="CG185:CI186"/>
    <mergeCell ref="DB185:DD186"/>
    <mergeCell ref="DW185:DY186"/>
    <mergeCell ref="D185:E186"/>
    <mergeCell ref="AT185:AU186"/>
    <mergeCell ref="CJ185:CK186"/>
    <mergeCell ref="DZ185:EA186"/>
    <mergeCell ref="Y185:Z186"/>
    <mergeCell ref="BO185:BP186"/>
    <mergeCell ref="DE185:DF186"/>
    <mergeCell ref="A187:C188"/>
    <mergeCell ref="V187:X188"/>
    <mergeCell ref="AQ187:AS188"/>
    <mergeCell ref="BL187:BN188"/>
    <mergeCell ref="CG187:CI188"/>
    <mergeCell ref="DB187:DD188"/>
    <mergeCell ref="DW187:DY188"/>
    <mergeCell ref="D187:E188"/>
    <mergeCell ref="AT187:AU188"/>
    <mergeCell ref="CJ187:CK188"/>
    <mergeCell ref="DZ187:EA188"/>
    <mergeCell ref="Y187:Z188"/>
    <mergeCell ref="BO187:BP188"/>
    <mergeCell ref="DE187:DF188"/>
    <mergeCell ref="F202:M203"/>
    <mergeCell ref="N202:U203"/>
    <mergeCell ref="AA202:AH203"/>
    <mergeCell ref="AI202:AP203"/>
    <mergeCell ref="AV202:BC203"/>
    <mergeCell ref="BD202:BK203"/>
    <mergeCell ref="BQ202:BX203"/>
    <mergeCell ref="BY202:CF203"/>
    <mergeCell ref="CL202:CS203"/>
    <mergeCell ref="CT202:DA203"/>
    <mergeCell ref="DG202:DN203"/>
    <mergeCell ref="DO202:DV203"/>
    <mergeCell ref="EB202:EI203"/>
    <mergeCell ref="EJ202:EQ203"/>
    <mergeCell ref="F232:M233"/>
    <mergeCell ref="N232:U233"/>
    <mergeCell ref="AA232:AH233"/>
    <mergeCell ref="AI232:AP233"/>
    <mergeCell ref="AV232:BC233"/>
    <mergeCell ref="BD232:BK233"/>
    <mergeCell ref="BQ232:BX233"/>
    <mergeCell ref="BY232:CF233"/>
    <mergeCell ref="CL232:CS233"/>
    <mergeCell ref="CT232:DA233"/>
    <mergeCell ref="DG232:DN233"/>
    <mergeCell ref="DO232:DV233"/>
    <mergeCell ref="EB232:EI233"/>
    <mergeCell ref="EJ232:EQ233"/>
    <mergeCell ref="F251:J253"/>
    <mergeCell ref="DG251:DK253"/>
    <mergeCell ref="K251:Q253"/>
    <mergeCell ref="AF251:AL253"/>
    <mergeCell ref="BA251:BG253"/>
    <mergeCell ref="BV251:CB253"/>
    <mergeCell ref="CQ251:CW253"/>
    <mergeCell ref="DL251:DR253"/>
    <mergeCell ref="EG251:EM253"/>
    <mergeCell ref="AA251:AE253"/>
    <mergeCell ref="EB251:EF253"/>
    <mergeCell ref="AV251:AZ253"/>
    <mergeCell ref="BQ251:BU253"/>
    <mergeCell ref="CL251:CP253"/>
    <mergeCell ref="F267:L269"/>
    <mergeCell ref="AA267:AG269"/>
    <mergeCell ref="AV267:BB269"/>
    <mergeCell ref="BQ267:BW269"/>
    <mergeCell ref="CL267:CR269"/>
    <mergeCell ref="DG267:DM269"/>
    <mergeCell ref="EB267:EH269"/>
    <mergeCell ref="M267:Q269"/>
    <mergeCell ref="DN267:DR269"/>
    <mergeCell ref="AH267:AL269"/>
    <mergeCell ref="EI267:EM269"/>
    <mergeCell ref="BC267:BG269"/>
    <mergeCell ref="BX267:CB269"/>
    <mergeCell ref="CS267:CW269"/>
    <mergeCell ref="A271:E272"/>
    <mergeCell ref="DB271:DF272"/>
    <mergeCell ref="V271:Z272"/>
    <mergeCell ref="DW271:EA272"/>
    <mergeCell ref="AQ271:AU272"/>
    <mergeCell ref="BL271:BP272"/>
    <mergeCell ref="CG271:CK272"/>
    <mergeCell ref="A275:C276"/>
    <mergeCell ref="V275:X276"/>
    <mergeCell ref="AQ275:AS276"/>
    <mergeCell ref="BL275:BN276"/>
    <mergeCell ref="CG275:CI276"/>
    <mergeCell ref="DB275:DD276"/>
    <mergeCell ref="DW275:DY276"/>
    <mergeCell ref="D275:E276"/>
    <mergeCell ref="AT275:AU276"/>
    <mergeCell ref="CJ275:CK276"/>
    <mergeCell ref="DZ275:EA276"/>
    <mergeCell ref="Y275:Z276"/>
    <mergeCell ref="BO275:BP276"/>
    <mergeCell ref="DE275:DF276"/>
    <mergeCell ref="A277:C278"/>
    <mergeCell ref="V277:X278"/>
    <mergeCell ref="AQ277:AS278"/>
    <mergeCell ref="BL277:BN278"/>
    <mergeCell ref="CG277:CI278"/>
    <mergeCell ref="DB277:DD278"/>
    <mergeCell ref="DW277:DY278"/>
    <mergeCell ref="D277:E278"/>
    <mergeCell ref="AT277:AU278"/>
    <mergeCell ref="CJ277:CK278"/>
    <mergeCell ref="DZ277:EA278"/>
    <mergeCell ref="Y277:Z278"/>
    <mergeCell ref="BO277:BP278"/>
    <mergeCell ref="DE277:DF278"/>
    <mergeCell ref="F292:M293"/>
    <mergeCell ref="N292:U293"/>
    <mergeCell ref="AA292:AH293"/>
    <mergeCell ref="AI292:AP293"/>
    <mergeCell ref="AV292:BC293"/>
    <mergeCell ref="BD292:BK293"/>
    <mergeCell ref="BQ292:BX293"/>
    <mergeCell ref="BY292:CF293"/>
    <mergeCell ref="CL292:CS293"/>
    <mergeCell ref="CT292:DA293"/>
    <mergeCell ref="DG292:DN293"/>
    <mergeCell ref="DO292:DV293"/>
    <mergeCell ref="EB292:EI293"/>
    <mergeCell ref="EJ292:EQ293"/>
    <mergeCell ref="F322:M323"/>
    <mergeCell ref="N322:U323"/>
    <mergeCell ref="AA322:AH323"/>
    <mergeCell ref="AI322:AP323"/>
    <mergeCell ref="AV322:BC323"/>
    <mergeCell ref="BD322:BK323"/>
    <mergeCell ref="BQ322:BX323"/>
    <mergeCell ref="BY322:CF323"/>
    <mergeCell ref="CL322:CS323"/>
    <mergeCell ref="CT322:DA323"/>
    <mergeCell ref="DG322:DN323"/>
    <mergeCell ref="DO322:DV323"/>
    <mergeCell ref="EB322:EI323"/>
    <mergeCell ref="EJ322:EQ323"/>
    <mergeCell ref="F341:J343"/>
    <mergeCell ref="DG341:DK343"/>
    <mergeCell ref="K341:Q343"/>
    <mergeCell ref="AF341:AL343"/>
    <mergeCell ref="BA341:BG343"/>
    <mergeCell ref="BV341:CB343"/>
    <mergeCell ref="CQ341:CW343"/>
    <mergeCell ref="DL341:DR343"/>
    <mergeCell ref="EG341:EM343"/>
    <mergeCell ref="AA341:AE343"/>
    <mergeCell ref="EB341:EF343"/>
    <mergeCell ref="AV341:AZ343"/>
    <mergeCell ref="BQ341:BU343"/>
    <mergeCell ref="CL341:CP343"/>
    <mergeCell ref="F357:L359"/>
    <mergeCell ref="AA357:AG359"/>
    <mergeCell ref="AV357:BB359"/>
    <mergeCell ref="BQ357:BW359"/>
    <mergeCell ref="CL357:CR359"/>
    <mergeCell ref="DG357:DM359"/>
    <mergeCell ref="EB357:EH359"/>
    <mergeCell ref="M357:Q359"/>
    <mergeCell ref="DN357:DR359"/>
    <mergeCell ref="AH357:AL359"/>
    <mergeCell ref="EI357:EM359"/>
    <mergeCell ref="BC357:BG359"/>
    <mergeCell ref="BX357:CB359"/>
    <mergeCell ref="CS357:CW359"/>
    <mergeCell ref="A361:E362"/>
    <mergeCell ref="DB361:DF362"/>
    <mergeCell ref="V361:Z362"/>
    <mergeCell ref="DW361:EA362"/>
    <mergeCell ref="AQ361:AU362"/>
    <mergeCell ref="BL361:BP362"/>
    <mergeCell ref="CG361:CK362"/>
    <mergeCell ref="A365:C366"/>
    <mergeCell ref="V365:X366"/>
    <mergeCell ref="AQ365:AS366"/>
    <mergeCell ref="BL365:BN366"/>
    <mergeCell ref="CG365:CI366"/>
    <mergeCell ref="DB365:DD366"/>
    <mergeCell ref="DW365:DY366"/>
    <mergeCell ref="D365:E366"/>
    <mergeCell ref="AT365:AU366"/>
    <mergeCell ref="CJ365:CK366"/>
    <mergeCell ref="DZ365:EA366"/>
    <mergeCell ref="Y365:Z366"/>
    <mergeCell ref="BO365:BP366"/>
    <mergeCell ref="DE365:DF366"/>
    <mergeCell ref="A367:C368"/>
    <mergeCell ref="V367:X368"/>
    <mergeCell ref="AQ367:AS368"/>
    <mergeCell ref="BL367:BN368"/>
    <mergeCell ref="CG367:CI368"/>
    <mergeCell ref="DB367:DD368"/>
    <mergeCell ref="DW367:DY368"/>
    <mergeCell ref="D367:E368"/>
    <mergeCell ref="AT367:AU368"/>
    <mergeCell ref="CJ367:CK368"/>
    <mergeCell ref="DZ367:EA368"/>
    <mergeCell ref="Y367:Z368"/>
    <mergeCell ref="BO367:BP368"/>
    <mergeCell ref="DE367:DF368"/>
    <mergeCell ref="F382:M383"/>
    <mergeCell ref="N382:U383"/>
    <mergeCell ref="AA382:AH383"/>
    <mergeCell ref="AI382:AP383"/>
    <mergeCell ref="AV382:BC383"/>
    <mergeCell ref="BD382:BK383"/>
    <mergeCell ref="BQ382:BX383"/>
    <mergeCell ref="BY382:CF383"/>
    <mergeCell ref="CL382:CS383"/>
    <mergeCell ref="CT382:DA383"/>
    <mergeCell ref="DG382:DN383"/>
    <mergeCell ref="DO382:DV383"/>
    <mergeCell ref="EB382:EI383"/>
    <mergeCell ref="EJ382:EQ383"/>
    <mergeCell ref="F412:M413"/>
    <mergeCell ref="N412:U413"/>
    <mergeCell ref="AA412:AH413"/>
    <mergeCell ref="AI412:AP413"/>
    <mergeCell ref="AV412:BC413"/>
    <mergeCell ref="BD412:BK413"/>
    <mergeCell ref="BQ412:BX413"/>
    <mergeCell ref="BY412:CF413"/>
    <mergeCell ref="CL412:CS413"/>
    <mergeCell ref="CT412:DA413"/>
    <mergeCell ref="DG412:DN413"/>
    <mergeCell ref="DO412:DV413"/>
    <mergeCell ref="EB412:EI413"/>
    <mergeCell ref="EJ412:EQ413"/>
    <mergeCell ref="F431:J433"/>
    <mergeCell ref="DG431:DK433"/>
    <mergeCell ref="K431:Q433"/>
    <mergeCell ref="AF431:AL433"/>
    <mergeCell ref="BA431:BG433"/>
    <mergeCell ref="BV431:CB433"/>
    <mergeCell ref="CQ431:CW433"/>
    <mergeCell ref="DL431:DR433"/>
    <mergeCell ref="EG431:EM433"/>
    <mergeCell ref="AA431:AE433"/>
    <mergeCell ref="EB431:EF433"/>
    <mergeCell ref="AV431:AZ433"/>
    <mergeCell ref="BQ431:BU433"/>
    <mergeCell ref="CL431:CP433"/>
    <mergeCell ref="F447:L449"/>
    <mergeCell ref="AA447:AG449"/>
    <mergeCell ref="AV447:BB449"/>
    <mergeCell ref="BQ447:BW449"/>
    <mergeCell ref="CL447:CR449"/>
    <mergeCell ref="DG447:DM449"/>
    <mergeCell ref="EB447:EH449"/>
    <mergeCell ref="M447:Q449"/>
    <mergeCell ref="DN447:DR449"/>
    <mergeCell ref="AH447:AL449"/>
    <mergeCell ref="EI447:EM449"/>
    <mergeCell ref="BC447:BG449"/>
    <mergeCell ref="BX447:CB449"/>
    <mergeCell ref="CS447:CW449"/>
    <mergeCell ref="A451:E452"/>
    <mergeCell ref="DB451:DF452"/>
    <mergeCell ref="V451:Z452"/>
    <mergeCell ref="DW451:EA452"/>
    <mergeCell ref="AQ451:AU452"/>
    <mergeCell ref="BL451:BP452"/>
    <mergeCell ref="CG451:CK452"/>
    <mergeCell ref="A455:C456"/>
    <mergeCell ref="V455:X456"/>
    <mergeCell ref="AQ455:AS456"/>
    <mergeCell ref="BL455:BN456"/>
    <mergeCell ref="CG455:CI456"/>
    <mergeCell ref="DB455:DD456"/>
    <mergeCell ref="DW455:DY456"/>
    <mergeCell ref="D455:E456"/>
    <mergeCell ref="AT455:AU456"/>
    <mergeCell ref="CJ455:CK456"/>
    <mergeCell ref="DZ455:EA456"/>
    <mergeCell ref="Y455:Z456"/>
    <mergeCell ref="BO455:BP456"/>
    <mergeCell ref="DE455:DF456"/>
    <mergeCell ref="A457:C458"/>
    <mergeCell ref="V457:X458"/>
    <mergeCell ref="AQ457:AS458"/>
    <mergeCell ref="BL457:BN458"/>
    <mergeCell ref="CG457:CI458"/>
    <mergeCell ref="DB457:DD458"/>
    <mergeCell ref="DW457:DY458"/>
    <mergeCell ref="D457:E458"/>
    <mergeCell ref="AT457:AU458"/>
    <mergeCell ref="CJ457:CK458"/>
    <mergeCell ref="DZ457:EA458"/>
    <mergeCell ref="Y457:Z458"/>
    <mergeCell ref="BO457:BP458"/>
    <mergeCell ref="DE457:DF458"/>
    <mergeCell ref="F472:M473"/>
    <mergeCell ref="N472:U473"/>
    <mergeCell ref="AA472:AH473"/>
    <mergeCell ref="AI472:AP473"/>
    <mergeCell ref="AV472:BC473"/>
    <mergeCell ref="BD472:BK473"/>
    <mergeCell ref="BQ472:BX473"/>
    <mergeCell ref="BY472:CF473"/>
    <mergeCell ref="CL472:CS473"/>
    <mergeCell ref="CT472:DA473"/>
    <mergeCell ref="DG472:DN473"/>
    <mergeCell ref="DO472:DV473"/>
    <mergeCell ref="EB472:EI473"/>
    <mergeCell ref="EJ472:EQ473"/>
    <mergeCell ref="F502:M503"/>
    <mergeCell ref="N502:U503"/>
    <mergeCell ref="AA502:AH503"/>
    <mergeCell ref="AI502:AP503"/>
    <mergeCell ref="AV502:BC503"/>
    <mergeCell ref="BD502:BK503"/>
    <mergeCell ref="BQ502:BX503"/>
    <mergeCell ref="BY502:CF503"/>
    <mergeCell ref="CL502:CS503"/>
    <mergeCell ref="CT502:DA503"/>
    <mergeCell ref="DG502:DN503"/>
    <mergeCell ref="DO502:DV503"/>
    <mergeCell ref="EB502:EI503"/>
    <mergeCell ref="EJ502:EQ503"/>
    <mergeCell ref="F521:J523"/>
    <mergeCell ref="DG521:DK523"/>
    <mergeCell ref="K521:Q523"/>
    <mergeCell ref="AF521:AL523"/>
    <mergeCell ref="BA521:BG523"/>
    <mergeCell ref="BV521:CB523"/>
    <mergeCell ref="CQ521:CW523"/>
    <mergeCell ref="DL521:DR523"/>
    <mergeCell ref="EG521:EM523"/>
    <mergeCell ref="AA521:AE523"/>
    <mergeCell ref="EB521:EF523"/>
    <mergeCell ref="AV521:AZ523"/>
    <mergeCell ref="BQ521:BU523"/>
    <mergeCell ref="CL521:CP523"/>
    <mergeCell ref="F537:L539"/>
    <mergeCell ref="AA537:AG539"/>
    <mergeCell ref="AV537:BB539"/>
    <mergeCell ref="BQ537:BW539"/>
    <mergeCell ref="CL537:CR539"/>
    <mergeCell ref="DG537:DM539"/>
    <mergeCell ref="EB537:EH539"/>
    <mergeCell ref="M537:Q539"/>
    <mergeCell ref="DN537:DR539"/>
    <mergeCell ref="AH537:AL539"/>
    <mergeCell ref="EI537:EM539"/>
    <mergeCell ref="BC537:BG539"/>
    <mergeCell ref="BX537:CB539"/>
    <mergeCell ref="CS537:CW539"/>
    <mergeCell ref="A541:E542"/>
    <mergeCell ref="DB541:DF542"/>
    <mergeCell ref="V541:Z542"/>
    <mergeCell ref="DW541:EA542"/>
    <mergeCell ref="AQ541:AU542"/>
    <mergeCell ref="BL541:BP542"/>
    <mergeCell ref="CG541:CK542"/>
    <mergeCell ref="A545:C546"/>
    <mergeCell ref="V545:X546"/>
    <mergeCell ref="AQ545:AS546"/>
    <mergeCell ref="BL545:BN546"/>
    <mergeCell ref="CG545:CI546"/>
    <mergeCell ref="DB545:DD546"/>
    <mergeCell ref="DW545:DY546"/>
    <mergeCell ref="D545:E546"/>
    <mergeCell ref="AT545:AU546"/>
    <mergeCell ref="CJ545:CK546"/>
    <mergeCell ref="DZ545:EA546"/>
    <mergeCell ref="Y545:Z546"/>
    <mergeCell ref="BO545:BP546"/>
    <mergeCell ref="DE545:DF546"/>
    <mergeCell ref="A547:C548"/>
    <mergeCell ref="V547:X548"/>
    <mergeCell ref="AQ547:AS548"/>
    <mergeCell ref="BL547:BN548"/>
    <mergeCell ref="CG547:CI548"/>
    <mergeCell ref="DB547:DD548"/>
    <mergeCell ref="DW547:DY548"/>
    <mergeCell ref="D547:E548"/>
    <mergeCell ref="AT547:AU548"/>
    <mergeCell ref="CJ547:CK548"/>
    <mergeCell ref="DZ547:EA548"/>
    <mergeCell ref="Y547:Z548"/>
    <mergeCell ref="BO547:BP548"/>
    <mergeCell ref="DE547:DF548"/>
    <mergeCell ref="F562:M563"/>
    <mergeCell ref="N562:U563"/>
    <mergeCell ref="AA562:AH563"/>
    <mergeCell ref="AI562:AP563"/>
    <mergeCell ref="AV562:BC563"/>
    <mergeCell ref="BD562:BK563"/>
    <mergeCell ref="BQ562:BX563"/>
    <mergeCell ref="BY562:CF563"/>
    <mergeCell ref="CL562:CS563"/>
    <mergeCell ref="CT562:DA563"/>
    <mergeCell ref="DG562:DN563"/>
    <mergeCell ref="DO562:DV563"/>
    <mergeCell ref="EB562:EI563"/>
    <mergeCell ref="EJ562:EQ563"/>
    <mergeCell ref="F592:M593"/>
    <mergeCell ref="N592:U593"/>
    <mergeCell ref="AA592:AH593"/>
    <mergeCell ref="AI592:AP593"/>
    <mergeCell ref="AV592:BC593"/>
    <mergeCell ref="BD592:BK593"/>
    <mergeCell ref="BQ592:BX593"/>
    <mergeCell ref="BY592:CF593"/>
    <mergeCell ref="CL592:CS593"/>
    <mergeCell ref="CT592:DA593"/>
    <mergeCell ref="DG592:DN593"/>
    <mergeCell ref="DO592:DV593"/>
    <mergeCell ref="EB592:EI593"/>
    <mergeCell ref="EJ592:EQ593"/>
    <mergeCell ref="F611:J613"/>
    <mergeCell ref="DG611:DK613"/>
    <mergeCell ref="K611:Q613"/>
    <mergeCell ref="AF611:AL613"/>
    <mergeCell ref="BA611:BG613"/>
    <mergeCell ref="BV611:CB613"/>
    <mergeCell ref="CQ611:CW613"/>
    <mergeCell ref="DL611:DR613"/>
    <mergeCell ref="EG611:EM613"/>
    <mergeCell ref="AA611:AE613"/>
    <mergeCell ref="EB611:EF613"/>
    <mergeCell ref="AV611:AZ613"/>
    <mergeCell ref="BQ611:BU613"/>
    <mergeCell ref="CL611:CP613"/>
    <mergeCell ref="F627:L629"/>
    <mergeCell ref="AA627:AG629"/>
    <mergeCell ref="AV627:BB629"/>
    <mergeCell ref="BQ627:BW629"/>
    <mergeCell ref="CL627:CR629"/>
    <mergeCell ref="DG627:DM629"/>
    <mergeCell ref="EB627:EH629"/>
    <mergeCell ref="M627:Q629"/>
    <mergeCell ref="DN627:DR629"/>
    <mergeCell ref="AH627:AL629"/>
    <mergeCell ref="EI627:EM629"/>
    <mergeCell ref="BC627:BG629"/>
    <mergeCell ref="BX627:CB629"/>
    <mergeCell ref="CS627:CW629"/>
    <mergeCell ref="A631:E632"/>
    <mergeCell ref="DB631:DF632"/>
    <mergeCell ref="V631:Z632"/>
    <mergeCell ref="DW631:EA632"/>
    <mergeCell ref="AQ631:AU632"/>
    <mergeCell ref="BL631:BP632"/>
    <mergeCell ref="CG631:CK632"/>
    <mergeCell ref="A635:C636"/>
    <mergeCell ref="V635:X636"/>
    <mergeCell ref="AQ635:AS636"/>
    <mergeCell ref="BL635:BN636"/>
    <mergeCell ref="CG635:CI636"/>
    <mergeCell ref="DB635:DD636"/>
    <mergeCell ref="DW635:DY636"/>
    <mergeCell ref="D635:E636"/>
    <mergeCell ref="AT635:AU636"/>
    <mergeCell ref="CJ635:CK636"/>
    <mergeCell ref="DZ635:EA636"/>
    <mergeCell ref="Y635:Z636"/>
    <mergeCell ref="BO635:BP636"/>
    <mergeCell ref="DE635:DF636"/>
    <mergeCell ref="A637:C638"/>
    <mergeCell ref="V637:X638"/>
    <mergeCell ref="AQ637:AS638"/>
    <mergeCell ref="BL637:BN638"/>
    <mergeCell ref="CG637:CI638"/>
    <mergeCell ref="DB637:DD638"/>
    <mergeCell ref="DW637:DY638"/>
    <mergeCell ref="D637:E638"/>
    <mergeCell ref="AT637:AU638"/>
    <mergeCell ref="CJ637:CK638"/>
    <mergeCell ref="DZ637:EA638"/>
    <mergeCell ref="Y637:Z638"/>
    <mergeCell ref="BO637:BP638"/>
    <mergeCell ref="DE637:DF638"/>
    <mergeCell ref="F664:M665"/>
    <mergeCell ref="N664:U665"/>
    <mergeCell ref="AA664:AH665"/>
    <mergeCell ref="AI664:AP665"/>
    <mergeCell ref="AV664:BC665"/>
    <mergeCell ref="BD664:BK665"/>
    <mergeCell ref="BQ664:BX665"/>
    <mergeCell ref="BY664:CF665"/>
    <mergeCell ref="CL664:CS665"/>
    <mergeCell ref="CT664:DA665"/>
    <mergeCell ref="DG664:DN665"/>
    <mergeCell ref="DO664:DV665"/>
    <mergeCell ref="EB664:EI665"/>
    <mergeCell ref="EJ664:EQ665"/>
    <mergeCell ref="F694:M695"/>
    <mergeCell ref="N694:U695"/>
    <mergeCell ref="AA694:AH695"/>
    <mergeCell ref="AI694:AP695"/>
    <mergeCell ref="AV694:BC695"/>
    <mergeCell ref="BD694:BK695"/>
    <mergeCell ref="BQ694:BX695"/>
    <mergeCell ref="BY694:CF695"/>
    <mergeCell ref="CL694:CS695"/>
    <mergeCell ref="CT694:DA695"/>
    <mergeCell ref="DG694:DN695"/>
    <mergeCell ref="DO694:DV695"/>
    <mergeCell ref="EB694:EI695"/>
    <mergeCell ref="EJ694:EQ695"/>
    <mergeCell ref="F713:J715"/>
    <mergeCell ref="DG713:DK715"/>
    <mergeCell ref="K713:Q715"/>
    <mergeCell ref="AF713:AL715"/>
    <mergeCell ref="BA713:BG715"/>
    <mergeCell ref="BV713:CB715"/>
    <mergeCell ref="CQ713:CW715"/>
    <mergeCell ref="DL713:DR715"/>
    <mergeCell ref="EG713:EM715"/>
    <mergeCell ref="AA713:AE715"/>
    <mergeCell ref="EB713:EF715"/>
    <mergeCell ref="AV713:AZ715"/>
    <mergeCell ref="BQ713:BU715"/>
    <mergeCell ref="CL713:CP715"/>
    <mergeCell ref="F729:L731"/>
    <mergeCell ref="AA729:AG731"/>
    <mergeCell ref="AV729:BB731"/>
    <mergeCell ref="BQ729:BW731"/>
    <mergeCell ref="CL729:CR731"/>
    <mergeCell ref="DG729:DM731"/>
    <mergeCell ref="EB729:EH731"/>
    <mergeCell ref="M729:Q731"/>
    <mergeCell ref="DN729:DR731"/>
    <mergeCell ref="AH729:AL731"/>
    <mergeCell ref="EI729:EM731"/>
    <mergeCell ref="BC729:BG731"/>
    <mergeCell ref="BX729:CB731"/>
    <mergeCell ref="CS729:CW731"/>
  </mergeCells>
  <pageMargins left="0.7" right="0.7" top="0.75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Q731"/>
  <sheetViews>
    <sheetView tabSelected="1" zoomScale="25" zoomScaleNormal="25" workbookViewId="0">
      <selection activeCell="D24" sqref="D24"/>
    </sheetView>
  </sheetViews>
  <sheetFormatPr defaultColWidth="25.7777777777778" defaultRowHeight="50" customHeight="1"/>
  <cols>
    <col min="1" max="16384" width="25.7777777777778" style="1" customWidth="1"/>
  </cols>
  <sheetData>
    <row r="1" s="1" customFormat="1" customHeight="1" spans="1:147">
      <c r="A1" s="2" t="s">
        <v>156</v>
      </c>
      <c r="B1" s="2"/>
      <c r="C1" s="2"/>
      <c r="D1" s="2"/>
      <c r="E1" s="2"/>
      <c r="F1" s="3" t="s">
        <v>1</v>
      </c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2" t="s">
        <v>157</v>
      </c>
      <c r="W1" s="2"/>
      <c r="X1" s="2"/>
      <c r="Y1" s="2"/>
      <c r="Z1" s="2"/>
      <c r="AA1" s="3" t="s">
        <v>1</v>
      </c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2" t="s">
        <v>158</v>
      </c>
      <c r="AR1" s="2"/>
      <c r="AS1" s="2"/>
      <c r="AT1" s="2"/>
      <c r="AU1" s="2"/>
      <c r="AV1" s="3" t="s">
        <v>1</v>
      </c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2" t="s">
        <v>159</v>
      </c>
      <c r="BM1" s="2"/>
      <c r="BN1" s="2"/>
      <c r="BO1" s="2"/>
      <c r="BP1" s="2"/>
      <c r="BQ1" s="3" t="s">
        <v>1</v>
      </c>
      <c r="BR1" s="3"/>
      <c r="BS1" s="3"/>
      <c r="BT1" s="3"/>
      <c r="BU1" s="3"/>
      <c r="BV1" s="3"/>
      <c r="BW1" s="3"/>
      <c r="BX1" s="3"/>
      <c r="BY1" s="3"/>
      <c r="BZ1" s="3"/>
      <c r="CA1" s="3"/>
      <c r="CB1" s="3"/>
      <c r="CC1" s="3"/>
      <c r="CD1" s="3"/>
      <c r="CE1" s="3"/>
      <c r="CF1" s="3"/>
      <c r="CG1" s="2" t="s">
        <v>160</v>
      </c>
      <c r="CH1" s="2"/>
      <c r="CI1" s="2"/>
      <c r="CJ1" s="2"/>
      <c r="CK1" s="2"/>
      <c r="CL1" s="3" t="s">
        <v>1</v>
      </c>
      <c r="CM1" s="3"/>
      <c r="CN1" s="3"/>
      <c r="CO1" s="3"/>
      <c r="CP1" s="3"/>
      <c r="CQ1" s="3"/>
      <c r="CR1" s="3"/>
      <c r="CS1" s="3"/>
      <c r="CT1" s="3"/>
      <c r="CU1" s="3"/>
      <c r="CV1" s="3"/>
      <c r="CW1" s="3"/>
      <c r="CX1" s="3"/>
      <c r="CY1" s="3"/>
      <c r="CZ1" s="3"/>
      <c r="DA1" s="3"/>
      <c r="DB1" s="2" t="s">
        <v>161</v>
      </c>
      <c r="DC1" s="2"/>
      <c r="DD1" s="2"/>
      <c r="DE1" s="2"/>
      <c r="DF1" s="2"/>
      <c r="DG1" s="3" t="s">
        <v>1</v>
      </c>
      <c r="DH1" s="3"/>
      <c r="DI1" s="3"/>
      <c r="DJ1" s="3"/>
      <c r="DK1" s="3"/>
      <c r="DL1" s="3"/>
      <c r="DM1" s="3"/>
      <c r="DN1" s="3"/>
      <c r="DO1" s="3"/>
      <c r="DP1" s="3"/>
      <c r="DQ1" s="3"/>
      <c r="DR1" s="3"/>
      <c r="DS1" s="3"/>
      <c r="DT1" s="3"/>
      <c r="DU1" s="3"/>
      <c r="DV1" s="3"/>
      <c r="DW1" s="2" t="s">
        <v>162</v>
      </c>
      <c r="DX1" s="2"/>
      <c r="DY1" s="2"/>
      <c r="DZ1" s="2"/>
      <c r="EA1" s="2"/>
      <c r="EB1" s="3" t="s">
        <v>1</v>
      </c>
      <c r="EC1" s="3"/>
      <c r="ED1" s="3"/>
      <c r="EE1" s="3"/>
      <c r="EF1" s="3"/>
      <c r="EG1" s="3"/>
      <c r="EH1" s="3"/>
      <c r="EI1" s="3"/>
      <c r="EJ1" s="3"/>
      <c r="EK1" s="3"/>
      <c r="EL1" s="3"/>
      <c r="EM1" s="3"/>
      <c r="EN1" s="3"/>
      <c r="EO1" s="3"/>
      <c r="EP1" s="3"/>
      <c r="EQ1" s="3"/>
    </row>
    <row r="2" s="1" customFormat="1" customHeight="1" spans="1:147">
      <c r="A2" s="2"/>
      <c r="B2" s="2"/>
      <c r="C2" s="2"/>
      <c r="D2" s="2"/>
      <c r="E2" s="2"/>
      <c r="F2" s="4" t="s">
        <v>8</v>
      </c>
      <c r="G2" s="5"/>
      <c r="H2" s="5"/>
      <c r="I2" s="5"/>
      <c r="J2" s="6"/>
      <c r="K2" s="7" t="s">
        <v>9</v>
      </c>
      <c r="L2" s="7"/>
      <c r="M2" s="7"/>
      <c r="N2" s="7"/>
      <c r="O2" s="8" t="s">
        <v>10</v>
      </c>
      <c r="P2" s="9" t="s">
        <v>11</v>
      </c>
      <c r="Q2" s="9"/>
      <c r="R2" s="9"/>
      <c r="S2" s="10" t="s">
        <v>12</v>
      </c>
      <c r="T2" s="8" t="s">
        <v>13</v>
      </c>
      <c r="U2" s="11" t="s">
        <v>14</v>
      </c>
      <c r="V2" s="2"/>
      <c r="W2" s="2"/>
      <c r="X2" s="2"/>
      <c r="Y2" s="2"/>
      <c r="Z2" s="2"/>
      <c r="AA2" s="4" t="s">
        <v>8</v>
      </c>
      <c r="AB2" s="5"/>
      <c r="AC2" s="5"/>
      <c r="AD2" s="5"/>
      <c r="AE2" s="6"/>
      <c r="AF2" s="7" t="s">
        <v>9</v>
      </c>
      <c r="AG2" s="7"/>
      <c r="AH2" s="7"/>
      <c r="AI2" s="7"/>
      <c r="AJ2" s="8" t="s">
        <v>10</v>
      </c>
      <c r="AK2" s="9" t="s">
        <v>11</v>
      </c>
      <c r="AL2" s="9"/>
      <c r="AM2" s="9"/>
      <c r="AN2" s="10" t="s">
        <v>12</v>
      </c>
      <c r="AO2" s="8" t="s">
        <v>13</v>
      </c>
      <c r="AP2" s="11" t="s">
        <v>14</v>
      </c>
      <c r="AQ2" s="2"/>
      <c r="AR2" s="2"/>
      <c r="AS2" s="2"/>
      <c r="AT2" s="2"/>
      <c r="AU2" s="2"/>
      <c r="AV2" s="4" t="s">
        <v>8</v>
      </c>
      <c r="AW2" s="5"/>
      <c r="AX2" s="5"/>
      <c r="AY2" s="5"/>
      <c r="AZ2" s="6"/>
      <c r="BA2" s="7" t="s">
        <v>9</v>
      </c>
      <c r="BB2" s="7"/>
      <c r="BC2" s="7"/>
      <c r="BD2" s="7"/>
      <c r="BE2" s="8" t="s">
        <v>10</v>
      </c>
      <c r="BF2" s="9" t="s">
        <v>11</v>
      </c>
      <c r="BG2" s="9"/>
      <c r="BH2" s="9"/>
      <c r="BI2" s="10" t="s">
        <v>12</v>
      </c>
      <c r="BJ2" s="8" t="s">
        <v>13</v>
      </c>
      <c r="BK2" s="11" t="s">
        <v>14</v>
      </c>
      <c r="BL2" s="2"/>
      <c r="BM2" s="2"/>
      <c r="BN2" s="2"/>
      <c r="BO2" s="2"/>
      <c r="BP2" s="2"/>
      <c r="BQ2" s="4" t="s">
        <v>8</v>
      </c>
      <c r="BR2" s="5"/>
      <c r="BS2" s="5"/>
      <c r="BT2" s="5"/>
      <c r="BU2" s="6"/>
      <c r="BV2" s="7" t="s">
        <v>9</v>
      </c>
      <c r="BW2" s="7"/>
      <c r="BX2" s="7"/>
      <c r="BY2" s="7"/>
      <c r="BZ2" s="8" t="s">
        <v>10</v>
      </c>
      <c r="CA2" s="9" t="s">
        <v>11</v>
      </c>
      <c r="CB2" s="9"/>
      <c r="CC2" s="9"/>
      <c r="CD2" s="10" t="s">
        <v>12</v>
      </c>
      <c r="CE2" s="8" t="s">
        <v>13</v>
      </c>
      <c r="CF2" s="11" t="s">
        <v>14</v>
      </c>
      <c r="CG2" s="2"/>
      <c r="CH2" s="2"/>
      <c r="CI2" s="2"/>
      <c r="CJ2" s="2"/>
      <c r="CK2" s="2"/>
      <c r="CL2" s="4" t="s">
        <v>8</v>
      </c>
      <c r="CM2" s="5"/>
      <c r="CN2" s="5"/>
      <c r="CO2" s="5"/>
      <c r="CP2" s="6"/>
      <c r="CQ2" s="7" t="s">
        <v>9</v>
      </c>
      <c r="CR2" s="7"/>
      <c r="CS2" s="7"/>
      <c r="CT2" s="7"/>
      <c r="CU2" s="8" t="s">
        <v>10</v>
      </c>
      <c r="CV2" s="9" t="s">
        <v>11</v>
      </c>
      <c r="CW2" s="9"/>
      <c r="CX2" s="9"/>
      <c r="CY2" s="10" t="s">
        <v>12</v>
      </c>
      <c r="CZ2" s="8" t="s">
        <v>13</v>
      </c>
      <c r="DA2" s="11" t="s">
        <v>14</v>
      </c>
      <c r="DB2" s="2"/>
      <c r="DC2" s="2"/>
      <c r="DD2" s="2"/>
      <c r="DE2" s="2"/>
      <c r="DF2" s="2"/>
      <c r="DG2" s="4" t="s">
        <v>8</v>
      </c>
      <c r="DH2" s="5"/>
      <c r="DI2" s="5"/>
      <c r="DJ2" s="5"/>
      <c r="DK2" s="6"/>
      <c r="DL2" s="7" t="s">
        <v>9</v>
      </c>
      <c r="DM2" s="7"/>
      <c r="DN2" s="7"/>
      <c r="DO2" s="7"/>
      <c r="DP2" s="8" t="s">
        <v>10</v>
      </c>
      <c r="DQ2" s="9" t="s">
        <v>11</v>
      </c>
      <c r="DR2" s="9"/>
      <c r="DS2" s="9"/>
      <c r="DT2" s="10" t="s">
        <v>12</v>
      </c>
      <c r="DU2" s="8" t="s">
        <v>13</v>
      </c>
      <c r="DV2" s="11" t="s">
        <v>14</v>
      </c>
      <c r="DW2" s="2"/>
      <c r="DX2" s="2"/>
      <c r="DY2" s="2"/>
      <c r="DZ2" s="2"/>
      <c r="EA2" s="2"/>
      <c r="EB2" s="4" t="s">
        <v>8</v>
      </c>
      <c r="EC2" s="5"/>
      <c r="ED2" s="5"/>
      <c r="EE2" s="5"/>
      <c r="EF2" s="6"/>
      <c r="EG2" s="7" t="s">
        <v>9</v>
      </c>
      <c r="EH2" s="7"/>
      <c r="EI2" s="7"/>
      <c r="EJ2" s="7"/>
      <c r="EK2" s="8" t="s">
        <v>10</v>
      </c>
      <c r="EL2" s="9" t="s">
        <v>11</v>
      </c>
      <c r="EM2" s="9"/>
      <c r="EN2" s="9"/>
      <c r="EO2" s="10" t="s">
        <v>12</v>
      </c>
      <c r="EP2" s="8" t="s">
        <v>13</v>
      </c>
      <c r="EQ2" s="11" t="s">
        <v>14</v>
      </c>
    </row>
    <row r="3" s="1" customFormat="1" customHeight="1" spans="1:147">
      <c r="A3" s="1" t="s">
        <v>15</v>
      </c>
      <c r="B3" s="1" t="s">
        <v>16</v>
      </c>
      <c r="C3" s="1" t="s">
        <v>17</v>
      </c>
      <c r="D3" s="1" t="s">
        <v>18</v>
      </c>
      <c r="E3" s="1" t="s">
        <v>19</v>
      </c>
      <c r="F3" s="12" t="s">
        <v>20</v>
      </c>
      <c r="G3" s="12" t="s">
        <v>21</v>
      </c>
      <c r="H3" s="13" t="s">
        <v>22</v>
      </c>
      <c r="I3" s="14" t="s">
        <v>23</v>
      </c>
      <c r="J3" s="15" t="s">
        <v>8</v>
      </c>
      <c r="K3" s="12" t="s">
        <v>24</v>
      </c>
      <c r="L3" s="12" t="s">
        <v>20</v>
      </c>
      <c r="M3" s="12" t="s">
        <v>25</v>
      </c>
      <c r="N3" s="7" t="s">
        <v>26</v>
      </c>
      <c r="O3" s="16"/>
      <c r="P3" s="12" t="s">
        <v>27</v>
      </c>
      <c r="Q3" s="12" t="s">
        <v>28</v>
      </c>
      <c r="R3" s="9" t="s">
        <v>29</v>
      </c>
      <c r="S3" s="10" t="s">
        <v>30</v>
      </c>
      <c r="T3" s="16"/>
      <c r="U3" s="17"/>
      <c r="V3" s="1" t="s">
        <v>15</v>
      </c>
      <c r="W3" s="1" t="s">
        <v>16</v>
      </c>
      <c r="X3" s="1" t="s">
        <v>17</v>
      </c>
      <c r="Y3" s="1" t="s">
        <v>18</v>
      </c>
      <c r="Z3" s="1" t="s">
        <v>19</v>
      </c>
      <c r="AA3" s="12" t="s">
        <v>20</v>
      </c>
      <c r="AB3" s="12" t="s">
        <v>21</v>
      </c>
      <c r="AC3" s="13" t="s">
        <v>22</v>
      </c>
      <c r="AD3" s="14" t="s">
        <v>23</v>
      </c>
      <c r="AE3" s="15" t="s">
        <v>8</v>
      </c>
      <c r="AF3" s="12" t="s">
        <v>24</v>
      </c>
      <c r="AG3" s="12" t="s">
        <v>20</v>
      </c>
      <c r="AH3" s="12" t="s">
        <v>25</v>
      </c>
      <c r="AI3" s="7" t="s">
        <v>26</v>
      </c>
      <c r="AJ3" s="16"/>
      <c r="AK3" s="12" t="s">
        <v>27</v>
      </c>
      <c r="AL3" s="12" t="s">
        <v>28</v>
      </c>
      <c r="AM3" s="9" t="s">
        <v>29</v>
      </c>
      <c r="AN3" s="10" t="s">
        <v>30</v>
      </c>
      <c r="AO3" s="16"/>
      <c r="AP3" s="17"/>
      <c r="AQ3" s="1" t="s">
        <v>15</v>
      </c>
      <c r="AR3" s="1" t="s">
        <v>16</v>
      </c>
      <c r="AS3" s="1" t="s">
        <v>17</v>
      </c>
      <c r="AT3" s="1" t="s">
        <v>18</v>
      </c>
      <c r="AU3" s="1" t="s">
        <v>19</v>
      </c>
      <c r="AV3" s="12" t="s">
        <v>20</v>
      </c>
      <c r="AW3" s="12" t="s">
        <v>21</v>
      </c>
      <c r="AX3" s="13" t="s">
        <v>22</v>
      </c>
      <c r="AY3" s="14" t="s">
        <v>23</v>
      </c>
      <c r="AZ3" s="15" t="s">
        <v>8</v>
      </c>
      <c r="BA3" s="12" t="s">
        <v>24</v>
      </c>
      <c r="BB3" s="12" t="s">
        <v>20</v>
      </c>
      <c r="BC3" s="12" t="s">
        <v>25</v>
      </c>
      <c r="BD3" s="7" t="s">
        <v>26</v>
      </c>
      <c r="BE3" s="16"/>
      <c r="BF3" s="12" t="s">
        <v>27</v>
      </c>
      <c r="BG3" s="12" t="s">
        <v>28</v>
      </c>
      <c r="BH3" s="9" t="s">
        <v>29</v>
      </c>
      <c r="BI3" s="10" t="s">
        <v>30</v>
      </c>
      <c r="BJ3" s="16"/>
      <c r="BK3" s="17"/>
      <c r="BL3" s="1" t="s">
        <v>15</v>
      </c>
      <c r="BM3" s="1" t="s">
        <v>16</v>
      </c>
      <c r="BN3" s="1" t="s">
        <v>17</v>
      </c>
      <c r="BO3" s="1" t="s">
        <v>18</v>
      </c>
      <c r="BP3" s="1" t="s">
        <v>19</v>
      </c>
      <c r="BQ3" s="12" t="s">
        <v>20</v>
      </c>
      <c r="BR3" s="12" t="s">
        <v>21</v>
      </c>
      <c r="BS3" s="13" t="s">
        <v>22</v>
      </c>
      <c r="BT3" s="14" t="s">
        <v>23</v>
      </c>
      <c r="BU3" s="15" t="s">
        <v>8</v>
      </c>
      <c r="BV3" s="12" t="s">
        <v>24</v>
      </c>
      <c r="BW3" s="12" t="s">
        <v>20</v>
      </c>
      <c r="BX3" s="12" t="s">
        <v>25</v>
      </c>
      <c r="BY3" s="7" t="s">
        <v>26</v>
      </c>
      <c r="BZ3" s="16"/>
      <c r="CA3" s="12" t="s">
        <v>27</v>
      </c>
      <c r="CB3" s="12" t="s">
        <v>28</v>
      </c>
      <c r="CC3" s="9" t="s">
        <v>29</v>
      </c>
      <c r="CD3" s="10" t="s">
        <v>30</v>
      </c>
      <c r="CE3" s="16"/>
      <c r="CF3" s="17"/>
      <c r="CG3" s="1" t="s">
        <v>15</v>
      </c>
      <c r="CH3" s="1" t="s">
        <v>16</v>
      </c>
      <c r="CI3" s="1" t="s">
        <v>17</v>
      </c>
      <c r="CJ3" s="1" t="s">
        <v>18</v>
      </c>
      <c r="CK3" s="1" t="s">
        <v>19</v>
      </c>
      <c r="CL3" s="12" t="s">
        <v>20</v>
      </c>
      <c r="CM3" s="12" t="s">
        <v>21</v>
      </c>
      <c r="CN3" s="13" t="s">
        <v>22</v>
      </c>
      <c r="CO3" s="14" t="s">
        <v>23</v>
      </c>
      <c r="CP3" s="15" t="s">
        <v>8</v>
      </c>
      <c r="CQ3" s="12" t="s">
        <v>24</v>
      </c>
      <c r="CR3" s="12" t="s">
        <v>20</v>
      </c>
      <c r="CS3" s="12" t="s">
        <v>25</v>
      </c>
      <c r="CT3" s="7" t="s">
        <v>26</v>
      </c>
      <c r="CU3" s="16"/>
      <c r="CV3" s="12" t="s">
        <v>27</v>
      </c>
      <c r="CW3" s="12" t="s">
        <v>28</v>
      </c>
      <c r="CX3" s="9" t="s">
        <v>29</v>
      </c>
      <c r="CY3" s="10" t="s">
        <v>30</v>
      </c>
      <c r="CZ3" s="16"/>
      <c r="DA3" s="17"/>
      <c r="DB3" s="1" t="s">
        <v>15</v>
      </c>
      <c r="DC3" s="1" t="s">
        <v>16</v>
      </c>
      <c r="DD3" s="1" t="s">
        <v>17</v>
      </c>
      <c r="DE3" s="1" t="s">
        <v>18</v>
      </c>
      <c r="DF3" s="1" t="s">
        <v>19</v>
      </c>
      <c r="DG3" s="12" t="s">
        <v>20</v>
      </c>
      <c r="DH3" s="12" t="s">
        <v>21</v>
      </c>
      <c r="DI3" s="13" t="s">
        <v>22</v>
      </c>
      <c r="DJ3" s="14" t="s">
        <v>23</v>
      </c>
      <c r="DK3" s="15" t="s">
        <v>8</v>
      </c>
      <c r="DL3" s="12" t="s">
        <v>24</v>
      </c>
      <c r="DM3" s="12" t="s">
        <v>20</v>
      </c>
      <c r="DN3" s="12" t="s">
        <v>25</v>
      </c>
      <c r="DO3" s="7" t="s">
        <v>26</v>
      </c>
      <c r="DP3" s="16"/>
      <c r="DQ3" s="12" t="s">
        <v>27</v>
      </c>
      <c r="DR3" s="12" t="s">
        <v>28</v>
      </c>
      <c r="DS3" s="9" t="s">
        <v>29</v>
      </c>
      <c r="DT3" s="10" t="s">
        <v>30</v>
      </c>
      <c r="DU3" s="16"/>
      <c r="DV3" s="17"/>
      <c r="DW3" s="1" t="s">
        <v>15</v>
      </c>
      <c r="DX3" s="1" t="s">
        <v>16</v>
      </c>
      <c r="DY3" s="1" t="s">
        <v>17</v>
      </c>
      <c r="DZ3" s="1" t="s">
        <v>18</v>
      </c>
      <c r="EA3" s="1" t="s">
        <v>19</v>
      </c>
      <c r="EB3" s="12" t="s">
        <v>20</v>
      </c>
      <c r="EC3" s="12" t="s">
        <v>21</v>
      </c>
      <c r="ED3" s="13" t="s">
        <v>22</v>
      </c>
      <c r="EE3" s="14" t="s">
        <v>23</v>
      </c>
      <c r="EF3" s="15" t="s">
        <v>8</v>
      </c>
      <c r="EG3" s="12" t="s">
        <v>24</v>
      </c>
      <c r="EH3" s="12" t="s">
        <v>20</v>
      </c>
      <c r="EI3" s="12" t="s">
        <v>25</v>
      </c>
      <c r="EJ3" s="7" t="s">
        <v>26</v>
      </c>
      <c r="EK3" s="16"/>
      <c r="EL3" s="12" t="s">
        <v>27</v>
      </c>
      <c r="EM3" s="12" t="s">
        <v>28</v>
      </c>
      <c r="EN3" s="9" t="s">
        <v>29</v>
      </c>
      <c r="EO3" s="10" t="s">
        <v>30</v>
      </c>
      <c r="EP3" s="16"/>
      <c r="EQ3" s="17"/>
    </row>
    <row r="4" s="1" customFormat="1" customHeight="1" spans="1:147">
      <c r="A4" s="18">
        <f>N22</f>
        <v>2627155.86161074</v>
      </c>
      <c r="B4" s="18">
        <f>K71</f>
        <v>221270.85628704</v>
      </c>
      <c r="C4" s="18">
        <f>N52</f>
        <v>880566.394171448</v>
      </c>
      <c r="D4" s="18">
        <f>M87</f>
        <v>91641.79763424</v>
      </c>
      <c r="E4" s="18">
        <v>18</v>
      </c>
      <c r="F4" s="12">
        <v>1344</v>
      </c>
      <c r="G4" s="12">
        <v>1.728</v>
      </c>
      <c r="H4" s="13">
        <v>1.35</v>
      </c>
      <c r="I4" s="14">
        <v>1.24</v>
      </c>
      <c r="J4" s="15">
        <f t="shared" ref="J4:J21" si="0">F4*G4*H4*I4</f>
        <v>3887.751168</v>
      </c>
      <c r="K4" s="12">
        <v>1</v>
      </c>
      <c r="L4" s="12">
        <v>1344</v>
      </c>
      <c r="M4" s="12">
        <v>1.23</v>
      </c>
      <c r="N4" s="19">
        <f t="shared" ref="N4:N21" si="1">1+6*L4/(L4+2000)+M4</f>
        <v>4.64148325358852</v>
      </c>
      <c r="O4" s="20">
        <v>11872</v>
      </c>
      <c r="P4" s="12">
        <v>0.99</v>
      </c>
      <c r="Q4" s="12">
        <v>2.76</v>
      </c>
      <c r="R4" s="9">
        <f t="shared" ref="R4:R21" si="2">1+P4*Q4</f>
        <v>3.7324</v>
      </c>
      <c r="S4" s="10">
        <v>1.225</v>
      </c>
      <c r="T4" s="20">
        <v>1</v>
      </c>
      <c r="U4" s="21">
        <f t="shared" ref="U4:U21" si="3">((J4*K4*N4)+O4)*R4*S4*T4</f>
        <v>136785.897048537</v>
      </c>
      <c r="V4" s="18">
        <f>AI22</f>
        <v>2666563.1995349</v>
      </c>
      <c r="W4" s="18">
        <f>AF71</f>
        <v>221270.85628704</v>
      </c>
      <c r="X4" s="18">
        <f>AI52</f>
        <v>1104306.76874616</v>
      </c>
      <c r="Y4" s="18">
        <f>AH87</f>
        <v>91641.79763424</v>
      </c>
      <c r="Z4" s="18">
        <v>18</v>
      </c>
      <c r="AA4" s="12">
        <v>1344</v>
      </c>
      <c r="AB4" s="12">
        <v>1.728</v>
      </c>
      <c r="AC4" s="13">
        <v>1.35</v>
      </c>
      <c r="AD4" s="14">
        <v>1.24</v>
      </c>
      <c r="AE4" s="15">
        <f t="shared" ref="AE4:AE21" si="4">AA4*AB4*AC4*AD4</f>
        <v>3887.751168</v>
      </c>
      <c r="AF4" s="12">
        <v>1</v>
      </c>
      <c r="AG4" s="12">
        <v>1344</v>
      </c>
      <c r="AH4" s="12">
        <v>1.23</v>
      </c>
      <c r="AI4" s="19">
        <f t="shared" ref="AI4:AI21" si="5">1+6*AG4/(AG4+2000)+AH4</f>
        <v>4.64148325358852</v>
      </c>
      <c r="AJ4" s="20">
        <v>11872</v>
      </c>
      <c r="AK4" s="12">
        <v>0.99</v>
      </c>
      <c r="AL4" s="12">
        <v>2.76</v>
      </c>
      <c r="AM4" s="9">
        <f t="shared" ref="AM4:AM21" si="6">1+AK4*AL4</f>
        <v>3.7324</v>
      </c>
      <c r="AN4" s="10">
        <v>1.225</v>
      </c>
      <c r="AO4" s="22">
        <v>1.015</v>
      </c>
      <c r="AP4" s="21">
        <f t="shared" ref="AP4:AP21" si="7">((AE4*AF4*AI4)+AJ4)*AM4*AN4*AO4</f>
        <v>138837.685504265</v>
      </c>
      <c r="AQ4" s="18">
        <f>BD22</f>
        <v>2627155.86161074</v>
      </c>
      <c r="AR4" s="18">
        <f>BA71</f>
        <v>221270.85628704</v>
      </c>
      <c r="AS4" s="18">
        <f>BD52</f>
        <v>1225300.65158635</v>
      </c>
      <c r="AT4" s="18">
        <f>BC87</f>
        <v>110094.5172096</v>
      </c>
      <c r="AU4" s="18">
        <v>18</v>
      </c>
      <c r="AV4" s="12">
        <v>1344</v>
      </c>
      <c r="AW4" s="12">
        <v>1.728</v>
      </c>
      <c r="AX4" s="13">
        <v>1.35</v>
      </c>
      <c r="AY4" s="14">
        <v>1.24</v>
      </c>
      <c r="AZ4" s="15">
        <f t="shared" ref="AZ4:AZ21" si="8">AV4*AW4*AX4*AY4</f>
        <v>3887.751168</v>
      </c>
      <c r="BA4" s="12">
        <v>1</v>
      </c>
      <c r="BB4" s="12">
        <v>1344</v>
      </c>
      <c r="BC4" s="12">
        <v>1.23</v>
      </c>
      <c r="BD4" s="19">
        <f t="shared" ref="BD4:BD21" si="9">1+6*BB4/(BB4+2000)+BC4</f>
        <v>4.64148325358852</v>
      </c>
      <c r="BE4" s="20">
        <v>11872</v>
      </c>
      <c r="BF4" s="12">
        <v>0.99</v>
      </c>
      <c r="BG4" s="12">
        <v>2.76</v>
      </c>
      <c r="BH4" s="9">
        <f t="shared" ref="BH4:BH21" si="10">1+BF4*BG4</f>
        <v>3.7324</v>
      </c>
      <c r="BI4" s="10">
        <v>1.225</v>
      </c>
      <c r="BJ4" s="20">
        <v>1</v>
      </c>
      <c r="BK4" s="21">
        <f t="shared" ref="BK4:BK21" si="11">((AZ4*BA4*BD4)+BE4)*BH4*BI4*BJ4</f>
        <v>136785.897048537</v>
      </c>
      <c r="BL4" s="18">
        <f>BY22</f>
        <v>2666563.1995349</v>
      </c>
      <c r="BM4" s="18">
        <f>BV71</f>
        <v>221270.85628704</v>
      </c>
      <c r="BN4" s="18">
        <f>BY52</f>
        <v>1536901.93458686</v>
      </c>
      <c r="BO4" s="18">
        <f>BX87</f>
        <v>110094.5172096</v>
      </c>
      <c r="BP4" s="18">
        <v>18</v>
      </c>
      <c r="BQ4" s="12">
        <v>1344</v>
      </c>
      <c r="BR4" s="12">
        <v>1.728</v>
      </c>
      <c r="BS4" s="13">
        <v>1.35</v>
      </c>
      <c r="BT4" s="14">
        <v>1.24</v>
      </c>
      <c r="BU4" s="15">
        <f t="shared" ref="BU4:BU21" si="12">BQ4*BR4*BS4*BT4</f>
        <v>3887.751168</v>
      </c>
      <c r="BV4" s="12">
        <v>1</v>
      </c>
      <c r="BW4" s="12">
        <v>1344</v>
      </c>
      <c r="BX4" s="12">
        <v>1.23</v>
      </c>
      <c r="BY4" s="19">
        <f t="shared" ref="BY4:BY21" si="13">1+6*BW4/(BW4+2000)+BX4</f>
        <v>4.64148325358852</v>
      </c>
      <c r="BZ4" s="20">
        <v>11872</v>
      </c>
      <c r="CA4" s="12">
        <v>0.99</v>
      </c>
      <c r="CB4" s="12">
        <v>2.76</v>
      </c>
      <c r="CC4" s="9">
        <f t="shared" ref="CC4:CC21" si="14">1+CA4*CB4</f>
        <v>3.7324</v>
      </c>
      <c r="CD4" s="10">
        <v>1.225</v>
      </c>
      <c r="CE4" s="22">
        <v>1.015</v>
      </c>
      <c r="CF4" s="21">
        <f t="shared" ref="CF4:CF21" si="15">((BU4*BV4*BY4)+BZ4)*CC4*CD4*CE4</f>
        <v>138837.685504265</v>
      </c>
      <c r="CG4" s="18">
        <f>CT22</f>
        <v>3107352.35856632</v>
      </c>
      <c r="CH4" s="18">
        <f>CQ71</f>
        <v>237786.78062664</v>
      </c>
      <c r="CI4" s="18">
        <f>CT52</f>
        <v>1335822.87753275</v>
      </c>
      <c r="CJ4" s="18">
        <f>CS87</f>
        <v>106843.87717632</v>
      </c>
      <c r="CK4" s="18">
        <v>18</v>
      </c>
      <c r="CL4" s="12">
        <f t="shared" ref="CL4:CL21" si="16">1344+145</f>
        <v>1489</v>
      </c>
      <c r="CM4" s="12">
        <v>1.728</v>
      </c>
      <c r="CN4" s="13">
        <v>1.35</v>
      </c>
      <c r="CO4" s="14">
        <v>1.24</v>
      </c>
      <c r="CP4" s="15">
        <f t="shared" ref="CP4:CP21" si="17">CL4*CM4*CN4*CO4</f>
        <v>4307.188608</v>
      </c>
      <c r="CQ4" s="12">
        <v>1</v>
      </c>
      <c r="CR4" s="12">
        <f t="shared" ref="CR4:CR21" si="18">1344+145</f>
        <v>1489</v>
      </c>
      <c r="CS4" s="12">
        <v>1.23</v>
      </c>
      <c r="CT4" s="19">
        <f t="shared" ref="CT4:CT21" si="19">1+6*CR4/(CR4+2000)+CS4</f>
        <v>4.79061908856406</v>
      </c>
      <c r="CU4" s="20">
        <v>11872</v>
      </c>
      <c r="CV4" s="12">
        <v>0.99</v>
      </c>
      <c r="CW4" s="12">
        <v>2.76</v>
      </c>
      <c r="CX4" s="9">
        <f t="shared" ref="CX4:CX21" si="20">1+CV4*CW4</f>
        <v>3.7324</v>
      </c>
      <c r="CY4" s="10">
        <v>1.225</v>
      </c>
      <c r="CZ4" s="22">
        <v>1.085</v>
      </c>
      <c r="DA4" s="21">
        <f t="shared" ref="DA4:DA21" si="21">((CP4*CQ4*CT4)+CU4)*CX4*CY4*CZ4</f>
        <v>161257.110733596</v>
      </c>
      <c r="DB4" s="18">
        <f>DO22</f>
        <v>3107352.35856632</v>
      </c>
      <c r="DC4" s="18">
        <f>DL71</f>
        <v>237786.78062664</v>
      </c>
      <c r="DD4" s="18">
        <f>DO52</f>
        <v>1859574.20051766</v>
      </c>
      <c r="DE4" s="18">
        <f>DN87</f>
        <v>128207.3578992</v>
      </c>
      <c r="DF4" s="18">
        <v>18</v>
      </c>
      <c r="DG4" s="12">
        <f t="shared" ref="DG4:DG21" si="22">1344+145</f>
        <v>1489</v>
      </c>
      <c r="DH4" s="12">
        <v>1.728</v>
      </c>
      <c r="DI4" s="13">
        <v>1.35</v>
      </c>
      <c r="DJ4" s="14">
        <v>1.24</v>
      </c>
      <c r="DK4" s="15">
        <f t="shared" ref="DK4:DK21" si="23">DG4*DH4*DI4*DJ4</f>
        <v>4307.188608</v>
      </c>
      <c r="DL4" s="12">
        <v>1</v>
      </c>
      <c r="DM4" s="12">
        <f t="shared" ref="DM4:DM21" si="24">1344+145</f>
        <v>1489</v>
      </c>
      <c r="DN4" s="12">
        <v>1.23</v>
      </c>
      <c r="DO4" s="19">
        <f t="shared" ref="DO4:DO21" si="25">1+6*DM4/(DM4+2000)+DN4</f>
        <v>4.79061908856406</v>
      </c>
      <c r="DP4" s="20">
        <v>11872</v>
      </c>
      <c r="DQ4" s="12">
        <v>0.99</v>
      </c>
      <c r="DR4" s="12">
        <v>2.76</v>
      </c>
      <c r="DS4" s="9">
        <f t="shared" ref="DS4:DS21" si="26">1+DQ4*DR4</f>
        <v>3.7324</v>
      </c>
      <c r="DT4" s="10">
        <v>1.225</v>
      </c>
      <c r="DU4" s="22">
        <v>1.085</v>
      </c>
      <c r="DV4" s="21">
        <f t="shared" ref="DV4:DV21" si="27">((DK4*DL4*DO4)+DP4)*DS4*DT4*DU4</f>
        <v>161257.110733596</v>
      </c>
      <c r="DW4" s="18">
        <f>EJ22</f>
        <v>4217521.16844216</v>
      </c>
      <c r="DX4" s="18">
        <f>EG71</f>
        <v>289429.10243184</v>
      </c>
      <c r="DY4" s="18">
        <f>EJ52</f>
        <v>2688841.24326732</v>
      </c>
      <c r="DZ4" s="18">
        <f>EI87</f>
        <v>158187.6429552</v>
      </c>
      <c r="EA4" s="18">
        <v>18</v>
      </c>
      <c r="EB4" s="12">
        <f t="shared" ref="EB4:EB21" si="28">1344+145</f>
        <v>1489</v>
      </c>
      <c r="EC4" s="12">
        <v>1.728</v>
      </c>
      <c r="ED4" s="13">
        <v>1.35</v>
      </c>
      <c r="EE4" s="14">
        <v>1.24</v>
      </c>
      <c r="EF4" s="15">
        <f t="shared" ref="EF4:EF21" si="29">EB4*EC4*ED4*EE4</f>
        <v>4307.188608</v>
      </c>
      <c r="EG4" s="12">
        <v>1</v>
      </c>
      <c r="EH4" s="12">
        <f t="shared" ref="EH4:EH21" si="30">1344+145</f>
        <v>1489</v>
      </c>
      <c r="EI4" s="12">
        <v>1.32</v>
      </c>
      <c r="EJ4" s="19">
        <f t="shared" ref="EJ4:EJ21" si="31">1+6*EH4/(EH4+2000)+EI4</f>
        <v>4.88061908856406</v>
      </c>
      <c r="EK4" s="20">
        <v>11872</v>
      </c>
      <c r="EL4" s="12">
        <v>0.99</v>
      </c>
      <c r="EM4" s="12">
        <v>3.56</v>
      </c>
      <c r="EN4" s="9">
        <f t="shared" ref="EN4:EN21" si="32">1+EL4*EM4</f>
        <v>4.5244</v>
      </c>
      <c r="EO4" s="10">
        <v>1.225</v>
      </c>
      <c r="EP4" s="22">
        <v>1.2</v>
      </c>
      <c r="EQ4" s="21">
        <f t="shared" ref="EQ4:EQ21" si="33">((EF4*EG4*EJ4)+EK4)*EN4*EO4*EP4</f>
        <v>218771.968911708</v>
      </c>
    </row>
    <row r="5" s="1" customFormat="1" customHeight="1" spans="1:147">
      <c r="A5" s="23" t="s">
        <v>31</v>
      </c>
      <c r="B5" s="23"/>
      <c r="C5" s="23"/>
      <c r="D5" s="24" t="s">
        <v>32</v>
      </c>
      <c r="E5" s="24"/>
      <c r="F5" s="12">
        <v>1344</v>
      </c>
      <c r="G5" s="12">
        <v>1.728</v>
      </c>
      <c r="H5" s="13">
        <v>1.35</v>
      </c>
      <c r="I5" s="14">
        <v>1.24</v>
      </c>
      <c r="J5" s="15">
        <f t="shared" si="0"/>
        <v>3887.751168</v>
      </c>
      <c r="K5" s="12">
        <v>1</v>
      </c>
      <c r="L5" s="12">
        <v>1344</v>
      </c>
      <c r="M5" s="12">
        <v>1.23</v>
      </c>
      <c r="N5" s="19">
        <f t="shared" si="1"/>
        <v>4.64148325358852</v>
      </c>
      <c r="O5" s="20">
        <v>11872</v>
      </c>
      <c r="P5" s="12">
        <v>0.99</v>
      </c>
      <c r="Q5" s="12">
        <v>2.76</v>
      </c>
      <c r="R5" s="9">
        <f t="shared" si="2"/>
        <v>3.7324</v>
      </c>
      <c r="S5" s="10">
        <v>1.225</v>
      </c>
      <c r="T5" s="20">
        <v>1</v>
      </c>
      <c r="U5" s="21">
        <f t="shared" si="3"/>
        <v>136785.897048537</v>
      </c>
      <c r="V5" s="23" t="s">
        <v>31</v>
      </c>
      <c r="W5" s="23"/>
      <c r="X5" s="23"/>
      <c r="Y5" s="24" t="s">
        <v>32</v>
      </c>
      <c r="Z5" s="24"/>
      <c r="AA5" s="12">
        <v>1344</v>
      </c>
      <c r="AB5" s="12">
        <v>1.728</v>
      </c>
      <c r="AC5" s="13">
        <v>1.35</v>
      </c>
      <c r="AD5" s="14">
        <v>1.24</v>
      </c>
      <c r="AE5" s="15">
        <f t="shared" si="4"/>
        <v>3887.751168</v>
      </c>
      <c r="AF5" s="12">
        <v>1</v>
      </c>
      <c r="AG5" s="12">
        <v>1344</v>
      </c>
      <c r="AH5" s="12">
        <v>1.23</v>
      </c>
      <c r="AI5" s="19">
        <f t="shared" si="5"/>
        <v>4.64148325358852</v>
      </c>
      <c r="AJ5" s="20">
        <v>11872</v>
      </c>
      <c r="AK5" s="12">
        <v>0.99</v>
      </c>
      <c r="AL5" s="12">
        <v>2.76</v>
      </c>
      <c r="AM5" s="9">
        <f t="shared" si="6"/>
        <v>3.7324</v>
      </c>
      <c r="AN5" s="10">
        <v>1.225</v>
      </c>
      <c r="AO5" s="22">
        <v>1.015</v>
      </c>
      <c r="AP5" s="21">
        <f t="shared" si="7"/>
        <v>138837.685504265</v>
      </c>
      <c r="AQ5" s="23" t="s">
        <v>31</v>
      </c>
      <c r="AR5" s="23"/>
      <c r="AS5" s="23"/>
      <c r="AT5" s="24" t="s">
        <v>32</v>
      </c>
      <c r="AU5" s="24"/>
      <c r="AV5" s="12">
        <v>1344</v>
      </c>
      <c r="AW5" s="12">
        <v>1.728</v>
      </c>
      <c r="AX5" s="13">
        <v>1.35</v>
      </c>
      <c r="AY5" s="14">
        <v>1.24</v>
      </c>
      <c r="AZ5" s="15">
        <f t="shared" si="8"/>
        <v>3887.751168</v>
      </c>
      <c r="BA5" s="12">
        <v>1</v>
      </c>
      <c r="BB5" s="12">
        <v>1344</v>
      </c>
      <c r="BC5" s="12">
        <v>1.23</v>
      </c>
      <c r="BD5" s="19">
        <f t="shared" si="9"/>
        <v>4.64148325358852</v>
      </c>
      <c r="BE5" s="20">
        <v>11872</v>
      </c>
      <c r="BF5" s="12">
        <v>0.99</v>
      </c>
      <c r="BG5" s="12">
        <v>2.76</v>
      </c>
      <c r="BH5" s="9">
        <f t="shared" si="10"/>
        <v>3.7324</v>
      </c>
      <c r="BI5" s="10">
        <v>1.225</v>
      </c>
      <c r="BJ5" s="20">
        <v>1</v>
      </c>
      <c r="BK5" s="21">
        <f t="shared" si="11"/>
        <v>136785.897048537</v>
      </c>
      <c r="BL5" s="23" t="s">
        <v>31</v>
      </c>
      <c r="BM5" s="23"/>
      <c r="BN5" s="23"/>
      <c r="BO5" s="24" t="s">
        <v>32</v>
      </c>
      <c r="BP5" s="24"/>
      <c r="BQ5" s="12">
        <v>1344</v>
      </c>
      <c r="BR5" s="12">
        <v>1.728</v>
      </c>
      <c r="BS5" s="13">
        <v>1.35</v>
      </c>
      <c r="BT5" s="14">
        <v>1.24</v>
      </c>
      <c r="BU5" s="15">
        <f t="shared" si="12"/>
        <v>3887.751168</v>
      </c>
      <c r="BV5" s="12">
        <v>1</v>
      </c>
      <c r="BW5" s="12">
        <v>1344</v>
      </c>
      <c r="BX5" s="12">
        <v>1.23</v>
      </c>
      <c r="BY5" s="19">
        <f t="shared" si="13"/>
        <v>4.64148325358852</v>
      </c>
      <c r="BZ5" s="20">
        <v>11872</v>
      </c>
      <c r="CA5" s="12">
        <v>0.99</v>
      </c>
      <c r="CB5" s="12">
        <v>2.76</v>
      </c>
      <c r="CC5" s="9">
        <f t="shared" si="14"/>
        <v>3.7324</v>
      </c>
      <c r="CD5" s="10">
        <v>1.225</v>
      </c>
      <c r="CE5" s="22">
        <v>1.015</v>
      </c>
      <c r="CF5" s="21">
        <f t="shared" si="15"/>
        <v>138837.685504265</v>
      </c>
      <c r="CG5" s="23" t="s">
        <v>31</v>
      </c>
      <c r="CH5" s="23"/>
      <c r="CI5" s="23"/>
      <c r="CJ5" s="24" t="s">
        <v>32</v>
      </c>
      <c r="CK5" s="24"/>
      <c r="CL5" s="12">
        <f t="shared" si="16"/>
        <v>1489</v>
      </c>
      <c r="CM5" s="12">
        <v>1.728</v>
      </c>
      <c r="CN5" s="13">
        <v>1.35</v>
      </c>
      <c r="CO5" s="14">
        <v>1.24</v>
      </c>
      <c r="CP5" s="15">
        <f t="shared" si="17"/>
        <v>4307.188608</v>
      </c>
      <c r="CQ5" s="12">
        <v>1</v>
      </c>
      <c r="CR5" s="12">
        <f t="shared" si="18"/>
        <v>1489</v>
      </c>
      <c r="CS5" s="12">
        <v>1.23</v>
      </c>
      <c r="CT5" s="19">
        <f t="shared" si="19"/>
        <v>4.79061908856406</v>
      </c>
      <c r="CU5" s="20">
        <v>11872</v>
      </c>
      <c r="CV5" s="12">
        <v>0.99</v>
      </c>
      <c r="CW5" s="12">
        <v>2.76</v>
      </c>
      <c r="CX5" s="9">
        <f t="shared" si="20"/>
        <v>3.7324</v>
      </c>
      <c r="CY5" s="10">
        <v>1.225</v>
      </c>
      <c r="CZ5" s="22">
        <v>1.085</v>
      </c>
      <c r="DA5" s="21">
        <f t="shared" si="21"/>
        <v>161257.110733596</v>
      </c>
      <c r="DB5" s="23" t="s">
        <v>31</v>
      </c>
      <c r="DC5" s="23"/>
      <c r="DD5" s="23"/>
      <c r="DE5" s="24" t="s">
        <v>32</v>
      </c>
      <c r="DF5" s="24"/>
      <c r="DG5" s="12">
        <f t="shared" si="22"/>
        <v>1489</v>
      </c>
      <c r="DH5" s="12">
        <v>1.728</v>
      </c>
      <c r="DI5" s="13">
        <v>1.35</v>
      </c>
      <c r="DJ5" s="14">
        <v>1.24</v>
      </c>
      <c r="DK5" s="15">
        <f t="shared" si="23"/>
        <v>4307.188608</v>
      </c>
      <c r="DL5" s="12">
        <v>1</v>
      </c>
      <c r="DM5" s="12">
        <f t="shared" si="24"/>
        <v>1489</v>
      </c>
      <c r="DN5" s="12">
        <v>1.23</v>
      </c>
      <c r="DO5" s="19">
        <f t="shared" si="25"/>
        <v>4.79061908856406</v>
      </c>
      <c r="DP5" s="20">
        <v>11872</v>
      </c>
      <c r="DQ5" s="12">
        <v>0.99</v>
      </c>
      <c r="DR5" s="12">
        <v>2.76</v>
      </c>
      <c r="DS5" s="9">
        <f t="shared" si="26"/>
        <v>3.7324</v>
      </c>
      <c r="DT5" s="10">
        <v>1.225</v>
      </c>
      <c r="DU5" s="22">
        <v>1.085</v>
      </c>
      <c r="DV5" s="21">
        <f t="shared" si="27"/>
        <v>161257.110733596</v>
      </c>
      <c r="DW5" s="23" t="s">
        <v>31</v>
      </c>
      <c r="DX5" s="23"/>
      <c r="DY5" s="23"/>
      <c r="DZ5" s="24" t="s">
        <v>32</v>
      </c>
      <c r="EA5" s="24"/>
      <c r="EB5" s="12">
        <f t="shared" si="28"/>
        <v>1489</v>
      </c>
      <c r="EC5" s="12">
        <v>1.728</v>
      </c>
      <c r="ED5" s="13">
        <v>1.35</v>
      </c>
      <c r="EE5" s="14">
        <v>1.24</v>
      </c>
      <c r="EF5" s="15">
        <f t="shared" si="29"/>
        <v>4307.188608</v>
      </c>
      <c r="EG5" s="12">
        <v>1</v>
      </c>
      <c r="EH5" s="12">
        <f t="shared" si="30"/>
        <v>1489</v>
      </c>
      <c r="EI5" s="12">
        <v>1.32</v>
      </c>
      <c r="EJ5" s="19">
        <f t="shared" si="31"/>
        <v>4.88061908856406</v>
      </c>
      <c r="EK5" s="20">
        <v>11872</v>
      </c>
      <c r="EL5" s="12">
        <v>0.99</v>
      </c>
      <c r="EM5" s="12">
        <v>3.56</v>
      </c>
      <c r="EN5" s="9">
        <f t="shared" si="32"/>
        <v>4.5244</v>
      </c>
      <c r="EO5" s="10">
        <v>1.225</v>
      </c>
      <c r="EP5" s="22">
        <v>1.2</v>
      </c>
      <c r="EQ5" s="21">
        <f t="shared" si="33"/>
        <v>218771.968911708</v>
      </c>
    </row>
    <row r="6" s="1" customFormat="1" customHeight="1" spans="1:147">
      <c r="A6" s="23"/>
      <c r="B6" s="23"/>
      <c r="C6" s="23"/>
      <c r="D6" s="24"/>
      <c r="E6" s="24"/>
      <c r="F6" s="12">
        <v>1344</v>
      </c>
      <c r="G6" s="12">
        <v>2.304</v>
      </c>
      <c r="H6" s="13">
        <v>1.35</v>
      </c>
      <c r="I6" s="14">
        <v>1.24</v>
      </c>
      <c r="J6" s="15">
        <f t="shared" si="0"/>
        <v>5183.668224</v>
      </c>
      <c r="K6" s="12">
        <v>1</v>
      </c>
      <c r="L6" s="12">
        <v>1344</v>
      </c>
      <c r="M6" s="12">
        <v>1.23</v>
      </c>
      <c r="N6" s="19">
        <f t="shared" si="1"/>
        <v>4.64148325358852</v>
      </c>
      <c r="O6" s="20">
        <v>11872</v>
      </c>
      <c r="P6" s="12">
        <v>0.99</v>
      </c>
      <c r="Q6" s="12">
        <v>2.76</v>
      </c>
      <c r="R6" s="9">
        <f t="shared" si="2"/>
        <v>3.7324</v>
      </c>
      <c r="S6" s="10">
        <v>1.225</v>
      </c>
      <c r="T6" s="20">
        <v>1</v>
      </c>
      <c r="U6" s="21">
        <f t="shared" si="3"/>
        <v>164287.516171383</v>
      </c>
      <c r="V6" s="23"/>
      <c r="W6" s="23"/>
      <c r="X6" s="23"/>
      <c r="Y6" s="24"/>
      <c r="Z6" s="24"/>
      <c r="AA6" s="12">
        <v>1344</v>
      </c>
      <c r="AB6" s="12">
        <v>2.304</v>
      </c>
      <c r="AC6" s="13">
        <v>1.35</v>
      </c>
      <c r="AD6" s="14">
        <v>1.24</v>
      </c>
      <c r="AE6" s="15">
        <f t="shared" si="4"/>
        <v>5183.668224</v>
      </c>
      <c r="AF6" s="12">
        <v>1</v>
      </c>
      <c r="AG6" s="12">
        <v>1344</v>
      </c>
      <c r="AH6" s="12">
        <v>1.23</v>
      </c>
      <c r="AI6" s="19">
        <f t="shared" si="5"/>
        <v>4.64148325358852</v>
      </c>
      <c r="AJ6" s="20">
        <v>11872</v>
      </c>
      <c r="AK6" s="12">
        <v>0.99</v>
      </c>
      <c r="AL6" s="12">
        <v>2.76</v>
      </c>
      <c r="AM6" s="9">
        <f t="shared" si="6"/>
        <v>3.7324</v>
      </c>
      <c r="AN6" s="10">
        <v>1.225</v>
      </c>
      <c r="AO6" s="22">
        <v>1.015</v>
      </c>
      <c r="AP6" s="21">
        <f t="shared" si="7"/>
        <v>166751.828913954</v>
      </c>
      <c r="AQ6" s="23"/>
      <c r="AR6" s="23"/>
      <c r="AS6" s="23"/>
      <c r="AT6" s="24"/>
      <c r="AU6" s="24"/>
      <c r="AV6" s="12">
        <v>1344</v>
      </c>
      <c r="AW6" s="12">
        <v>2.304</v>
      </c>
      <c r="AX6" s="13">
        <v>1.35</v>
      </c>
      <c r="AY6" s="14">
        <v>1.24</v>
      </c>
      <c r="AZ6" s="15">
        <f t="shared" si="8"/>
        <v>5183.668224</v>
      </c>
      <c r="BA6" s="12">
        <v>1</v>
      </c>
      <c r="BB6" s="12">
        <v>1344</v>
      </c>
      <c r="BC6" s="12">
        <v>1.23</v>
      </c>
      <c r="BD6" s="19">
        <f t="shared" si="9"/>
        <v>4.64148325358852</v>
      </c>
      <c r="BE6" s="20">
        <v>11872</v>
      </c>
      <c r="BF6" s="12">
        <v>0.99</v>
      </c>
      <c r="BG6" s="12">
        <v>2.76</v>
      </c>
      <c r="BH6" s="9">
        <f t="shared" si="10"/>
        <v>3.7324</v>
      </c>
      <c r="BI6" s="10">
        <v>1.225</v>
      </c>
      <c r="BJ6" s="20">
        <v>1</v>
      </c>
      <c r="BK6" s="21">
        <f t="shared" si="11"/>
        <v>164287.516171383</v>
      </c>
      <c r="BL6" s="23"/>
      <c r="BM6" s="23"/>
      <c r="BN6" s="23"/>
      <c r="BO6" s="24"/>
      <c r="BP6" s="24"/>
      <c r="BQ6" s="12">
        <v>1344</v>
      </c>
      <c r="BR6" s="12">
        <v>2.304</v>
      </c>
      <c r="BS6" s="13">
        <v>1.35</v>
      </c>
      <c r="BT6" s="14">
        <v>1.24</v>
      </c>
      <c r="BU6" s="15">
        <f t="shared" si="12"/>
        <v>5183.668224</v>
      </c>
      <c r="BV6" s="12">
        <v>1</v>
      </c>
      <c r="BW6" s="12">
        <v>1344</v>
      </c>
      <c r="BX6" s="12">
        <v>1.23</v>
      </c>
      <c r="BY6" s="19">
        <f t="shared" si="13"/>
        <v>4.64148325358852</v>
      </c>
      <c r="BZ6" s="20">
        <v>11872</v>
      </c>
      <c r="CA6" s="12">
        <v>0.99</v>
      </c>
      <c r="CB6" s="12">
        <v>2.76</v>
      </c>
      <c r="CC6" s="9">
        <f t="shared" si="14"/>
        <v>3.7324</v>
      </c>
      <c r="CD6" s="10">
        <v>1.225</v>
      </c>
      <c r="CE6" s="22">
        <v>1.015</v>
      </c>
      <c r="CF6" s="21">
        <f t="shared" si="15"/>
        <v>166751.828913954</v>
      </c>
      <c r="CG6" s="23"/>
      <c r="CH6" s="23"/>
      <c r="CI6" s="23"/>
      <c r="CJ6" s="24"/>
      <c r="CK6" s="24"/>
      <c r="CL6" s="12">
        <f t="shared" si="16"/>
        <v>1489</v>
      </c>
      <c r="CM6" s="12">
        <v>2.304</v>
      </c>
      <c r="CN6" s="13">
        <v>1.35</v>
      </c>
      <c r="CO6" s="14">
        <v>1.24</v>
      </c>
      <c r="CP6" s="15">
        <f t="shared" si="17"/>
        <v>5742.918144</v>
      </c>
      <c r="CQ6" s="12">
        <v>1</v>
      </c>
      <c r="CR6" s="12">
        <f t="shared" si="18"/>
        <v>1489</v>
      </c>
      <c r="CS6" s="12">
        <v>1.23</v>
      </c>
      <c r="CT6" s="19">
        <f t="shared" si="19"/>
        <v>4.79061908856406</v>
      </c>
      <c r="CU6" s="20">
        <v>11872</v>
      </c>
      <c r="CV6" s="12">
        <v>0.99</v>
      </c>
      <c r="CW6" s="12">
        <v>2.76</v>
      </c>
      <c r="CX6" s="9">
        <f t="shared" si="20"/>
        <v>3.7324</v>
      </c>
      <c r="CY6" s="10">
        <v>1.225</v>
      </c>
      <c r="CZ6" s="22">
        <v>1.085</v>
      </c>
      <c r="DA6" s="21">
        <f t="shared" si="21"/>
        <v>195377.838293861</v>
      </c>
      <c r="DB6" s="23"/>
      <c r="DC6" s="23"/>
      <c r="DD6" s="23"/>
      <c r="DE6" s="24"/>
      <c r="DF6" s="24"/>
      <c r="DG6" s="12">
        <f t="shared" si="22"/>
        <v>1489</v>
      </c>
      <c r="DH6" s="12">
        <v>2.304</v>
      </c>
      <c r="DI6" s="13">
        <v>1.35</v>
      </c>
      <c r="DJ6" s="14">
        <v>1.24</v>
      </c>
      <c r="DK6" s="15">
        <f t="shared" si="23"/>
        <v>5742.918144</v>
      </c>
      <c r="DL6" s="12">
        <v>1</v>
      </c>
      <c r="DM6" s="12">
        <f t="shared" si="24"/>
        <v>1489</v>
      </c>
      <c r="DN6" s="12">
        <v>1.23</v>
      </c>
      <c r="DO6" s="19">
        <f t="shared" si="25"/>
        <v>4.79061908856406</v>
      </c>
      <c r="DP6" s="20">
        <v>11872</v>
      </c>
      <c r="DQ6" s="12">
        <v>0.99</v>
      </c>
      <c r="DR6" s="12">
        <v>2.76</v>
      </c>
      <c r="DS6" s="9">
        <f t="shared" si="26"/>
        <v>3.7324</v>
      </c>
      <c r="DT6" s="10">
        <v>1.225</v>
      </c>
      <c r="DU6" s="22">
        <v>1.085</v>
      </c>
      <c r="DV6" s="21">
        <f t="shared" si="27"/>
        <v>195377.838293861</v>
      </c>
      <c r="DW6" s="23"/>
      <c r="DX6" s="23"/>
      <c r="DY6" s="23"/>
      <c r="DZ6" s="24"/>
      <c r="EA6" s="24"/>
      <c r="EB6" s="12">
        <f t="shared" si="28"/>
        <v>1489</v>
      </c>
      <c r="EC6" s="12">
        <v>2.304</v>
      </c>
      <c r="ED6" s="13">
        <v>1.35</v>
      </c>
      <c r="EE6" s="14">
        <v>1.24</v>
      </c>
      <c r="EF6" s="15">
        <f t="shared" si="29"/>
        <v>5742.918144</v>
      </c>
      <c r="EG6" s="12">
        <v>1</v>
      </c>
      <c r="EH6" s="12">
        <f t="shared" si="30"/>
        <v>1489</v>
      </c>
      <c r="EI6" s="12">
        <v>1.32</v>
      </c>
      <c r="EJ6" s="19">
        <f t="shared" si="31"/>
        <v>4.88061908856406</v>
      </c>
      <c r="EK6" s="20">
        <v>11872</v>
      </c>
      <c r="EL6" s="12">
        <v>0.99</v>
      </c>
      <c r="EM6" s="12">
        <v>3.56</v>
      </c>
      <c r="EN6" s="9">
        <f t="shared" si="32"/>
        <v>4.5244</v>
      </c>
      <c r="EO6" s="10">
        <v>1.225</v>
      </c>
      <c r="EP6" s="22">
        <v>1.2</v>
      </c>
      <c r="EQ6" s="21">
        <f t="shared" si="33"/>
        <v>265376.256916944</v>
      </c>
    </row>
    <row r="7" s="1" customFormat="1" customHeight="1" spans="1:147">
      <c r="A7" s="25">
        <f>SUM(A4:D4)</f>
        <v>3820634.90970347</v>
      </c>
      <c r="B7" s="25"/>
      <c r="C7" s="25"/>
      <c r="D7" s="26">
        <f>A7/E4</f>
        <v>212257.494983526</v>
      </c>
      <c r="E7" s="26"/>
      <c r="F7" s="12">
        <v>1344</v>
      </c>
      <c r="G7" s="12">
        <v>1.728</v>
      </c>
      <c r="H7" s="13">
        <v>1.35</v>
      </c>
      <c r="I7" s="14">
        <v>1.24</v>
      </c>
      <c r="J7" s="15">
        <f t="shared" si="0"/>
        <v>3887.751168</v>
      </c>
      <c r="K7" s="12">
        <v>1</v>
      </c>
      <c r="L7" s="12">
        <v>1344</v>
      </c>
      <c r="M7" s="12">
        <v>1.23</v>
      </c>
      <c r="N7" s="19">
        <f t="shared" si="1"/>
        <v>4.64148325358852</v>
      </c>
      <c r="O7" s="20">
        <v>11872</v>
      </c>
      <c r="P7" s="12">
        <v>0.99</v>
      </c>
      <c r="Q7" s="12">
        <v>2.76</v>
      </c>
      <c r="R7" s="9">
        <f t="shared" si="2"/>
        <v>3.7324</v>
      </c>
      <c r="S7" s="10">
        <v>1.225</v>
      </c>
      <c r="T7" s="20">
        <v>1</v>
      </c>
      <c r="U7" s="21">
        <f t="shared" si="3"/>
        <v>136785.897048537</v>
      </c>
      <c r="V7" s="25">
        <f>SUM(V4:Y4)</f>
        <v>4083782.62220234</v>
      </c>
      <c r="W7" s="25"/>
      <c r="X7" s="25"/>
      <c r="Y7" s="26">
        <f>V7/Z4</f>
        <v>226876.812344575</v>
      </c>
      <c r="Z7" s="26"/>
      <c r="AA7" s="12">
        <v>1344</v>
      </c>
      <c r="AB7" s="12">
        <v>1.728</v>
      </c>
      <c r="AC7" s="13">
        <v>1.35</v>
      </c>
      <c r="AD7" s="14">
        <v>1.24</v>
      </c>
      <c r="AE7" s="15">
        <f t="shared" si="4"/>
        <v>3887.751168</v>
      </c>
      <c r="AF7" s="12">
        <v>1</v>
      </c>
      <c r="AG7" s="12">
        <v>1344</v>
      </c>
      <c r="AH7" s="12">
        <v>1.23</v>
      </c>
      <c r="AI7" s="19">
        <f t="shared" si="5"/>
        <v>4.64148325358852</v>
      </c>
      <c r="AJ7" s="20">
        <v>11872</v>
      </c>
      <c r="AK7" s="12">
        <v>0.99</v>
      </c>
      <c r="AL7" s="12">
        <v>2.76</v>
      </c>
      <c r="AM7" s="9">
        <f t="shared" si="6"/>
        <v>3.7324</v>
      </c>
      <c r="AN7" s="10">
        <v>1.225</v>
      </c>
      <c r="AO7" s="22">
        <v>1.015</v>
      </c>
      <c r="AP7" s="21">
        <f t="shared" si="7"/>
        <v>138837.685504265</v>
      </c>
      <c r="AQ7" s="25">
        <f>SUM(AQ4:AT4)</f>
        <v>4183821.88669373</v>
      </c>
      <c r="AR7" s="25"/>
      <c r="AS7" s="25"/>
      <c r="AT7" s="26">
        <f>AQ7/AU4</f>
        <v>232434.549260763</v>
      </c>
      <c r="AU7" s="26"/>
      <c r="AV7" s="12">
        <v>1344</v>
      </c>
      <c r="AW7" s="12">
        <v>1.728</v>
      </c>
      <c r="AX7" s="13">
        <v>1.35</v>
      </c>
      <c r="AY7" s="14">
        <v>1.24</v>
      </c>
      <c r="AZ7" s="15">
        <f t="shared" si="8"/>
        <v>3887.751168</v>
      </c>
      <c r="BA7" s="12">
        <v>1</v>
      </c>
      <c r="BB7" s="12">
        <v>1344</v>
      </c>
      <c r="BC7" s="12">
        <v>1.23</v>
      </c>
      <c r="BD7" s="19">
        <f t="shared" si="9"/>
        <v>4.64148325358852</v>
      </c>
      <c r="BE7" s="20">
        <v>11872</v>
      </c>
      <c r="BF7" s="12">
        <v>0.99</v>
      </c>
      <c r="BG7" s="12">
        <v>2.76</v>
      </c>
      <c r="BH7" s="9">
        <f t="shared" si="10"/>
        <v>3.7324</v>
      </c>
      <c r="BI7" s="10">
        <v>1.225</v>
      </c>
      <c r="BJ7" s="20">
        <v>1</v>
      </c>
      <c r="BK7" s="21">
        <f t="shared" si="11"/>
        <v>136785.897048537</v>
      </c>
      <c r="BL7" s="25">
        <f>SUM(BL4:BO4)</f>
        <v>4534830.5076184</v>
      </c>
      <c r="BM7" s="25"/>
      <c r="BN7" s="25"/>
      <c r="BO7" s="26">
        <f>BL7/BP4</f>
        <v>251935.028201022</v>
      </c>
      <c r="BP7" s="26"/>
      <c r="BQ7" s="12">
        <v>1344</v>
      </c>
      <c r="BR7" s="12">
        <v>1.728</v>
      </c>
      <c r="BS7" s="13">
        <v>1.35</v>
      </c>
      <c r="BT7" s="14">
        <v>1.24</v>
      </c>
      <c r="BU7" s="15">
        <f t="shared" si="12"/>
        <v>3887.751168</v>
      </c>
      <c r="BV7" s="12">
        <v>1</v>
      </c>
      <c r="BW7" s="12">
        <v>1344</v>
      </c>
      <c r="BX7" s="12">
        <v>1.23</v>
      </c>
      <c r="BY7" s="19">
        <f t="shared" si="13"/>
        <v>4.64148325358852</v>
      </c>
      <c r="BZ7" s="20">
        <v>11872</v>
      </c>
      <c r="CA7" s="12">
        <v>0.99</v>
      </c>
      <c r="CB7" s="12">
        <v>2.76</v>
      </c>
      <c r="CC7" s="9">
        <f t="shared" si="14"/>
        <v>3.7324</v>
      </c>
      <c r="CD7" s="10">
        <v>1.225</v>
      </c>
      <c r="CE7" s="22">
        <v>1.015</v>
      </c>
      <c r="CF7" s="21">
        <f t="shared" si="15"/>
        <v>138837.685504265</v>
      </c>
      <c r="CG7" s="25">
        <f>SUM(CG4:CJ4)</f>
        <v>4787805.89390203</v>
      </c>
      <c r="CH7" s="25"/>
      <c r="CI7" s="25"/>
      <c r="CJ7" s="26">
        <f>CG7/CK4</f>
        <v>265989.216327891</v>
      </c>
      <c r="CK7" s="26"/>
      <c r="CL7" s="12">
        <f t="shared" si="16"/>
        <v>1489</v>
      </c>
      <c r="CM7" s="12">
        <v>1.728</v>
      </c>
      <c r="CN7" s="13">
        <v>1.35</v>
      </c>
      <c r="CO7" s="14">
        <v>1.24</v>
      </c>
      <c r="CP7" s="15">
        <f t="shared" si="17"/>
        <v>4307.188608</v>
      </c>
      <c r="CQ7" s="12">
        <v>1</v>
      </c>
      <c r="CR7" s="12">
        <f t="shared" si="18"/>
        <v>1489</v>
      </c>
      <c r="CS7" s="12">
        <v>1.23</v>
      </c>
      <c r="CT7" s="19">
        <f t="shared" si="19"/>
        <v>4.79061908856406</v>
      </c>
      <c r="CU7" s="20">
        <v>11872</v>
      </c>
      <c r="CV7" s="12">
        <v>0.99</v>
      </c>
      <c r="CW7" s="12">
        <v>2.76</v>
      </c>
      <c r="CX7" s="9">
        <f t="shared" si="20"/>
        <v>3.7324</v>
      </c>
      <c r="CY7" s="10">
        <v>1.225</v>
      </c>
      <c r="CZ7" s="22">
        <v>1.085</v>
      </c>
      <c r="DA7" s="21">
        <f t="shared" si="21"/>
        <v>161257.110733596</v>
      </c>
      <c r="DB7" s="25">
        <f>SUM(DB4:DE4)</f>
        <v>5332920.69760982</v>
      </c>
      <c r="DC7" s="25"/>
      <c r="DD7" s="25"/>
      <c r="DE7" s="26">
        <f>DB7/DF4</f>
        <v>296273.372089435</v>
      </c>
      <c r="DF7" s="26"/>
      <c r="DG7" s="12">
        <f t="shared" si="22"/>
        <v>1489</v>
      </c>
      <c r="DH7" s="12">
        <v>1.728</v>
      </c>
      <c r="DI7" s="13">
        <v>1.35</v>
      </c>
      <c r="DJ7" s="14">
        <v>1.24</v>
      </c>
      <c r="DK7" s="15">
        <f t="shared" si="23"/>
        <v>4307.188608</v>
      </c>
      <c r="DL7" s="12">
        <v>1</v>
      </c>
      <c r="DM7" s="12">
        <f t="shared" si="24"/>
        <v>1489</v>
      </c>
      <c r="DN7" s="12">
        <v>1.23</v>
      </c>
      <c r="DO7" s="19">
        <f t="shared" si="25"/>
        <v>4.79061908856406</v>
      </c>
      <c r="DP7" s="20">
        <v>11872</v>
      </c>
      <c r="DQ7" s="12">
        <v>0.99</v>
      </c>
      <c r="DR7" s="12">
        <v>2.76</v>
      </c>
      <c r="DS7" s="9">
        <f t="shared" si="26"/>
        <v>3.7324</v>
      </c>
      <c r="DT7" s="10">
        <v>1.225</v>
      </c>
      <c r="DU7" s="22">
        <v>1.085</v>
      </c>
      <c r="DV7" s="21">
        <f t="shared" si="27"/>
        <v>161257.110733596</v>
      </c>
      <c r="DW7" s="25">
        <f>SUM(DW4:DZ4)</f>
        <v>7353979.15709652</v>
      </c>
      <c r="DX7" s="25"/>
      <c r="DY7" s="25"/>
      <c r="DZ7" s="26">
        <f>DW7/EA4</f>
        <v>408554.397616473</v>
      </c>
      <c r="EA7" s="26"/>
      <c r="EB7" s="12">
        <f t="shared" si="28"/>
        <v>1489</v>
      </c>
      <c r="EC7" s="12">
        <v>1.728</v>
      </c>
      <c r="ED7" s="13">
        <v>1.35</v>
      </c>
      <c r="EE7" s="14">
        <v>1.24</v>
      </c>
      <c r="EF7" s="15">
        <f t="shared" si="29"/>
        <v>4307.188608</v>
      </c>
      <c r="EG7" s="12">
        <v>1</v>
      </c>
      <c r="EH7" s="12">
        <f t="shared" si="30"/>
        <v>1489</v>
      </c>
      <c r="EI7" s="12">
        <v>1.32</v>
      </c>
      <c r="EJ7" s="19">
        <f t="shared" si="31"/>
        <v>4.88061908856406</v>
      </c>
      <c r="EK7" s="20">
        <v>11872</v>
      </c>
      <c r="EL7" s="12">
        <v>0.99</v>
      </c>
      <c r="EM7" s="12">
        <v>3.56</v>
      </c>
      <c r="EN7" s="9">
        <f t="shared" si="32"/>
        <v>4.5244</v>
      </c>
      <c r="EO7" s="10">
        <v>1.225</v>
      </c>
      <c r="EP7" s="22">
        <v>1.2</v>
      </c>
      <c r="EQ7" s="21">
        <f t="shared" si="33"/>
        <v>218771.968911708</v>
      </c>
    </row>
    <row r="8" s="1" customFormat="1" customHeight="1" spans="1:147">
      <c r="A8" s="25"/>
      <c r="B8" s="25"/>
      <c r="C8" s="25"/>
      <c r="D8" s="26"/>
      <c r="E8" s="26"/>
      <c r="F8" s="12">
        <v>1344</v>
      </c>
      <c r="G8" s="12">
        <v>1.728</v>
      </c>
      <c r="H8" s="13">
        <v>1.35</v>
      </c>
      <c r="I8" s="14">
        <v>1.24</v>
      </c>
      <c r="J8" s="15">
        <f t="shared" si="0"/>
        <v>3887.751168</v>
      </c>
      <c r="K8" s="12">
        <v>1</v>
      </c>
      <c r="L8" s="12">
        <v>1344</v>
      </c>
      <c r="M8" s="12">
        <v>1.23</v>
      </c>
      <c r="N8" s="19">
        <f t="shared" si="1"/>
        <v>4.64148325358852</v>
      </c>
      <c r="O8" s="20">
        <v>11872</v>
      </c>
      <c r="P8" s="12">
        <v>0.99</v>
      </c>
      <c r="Q8" s="12">
        <v>2.76</v>
      </c>
      <c r="R8" s="9">
        <f t="shared" si="2"/>
        <v>3.7324</v>
      </c>
      <c r="S8" s="10">
        <v>1.225</v>
      </c>
      <c r="T8" s="20">
        <v>1</v>
      </c>
      <c r="U8" s="21">
        <f t="shared" si="3"/>
        <v>136785.897048537</v>
      </c>
      <c r="V8" s="25"/>
      <c r="W8" s="25"/>
      <c r="X8" s="25"/>
      <c r="Y8" s="26"/>
      <c r="Z8" s="26"/>
      <c r="AA8" s="12">
        <v>1344</v>
      </c>
      <c r="AB8" s="12">
        <v>1.728</v>
      </c>
      <c r="AC8" s="13">
        <v>1.35</v>
      </c>
      <c r="AD8" s="14">
        <v>1.24</v>
      </c>
      <c r="AE8" s="15">
        <f t="shared" si="4"/>
        <v>3887.751168</v>
      </c>
      <c r="AF8" s="12">
        <v>1</v>
      </c>
      <c r="AG8" s="12">
        <v>1344</v>
      </c>
      <c r="AH8" s="12">
        <v>1.23</v>
      </c>
      <c r="AI8" s="19">
        <f t="shared" si="5"/>
        <v>4.64148325358852</v>
      </c>
      <c r="AJ8" s="20">
        <v>11872</v>
      </c>
      <c r="AK8" s="12">
        <v>0.99</v>
      </c>
      <c r="AL8" s="12">
        <v>2.76</v>
      </c>
      <c r="AM8" s="9">
        <f t="shared" si="6"/>
        <v>3.7324</v>
      </c>
      <c r="AN8" s="10">
        <v>1.225</v>
      </c>
      <c r="AO8" s="22">
        <v>1.015</v>
      </c>
      <c r="AP8" s="21">
        <f t="shared" si="7"/>
        <v>138837.685504265</v>
      </c>
      <c r="AQ8" s="25"/>
      <c r="AR8" s="25"/>
      <c r="AS8" s="25"/>
      <c r="AT8" s="26"/>
      <c r="AU8" s="26"/>
      <c r="AV8" s="12">
        <v>1344</v>
      </c>
      <c r="AW8" s="12">
        <v>1.728</v>
      </c>
      <c r="AX8" s="13">
        <v>1.35</v>
      </c>
      <c r="AY8" s="14">
        <v>1.24</v>
      </c>
      <c r="AZ8" s="15">
        <f t="shared" si="8"/>
        <v>3887.751168</v>
      </c>
      <c r="BA8" s="12">
        <v>1</v>
      </c>
      <c r="BB8" s="12">
        <v>1344</v>
      </c>
      <c r="BC8" s="12">
        <v>1.23</v>
      </c>
      <c r="BD8" s="19">
        <f t="shared" si="9"/>
        <v>4.64148325358852</v>
      </c>
      <c r="BE8" s="20">
        <v>11872</v>
      </c>
      <c r="BF8" s="12">
        <v>0.99</v>
      </c>
      <c r="BG8" s="12">
        <v>2.76</v>
      </c>
      <c r="BH8" s="9">
        <f t="shared" si="10"/>
        <v>3.7324</v>
      </c>
      <c r="BI8" s="10">
        <v>1.225</v>
      </c>
      <c r="BJ8" s="20">
        <v>1</v>
      </c>
      <c r="BK8" s="21">
        <f t="shared" si="11"/>
        <v>136785.897048537</v>
      </c>
      <c r="BL8" s="25"/>
      <c r="BM8" s="25"/>
      <c r="BN8" s="25"/>
      <c r="BO8" s="26"/>
      <c r="BP8" s="26"/>
      <c r="BQ8" s="12">
        <v>1344</v>
      </c>
      <c r="BR8" s="12">
        <v>1.728</v>
      </c>
      <c r="BS8" s="13">
        <v>1.35</v>
      </c>
      <c r="BT8" s="14">
        <v>1.24</v>
      </c>
      <c r="BU8" s="15">
        <f t="shared" si="12"/>
        <v>3887.751168</v>
      </c>
      <c r="BV8" s="12">
        <v>1</v>
      </c>
      <c r="BW8" s="12">
        <v>1344</v>
      </c>
      <c r="BX8" s="12">
        <v>1.23</v>
      </c>
      <c r="BY8" s="19">
        <f t="shared" si="13"/>
        <v>4.64148325358852</v>
      </c>
      <c r="BZ8" s="20">
        <v>11872</v>
      </c>
      <c r="CA8" s="12">
        <v>0.99</v>
      </c>
      <c r="CB8" s="12">
        <v>2.76</v>
      </c>
      <c r="CC8" s="9">
        <f t="shared" si="14"/>
        <v>3.7324</v>
      </c>
      <c r="CD8" s="10">
        <v>1.225</v>
      </c>
      <c r="CE8" s="22">
        <v>1.015</v>
      </c>
      <c r="CF8" s="21">
        <f t="shared" si="15"/>
        <v>138837.685504265</v>
      </c>
      <c r="CG8" s="25"/>
      <c r="CH8" s="25"/>
      <c r="CI8" s="25"/>
      <c r="CJ8" s="26"/>
      <c r="CK8" s="26"/>
      <c r="CL8" s="12">
        <f t="shared" si="16"/>
        <v>1489</v>
      </c>
      <c r="CM8" s="12">
        <v>1.728</v>
      </c>
      <c r="CN8" s="13">
        <v>1.35</v>
      </c>
      <c r="CO8" s="14">
        <v>1.24</v>
      </c>
      <c r="CP8" s="15">
        <f t="shared" si="17"/>
        <v>4307.188608</v>
      </c>
      <c r="CQ8" s="12">
        <v>1</v>
      </c>
      <c r="CR8" s="12">
        <f t="shared" si="18"/>
        <v>1489</v>
      </c>
      <c r="CS8" s="12">
        <v>1.23</v>
      </c>
      <c r="CT8" s="19">
        <f t="shared" si="19"/>
        <v>4.79061908856406</v>
      </c>
      <c r="CU8" s="20">
        <v>11872</v>
      </c>
      <c r="CV8" s="12">
        <v>0.99</v>
      </c>
      <c r="CW8" s="12">
        <v>2.76</v>
      </c>
      <c r="CX8" s="9">
        <f t="shared" si="20"/>
        <v>3.7324</v>
      </c>
      <c r="CY8" s="10">
        <v>1.225</v>
      </c>
      <c r="CZ8" s="22">
        <v>1.085</v>
      </c>
      <c r="DA8" s="21">
        <f t="shared" si="21"/>
        <v>161257.110733596</v>
      </c>
      <c r="DB8" s="25"/>
      <c r="DC8" s="25"/>
      <c r="DD8" s="25"/>
      <c r="DE8" s="26"/>
      <c r="DF8" s="26"/>
      <c r="DG8" s="12">
        <f t="shared" si="22"/>
        <v>1489</v>
      </c>
      <c r="DH8" s="12">
        <v>1.728</v>
      </c>
      <c r="DI8" s="13">
        <v>1.35</v>
      </c>
      <c r="DJ8" s="14">
        <v>1.24</v>
      </c>
      <c r="DK8" s="15">
        <f t="shared" si="23"/>
        <v>4307.188608</v>
      </c>
      <c r="DL8" s="12">
        <v>1</v>
      </c>
      <c r="DM8" s="12">
        <f t="shared" si="24"/>
        <v>1489</v>
      </c>
      <c r="DN8" s="12">
        <v>1.23</v>
      </c>
      <c r="DO8" s="19">
        <f t="shared" si="25"/>
        <v>4.79061908856406</v>
      </c>
      <c r="DP8" s="20">
        <v>11872</v>
      </c>
      <c r="DQ8" s="12">
        <v>0.99</v>
      </c>
      <c r="DR8" s="12">
        <v>2.76</v>
      </c>
      <c r="DS8" s="9">
        <f t="shared" si="26"/>
        <v>3.7324</v>
      </c>
      <c r="DT8" s="10">
        <v>1.225</v>
      </c>
      <c r="DU8" s="22">
        <v>1.085</v>
      </c>
      <c r="DV8" s="21">
        <f t="shared" si="27"/>
        <v>161257.110733596</v>
      </c>
      <c r="DW8" s="25"/>
      <c r="DX8" s="25"/>
      <c r="DY8" s="25"/>
      <c r="DZ8" s="26"/>
      <c r="EA8" s="26"/>
      <c r="EB8" s="12">
        <f t="shared" si="28"/>
        <v>1489</v>
      </c>
      <c r="EC8" s="12">
        <v>1.728</v>
      </c>
      <c r="ED8" s="13">
        <v>1.35</v>
      </c>
      <c r="EE8" s="14">
        <v>1.24</v>
      </c>
      <c r="EF8" s="15">
        <f t="shared" si="29"/>
        <v>4307.188608</v>
      </c>
      <c r="EG8" s="12">
        <v>1</v>
      </c>
      <c r="EH8" s="12">
        <f t="shared" si="30"/>
        <v>1489</v>
      </c>
      <c r="EI8" s="12">
        <v>1.32</v>
      </c>
      <c r="EJ8" s="19">
        <f t="shared" si="31"/>
        <v>4.88061908856406</v>
      </c>
      <c r="EK8" s="20">
        <v>11872</v>
      </c>
      <c r="EL8" s="12">
        <v>0.99</v>
      </c>
      <c r="EM8" s="12">
        <v>3.56</v>
      </c>
      <c r="EN8" s="9">
        <f t="shared" si="32"/>
        <v>4.5244</v>
      </c>
      <c r="EO8" s="10">
        <v>1.225</v>
      </c>
      <c r="EP8" s="22">
        <v>1.2</v>
      </c>
      <c r="EQ8" s="21">
        <f t="shared" si="33"/>
        <v>218771.968911708</v>
      </c>
    </row>
    <row r="9" s="1" customFormat="1" customHeight="1" spans="1:147">
      <c r="A9" s="27"/>
      <c r="B9" s="27"/>
      <c r="C9" s="27"/>
      <c r="D9" s="27"/>
      <c r="E9" s="27"/>
      <c r="F9" s="12">
        <v>1344</v>
      </c>
      <c r="G9" s="12">
        <v>2.304</v>
      </c>
      <c r="H9" s="13">
        <v>1.35</v>
      </c>
      <c r="I9" s="14">
        <v>1.24</v>
      </c>
      <c r="J9" s="15">
        <f t="shared" si="0"/>
        <v>5183.668224</v>
      </c>
      <c r="K9" s="12">
        <v>1</v>
      </c>
      <c r="L9" s="12">
        <v>1344</v>
      </c>
      <c r="M9" s="12">
        <v>1.23</v>
      </c>
      <c r="N9" s="19">
        <f t="shared" si="1"/>
        <v>4.64148325358852</v>
      </c>
      <c r="O9" s="20">
        <v>11872</v>
      </c>
      <c r="P9" s="12">
        <v>0.99</v>
      </c>
      <c r="Q9" s="12">
        <v>2.76</v>
      </c>
      <c r="R9" s="9">
        <f t="shared" si="2"/>
        <v>3.7324</v>
      </c>
      <c r="S9" s="10">
        <v>1.225</v>
      </c>
      <c r="T9" s="20">
        <v>1</v>
      </c>
      <c r="U9" s="21">
        <f t="shared" si="3"/>
        <v>164287.516171383</v>
      </c>
      <c r="V9" s="27"/>
      <c r="W9" s="27"/>
      <c r="X9" s="27"/>
      <c r="Y9" s="27"/>
      <c r="Z9" s="27"/>
      <c r="AA9" s="12">
        <v>1344</v>
      </c>
      <c r="AB9" s="12">
        <v>2.304</v>
      </c>
      <c r="AC9" s="13">
        <v>1.35</v>
      </c>
      <c r="AD9" s="14">
        <v>1.24</v>
      </c>
      <c r="AE9" s="15">
        <f t="shared" si="4"/>
        <v>5183.668224</v>
      </c>
      <c r="AF9" s="12">
        <v>1</v>
      </c>
      <c r="AG9" s="12">
        <v>1344</v>
      </c>
      <c r="AH9" s="12">
        <v>1.23</v>
      </c>
      <c r="AI9" s="19">
        <f t="shared" si="5"/>
        <v>4.64148325358852</v>
      </c>
      <c r="AJ9" s="20">
        <v>11872</v>
      </c>
      <c r="AK9" s="12">
        <v>0.99</v>
      </c>
      <c r="AL9" s="12">
        <v>2.76</v>
      </c>
      <c r="AM9" s="9">
        <f t="shared" si="6"/>
        <v>3.7324</v>
      </c>
      <c r="AN9" s="10">
        <v>1.225</v>
      </c>
      <c r="AO9" s="22">
        <v>1.015</v>
      </c>
      <c r="AP9" s="21">
        <f t="shared" si="7"/>
        <v>166751.828913954</v>
      </c>
      <c r="AQ9" s="27"/>
      <c r="AR9" s="27"/>
      <c r="AS9" s="27"/>
      <c r="AT9" s="27"/>
      <c r="AU9" s="27"/>
      <c r="AV9" s="12">
        <v>1344</v>
      </c>
      <c r="AW9" s="12">
        <v>2.304</v>
      </c>
      <c r="AX9" s="13">
        <v>1.35</v>
      </c>
      <c r="AY9" s="14">
        <v>1.24</v>
      </c>
      <c r="AZ9" s="15">
        <f t="shared" si="8"/>
        <v>5183.668224</v>
      </c>
      <c r="BA9" s="12">
        <v>1</v>
      </c>
      <c r="BB9" s="12">
        <v>1344</v>
      </c>
      <c r="BC9" s="12">
        <v>1.23</v>
      </c>
      <c r="BD9" s="19">
        <f t="shared" si="9"/>
        <v>4.64148325358852</v>
      </c>
      <c r="BE9" s="20">
        <v>11872</v>
      </c>
      <c r="BF9" s="12">
        <v>0.99</v>
      </c>
      <c r="BG9" s="12">
        <v>2.76</v>
      </c>
      <c r="BH9" s="9">
        <f t="shared" si="10"/>
        <v>3.7324</v>
      </c>
      <c r="BI9" s="10">
        <v>1.225</v>
      </c>
      <c r="BJ9" s="20">
        <v>1</v>
      </c>
      <c r="BK9" s="21">
        <f t="shared" si="11"/>
        <v>164287.516171383</v>
      </c>
      <c r="BL9" s="27"/>
      <c r="BM9" s="27"/>
      <c r="BN9" s="27"/>
      <c r="BO9" s="27"/>
      <c r="BP9" s="27"/>
      <c r="BQ9" s="12">
        <v>1344</v>
      </c>
      <c r="BR9" s="12">
        <v>2.304</v>
      </c>
      <c r="BS9" s="13">
        <v>1.35</v>
      </c>
      <c r="BT9" s="14">
        <v>1.24</v>
      </c>
      <c r="BU9" s="15">
        <f t="shared" si="12"/>
        <v>5183.668224</v>
      </c>
      <c r="BV9" s="12">
        <v>1</v>
      </c>
      <c r="BW9" s="12">
        <v>1344</v>
      </c>
      <c r="BX9" s="12">
        <v>1.23</v>
      </c>
      <c r="BY9" s="19">
        <f t="shared" si="13"/>
        <v>4.64148325358852</v>
      </c>
      <c r="BZ9" s="20">
        <v>11872</v>
      </c>
      <c r="CA9" s="12">
        <v>0.99</v>
      </c>
      <c r="CB9" s="12">
        <v>2.76</v>
      </c>
      <c r="CC9" s="9">
        <f t="shared" si="14"/>
        <v>3.7324</v>
      </c>
      <c r="CD9" s="10">
        <v>1.225</v>
      </c>
      <c r="CE9" s="22">
        <v>1.015</v>
      </c>
      <c r="CF9" s="21">
        <f t="shared" si="15"/>
        <v>166751.828913954</v>
      </c>
      <c r="CG9" s="27"/>
      <c r="CH9" s="27"/>
      <c r="CI9" s="27"/>
      <c r="CJ9" s="27"/>
      <c r="CK9" s="27"/>
      <c r="CL9" s="12">
        <f t="shared" si="16"/>
        <v>1489</v>
      </c>
      <c r="CM9" s="12">
        <v>2.304</v>
      </c>
      <c r="CN9" s="13">
        <v>1.35</v>
      </c>
      <c r="CO9" s="14">
        <v>1.24</v>
      </c>
      <c r="CP9" s="15">
        <f t="shared" si="17"/>
        <v>5742.918144</v>
      </c>
      <c r="CQ9" s="12">
        <v>1</v>
      </c>
      <c r="CR9" s="12">
        <f t="shared" si="18"/>
        <v>1489</v>
      </c>
      <c r="CS9" s="12">
        <v>1.23</v>
      </c>
      <c r="CT9" s="19">
        <f t="shared" si="19"/>
        <v>4.79061908856406</v>
      </c>
      <c r="CU9" s="20">
        <v>11872</v>
      </c>
      <c r="CV9" s="12">
        <v>0.99</v>
      </c>
      <c r="CW9" s="12">
        <v>2.76</v>
      </c>
      <c r="CX9" s="9">
        <f t="shared" si="20"/>
        <v>3.7324</v>
      </c>
      <c r="CY9" s="10">
        <v>1.225</v>
      </c>
      <c r="CZ9" s="22">
        <v>1.085</v>
      </c>
      <c r="DA9" s="21">
        <f t="shared" si="21"/>
        <v>195377.838293861</v>
      </c>
      <c r="DB9" s="27"/>
      <c r="DC9" s="27"/>
      <c r="DD9" s="27"/>
      <c r="DE9" s="27"/>
      <c r="DF9" s="27"/>
      <c r="DG9" s="12">
        <f t="shared" si="22"/>
        <v>1489</v>
      </c>
      <c r="DH9" s="12">
        <v>2.304</v>
      </c>
      <c r="DI9" s="13">
        <v>1.35</v>
      </c>
      <c r="DJ9" s="14">
        <v>1.24</v>
      </c>
      <c r="DK9" s="15">
        <f t="shared" si="23"/>
        <v>5742.918144</v>
      </c>
      <c r="DL9" s="12">
        <v>1</v>
      </c>
      <c r="DM9" s="12">
        <f t="shared" si="24"/>
        <v>1489</v>
      </c>
      <c r="DN9" s="12">
        <v>1.23</v>
      </c>
      <c r="DO9" s="19">
        <f t="shared" si="25"/>
        <v>4.79061908856406</v>
      </c>
      <c r="DP9" s="20">
        <v>11872</v>
      </c>
      <c r="DQ9" s="12">
        <v>0.99</v>
      </c>
      <c r="DR9" s="12">
        <v>2.76</v>
      </c>
      <c r="DS9" s="9">
        <f t="shared" si="26"/>
        <v>3.7324</v>
      </c>
      <c r="DT9" s="10">
        <v>1.225</v>
      </c>
      <c r="DU9" s="22">
        <v>1.085</v>
      </c>
      <c r="DV9" s="21">
        <f t="shared" si="27"/>
        <v>195377.838293861</v>
      </c>
      <c r="DW9" s="27"/>
      <c r="DX9" s="27"/>
      <c r="DY9" s="27"/>
      <c r="DZ9" s="27"/>
      <c r="EA9" s="27"/>
      <c r="EB9" s="12">
        <f t="shared" si="28"/>
        <v>1489</v>
      </c>
      <c r="EC9" s="12">
        <v>2.304</v>
      </c>
      <c r="ED9" s="13">
        <v>1.35</v>
      </c>
      <c r="EE9" s="14">
        <v>1.24</v>
      </c>
      <c r="EF9" s="15">
        <f t="shared" si="29"/>
        <v>5742.918144</v>
      </c>
      <c r="EG9" s="12">
        <v>1</v>
      </c>
      <c r="EH9" s="12">
        <f t="shared" si="30"/>
        <v>1489</v>
      </c>
      <c r="EI9" s="12">
        <v>1.32</v>
      </c>
      <c r="EJ9" s="19">
        <f t="shared" si="31"/>
        <v>4.88061908856406</v>
      </c>
      <c r="EK9" s="20">
        <v>11872</v>
      </c>
      <c r="EL9" s="12">
        <v>0.99</v>
      </c>
      <c r="EM9" s="12">
        <v>3.56</v>
      </c>
      <c r="EN9" s="9">
        <f t="shared" si="32"/>
        <v>4.5244</v>
      </c>
      <c r="EO9" s="10">
        <v>1.225</v>
      </c>
      <c r="EP9" s="22">
        <v>1.2</v>
      </c>
      <c r="EQ9" s="21">
        <f t="shared" si="33"/>
        <v>265376.256916944</v>
      </c>
    </row>
    <row r="10" s="1" customFormat="1" customHeight="1" spans="1:147">
      <c r="A10" s="27"/>
      <c r="B10" s="27"/>
      <c r="C10" s="27"/>
      <c r="D10" s="27"/>
      <c r="E10" s="27"/>
      <c r="F10" s="12">
        <v>1344</v>
      </c>
      <c r="G10" s="12">
        <v>1.728</v>
      </c>
      <c r="H10" s="13">
        <v>1.35</v>
      </c>
      <c r="I10" s="14">
        <v>1.24</v>
      </c>
      <c r="J10" s="15">
        <f t="shared" si="0"/>
        <v>3887.751168</v>
      </c>
      <c r="K10" s="12">
        <v>1</v>
      </c>
      <c r="L10" s="12">
        <v>1344</v>
      </c>
      <c r="M10" s="12">
        <v>1.23</v>
      </c>
      <c r="N10" s="19">
        <f t="shared" si="1"/>
        <v>4.64148325358852</v>
      </c>
      <c r="O10" s="20">
        <v>11872</v>
      </c>
      <c r="P10" s="12">
        <v>0.99</v>
      </c>
      <c r="Q10" s="12">
        <v>2.76</v>
      </c>
      <c r="R10" s="9">
        <f t="shared" si="2"/>
        <v>3.7324</v>
      </c>
      <c r="S10" s="10">
        <v>1.225</v>
      </c>
      <c r="T10" s="20">
        <v>1</v>
      </c>
      <c r="U10" s="21">
        <f t="shared" si="3"/>
        <v>136785.897048537</v>
      </c>
      <c r="V10" s="27"/>
      <c r="W10" s="27"/>
      <c r="X10" s="27"/>
      <c r="Y10" s="27"/>
      <c r="Z10" s="27"/>
      <c r="AA10" s="12">
        <v>1344</v>
      </c>
      <c r="AB10" s="12">
        <v>1.728</v>
      </c>
      <c r="AC10" s="13">
        <v>1.35</v>
      </c>
      <c r="AD10" s="14">
        <v>1.24</v>
      </c>
      <c r="AE10" s="15">
        <f t="shared" si="4"/>
        <v>3887.751168</v>
      </c>
      <c r="AF10" s="12">
        <v>1</v>
      </c>
      <c r="AG10" s="12">
        <v>1344</v>
      </c>
      <c r="AH10" s="12">
        <v>1.23</v>
      </c>
      <c r="AI10" s="19">
        <f t="shared" si="5"/>
        <v>4.64148325358852</v>
      </c>
      <c r="AJ10" s="20">
        <v>11872</v>
      </c>
      <c r="AK10" s="12">
        <v>0.99</v>
      </c>
      <c r="AL10" s="12">
        <v>2.76</v>
      </c>
      <c r="AM10" s="9">
        <f t="shared" si="6"/>
        <v>3.7324</v>
      </c>
      <c r="AN10" s="10">
        <v>1.225</v>
      </c>
      <c r="AO10" s="22">
        <v>1.015</v>
      </c>
      <c r="AP10" s="21">
        <f t="shared" si="7"/>
        <v>138837.685504265</v>
      </c>
      <c r="AQ10" s="27"/>
      <c r="AR10" s="27"/>
      <c r="AS10" s="27"/>
      <c r="AT10" s="27"/>
      <c r="AU10" s="27"/>
      <c r="AV10" s="12">
        <v>1344</v>
      </c>
      <c r="AW10" s="12">
        <v>1.728</v>
      </c>
      <c r="AX10" s="13">
        <v>1.35</v>
      </c>
      <c r="AY10" s="14">
        <v>1.24</v>
      </c>
      <c r="AZ10" s="15">
        <f t="shared" si="8"/>
        <v>3887.751168</v>
      </c>
      <c r="BA10" s="12">
        <v>1</v>
      </c>
      <c r="BB10" s="12">
        <v>1344</v>
      </c>
      <c r="BC10" s="12">
        <v>1.23</v>
      </c>
      <c r="BD10" s="19">
        <f t="shared" si="9"/>
        <v>4.64148325358852</v>
      </c>
      <c r="BE10" s="20">
        <v>11872</v>
      </c>
      <c r="BF10" s="12">
        <v>0.99</v>
      </c>
      <c r="BG10" s="12">
        <v>2.76</v>
      </c>
      <c r="BH10" s="9">
        <f t="shared" si="10"/>
        <v>3.7324</v>
      </c>
      <c r="BI10" s="10">
        <v>1.225</v>
      </c>
      <c r="BJ10" s="20">
        <v>1</v>
      </c>
      <c r="BK10" s="21">
        <f t="shared" si="11"/>
        <v>136785.897048537</v>
      </c>
      <c r="BL10" s="27"/>
      <c r="BM10" s="27"/>
      <c r="BN10" s="27"/>
      <c r="BO10" s="27"/>
      <c r="BP10" s="27"/>
      <c r="BQ10" s="12">
        <v>1344</v>
      </c>
      <c r="BR10" s="12">
        <v>1.728</v>
      </c>
      <c r="BS10" s="13">
        <v>1.35</v>
      </c>
      <c r="BT10" s="14">
        <v>1.24</v>
      </c>
      <c r="BU10" s="15">
        <f t="shared" si="12"/>
        <v>3887.751168</v>
      </c>
      <c r="BV10" s="12">
        <v>1</v>
      </c>
      <c r="BW10" s="12">
        <v>1344</v>
      </c>
      <c r="BX10" s="12">
        <v>1.23</v>
      </c>
      <c r="BY10" s="19">
        <f t="shared" si="13"/>
        <v>4.64148325358852</v>
      </c>
      <c r="BZ10" s="20">
        <v>11872</v>
      </c>
      <c r="CA10" s="12">
        <v>0.99</v>
      </c>
      <c r="CB10" s="12">
        <v>2.76</v>
      </c>
      <c r="CC10" s="9">
        <f t="shared" si="14"/>
        <v>3.7324</v>
      </c>
      <c r="CD10" s="10">
        <v>1.225</v>
      </c>
      <c r="CE10" s="22">
        <v>1.015</v>
      </c>
      <c r="CF10" s="21">
        <f t="shared" si="15"/>
        <v>138837.685504265</v>
      </c>
      <c r="CG10" s="27"/>
      <c r="CH10" s="27"/>
      <c r="CI10" s="27"/>
      <c r="CJ10" s="27"/>
      <c r="CK10" s="27"/>
      <c r="CL10" s="12">
        <f t="shared" si="16"/>
        <v>1489</v>
      </c>
      <c r="CM10" s="12">
        <v>1.728</v>
      </c>
      <c r="CN10" s="13">
        <v>1.35</v>
      </c>
      <c r="CO10" s="14">
        <v>1.24</v>
      </c>
      <c r="CP10" s="15">
        <f t="shared" si="17"/>
        <v>4307.188608</v>
      </c>
      <c r="CQ10" s="12">
        <v>1</v>
      </c>
      <c r="CR10" s="12">
        <f t="shared" si="18"/>
        <v>1489</v>
      </c>
      <c r="CS10" s="12">
        <v>1.23</v>
      </c>
      <c r="CT10" s="19">
        <f t="shared" si="19"/>
        <v>4.79061908856406</v>
      </c>
      <c r="CU10" s="20">
        <v>11872</v>
      </c>
      <c r="CV10" s="12">
        <v>0.99</v>
      </c>
      <c r="CW10" s="12">
        <v>2.76</v>
      </c>
      <c r="CX10" s="9">
        <f t="shared" si="20"/>
        <v>3.7324</v>
      </c>
      <c r="CY10" s="10">
        <v>1.225</v>
      </c>
      <c r="CZ10" s="22">
        <v>1.085</v>
      </c>
      <c r="DA10" s="21">
        <f t="shared" si="21"/>
        <v>161257.110733596</v>
      </c>
      <c r="DB10" s="27"/>
      <c r="DC10" s="27"/>
      <c r="DD10" s="27"/>
      <c r="DE10" s="27"/>
      <c r="DF10" s="27"/>
      <c r="DG10" s="12">
        <f t="shared" si="22"/>
        <v>1489</v>
      </c>
      <c r="DH10" s="12">
        <v>1.728</v>
      </c>
      <c r="DI10" s="13">
        <v>1.35</v>
      </c>
      <c r="DJ10" s="14">
        <v>1.24</v>
      </c>
      <c r="DK10" s="15">
        <f t="shared" si="23"/>
        <v>4307.188608</v>
      </c>
      <c r="DL10" s="12">
        <v>1</v>
      </c>
      <c r="DM10" s="12">
        <f t="shared" si="24"/>
        <v>1489</v>
      </c>
      <c r="DN10" s="12">
        <v>1.23</v>
      </c>
      <c r="DO10" s="19">
        <f t="shared" si="25"/>
        <v>4.79061908856406</v>
      </c>
      <c r="DP10" s="20">
        <v>11872</v>
      </c>
      <c r="DQ10" s="12">
        <v>0.99</v>
      </c>
      <c r="DR10" s="12">
        <v>2.76</v>
      </c>
      <c r="DS10" s="9">
        <f t="shared" si="26"/>
        <v>3.7324</v>
      </c>
      <c r="DT10" s="10">
        <v>1.225</v>
      </c>
      <c r="DU10" s="22">
        <v>1.085</v>
      </c>
      <c r="DV10" s="21">
        <f t="shared" si="27"/>
        <v>161257.110733596</v>
      </c>
      <c r="DW10" s="27"/>
      <c r="DX10" s="27"/>
      <c r="DY10" s="27"/>
      <c r="DZ10" s="27"/>
      <c r="EA10" s="27"/>
      <c r="EB10" s="12">
        <f t="shared" si="28"/>
        <v>1489</v>
      </c>
      <c r="EC10" s="12">
        <v>1.728</v>
      </c>
      <c r="ED10" s="13">
        <v>1.35</v>
      </c>
      <c r="EE10" s="14">
        <v>1.24</v>
      </c>
      <c r="EF10" s="15">
        <f t="shared" si="29"/>
        <v>4307.188608</v>
      </c>
      <c r="EG10" s="12">
        <v>1</v>
      </c>
      <c r="EH10" s="12">
        <f t="shared" si="30"/>
        <v>1489</v>
      </c>
      <c r="EI10" s="12">
        <v>1.32</v>
      </c>
      <c r="EJ10" s="19">
        <f t="shared" si="31"/>
        <v>4.88061908856406</v>
      </c>
      <c r="EK10" s="20">
        <v>11872</v>
      </c>
      <c r="EL10" s="12">
        <v>0.99</v>
      </c>
      <c r="EM10" s="12">
        <v>3.56</v>
      </c>
      <c r="EN10" s="9">
        <f t="shared" si="32"/>
        <v>4.5244</v>
      </c>
      <c r="EO10" s="10">
        <v>1.225</v>
      </c>
      <c r="EP10" s="22">
        <v>1.2</v>
      </c>
      <c r="EQ10" s="21">
        <f t="shared" si="33"/>
        <v>218771.968911708</v>
      </c>
    </row>
    <row r="11" s="1" customFormat="1" customHeight="1" spans="1:147">
      <c r="F11" s="12">
        <v>1344</v>
      </c>
      <c r="G11" s="12">
        <v>1.728</v>
      </c>
      <c r="H11" s="13">
        <v>1.35</v>
      </c>
      <c r="I11" s="14">
        <v>1.24</v>
      </c>
      <c r="J11" s="15">
        <f t="shared" si="0"/>
        <v>3887.751168</v>
      </c>
      <c r="K11" s="12">
        <v>1</v>
      </c>
      <c r="L11" s="12">
        <v>1344</v>
      </c>
      <c r="M11" s="12">
        <v>1.23</v>
      </c>
      <c r="N11" s="19">
        <f t="shared" si="1"/>
        <v>4.64148325358852</v>
      </c>
      <c r="O11" s="20">
        <v>11872</v>
      </c>
      <c r="P11" s="12">
        <v>0.99</v>
      </c>
      <c r="Q11" s="12">
        <v>2.76</v>
      </c>
      <c r="R11" s="9">
        <f t="shared" si="2"/>
        <v>3.7324</v>
      </c>
      <c r="S11" s="10">
        <v>1.225</v>
      </c>
      <c r="T11" s="20">
        <v>1</v>
      </c>
      <c r="U11" s="21">
        <f t="shared" si="3"/>
        <v>136785.897048537</v>
      </c>
      <c r="AA11" s="12">
        <v>1344</v>
      </c>
      <c r="AB11" s="12">
        <v>1.728</v>
      </c>
      <c r="AC11" s="13">
        <v>1.35</v>
      </c>
      <c r="AD11" s="14">
        <v>1.24</v>
      </c>
      <c r="AE11" s="15">
        <f t="shared" si="4"/>
        <v>3887.751168</v>
      </c>
      <c r="AF11" s="12">
        <v>1</v>
      </c>
      <c r="AG11" s="12">
        <v>1344</v>
      </c>
      <c r="AH11" s="12">
        <v>1.23</v>
      </c>
      <c r="AI11" s="19">
        <f t="shared" si="5"/>
        <v>4.64148325358852</v>
      </c>
      <c r="AJ11" s="20">
        <v>11872</v>
      </c>
      <c r="AK11" s="12">
        <v>0.99</v>
      </c>
      <c r="AL11" s="12">
        <v>2.76</v>
      </c>
      <c r="AM11" s="9">
        <f t="shared" si="6"/>
        <v>3.7324</v>
      </c>
      <c r="AN11" s="10">
        <v>1.225</v>
      </c>
      <c r="AO11" s="22">
        <v>1.015</v>
      </c>
      <c r="AP11" s="21">
        <f t="shared" si="7"/>
        <v>138837.685504265</v>
      </c>
      <c r="AV11" s="12">
        <v>1344</v>
      </c>
      <c r="AW11" s="12">
        <v>1.728</v>
      </c>
      <c r="AX11" s="13">
        <v>1.35</v>
      </c>
      <c r="AY11" s="14">
        <v>1.24</v>
      </c>
      <c r="AZ11" s="15">
        <f t="shared" si="8"/>
        <v>3887.751168</v>
      </c>
      <c r="BA11" s="12">
        <v>1</v>
      </c>
      <c r="BB11" s="12">
        <v>1344</v>
      </c>
      <c r="BC11" s="12">
        <v>1.23</v>
      </c>
      <c r="BD11" s="19">
        <f t="shared" si="9"/>
        <v>4.64148325358852</v>
      </c>
      <c r="BE11" s="20">
        <v>11872</v>
      </c>
      <c r="BF11" s="12">
        <v>0.99</v>
      </c>
      <c r="BG11" s="12">
        <v>2.76</v>
      </c>
      <c r="BH11" s="9">
        <f t="shared" si="10"/>
        <v>3.7324</v>
      </c>
      <c r="BI11" s="10">
        <v>1.225</v>
      </c>
      <c r="BJ11" s="20">
        <v>1</v>
      </c>
      <c r="BK11" s="21">
        <f t="shared" si="11"/>
        <v>136785.897048537</v>
      </c>
      <c r="BQ11" s="12">
        <v>1344</v>
      </c>
      <c r="BR11" s="12">
        <v>1.728</v>
      </c>
      <c r="BS11" s="13">
        <v>1.35</v>
      </c>
      <c r="BT11" s="14">
        <v>1.24</v>
      </c>
      <c r="BU11" s="15">
        <f t="shared" si="12"/>
        <v>3887.751168</v>
      </c>
      <c r="BV11" s="12">
        <v>1</v>
      </c>
      <c r="BW11" s="12">
        <v>1344</v>
      </c>
      <c r="BX11" s="12">
        <v>1.23</v>
      </c>
      <c r="BY11" s="19">
        <f t="shared" si="13"/>
        <v>4.64148325358852</v>
      </c>
      <c r="BZ11" s="20">
        <v>11872</v>
      </c>
      <c r="CA11" s="12">
        <v>0.99</v>
      </c>
      <c r="CB11" s="12">
        <v>2.76</v>
      </c>
      <c r="CC11" s="9">
        <f t="shared" si="14"/>
        <v>3.7324</v>
      </c>
      <c r="CD11" s="10">
        <v>1.225</v>
      </c>
      <c r="CE11" s="22">
        <v>1.015</v>
      </c>
      <c r="CF11" s="21">
        <f t="shared" si="15"/>
        <v>138837.685504265</v>
      </c>
      <c r="CL11" s="12">
        <f t="shared" si="16"/>
        <v>1489</v>
      </c>
      <c r="CM11" s="12">
        <v>1.728</v>
      </c>
      <c r="CN11" s="13">
        <v>1.35</v>
      </c>
      <c r="CO11" s="14">
        <v>1.24</v>
      </c>
      <c r="CP11" s="15">
        <f t="shared" si="17"/>
        <v>4307.188608</v>
      </c>
      <c r="CQ11" s="12">
        <v>1</v>
      </c>
      <c r="CR11" s="12">
        <f t="shared" si="18"/>
        <v>1489</v>
      </c>
      <c r="CS11" s="12">
        <v>1.23</v>
      </c>
      <c r="CT11" s="19">
        <f t="shared" si="19"/>
        <v>4.79061908856406</v>
      </c>
      <c r="CU11" s="20">
        <v>11872</v>
      </c>
      <c r="CV11" s="12">
        <v>0.99</v>
      </c>
      <c r="CW11" s="12">
        <v>2.76</v>
      </c>
      <c r="CX11" s="9">
        <f t="shared" si="20"/>
        <v>3.7324</v>
      </c>
      <c r="CY11" s="10">
        <v>1.225</v>
      </c>
      <c r="CZ11" s="22">
        <v>1.085</v>
      </c>
      <c r="DA11" s="21">
        <f t="shared" si="21"/>
        <v>161257.110733596</v>
      </c>
      <c r="DG11" s="12">
        <f t="shared" si="22"/>
        <v>1489</v>
      </c>
      <c r="DH11" s="12">
        <v>1.728</v>
      </c>
      <c r="DI11" s="13">
        <v>1.35</v>
      </c>
      <c r="DJ11" s="14">
        <v>1.24</v>
      </c>
      <c r="DK11" s="15">
        <f t="shared" si="23"/>
        <v>4307.188608</v>
      </c>
      <c r="DL11" s="12">
        <v>1</v>
      </c>
      <c r="DM11" s="12">
        <f t="shared" si="24"/>
        <v>1489</v>
      </c>
      <c r="DN11" s="12">
        <v>1.23</v>
      </c>
      <c r="DO11" s="19">
        <f t="shared" si="25"/>
        <v>4.79061908856406</v>
      </c>
      <c r="DP11" s="20">
        <v>11872</v>
      </c>
      <c r="DQ11" s="12">
        <v>0.99</v>
      </c>
      <c r="DR11" s="12">
        <v>2.76</v>
      </c>
      <c r="DS11" s="9">
        <f t="shared" si="26"/>
        <v>3.7324</v>
      </c>
      <c r="DT11" s="10">
        <v>1.225</v>
      </c>
      <c r="DU11" s="22">
        <v>1.085</v>
      </c>
      <c r="DV11" s="21">
        <f t="shared" si="27"/>
        <v>161257.110733596</v>
      </c>
      <c r="EB11" s="12">
        <f t="shared" si="28"/>
        <v>1489</v>
      </c>
      <c r="EC11" s="12">
        <v>1.728</v>
      </c>
      <c r="ED11" s="13">
        <v>1.35</v>
      </c>
      <c r="EE11" s="14">
        <v>1.24</v>
      </c>
      <c r="EF11" s="15">
        <f t="shared" si="29"/>
        <v>4307.188608</v>
      </c>
      <c r="EG11" s="12">
        <v>1</v>
      </c>
      <c r="EH11" s="12">
        <f t="shared" si="30"/>
        <v>1489</v>
      </c>
      <c r="EI11" s="12">
        <v>1.32</v>
      </c>
      <c r="EJ11" s="19">
        <f t="shared" si="31"/>
        <v>4.88061908856406</v>
      </c>
      <c r="EK11" s="20">
        <v>11872</v>
      </c>
      <c r="EL11" s="12">
        <v>0.99</v>
      </c>
      <c r="EM11" s="12">
        <v>3.56</v>
      </c>
      <c r="EN11" s="9">
        <f t="shared" si="32"/>
        <v>4.5244</v>
      </c>
      <c r="EO11" s="10">
        <v>1.225</v>
      </c>
      <c r="EP11" s="22">
        <v>1.2</v>
      </c>
      <c r="EQ11" s="21">
        <f t="shared" si="33"/>
        <v>218771.968911708</v>
      </c>
    </row>
    <row r="12" s="1" customFormat="1" customHeight="1" spans="1:147">
      <c r="F12" s="12">
        <v>1344</v>
      </c>
      <c r="G12" s="12">
        <v>2.304</v>
      </c>
      <c r="H12" s="13">
        <v>1.35</v>
      </c>
      <c r="I12" s="14">
        <v>1.24</v>
      </c>
      <c r="J12" s="15">
        <f t="shared" si="0"/>
        <v>5183.668224</v>
      </c>
      <c r="K12" s="12">
        <v>1</v>
      </c>
      <c r="L12" s="12">
        <v>1344</v>
      </c>
      <c r="M12" s="12">
        <v>1.23</v>
      </c>
      <c r="N12" s="19">
        <f t="shared" si="1"/>
        <v>4.64148325358852</v>
      </c>
      <c r="O12" s="20">
        <v>11872</v>
      </c>
      <c r="P12" s="12">
        <v>0.99</v>
      </c>
      <c r="Q12" s="12">
        <v>2.76</v>
      </c>
      <c r="R12" s="9">
        <f t="shared" si="2"/>
        <v>3.7324</v>
      </c>
      <c r="S12" s="10">
        <v>1.225</v>
      </c>
      <c r="T12" s="20">
        <v>1</v>
      </c>
      <c r="U12" s="21">
        <f t="shared" si="3"/>
        <v>164287.516171383</v>
      </c>
      <c r="AA12" s="12">
        <v>1344</v>
      </c>
      <c r="AB12" s="12">
        <v>2.304</v>
      </c>
      <c r="AC12" s="13">
        <v>1.35</v>
      </c>
      <c r="AD12" s="14">
        <v>1.24</v>
      </c>
      <c r="AE12" s="15">
        <f t="shared" si="4"/>
        <v>5183.668224</v>
      </c>
      <c r="AF12" s="12">
        <v>1</v>
      </c>
      <c r="AG12" s="12">
        <v>1344</v>
      </c>
      <c r="AH12" s="12">
        <v>1.23</v>
      </c>
      <c r="AI12" s="19">
        <f t="shared" si="5"/>
        <v>4.64148325358852</v>
      </c>
      <c r="AJ12" s="20">
        <v>11872</v>
      </c>
      <c r="AK12" s="12">
        <v>0.99</v>
      </c>
      <c r="AL12" s="12">
        <v>2.76</v>
      </c>
      <c r="AM12" s="9">
        <f t="shared" si="6"/>
        <v>3.7324</v>
      </c>
      <c r="AN12" s="10">
        <v>1.225</v>
      </c>
      <c r="AO12" s="22">
        <v>1.015</v>
      </c>
      <c r="AP12" s="21">
        <f t="shared" si="7"/>
        <v>166751.828913954</v>
      </c>
      <c r="AV12" s="12">
        <v>1344</v>
      </c>
      <c r="AW12" s="12">
        <v>2.304</v>
      </c>
      <c r="AX12" s="13">
        <v>1.35</v>
      </c>
      <c r="AY12" s="14">
        <v>1.24</v>
      </c>
      <c r="AZ12" s="15">
        <f t="shared" si="8"/>
        <v>5183.668224</v>
      </c>
      <c r="BA12" s="12">
        <v>1</v>
      </c>
      <c r="BB12" s="12">
        <v>1344</v>
      </c>
      <c r="BC12" s="12">
        <v>1.23</v>
      </c>
      <c r="BD12" s="19">
        <f t="shared" si="9"/>
        <v>4.64148325358852</v>
      </c>
      <c r="BE12" s="20">
        <v>11872</v>
      </c>
      <c r="BF12" s="12">
        <v>0.99</v>
      </c>
      <c r="BG12" s="12">
        <v>2.76</v>
      </c>
      <c r="BH12" s="9">
        <f t="shared" si="10"/>
        <v>3.7324</v>
      </c>
      <c r="BI12" s="10">
        <v>1.225</v>
      </c>
      <c r="BJ12" s="20">
        <v>1</v>
      </c>
      <c r="BK12" s="21">
        <f t="shared" si="11"/>
        <v>164287.516171383</v>
      </c>
      <c r="BQ12" s="12">
        <v>1344</v>
      </c>
      <c r="BR12" s="12">
        <v>2.304</v>
      </c>
      <c r="BS12" s="13">
        <v>1.35</v>
      </c>
      <c r="BT12" s="14">
        <v>1.24</v>
      </c>
      <c r="BU12" s="15">
        <f t="shared" si="12"/>
        <v>5183.668224</v>
      </c>
      <c r="BV12" s="12">
        <v>1</v>
      </c>
      <c r="BW12" s="12">
        <v>1344</v>
      </c>
      <c r="BX12" s="12">
        <v>1.23</v>
      </c>
      <c r="BY12" s="19">
        <f t="shared" si="13"/>
        <v>4.64148325358852</v>
      </c>
      <c r="BZ12" s="20">
        <v>11872</v>
      </c>
      <c r="CA12" s="12">
        <v>0.99</v>
      </c>
      <c r="CB12" s="12">
        <v>2.76</v>
      </c>
      <c r="CC12" s="9">
        <f t="shared" si="14"/>
        <v>3.7324</v>
      </c>
      <c r="CD12" s="10">
        <v>1.225</v>
      </c>
      <c r="CE12" s="22">
        <v>1.015</v>
      </c>
      <c r="CF12" s="21">
        <f t="shared" si="15"/>
        <v>166751.828913954</v>
      </c>
      <c r="CL12" s="12">
        <f t="shared" si="16"/>
        <v>1489</v>
      </c>
      <c r="CM12" s="12">
        <v>2.304</v>
      </c>
      <c r="CN12" s="13">
        <v>1.35</v>
      </c>
      <c r="CO12" s="14">
        <v>1.24</v>
      </c>
      <c r="CP12" s="15">
        <f t="shared" si="17"/>
        <v>5742.918144</v>
      </c>
      <c r="CQ12" s="12">
        <v>1</v>
      </c>
      <c r="CR12" s="12">
        <f t="shared" si="18"/>
        <v>1489</v>
      </c>
      <c r="CS12" s="12">
        <v>1.23</v>
      </c>
      <c r="CT12" s="19">
        <f t="shared" si="19"/>
        <v>4.79061908856406</v>
      </c>
      <c r="CU12" s="20">
        <v>11872</v>
      </c>
      <c r="CV12" s="12">
        <v>0.99</v>
      </c>
      <c r="CW12" s="12">
        <v>2.76</v>
      </c>
      <c r="CX12" s="9">
        <f t="shared" si="20"/>
        <v>3.7324</v>
      </c>
      <c r="CY12" s="10">
        <v>1.225</v>
      </c>
      <c r="CZ12" s="22">
        <v>1.085</v>
      </c>
      <c r="DA12" s="21">
        <f t="shared" si="21"/>
        <v>195377.838293861</v>
      </c>
      <c r="DG12" s="12">
        <f t="shared" si="22"/>
        <v>1489</v>
      </c>
      <c r="DH12" s="12">
        <v>2.304</v>
      </c>
      <c r="DI12" s="13">
        <v>1.35</v>
      </c>
      <c r="DJ12" s="14">
        <v>1.24</v>
      </c>
      <c r="DK12" s="15">
        <f t="shared" si="23"/>
        <v>5742.918144</v>
      </c>
      <c r="DL12" s="12">
        <v>1</v>
      </c>
      <c r="DM12" s="12">
        <f t="shared" si="24"/>
        <v>1489</v>
      </c>
      <c r="DN12" s="12">
        <v>1.23</v>
      </c>
      <c r="DO12" s="19">
        <f t="shared" si="25"/>
        <v>4.79061908856406</v>
      </c>
      <c r="DP12" s="20">
        <v>11872</v>
      </c>
      <c r="DQ12" s="12">
        <v>0.99</v>
      </c>
      <c r="DR12" s="12">
        <v>2.76</v>
      </c>
      <c r="DS12" s="9">
        <f t="shared" si="26"/>
        <v>3.7324</v>
      </c>
      <c r="DT12" s="10">
        <v>1.225</v>
      </c>
      <c r="DU12" s="22">
        <v>1.085</v>
      </c>
      <c r="DV12" s="21">
        <f t="shared" si="27"/>
        <v>195377.838293861</v>
      </c>
      <c r="EB12" s="12">
        <f t="shared" si="28"/>
        <v>1489</v>
      </c>
      <c r="EC12" s="12">
        <v>2.304</v>
      </c>
      <c r="ED12" s="13">
        <v>1.35</v>
      </c>
      <c r="EE12" s="14">
        <v>1.24</v>
      </c>
      <c r="EF12" s="15">
        <f t="shared" si="29"/>
        <v>5742.918144</v>
      </c>
      <c r="EG12" s="12">
        <v>1</v>
      </c>
      <c r="EH12" s="12">
        <f t="shared" si="30"/>
        <v>1489</v>
      </c>
      <c r="EI12" s="12">
        <v>1.32</v>
      </c>
      <c r="EJ12" s="19">
        <f t="shared" si="31"/>
        <v>4.88061908856406</v>
      </c>
      <c r="EK12" s="20">
        <v>11872</v>
      </c>
      <c r="EL12" s="12">
        <v>0.99</v>
      </c>
      <c r="EM12" s="12">
        <v>3.56</v>
      </c>
      <c r="EN12" s="9">
        <f t="shared" si="32"/>
        <v>4.5244</v>
      </c>
      <c r="EO12" s="10">
        <v>1.225</v>
      </c>
      <c r="EP12" s="22">
        <v>1.2</v>
      </c>
      <c r="EQ12" s="21">
        <f t="shared" si="33"/>
        <v>265376.256916944</v>
      </c>
    </row>
    <row r="13" s="1" customFormat="1" customHeight="1" spans="1:147">
      <c r="F13" s="12">
        <v>1344</v>
      </c>
      <c r="G13" s="12">
        <v>1.728</v>
      </c>
      <c r="H13" s="13">
        <v>1.35</v>
      </c>
      <c r="I13" s="14">
        <v>1.24</v>
      </c>
      <c r="J13" s="15">
        <f t="shared" si="0"/>
        <v>3887.751168</v>
      </c>
      <c r="K13" s="12">
        <v>1</v>
      </c>
      <c r="L13" s="12">
        <v>1344</v>
      </c>
      <c r="M13" s="12">
        <v>1.23</v>
      </c>
      <c r="N13" s="19">
        <f t="shared" si="1"/>
        <v>4.64148325358852</v>
      </c>
      <c r="O13" s="20">
        <v>11872</v>
      </c>
      <c r="P13" s="12">
        <v>0.99</v>
      </c>
      <c r="Q13" s="12">
        <v>2.76</v>
      </c>
      <c r="R13" s="9">
        <f t="shared" si="2"/>
        <v>3.7324</v>
      </c>
      <c r="S13" s="10">
        <v>1.225</v>
      </c>
      <c r="T13" s="20">
        <v>1</v>
      </c>
      <c r="U13" s="21">
        <f t="shared" si="3"/>
        <v>136785.897048537</v>
      </c>
      <c r="AA13" s="12">
        <v>1344</v>
      </c>
      <c r="AB13" s="12">
        <v>1.728</v>
      </c>
      <c r="AC13" s="13">
        <v>1.35</v>
      </c>
      <c r="AD13" s="14">
        <v>1.24</v>
      </c>
      <c r="AE13" s="15">
        <f t="shared" si="4"/>
        <v>3887.751168</v>
      </c>
      <c r="AF13" s="12">
        <v>1</v>
      </c>
      <c r="AG13" s="12">
        <v>1344</v>
      </c>
      <c r="AH13" s="12">
        <v>1.23</v>
      </c>
      <c r="AI13" s="19">
        <f t="shared" si="5"/>
        <v>4.64148325358852</v>
      </c>
      <c r="AJ13" s="20">
        <v>11872</v>
      </c>
      <c r="AK13" s="12">
        <v>0.99</v>
      </c>
      <c r="AL13" s="12">
        <v>2.76</v>
      </c>
      <c r="AM13" s="9">
        <f t="shared" si="6"/>
        <v>3.7324</v>
      </c>
      <c r="AN13" s="10">
        <v>1.225</v>
      </c>
      <c r="AO13" s="22">
        <v>1.015</v>
      </c>
      <c r="AP13" s="21">
        <f t="shared" si="7"/>
        <v>138837.685504265</v>
      </c>
      <c r="AV13" s="12">
        <v>1344</v>
      </c>
      <c r="AW13" s="12">
        <v>1.728</v>
      </c>
      <c r="AX13" s="13">
        <v>1.35</v>
      </c>
      <c r="AY13" s="14">
        <v>1.24</v>
      </c>
      <c r="AZ13" s="15">
        <f t="shared" si="8"/>
        <v>3887.751168</v>
      </c>
      <c r="BA13" s="12">
        <v>1</v>
      </c>
      <c r="BB13" s="12">
        <v>1344</v>
      </c>
      <c r="BC13" s="12">
        <v>1.23</v>
      </c>
      <c r="BD13" s="19">
        <f t="shared" si="9"/>
        <v>4.64148325358852</v>
      </c>
      <c r="BE13" s="20">
        <v>11872</v>
      </c>
      <c r="BF13" s="12">
        <v>0.99</v>
      </c>
      <c r="BG13" s="12">
        <v>2.76</v>
      </c>
      <c r="BH13" s="9">
        <f t="shared" si="10"/>
        <v>3.7324</v>
      </c>
      <c r="BI13" s="10">
        <v>1.225</v>
      </c>
      <c r="BJ13" s="20">
        <v>1</v>
      </c>
      <c r="BK13" s="21">
        <f t="shared" si="11"/>
        <v>136785.897048537</v>
      </c>
      <c r="BQ13" s="12">
        <v>1344</v>
      </c>
      <c r="BR13" s="12">
        <v>1.728</v>
      </c>
      <c r="BS13" s="13">
        <v>1.35</v>
      </c>
      <c r="BT13" s="14">
        <v>1.24</v>
      </c>
      <c r="BU13" s="15">
        <f t="shared" si="12"/>
        <v>3887.751168</v>
      </c>
      <c r="BV13" s="12">
        <v>1</v>
      </c>
      <c r="BW13" s="12">
        <v>1344</v>
      </c>
      <c r="BX13" s="12">
        <v>1.23</v>
      </c>
      <c r="BY13" s="19">
        <f t="shared" si="13"/>
        <v>4.64148325358852</v>
      </c>
      <c r="BZ13" s="20">
        <v>11872</v>
      </c>
      <c r="CA13" s="12">
        <v>0.99</v>
      </c>
      <c r="CB13" s="12">
        <v>2.76</v>
      </c>
      <c r="CC13" s="9">
        <f t="shared" si="14"/>
        <v>3.7324</v>
      </c>
      <c r="CD13" s="10">
        <v>1.225</v>
      </c>
      <c r="CE13" s="22">
        <v>1.015</v>
      </c>
      <c r="CF13" s="21">
        <f t="shared" si="15"/>
        <v>138837.685504265</v>
      </c>
      <c r="CL13" s="12">
        <f t="shared" si="16"/>
        <v>1489</v>
      </c>
      <c r="CM13" s="12">
        <v>1.728</v>
      </c>
      <c r="CN13" s="13">
        <v>1.35</v>
      </c>
      <c r="CO13" s="14">
        <v>1.24</v>
      </c>
      <c r="CP13" s="15">
        <f t="shared" si="17"/>
        <v>4307.188608</v>
      </c>
      <c r="CQ13" s="12">
        <v>1</v>
      </c>
      <c r="CR13" s="12">
        <f t="shared" si="18"/>
        <v>1489</v>
      </c>
      <c r="CS13" s="12">
        <v>1.23</v>
      </c>
      <c r="CT13" s="19">
        <f t="shared" si="19"/>
        <v>4.79061908856406</v>
      </c>
      <c r="CU13" s="20">
        <v>11872</v>
      </c>
      <c r="CV13" s="12">
        <v>0.99</v>
      </c>
      <c r="CW13" s="12">
        <v>2.76</v>
      </c>
      <c r="CX13" s="9">
        <f t="shared" si="20"/>
        <v>3.7324</v>
      </c>
      <c r="CY13" s="10">
        <v>1.225</v>
      </c>
      <c r="CZ13" s="22">
        <v>1.085</v>
      </c>
      <c r="DA13" s="21">
        <f t="shared" si="21"/>
        <v>161257.110733596</v>
      </c>
      <c r="DG13" s="12">
        <f t="shared" si="22"/>
        <v>1489</v>
      </c>
      <c r="DH13" s="12">
        <v>1.728</v>
      </c>
      <c r="DI13" s="13">
        <v>1.35</v>
      </c>
      <c r="DJ13" s="14">
        <v>1.24</v>
      </c>
      <c r="DK13" s="15">
        <f t="shared" si="23"/>
        <v>4307.188608</v>
      </c>
      <c r="DL13" s="12">
        <v>1</v>
      </c>
      <c r="DM13" s="12">
        <f t="shared" si="24"/>
        <v>1489</v>
      </c>
      <c r="DN13" s="12">
        <v>1.23</v>
      </c>
      <c r="DO13" s="19">
        <f t="shared" si="25"/>
        <v>4.79061908856406</v>
      </c>
      <c r="DP13" s="20">
        <v>11872</v>
      </c>
      <c r="DQ13" s="12">
        <v>0.99</v>
      </c>
      <c r="DR13" s="12">
        <v>2.76</v>
      </c>
      <c r="DS13" s="9">
        <f t="shared" si="26"/>
        <v>3.7324</v>
      </c>
      <c r="DT13" s="10">
        <v>1.225</v>
      </c>
      <c r="DU13" s="22">
        <v>1.085</v>
      </c>
      <c r="DV13" s="21">
        <f t="shared" si="27"/>
        <v>161257.110733596</v>
      </c>
      <c r="EB13" s="12">
        <f t="shared" si="28"/>
        <v>1489</v>
      </c>
      <c r="EC13" s="12">
        <v>1.728</v>
      </c>
      <c r="ED13" s="13">
        <v>1.35</v>
      </c>
      <c r="EE13" s="14">
        <v>1.24</v>
      </c>
      <c r="EF13" s="15">
        <f t="shared" si="29"/>
        <v>4307.188608</v>
      </c>
      <c r="EG13" s="12">
        <v>1</v>
      </c>
      <c r="EH13" s="12">
        <f t="shared" si="30"/>
        <v>1489</v>
      </c>
      <c r="EI13" s="12">
        <v>1.32</v>
      </c>
      <c r="EJ13" s="19">
        <f t="shared" si="31"/>
        <v>4.88061908856406</v>
      </c>
      <c r="EK13" s="20">
        <v>11872</v>
      </c>
      <c r="EL13" s="12">
        <v>0.99</v>
      </c>
      <c r="EM13" s="12">
        <v>3.56</v>
      </c>
      <c r="EN13" s="9">
        <f t="shared" si="32"/>
        <v>4.5244</v>
      </c>
      <c r="EO13" s="10">
        <v>1.225</v>
      </c>
      <c r="EP13" s="22">
        <v>1.2</v>
      </c>
      <c r="EQ13" s="21">
        <f t="shared" si="33"/>
        <v>218771.968911708</v>
      </c>
    </row>
    <row r="14" s="1" customFormat="1" customHeight="1" spans="1:147">
      <c r="F14" s="12">
        <v>1344</v>
      </c>
      <c r="G14" s="12">
        <v>1.728</v>
      </c>
      <c r="H14" s="13">
        <v>1.35</v>
      </c>
      <c r="I14" s="14">
        <v>1.24</v>
      </c>
      <c r="J14" s="15">
        <f t="shared" si="0"/>
        <v>3887.751168</v>
      </c>
      <c r="K14" s="12">
        <v>1</v>
      </c>
      <c r="L14" s="12">
        <v>1344</v>
      </c>
      <c r="M14" s="12">
        <v>1.23</v>
      </c>
      <c r="N14" s="19">
        <f t="shared" si="1"/>
        <v>4.64148325358852</v>
      </c>
      <c r="O14" s="20">
        <v>11872</v>
      </c>
      <c r="P14" s="12">
        <v>0.99</v>
      </c>
      <c r="Q14" s="12">
        <v>2.76</v>
      </c>
      <c r="R14" s="9">
        <f t="shared" si="2"/>
        <v>3.7324</v>
      </c>
      <c r="S14" s="10">
        <v>1.225</v>
      </c>
      <c r="T14" s="20">
        <v>1</v>
      </c>
      <c r="U14" s="21">
        <f t="shared" si="3"/>
        <v>136785.897048537</v>
      </c>
      <c r="AA14" s="12">
        <v>1344</v>
      </c>
      <c r="AB14" s="12">
        <v>1.728</v>
      </c>
      <c r="AC14" s="13">
        <v>1.35</v>
      </c>
      <c r="AD14" s="14">
        <v>1.24</v>
      </c>
      <c r="AE14" s="15">
        <f t="shared" si="4"/>
        <v>3887.751168</v>
      </c>
      <c r="AF14" s="12">
        <v>1</v>
      </c>
      <c r="AG14" s="12">
        <v>1344</v>
      </c>
      <c r="AH14" s="12">
        <v>1.23</v>
      </c>
      <c r="AI14" s="19">
        <f t="shared" si="5"/>
        <v>4.64148325358852</v>
      </c>
      <c r="AJ14" s="20">
        <v>11872</v>
      </c>
      <c r="AK14" s="12">
        <v>0.99</v>
      </c>
      <c r="AL14" s="12">
        <v>2.76</v>
      </c>
      <c r="AM14" s="9">
        <f t="shared" si="6"/>
        <v>3.7324</v>
      </c>
      <c r="AN14" s="10">
        <v>1.225</v>
      </c>
      <c r="AO14" s="22">
        <v>1.015</v>
      </c>
      <c r="AP14" s="21">
        <f t="shared" si="7"/>
        <v>138837.685504265</v>
      </c>
      <c r="AV14" s="12">
        <v>1344</v>
      </c>
      <c r="AW14" s="12">
        <v>1.728</v>
      </c>
      <c r="AX14" s="13">
        <v>1.35</v>
      </c>
      <c r="AY14" s="14">
        <v>1.24</v>
      </c>
      <c r="AZ14" s="15">
        <f t="shared" si="8"/>
        <v>3887.751168</v>
      </c>
      <c r="BA14" s="12">
        <v>1</v>
      </c>
      <c r="BB14" s="12">
        <v>1344</v>
      </c>
      <c r="BC14" s="12">
        <v>1.23</v>
      </c>
      <c r="BD14" s="19">
        <f t="shared" si="9"/>
        <v>4.64148325358852</v>
      </c>
      <c r="BE14" s="20">
        <v>11872</v>
      </c>
      <c r="BF14" s="12">
        <v>0.99</v>
      </c>
      <c r="BG14" s="12">
        <v>2.76</v>
      </c>
      <c r="BH14" s="9">
        <f t="shared" si="10"/>
        <v>3.7324</v>
      </c>
      <c r="BI14" s="10">
        <v>1.225</v>
      </c>
      <c r="BJ14" s="20">
        <v>1</v>
      </c>
      <c r="BK14" s="21">
        <f t="shared" si="11"/>
        <v>136785.897048537</v>
      </c>
      <c r="BQ14" s="12">
        <v>1344</v>
      </c>
      <c r="BR14" s="12">
        <v>1.728</v>
      </c>
      <c r="BS14" s="13">
        <v>1.35</v>
      </c>
      <c r="BT14" s="14">
        <v>1.24</v>
      </c>
      <c r="BU14" s="15">
        <f t="shared" si="12"/>
        <v>3887.751168</v>
      </c>
      <c r="BV14" s="12">
        <v>1</v>
      </c>
      <c r="BW14" s="12">
        <v>1344</v>
      </c>
      <c r="BX14" s="12">
        <v>1.23</v>
      </c>
      <c r="BY14" s="19">
        <f t="shared" si="13"/>
        <v>4.64148325358852</v>
      </c>
      <c r="BZ14" s="20">
        <v>11872</v>
      </c>
      <c r="CA14" s="12">
        <v>0.99</v>
      </c>
      <c r="CB14" s="12">
        <v>2.76</v>
      </c>
      <c r="CC14" s="9">
        <f t="shared" si="14"/>
        <v>3.7324</v>
      </c>
      <c r="CD14" s="10">
        <v>1.225</v>
      </c>
      <c r="CE14" s="22">
        <v>1.015</v>
      </c>
      <c r="CF14" s="21">
        <f t="shared" si="15"/>
        <v>138837.685504265</v>
      </c>
      <c r="CL14" s="12">
        <f t="shared" si="16"/>
        <v>1489</v>
      </c>
      <c r="CM14" s="12">
        <v>1.728</v>
      </c>
      <c r="CN14" s="13">
        <v>1.35</v>
      </c>
      <c r="CO14" s="14">
        <v>1.24</v>
      </c>
      <c r="CP14" s="15">
        <f t="shared" si="17"/>
        <v>4307.188608</v>
      </c>
      <c r="CQ14" s="12">
        <v>1</v>
      </c>
      <c r="CR14" s="12">
        <f t="shared" si="18"/>
        <v>1489</v>
      </c>
      <c r="CS14" s="12">
        <v>1.23</v>
      </c>
      <c r="CT14" s="19">
        <f t="shared" si="19"/>
        <v>4.79061908856406</v>
      </c>
      <c r="CU14" s="20">
        <v>11872</v>
      </c>
      <c r="CV14" s="12">
        <v>0.99</v>
      </c>
      <c r="CW14" s="12">
        <v>2.76</v>
      </c>
      <c r="CX14" s="9">
        <f t="shared" si="20"/>
        <v>3.7324</v>
      </c>
      <c r="CY14" s="10">
        <v>1.225</v>
      </c>
      <c r="CZ14" s="22">
        <v>1.085</v>
      </c>
      <c r="DA14" s="21">
        <f t="shared" si="21"/>
        <v>161257.110733596</v>
      </c>
      <c r="DG14" s="12">
        <f t="shared" si="22"/>
        <v>1489</v>
      </c>
      <c r="DH14" s="12">
        <v>1.728</v>
      </c>
      <c r="DI14" s="13">
        <v>1.35</v>
      </c>
      <c r="DJ14" s="14">
        <v>1.24</v>
      </c>
      <c r="DK14" s="15">
        <f t="shared" si="23"/>
        <v>4307.188608</v>
      </c>
      <c r="DL14" s="12">
        <v>1</v>
      </c>
      <c r="DM14" s="12">
        <f t="shared" si="24"/>
        <v>1489</v>
      </c>
      <c r="DN14" s="12">
        <v>1.23</v>
      </c>
      <c r="DO14" s="19">
        <f t="shared" si="25"/>
        <v>4.79061908856406</v>
      </c>
      <c r="DP14" s="20">
        <v>11872</v>
      </c>
      <c r="DQ14" s="12">
        <v>0.99</v>
      </c>
      <c r="DR14" s="12">
        <v>2.76</v>
      </c>
      <c r="DS14" s="9">
        <f t="shared" si="26"/>
        <v>3.7324</v>
      </c>
      <c r="DT14" s="10">
        <v>1.225</v>
      </c>
      <c r="DU14" s="22">
        <v>1.085</v>
      </c>
      <c r="DV14" s="21">
        <f t="shared" si="27"/>
        <v>161257.110733596</v>
      </c>
      <c r="EB14" s="12">
        <f t="shared" si="28"/>
        <v>1489</v>
      </c>
      <c r="EC14" s="12">
        <v>1.728</v>
      </c>
      <c r="ED14" s="13">
        <v>1.35</v>
      </c>
      <c r="EE14" s="14">
        <v>1.24</v>
      </c>
      <c r="EF14" s="15">
        <f t="shared" si="29"/>
        <v>4307.188608</v>
      </c>
      <c r="EG14" s="12">
        <v>1</v>
      </c>
      <c r="EH14" s="12">
        <f t="shared" si="30"/>
        <v>1489</v>
      </c>
      <c r="EI14" s="12">
        <v>1.32</v>
      </c>
      <c r="EJ14" s="19">
        <f t="shared" si="31"/>
        <v>4.88061908856406</v>
      </c>
      <c r="EK14" s="20">
        <v>11872</v>
      </c>
      <c r="EL14" s="12">
        <v>0.99</v>
      </c>
      <c r="EM14" s="12">
        <v>3.56</v>
      </c>
      <c r="EN14" s="9">
        <f t="shared" si="32"/>
        <v>4.5244</v>
      </c>
      <c r="EO14" s="10">
        <v>1.225</v>
      </c>
      <c r="EP14" s="22">
        <v>1.2</v>
      </c>
      <c r="EQ14" s="21">
        <f t="shared" si="33"/>
        <v>218771.968911708</v>
      </c>
    </row>
    <row r="15" s="1" customFormat="1" customHeight="1" spans="1:147">
      <c r="F15" s="12">
        <v>1344</v>
      </c>
      <c r="G15" s="12">
        <v>2.304</v>
      </c>
      <c r="H15" s="13">
        <v>1.35</v>
      </c>
      <c r="I15" s="14">
        <v>1.24</v>
      </c>
      <c r="J15" s="15">
        <f t="shared" si="0"/>
        <v>5183.668224</v>
      </c>
      <c r="K15" s="12">
        <v>1</v>
      </c>
      <c r="L15" s="12">
        <v>1344</v>
      </c>
      <c r="M15" s="12">
        <v>1.23</v>
      </c>
      <c r="N15" s="19">
        <f t="shared" si="1"/>
        <v>4.64148325358852</v>
      </c>
      <c r="O15" s="20">
        <v>11872</v>
      </c>
      <c r="P15" s="12">
        <v>0.99</v>
      </c>
      <c r="Q15" s="12">
        <v>2.76</v>
      </c>
      <c r="R15" s="9">
        <f t="shared" si="2"/>
        <v>3.7324</v>
      </c>
      <c r="S15" s="10">
        <v>1.225</v>
      </c>
      <c r="T15" s="20">
        <v>1</v>
      </c>
      <c r="U15" s="21">
        <f t="shared" si="3"/>
        <v>164287.516171383</v>
      </c>
      <c r="AA15" s="12">
        <v>1344</v>
      </c>
      <c r="AB15" s="12">
        <v>2.304</v>
      </c>
      <c r="AC15" s="13">
        <v>1.35</v>
      </c>
      <c r="AD15" s="14">
        <v>1.24</v>
      </c>
      <c r="AE15" s="15">
        <f t="shared" si="4"/>
        <v>5183.668224</v>
      </c>
      <c r="AF15" s="12">
        <v>1</v>
      </c>
      <c r="AG15" s="12">
        <v>1344</v>
      </c>
      <c r="AH15" s="12">
        <v>1.23</v>
      </c>
      <c r="AI15" s="19">
        <f t="shared" si="5"/>
        <v>4.64148325358852</v>
      </c>
      <c r="AJ15" s="20">
        <v>11872</v>
      </c>
      <c r="AK15" s="12">
        <v>0.99</v>
      </c>
      <c r="AL15" s="12">
        <v>2.76</v>
      </c>
      <c r="AM15" s="9">
        <f t="shared" si="6"/>
        <v>3.7324</v>
      </c>
      <c r="AN15" s="10">
        <v>1.225</v>
      </c>
      <c r="AO15" s="22">
        <v>1.015</v>
      </c>
      <c r="AP15" s="21">
        <f t="shared" si="7"/>
        <v>166751.828913954</v>
      </c>
      <c r="AV15" s="12">
        <v>1344</v>
      </c>
      <c r="AW15" s="12">
        <v>2.304</v>
      </c>
      <c r="AX15" s="13">
        <v>1.35</v>
      </c>
      <c r="AY15" s="14">
        <v>1.24</v>
      </c>
      <c r="AZ15" s="15">
        <f t="shared" si="8"/>
        <v>5183.668224</v>
      </c>
      <c r="BA15" s="12">
        <v>1</v>
      </c>
      <c r="BB15" s="12">
        <v>1344</v>
      </c>
      <c r="BC15" s="12">
        <v>1.23</v>
      </c>
      <c r="BD15" s="19">
        <f t="shared" si="9"/>
        <v>4.64148325358852</v>
      </c>
      <c r="BE15" s="20">
        <v>11872</v>
      </c>
      <c r="BF15" s="12">
        <v>0.99</v>
      </c>
      <c r="BG15" s="12">
        <v>2.76</v>
      </c>
      <c r="BH15" s="9">
        <f t="shared" si="10"/>
        <v>3.7324</v>
      </c>
      <c r="BI15" s="10">
        <v>1.225</v>
      </c>
      <c r="BJ15" s="20">
        <v>1</v>
      </c>
      <c r="BK15" s="21">
        <f t="shared" si="11"/>
        <v>164287.516171383</v>
      </c>
      <c r="BQ15" s="12">
        <v>1344</v>
      </c>
      <c r="BR15" s="12">
        <v>2.304</v>
      </c>
      <c r="BS15" s="13">
        <v>1.35</v>
      </c>
      <c r="BT15" s="14">
        <v>1.24</v>
      </c>
      <c r="BU15" s="15">
        <f t="shared" si="12"/>
        <v>5183.668224</v>
      </c>
      <c r="BV15" s="12">
        <v>1</v>
      </c>
      <c r="BW15" s="12">
        <v>1344</v>
      </c>
      <c r="BX15" s="12">
        <v>1.23</v>
      </c>
      <c r="BY15" s="19">
        <f t="shared" si="13"/>
        <v>4.64148325358852</v>
      </c>
      <c r="BZ15" s="20">
        <v>11872</v>
      </c>
      <c r="CA15" s="12">
        <v>0.99</v>
      </c>
      <c r="CB15" s="12">
        <v>2.76</v>
      </c>
      <c r="CC15" s="9">
        <f t="shared" si="14"/>
        <v>3.7324</v>
      </c>
      <c r="CD15" s="10">
        <v>1.225</v>
      </c>
      <c r="CE15" s="22">
        <v>1.015</v>
      </c>
      <c r="CF15" s="21">
        <f t="shared" si="15"/>
        <v>166751.828913954</v>
      </c>
      <c r="CL15" s="12">
        <f t="shared" si="16"/>
        <v>1489</v>
      </c>
      <c r="CM15" s="12">
        <v>2.304</v>
      </c>
      <c r="CN15" s="13">
        <v>1.35</v>
      </c>
      <c r="CO15" s="14">
        <v>1.24</v>
      </c>
      <c r="CP15" s="15">
        <f t="shared" si="17"/>
        <v>5742.918144</v>
      </c>
      <c r="CQ15" s="12">
        <v>1</v>
      </c>
      <c r="CR15" s="12">
        <f t="shared" si="18"/>
        <v>1489</v>
      </c>
      <c r="CS15" s="12">
        <v>1.23</v>
      </c>
      <c r="CT15" s="19">
        <f t="shared" si="19"/>
        <v>4.79061908856406</v>
      </c>
      <c r="CU15" s="20">
        <v>11872</v>
      </c>
      <c r="CV15" s="12">
        <v>0.99</v>
      </c>
      <c r="CW15" s="12">
        <v>2.76</v>
      </c>
      <c r="CX15" s="9">
        <f t="shared" si="20"/>
        <v>3.7324</v>
      </c>
      <c r="CY15" s="10">
        <v>1.225</v>
      </c>
      <c r="CZ15" s="22">
        <v>1.085</v>
      </c>
      <c r="DA15" s="21">
        <f t="shared" si="21"/>
        <v>195377.838293861</v>
      </c>
      <c r="DG15" s="12">
        <f t="shared" si="22"/>
        <v>1489</v>
      </c>
      <c r="DH15" s="12">
        <v>2.304</v>
      </c>
      <c r="DI15" s="13">
        <v>1.35</v>
      </c>
      <c r="DJ15" s="14">
        <v>1.24</v>
      </c>
      <c r="DK15" s="15">
        <f t="shared" si="23"/>
        <v>5742.918144</v>
      </c>
      <c r="DL15" s="12">
        <v>1</v>
      </c>
      <c r="DM15" s="12">
        <f t="shared" si="24"/>
        <v>1489</v>
      </c>
      <c r="DN15" s="12">
        <v>1.23</v>
      </c>
      <c r="DO15" s="19">
        <f t="shared" si="25"/>
        <v>4.79061908856406</v>
      </c>
      <c r="DP15" s="20">
        <v>11872</v>
      </c>
      <c r="DQ15" s="12">
        <v>0.99</v>
      </c>
      <c r="DR15" s="12">
        <v>2.76</v>
      </c>
      <c r="DS15" s="9">
        <f t="shared" si="26"/>
        <v>3.7324</v>
      </c>
      <c r="DT15" s="10">
        <v>1.225</v>
      </c>
      <c r="DU15" s="22">
        <v>1.085</v>
      </c>
      <c r="DV15" s="21">
        <f t="shared" si="27"/>
        <v>195377.838293861</v>
      </c>
      <c r="EB15" s="12">
        <f t="shared" si="28"/>
        <v>1489</v>
      </c>
      <c r="EC15" s="12">
        <v>2.304</v>
      </c>
      <c r="ED15" s="13">
        <v>1.35</v>
      </c>
      <c r="EE15" s="14">
        <v>1.24</v>
      </c>
      <c r="EF15" s="15">
        <f t="shared" si="29"/>
        <v>5742.918144</v>
      </c>
      <c r="EG15" s="12">
        <v>1</v>
      </c>
      <c r="EH15" s="12">
        <f t="shared" si="30"/>
        <v>1489</v>
      </c>
      <c r="EI15" s="12">
        <v>1.32</v>
      </c>
      <c r="EJ15" s="19">
        <f t="shared" si="31"/>
        <v>4.88061908856406</v>
      </c>
      <c r="EK15" s="20">
        <v>11872</v>
      </c>
      <c r="EL15" s="12">
        <v>0.99</v>
      </c>
      <c r="EM15" s="12">
        <v>3.56</v>
      </c>
      <c r="EN15" s="9">
        <f t="shared" si="32"/>
        <v>4.5244</v>
      </c>
      <c r="EO15" s="10">
        <v>1.225</v>
      </c>
      <c r="EP15" s="22">
        <v>1.2</v>
      </c>
      <c r="EQ15" s="21">
        <f t="shared" si="33"/>
        <v>265376.256916944</v>
      </c>
    </row>
    <row r="16" s="1" customFormat="1" customHeight="1" spans="1:147">
      <c r="F16" s="12">
        <v>1344</v>
      </c>
      <c r="G16" s="12">
        <v>1.728</v>
      </c>
      <c r="H16" s="13">
        <v>1.35</v>
      </c>
      <c r="I16" s="14">
        <v>1.24</v>
      </c>
      <c r="J16" s="15">
        <f t="shared" si="0"/>
        <v>3887.751168</v>
      </c>
      <c r="K16" s="12">
        <v>1</v>
      </c>
      <c r="L16" s="12">
        <v>1344</v>
      </c>
      <c r="M16" s="12">
        <v>1.23</v>
      </c>
      <c r="N16" s="19">
        <f t="shared" si="1"/>
        <v>4.64148325358852</v>
      </c>
      <c r="O16" s="20">
        <v>11872</v>
      </c>
      <c r="P16" s="12">
        <v>0.99</v>
      </c>
      <c r="Q16" s="12">
        <v>2.76</v>
      </c>
      <c r="R16" s="9">
        <f t="shared" si="2"/>
        <v>3.7324</v>
      </c>
      <c r="S16" s="10">
        <v>1.225</v>
      </c>
      <c r="T16" s="20">
        <v>1</v>
      </c>
      <c r="U16" s="21">
        <f t="shared" si="3"/>
        <v>136785.897048537</v>
      </c>
      <c r="AA16" s="12">
        <v>1344</v>
      </c>
      <c r="AB16" s="12">
        <v>1.728</v>
      </c>
      <c r="AC16" s="13">
        <v>1.35</v>
      </c>
      <c r="AD16" s="14">
        <v>1.24</v>
      </c>
      <c r="AE16" s="15">
        <f t="shared" si="4"/>
        <v>3887.751168</v>
      </c>
      <c r="AF16" s="12">
        <v>1</v>
      </c>
      <c r="AG16" s="12">
        <v>1344</v>
      </c>
      <c r="AH16" s="12">
        <v>1.23</v>
      </c>
      <c r="AI16" s="19">
        <f t="shared" si="5"/>
        <v>4.64148325358852</v>
      </c>
      <c r="AJ16" s="20">
        <v>11872</v>
      </c>
      <c r="AK16" s="12">
        <v>0.99</v>
      </c>
      <c r="AL16" s="12">
        <v>2.76</v>
      </c>
      <c r="AM16" s="9">
        <f t="shared" si="6"/>
        <v>3.7324</v>
      </c>
      <c r="AN16" s="10">
        <v>1.225</v>
      </c>
      <c r="AO16" s="22">
        <v>1.015</v>
      </c>
      <c r="AP16" s="21">
        <f t="shared" si="7"/>
        <v>138837.685504265</v>
      </c>
      <c r="AV16" s="12">
        <v>1344</v>
      </c>
      <c r="AW16" s="12">
        <v>1.728</v>
      </c>
      <c r="AX16" s="13">
        <v>1.35</v>
      </c>
      <c r="AY16" s="14">
        <v>1.24</v>
      </c>
      <c r="AZ16" s="15">
        <f t="shared" si="8"/>
        <v>3887.751168</v>
      </c>
      <c r="BA16" s="12">
        <v>1</v>
      </c>
      <c r="BB16" s="12">
        <v>1344</v>
      </c>
      <c r="BC16" s="12">
        <v>1.23</v>
      </c>
      <c r="BD16" s="19">
        <f t="shared" si="9"/>
        <v>4.64148325358852</v>
      </c>
      <c r="BE16" s="20">
        <v>11872</v>
      </c>
      <c r="BF16" s="12">
        <v>0.99</v>
      </c>
      <c r="BG16" s="12">
        <v>2.76</v>
      </c>
      <c r="BH16" s="9">
        <f t="shared" si="10"/>
        <v>3.7324</v>
      </c>
      <c r="BI16" s="10">
        <v>1.225</v>
      </c>
      <c r="BJ16" s="20">
        <v>1</v>
      </c>
      <c r="BK16" s="21">
        <f t="shared" si="11"/>
        <v>136785.897048537</v>
      </c>
      <c r="BQ16" s="12">
        <v>1344</v>
      </c>
      <c r="BR16" s="12">
        <v>1.728</v>
      </c>
      <c r="BS16" s="13">
        <v>1.35</v>
      </c>
      <c r="BT16" s="14">
        <v>1.24</v>
      </c>
      <c r="BU16" s="15">
        <f t="shared" si="12"/>
        <v>3887.751168</v>
      </c>
      <c r="BV16" s="12">
        <v>1</v>
      </c>
      <c r="BW16" s="12">
        <v>1344</v>
      </c>
      <c r="BX16" s="12">
        <v>1.23</v>
      </c>
      <c r="BY16" s="19">
        <f t="shared" si="13"/>
        <v>4.64148325358852</v>
      </c>
      <c r="BZ16" s="20">
        <v>11872</v>
      </c>
      <c r="CA16" s="12">
        <v>0.99</v>
      </c>
      <c r="CB16" s="12">
        <v>2.76</v>
      </c>
      <c r="CC16" s="9">
        <f t="shared" si="14"/>
        <v>3.7324</v>
      </c>
      <c r="CD16" s="10">
        <v>1.225</v>
      </c>
      <c r="CE16" s="22">
        <v>1.015</v>
      </c>
      <c r="CF16" s="21">
        <f t="shared" si="15"/>
        <v>138837.685504265</v>
      </c>
      <c r="CL16" s="12">
        <f t="shared" si="16"/>
        <v>1489</v>
      </c>
      <c r="CM16" s="12">
        <v>1.728</v>
      </c>
      <c r="CN16" s="13">
        <v>1.35</v>
      </c>
      <c r="CO16" s="14">
        <v>1.24</v>
      </c>
      <c r="CP16" s="15">
        <f t="shared" si="17"/>
        <v>4307.188608</v>
      </c>
      <c r="CQ16" s="12">
        <v>1</v>
      </c>
      <c r="CR16" s="12">
        <f t="shared" si="18"/>
        <v>1489</v>
      </c>
      <c r="CS16" s="12">
        <v>1.23</v>
      </c>
      <c r="CT16" s="19">
        <f t="shared" si="19"/>
        <v>4.79061908856406</v>
      </c>
      <c r="CU16" s="20">
        <v>11872</v>
      </c>
      <c r="CV16" s="12">
        <v>0.99</v>
      </c>
      <c r="CW16" s="12">
        <v>2.76</v>
      </c>
      <c r="CX16" s="9">
        <f t="shared" si="20"/>
        <v>3.7324</v>
      </c>
      <c r="CY16" s="10">
        <v>1.225</v>
      </c>
      <c r="CZ16" s="22">
        <v>1.085</v>
      </c>
      <c r="DA16" s="21">
        <f t="shared" si="21"/>
        <v>161257.110733596</v>
      </c>
      <c r="DG16" s="12">
        <f t="shared" si="22"/>
        <v>1489</v>
      </c>
      <c r="DH16" s="12">
        <v>1.728</v>
      </c>
      <c r="DI16" s="13">
        <v>1.35</v>
      </c>
      <c r="DJ16" s="14">
        <v>1.24</v>
      </c>
      <c r="DK16" s="15">
        <f t="shared" si="23"/>
        <v>4307.188608</v>
      </c>
      <c r="DL16" s="12">
        <v>1</v>
      </c>
      <c r="DM16" s="12">
        <f t="shared" si="24"/>
        <v>1489</v>
      </c>
      <c r="DN16" s="12">
        <v>1.23</v>
      </c>
      <c r="DO16" s="19">
        <f t="shared" si="25"/>
        <v>4.79061908856406</v>
      </c>
      <c r="DP16" s="20">
        <v>11872</v>
      </c>
      <c r="DQ16" s="12">
        <v>0.99</v>
      </c>
      <c r="DR16" s="12">
        <v>2.76</v>
      </c>
      <c r="DS16" s="9">
        <f t="shared" si="26"/>
        <v>3.7324</v>
      </c>
      <c r="DT16" s="10">
        <v>1.225</v>
      </c>
      <c r="DU16" s="22">
        <v>1.085</v>
      </c>
      <c r="DV16" s="21">
        <f t="shared" si="27"/>
        <v>161257.110733596</v>
      </c>
      <c r="EB16" s="12">
        <f t="shared" si="28"/>
        <v>1489</v>
      </c>
      <c r="EC16" s="12">
        <v>1.728</v>
      </c>
      <c r="ED16" s="13">
        <v>1.35</v>
      </c>
      <c r="EE16" s="14">
        <v>1.24</v>
      </c>
      <c r="EF16" s="15">
        <f t="shared" si="29"/>
        <v>4307.188608</v>
      </c>
      <c r="EG16" s="12">
        <v>1</v>
      </c>
      <c r="EH16" s="12">
        <f t="shared" si="30"/>
        <v>1489</v>
      </c>
      <c r="EI16" s="12">
        <v>1.32</v>
      </c>
      <c r="EJ16" s="19">
        <f t="shared" si="31"/>
        <v>4.88061908856406</v>
      </c>
      <c r="EK16" s="20">
        <v>11872</v>
      </c>
      <c r="EL16" s="12">
        <v>0.99</v>
      </c>
      <c r="EM16" s="12">
        <v>3.56</v>
      </c>
      <c r="EN16" s="9">
        <f t="shared" si="32"/>
        <v>4.5244</v>
      </c>
      <c r="EO16" s="10">
        <v>1.225</v>
      </c>
      <c r="EP16" s="22">
        <v>1.2</v>
      </c>
      <c r="EQ16" s="21">
        <f t="shared" si="33"/>
        <v>218771.968911708</v>
      </c>
    </row>
    <row r="17" s="1" customFormat="1" customHeight="1" spans="6:147">
      <c r="F17" s="12">
        <v>1344</v>
      </c>
      <c r="G17" s="12">
        <v>1.728</v>
      </c>
      <c r="H17" s="13">
        <v>1.35</v>
      </c>
      <c r="I17" s="14">
        <v>1.24</v>
      </c>
      <c r="J17" s="15">
        <f t="shared" si="0"/>
        <v>3887.751168</v>
      </c>
      <c r="K17" s="12">
        <v>1</v>
      </c>
      <c r="L17" s="12">
        <v>1344</v>
      </c>
      <c r="M17" s="12">
        <v>1.23</v>
      </c>
      <c r="N17" s="19">
        <f t="shared" si="1"/>
        <v>4.64148325358852</v>
      </c>
      <c r="O17" s="20">
        <v>11872</v>
      </c>
      <c r="P17" s="12">
        <v>0.99</v>
      </c>
      <c r="Q17" s="12">
        <v>2.76</v>
      </c>
      <c r="R17" s="9">
        <f t="shared" si="2"/>
        <v>3.7324</v>
      </c>
      <c r="S17" s="10">
        <v>1.225</v>
      </c>
      <c r="T17" s="20">
        <v>1</v>
      </c>
      <c r="U17" s="21">
        <f t="shared" si="3"/>
        <v>136785.897048537</v>
      </c>
      <c r="AA17" s="12">
        <v>1344</v>
      </c>
      <c r="AB17" s="12">
        <v>1.728</v>
      </c>
      <c r="AC17" s="13">
        <v>1.35</v>
      </c>
      <c r="AD17" s="14">
        <v>1.24</v>
      </c>
      <c r="AE17" s="15">
        <f t="shared" si="4"/>
        <v>3887.751168</v>
      </c>
      <c r="AF17" s="12">
        <v>1</v>
      </c>
      <c r="AG17" s="12">
        <v>1344</v>
      </c>
      <c r="AH17" s="12">
        <v>1.23</v>
      </c>
      <c r="AI17" s="19">
        <f t="shared" si="5"/>
        <v>4.64148325358852</v>
      </c>
      <c r="AJ17" s="20">
        <v>11872</v>
      </c>
      <c r="AK17" s="12">
        <v>0.99</v>
      </c>
      <c r="AL17" s="12">
        <v>2.76</v>
      </c>
      <c r="AM17" s="9">
        <f t="shared" si="6"/>
        <v>3.7324</v>
      </c>
      <c r="AN17" s="10">
        <v>1.225</v>
      </c>
      <c r="AO17" s="22">
        <v>1.015</v>
      </c>
      <c r="AP17" s="21">
        <f t="shared" si="7"/>
        <v>138837.685504265</v>
      </c>
      <c r="AV17" s="12">
        <v>1344</v>
      </c>
      <c r="AW17" s="12">
        <v>1.728</v>
      </c>
      <c r="AX17" s="13">
        <v>1.35</v>
      </c>
      <c r="AY17" s="14">
        <v>1.24</v>
      </c>
      <c r="AZ17" s="15">
        <f t="shared" si="8"/>
        <v>3887.751168</v>
      </c>
      <c r="BA17" s="12">
        <v>1</v>
      </c>
      <c r="BB17" s="12">
        <v>1344</v>
      </c>
      <c r="BC17" s="12">
        <v>1.23</v>
      </c>
      <c r="BD17" s="19">
        <f t="shared" si="9"/>
        <v>4.64148325358852</v>
      </c>
      <c r="BE17" s="20">
        <v>11872</v>
      </c>
      <c r="BF17" s="12">
        <v>0.99</v>
      </c>
      <c r="BG17" s="12">
        <v>2.76</v>
      </c>
      <c r="BH17" s="9">
        <f t="shared" si="10"/>
        <v>3.7324</v>
      </c>
      <c r="BI17" s="10">
        <v>1.225</v>
      </c>
      <c r="BJ17" s="20">
        <v>1</v>
      </c>
      <c r="BK17" s="21">
        <f t="shared" si="11"/>
        <v>136785.897048537</v>
      </c>
      <c r="BQ17" s="12">
        <v>1344</v>
      </c>
      <c r="BR17" s="12">
        <v>1.728</v>
      </c>
      <c r="BS17" s="13">
        <v>1.35</v>
      </c>
      <c r="BT17" s="14">
        <v>1.24</v>
      </c>
      <c r="BU17" s="15">
        <f t="shared" si="12"/>
        <v>3887.751168</v>
      </c>
      <c r="BV17" s="12">
        <v>1</v>
      </c>
      <c r="BW17" s="12">
        <v>1344</v>
      </c>
      <c r="BX17" s="12">
        <v>1.23</v>
      </c>
      <c r="BY17" s="19">
        <f t="shared" si="13"/>
        <v>4.64148325358852</v>
      </c>
      <c r="BZ17" s="20">
        <v>11872</v>
      </c>
      <c r="CA17" s="12">
        <v>0.99</v>
      </c>
      <c r="CB17" s="12">
        <v>2.76</v>
      </c>
      <c r="CC17" s="9">
        <f t="shared" si="14"/>
        <v>3.7324</v>
      </c>
      <c r="CD17" s="10">
        <v>1.225</v>
      </c>
      <c r="CE17" s="22">
        <v>1.015</v>
      </c>
      <c r="CF17" s="21">
        <f t="shared" si="15"/>
        <v>138837.685504265</v>
      </c>
      <c r="CL17" s="12">
        <f t="shared" si="16"/>
        <v>1489</v>
      </c>
      <c r="CM17" s="12">
        <v>1.728</v>
      </c>
      <c r="CN17" s="13">
        <v>1.35</v>
      </c>
      <c r="CO17" s="14">
        <v>1.24</v>
      </c>
      <c r="CP17" s="15">
        <f t="shared" si="17"/>
        <v>4307.188608</v>
      </c>
      <c r="CQ17" s="12">
        <v>1</v>
      </c>
      <c r="CR17" s="12">
        <f t="shared" si="18"/>
        <v>1489</v>
      </c>
      <c r="CS17" s="12">
        <v>1.23</v>
      </c>
      <c r="CT17" s="19">
        <f t="shared" si="19"/>
        <v>4.79061908856406</v>
      </c>
      <c r="CU17" s="20">
        <v>11872</v>
      </c>
      <c r="CV17" s="12">
        <v>0.99</v>
      </c>
      <c r="CW17" s="12">
        <v>2.76</v>
      </c>
      <c r="CX17" s="9">
        <f t="shared" si="20"/>
        <v>3.7324</v>
      </c>
      <c r="CY17" s="10">
        <v>1.225</v>
      </c>
      <c r="CZ17" s="22">
        <v>1.085</v>
      </c>
      <c r="DA17" s="21">
        <f t="shared" si="21"/>
        <v>161257.110733596</v>
      </c>
      <c r="DG17" s="12">
        <f t="shared" si="22"/>
        <v>1489</v>
      </c>
      <c r="DH17" s="12">
        <v>1.728</v>
      </c>
      <c r="DI17" s="13">
        <v>1.35</v>
      </c>
      <c r="DJ17" s="14">
        <v>1.24</v>
      </c>
      <c r="DK17" s="15">
        <f t="shared" si="23"/>
        <v>4307.188608</v>
      </c>
      <c r="DL17" s="12">
        <v>1</v>
      </c>
      <c r="DM17" s="12">
        <f t="shared" si="24"/>
        <v>1489</v>
      </c>
      <c r="DN17" s="12">
        <v>1.23</v>
      </c>
      <c r="DO17" s="19">
        <f t="shared" si="25"/>
        <v>4.79061908856406</v>
      </c>
      <c r="DP17" s="20">
        <v>11872</v>
      </c>
      <c r="DQ17" s="12">
        <v>0.99</v>
      </c>
      <c r="DR17" s="12">
        <v>2.76</v>
      </c>
      <c r="DS17" s="9">
        <f t="shared" si="26"/>
        <v>3.7324</v>
      </c>
      <c r="DT17" s="10">
        <v>1.225</v>
      </c>
      <c r="DU17" s="22">
        <v>1.085</v>
      </c>
      <c r="DV17" s="21">
        <f t="shared" si="27"/>
        <v>161257.110733596</v>
      </c>
      <c r="EB17" s="12">
        <f t="shared" si="28"/>
        <v>1489</v>
      </c>
      <c r="EC17" s="12">
        <v>1.728</v>
      </c>
      <c r="ED17" s="13">
        <v>1.35</v>
      </c>
      <c r="EE17" s="14">
        <v>1.24</v>
      </c>
      <c r="EF17" s="15">
        <f t="shared" si="29"/>
        <v>4307.188608</v>
      </c>
      <c r="EG17" s="12">
        <v>1</v>
      </c>
      <c r="EH17" s="12">
        <f t="shared" si="30"/>
        <v>1489</v>
      </c>
      <c r="EI17" s="12">
        <v>1.32</v>
      </c>
      <c r="EJ17" s="19">
        <f t="shared" si="31"/>
        <v>4.88061908856406</v>
      </c>
      <c r="EK17" s="20">
        <v>11872</v>
      </c>
      <c r="EL17" s="12">
        <v>0.99</v>
      </c>
      <c r="EM17" s="12">
        <v>3.56</v>
      </c>
      <c r="EN17" s="9">
        <f t="shared" si="32"/>
        <v>4.5244</v>
      </c>
      <c r="EO17" s="10">
        <v>1.225</v>
      </c>
      <c r="EP17" s="22">
        <v>1.2</v>
      </c>
      <c r="EQ17" s="21">
        <f t="shared" si="33"/>
        <v>218771.968911708</v>
      </c>
    </row>
    <row r="18" s="1" customFormat="1" customHeight="1" spans="6:147">
      <c r="F18" s="12">
        <v>1344</v>
      </c>
      <c r="G18" s="12">
        <v>2.304</v>
      </c>
      <c r="H18" s="13">
        <v>1.35</v>
      </c>
      <c r="I18" s="14">
        <v>1.24</v>
      </c>
      <c r="J18" s="15">
        <f t="shared" si="0"/>
        <v>5183.668224</v>
      </c>
      <c r="K18" s="12">
        <v>1</v>
      </c>
      <c r="L18" s="12">
        <v>1344</v>
      </c>
      <c r="M18" s="12">
        <v>1.23</v>
      </c>
      <c r="N18" s="19">
        <f t="shared" si="1"/>
        <v>4.64148325358852</v>
      </c>
      <c r="O18" s="20">
        <v>11872</v>
      </c>
      <c r="P18" s="12">
        <v>0.99</v>
      </c>
      <c r="Q18" s="12">
        <v>2.76</v>
      </c>
      <c r="R18" s="9">
        <f t="shared" si="2"/>
        <v>3.7324</v>
      </c>
      <c r="S18" s="10">
        <v>1.225</v>
      </c>
      <c r="T18" s="20">
        <v>1</v>
      </c>
      <c r="U18" s="21">
        <f t="shared" si="3"/>
        <v>164287.516171383</v>
      </c>
      <c r="AA18" s="12">
        <v>1344</v>
      </c>
      <c r="AB18" s="12">
        <v>2.304</v>
      </c>
      <c r="AC18" s="13">
        <v>1.35</v>
      </c>
      <c r="AD18" s="14">
        <v>1.24</v>
      </c>
      <c r="AE18" s="15">
        <f t="shared" si="4"/>
        <v>5183.668224</v>
      </c>
      <c r="AF18" s="12">
        <v>1</v>
      </c>
      <c r="AG18" s="12">
        <v>1344</v>
      </c>
      <c r="AH18" s="12">
        <v>1.23</v>
      </c>
      <c r="AI18" s="19">
        <f t="shared" si="5"/>
        <v>4.64148325358852</v>
      </c>
      <c r="AJ18" s="20">
        <v>11872</v>
      </c>
      <c r="AK18" s="12">
        <v>0.99</v>
      </c>
      <c r="AL18" s="12">
        <v>2.76</v>
      </c>
      <c r="AM18" s="9">
        <f t="shared" si="6"/>
        <v>3.7324</v>
      </c>
      <c r="AN18" s="10">
        <v>1.225</v>
      </c>
      <c r="AO18" s="22">
        <v>1.015</v>
      </c>
      <c r="AP18" s="21">
        <f t="shared" si="7"/>
        <v>166751.828913954</v>
      </c>
      <c r="AV18" s="12">
        <v>1344</v>
      </c>
      <c r="AW18" s="12">
        <v>2.304</v>
      </c>
      <c r="AX18" s="13">
        <v>1.35</v>
      </c>
      <c r="AY18" s="14">
        <v>1.24</v>
      </c>
      <c r="AZ18" s="15">
        <f t="shared" si="8"/>
        <v>5183.668224</v>
      </c>
      <c r="BA18" s="12">
        <v>1</v>
      </c>
      <c r="BB18" s="12">
        <v>1344</v>
      </c>
      <c r="BC18" s="12">
        <v>1.23</v>
      </c>
      <c r="BD18" s="19">
        <f t="shared" si="9"/>
        <v>4.64148325358852</v>
      </c>
      <c r="BE18" s="20">
        <v>11872</v>
      </c>
      <c r="BF18" s="12">
        <v>0.99</v>
      </c>
      <c r="BG18" s="12">
        <v>2.76</v>
      </c>
      <c r="BH18" s="9">
        <f t="shared" si="10"/>
        <v>3.7324</v>
      </c>
      <c r="BI18" s="10">
        <v>1.225</v>
      </c>
      <c r="BJ18" s="20">
        <v>1</v>
      </c>
      <c r="BK18" s="21">
        <f t="shared" si="11"/>
        <v>164287.516171383</v>
      </c>
      <c r="BQ18" s="12">
        <v>1344</v>
      </c>
      <c r="BR18" s="12">
        <v>2.304</v>
      </c>
      <c r="BS18" s="13">
        <v>1.35</v>
      </c>
      <c r="BT18" s="14">
        <v>1.24</v>
      </c>
      <c r="BU18" s="15">
        <f t="shared" si="12"/>
        <v>5183.668224</v>
      </c>
      <c r="BV18" s="12">
        <v>1</v>
      </c>
      <c r="BW18" s="12">
        <v>1344</v>
      </c>
      <c r="BX18" s="12">
        <v>1.23</v>
      </c>
      <c r="BY18" s="19">
        <f t="shared" si="13"/>
        <v>4.64148325358852</v>
      </c>
      <c r="BZ18" s="20">
        <v>11872</v>
      </c>
      <c r="CA18" s="12">
        <v>0.99</v>
      </c>
      <c r="CB18" s="12">
        <v>2.76</v>
      </c>
      <c r="CC18" s="9">
        <f t="shared" si="14"/>
        <v>3.7324</v>
      </c>
      <c r="CD18" s="10">
        <v>1.225</v>
      </c>
      <c r="CE18" s="22">
        <v>1.015</v>
      </c>
      <c r="CF18" s="21">
        <f t="shared" si="15"/>
        <v>166751.828913954</v>
      </c>
      <c r="CL18" s="12">
        <f t="shared" si="16"/>
        <v>1489</v>
      </c>
      <c r="CM18" s="12">
        <v>2.304</v>
      </c>
      <c r="CN18" s="13">
        <v>1.35</v>
      </c>
      <c r="CO18" s="14">
        <v>1.24</v>
      </c>
      <c r="CP18" s="15">
        <f t="shared" si="17"/>
        <v>5742.918144</v>
      </c>
      <c r="CQ18" s="12">
        <v>1</v>
      </c>
      <c r="CR18" s="12">
        <f t="shared" si="18"/>
        <v>1489</v>
      </c>
      <c r="CS18" s="12">
        <v>1.23</v>
      </c>
      <c r="CT18" s="19">
        <f t="shared" si="19"/>
        <v>4.79061908856406</v>
      </c>
      <c r="CU18" s="20">
        <v>11872</v>
      </c>
      <c r="CV18" s="12">
        <v>0.99</v>
      </c>
      <c r="CW18" s="12">
        <v>2.76</v>
      </c>
      <c r="CX18" s="9">
        <f t="shared" si="20"/>
        <v>3.7324</v>
      </c>
      <c r="CY18" s="10">
        <v>1.225</v>
      </c>
      <c r="CZ18" s="22">
        <v>1.085</v>
      </c>
      <c r="DA18" s="21">
        <f t="shared" si="21"/>
        <v>195377.838293861</v>
      </c>
      <c r="DG18" s="12">
        <f t="shared" si="22"/>
        <v>1489</v>
      </c>
      <c r="DH18" s="12">
        <v>2.304</v>
      </c>
      <c r="DI18" s="13">
        <v>1.35</v>
      </c>
      <c r="DJ18" s="14">
        <v>1.24</v>
      </c>
      <c r="DK18" s="15">
        <f t="shared" si="23"/>
        <v>5742.918144</v>
      </c>
      <c r="DL18" s="12">
        <v>1</v>
      </c>
      <c r="DM18" s="12">
        <f t="shared" si="24"/>
        <v>1489</v>
      </c>
      <c r="DN18" s="12">
        <v>1.23</v>
      </c>
      <c r="DO18" s="19">
        <f t="shared" si="25"/>
        <v>4.79061908856406</v>
      </c>
      <c r="DP18" s="20">
        <v>11872</v>
      </c>
      <c r="DQ18" s="12">
        <v>0.99</v>
      </c>
      <c r="DR18" s="12">
        <v>2.76</v>
      </c>
      <c r="DS18" s="9">
        <f t="shared" si="26"/>
        <v>3.7324</v>
      </c>
      <c r="DT18" s="10">
        <v>1.225</v>
      </c>
      <c r="DU18" s="22">
        <v>1.085</v>
      </c>
      <c r="DV18" s="21">
        <f t="shared" si="27"/>
        <v>195377.838293861</v>
      </c>
      <c r="EB18" s="12">
        <f t="shared" si="28"/>
        <v>1489</v>
      </c>
      <c r="EC18" s="12">
        <v>2.304</v>
      </c>
      <c r="ED18" s="13">
        <v>1.35</v>
      </c>
      <c r="EE18" s="14">
        <v>1.24</v>
      </c>
      <c r="EF18" s="15">
        <f t="shared" si="29"/>
        <v>5742.918144</v>
      </c>
      <c r="EG18" s="12">
        <v>1</v>
      </c>
      <c r="EH18" s="12">
        <f t="shared" si="30"/>
        <v>1489</v>
      </c>
      <c r="EI18" s="12">
        <v>1.32</v>
      </c>
      <c r="EJ18" s="19">
        <f t="shared" si="31"/>
        <v>4.88061908856406</v>
      </c>
      <c r="EK18" s="20">
        <v>11872</v>
      </c>
      <c r="EL18" s="12">
        <v>0.99</v>
      </c>
      <c r="EM18" s="12">
        <v>3.56</v>
      </c>
      <c r="EN18" s="9">
        <f t="shared" si="32"/>
        <v>4.5244</v>
      </c>
      <c r="EO18" s="10">
        <v>1.225</v>
      </c>
      <c r="EP18" s="22">
        <v>1.2</v>
      </c>
      <c r="EQ18" s="21">
        <f t="shared" si="33"/>
        <v>265376.256916944</v>
      </c>
    </row>
    <row r="19" s="1" customFormat="1" customHeight="1" spans="6:147">
      <c r="F19" s="12">
        <v>1344</v>
      </c>
      <c r="G19" s="12">
        <v>1.728</v>
      </c>
      <c r="H19" s="13">
        <v>1.35</v>
      </c>
      <c r="I19" s="14">
        <v>1.24</v>
      </c>
      <c r="J19" s="15">
        <f t="shared" si="0"/>
        <v>3887.751168</v>
      </c>
      <c r="K19" s="12">
        <v>1</v>
      </c>
      <c r="L19" s="12">
        <v>1344</v>
      </c>
      <c r="M19" s="12">
        <v>1.23</v>
      </c>
      <c r="N19" s="19">
        <f t="shared" si="1"/>
        <v>4.64148325358852</v>
      </c>
      <c r="O19" s="20">
        <v>11872</v>
      </c>
      <c r="P19" s="12">
        <v>0.99</v>
      </c>
      <c r="Q19" s="12">
        <v>2.76</v>
      </c>
      <c r="R19" s="9">
        <f t="shared" si="2"/>
        <v>3.7324</v>
      </c>
      <c r="S19" s="10">
        <v>1.225</v>
      </c>
      <c r="T19" s="20">
        <v>1</v>
      </c>
      <c r="U19" s="21">
        <f t="shared" si="3"/>
        <v>136785.897048537</v>
      </c>
      <c r="AA19" s="12">
        <v>1344</v>
      </c>
      <c r="AB19" s="12">
        <v>1.728</v>
      </c>
      <c r="AC19" s="13">
        <v>1.35</v>
      </c>
      <c r="AD19" s="14">
        <v>1.24</v>
      </c>
      <c r="AE19" s="15">
        <f t="shared" si="4"/>
        <v>3887.751168</v>
      </c>
      <c r="AF19" s="12">
        <v>1</v>
      </c>
      <c r="AG19" s="12">
        <v>1344</v>
      </c>
      <c r="AH19" s="12">
        <v>1.23</v>
      </c>
      <c r="AI19" s="19">
        <f t="shared" si="5"/>
        <v>4.64148325358852</v>
      </c>
      <c r="AJ19" s="20">
        <v>11872</v>
      </c>
      <c r="AK19" s="12">
        <v>0.99</v>
      </c>
      <c r="AL19" s="12">
        <v>2.76</v>
      </c>
      <c r="AM19" s="9">
        <f t="shared" si="6"/>
        <v>3.7324</v>
      </c>
      <c r="AN19" s="10">
        <v>1.225</v>
      </c>
      <c r="AO19" s="22">
        <v>1.015</v>
      </c>
      <c r="AP19" s="21">
        <f t="shared" si="7"/>
        <v>138837.685504265</v>
      </c>
      <c r="AV19" s="12">
        <v>1344</v>
      </c>
      <c r="AW19" s="12">
        <v>1.728</v>
      </c>
      <c r="AX19" s="13">
        <v>1.35</v>
      </c>
      <c r="AY19" s="14">
        <v>1.24</v>
      </c>
      <c r="AZ19" s="15">
        <f t="shared" si="8"/>
        <v>3887.751168</v>
      </c>
      <c r="BA19" s="12">
        <v>1</v>
      </c>
      <c r="BB19" s="12">
        <v>1344</v>
      </c>
      <c r="BC19" s="12">
        <v>1.23</v>
      </c>
      <c r="BD19" s="19">
        <f t="shared" si="9"/>
        <v>4.64148325358852</v>
      </c>
      <c r="BE19" s="20">
        <v>11872</v>
      </c>
      <c r="BF19" s="12">
        <v>0.99</v>
      </c>
      <c r="BG19" s="12">
        <v>2.76</v>
      </c>
      <c r="BH19" s="9">
        <f t="shared" si="10"/>
        <v>3.7324</v>
      </c>
      <c r="BI19" s="10">
        <v>1.225</v>
      </c>
      <c r="BJ19" s="20">
        <v>1</v>
      </c>
      <c r="BK19" s="21">
        <f t="shared" si="11"/>
        <v>136785.897048537</v>
      </c>
      <c r="BQ19" s="12">
        <v>1344</v>
      </c>
      <c r="BR19" s="12">
        <v>1.728</v>
      </c>
      <c r="BS19" s="13">
        <v>1.35</v>
      </c>
      <c r="BT19" s="14">
        <v>1.24</v>
      </c>
      <c r="BU19" s="15">
        <f t="shared" si="12"/>
        <v>3887.751168</v>
      </c>
      <c r="BV19" s="12">
        <v>1</v>
      </c>
      <c r="BW19" s="12">
        <v>1344</v>
      </c>
      <c r="BX19" s="12">
        <v>1.23</v>
      </c>
      <c r="BY19" s="19">
        <f t="shared" si="13"/>
        <v>4.64148325358852</v>
      </c>
      <c r="BZ19" s="20">
        <v>11872</v>
      </c>
      <c r="CA19" s="12">
        <v>0.99</v>
      </c>
      <c r="CB19" s="12">
        <v>2.76</v>
      </c>
      <c r="CC19" s="9">
        <f t="shared" si="14"/>
        <v>3.7324</v>
      </c>
      <c r="CD19" s="10">
        <v>1.225</v>
      </c>
      <c r="CE19" s="22">
        <v>1.015</v>
      </c>
      <c r="CF19" s="21">
        <f t="shared" si="15"/>
        <v>138837.685504265</v>
      </c>
      <c r="CL19" s="12">
        <f t="shared" si="16"/>
        <v>1489</v>
      </c>
      <c r="CM19" s="12">
        <v>1.728</v>
      </c>
      <c r="CN19" s="13">
        <v>1.35</v>
      </c>
      <c r="CO19" s="14">
        <v>1.24</v>
      </c>
      <c r="CP19" s="15">
        <f t="shared" si="17"/>
        <v>4307.188608</v>
      </c>
      <c r="CQ19" s="12">
        <v>1</v>
      </c>
      <c r="CR19" s="12">
        <f t="shared" si="18"/>
        <v>1489</v>
      </c>
      <c r="CS19" s="12">
        <v>1.23</v>
      </c>
      <c r="CT19" s="19">
        <f t="shared" si="19"/>
        <v>4.79061908856406</v>
      </c>
      <c r="CU19" s="20">
        <v>11872</v>
      </c>
      <c r="CV19" s="12">
        <v>0.99</v>
      </c>
      <c r="CW19" s="12">
        <v>2.76</v>
      </c>
      <c r="CX19" s="9">
        <f t="shared" si="20"/>
        <v>3.7324</v>
      </c>
      <c r="CY19" s="10">
        <v>1.225</v>
      </c>
      <c r="CZ19" s="22">
        <v>1.085</v>
      </c>
      <c r="DA19" s="21">
        <f t="shared" si="21"/>
        <v>161257.110733596</v>
      </c>
      <c r="DG19" s="12">
        <f t="shared" si="22"/>
        <v>1489</v>
      </c>
      <c r="DH19" s="12">
        <v>1.728</v>
      </c>
      <c r="DI19" s="13">
        <v>1.35</v>
      </c>
      <c r="DJ19" s="14">
        <v>1.24</v>
      </c>
      <c r="DK19" s="15">
        <f t="shared" si="23"/>
        <v>4307.188608</v>
      </c>
      <c r="DL19" s="12">
        <v>1</v>
      </c>
      <c r="DM19" s="12">
        <f t="shared" si="24"/>
        <v>1489</v>
      </c>
      <c r="DN19" s="12">
        <v>1.23</v>
      </c>
      <c r="DO19" s="19">
        <f t="shared" si="25"/>
        <v>4.79061908856406</v>
      </c>
      <c r="DP19" s="20">
        <v>11872</v>
      </c>
      <c r="DQ19" s="12">
        <v>0.99</v>
      </c>
      <c r="DR19" s="12">
        <v>2.76</v>
      </c>
      <c r="DS19" s="9">
        <f t="shared" si="26"/>
        <v>3.7324</v>
      </c>
      <c r="DT19" s="10">
        <v>1.225</v>
      </c>
      <c r="DU19" s="22">
        <v>1.085</v>
      </c>
      <c r="DV19" s="21">
        <f t="shared" si="27"/>
        <v>161257.110733596</v>
      </c>
      <c r="EB19" s="12">
        <f t="shared" si="28"/>
        <v>1489</v>
      </c>
      <c r="EC19" s="12">
        <v>1.728</v>
      </c>
      <c r="ED19" s="13">
        <v>1.35</v>
      </c>
      <c r="EE19" s="14">
        <v>1.24</v>
      </c>
      <c r="EF19" s="15">
        <f t="shared" si="29"/>
        <v>4307.188608</v>
      </c>
      <c r="EG19" s="12">
        <v>1</v>
      </c>
      <c r="EH19" s="12">
        <f t="shared" si="30"/>
        <v>1489</v>
      </c>
      <c r="EI19" s="12">
        <v>1.32</v>
      </c>
      <c r="EJ19" s="19">
        <f t="shared" si="31"/>
        <v>4.88061908856406</v>
      </c>
      <c r="EK19" s="20">
        <v>11872</v>
      </c>
      <c r="EL19" s="12">
        <v>0.99</v>
      </c>
      <c r="EM19" s="12">
        <v>3.56</v>
      </c>
      <c r="EN19" s="9">
        <f t="shared" si="32"/>
        <v>4.5244</v>
      </c>
      <c r="EO19" s="10">
        <v>1.225</v>
      </c>
      <c r="EP19" s="22">
        <v>1.2</v>
      </c>
      <c r="EQ19" s="21">
        <f t="shared" si="33"/>
        <v>218771.968911708</v>
      </c>
    </row>
    <row r="20" s="1" customFormat="1" customHeight="1" spans="6:147">
      <c r="F20" s="12">
        <v>1344</v>
      </c>
      <c r="G20" s="12">
        <v>1.728</v>
      </c>
      <c r="H20" s="13">
        <v>1.35</v>
      </c>
      <c r="I20" s="14">
        <v>1.24</v>
      </c>
      <c r="J20" s="15">
        <f t="shared" si="0"/>
        <v>3887.751168</v>
      </c>
      <c r="K20" s="12">
        <v>1</v>
      </c>
      <c r="L20" s="12">
        <v>1344</v>
      </c>
      <c r="M20" s="12">
        <v>1.23</v>
      </c>
      <c r="N20" s="19">
        <f t="shared" si="1"/>
        <v>4.64148325358852</v>
      </c>
      <c r="O20" s="20">
        <v>11872</v>
      </c>
      <c r="P20" s="12">
        <v>0.99</v>
      </c>
      <c r="Q20" s="12">
        <v>2.76</v>
      </c>
      <c r="R20" s="9">
        <f t="shared" si="2"/>
        <v>3.7324</v>
      </c>
      <c r="S20" s="10">
        <v>1.225</v>
      </c>
      <c r="T20" s="20">
        <v>1</v>
      </c>
      <c r="U20" s="21">
        <f t="shared" si="3"/>
        <v>136785.897048537</v>
      </c>
      <c r="AA20" s="12">
        <v>1344</v>
      </c>
      <c r="AB20" s="12">
        <v>1.728</v>
      </c>
      <c r="AC20" s="13">
        <v>1.35</v>
      </c>
      <c r="AD20" s="14">
        <v>1.24</v>
      </c>
      <c r="AE20" s="15">
        <f t="shared" si="4"/>
        <v>3887.751168</v>
      </c>
      <c r="AF20" s="12">
        <v>1</v>
      </c>
      <c r="AG20" s="12">
        <v>1344</v>
      </c>
      <c r="AH20" s="12">
        <v>1.23</v>
      </c>
      <c r="AI20" s="19">
        <f t="shared" si="5"/>
        <v>4.64148325358852</v>
      </c>
      <c r="AJ20" s="20">
        <v>11872</v>
      </c>
      <c r="AK20" s="12">
        <v>0.99</v>
      </c>
      <c r="AL20" s="12">
        <v>2.76</v>
      </c>
      <c r="AM20" s="9">
        <f t="shared" si="6"/>
        <v>3.7324</v>
      </c>
      <c r="AN20" s="10">
        <v>1.225</v>
      </c>
      <c r="AO20" s="22">
        <v>1.015</v>
      </c>
      <c r="AP20" s="21">
        <f t="shared" si="7"/>
        <v>138837.685504265</v>
      </c>
      <c r="AV20" s="12">
        <v>1344</v>
      </c>
      <c r="AW20" s="12">
        <v>1.728</v>
      </c>
      <c r="AX20" s="13">
        <v>1.35</v>
      </c>
      <c r="AY20" s="14">
        <v>1.24</v>
      </c>
      <c r="AZ20" s="15">
        <f t="shared" si="8"/>
        <v>3887.751168</v>
      </c>
      <c r="BA20" s="12">
        <v>1</v>
      </c>
      <c r="BB20" s="12">
        <v>1344</v>
      </c>
      <c r="BC20" s="12">
        <v>1.23</v>
      </c>
      <c r="BD20" s="19">
        <f t="shared" si="9"/>
        <v>4.64148325358852</v>
      </c>
      <c r="BE20" s="20">
        <v>11872</v>
      </c>
      <c r="BF20" s="12">
        <v>0.99</v>
      </c>
      <c r="BG20" s="12">
        <v>2.76</v>
      </c>
      <c r="BH20" s="9">
        <f t="shared" si="10"/>
        <v>3.7324</v>
      </c>
      <c r="BI20" s="10">
        <v>1.225</v>
      </c>
      <c r="BJ20" s="20">
        <v>1</v>
      </c>
      <c r="BK20" s="21">
        <f t="shared" si="11"/>
        <v>136785.897048537</v>
      </c>
      <c r="BQ20" s="12">
        <v>1344</v>
      </c>
      <c r="BR20" s="12">
        <v>1.728</v>
      </c>
      <c r="BS20" s="13">
        <v>1.35</v>
      </c>
      <c r="BT20" s="14">
        <v>1.24</v>
      </c>
      <c r="BU20" s="15">
        <f t="shared" si="12"/>
        <v>3887.751168</v>
      </c>
      <c r="BV20" s="12">
        <v>1</v>
      </c>
      <c r="BW20" s="12">
        <v>1344</v>
      </c>
      <c r="BX20" s="12">
        <v>1.23</v>
      </c>
      <c r="BY20" s="19">
        <f t="shared" si="13"/>
        <v>4.64148325358852</v>
      </c>
      <c r="BZ20" s="20">
        <v>11872</v>
      </c>
      <c r="CA20" s="12">
        <v>0.99</v>
      </c>
      <c r="CB20" s="12">
        <v>2.76</v>
      </c>
      <c r="CC20" s="9">
        <f t="shared" si="14"/>
        <v>3.7324</v>
      </c>
      <c r="CD20" s="10">
        <v>1.225</v>
      </c>
      <c r="CE20" s="22">
        <v>1.015</v>
      </c>
      <c r="CF20" s="21">
        <f t="shared" si="15"/>
        <v>138837.685504265</v>
      </c>
      <c r="CL20" s="12">
        <f t="shared" si="16"/>
        <v>1489</v>
      </c>
      <c r="CM20" s="12">
        <v>1.728</v>
      </c>
      <c r="CN20" s="13">
        <v>1.35</v>
      </c>
      <c r="CO20" s="14">
        <v>1.24</v>
      </c>
      <c r="CP20" s="15">
        <f t="shared" si="17"/>
        <v>4307.188608</v>
      </c>
      <c r="CQ20" s="12">
        <v>1</v>
      </c>
      <c r="CR20" s="12">
        <f t="shared" si="18"/>
        <v>1489</v>
      </c>
      <c r="CS20" s="12">
        <v>1.23</v>
      </c>
      <c r="CT20" s="19">
        <f t="shared" si="19"/>
        <v>4.79061908856406</v>
      </c>
      <c r="CU20" s="20">
        <v>11872</v>
      </c>
      <c r="CV20" s="12">
        <v>0.99</v>
      </c>
      <c r="CW20" s="12">
        <v>2.76</v>
      </c>
      <c r="CX20" s="9">
        <f t="shared" si="20"/>
        <v>3.7324</v>
      </c>
      <c r="CY20" s="10">
        <v>1.225</v>
      </c>
      <c r="CZ20" s="22">
        <v>1.085</v>
      </c>
      <c r="DA20" s="21">
        <f t="shared" si="21"/>
        <v>161257.110733596</v>
      </c>
      <c r="DG20" s="12">
        <f t="shared" si="22"/>
        <v>1489</v>
      </c>
      <c r="DH20" s="12">
        <v>1.728</v>
      </c>
      <c r="DI20" s="13">
        <v>1.35</v>
      </c>
      <c r="DJ20" s="14">
        <v>1.24</v>
      </c>
      <c r="DK20" s="15">
        <f t="shared" si="23"/>
        <v>4307.188608</v>
      </c>
      <c r="DL20" s="12">
        <v>1</v>
      </c>
      <c r="DM20" s="12">
        <f t="shared" si="24"/>
        <v>1489</v>
      </c>
      <c r="DN20" s="12">
        <v>1.23</v>
      </c>
      <c r="DO20" s="19">
        <f t="shared" si="25"/>
        <v>4.79061908856406</v>
      </c>
      <c r="DP20" s="20">
        <v>11872</v>
      </c>
      <c r="DQ20" s="12">
        <v>0.99</v>
      </c>
      <c r="DR20" s="12">
        <v>2.76</v>
      </c>
      <c r="DS20" s="9">
        <f t="shared" si="26"/>
        <v>3.7324</v>
      </c>
      <c r="DT20" s="10">
        <v>1.225</v>
      </c>
      <c r="DU20" s="22">
        <v>1.085</v>
      </c>
      <c r="DV20" s="21">
        <f t="shared" si="27"/>
        <v>161257.110733596</v>
      </c>
      <c r="EB20" s="12">
        <f t="shared" si="28"/>
        <v>1489</v>
      </c>
      <c r="EC20" s="12">
        <v>1.728</v>
      </c>
      <c r="ED20" s="13">
        <v>1.35</v>
      </c>
      <c r="EE20" s="14">
        <v>1.24</v>
      </c>
      <c r="EF20" s="15">
        <f t="shared" si="29"/>
        <v>4307.188608</v>
      </c>
      <c r="EG20" s="12">
        <v>1</v>
      </c>
      <c r="EH20" s="12">
        <f t="shared" si="30"/>
        <v>1489</v>
      </c>
      <c r="EI20" s="12">
        <v>1.32</v>
      </c>
      <c r="EJ20" s="19">
        <f t="shared" si="31"/>
        <v>4.88061908856406</v>
      </c>
      <c r="EK20" s="20">
        <v>11872</v>
      </c>
      <c r="EL20" s="12">
        <v>0.99</v>
      </c>
      <c r="EM20" s="12">
        <v>3.56</v>
      </c>
      <c r="EN20" s="9">
        <f t="shared" si="32"/>
        <v>4.5244</v>
      </c>
      <c r="EO20" s="10">
        <v>1.225</v>
      </c>
      <c r="EP20" s="22">
        <v>1.2</v>
      </c>
      <c r="EQ20" s="21">
        <f t="shared" si="33"/>
        <v>218771.968911708</v>
      </c>
    </row>
    <row r="21" s="1" customFormat="1" customHeight="1" spans="6:147">
      <c r="F21" s="12">
        <v>1344</v>
      </c>
      <c r="G21" s="12">
        <v>2.304</v>
      </c>
      <c r="H21" s="13">
        <v>1.35</v>
      </c>
      <c r="I21" s="14">
        <v>1.24</v>
      </c>
      <c r="J21" s="15">
        <f t="shared" si="0"/>
        <v>5183.668224</v>
      </c>
      <c r="K21" s="12">
        <v>1</v>
      </c>
      <c r="L21" s="12">
        <v>1344</v>
      </c>
      <c r="M21" s="12">
        <v>1.23</v>
      </c>
      <c r="N21" s="19">
        <f t="shared" si="1"/>
        <v>4.64148325358852</v>
      </c>
      <c r="O21" s="20">
        <v>11872</v>
      </c>
      <c r="P21" s="12">
        <v>0.99</v>
      </c>
      <c r="Q21" s="12">
        <v>2.76</v>
      </c>
      <c r="R21" s="9">
        <f t="shared" si="2"/>
        <v>3.7324</v>
      </c>
      <c r="S21" s="10">
        <v>1.225</v>
      </c>
      <c r="T21" s="20">
        <v>1</v>
      </c>
      <c r="U21" s="21">
        <f t="shared" si="3"/>
        <v>164287.516171383</v>
      </c>
      <c r="AA21" s="12">
        <v>1344</v>
      </c>
      <c r="AB21" s="12">
        <v>2.304</v>
      </c>
      <c r="AC21" s="13">
        <v>1.35</v>
      </c>
      <c r="AD21" s="14">
        <v>1.24</v>
      </c>
      <c r="AE21" s="15">
        <f t="shared" si="4"/>
        <v>5183.668224</v>
      </c>
      <c r="AF21" s="12">
        <v>1</v>
      </c>
      <c r="AG21" s="12">
        <v>1344</v>
      </c>
      <c r="AH21" s="12">
        <v>1.23</v>
      </c>
      <c r="AI21" s="19">
        <f t="shared" si="5"/>
        <v>4.64148325358852</v>
      </c>
      <c r="AJ21" s="20">
        <v>11872</v>
      </c>
      <c r="AK21" s="12">
        <v>0.99</v>
      </c>
      <c r="AL21" s="12">
        <v>2.76</v>
      </c>
      <c r="AM21" s="9">
        <f t="shared" si="6"/>
        <v>3.7324</v>
      </c>
      <c r="AN21" s="10">
        <v>1.225</v>
      </c>
      <c r="AO21" s="22">
        <v>1.015</v>
      </c>
      <c r="AP21" s="21">
        <f t="shared" si="7"/>
        <v>166751.828913954</v>
      </c>
      <c r="AV21" s="12">
        <v>1344</v>
      </c>
      <c r="AW21" s="12">
        <v>2.304</v>
      </c>
      <c r="AX21" s="13">
        <v>1.35</v>
      </c>
      <c r="AY21" s="14">
        <v>1.24</v>
      </c>
      <c r="AZ21" s="15">
        <f t="shared" si="8"/>
        <v>5183.668224</v>
      </c>
      <c r="BA21" s="12">
        <v>1</v>
      </c>
      <c r="BB21" s="12">
        <v>1344</v>
      </c>
      <c r="BC21" s="12">
        <v>1.23</v>
      </c>
      <c r="BD21" s="19">
        <f t="shared" si="9"/>
        <v>4.64148325358852</v>
      </c>
      <c r="BE21" s="20">
        <v>11872</v>
      </c>
      <c r="BF21" s="12">
        <v>0.99</v>
      </c>
      <c r="BG21" s="12">
        <v>2.76</v>
      </c>
      <c r="BH21" s="9">
        <f t="shared" si="10"/>
        <v>3.7324</v>
      </c>
      <c r="BI21" s="10">
        <v>1.225</v>
      </c>
      <c r="BJ21" s="20">
        <v>1</v>
      </c>
      <c r="BK21" s="21">
        <f t="shared" si="11"/>
        <v>164287.516171383</v>
      </c>
      <c r="BQ21" s="12">
        <v>1344</v>
      </c>
      <c r="BR21" s="12">
        <v>2.304</v>
      </c>
      <c r="BS21" s="13">
        <v>1.35</v>
      </c>
      <c r="BT21" s="14">
        <v>1.24</v>
      </c>
      <c r="BU21" s="15">
        <f t="shared" si="12"/>
        <v>5183.668224</v>
      </c>
      <c r="BV21" s="12">
        <v>1</v>
      </c>
      <c r="BW21" s="12">
        <v>1344</v>
      </c>
      <c r="BX21" s="12">
        <v>1.23</v>
      </c>
      <c r="BY21" s="19">
        <f t="shared" si="13"/>
        <v>4.64148325358852</v>
      </c>
      <c r="BZ21" s="20">
        <v>11872</v>
      </c>
      <c r="CA21" s="12">
        <v>0.99</v>
      </c>
      <c r="CB21" s="12">
        <v>2.76</v>
      </c>
      <c r="CC21" s="9">
        <f t="shared" si="14"/>
        <v>3.7324</v>
      </c>
      <c r="CD21" s="10">
        <v>1.225</v>
      </c>
      <c r="CE21" s="22">
        <v>1.015</v>
      </c>
      <c r="CF21" s="21">
        <f t="shared" si="15"/>
        <v>166751.828913954</v>
      </c>
      <c r="CL21" s="12">
        <f t="shared" si="16"/>
        <v>1489</v>
      </c>
      <c r="CM21" s="12">
        <v>2.304</v>
      </c>
      <c r="CN21" s="13">
        <v>1.35</v>
      </c>
      <c r="CO21" s="14">
        <v>1.24</v>
      </c>
      <c r="CP21" s="15">
        <f t="shared" si="17"/>
        <v>5742.918144</v>
      </c>
      <c r="CQ21" s="12">
        <v>1</v>
      </c>
      <c r="CR21" s="12">
        <f t="shared" si="18"/>
        <v>1489</v>
      </c>
      <c r="CS21" s="12">
        <v>1.23</v>
      </c>
      <c r="CT21" s="19">
        <f t="shared" si="19"/>
        <v>4.79061908856406</v>
      </c>
      <c r="CU21" s="20">
        <v>11872</v>
      </c>
      <c r="CV21" s="12">
        <v>0.99</v>
      </c>
      <c r="CW21" s="12">
        <v>2.76</v>
      </c>
      <c r="CX21" s="9">
        <f t="shared" si="20"/>
        <v>3.7324</v>
      </c>
      <c r="CY21" s="10">
        <v>1.225</v>
      </c>
      <c r="CZ21" s="22">
        <v>1.085</v>
      </c>
      <c r="DA21" s="21">
        <f t="shared" si="21"/>
        <v>195377.838293861</v>
      </c>
      <c r="DG21" s="12">
        <f t="shared" si="22"/>
        <v>1489</v>
      </c>
      <c r="DH21" s="12">
        <v>2.304</v>
      </c>
      <c r="DI21" s="13">
        <v>1.35</v>
      </c>
      <c r="DJ21" s="14">
        <v>1.24</v>
      </c>
      <c r="DK21" s="15">
        <f t="shared" si="23"/>
        <v>5742.918144</v>
      </c>
      <c r="DL21" s="12">
        <v>1</v>
      </c>
      <c r="DM21" s="12">
        <f t="shared" si="24"/>
        <v>1489</v>
      </c>
      <c r="DN21" s="12">
        <v>1.23</v>
      </c>
      <c r="DO21" s="19">
        <f t="shared" si="25"/>
        <v>4.79061908856406</v>
      </c>
      <c r="DP21" s="20">
        <v>11872</v>
      </c>
      <c r="DQ21" s="12">
        <v>0.99</v>
      </c>
      <c r="DR21" s="12">
        <v>2.76</v>
      </c>
      <c r="DS21" s="9">
        <f t="shared" si="26"/>
        <v>3.7324</v>
      </c>
      <c r="DT21" s="10">
        <v>1.225</v>
      </c>
      <c r="DU21" s="22">
        <v>1.085</v>
      </c>
      <c r="DV21" s="21">
        <f t="shared" si="27"/>
        <v>195377.838293861</v>
      </c>
      <c r="EB21" s="12">
        <f t="shared" si="28"/>
        <v>1489</v>
      </c>
      <c r="EC21" s="12">
        <v>2.304</v>
      </c>
      <c r="ED21" s="13">
        <v>1.35</v>
      </c>
      <c r="EE21" s="14">
        <v>1.24</v>
      </c>
      <c r="EF21" s="15">
        <f t="shared" si="29"/>
        <v>5742.918144</v>
      </c>
      <c r="EG21" s="12">
        <v>1</v>
      </c>
      <c r="EH21" s="12">
        <f t="shared" si="30"/>
        <v>1489</v>
      </c>
      <c r="EI21" s="12">
        <v>1.32</v>
      </c>
      <c r="EJ21" s="19">
        <f t="shared" si="31"/>
        <v>4.88061908856406</v>
      </c>
      <c r="EK21" s="20">
        <v>11872</v>
      </c>
      <c r="EL21" s="12">
        <v>0.99</v>
      </c>
      <c r="EM21" s="12">
        <v>3.56</v>
      </c>
      <c r="EN21" s="9">
        <f t="shared" si="32"/>
        <v>4.5244</v>
      </c>
      <c r="EO21" s="10">
        <v>1.225</v>
      </c>
      <c r="EP21" s="22">
        <v>1.2</v>
      </c>
      <c r="EQ21" s="21">
        <f t="shared" si="33"/>
        <v>265376.256916944</v>
      </c>
    </row>
    <row r="22" s="1" customFormat="1" customHeight="1" spans="6:147">
      <c r="F22" s="28" t="s">
        <v>1</v>
      </c>
      <c r="G22" s="29"/>
      <c r="H22" s="29"/>
      <c r="I22" s="29"/>
      <c r="J22" s="29"/>
      <c r="K22" s="29"/>
      <c r="L22" s="29"/>
      <c r="M22" s="29"/>
      <c r="N22" s="30">
        <f>SUM(U4:U21)</f>
        <v>2627155.86161074</v>
      </c>
      <c r="O22" s="30"/>
      <c r="P22" s="30"/>
      <c r="Q22" s="30"/>
      <c r="R22" s="30"/>
      <c r="S22" s="30"/>
      <c r="T22" s="30"/>
      <c r="U22" s="30"/>
      <c r="V22" s="1"/>
      <c r="W22" s="1"/>
      <c r="X22" s="1"/>
      <c r="Y22" s="1"/>
      <c r="Z22" s="1"/>
      <c r="AA22" s="28" t="s">
        <v>1</v>
      </c>
      <c r="AB22" s="29"/>
      <c r="AC22" s="29"/>
      <c r="AD22" s="29"/>
      <c r="AE22" s="29"/>
      <c r="AF22" s="29"/>
      <c r="AG22" s="29"/>
      <c r="AH22" s="29"/>
      <c r="AI22" s="30">
        <f>SUM(AP4:AP21)</f>
        <v>2666563.1995349</v>
      </c>
      <c r="AJ22" s="30"/>
      <c r="AK22" s="30"/>
      <c r="AL22" s="30"/>
      <c r="AM22" s="30"/>
      <c r="AN22" s="30"/>
      <c r="AO22" s="30"/>
      <c r="AP22" s="30"/>
      <c r="AQ22" s="1"/>
      <c r="AR22" s="1"/>
      <c r="AS22" s="1"/>
      <c r="AT22" s="1"/>
      <c r="AU22" s="1"/>
      <c r="AV22" s="28" t="s">
        <v>1</v>
      </c>
      <c r="AW22" s="29"/>
      <c r="AX22" s="29"/>
      <c r="AY22" s="29"/>
      <c r="AZ22" s="29"/>
      <c r="BA22" s="29"/>
      <c r="BB22" s="29"/>
      <c r="BC22" s="29"/>
      <c r="BD22" s="30">
        <f>SUM(BK4:BK21)</f>
        <v>2627155.86161074</v>
      </c>
      <c r="BE22" s="30"/>
      <c r="BF22" s="30"/>
      <c r="BG22" s="30"/>
      <c r="BH22" s="30"/>
      <c r="BI22" s="30"/>
      <c r="BJ22" s="30"/>
      <c r="BK22" s="30"/>
      <c r="BL22" s="1"/>
      <c r="BM22" s="1"/>
      <c r="BN22" s="1"/>
      <c r="BO22" s="1"/>
      <c r="BP22" s="1"/>
      <c r="BQ22" s="28" t="s">
        <v>1</v>
      </c>
      <c r="BR22" s="29"/>
      <c r="BS22" s="29"/>
      <c r="BT22" s="29"/>
      <c r="BU22" s="29"/>
      <c r="BV22" s="29"/>
      <c r="BW22" s="29"/>
      <c r="BX22" s="29"/>
      <c r="BY22" s="30">
        <f>SUM(CF4:CF21)</f>
        <v>2666563.1995349</v>
      </c>
      <c r="BZ22" s="30"/>
      <c r="CA22" s="30"/>
      <c r="CB22" s="30"/>
      <c r="CC22" s="30"/>
      <c r="CD22" s="30"/>
      <c r="CE22" s="30"/>
      <c r="CF22" s="30"/>
      <c r="CG22" s="1"/>
      <c r="CH22" s="1"/>
      <c r="CI22" s="1"/>
      <c r="CJ22" s="1"/>
      <c r="CK22" s="1"/>
      <c r="CL22" s="28" t="s">
        <v>1</v>
      </c>
      <c r="CM22" s="29"/>
      <c r="CN22" s="29"/>
      <c r="CO22" s="29"/>
      <c r="CP22" s="29"/>
      <c r="CQ22" s="29"/>
      <c r="CR22" s="29"/>
      <c r="CS22" s="29"/>
      <c r="CT22" s="30">
        <f>SUM(DA4:DA21)</f>
        <v>3107352.35856632</v>
      </c>
      <c r="CU22" s="30"/>
      <c r="CV22" s="30"/>
      <c r="CW22" s="30"/>
      <c r="CX22" s="30"/>
      <c r="CY22" s="30"/>
      <c r="CZ22" s="30"/>
      <c r="DA22" s="30"/>
      <c r="DB22" s="1"/>
      <c r="DC22" s="1"/>
      <c r="DD22" s="1"/>
      <c r="DE22" s="1"/>
      <c r="DF22" s="1"/>
      <c r="DG22" s="28" t="s">
        <v>1</v>
      </c>
      <c r="DH22" s="29"/>
      <c r="DI22" s="29"/>
      <c r="DJ22" s="29"/>
      <c r="DK22" s="29"/>
      <c r="DL22" s="29"/>
      <c r="DM22" s="29"/>
      <c r="DN22" s="29"/>
      <c r="DO22" s="30">
        <f>SUM(DV4:DV21)</f>
        <v>3107352.35856632</v>
      </c>
      <c r="DP22" s="30"/>
      <c r="DQ22" s="30"/>
      <c r="DR22" s="30"/>
      <c r="DS22" s="30"/>
      <c r="DT22" s="30"/>
      <c r="DU22" s="30"/>
      <c r="DV22" s="30"/>
      <c r="DW22" s="1"/>
      <c r="DX22" s="1"/>
      <c r="DY22" s="1"/>
      <c r="DZ22" s="1"/>
      <c r="EA22" s="1"/>
      <c r="EB22" s="28" t="s">
        <v>1</v>
      </c>
      <c r="EC22" s="29"/>
      <c r="ED22" s="29"/>
      <c r="EE22" s="29"/>
      <c r="EF22" s="29"/>
      <c r="EG22" s="29"/>
      <c r="EH22" s="29"/>
      <c r="EI22" s="29"/>
      <c r="EJ22" s="30">
        <f>SUM(EQ4:EQ21)</f>
        <v>4217521.16844216</v>
      </c>
      <c r="EK22" s="30"/>
      <c r="EL22" s="30"/>
      <c r="EM22" s="30"/>
      <c r="EN22" s="30"/>
      <c r="EO22" s="30"/>
      <c r="EP22" s="30"/>
      <c r="EQ22" s="30"/>
    </row>
    <row r="23" s="1" customFormat="1" customHeight="1" spans="6:147">
      <c r="F23" s="29"/>
      <c r="G23" s="29"/>
      <c r="H23" s="29"/>
      <c r="I23" s="29"/>
      <c r="J23" s="29"/>
      <c r="K23" s="29"/>
      <c r="L23" s="29"/>
      <c r="M23" s="29"/>
      <c r="N23" s="30"/>
      <c r="O23" s="30"/>
      <c r="P23" s="30"/>
      <c r="Q23" s="30"/>
      <c r="R23" s="30"/>
      <c r="S23" s="30"/>
      <c r="T23" s="30"/>
      <c r="U23" s="30"/>
      <c r="V23" s="1"/>
      <c r="W23" s="1"/>
      <c r="X23" s="1"/>
      <c r="Y23" s="1"/>
      <c r="Z23" s="1"/>
      <c r="AA23" s="29"/>
      <c r="AB23" s="29"/>
      <c r="AC23" s="29"/>
      <c r="AD23" s="29"/>
      <c r="AE23" s="29"/>
      <c r="AF23" s="29"/>
      <c r="AG23" s="29"/>
      <c r="AH23" s="29"/>
      <c r="AI23" s="30"/>
      <c r="AJ23" s="30"/>
      <c r="AK23" s="30"/>
      <c r="AL23" s="30"/>
      <c r="AM23" s="30"/>
      <c r="AN23" s="30"/>
      <c r="AO23" s="30"/>
      <c r="AP23" s="30"/>
      <c r="AQ23" s="1"/>
      <c r="AR23" s="1"/>
      <c r="AS23" s="1"/>
      <c r="AT23" s="1"/>
      <c r="AU23" s="1"/>
      <c r="AV23" s="29"/>
      <c r="AW23" s="29"/>
      <c r="AX23" s="29"/>
      <c r="AY23" s="29"/>
      <c r="AZ23" s="29"/>
      <c r="BA23" s="29"/>
      <c r="BB23" s="29"/>
      <c r="BC23" s="29"/>
      <c r="BD23" s="30"/>
      <c r="BE23" s="30"/>
      <c r="BF23" s="30"/>
      <c r="BG23" s="30"/>
      <c r="BH23" s="30"/>
      <c r="BI23" s="30"/>
      <c r="BJ23" s="30"/>
      <c r="BK23" s="30"/>
      <c r="BL23" s="1"/>
      <c r="BM23" s="1"/>
      <c r="BN23" s="1"/>
      <c r="BO23" s="1"/>
      <c r="BP23" s="1"/>
      <c r="BQ23" s="29"/>
      <c r="BR23" s="29"/>
      <c r="BS23" s="29"/>
      <c r="BT23" s="29"/>
      <c r="BU23" s="29"/>
      <c r="BV23" s="29"/>
      <c r="BW23" s="29"/>
      <c r="BX23" s="29"/>
      <c r="BY23" s="30"/>
      <c r="BZ23" s="30"/>
      <c r="CA23" s="30"/>
      <c r="CB23" s="30"/>
      <c r="CC23" s="30"/>
      <c r="CD23" s="30"/>
      <c r="CE23" s="30"/>
      <c r="CF23" s="30"/>
      <c r="CG23" s="1"/>
      <c r="CH23" s="1"/>
      <c r="CI23" s="1"/>
      <c r="CJ23" s="1"/>
      <c r="CK23" s="1"/>
      <c r="CL23" s="29"/>
      <c r="CM23" s="29"/>
      <c r="CN23" s="29"/>
      <c r="CO23" s="29"/>
      <c r="CP23" s="29"/>
      <c r="CQ23" s="29"/>
      <c r="CR23" s="29"/>
      <c r="CS23" s="29"/>
      <c r="CT23" s="30"/>
      <c r="CU23" s="30"/>
      <c r="CV23" s="30"/>
      <c r="CW23" s="30"/>
      <c r="CX23" s="30"/>
      <c r="CY23" s="30"/>
      <c r="CZ23" s="30"/>
      <c r="DA23" s="30"/>
      <c r="DB23" s="1"/>
      <c r="DC23" s="1"/>
      <c r="DD23" s="1"/>
      <c r="DE23" s="1"/>
      <c r="DF23" s="1"/>
      <c r="DG23" s="29"/>
      <c r="DH23" s="29"/>
      <c r="DI23" s="29"/>
      <c r="DJ23" s="29"/>
      <c r="DK23" s="29"/>
      <c r="DL23" s="29"/>
      <c r="DM23" s="29"/>
      <c r="DN23" s="29"/>
      <c r="DO23" s="30"/>
      <c r="DP23" s="30"/>
      <c r="DQ23" s="30"/>
      <c r="DR23" s="30"/>
      <c r="DS23" s="30"/>
      <c r="DT23" s="30"/>
      <c r="DU23" s="30"/>
      <c r="DV23" s="30"/>
      <c r="DW23" s="1"/>
      <c r="DX23" s="1"/>
      <c r="DY23" s="1"/>
      <c r="DZ23" s="1"/>
      <c r="EA23" s="1"/>
      <c r="EB23" s="29"/>
      <c r="EC23" s="29"/>
      <c r="ED23" s="29"/>
      <c r="EE23" s="29"/>
      <c r="EF23" s="29"/>
      <c r="EG23" s="29"/>
      <c r="EH23" s="29"/>
      <c r="EI23" s="29"/>
      <c r="EJ23" s="30"/>
      <c r="EK23" s="30"/>
      <c r="EL23" s="30"/>
      <c r="EM23" s="30"/>
      <c r="EN23" s="30"/>
      <c r="EO23" s="30"/>
      <c r="EP23" s="30"/>
      <c r="EQ23" s="30"/>
    </row>
    <row r="24" s="1" customFormat="1" customHeight="1" spans="6:147">
      <c r="F24" s="3" t="s">
        <v>33</v>
      </c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1"/>
      <c r="W24" s="1"/>
      <c r="X24" s="1"/>
      <c r="Y24" s="1"/>
      <c r="Z24" s="1"/>
      <c r="AA24" s="3" t="s">
        <v>33</v>
      </c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1"/>
      <c r="AR24" s="1"/>
      <c r="AS24" s="1"/>
      <c r="AT24" s="1"/>
      <c r="AU24" s="1"/>
      <c r="AV24" s="3" t="s">
        <v>33</v>
      </c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1"/>
      <c r="BM24" s="1"/>
      <c r="BN24" s="1"/>
      <c r="BO24" s="1"/>
      <c r="BP24" s="1"/>
      <c r="BQ24" s="3" t="s">
        <v>33</v>
      </c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1"/>
      <c r="CH24" s="1"/>
      <c r="CI24" s="1"/>
      <c r="CJ24" s="1"/>
      <c r="CK24" s="1"/>
      <c r="CL24" s="3" t="s">
        <v>33</v>
      </c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1"/>
      <c r="DC24" s="1"/>
      <c r="DD24" s="1"/>
      <c r="DE24" s="1"/>
      <c r="DF24" s="1"/>
      <c r="DG24" s="3" t="s">
        <v>33</v>
      </c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1"/>
      <c r="DX24" s="1"/>
      <c r="DY24" s="1"/>
      <c r="DZ24" s="1"/>
      <c r="EA24" s="1"/>
      <c r="EB24" s="3" t="s">
        <v>33</v>
      </c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</row>
    <row r="25" s="1" customFormat="1" customHeight="1" spans="6:147">
      <c r="F25" s="4" t="s">
        <v>8</v>
      </c>
      <c r="G25" s="5"/>
      <c r="H25" s="5"/>
      <c r="I25" s="5"/>
      <c r="J25" s="6"/>
      <c r="K25" s="7" t="s">
        <v>9</v>
      </c>
      <c r="L25" s="7"/>
      <c r="M25" s="7"/>
      <c r="N25" s="7"/>
      <c r="O25" s="8" t="s">
        <v>10</v>
      </c>
      <c r="P25" s="9" t="s">
        <v>11</v>
      </c>
      <c r="Q25" s="9"/>
      <c r="R25" s="9"/>
      <c r="S25" s="10" t="s">
        <v>12</v>
      </c>
      <c r="T25" s="8" t="s">
        <v>13</v>
      </c>
      <c r="U25" s="11" t="s">
        <v>14</v>
      </c>
      <c r="AA25" s="4" t="s">
        <v>8</v>
      </c>
      <c r="AB25" s="5"/>
      <c r="AC25" s="5"/>
      <c r="AD25" s="5"/>
      <c r="AE25" s="6"/>
      <c r="AF25" s="7" t="s">
        <v>9</v>
      </c>
      <c r="AG25" s="7"/>
      <c r="AH25" s="7"/>
      <c r="AI25" s="7"/>
      <c r="AJ25" s="8" t="s">
        <v>10</v>
      </c>
      <c r="AK25" s="9" t="s">
        <v>11</v>
      </c>
      <c r="AL25" s="9"/>
      <c r="AM25" s="9"/>
      <c r="AN25" s="10" t="s">
        <v>12</v>
      </c>
      <c r="AO25" s="8" t="s">
        <v>13</v>
      </c>
      <c r="AP25" s="11" t="s">
        <v>14</v>
      </c>
      <c r="AV25" s="4" t="s">
        <v>8</v>
      </c>
      <c r="AW25" s="5"/>
      <c r="AX25" s="5"/>
      <c r="AY25" s="5"/>
      <c r="AZ25" s="6"/>
      <c r="BA25" s="7" t="s">
        <v>9</v>
      </c>
      <c r="BB25" s="7"/>
      <c r="BC25" s="7"/>
      <c r="BD25" s="7"/>
      <c r="BE25" s="8" t="s">
        <v>10</v>
      </c>
      <c r="BF25" s="9" t="s">
        <v>11</v>
      </c>
      <c r="BG25" s="9"/>
      <c r="BH25" s="9"/>
      <c r="BI25" s="10" t="s">
        <v>12</v>
      </c>
      <c r="BJ25" s="8" t="s">
        <v>13</v>
      </c>
      <c r="BK25" s="11" t="s">
        <v>14</v>
      </c>
      <c r="BQ25" s="4" t="s">
        <v>8</v>
      </c>
      <c r="BR25" s="5"/>
      <c r="BS25" s="5"/>
      <c r="BT25" s="5"/>
      <c r="BU25" s="6"/>
      <c r="BV25" s="7" t="s">
        <v>9</v>
      </c>
      <c r="BW25" s="7"/>
      <c r="BX25" s="7"/>
      <c r="BY25" s="7"/>
      <c r="BZ25" s="8" t="s">
        <v>10</v>
      </c>
      <c r="CA25" s="9" t="s">
        <v>11</v>
      </c>
      <c r="CB25" s="9"/>
      <c r="CC25" s="9"/>
      <c r="CD25" s="10" t="s">
        <v>12</v>
      </c>
      <c r="CE25" s="8" t="s">
        <v>13</v>
      </c>
      <c r="CF25" s="11" t="s">
        <v>14</v>
      </c>
      <c r="CL25" s="4" t="s">
        <v>8</v>
      </c>
      <c r="CM25" s="5"/>
      <c r="CN25" s="5"/>
      <c r="CO25" s="5"/>
      <c r="CP25" s="6"/>
      <c r="CQ25" s="7" t="s">
        <v>9</v>
      </c>
      <c r="CR25" s="7"/>
      <c r="CS25" s="7"/>
      <c r="CT25" s="7"/>
      <c r="CU25" s="8" t="s">
        <v>10</v>
      </c>
      <c r="CV25" s="9" t="s">
        <v>11</v>
      </c>
      <c r="CW25" s="9"/>
      <c r="CX25" s="9"/>
      <c r="CY25" s="10" t="s">
        <v>12</v>
      </c>
      <c r="CZ25" s="8" t="s">
        <v>13</v>
      </c>
      <c r="DA25" s="11" t="s">
        <v>14</v>
      </c>
      <c r="DG25" s="4" t="s">
        <v>8</v>
      </c>
      <c r="DH25" s="5"/>
      <c r="DI25" s="5"/>
      <c r="DJ25" s="5"/>
      <c r="DK25" s="6"/>
      <c r="DL25" s="7" t="s">
        <v>9</v>
      </c>
      <c r="DM25" s="7"/>
      <c r="DN25" s="7"/>
      <c r="DO25" s="7"/>
      <c r="DP25" s="8" t="s">
        <v>10</v>
      </c>
      <c r="DQ25" s="9" t="s">
        <v>11</v>
      </c>
      <c r="DR25" s="9"/>
      <c r="DS25" s="9"/>
      <c r="DT25" s="10" t="s">
        <v>12</v>
      </c>
      <c r="DU25" s="8" t="s">
        <v>13</v>
      </c>
      <c r="DV25" s="11" t="s">
        <v>14</v>
      </c>
      <c r="EB25" s="4" t="s">
        <v>8</v>
      </c>
      <c r="EC25" s="5"/>
      <c r="ED25" s="5"/>
      <c r="EE25" s="5"/>
      <c r="EF25" s="6"/>
      <c r="EG25" s="7" t="s">
        <v>9</v>
      </c>
      <c r="EH25" s="7"/>
      <c r="EI25" s="7"/>
      <c r="EJ25" s="7"/>
      <c r="EK25" s="8" t="s">
        <v>10</v>
      </c>
      <c r="EL25" s="9" t="s">
        <v>11</v>
      </c>
      <c r="EM25" s="9"/>
      <c r="EN25" s="9"/>
      <c r="EO25" s="10" t="s">
        <v>12</v>
      </c>
      <c r="EP25" s="8" t="s">
        <v>13</v>
      </c>
      <c r="EQ25" s="11" t="s">
        <v>14</v>
      </c>
    </row>
    <row r="26" s="1" customFormat="1" customHeight="1" spans="6:147">
      <c r="F26" s="12" t="s">
        <v>34</v>
      </c>
      <c r="G26" s="12" t="s">
        <v>21</v>
      </c>
      <c r="H26" s="13" t="s">
        <v>22</v>
      </c>
      <c r="I26" s="14" t="s">
        <v>23</v>
      </c>
      <c r="J26" s="15" t="s">
        <v>8</v>
      </c>
      <c r="K26" s="12" t="s">
        <v>24</v>
      </c>
      <c r="L26" s="12" t="s">
        <v>20</v>
      </c>
      <c r="M26" s="12" t="s">
        <v>25</v>
      </c>
      <c r="N26" s="7" t="s">
        <v>26</v>
      </c>
      <c r="O26" s="16"/>
      <c r="P26" s="12" t="s">
        <v>27</v>
      </c>
      <c r="Q26" s="12" t="s">
        <v>28</v>
      </c>
      <c r="R26" s="9" t="s">
        <v>29</v>
      </c>
      <c r="S26" s="10" t="s">
        <v>30</v>
      </c>
      <c r="T26" s="16"/>
      <c r="U26" s="17"/>
      <c r="V26" s="1"/>
      <c r="W26" s="1"/>
      <c r="X26" s="1"/>
      <c r="Y26" s="1"/>
      <c r="Z26" s="1"/>
      <c r="AA26" s="12" t="s">
        <v>34</v>
      </c>
      <c r="AB26" s="12" t="s">
        <v>21</v>
      </c>
      <c r="AC26" s="13" t="s">
        <v>22</v>
      </c>
      <c r="AD26" s="14" t="s">
        <v>23</v>
      </c>
      <c r="AE26" s="15" t="s">
        <v>8</v>
      </c>
      <c r="AF26" s="12" t="s">
        <v>24</v>
      </c>
      <c r="AG26" s="12" t="s">
        <v>20</v>
      </c>
      <c r="AH26" s="12" t="s">
        <v>25</v>
      </c>
      <c r="AI26" s="7" t="s">
        <v>26</v>
      </c>
      <c r="AJ26" s="16"/>
      <c r="AK26" s="12" t="s">
        <v>27</v>
      </c>
      <c r="AL26" s="12" t="s">
        <v>28</v>
      </c>
      <c r="AM26" s="9" t="s">
        <v>29</v>
      </c>
      <c r="AN26" s="10" t="s">
        <v>30</v>
      </c>
      <c r="AO26" s="16"/>
      <c r="AP26" s="17"/>
      <c r="AQ26" s="1"/>
      <c r="AR26" s="1"/>
      <c r="AS26" s="1"/>
      <c r="AT26" s="1"/>
      <c r="AU26" s="1"/>
      <c r="AV26" s="12" t="s">
        <v>34</v>
      </c>
      <c r="AW26" s="12" t="s">
        <v>21</v>
      </c>
      <c r="AX26" s="13" t="s">
        <v>22</v>
      </c>
      <c r="AY26" s="14" t="s">
        <v>23</v>
      </c>
      <c r="AZ26" s="15" t="s">
        <v>8</v>
      </c>
      <c r="BA26" s="12" t="s">
        <v>24</v>
      </c>
      <c r="BB26" s="12" t="s">
        <v>20</v>
      </c>
      <c r="BC26" s="12" t="s">
        <v>25</v>
      </c>
      <c r="BD26" s="7" t="s">
        <v>26</v>
      </c>
      <c r="BE26" s="16"/>
      <c r="BF26" s="12" t="s">
        <v>27</v>
      </c>
      <c r="BG26" s="12" t="s">
        <v>28</v>
      </c>
      <c r="BH26" s="9" t="s">
        <v>29</v>
      </c>
      <c r="BI26" s="10" t="s">
        <v>30</v>
      </c>
      <c r="BJ26" s="16"/>
      <c r="BK26" s="17"/>
      <c r="BL26" s="1"/>
      <c r="BM26" s="1"/>
      <c r="BN26" s="1"/>
      <c r="BO26" s="1"/>
      <c r="BP26" s="1"/>
      <c r="BQ26" s="12" t="s">
        <v>34</v>
      </c>
      <c r="BR26" s="12" t="s">
        <v>21</v>
      </c>
      <c r="BS26" s="13" t="s">
        <v>22</v>
      </c>
      <c r="BT26" s="14" t="s">
        <v>23</v>
      </c>
      <c r="BU26" s="15" t="s">
        <v>8</v>
      </c>
      <c r="BV26" s="12" t="s">
        <v>24</v>
      </c>
      <c r="BW26" s="12" t="s">
        <v>20</v>
      </c>
      <c r="BX26" s="12" t="s">
        <v>25</v>
      </c>
      <c r="BY26" s="7" t="s">
        <v>26</v>
      </c>
      <c r="BZ26" s="16"/>
      <c r="CA26" s="12" t="s">
        <v>27</v>
      </c>
      <c r="CB26" s="12" t="s">
        <v>28</v>
      </c>
      <c r="CC26" s="9" t="s">
        <v>29</v>
      </c>
      <c r="CD26" s="10" t="s">
        <v>30</v>
      </c>
      <c r="CE26" s="16"/>
      <c r="CF26" s="17"/>
      <c r="CG26" s="1"/>
      <c r="CH26" s="1"/>
      <c r="CI26" s="1"/>
      <c r="CJ26" s="1"/>
      <c r="CK26" s="1"/>
      <c r="CL26" s="12" t="s">
        <v>34</v>
      </c>
      <c r="CM26" s="12" t="s">
        <v>21</v>
      </c>
      <c r="CN26" s="13" t="s">
        <v>22</v>
      </c>
      <c r="CO26" s="14" t="s">
        <v>23</v>
      </c>
      <c r="CP26" s="15" t="s">
        <v>8</v>
      </c>
      <c r="CQ26" s="12" t="s">
        <v>24</v>
      </c>
      <c r="CR26" s="12" t="s">
        <v>20</v>
      </c>
      <c r="CS26" s="12" t="s">
        <v>25</v>
      </c>
      <c r="CT26" s="7" t="s">
        <v>26</v>
      </c>
      <c r="CU26" s="16"/>
      <c r="CV26" s="12" t="s">
        <v>27</v>
      </c>
      <c r="CW26" s="12" t="s">
        <v>28</v>
      </c>
      <c r="CX26" s="9" t="s">
        <v>29</v>
      </c>
      <c r="CY26" s="10" t="s">
        <v>30</v>
      </c>
      <c r="CZ26" s="16"/>
      <c r="DA26" s="17"/>
      <c r="DB26" s="1"/>
      <c r="DC26" s="1"/>
      <c r="DD26" s="1"/>
      <c r="DE26" s="1"/>
      <c r="DF26" s="1"/>
      <c r="DG26" s="12" t="s">
        <v>34</v>
      </c>
      <c r="DH26" s="12" t="s">
        <v>21</v>
      </c>
      <c r="DI26" s="13" t="s">
        <v>22</v>
      </c>
      <c r="DJ26" s="14" t="s">
        <v>23</v>
      </c>
      <c r="DK26" s="15" t="s">
        <v>8</v>
      </c>
      <c r="DL26" s="12" t="s">
        <v>24</v>
      </c>
      <c r="DM26" s="12" t="s">
        <v>20</v>
      </c>
      <c r="DN26" s="12" t="s">
        <v>25</v>
      </c>
      <c r="DO26" s="7" t="s">
        <v>26</v>
      </c>
      <c r="DP26" s="16"/>
      <c r="DQ26" s="12" t="s">
        <v>27</v>
      </c>
      <c r="DR26" s="12" t="s">
        <v>28</v>
      </c>
      <c r="DS26" s="9" t="s">
        <v>29</v>
      </c>
      <c r="DT26" s="10" t="s">
        <v>30</v>
      </c>
      <c r="DU26" s="16"/>
      <c r="DV26" s="17"/>
      <c r="DW26" s="1"/>
      <c r="DX26" s="1"/>
      <c r="DY26" s="1"/>
      <c r="DZ26" s="1"/>
      <c r="EA26" s="1"/>
      <c r="EB26" s="12" t="s">
        <v>34</v>
      </c>
      <c r="EC26" s="12" t="s">
        <v>21</v>
      </c>
      <c r="ED26" s="13" t="s">
        <v>22</v>
      </c>
      <c r="EE26" s="14" t="s">
        <v>23</v>
      </c>
      <c r="EF26" s="15" t="s">
        <v>8</v>
      </c>
      <c r="EG26" s="12" t="s">
        <v>24</v>
      </c>
      <c r="EH26" s="12" t="s">
        <v>20</v>
      </c>
      <c r="EI26" s="12" t="s">
        <v>25</v>
      </c>
      <c r="EJ26" s="7" t="s">
        <v>26</v>
      </c>
      <c r="EK26" s="16"/>
      <c r="EL26" s="12" t="s">
        <v>27</v>
      </c>
      <c r="EM26" s="12" t="s">
        <v>28</v>
      </c>
      <c r="EN26" s="9" t="s">
        <v>29</v>
      </c>
      <c r="EO26" s="10" t="s">
        <v>30</v>
      </c>
      <c r="EP26" s="16"/>
      <c r="EQ26" s="17"/>
    </row>
    <row r="27" s="1" customFormat="1" customHeight="1" spans="6:147">
      <c r="F27" s="12">
        <v>35434</v>
      </c>
      <c r="G27" s="12">
        <v>0.0253</v>
      </c>
      <c r="H27" s="13">
        <v>1.35</v>
      </c>
      <c r="I27" s="14">
        <v>1</v>
      </c>
      <c r="J27" s="15">
        <f t="shared" ref="J27:J51" si="34">F27*G27*H27*I27</f>
        <v>1210.24827</v>
      </c>
      <c r="K27" s="12">
        <v>1</v>
      </c>
      <c r="L27" s="12">
        <v>280</v>
      </c>
      <c r="M27" s="12">
        <v>1.83</v>
      </c>
      <c r="N27" s="19">
        <f t="shared" ref="N27:N51" si="35">1+6*L27/(L27+2000)+M27</f>
        <v>3.56684210526316</v>
      </c>
      <c r="O27" s="20">
        <v>11872</v>
      </c>
      <c r="P27" s="12">
        <v>0.99</v>
      </c>
      <c r="Q27" s="12">
        <v>1.98</v>
      </c>
      <c r="R27" s="9">
        <f t="shared" ref="R27:R51" si="36">1+P27*Q27</f>
        <v>2.9602</v>
      </c>
      <c r="S27" s="10">
        <v>1.225</v>
      </c>
      <c r="T27" s="20">
        <v>1</v>
      </c>
      <c r="U27" s="21">
        <f t="shared" ref="U27:U51" si="37">((J27*K27*N27)+O27)*R27*S27*T27</f>
        <v>58704.4262780965</v>
      </c>
      <c r="AA27" s="12">
        <v>35434</v>
      </c>
      <c r="AB27" s="12">
        <v>0.0253</v>
      </c>
      <c r="AC27" s="13">
        <v>1.35</v>
      </c>
      <c r="AD27" s="14">
        <v>1</v>
      </c>
      <c r="AE27" s="15">
        <f t="shared" ref="AE27:AE51" si="38">AA27*AB27*AC27*AD27</f>
        <v>1210.24827</v>
      </c>
      <c r="AF27" s="12">
        <v>1</v>
      </c>
      <c r="AG27" s="12">
        <v>280</v>
      </c>
      <c r="AH27" s="12">
        <v>1.83</v>
      </c>
      <c r="AI27" s="19">
        <f t="shared" ref="AI27:AI51" si="39">1+6*AG27/(AG27+2000)+AH27</f>
        <v>3.56684210526316</v>
      </c>
      <c r="AJ27" s="20">
        <v>11872</v>
      </c>
      <c r="AK27" s="12">
        <v>0.99</v>
      </c>
      <c r="AL27" s="12">
        <v>1.98</v>
      </c>
      <c r="AM27" s="9">
        <f t="shared" ref="AM27:AM51" si="40">1+AK27*AL27</f>
        <v>2.9602</v>
      </c>
      <c r="AN27" s="10">
        <v>1.225</v>
      </c>
      <c r="AO27" s="22">
        <v>1.015</v>
      </c>
      <c r="AP27" s="21">
        <f t="shared" ref="AP27:AP51" si="41">((AE27*AF27*AI27)+AJ27)*AM27*AN27*AO27</f>
        <v>59584.992672268</v>
      </c>
      <c r="AV27" s="12">
        <v>35728</v>
      </c>
      <c r="AW27" s="12">
        <v>0.0253</v>
      </c>
      <c r="AX27" s="13">
        <v>1.35</v>
      </c>
      <c r="AY27" s="14">
        <v>1</v>
      </c>
      <c r="AZ27" s="15">
        <f t="shared" ref="AZ27:AZ51" si="42">AV27*AW27*AX27*AY27</f>
        <v>1220.28984</v>
      </c>
      <c r="BA27" s="12">
        <v>1</v>
      </c>
      <c r="BB27" s="12">
        <v>280</v>
      </c>
      <c r="BC27" s="12">
        <v>1.83</v>
      </c>
      <c r="BD27" s="19">
        <f t="shared" ref="BD27:BD51" si="43">1+6*BB27/(BB27+2000)+BC27</f>
        <v>3.56684210526316</v>
      </c>
      <c r="BE27" s="20">
        <v>11872</v>
      </c>
      <c r="BF27" s="12">
        <v>1</v>
      </c>
      <c r="BG27" s="12">
        <v>3.11</v>
      </c>
      <c r="BH27" s="9">
        <f t="shared" ref="BH27:BH51" si="44">1+BF27*BG27</f>
        <v>4.11</v>
      </c>
      <c r="BI27" s="10">
        <v>1.225</v>
      </c>
      <c r="BJ27" s="20">
        <v>1</v>
      </c>
      <c r="BK27" s="21">
        <f t="shared" ref="BK27:BK51" si="45">((AZ27*BA27*BD27)+BE27)*BH27*BI27*BJ27</f>
        <v>81686.7101057565</v>
      </c>
      <c r="BQ27" s="12">
        <v>35728</v>
      </c>
      <c r="BR27" s="12">
        <v>0.0253</v>
      </c>
      <c r="BS27" s="13">
        <v>1.35</v>
      </c>
      <c r="BT27" s="14">
        <v>1</v>
      </c>
      <c r="BU27" s="15">
        <f t="shared" ref="BU27:BU51" si="46">BQ27*BR27*BS27*BT27</f>
        <v>1220.28984</v>
      </c>
      <c r="BV27" s="12">
        <v>1</v>
      </c>
      <c r="BW27" s="12">
        <v>280</v>
      </c>
      <c r="BX27" s="12">
        <v>1.83</v>
      </c>
      <c r="BY27" s="19">
        <f t="shared" ref="BY27:BY51" si="47">1+6*BW27/(BW27+2000)+BX27</f>
        <v>3.56684210526316</v>
      </c>
      <c r="BZ27" s="20">
        <v>11872</v>
      </c>
      <c r="CA27" s="12">
        <v>1</v>
      </c>
      <c r="CB27" s="12">
        <v>3.11</v>
      </c>
      <c r="CC27" s="9">
        <f t="shared" ref="CC27:CC51" si="48">1+CA27*CB27</f>
        <v>4.11</v>
      </c>
      <c r="CD27" s="10">
        <v>1.225</v>
      </c>
      <c r="CE27" s="22">
        <v>1.015</v>
      </c>
      <c r="CF27" s="21">
        <f t="shared" ref="CF27:CF51" si="49">((BU27*BV27*BY27)+BZ27)*CC27*CD27*CE27</f>
        <v>82912.0107573429</v>
      </c>
      <c r="CL27" s="12">
        <v>41312</v>
      </c>
      <c r="CM27" s="12">
        <v>0.0253</v>
      </c>
      <c r="CN27" s="13">
        <v>1.35</v>
      </c>
      <c r="CO27" s="14">
        <v>1</v>
      </c>
      <c r="CP27" s="15">
        <f t="shared" ref="CP27:CP51" si="50">CL27*CM27*CN27*CO27</f>
        <v>1411.01136</v>
      </c>
      <c r="CQ27" s="12">
        <v>1</v>
      </c>
      <c r="CR27" s="12">
        <v>280</v>
      </c>
      <c r="CS27" s="12">
        <v>1.83</v>
      </c>
      <c r="CT27" s="19">
        <f t="shared" ref="CT27:CT51" si="51">1+6*CR27/(CR27+2000)+CS27</f>
        <v>3.56684210526316</v>
      </c>
      <c r="CU27" s="20">
        <v>11872</v>
      </c>
      <c r="CV27" s="12">
        <v>0.99</v>
      </c>
      <c r="CW27" s="12">
        <v>1.98</v>
      </c>
      <c r="CX27" s="9">
        <f t="shared" ref="CX27:CX51" si="52">1+CV27*CW27</f>
        <v>2.9602</v>
      </c>
      <c r="CY27" s="10">
        <v>1.225</v>
      </c>
      <c r="CZ27" s="22">
        <v>1.085</v>
      </c>
      <c r="DA27" s="21">
        <f t="shared" ref="DA27:DA51" si="53">((CP27*CQ27*CT27)+CU27)*CX27*CY27*CZ27</f>
        <v>66511.7422597421</v>
      </c>
      <c r="DG27" s="12">
        <v>41606</v>
      </c>
      <c r="DH27" s="12">
        <v>0.0253</v>
      </c>
      <c r="DI27" s="13">
        <v>1.35</v>
      </c>
      <c r="DJ27" s="14">
        <v>1</v>
      </c>
      <c r="DK27" s="15">
        <f t="shared" ref="DK27:DK51" si="54">DG27*DH27*DI27*DJ27</f>
        <v>1421.05293</v>
      </c>
      <c r="DL27" s="12">
        <v>1</v>
      </c>
      <c r="DM27" s="12">
        <v>280</v>
      </c>
      <c r="DN27" s="12">
        <v>1.83</v>
      </c>
      <c r="DO27" s="19">
        <f t="shared" ref="DO27:DO51" si="55">1+6*DM27/(DM27+2000)+DN27</f>
        <v>3.56684210526316</v>
      </c>
      <c r="DP27" s="20">
        <v>11872</v>
      </c>
      <c r="DQ27" s="12">
        <v>1</v>
      </c>
      <c r="DR27" s="12">
        <v>3.11</v>
      </c>
      <c r="DS27" s="9">
        <f t="shared" ref="DS27:DS51" si="56">1+DQ27*DR27</f>
        <v>4.11</v>
      </c>
      <c r="DT27" s="10">
        <v>1.225</v>
      </c>
      <c r="DU27" s="22">
        <v>1.085</v>
      </c>
      <c r="DV27" s="21">
        <f t="shared" ref="DV27:DV51" si="57">((DK27*DL27*DO27)+DP27)*DS27*DT27*DU27</f>
        <v>92541.8693183065</v>
      </c>
      <c r="EB27" s="12">
        <v>41606</v>
      </c>
      <c r="EC27" s="12">
        <v>0.02992</v>
      </c>
      <c r="ED27" s="13">
        <v>1.35</v>
      </c>
      <c r="EE27" s="14">
        <v>1</v>
      </c>
      <c r="EF27" s="15">
        <f t="shared" ref="EF27:EF51" si="58">EB27*EC27*ED27*EE27</f>
        <v>1680.549552</v>
      </c>
      <c r="EG27" s="12">
        <v>1</v>
      </c>
      <c r="EH27" s="12">
        <v>280</v>
      </c>
      <c r="EI27" s="12">
        <v>1.92</v>
      </c>
      <c r="EJ27" s="19">
        <f t="shared" ref="EJ27:EJ51" si="59">1+6*EH27/(EH27+2000)+EI27</f>
        <v>3.65684210526316</v>
      </c>
      <c r="EK27" s="20">
        <f>11872+EB27*0.025</f>
        <v>12912.15</v>
      </c>
      <c r="EL27" s="12">
        <v>1</v>
      </c>
      <c r="EM27" s="12">
        <v>3.91</v>
      </c>
      <c r="EN27" s="9">
        <f t="shared" ref="EN27:EN51" si="60">1+EL27*EM27</f>
        <v>4.91</v>
      </c>
      <c r="EO27" s="10">
        <v>1.225</v>
      </c>
      <c r="EP27" s="22">
        <v>1.2</v>
      </c>
      <c r="EQ27" s="21">
        <f t="shared" ref="EQ27:EQ51" si="61">((EF27*EG27*EJ27)+EK27)*EN27*EO27*EP27</f>
        <v>137552.431886693</v>
      </c>
    </row>
    <row r="28" s="1" customFormat="1" customHeight="1" spans="6:147">
      <c r="F28" s="12">
        <v>35434</v>
      </c>
      <c r="G28" s="12">
        <v>0.0253</v>
      </c>
      <c r="H28" s="13">
        <v>1.35</v>
      </c>
      <c r="I28" s="14">
        <v>1</v>
      </c>
      <c r="J28" s="15">
        <f t="shared" si="34"/>
        <v>1210.24827</v>
      </c>
      <c r="K28" s="12">
        <v>1</v>
      </c>
      <c r="L28" s="12">
        <v>280</v>
      </c>
      <c r="M28" s="12">
        <v>1.83</v>
      </c>
      <c r="N28" s="19">
        <f t="shared" si="35"/>
        <v>3.56684210526316</v>
      </c>
      <c r="O28" s="20">
        <v>11872</v>
      </c>
      <c r="P28" s="12">
        <v>0.99</v>
      </c>
      <c r="Q28" s="12">
        <v>1.98</v>
      </c>
      <c r="R28" s="9">
        <f t="shared" si="36"/>
        <v>2.9602</v>
      </c>
      <c r="S28" s="10">
        <v>1.225</v>
      </c>
      <c r="T28" s="20">
        <v>1</v>
      </c>
      <c r="U28" s="21">
        <f t="shared" si="37"/>
        <v>58704.4262780965</v>
      </c>
      <c r="AA28" s="12">
        <v>35434</v>
      </c>
      <c r="AB28" s="12">
        <v>0.0253</v>
      </c>
      <c r="AC28" s="13">
        <v>1.35</v>
      </c>
      <c r="AD28" s="14">
        <v>1</v>
      </c>
      <c r="AE28" s="15">
        <f t="shared" si="38"/>
        <v>1210.24827</v>
      </c>
      <c r="AF28" s="12">
        <v>1</v>
      </c>
      <c r="AG28" s="12">
        <v>280</v>
      </c>
      <c r="AH28" s="12">
        <v>1.83</v>
      </c>
      <c r="AI28" s="19">
        <f t="shared" si="39"/>
        <v>3.56684210526316</v>
      </c>
      <c r="AJ28" s="20">
        <v>11872</v>
      </c>
      <c r="AK28" s="12">
        <v>0.99</v>
      </c>
      <c r="AL28" s="12">
        <v>1.98</v>
      </c>
      <c r="AM28" s="9">
        <f t="shared" si="40"/>
        <v>2.9602</v>
      </c>
      <c r="AN28" s="10">
        <v>1.225</v>
      </c>
      <c r="AO28" s="22">
        <v>1.015</v>
      </c>
      <c r="AP28" s="21">
        <f t="shared" si="41"/>
        <v>59584.992672268</v>
      </c>
      <c r="AV28" s="12">
        <v>35728</v>
      </c>
      <c r="AW28" s="12">
        <v>0.0253</v>
      </c>
      <c r="AX28" s="13">
        <v>1.35</v>
      </c>
      <c r="AY28" s="14">
        <v>1</v>
      </c>
      <c r="AZ28" s="15">
        <f t="shared" si="42"/>
        <v>1220.28984</v>
      </c>
      <c r="BA28" s="12">
        <v>1</v>
      </c>
      <c r="BB28" s="12">
        <v>280</v>
      </c>
      <c r="BC28" s="12">
        <v>1.83</v>
      </c>
      <c r="BD28" s="19">
        <f t="shared" si="43"/>
        <v>3.56684210526316</v>
      </c>
      <c r="BE28" s="20">
        <v>11872</v>
      </c>
      <c r="BF28" s="12">
        <v>1</v>
      </c>
      <c r="BG28" s="12">
        <v>3.11</v>
      </c>
      <c r="BH28" s="9">
        <f t="shared" si="44"/>
        <v>4.11</v>
      </c>
      <c r="BI28" s="10">
        <v>1.225</v>
      </c>
      <c r="BJ28" s="20">
        <v>1</v>
      </c>
      <c r="BK28" s="21">
        <f t="shared" si="45"/>
        <v>81686.7101057565</v>
      </c>
      <c r="BQ28" s="12">
        <v>35728</v>
      </c>
      <c r="BR28" s="12">
        <v>0.0253</v>
      </c>
      <c r="BS28" s="13">
        <v>1.35</v>
      </c>
      <c r="BT28" s="14">
        <v>1</v>
      </c>
      <c r="BU28" s="15">
        <f t="shared" si="46"/>
        <v>1220.28984</v>
      </c>
      <c r="BV28" s="12">
        <v>1</v>
      </c>
      <c r="BW28" s="12">
        <v>280</v>
      </c>
      <c r="BX28" s="12">
        <v>1.83</v>
      </c>
      <c r="BY28" s="19">
        <f t="shared" si="47"/>
        <v>3.56684210526316</v>
      </c>
      <c r="BZ28" s="20">
        <v>11872</v>
      </c>
      <c r="CA28" s="12">
        <v>1</v>
      </c>
      <c r="CB28" s="12">
        <v>3.11</v>
      </c>
      <c r="CC28" s="9">
        <f t="shared" si="48"/>
        <v>4.11</v>
      </c>
      <c r="CD28" s="10">
        <v>1.225</v>
      </c>
      <c r="CE28" s="22">
        <v>1.015</v>
      </c>
      <c r="CF28" s="21">
        <f t="shared" si="49"/>
        <v>82912.0107573429</v>
      </c>
      <c r="CL28" s="12">
        <v>41312</v>
      </c>
      <c r="CM28" s="12">
        <v>0.0253</v>
      </c>
      <c r="CN28" s="13">
        <v>1.35</v>
      </c>
      <c r="CO28" s="14">
        <v>1</v>
      </c>
      <c r="CP28" s="15">
        <f t="shared" si="50"/>
        <v>1411.01136</v>
      </c>
      <c r="CQ28" s="12">
        <v>1</v>
      </c>
      <c r="CR28" s="12">
        <v>280</v>
      </c>
      <c r="CS28" s="12">
        <v>1.83</v>
      </c>
      <c r="CT28" s="19">
        <f t="shared" si="51"/>
        <v>3.56684210526316</v>
      </c>
      <c r="CU28" s="20">
        <v>11872</v>
      </c>
      <c r="CV28" s="12">
        <v>0.99</v>
      </c>
      <c r="CW28" s="12">
        <v>1.98</v>
      </c>
      <c r="CX28" s="9">
        <f t="shared" si="52"/>
        <v>2.9602</v>
      </c>
      <c r="CY28" s="10">
        <v>1.225</v>
      </c>
      <c r="CZ28" s="22">
        <v>1.085</v>
      </c>
      <c r="DA28" s="21">
        <f t="shared" si="53"/>
        <v>66511.7422597421</v>
      </c>
      <c r="DG28" s="12">
        <v>41606</v>
      </c>
      <c r="DH28" s="12">
        <v>0.0253</v>
      </c>
      <c r="DI28" s="13">
        <v>1.35</v>
      </c>
      <c r="DJ28" s="14">
        <v>1</v>
      </c>
      <c r="DK28" s="15">
        <f t="shared" si="54"/>
        <v>1421.05293</v>
      </c>
      <c r="DL28" s="12">
        <v>1</v>
      </c>
      <c r="DM28" s="12">
        <v>280</v>
      </c>
      <c r="DN28" s="12">
        <v>1.83</v>
      </c>
      <c r="DO28" s="19">
        <f t="shared" si="55"/>
        <v>3.56684210526316</v>
      </c>
      <c r="DP28" s="20">
        <v>11872</v>
      </c>
      <c r="DQ28" s="12">
        <v>1</v>
      </c>
      <c r="DR28" s="12">
        <v>3.11</v>
      </c>
      <c r="DS28" s="9">
        <f t="shared" si="56"/>
        <v>4.11</v>
      </c>
      <c r="DT28" s="10">
        <v>1.225</v>
      </c>
      <c r="DU28" s="22">
        <v>1.085</v>
      </c>
      <c r="DV28" s="21">
        <f t="shared" si="57"/>
        <v>92541.8693183065</v>
      </c>
      <c r="EB28" s="12">
        <v>41606</v>
      </c>
      <c r="EC28" s="12">
        <v>0.02992</v>
      </c>
      <c r="ED28" s="13">
        <v>1.35</v>
      </c>
      <c r="EE28" s="14">
        <v>1</v>
      </c>
      <c r="EF28" s="15">
        <f t="shared" si="58"/>
        <v>1680.549552</v>
      </c>
      <c r="EG28" s="12">
        <v>1</v>
      </c>
      <c r="EH28" s="12">
        <v>280</v>
      </c>
      <c r="EI28" s="12">
        <v>1.92</v>
      </c>
      <c r="EJ28" s="19">
        <f t="shared" si="59"/>
        <v>3.65684210526316</v>
      </c>
      <c r="EK28" s="20">
        <f>11872+EB28*0.025</f>
        <v>12912.15</v>
      </c>
      <c r="EL28" s="12">
        <v>1</v>
      </c>
      <c r="EM28" s="12">
        <v>3.91</v>
      </c>
      <c r="EN28" s="9">
        <f t="shared" si="60"/>
        <v>4.91</v>
      </c>
      <c r="EO28" s="10">
        <v>1.225</v>
      </c>
      <c r="EP28" s="22">
        <v>1.2</v>
      </c>
      <c r="EQ28" s="21">
        <f t="shared" si="61"/>
        <v>137552.431886693</v>
      </c>
    </row>
    <row r="29" s="1" customFormat="1" customHeight="1" spans="6:147">
      <c r="F29" s="12">
        <v>35434</v>
      </c>
      <c r="G29" s="12">
        <v>0.0253</v>
      </c>
      <c r="H29" s="13">
        <v>1.35</v>
      </c>
      <c r="I29" s="14">
        <v>1</v>
      </c>
      <c r="J29" s="15">
        <f t="shared" si="34"/>
        <v>1210.24827</v>
      </c>
      <c r="K29" s="12">
        <v>1</v>
      </c>
      <c r="L29" s="12">
        <v>280</v>
      </c>
      <c r="M29" s="12">
        <v>1.83</v>
      </c>
      <c r="N29" s="19">
        <f t="shared" si="35"/>
        <v>3.56684210526316</v>
      </c>
      <c r="O29" s="20">
        <v>11872</v>
      </c>
      <c r="P29" s="12">
        <v>0.99</v>
      </c>
      <c r="Q29" s="12">
        <v>1.98</v>
      </c>
      <c r="R29" s="9">
        <f t="shared" si="36"/>
        <v>2.9602</v>
      </c>
      <c r="S29" s="10">
        <v>1.225</v>
      </c>
      <c r="T29" s="20">
        <v>1</v>
      </c>
      <c r="U29" s="21">
        <f t="shared" si="37"/>
        <v>58704.4262780965</v>
      </c>
      <c r="AA29" s="12">
        <v>35434</v>
      </c>
      <c r="AB29" s="12">
        <v>0.0253</v>
      </c>
      <c r="AC29" s="13">
        <v>1.35</v>
      </c>
      <c r="AD29" s="14">
        <v>1</v>
      </c>
      <c r="AE29" s="15">
        <f t="shared" si="38"/>
        <v>1210.24827</v>
      </c>
      <c r="AF29" s="12">
        <v>1</v>
      </c>
      <c r="AG29" s="12">
        <v>280</v>
      </c>
      <c r="AH29" s="12">
        <v>1.83</v>
      </c>
      <c r="AI29" s="19">
        <f t="shared" si="39"/>
        <v>3.56684210526316</v>
      </c>
      <c r="AJ29" s="20">
        <v>11872</v>
      </c>
      <c r="AK29" s="12">
        <v>0.99</v>
      </c>
      <c r="AL29" s="12">
        <v>1.98</v>
      </c>
      <c r="AM29" s="9">
        <f t="shared" si="40"/>
        <v>2.9602</v>
      </c>
      <c r="AN29" s="10">
        <v>1.225</v>
      </c>
      <c r="AO29" s="22">
        <v>1.015</v>
      </c>
      <c r="AP29" s="21">
        <f t="shared" si="41"/>
        <v>59584.992672268</v>
      </c>
      <c r="AV29" s="12">
        <v>35728</v>
      </c>
      <c r="AW29" s="12">
        <v>0.0253</v>
      </c>
      <c r="AX29" s="13">
        <v>1.35</v>
      </c>
      <c r="AY29" s="14">
        <v>1</v>
      </c>
      <c r="AZ29" s="15">
        <f t="shared" si="42"/>
        <v>1220.28984</v>
      </c>
      <c r="BA29" s="12">
        <v>1</v>
      </c>
      <c r="BB29" s="12">
        <v>280</v>
      </c>
      <c r="BC29" s="12">
        <v>1.83</v>
      </c>
      <c r="BD29" s="19">
        <f t="shared" si="43"/>
        <v>3.56684210526316</v>
      </c>
      <c r="BE29" s="20">
        <v>11872</v>
      </c>
      <c r="BF29" s="12">
        <v>1</v>
      </c>
      <c r="BG29" s="12">
        <v>3.11</v>
      </c>
      <c r="BH29" s="9">
        <f t="shared" si="44"/>
        <v>4.11</v>
      </c>
      <c r="BI29" s="10">
        <v>1.225</v>
      </c>
      <c r="BJ29" s="20">
        <v>1</v>
      </c>
      <c r="BK29" s="21">
        <f t="shared" si="45"/>
        <v>81686.7101057565</v>
      </c>
      <c r="BQ29" s="12">
        <v>35728</v>
      </c>
      <c r="BR29" s="12">
        <v>0.0253</v>
      </c>
      <c r="BS29" s="13">
        <v>1.35</v>
      </c>
      <c r="BT29" s="14">
        <v>1</v>
      </c>
      <c r="BU29" s="15">
        <f t="shared" si="46"/>
        <v>1220.28984</v>
      </c>
      <c r="BV29" s="12">
        <v>1</v>
      </c>
      <c r="BW29" s="12">
        <v>280</v>
      </c>
      <c r="BX29" s="12">
        <v>1.83</v>
      </c>
      <c r="BY29" s="19">
        <f t="shared" si="47"/>
        <v>3.56684210526316</v>
      </c>
      <c r="BZ29" s="20">
        <v>11872</v>
      </c>
      <c r="CA29" s="12">
        <v>1</v>
      </c>
      <c r="CB29" s="12">
        <v>3.11</v>
      </c>
      <c r="CC29" s="9">
        <f t="shared" si="48"/>
        <v>4.11</v>
      </c>
      <c r="CD29" s="10">
        <v>1.225</v>
      </c>
      <c r="CE29" s="22">
        <v>1.015</v>
      </c>
      <c r="CF29" s="21">
        <f t="shared" si="49"/>
        <v>82912.0107573429</v>
      </c>
      <c r="CL29" s="12">
        <v>41312</v>
      </c>
      <c r="CM29" s="12">
        <v>0.0253</v>
      </c>
      <c r="CN29" s="13">
        <v>1.35</v>
      </c>
      <c r="CO29" s="14">
        <v>1</v>
      </c>
      <c r="CP29" s="15">
        <f t="shared" si="50"/>
        <v>1411.01136</v>
      </c>
      <c r="CQ29" s="12">
        <v>1</v>
      </c>
      <c r="CR29" s="12">
        <v>280</v>
      </c>
      <c r="CS29" s="12">
        <v>1.83</v>
      </c>
      <c r="CT29" s="19">
        <f t="shared" si="51"/>
        <v>3.56684210526316</v>
      </c>
      <c r="CU29" s="20">
        <v>11872</v>
      </c>
      <c r="CV29" s="12">
        <v>0.99</v>
      </c>
      <c r="CW29" s="12">
        <v>1.98</v>
      </c>
      <c r="CX29" s="9">
        <f t="shared" si="52"/>
        <v>2.9602</v>
      </c>
      <c r="CY29" s="10">
        <v>1.225</v>
      </c>
      <c r="CZ29" s="22">
        <v>1.085</v>
      </c>
      <c r="DA29" s="21">
        <f t="shared" si="53"/>
        <v>66511.7422597421</v>
      </c>
      <c r="DG29" s="12">
        <v>41606</v>
      </c>
      <c r="DH29" s="12">
        <v>0.0253</v>
      </c>
      <c r="DI29" s="13">
        <v>1.35</v>
      </c>
      <c r="DJ29" s="14">
        <v>1</v>
      </c>
      <c r="DK29" s="15">
        <f t="shared" si="54"/>
        <v>1421.05293</v>
      </c>
      <c r="DL29" s="12">
        <v>1</v>
      </c>
      <c r="DM29" s="12">
        <v>280</v>
      </c>
      <c r="DN29" s="12">
        <v>1.83</v>
      </c>
      <c r="DO29" s="19">
        <f t="shared" si="55"/>
        <v>3.56684210526316</v>
      </c>
      <c r="DP29" s="20">
        <v>11872</v>
      </c>
      <c r="DQ29" s="12">
        <v>1</v>
      </c>
      <c r="DR29" s="12">
        <v>3.11</v>
      </c>
      <c r="DS29" s="9">
        <f t="shared" si="56"/>
        <v>4.11</v>
      </c>
      <c r="DT29" s="10">
        <v>1.225</v>
      </c>
      <c r="DU29" s="22">
        <v>1.085</v>
      </c>
      <c r="DV29" s="21">
        <f t="shared" si="57"/>
        <v>92541.8693183065</v>
      </c>
      <c r="EB29" s="12">
        <v>41606</v>
      </c>
      <c r="EC29" s="12">
        <v>0.02992</v>
      </c>
      <c r="ED29" s="13">
        <v>1.35</v>
      </c>
      <c r="EE29" s="14">
        <v>1</v>
      </c>
      <c r="EF29" s="15">
        <f t="shared" si="58"/>
        <v>1680.549552</v>
      </c>
      <c r="EG29" s="12">
        <v>1</v>
      </c>
      <c r="EH29" s="12">
        <v>280</v>
      </c>
      <c r="EI29" s="12">
        <v>1.92</v>
      </c>
      <c r="EJ29" s="19">
        <f t="shared" si="59"/>
        <v>3.65684210526316</v>
      </c>
      <c r="EK29" s="20">
        <f>11872+EB29*0.025</f>
        <v>12912.15</v>
      </c>
      <c r="EL29" s="12">
        <v>1</v>
      </c>
      <c r="EM29" s="12">
        <v>3.91</v>
      </c>
      <c r="EN29" s="9">
        <f t="shared" si="60"/>
        <v>4.91</v>
      </c>
      <c r="EO29" s="10">
        <v>1.225</v>
      </c>
      <c r="EP29" s="22">
        <v>1.2</v>
      </c>
      <c r="EQ29" s="21">
        <f t="shared" si="61"/>
        <v>137552.431886693</v>
      </c>
    </row>
    <row r="30" s="1" customFormat="1" customHeight="1" spans="6:147">
      <c r="F30" s="12">
        <v>35434</v>
      </c>
      <c r="G30" s="12">
        <v>0.0253</v>
      </c>
      <c r="H30" s="13">
        <v>1.35</v>
      </c>
      <c r="I30" s="14">
        <v>1</v>
      </c>
      <c r="J30" s="15">
        <f t="shared" si="34"/>
        <v>1210.24827</v>
      </c>
      <c r="K30" s="12">
        <v>1</v>
      </c>
      <c r="L30" s="12">
        <v>280</v>
      </c>
      <c r="M30" s="12">
        <v>1.83</v>
      </c>
      <c r="N30" s="19">
        <f t="shared" si="35"/>
        <v>3.56684210526316</v>
      </c>
      <c r="O30" s="20">
        <v>11872</v>
      </c>
      <c r="P30" s="12">
        <v>0.99</v>
      </c>
      <c r="Q30" s="12">
        <v>1.98</v>
      </c>
      <c r="R30" s="9">
        <f t="shared" si="36"/>
        <v>2.9602</v>
      </c>
      <c r="S30" s="10">
        <v>1.225</v>
      </c>
      <c r="T30" s="20">
        <v>1</v>
      </c>
      <c r="U30" s="21">
        <f t="shared" si="37"/>
        <v>58704.4262780965</v>
      </c>
      <c r="AA30" s="12">
        <v>35434</v>
      </c>
      <c r="AB30" s="12">
        <v>0.0253</v>
      </c>
      <c r="AC30" s="13">
        <v>1.35</v>
      </c>
      <c r="AD30" s="14">
        <v>1</v>
      </c>
      <c r="AE30" s="15">
        <f t="shared" si="38"/>
        <v>1210.24827</v>
      </c>
      <c r="AF30" s="12">
        <v>1</v>
      </c>
      <c r="AG30" s="12">
        <v>280</v>
      </c>
      <c r="AH30" s="12">
        <v>1.83</v>
      </c>
      <c r="AI30" s="19">
        <f t="shared" si="39"/>
        <v>3.56684210526316</v>
      </c>
      <c r="AJ30" s="20">
        <v>11872</v>
      </c>
      <c r="AK30" s="12">
        <v>0.99</v>
      </c>
      <c r="AL30" s="12">
        <v>1.98</v>
      </c>
      <c r="AM30" s="9">
        <f t="shared" si="40"/>
        <v>2.9602</v>
      </c>
      <c r="AN30" s="10">
        <v>1.225</v>
      </c>
      <c r="AO30" s="22">
        <v>1.015</v>
      </c>
      <c r="AP30" s="21">
        <f t="shared" si="41"/>
        <v>59584.992672268</v>
      </c>
      <c r="AV30" s="12">
        <v>35728</v>
      </c>
      <c r="AW30" s="12">
        <v>0.0253</v>
      </c>
      <c r="AX30" s="13">
        <v>1.35</v>
      </c>
      <c r="AY30" s="14">
        <v>1</v>
      </c>
      <c r="AZ30" s="15">
        <f t="shared" si="42"/>
        <v>1220.28984</v>
      </c>
      <c r="BA30" s="12">
        <v>1</v>
      </c>
      <c r="BB30" s="12">
        <v>280</v>
      </c>
      <c r="BC30" s="12">
        <v>1.83</v>
      </c>
      <c r="BD30" s="19">
        <f t="shared" si="43"/>
        <v>3.56684210526316</v>
      </c>
      <c r="BE30" s="20">
        <v>11872</v>
      </c>
      <c r="BF30" s="12">
        <v>1</v>
      </c>
      <c r="BG30" s="12">
        <v>3.11</v>
      </c>
      <c r="BH30" s="9">
        <f t="shared" si="44"/>
        <v>4.11</v>
      </c>
      <c r="BI30" s="10">
        <v>1.225</v>
      </c>
      <c r="BJ30" s="20">
        <v>1</v>
      </c>
      <c r="BK30" s="21">
        <f t="shared" si="45"/>
        <v>81686.7101057565</v>
      </c>
      <c r="BQ30" s="12">
        <v>35728</v>
      </c>
      <c r="BR30" s="12">
        <v>0.0253</v>
      </c>
      <c r="BS30" s="13">
        <v>1.35</v>
      </c>
      <c r="BT30" s="14">
        <v>1</v>
      </c>
      <c r="BU30" s="15">
        <f t="shared" si="46"/>
        <v>1220.28984</v>
      </c>
      <c r="BV30" s="12">
        <v>1</v>
      </c>
      <c r="BW30" s="12">
        <v>280</v>
      </c>
      <c r="BX30" s="12">
        <v>1.83</v>
      </c>
      <c r="BY30" s="19">
        <f t="shared" si="47"/>
        <v>3.56684210526316</v>
      </c>
      <c r="BZ30" s="20">
        <v>11872</v>
      </c>
      <c r="CA30" s="12">
        <v>1</v>
      </c>
      <c r="CB30" s="12">
        <v>3.11</v>
      </c>
      <c r="CC30" s="9">
        <f t="shared" si="48"/>
        <v>4.11</v>
      </c>
      <c r="CD30" s="10">
        <v>1.225</v>
      </c>
      <c r="CE30" s="22">
        <v>1.015</v>
      </c>
      <c r="CF30" s="21">
        <f t="shared" si="49"/>
        <v>82912.0107573429</v>
      </c>
      <c r="CL30" s="12">
        <v>41312</v>
      </c>
      <c r="CM30" s="12">
        <v>0.0253</v>
      </c>
      <c r="CN30" s="13">
        <v>1.35</v>
      </c>
      <c r="CO30" s="14">
        <v>1</v>
      </c>
      <c r="CP30" s="15">
        <f t="shared" si="50"/>
        <v>1411.01136</v>
      </c>
      <c r="CQ30" s="12">
        <v>1</v>
      </c>
      <c r="CR30" s="12">
        <v>280</v>
      </c>
      <c r="CS30" s="12">
        <v>1.83</v>
      </c>
      <c r="CT30" s="19">
        <f t="shared" si="51"/>
        <v>3.56684210526316</v>
      </c>
      <c r="CU30" s="20">
        <v>11872</v>
      </c>
      <c r="CV30" s="12">
        <v>0.99</v>
      </c>
      <c r="CW30" s="12">
        <v>1.98</v>
      </c>
      <c r="CX30" s="9">
        <f t="shared" si="52"/>
        <v>2.9602</v>
      </c>
      <c r="CY30" s="10">
        <v>1.225</v>
      </c>
      <c r="CZ30" s="22">
        <v>1.085</v>
      </c>
      <c r="DA30" s="21">
        <f t="shared" si="53"/>
        <v>66511.7422597421</v>
      </c>
      <c r="DG30" s="12">
        <v>41606</v>
      </c>
      <c r="DH30" s="12">
        <v>0.0253</v>
      </c>
      <c r="DI30" s="13">
        <v>1.35</v>
      </c>
      <c r="DJ30" s="14">
        <v>1</v>
      </c>
      <c r="DK30" s="15">
        <f t="shared" si="54"/>
        <v>1421.05293</v>
      </c>
      <c r="DL30" s="12">
        <v>1</v>
      </c>
      <c r="DM30" s="12">
        <v>280</v>
      </c>
      <c r="DN30" s="12">
        <v>1.83</v>
      </c>
      <c r="DO30" s="19">
        <f t="shared" si="55"/>
        <v>3.56684210526316</v>
      </c>
      <c r="DP30" s="20">
        <v>11872</v>
      </c>
      <c r="DQ30" s="12">
        <v>1</v>
      </c>
      <c r="DR30" s="12">
        <v>3.11</v>
      </c>
      <c r="DS30" s="9">
        <f t="shared" si="56"/>
        <v>4.11</v>
      </c>
      <c r="DT30" s="10">
        <v>1.225</v>
      </c>
      <c r="DU30" s="22">
        <v>1.085</v>
      </c>
      <c r="DV30" s="21">
        <f t="shared" si="57"/>
        <v>92541.8693183065</v>
      </c>
      <c r="EB30" s="12">
        <v>41606</v>
      </c>
      <c r="EC30" s="12">
        <v>0.02992</v>
      </c>
      <c r="ED30" s="13">
        <v>1.35</v>
      </c>
      <c r="EE30" s="14">
        <v>1</v>
      </c>
      <c r="EF30" s="15">
        <f t="shared" si="58"/>
        <v>1680.549552</v>
      </c>
      <c r="EG30" s="12">
        <v>1</v>
      </c>
      <c r="EH30" s="12">
        <v>280</v>
      </c>
      <c r="EI30" s="12">
        <v>1.92</v>
      </c>
      <c r="EJ30" s="19">
        <f t="shared" si="59"/>
        <v>3.65684210526316</v>
      </c>
      <c r="EK30" s="20">
        <f>11872+EB30*0.025</f>
        <v>12912.15</v>
      </c>
      <c r="EL30" s="12">
        <v>1</v>
      </c>
      <c r="EM30" s="12">
        <v>3.91</v>
      </c>
      <c r="EN30" s="9">
        <f t="shared" si="60"/>
        <v>4.91</v>
      </c>
      <c r="EO30" s="10">
        <v>1.225</v>
      </c>
      <c r="EP30" s="22">
        <v>1.2</v>
      </c>
      <c r="EQ30" s="21">
        <f t="shared" si="61"/>
        <v>137552.431886693</v>
      </c>
    </row>
    <row r="31" s="1" customFormat="1" customHeight="1" spans="6:147">
      <c r="F31" s="12">
        <v>35434</v>
      </c>
      <c r="G31" s="12">
        <v>0.0253</v>
      </c>
      <c r="H31" s="13">
        <v>1.35</v>
      </c>
      <c r="I31" s="14">
        <v>1</v>
      </c>
      <c r="J31" s="15">
        <f t="shared" si="34"/>
        <v>1210.24827</v>
      </c>
      <c r="K31" s="12">
        <v>1</v>
      </c>
      <c r="L31" s="12">
        <v>280</v>
      </c>
      <c r="M31" s="12">
        <v>1.83</v>
      </c>
      <c r="N31" s="19">
        <f t="shared" si="35"/>
        <v>3.56684210526316</v>
      </c>
      <c r="O31" s="20">
        <v>11872</v>
      </c>
      <c r="P31" s="12">
        <v>0.99</v>
      </c>
      <c r="Q31" s="12">
        <v>1.98</v>
      </c>
      <c r="R31" s="9">
        <f t="shared" si="36"/>
        <v>2.9602</v>
      </c>
      <c r="S31" s="10">
        <v>1.225</v>
      </c>
      <c r="T31" s="20">
        <v>1</v>
      </c>
      <c r="U31" s="21">
        <f t="shared" si="37"/>
        <v>58704.4262780965</v>
      </c>
      <c r="AA31" s="12">
        <v>35434</v>
      </c>
      <c r="AB31" s="12">
        <v>0.0253</v>
      </c>
      <c r="AC31" s="13">
        <v>1.35</v>
      </c>
      <c r="AD31" s="14">
        <v>1</v>
      </c>
      <c r="AE31" s="15">
        <f t="shared" si="38"/>
        <v>1210.24827</v>
      </c>
      <c r="AF31" s="12">
        <v>1</v>
      </c>
      <c r="AG31" s="12">
        <v>280</v>
      </c>
      <c r="AH31" s="12">
        <v>1.83</v>
      </c>
      <c r="AI31" s="19">
        <f t="shared" si="39"/>
        <v>3.56684210526316</v>
      </c>
      <c r="AJ31" s="20">
        <v>11872</v>
      </c>
      <c r="AK31" s="12">
        <v>0.99</v>
      </c>
      <c r="AL31" s="12">
        <v>1.98</v>
      </c>
      <c r="AM31" s="9">
        <f t="shared" si="40"/>
        <v>2.9602</v>
      </c>
      <c r="AN31" s="10">
        <v>1.225</v>
      </c>
      <c r="AO31" s="22">
        <v>1.015</v>
      </c>
      <c r="AP31" s="21">
        <f t="shared" si="41"/>
        <v>59584.992672268</v>
      </c>
      <c r="AV31" s="12">
        <v>35728</v>
      </c>
      <c r="AW31" s="12">
        <v>0.0253</v>
      </c>
      <c r="AX31" s="13">
        <v>1.35</v>
      </c>
      <c r="AY31" s="14">
        <v>1</v>
      </c>
      <c r="AZ31" s="15">
        <f t="shared" si="42"/>
        <v>1220.28984</v>
      </c>
      <c r="BA31" s="12">
        <v>1</v>
      </c>
      <c r="BB31" s="12">
        <v>280</v>
      </c>
      <c r="BC31" s="12">
        <v>1.83</v>
      </c>
      <c r="BD31" s="19">
        <f t="shared" si="43"/>
        <v>3.56684210526316</v>
      </c>
      <c r="BE31" s="20">
        <v>11872</v>
      </c>
      <c r="BF31" s="12">
        <v>1</v>
      </c>
      <c r="BG31" s="12">
        <v>3.11</v>
      </c>
      <c r="BH31" s="9">
        <f t="shared" si="44"/>
        <v>4.11</v>
      </c>
      <c r="BI31" s="10">
        <v>1.225</v>
      </c>
      <c r="BJ31" s="20">
        <v>1</v>
      </c>
      <c r="BK31" s="21">
        <f t="shared" si="45"/>
        <v>81686.7101057565</v>
      </c>
      <c r="BQ31" s="12">
        <v>35728</v>
      </c>
      <c r="BR31" s="12">
        <v>0.0253</v>
      </c>
      <c r="BS31" s="13">
        <v>1.35</v>
      </c>
      <c r="BT31" s="14">
        <v>1</v>
      </c>
      <c r="BU31" s="15">
        <f t="shared" si="46"/>
        <v>1220.28984</v>
      </c>
      <c r="BV31" s="12">
        <v>1</v>
      </c>
      <c r="BW31" s="12">
        <v>280</v>
      </c>
      <c r="BX31" s="12">
        <v>1.83</v>
      </c>
      <c r="BY31" s="19">
        <f t="shared" si="47"/>
        <v>3.56684210526316</v>
      </c>
      <c r="BZ31" s="20">
        <v>11872</v>
      </c>
      <c r="CA31" s="12">
        <v>1</v>
      </c>
      <c r="CB31" s="12">
        <v>3.11</v>
      </c>
      <c r="CC31" s="9">
        <f t="shared" si="48"/>
        <v>4.11</v>
      </c>
      <c r="CD31" s="10">
        <v>1.225</v>
      </c>
      <c r="CE31" s="22">
        <v>1.015</v>
      </c>
      <c r="CF31" s="21">
        <f t="shared" si="49"/>
        <v>82912.0107573429</v>
      </c>
      <c r="CL31" s="12">
        <v>41312</v>
      </c>
      <c r="CM31" s="12">
        <v>0.0253</v>
      </c>
      <c r="CN31" s="13">
        <v>1.35</v>
      </c>
      <c r="CO31" s="14">
        <v>1</v>
      </c>
      <c r="CP31" s="15">
        <f t="shared" si="50"/>
        <v>1411.01136</v>
      </c>
      <c r="CQ31" s="12">
        <v>1</v>
      </c>
      <c r="CR31" s="12">
        <v>280</v>
      </c>
      <c r="CS31" s="12">
        <v>1.83</v>
      </c>
      <c r="CT31" s="19">
        <f t="shared" si="51"/>
        <v>3.56684210526316</v>
      </c>
      <c r="CU31" s="20">
        <v>11872</v>
      </c>
      <c r="CV31" s="12">
        <v>0.99</v>
      </c>
      <c r="CW31" s="12">
        <v>1.98</v>
      </c>
      <c r="CX31" s="9">
        <f t="shared" si="52"/>
        <v>2.9602</v>
      </c>
      <c r="CY31" s="10">
        <v>1.225</v>
      </c>
      <c r="CZ31" s="22">
        <v>1.085</v>
      </c>
      <c r="DA31" s="21">
        <f t="shared" si="53"/>
        <v>66511.7422597421</v>
      </c>
      <c r="DG31" s="12">
        <v>41606</v>
      </c>
      <c r="DH31" s="12">
        <v>0.0253</v>
      </c>
      <c r="DI31" s="13">
        <v>1.35</v>
      </c>
      <c r="DJ31" s="14">
        <v>1</v>
      </c>
      <c r="DK31" s="15">
        <f t="shared" si="54"/>
        <v>1421.05293</v>
      </c>
      <c r="DL31" s="12">
        <v>1</v>
      </c>
      <c r="DM31" s="12">
        <v>280</v>
      </c>
      <c r="DN31" s="12">
        <v>1.83</v>
      </c>
      <c r="DO31" s="19">
        <f t="shared" si="55"/>
        <v>3.56684210526316</v>
      </c>
      <c r="DP31" s="20">
        <v>11872</v>
      </c>
      <c r="DQ31" s="12">
        <v>1</v>
      </c>
      <c r="DR31" s="12">
        <v>3.11</v>
      </c>
      <c r="DS31" s="9">
        <f t="shared" si="56"/>
        <v>4.11</v>
      </c>
      <c r="DT31" s="10">
        <v>1.225</v>
      </c>
      <c r="DU31" s="22">
        <v>1.085</v>
      </c>
      <c r="DV31" s="21">
        <f t="shared" si="57"/>
        <v>92541.8693183065</v>
      </c>
      <c r="EB31" s="12">
        <v>41606</v>
      </c>
      <c r="EC31" s="12">
        <v>0.02992</v>
      </c>
      <c r="ED31" s="13">
        <v>1.35</v>
      </c>
      <c r="EE31" s="14">
        <v>1</v>
      </c>
      <c r="EF31" s="15">
        <f t="shared" si="58"/>
        <v>1680.549552</v>
      </c>
      <c r="EG31" s="12">
        <v>1</v>
      </c>
      <c r="EH31" s="12">
        <v>280</v>
      </c>
      <c r="EI31" s="12">
        <v>1.92</v>
      </c>
      <c r="EJ31" s="19">
        <f t="shared" si="59"/>
        <v>3.65684210526316</v>
      </c>
      <c r="EK31" s="20">
        <f>11872+EB31*0.025</f>
        <v>12912.15</v>
      </c>
      <c r="EL31" s="12">
        <v>1</v>
      </c>
      <c r="EM31" s="12">
        <v>3.91</v>
      </c>
      <c r="EN31" s="9">
        <f t="shared" si="60"/>
        <v>4.91</v>
      </c>
      <c r="EO31" s="10">
        <v>1.225</v>
      </c>
      <c r="EP31" s="22">
        <v>1.2</v>
      </c>
      <c r="EQ31" s="21">
        <f t="shared" si="61"/>
        <v>137552.431886693</v>
      </c>
    </row>
    <row r="32" s="1" customFormat="1" customHeight="1" spans="6:147">
      <c r="F32" s="12">
        <v>35434</v>
      </c>
      <c r="G32" s="12">
        <v>0.0253</v>
      </c>
      <c r="H32" s="13">
        <v>1.35</v>
      </c>
      <c r="I32" s="14">
        <v>1</v>
      </c>
      <c r="J32" s="15">
        <f t="shared" si="34"/>
        <v>1210.24827</v>
      </c>
      <c r="K32" s="12">
        <v>1</v>
      </c>
      <c r="L32" s="12">
        <v>280</v>
      </c>
      <c r="M32" s="12">
        <v>1.83</v>
      </c>
      <c r="N32" s="19">
        <f t="shared" si="35"/>
        <v>3.56684210526316</v>
      </c>
      <c r="O32" s="20">
        <v>11872</v>
      </c>
      <c r="P32" s="12">
        <v>0.99</v>
      </c>
      <c r="Q32" s="12">
        <v>1.98</v>
      </c>
      <c r="R32" s="9">
        <f t="shared" si="36"/>
        <v>2.9602</v>
      </c>
      <c r="S32" s="10">
        <v>1.225</v>
      </c>
      <c r="T32" s="20">
        <v>1</v>
      </c>
      <c r="U32" s="21">
        <f t="shared" si="37"/>
        <v>58704.4262780965</v>
      </c>
      <c r="AA32" s="12">
        <v>35434</v>
      </c>
      <c r="AB32" s="12">
        <v>0.0253</v>
      </c>
      <c r="AC32" s="13">
        <v>1.35</v>
      </c>
      <c r="AD32" s="14">
        <v>1</v>
      </c>
      <c r="AE32" s="15">
        <f t="shared" si="38"/>
        <v>1210.24827</v>
      </c>
      <c r="AF32" s="12">
        <v>1</v>
      </c>
      <c r="AG32" s="12">
        <v>280</v>
      </c>
      <c r="AH32" s="12">
        <v>1.83</v>
      </c>
      <c r="AI32" s="19">
        <f t="shared" si="39"/>
        <v>3.56684210526316</v>
      </c>
      <c r="AJ32" s="20">
        <v>11872</v>
      </c>
      <c r="AK32" s="12">
        <v>0.99</v>
      </c>
      <c r="AL32" s="12">
        <v>1.98</v>
      </c>
      <c r="AM32" s="9">
        <f t="shared" si="40"/>
        <v>2.9602</v>
      </c>
      <c r="AN32" s="10">
        <v>1.225</v>
      </c>
      <c r="AO32" s="22">
        <v>1.015</v>
      </c>
      <c r="AP32" s="21">
        <f t="shared" si="41"/>
        <v>59584.992672268</v>
      </c>
      <c r="AV32" s="12">
        <v>35728</v>
      </c>
      <c r="AW32" s="12">
        <v>0.0253</v>
      </c>
      <c r="AX32" s="13">
        <v>1.35</v>
      </c>
      <c r="AY32" s="14">
        <v>1</v>
      </c>
      <c r="AZ32" s="15">
        <f t="shared" si="42"/>
        <v>1220.28984</v>
      </c>
      <c r="BA32" s="12">
        <v>1</v>
      </c>
      <c r="BB32" s="12">
        <v>280</v>
      </c>
      <c r="BC32" s="12">
        <v>1.83</v>
      </c>
      <c r="BD32" s="19">
        <f t="shared" si="43"/>
        <v>3.56684210526316</v>
      </c>
      <c r="BE32" s="20">
        <v>11872</v>
      </c>
      <c r="BF32" s="12">
        <v>1</v>
      </c>
      <c r="BG32" s="12">
        <v>3.11</v>
      </c>
      <c r="BH32" s="9">
        <f t="shared" si="44"/>
        <v>4.11</v>
      </c>
      <c r="BI32" s="10">
        <v>1.225</v>
      </c>
      <c r="BJ32" s="20">
        <v>1</v>
      </c>
      <c r="BK32" s="21">
        <f t="shared" si="45"/>
        <v>81686.7101057565</v>
      </c>
      <c r="BQ32" s="12">
        <v>35728</v>
      </c>
      <c r="BR32" s="12">
        <v>0.0253</v>
      </c>
      <c r="BS32" s="13">
        <v>1.35</v>
      </c>
      <c r="BT32" s="14">
        <v>1</v>
      </c>
      <c r="BU32" s="15">
        <f t="shared" si="46"/>
        <v>1220.28984</v>
      </c>
      <c r="BV32" s="12">
        <v>1</v>
      </c>
      <c r="BW32" s="12">
        <v>280</v>
      </c>
      <c r="BX32" s="12">
        <v>1.83</v>
      </c>
      <c r="BY32" s="19">
        <f t="shared" si="47"/>
        <v>3.56684210526316</v>
      </c>
      <c r="BZ32" s="20">
        <v>11872</v>
      </c>
      <c r="CA32" s="12">
        <v>1</v>
      </c>
      <c r="CB32" s="12">
        <v>3.11</v>
      </c>
      <c r="CC32" s="9">
        <f t="shared" si="48"/>
        <v>4.11</v>
      </c>
      <c r="CD32" s="10">
        <v>1.225</v>
      </c>
      <c r="CE32" s="22">
        <v>1.015</v>
      </c>
      <c r="CF32" s="21">
        <f t="shared" si="49"/>
        <v>82912.0107573429</v>
      </c>
      <c r="CL32" s="12">
        <v>41312</v>
      </c>
      <c r="CM32" s="12">
        <v>0.0253</v>
      </c>
      <c r="CN32" s="13">
        <v>1.35</v>
      </c>
      <c r="CO32" s="14">
        <v>1</v>
      </c>
      <c r="CP32" s="15">
        <f t="shared" si="50"/>
        <v>1411.01136</v>
      </c>
      <c r="CQ32" s="12">
        <v>1</v>
      </c>
      <c r="CR32" s="12">
        <v>280</v>
      </c>
      <c r="CS32" s="12">
        <v>1.83</v>
      </c>
      <c r="CT32" s="19">
        <f t="shared" si="51"/>
        <v>3.56684210526316</v>
      </c>
      <c r="CU32" s="20">
        <v>11872</v>
      </c>
      <c r="CV32" s="12">
        <v>0.99</v>
      </c>
      <c r="CW32" s="12">
        <v>1.98</v>
      </c>
      <c r="CX32" s="9">
        <f t="shared" si="52"/>
        <v>2.9602</v>
      </c>
      <c r="CY32" s="10">
        <v>1.225</v>
      </c>
      <c r="CZ32" s="22">
        <v>1.085</v>
      </c>
      <c r="DA32" s="21">
        <f t="shared" si="53"/>
        <v>66511.7422597421</v>
      </c>
      <c r="DG32" s="12">
        <v>41606</v>
      </c>
      <c r="DH32" s="12">
        <v>0.0253</v>
      </c>
      <c r="DI32" s="13">
        <v>1.35</v>
      </c>
      <c r="DJ32" s="14">
        <v>1</v>
      </c>
      <c r="DK32" s="15">
        <f t="shared" si="54"/>
        <v>1421.05293</v>
      </c>
      <c r="DL32" s="12">
        <v>1</v>
      </c>
      <c r="DM32" s="12">
        <v>280</v>
      </c>
      <c r="DN32" s="12">
        <v>1.83</v>
      </c>
      <c r="DO32" s="19">
        <f t="shared" si="55"/>
        <v>3.56684210526316</v>
      </c>
      <c r="DP32" s="20">
        <v>11872</v>
      </c>
      <c r="DQ32" s="12">
        <v>1</v>
      </c>
      <c r="DR32" s="12">
        <v>3.11</v>
      </c>
      <c r="DS32" s="9">
        <f t="shared" si="56"/>
        <v>4.11</v>
      </c>
      <c r="DT32" s="10">
        <v>1.225</v>
      </c>
      <c r="DU32" s="22">
        <v>1.085</v>
      </c>
      <c r="DV32" s="21">
        <f t="shared" si="57"/>
        <v>92541.8693183065</v>
      </c>
      <c r="EB32" s="12">
        <v>41606</v>
      </c>
      <c r="EC32" s="12">
        <v>0.02992</v>
      </c>
      <c r="ED32" s="13">
        <v>1.35</v>
      </c>
      <c r="EE32" s="14">
        <v>1</v>
      </c>
      <c r="EF32" s="15">
        <f t="shared" si="58"/>
        <v>1680.549552</v>
      </c>
      <c r="EG32" s="12">
        <v>1</v>
      </c>
      <c r="EH32" s="12">
        <v>280</v>
      </c>
      <c r="EI32" s="12">
        <v>1.92</v>
      </c>
      <c r="EJ32" s="19">
        <f t="shared" si="59"/>
        <v>3.65684210526316</v>
      </c>
      <c r="EK32" s="20">
        <v>11872</v>
      </c>
      <c r="EL32" s="12">
        <v>1</v>
      </c>
      <c r="EM32" s="12">
        <v>3.91</v>
      </c>
      <c r="EN32" s="9">
        <f t="shared" si="60"/>
        <v>4.91</v>
      </c>
      <c r="EO32" s="10">
        <v>1.225</v>
      </c>
      <c r="EP32" s="22">
        <v>1.2</v>
      </c>
      <c r="EQ32" s="21">
        <f t="shared" si="61"/>
        <v>130044.941231693</v>
      </c>
    </row>
    <row r="33" s="1" customFormat="1" customHeight="1" spans="6:147">
      <c r="F33" s="12">
        <v>35434</v>
      </c>
      <c r="G33" s="12">
        <v>0.0253</v>
      </c>
      <c r="H33" s="13">
        <v>1.35</v>
      </c>
      <c r="I33" s="14">
        <v>1</v>
      </c>
      <c r="J33" s="15">
        <f t="shared" si="34"/>
        <v>1210.24827</v>
      </c>
      <c r="K33" s="12">
        <v>1</v>
      </c>
      <c r="L33" s="12">
        <v>280</v>
      </c>
      <c r="M33" s="12">
        <v>1.83</v>
      </c>
      <c r="N33" s="19">
        <f t="shared" si="35"/>
        <v>3.56684210526316</v>
      </c>
      <c r="O33" s="20">
        <v>11872</v>
      </c>
      <c r="P33" s="12">
        <v>0.99</v>
      </c>
      <c r="Q33" s="12">
        <v>1.98</v>
      </c>
      <c r="R33" s="9">
        <f t="shared" si="36"/>
        <v>2.9602</v>
      </c>
      <c r="S33" s="10">
        <v>1.225</v>
      </c>
      <c r="T33" s="20">
        <v>1</v>
      </c>
      <c r="U33" s="21">
        <f t="shared" si="37"/>
        <v>58704.4262780965</v>
      </c>
      <c r="AA33" s="12">
        <v>35434</v>
      </c>
      <c r="AB33" s="12">
        <v>0.0253</v>
      </c>
      <c r="AC33" s="13">
        <v>1.35</v>
      </c>
      <c r="AD33" s="14">
        <v>1</v>
      </c>
      <c r="AE33" s="15">
        <f t="shared" si="38"/>
        <v>1210.24827</v>
      </c>
      <c r="AF33" s="12">
        <v>1</v>
      </c>
      <c r="AG33" s="12">
        <v>280</v>
      </c>
      <c r="AH33" s="12">
        <v>1.83</v>
      </c>
      <c r="AI33" s="19">
        <f t="shared" si="39"/>
        <v>3.56684210526316</v>
      </c>
      <c r="AJ33" s="20">
        <v>11872</v>
      </c>
      <c r="AK33" s="12">
        <v>0.99</v>
      </c>
      <c r="AL33" s="12">
        <v>1.98</v>
      </c>
      <c r="AM33" s="9">
        <f t="shared" si="40"/>
        <v>2.9602</v>
      </c>
      <c r="AN33" s="10">
        <v>1.225</v>
      </c>
      <c r="AO33" s="22">
        <v>1.015</v>
      </c>
      <c r="AP33" s="21">
        <f t="shared" si="41"/>
        <v>59584.992672268</v>
      </c>
      <c r="AV33" s="12">
        <v>35728</v>
      </c>
      <c r="AW33" s="12">
        <v>0.0253</v>
      </c>
      <c r="AX33" s="13">
        <v>1.35</v>
      </c>
      <c r="AY33" s="14">
        <v>1</v>
      </c>
      <c r="AZ33" s="15">
        <f t="shared" si="42"/>
        <v>1220.28984</v>
      </c>
      <c r="BA33" s="12">
        <v>1</v>
      </c>
      <c r="BB33" s="12">
        <v>280</v>
      </c>
      <c r="BC33" s="12">
        <v>1.83</v>
      </c>
      <c r="BD33" s="19">
        <f t="shared" si="43"/>
        <v>3.56684210526316</v>
      </c>
      <c r="BE33" s="20">
        <v>11872</v>
      </c>
      <c r="BF33" s="12">
        <v>1</v>
      </c>
      <c r="BG33" s="12">
        <v>3.11</v>
      </c>
      <c r="BH33" s="9">
        <f t="shared" si="44"/>
        <v>4.11</v>
      </c>
      <c r="BI33" s="10">
        <v>1.225</v>
      </c>
      <c r="BJ33" s="20">
        <v>1</v>
      </c>
      <c r="BK33" s="21">
        <f t="shared" si="45"/>
        <v>81686.7101057565</v>
      </c>
      <c r="BQ33" s="12">
        <v>35728</v>
      </c>
      <c r="BR33" s="12">
        <v>0.0253</v>
      </c>
      <c r="BS33" s="13">
        <v>1.35</v>
      </c>
      <c r="BT33" s="14">
        <v>1</v>
      </c>
      <c r="BU33" s="15">
        <f t="shared" si="46"/>
        <v>1220.28984</v>
      </c>
      <c r="BV33" s="12">
        <v>1</v>
      </c>
      <c r="BW33" s="12">
        <v>280</v>
      </c>
      <c r="BX33" s="12">
        <v>1.83</v>
      </c>
      <c r="BY33" s="19">
        <f t="shared" si="47"/>
        <v>3.56684210526316</v>
      </c>
      <c r="BZ33" s="20">
        <v>11872</v>
      </c>
      <c r="CA33" s="12">
        <v>1</v>
      </c>
      <c r="CB33" s="12">
        <v>3.11</v>
      </c>
      <c r="CC33" s="9">
        <f t="shared" si="48"/>
        <v>4.11</v>
      </c>
      <c r="CD33" s="10">
        <v>1.225</v>
      </c>
      <c r="CE33" s="22">
        <v>1.015</v>
      </c>
      <c r="CF33" s="21">
        <f t="shared" si="49"/>
        <v>82912.0107573429</v>
      </c>
      <c r="CL33" s="12">
        <v>41312</v>
      </c>
      <c r="CM33" s="12">
        <v>0.0253</v>
      </c>
      <c r="CN33" s="13">
        <v>1.35</v>
      </c>
      <c r="CO33" s="14">
        <v>1</v>
      </c>
      <c r="CP33" s="15">
        <f t="shared" si="50"/>
        <v>1411.01136</v>
      </c>
      <c r="CQ33" s="12">
        <v>1</v>
      </c>
      <c r="CR33" s="12">
        <v>280</v>
      </c>
      <c r="CS33" s="12">
        <v>1.83</v>
      </c>
      <c r="CT33" s="19">
        <f t="shared" si="51"/>
        <v>3.56684210526316</v>
      </c>
      <c r="CU33" s="20">
        <v>11872</v>
      </c>
      <c r="CV33" s="12">
        <v>0.99</v>
      </c>
      <c r="CW33" s="12">
        <v>1.98</v>
      </c>
      <c r="CX33" s="9">
        <f t="shared" si="52"/>
        <v>2.9602</v>
      </c>
      <c r="CY33" s="10">
        <v>1.225</v>
      </c>
      <c r="CZ33" s="22">
        <v>1.085</v>
      </c>
      <c r="DA33" s="21">
        <f t="shared" si="53"/>
        <v>66511.7422597421</v>
      </c>
      <c r="DG33" s="12">
        <v>41606</v>
      </c>
      <c r="DH33" s="12">
        <v>0.0253</v>
      </c>
      <c r="DI33" s="13">
        <v>1.35</v>
      </c>
      <c r="DJ33" s="14">
        <v>1</v>
      </c>
      <c r="DK33" s="15">
        <f t="shared" si="54"/>
        <v>1421.05293</v>
      </c>
      <c r="DL33" s="12">
        <v>1</v>
      </c>
      <c r="DM33" s="12">
        <v>280</v>
      </c>
      <c r="DN33" s="12">
        <v>1.83</v>
      </c>
      <c r="DO33" s="19">
        <f t="shared" si="55"/>
        <v>3.56684210526316</v>
      </c>
      <c r="DP33" s="20">
        <v>11872</v>
      </c>
      <c r="DQ33" s="12">
        <v>1</v>
      </c>
      <c r="DR33" s="12">
        <v>3.11</v>
      </c>
      <c r="DS33" s="9">
        <f t="shared" si="56"/>
        <v>4.11</v>
      </c>
      <c r="DT33" s="10">
        <v>1.225</v>
      </c>
      <c r="DU33" s="22">
        <v>1.085</v>
      </c>
      <c r="DV33" s="21">
        <f t="shared" si="57"/>
        <v>92541.8693183065</v>
      </c>
      <c r="EB33" s="12">
        <v>41606</v>
      </c>
      <c r="EC33" s="12">
        <v>0.02992</v>
      </c>
      <c r="ED33" s="13">
        <v>1.35</v>
      </c>
      <c r="EE33" s="14">
        <v>1</v>
      </c>
      <c r="EF33" s="15">
        <f t="shared" si="58"/>
        <v>1680.549552</v>
      </c>
      <c r="EG33" s="12">
        <v>1</v>
      </c>
      <c r="EH33" s="12">
        <v>280</v>
      </c>
      <c r="EI33" s="12">
        <v>1.92</v>
      </c>
      <c r="EJ33" s="19">
        <f t="shared" si="59"/>
        <v>3.65684210526316</v>
      </c>
      <c r="EK33" s="20">
        <v>11872</v>
      </c>
      <c r="EL33" s="12">
        <v>1</v>
      </c>
      <c r="EM33" s="12">
        <v>3.91</v>
      </c>
      <c r="EN33" s="9">
        <f t="shared" si="60"/>
        <v>4.91</v>
      </c>
      <c r="EO33" s="10">
        <v>1.225</v>
      </c>
      <c r="EP33" s="22">
        <v>1.2</v>
      </c>
      <c r="EQ33" s="21">
        <f t="shared" si="61"/>
        <v>130044.941231693</v>
      </c>
    </row>
    <row r="34" s="1" customFormat="1" customHeight="1" spans="6:147">
      <c r="F34" s="12">
        <v>35434</v>
      </c>
      <c r="G34" s="12">
        <v>0.0253</v>
      </c>
      <c r="H34" s="13">
        <v>1.35</v>
      </c>
      <c r="I34" s="14">
        <v>1</v>
      </c>
      <c r="J34" s="15">
        <f t="shared" si="34"/>
        <v>1210.24827</v>
      </c>
      <c r="K34" s="12">
        <v>1</v>
      </c>
      <c r="L34" s="12">
        <v>280</v>
      </c>
      <c r="M34" s="12">
        <v>1.83</v>
      </c>
      <c r="N34" s="19">
        <f t="shared" si="35"/>
        <v>3.56684210526316</v>
      </c>
      <c r="O34" s="20">
        <v>11872</v>
      </c>
      <c r="P34" s="12">
        <v>0.99</v>
      </c>
      <c r="Q34" s="12">
        <v>1.98</v>
      </c>
      <c r="R34" s="9">
        <f t="shared" si="36"/>
        <v>2.9602</v>
      </c>
      <c r="S34" s="10">
        <v>1.225</v>
      </c>
      <c r="T34" s="20">
        <v>1</v>
      </c>
      <c r="U34" s="21">
        <f t="shared" si="37"/>
        <v>58704.4262780965</v>
      </c>
      <c r="AA34" s="12">
        <v>35434</v>
      </c>
      <c r="AB34" s="12">
        <v>0.0253</v>
      </c>
      <c r="AC34" s="13">
        <v>1.35</v>
      </c>
      <c r="AD34" s="14">
        <v>1</v>
      </c>
      <c r="AE34" s="15">
        <f t="shared" si="38"/>
        <v>1210.24827</v>
      </c>
      <c r="AF34" s="12">
        <v>1</v>
      </c>
      <c r="AG34" s="12">
        <v>280</v>
      </c>
      <c r="AH34" s="12">
        <v>1.83</v>
      </c>
      <c r="AI34" s="19">
        <f t="shared" si="39"/>
        <v>3.56684210526316</v>
      </c>
      <c r="AJ34" s="20">
        <v>11872</v>
      </c>
      <c r="AK34" s="12">
        <v>0.99</v>
      </c>
      <c r="AL34" s="12">
        <v>1.98</v>
      </c>
      <c r="AM34" s="9">
        <f t="shared" si="40"/>
        <v>2.9602</v>
      </c>
      <c r="AN34" s="10">
        <v>1.225</v>
      </c>
      <c r="AO34" s="22">
        <v>1.015</v>
      </c>
      <c r="AP34" s="21">
        <f t="shared" si="41"/>
        <v>59584.992672268</v>
      </c>
      <c r="AV34" s="12">
        <v>35728</v>
      </c>
      <c r="AW34" s="12">
        <v>0.0253</v>
      </c>
      <c r="AX34" s="13">
        <v>1.35</v>
      </c>
      <c r="AY34" s="14">
        <v>1</v>
      </c>
      <c r="AZ34" s="15">
        <f t="shared" si="42"/>
        <v>1220.28984</v>
      </c>
      <c r="BA34" s="12">
        <v>1</v>
      </c>
      <c r="BB34" s="12">
        <v>280</v>
      </c>
      <c r="BC34" s="12">
        <v>1.83</v>
      </c>
      <c r="BD34" s="19">
        <f t="shared" si="43"/>
        <v>3.56684210526316</v>
      </c>
      <c r="BE34" s="20">
        <v>11872</v>
      </c>
      <c r="BF34" s="12">
        <v>1</v>
      </c>
      <c r="BG34" s="12">
        <v>3.11</v>
      </c>
      <c r="BH34" s="9">
        <f t="shared" si="44"/>
        <v>4.11</v>
      </c>
      <c r="BI34" s="10">
        <v>1.225</v>
      </c>
      <c r="BJ34" s="20">
        <v>1</v>
      </c>
      <c r="BK34" s="21">
        <f t="shared" si="45"/>
        <v>81686.7101057565</v>
      </c>
      <c r="BQ34" s="12">
        <v>35728</v>
      </c>
      <c r="BR34" s="12">
        <v>0.0253</v>
      </c>
      <c r="BS34" s="13">
        <v>1.35</v>
      </c>
      <c r="BT34" s="14">
        <v>1</v>
      </c>
      <c r="BU34" s="15">
        <f t="shared" si="46"/>
        <v>1220.28984</v>
      </c>
      <c r="BV34" s="12">
        <v>1</v>
      </c>
      <c r="BW34" s="12">
        <v>280</v>
      </c>
      <c r="BX34" s="12">
        <v>1.83</v>
      </c>
      <c r="BY34" s="19">
        <f t="shared" si="47"/>
        <v>3.56684210526316</v>
      </c>
      <c r="BZ34" s="20">
        <v>11872</v>
      </c>
      <c r="CA34" s="12">
        <v>1</v>
      </c>
      <c r="CB34" s="12">
        <v>3.11</v>
      </c>
      <c r="CC34" s="9">
        <f t="shared" si="48"/>
        <v>4.11</v>
      </c>
      <c r="CD34" s="10">
        <v>1.225</v>
      </c>
      <c r="CE34" s="22">
        <v>1.015</v>
      </c>
      <c r="CF34" s="21">
        <f t="shared" si="49"/>
        <v>82912.0107573429</v>
      </c>
      <c r="CL34" s="12">
        <v>41312</v>
      </c>
      <c r="CM34" s="12">
        <v>0.0253</v>
      </c>
      <c r="CN34" s="13">
        <v>1.35</v>
      </c>
      <c r="CO34" s="14">
        <v>1</v>
      </c>
      <c r="CP34" s="15">
        <f t="shared" si="50"/>
        <v>1411.01136</v>
      </c>
      <c r="CQ34" s="12">
        <v>1</v>
      </c>
      <c r="CR34" s="12">
        <v>280</v>
      </c>
      <c r="CS34" s="12">
        <v>1.83</v>
      </c>
      <c r="CT34" s="19">
        <f t="shared" si="51"/>
        <v>3.56684210526316</v>
      </c>
      <c r="CU34" s="20">
        <v>11872</v>
      </c>
      <c r="CV34" s="12">
        <v>0.99</v>
      </c>
      <c r="CW34" s="12">
        <v>1.98</v>
      </c>
      <c r="CX34" s="9">
        <f t="shared" si="52"/>
        <v>2.9602</v>
      </c>
      <c r="CY34" s="10">
        <v>1.225</v>
      </c>
      <c r="CZ34" s="22">
        <v>1.085</v>
      </c>
      <c r="DA34" s="21">
        <f t="shared" si="53"/>
        <v>66511.7422597421</v>
      </c>
      <c r="DG34" s="12">
        <v>41606</v>
      </c>
      <c r="DH34" s="12">
        <v>0.0253</v>
      </c>
      <c r="DI34" s="13">
        <v>1.35</v>
      </c>
      <c r="DJ34" s="14">
        <v>1</v>
      </c>
      <c r="DK34" s="15">
        <f t="shared" si="54"/>
        <v>1421.05293</v>
      </c>
      <c r="DL34" s="12">
        <v>1</v>
      </c>
      <c r="DM34" s="12">
        <v>280</v>
      </c>
      <c r="DN34" s="12">
        <v>1.83</v>
      </c>
      <c r="DO34" s="19">
        <f t="shared" si="55"/>
        <v>3.56684210526316</v>
      </c>
      <c r="DP34" s="20">
        <v>11872</v>
      </c>
      <c r="DQ34" s="12">
        <v>1</v>
      </c>
      <c r="DR34" s="12">
        <v>3.11</v>
      </c>
      <c r="DS34" s="9">
        <f t="shared" si="56"/>
        <v>4.11</v>
      </c>
      <c r="DT34" s="10">
        <v>1.225</v>
      </c>
      <c r="DU34" s="22">
        <v>1.085</v>
      </c>
      <c r="DV34" s="21">
        <f t="shared" si="57"/>
        <v>92541.8693183065</v>
      </c>
      <c r="EB34" s="12">
        <v>41606</v>
      </c>
      <c r="EC34" s="12">
        <v>0.02992</v>
      </c>
      <c r="ED34" s="13">
        <v>1.35</v>
      </c>
      <c r="EE34" s="14">
        <v>1</v>
      </c>
      <c r="EF34" s="15">
        <f t="shared" si="58"/>
        <v>1680.549552</v>
      </c>
      <c r="EG34" s="12">
        <v>1</v>
      </c>
      <c r="EH34" s="12">
        <v>280</v>
      </c>
      <c r="EI34" s="12">
        <v>1.92</v>
      </c>
      <c r="EJ34" s="19">
        <f t="shared" si="59"/>
        <v>3.65684210526316</v>
      </c>
      <c r="EK34" s="20">
        <v>11872</v>
      </c>
      <c r="EL34" s="12">
        <v>1</v>
      </c>
      <c r="EM34" s="12">
        <v>3.91</v>
      </c>
      <c r="EN34" s="9">
        <f t="shared" si="60"/>
        <v>4.91</v>
      </c>
      <c r="EO34" s="10">
        <v>1.225</v>
      </c>
      <c r="EP34" s="22">
        <v>1.2</v>
      </c>
      <c r="EQ34" s="21">
        <f t="shared" si="61"/>
        <v>130044.941231693</v>
      </c>
    </row>
    <row r="35" s="1" customFormat="1" customHeight="1" spans="6:147">
      <c r="F35" s="12">
        <v>35434</v>
      </c>
      <c r="G35" s="12">
        <v>0.0253</v>
      </c>
      <c r="H35" s="13">
        <v>1.35</v>
      </c>
      <c r="I35" s="14">
        <v>1</v>
      </c>
      <c r="J35" s="15">
        <f t="shared" si="34"/>
        <v>1210.24827</v>
      </c>
      <c r="K35" s="12">
        <v>1</v>
      </c>
      <c r="L35" s="12">
        <v>280</v>
      </c>
      <c r="M35" s="12">
        <v>1.83</v>
      </c>
      <c r="N35" s="19">
        <f t="shared" si="35"/>
        <v>3.56684210526316</v>
      </c>
      <c r="O35" s="20">
        <v>11872</v>
      </c>
      <c r="P35" s="12">
        <v>0.99</v>
      </c>
      <c r="Q35" s="12">
        <v>1.98</v>
      </c>
      <c r="R35" s="9">
        <f t="shared" si="36"/>
        <v>2.9602</v>
      </c>
      <c r="S35" s="10">
        <v>1.225</v>
      </c>
      <c r="T35" s="20">
        <v>1</v>
      </c>
      <c r="U35" s="21">
        <f t="shared" si="37"/>
        <v>58704.4262780965</v>
      </c>
      <c r="AA35" s="12">
        <v>35434</v>
      </c>
      <c r="AB35" s="12">
        <v>0.0253</v>
      </c>
      <c r="AC35" s="13">
        <v>1.35</v>
      </c>
      <c r="AD35" s="14">
        <v>1</v>
      </c>
      <c r="AE35" s="15">
        <f t="shared" si="38"/>
        <v>1210.24827</v>
      </c>
      <c r="AF35" s="12">
        <v>1</v>
      </c>
      <c r="AG35" s="12">
        <v>280</v>
      </c>
      <c r="AH35" s="12">
        <v>1.83</v>
      </c>
      <c r="AI35" s="19">
        <f t="shared" si="39"/>
        <v>3.56684210526316</v>
      </c>
      <c r="AJ35" s="20">
        <v>11872</v>
      </c>
      <c r="AK35" s="12">
        <v>0.99</v>
      </c>
      <c r="AL35" s="12">
        <v>1.98</v>
      </c>
      <c r="AM35" s="9">
        <f t="shared" si="40"/>
        <v>2.9602</v>
      </c>
      <c r="AN35" s="10">
        <v>1.225</v>
      </c>
      <c r="AO35" s="22">
        <v>1.015</v>
      </c>
      <c r="AP35" s="21">
        <f t="shared" si="41"/>
        <v>59584.992672268</v>
      </c>
      <c r="AV35" s="12">
        <v>35728</v>
      </c>
      <c r="AW35" s="12">
        <v>0.0253</v>
      </c>
      <c r="AX35" s="13">
        <v>1.35</v>
      </c>
      <c r="AY35" s="14">
        <v>1</v>
      </c>
      <c r="AZ35" s="15">
        <f t="shared" si="42"/>
        <v>1220.28984</v>
      </c>
      <c r="BA35" s="12">
        <v>1</v>
      </c>
      <c r="BB35" s="12">
        <v>280</v>
      </c>
      <c r="BC35" s="12">
        <v>1.83</v>
      </c>
      <c r="BD35" s="19">
        <f t="shared" si="43"/>
        <v>3.56684210526316</v>
      </c>
      <c r="BE35" s="20">
        <v>11872</v>
      </c>
      <c r="BF35" s="12">
        <v>1</v>
      </c>
      <c r="BG35" s="12">
        <v>3.11</v>
      </c>
      <c r="BH35" s="9">
        <f t="shared" si="44"/>
        <v>4.11</v>
      </c>
      <c r="BI35" s="10">
        <v>1.225</v>
      </c>
      <c r="BJ35" s="20">
        <v>1</v>
      </c>
      <c r="BK35" s="21">
        <f t="shared" si="45"/>
        <v>81686.7101057565</v>
      </c>
      <c r="BQ35" s="12">
        <v>35728</v>
      </c>
      <c r="BR35" s="12">
        <v>0.0253</v>
      </c>
      <c r="BS35" s="13">
        <v>1.35</v>
      </c>
      <c r="BT35" s="14">
        <v>1</v>
      </c>
      <c r="BU35" s="15">
        <f t="shared" si="46"/>
        <v>1220.28984</v>
      </c>
      <c r="BV35" s="12">
        <v>1</v>
      </c>
      <c r="BW35" s="12">
        <v>280</v>
      </c>
      <c r="BX35" s="12">
        <v>1.83</v>
      </c>
      <c r="BY35" s="19">
        <f t="shared" si="47"/>
        <v>3.56684210526316</v>
      </c>
      <c r="BZ35" s="20">
        <v>11872</v>
      </c>
      <c r="CA35" s="12">
        <v>1</v>
      </c>
      <c r="CB35" s="12">
        <v>3.11</v>
      </c>
      <c r="CC35" s="9">
        <f t="shared" si="48"/>
        <v>4.11</v>
      </c>
      <c r="CD35" s="10">
        <v>1.225</v>
      </c>
      <c r="CE35" s="22">
        <v>1.015</v>
      </c>
      <c r="CF35" s="21">
        <f t="shared" si="49"/>
        <v>82912.0107573429</v>
      </c>
      <c r="CL35" s="12">
        <v>41312</v>
      </c>
      <c r="CM35" s="12">
        <v>0.0253</v>
      </c>
      <c r="CN35" s="13">
        <v>1.35</v>
      </c>
      <c r="CO35" s="14">
        <v>1</v>
      </c>
      <c r="CP35" s="15">
        <f t="shared" si="50"/>
        <v>1411.01136</v>
      </c>
      <c r="CQ35" s="12">
        <v>1</v>
      </c>
      <c r="CR35" s="12">
        <v>280</v>
      </c>
      <c r="CS35" s="12">
        <v>1.83</v>
      </c>
      <c r="CT35" s="19">
        <f t="shared" si="51"/>
        <v>3.56684210526316</v>
      </c>
      <c r="CU35" s="20">
        <v>11872</v>
      </c>
      <c r="CV35" s="12">
        <v>0.99</v>
      </c>
      <c r="CW35" s="12">
        <v>1.98</v>
      </c>
      <c r="CX35" s="9">
        <f t="shared" si="52"/>
        <v>2.9602</v>
      </c>
      <c r="CY35" s="10">
        <v>1.225</v>
      </c>
      <c r="CZ35" s="22">
        <v>1.085</v>
      </c>
      <c r="DA35" s="21">
        <f t="shared" si="53"/>
        <v>66511.7422597421</v>
      </c>
      <c r="DG35" s="12">
        <v>41606</v>
      </c>
      <c r="DH35" s="12">
        <v>0.0253</v>
      </c>
      <c r="DI35" s="13">
        <v>1.35</v>
      </c>
      <c r="DJ35" s="14">
        <v>1</v>
      </c>
      <c r="DK35" s="15">
        <f t="shared" si="54"/>
        <v>1421.05293</v>
      </c>
      <c r="DL35" s="12">
        <v>1</v>
      </c>
      <c r="DM35" s="12">
        <v>280</v>
      </c>
      <c r="DN35" s="12">
        <v>1.83</v>
      </c>
      <c r="DO35" s="19">
        <f t="shared" si="55"/>
        <v>3.56684210526316</v>
      </c>
      <c r="DP35" s="20">
        <v>11872</v>
      </c>
      <c r="DQ35" s="12">
        <v>1</v>
      </c>
      <c r="DR35" s="12">
        <v>3.11</v>
      </c>
      <c r="DS35" s="9">
        <f t="shared" si="56"/>
        <v>4.11</v>
      </c>
      <c r="DT35" s="10">
        <v>1.225</v>
      </c>
      <c r="DU35" s="22">
        <v>1.085</v>
      </c>
      <c r="DV35" s="21">
        <f t="shared" si="57"/>
        <v>92541.8693183065</v>
      </c>
      <c r="EB35" s="12">
        <v>41606</v>
      </c>
      <c r="EC35" s="12">
        <v>0.02992</v>
      </c>
      <c r="ED35" s="13">
        <v>1.35</v>
      </c>
      <c r="EE35" s="14">
        <v>1</v>
      </c>
      <c r="EF35" s="15">
        <f t="shared" si="58"/>
        <v>1680.549552</v>
      </c>
      <c r="EG35" s="12">
        <v>1</v>
      </c>
      <c r="EH35" s="12">
        <v>280</v>
      </c>
      <c r="EI35" s="12">
        <v>1.92</v>
      </c>
      <c r="EJ35" s="19">
        <f t="shared" si="59"/>
        <v>3.65684210526316</v>
      </c>
      <c r="EK35" s="20">
        <v>11872</v>
      </c>
      <c r="EL35" s="12">
        <v>1</v>
      </c>
      <c r="EM35" s="12">
        <v>3.91</v>
      </c>
      <c r="EN35" s="9">
        <f t="shared" si="60"/>
        <v>4.91</v>
      </c>
      <c r="EO35" s="10">
        <v>1.225</v>
      </c>
      <c r="EP35" s="22">
        <v>1.2</v>
      </c>
      <c r="EQ35" s="21">
        <f t="shared" si="61"/>
        <v>130044.941231693</v>
      </c>
    </row>
    <row r="36" s="1" customFormat="1" customHeight="1" spans="6:147">
      <c r="F36" s="12">
        <v>35434</v>
      </c>
      <c r="G36" s="12">
        <v>0.0253</v>
      </c>
      <c r="H36" s="13">
        <v>1.35</v>
      </c>
      <c r="I36" s="14">
        <v>1</v>
      </c>
      <c r="J36" s="15">
        <f t="shared" si="34"/>
        <v>1210.24827</v>
      </c>
      <c r="K36" s="12">
        <v>1</v>
      </c>
      <c r="L36" s="12">
        <v>280</v>
      </c>
      <c r="M36" s="12">
        <v>1.83</v>
      </c>
      <c r="N36" s="19">
        <f t="shared" si="35"/>
        <v>3.56684210526316</v>
      </c>
      <c r="O36" s="20">
        <v>11872</v>
      </c>
      <c r="P36" s="12">
        <v>0.99</v>
      </c>
      <c r="Q36" s="12">
        <v>1.98</v>
      </c>
      <c r="R36" s="9">
        <f t="shared" si="36"/>
        <v>2.9602</v>
      </c>
      <c r="S36" s="10">
        <v>1.225</v>
      </c>
      <c r="T36" s="20">
        <v>1</v>
      </c>
      <c r="U36" s="21">
        <f t="shared" si="37"/>
        <v>58704.4262780965</v>
      </c>
      <c r="AA36" s="12">
        <v>35434</v>
      </c>
      <c r="AB36" s="12">
        <v>0.0253</v>
      </c>
      <c r="AC36" s="13">
        <v>1.35</v>
      </c>
      <c r="AD36" s="14">
        <v>1</v>
      </c>
      <c r="AE36" s="15">
        <f t="shared" si="38"/>
        <v>1210.24827</v>
      </c>
      <c r="AF36" s="12">
        <v>1</v>
      </c>
      <c r="AG36" s="12">
        <v>280</v>
      </c>
      <c r="AH36" s="12">
        <v>1.83</v>
      </c>
      <c r="AI36" s="19">
        <f t="shared" si="39"/>
        <v>3.56684210526316</v>
      </c>
      <c r="AJ36" s="20">
        <v>11872</v>
      </c>
      <c r="AK36" s="12">
        <v>0.99</v>
      </c>
      <c r="AL36" s="12">
        <v>1.98</v>
      </c>
      <c r="AM36" s="9">
        <f t="shared" si="40"/>
        <v>2.9602</v>
      </c>
      <c r="AN36" s="10">
        <v>1.225</v>
      </c>
      <c r="AO36" s="22">
        <v>1.015</v>
      </c>
      <c r="AP36" s="21">
        <f t="shared" si="41"/>
        <v>59584.992672268</v>
      </c>
      <c r="AV36" s="12">
        <v>35728</v>
      </c>
      <c r="AW36" s="12">
        <v>0.0253</v>
      </c>
      <c r="AX36" s="13">
        <v>1.35</v>
      </c>
      <c r="AY36" s="14">
        <v>1</v>
      </c>
      <c r="AZ36" s="15">
        <f t="shared" si="42"/>
        <v>1220.28984</v>
      </c>
      <c r="BA36" s="12">
        <v>1</v>
      </c>
      <c r="BB36" s="12">
        <v>280</v>
      </c>
      <c r="BC36" s="12">
        <v>1.83</v>
      </c>
      <c r="BD36" s="19">
        <f t="shared" si="43"/>
        <v>3.56684210526316</v>
      </c>
      <c r="BE36" s="20">
        <v>11872</v>
      </c>
      <c r="BF36" s="12">
        <v>1</v>
      </c>
      <c r="BG36" s="12">
        <v>3.11</v>
      </c>
      <c r="BH36" s="9">
        <f t="shared" si="44"/>
        <v>4.11</v>
      </c>
      <c r="BI36" s="10">
        <v>1.225</v>
      </c>
      <c r="BJ36" s="20">
        <v>1</v>
      </c>
      <c r="BK36" s="21">
        <f t="shared" si="45"/>
        <v>81686.7101057565</v>
      </c>
      <c r="BQ36" s="12">
        <v>35728</v>
      </c>
      <c r="BR36" s="12">
        <v>0.0253</v>
      </c>
      <c r="BS36" s="13">
        <v>1.35</v>
      </c>
      <c r="BT36" s="14">
        <v>1</v>
      </c>
      <c r="BU36" s="15">
        <f t="shared" si="46"/>
        <v>1220.28984</v>
      </c>
      <c r="BV36" s="12">
        <v>1</v>
      </c>
      <c r="BW36" s="12">
        <v>280</v>
      </c>
      <c r="BX36" s="12">
        <v>1.83</v>
      </c>
      <c r="BY36" s="19">
        <f t="shared" si="47"/>
        <v>3.56684210526316</v>
      </c>
      <c r="BZ36" s="20">
        <v>11872</v>
      </c>
      <c r="CA36" s="12">
        <v>1</v>
      </c>
      <c r="CB36" s="12">
        <v>3.11</v>
      </c>
      <c r="CC36" s="9">
        <f t="shared" si="48"/>
        <v>4.11</v>
      </c>
      <c r="CD36" s="10">
        <v>1.225</v>
      </c>
      <c r="CE36" s="22">
        <v>1.015</v>
      </c>
      <c r="CF36" s="21">
        <f t="shared" si="49"/>
        <v>82912.0107573429</v>
      </c>
      <c r="CL36" s="12">
        <v>41312</v>
      </c>
      <c r="CM36" s="12">
        <v>0.0253</v>
      </c>
      <c r="CN36" s="13">
        <v>1.35</v>
      </c>
      <c r="CO36" s="14">
        <v>1</v>
      </c>
      <c r="CP36" s="15">
        <f t="shared" si="50"/>
        <v>1411.01136</v>
      </c>
      <c r="CQ36" s="12">
        <v>1</v>
      </c>
      <c r="CR36" s="12">
        <v>280</v>
      </c>
      <c r="CS36" s="12">
        <v>1.83</v>
      </c>
      <c r="CT36" s="19">
        <f t="shared" si="51"/>
        <v>3.56684210526316</v>
      </c>
      <c r="CU36" s="20">
        <v>11872</v>
      </c>
      <c r="CV36" s="12">
        <v>0.99</v>
      </c>
      <c r="CW36" s="12">
        <v>1.98</v>
      </c>
      <c r="CX36" s="9">
        <f t="shared" si="52"/>
        <v>2.9602</v>
      </c>
      <c r="CY36" s="10">
        <v>1.225</v>
      </c>
      <c r="CZ36" s="22">
        <v>1.085</v>
      </c>
      <c r="DA36" s="21">
        <f t="shared" si="53"/>
        <v>66511.7422597421</v>
      </c>
      <c r="DG36" s="12">
        <v>41606</v>
      </c>
      <c r="DH36" s="12">
        <v>0.0253</v>
      </c>
      <c r="DI36" s="13">
        <v>1.35</v>
      </c>
      <c r="DJ36" s="14">
        <v>1</v>
      </c>
      <c r="DK36" s="15">
        <f t="shared" si="54"/>
        <v>1421.05293</v>
      </c>
      <c r="DL36" s="12">
        <v>1</v>
      </c>
      <c r="DM36" s="12">
        <v>280</v>
      </c>
      <c r="DN36" s="12">
        <v>1.83</v>
      </c>
      <c r="DO36" s="19">
        <f t="shared" si="55"/>
        <v>3.56684210526316</v>
      </c>
      <c r="DP36" s="20">
        <v>11872</v>
      </c>
      <c r="DQ36" s="12">
        <v>1</v>
      </c>
      <c r="DR36" s="12">
        <v>3.11</v>
      </c>
      <c r="DS36" s="9">
        <f t="shared" si="56"/>
        <v>4.11</v>
      </c>
      <c r="DT36" s="10">
        <v>1.225</v>
      </c>
      <c r="DU36" s="22">
        <v>1.085</v>
      </c>
      <c r="DV36" s="21">
        <f t="shared" si="57"/>
        <v>92541.8693183065</v>
      </c>
      <c r="EB36" s="12">
        <v>41606</v>
      </c>
      <c r="EC36" s="12">
        <v>0.02992</v>
      </c>
      <c r="ED36" s="13">
        <v>1.35</v>
      </c>
      <c r="EE36" s="14">
        <v>1</v>
      </c>
      <c r="EF36" s="15">
        <f t="shared" si="58"/>
        <v>1680.549552</v>
      </c>
      <c r="EG36" s="12">
        <v>1</v>
      </c>
      <c r="EH36" s="12">
        <v>280</v>
      </c>
      <c r="EI36" s="12">
        <v>1.92</v>
      </c>
      <c r="EJ36" s="19">
        <f t="shared" si="59"/>
        <v>3.65684210526316</v>
      </c>
      <c r="EK36" s="20">
        <v>11872</v>
      </c>
      <c r="EL36" s="12">
        <v>1</v>
      </c>
      <c r="EM36" s="12">
        <v>3.91</v>
      </c>
      <c r="EN36" s="9">
        <f t="shared" si="60"/>
        <v>4.91</v>
      </c>
      <c r="EO36" s="10">
        <v>1.225</v>
      </c>
      <c r="EP36" s="22">
        <v>1.2</v>
      </c>
      <c r="EQ36" s="21">
        <f t="shared" si="61"/>
        <v>130044.941231693</v>
      </c>
    </row>
    <row r="37" s="1" customFormat="1" customHeight="1" spans="6:147">
      <c r="F37" s="12">
        <v>35434</v>
      </c>
      <c r="G37" s="12">
        <v>0.0253</v>
      </c>
      <c r="H37" s="13">
        <v>1.35</v>
      </c>
      <c r="I37" s="14">
        <v>1</v>
      </c>
      <c r="J37" s="15">
        <f t="shared" si="34"/>
        <v>1210.24827</v>
      </c>
      <c r="K37" s="12">
        <v>1</v>
      </c>
      <c r="L37" s="12">
        <v>280</v>
      </c>
      <c r="M37" s="12">
        <v>1.83</v>
      </c>
      <c r="N37" s="19">
        <f t="shared" si="35"/>
        <v>3.56684210526316</v>
      </c>
      <c r="O37" s="20">
        <v>11872</v>
      </c>
      <c r="P37" s="12">
        <v>0.99</v>
      </c>
      <c r="Q37" s="12">
        <v>1.98</v>
      </c>
      <c r="R37" s="9">
        <f t="shared" si="36"/>
        <v>2.9602</v>
      </c>
      <c r="S37" s="10">
        <v>1.225</v>
      </c>
      <c r="T37" s="20">
        <v>1</v>
      </c>
      <c r="U37" s="21">
        <f t="shared" si="37"/>
        <v>58704.4262780965</v>
      </c>
      <c r="AA37" s="12">
        <v>35434</v>
      </c>
      <c r="AB37" s="12">
        <v>0.0253</v>
      </c>
      <c r="AC37" s="13">
        <v>1.35</v>
      </c>
      <c r="AD37" s="14">
        <v>1</v>
      </c>
      <c r="AE37" s="15">
        <f t="shared" si="38"/>
        <v>1210.24827</v>
      </c>
      <c r="AF37" s="12">
        <v>1</v>
      </c>
      <c r="AG37" s="12">
        <v>280</v>
      </c>
      <c r="AH37" s="12">
        <v>1.83</v>
      </c>
      <c r="AI37" s="19">
        <f t="shared" si="39"/>
        <v>3.56684210526316</v>
      </c>
      <c r="AJ37" s="20">
        <v>11872</v>
      </c>
      <c r="AK37" s="12">
        <v>0.99</v>
      </c>
      <c r="AL37" s="12">
        <v>1.98</v>
      </c>
      <c r="AM37" s="9">
        <f t="shared" si="40"/>
        <v>2.9602</v>
      </c>
      <c r="AN37" s="10">
        <v>1.225</v>
      </c>
      <c r="AO37" s="22">
        <v>1.015</v>
      </c>
      <c r="AP37" s="21">
        <f t="shared" si="41"/>
        <v>59584.992672268</v>
      </c>
      <c r="AV37" s="12">
        <v>35728</v>
      </c>
      <c r="AW37" s="12">
        <v>0.0253</v>
      </c>
      <c r="AX37" s="13">
        <v>1.35</v>
      </c>
      <c r="AY37" s="14">
        <v>1</v>
      </c>
      <c r="AZ37" s="15">
        <f t="shared" si="42"/>
        <v>1220.28984</v>
      </c>
      <c r="BA37" s="12">
        <v>1</v>
      </c>
      <c r="BB37" s="12">
        <v>280</v>
      </c>
      <c r="BC37" s="12">
        <v>1.83</v>
      </c>
      <c r="BD37" s="19">
        <f t="shared" si="43"/>
        <v>3.56684210526316</v>
      </c>
      <c r="BE37" s="20">
        <v>11872</v>
      </c>
      <c r="BF37" s="12">
        <v>1</v>
      </c>
      <c r="BG37" s="12">
        <v>3.11</v>
      </c>
      <c r="BH37" s="9">
        <f t="shared" si="44"/>
        <v>4.11</v>
      </c>
      <c r="BI37" s="10">
        <v>1.225</v>
      </c>
      <c r="BJ37" s="20">
        <v>1</v>
      </c>
      <c r="BK37" s="21">
        <f t="shared" si="45"/>
        <v>81686.7101057565</v>
      </c>
      <c r="BQ37" s="12">
        <v>35728</v>
      </c>
      <c r="BR37" s="12">
        <v>0.0253</v>
      </c>
      <c r="BS37" s="13">
        <v>1.35</v>
      </c>
      <c r="BT37" s="14">
        <v>1</v>
      </c>
      <c r="BU37" s="15">
        <f t="shared" si="46"/>
        <v>1220.28984</v>
      </c>
      <c r="BV37" s="12">
        <v>1</v>
      </c>
      <c r="BW37" s="12">
        <v>280</v>
      </c>
      <c r="BX37" s="12">
        <v>1.83</v>
      </c>
      <c r="BY37" s="19">
        <f t="shared" si="47"/>
        <v>3.56684210526316</v>
      </c>
      <c r="BZ37" s="20">
        <v>11872</v>
      </c>
      <c r="CA37" s="12">
        <v>1</v>
      </c>
      <c r="CB37" s="12">
        <v>3.11</v>
      </c>
      <c r="CC37" s="9">
        <f t="shared" si="48"/>
        <v>4.11</v>
      </c>
      <c r="CD37" s="10">
        <v>1.225</v>
      </c>
      <c r="CE37" s="22">
        <v>1.015</v>
      </c>
      <c r="CF37" s="21">
        <f t="shared" si="49"/>
        <v>82912.0107573429</v>
      </c>
      <c r="CL37" s="12">
        <v>41312</v>
      </c>
      <c r="CM37" s="12">
        <v>0.0253</v>
      </c>
      <c r="CN37" s="13">
        <v>1.35</v>
      </c>
      <c r="CO37" s="14">
        <v>1</v>
      </c>
      <c r="CP37" s="15">
        <f t="shared" si="50"/>
        <v>1411.01136</v>
      </c>
      <c r="CQ37" s="12">
        <v>1</v>
      </c>
      <c r="CR37" s="12">
        <v>280</v>
      </c>
      <c r="CS37" s="12">
        <v>1.83</v>
      </c>
      <c r="CT37" s="19">
        <f t="shared" si="51"/>
        <v>3.56684210526316</v>
      </c>
      <c r="CU37" s="20">
        <v>11872</v>
      </c>
      <c r="CV37" s="12">
        <v>0.99</v>
      </c>
      <c r="CW37" s="12">
        <v>1.98</v>
      </c>
      <c r="CX37" s="9">
        <f t="shared" si="52"/>
        <v>2.9602</v>
      </c>
      <c r="CY37" s="10">
        <v>1.225</v>
      </c>
      <c r="CZ37" s="22">
        <v>1.085</v>
      </c>
      <c r="DA37" s="21">
        <f t="shared" si="53"/>
        <v>66511.7422597421</v>
      </c>
      <c r="DG37" s="12">
        <v>41606</v>
      </c>
      <c r="DH37" s="12">
        <v>0.0253</v>
      </c>
      <c r="DI37" s="13">
        <v>1.35</v>
      </c>
      <c r="DJ37" s="14">
        <v>1</v>
      </c>
      <c r="DK37" s="15">
        <f t="shared" si="54"/>
        <v>1421.05293</v>
      </c>
      <c r="DL37" s="12">
        <v>1</v>
      </c>
      <c r="DM37" s="12">
        <v>280</v>
      </c>
      <c r="DN37" s="12">
        <v>1.83</v>
      </c>
      <c r="DO37" s="19">
        <f t="shared" si="55"/>
        <v>3.56684210526316</v>
      </c>
      <c r="DP37" s="20">
        <v>11872</v>
      </c>
      <c r="DQ37" s="12">
        <v>1</v>
      </c>
      <c r="DR37" s="12">
        <v>3.11</v>
      </c>
      <c r="DS37" s="9">
        <f t="shared" si="56"/>
        <v>4.11</v>
      </c>
      <c r="DT37" s="10">
        <v>1.225</v>
      </c>
      <c r="DU37" s="22">
        <v>1.085</v>
      </c>
      <c r="DV37" s="21">
        <f t="shared" si="57"/>
        <v>92541.8693183065</v>
      </c>
      <c r="EB37" s="12">
        <v>41606</v>
      </c>
      <c r="EC37" s="12">
        <v>0.02992</v>
      </c>
      <c r="ED37" s="13">
        <v>1.35</v>
      </c>
      <c r="EE37" s="14">
        <v>1</v>
      </c>
      <c r="EF37" s="15">
        <f t="shared" si="58"/>
        <v>1680.549552</v>
      </c>
      <c r="EG37" s="12">
        <v>1</v>
      </c>
      <c r="EH37" s="12">
        <v>280</v>
      </c>
      <c r="EI37" s="12">
        <v>1.92</v>
      </c>
      <c r="EJ37" s="19">
        <f t="shared" si="59"/>
        <v>3.65684210526316</v>
      </c>
      <c r="EK37" s="20">
        <v>11872</v>
      </c>
      <c r="EL37" s="12">
        <v>1</v>
      </c>
      <c r="EM37" s="12">
        <v>3.91</v>
      </c>
      <c r="EN37" s="9">
        <f t="shared" si="60"/>
        <v>4.91</v>
      </c>
      <c r="EO37" s="10">
        <v>1.225</v>
      </c>
      <c r="EP37" s="22">
        <v>1.2</v>
      </c>
      <c r="EQ37" s="21">
        <f t="shared" si="61"/>
        <v>130044.941231693</v>
      </c>
    </row>
    <row r="38" s="1" customFormat="1" customHeight="1" spans="6:147">
      <c r="F38" s="12">
        <v>35434</v>
      </c>
      <c r="G38" s="12">
        <v>0.0253</v>
      </c>
      <c r="H38" s="13">
        <v>1.35</v>
      </c>
      <c r="I38" s="14">
        <v>1</v>
      </c>
      <c r="J38" s="15">
        <f t="shared" si="34"/>
        <v>1210.24827</v>
      </c>
      <c r="K38" s="12">
        <v>1</v>
      </c>
      <c r="L38" s="12">
        <v>280</v>
      </c>
      <c r="M38" s="12">
        <v>1.83</v>
      </c>
      <c r="N38" s="19">
        <f t="shared" si="35"/>
        <v>3.56684210526316</v>
      </c>
      <c r="O38" s="20">
        <v>11872</v>
      </c>
      <c r="P38" s="12">
        <v>0.99</v>
      </c>
      <c r="Q38" s="12">
        <v>1.98</v>
      </c>
      <c r="R38" s="9">
        <f t="shared" si="36"/>
        <v>2.9602</v>
      </c>
      <c r="S38" s="10">
        <v>1.225</v>
      </c>
      <c r="T38" s="20">
        <v>1</v>
      </c>
      <c r="U38" s="21">
        <f t="shared" si="37"/>
        <v>58704.4262780965</v>
      </c>
      <c r="AA38" s="12">
        <v>35434</v>
      </c>
      <c r="AB38" s="12">
        <v>0.0253</v>
      </c>
      <c r="AC38" s="13">
        <v>1.35</v>
      </c>
      <c r="AD38" s="14">
        <v>1</v>
      </c>
      <c r="AE38" s="15">
        <f t="shared" si="38"/>
        <v>1210.24827</v>
      </c>
      <c r="AF38" s="12">
        <v>1</v>
      </c>
      <c r="AG38" s="12">
        <v>280</v>
      </c>
      <c r="AH38" s="12">
        <v>1.83</v>
      </c>
      <c r="AI38" s="19">
        <f t="shared" si="39"/>
        <v>3.56684210526316</v>
      </c>
      <c r="AJ38" s="20">
        <v>11872</v>
      </c>
      <c r="AK38" s="12">
        <v>0.99</v>
      </c>
      <c r="AL38" s="12">
        <v>1.98</v>
      </c>
      <c r="AM38" s="9">
        <f t="shared" si="40"/>
        <v>2.9602</v>
      </c>
      <c r="AN38" s="10">
        <v>1.225</v>
      </c>
      <c r="AO38" s="22">
        <v>1.015</v>
      </c>
      <c r="AP38" s="21">
        <f t="shared" si="41"/>
        <v>59584.992672268</v>
      </c>
      <c r="AV38" s="12">
        <v>35728</v>
      </c>
      <c r="AW38" s="12">
        <v>0.0253</v>
      </c>
      <c r="AX38" s="13">
        <v>1.35</v>
      </c>
      <c r="AY38" s="14">
        <v>1</v>
      </c>
      <c r="AZ38" s="15">
        <f t="shared" si="42"/>
        <v>1220.28984</v>
      </c>
      <c r="BA38" s="12">
        <v>1</v>
      </c>
      <c r="BB38" s="12">
        <v>280</v>
      </c>
      <c r="BC38" s="12">
        <v>1.83</v>
      </c>
      <c r="BD38" s="19">
        <f t="shared" si="43"/>
        <v>3.56684210526316</v>
      </c>
      <c r="BE38" s="20">
        <v>11872</v>
      </c>
      <c r="BF38" s="12">
        <v>1</v>
      </c>
      <c r="BG38" s="12">
        <v>3.11</v>
      </c>
      <c r="BH38" s="9">
        <f t="shared" si="44"/>
        <v>4.11</v>
      </c>
      <c r="BI38" s="10">
        <v>1.225</v>
      </c>
      <c r="BJ38" s="20">
        <v>1</v>
      </c>
      <c r="BK38" s="21">
        <f t="shared" si="45"/>
        <v>81686.7101057565</v>
      </c>
      <c r="BQ38" s="12">
        <v>35728</v>
      </c>
      <c r="BR38" s="12">
        <v>0.0253</v>
      </c>
      <c r="BS38" s="13">
        <v>1.35</v>
      </c>
      <c r="BT38" s="14">
        <v>1</v>
      </c>
      <c r="BU38" s="15">
        <f t="shared" si="46"/>
        <v>1220.28984</v>
      </c>
      <c r="BV38" s="12">
        <v>1</v>
      </c>
      <c r="BW38" s="12">
        <v>280</v>
      </c>
      <c r="BX38" s="12">
        <v>1.83</v>
      </c>
      <c r="BY38" s="19">
        <f t="shared" si="47"/>
        <v>3.56684210526316</v>
      </c>
      <c r="BZ38" s="20">
        <v>11872</v>
      </c>
      <c r="CA38" s="12">
        <v>1</v>
      </c>
      <c r="CB38" s="12">
        <v>3.11</v>
      </c>
      <c r="CC38" s="9">
        <f t="shared" si="48"/>
        <v>4.11</v>
      </c>
      <c r="CD38" s="10">
        <v>1.225</v>
      </c>
      <c r="CE38" s="22">
        <v>1.015</v>
      </c>
      <c r="CF38" s="21">
        <f t="shared" si="49"/>
        <v>82912.0107573429</v>
      </c>
      <c r="CL38" s="12">
        <v>41312</v>
      </c>
      <c r="CM38" s="12">
        <v>0.0253</v>
      </c>
      <c r="CN38" s="13">
        <v>1.35</v>
      </c>
      <c r="CO38" s="14">
        <v>1</v>
      </c>
      <c r="CP38" s="15">
        <f t="shared" si="50"/>
        <v>1411.01136</v>
      </c>
      <c r="CQ38" s="12">
        <v>1</v>
      </c>
      <c r="CR38" s="12">
        <v>280</v>
      </c>
      <c r="CS38" s="12">
        <v>1.83</v>
      </c>
      <c r="CT38" s="19">
        <f t="shared" si="51"/>
        <v>3.56684210526316</v>
      </c>
      <c r="CU38" s="20">
        <v>11872</v>
      </c>
      <c r="CV38" s="12">
        <v>0.99</v>
      </c>
      <c r="CW38" s="12">
        <v>1.98</v>
      </c>
      <c r="CX38" s="9">
        <f t="shared" si="52"/>
        <v>2.9602</v>
      </c>
      <c r="CY38" s="10">
        <v>1.225</v>
      </c>
      <c r="CZ38" s="22">
        <v>1.085</v>
      </c>
      <c r="DA38" s="21">
        <f t="shared" si="53"/>
        <v>66511.7422597421</v>
      </c>
      <c r="DG38" s="12">
        <v>41606</v>
      </c>
      <c r="DH38" s="12">
        <v>0.0253</v>
      </c>
      <c r="DI38" s="13">
        <v>1.35</v>
      </c>
      <c r="DJ38" s="14">
        <v>1</v>
      </c>
      <c r="DK38" s="15">
        <f t="shared" si="54"/>
        <v>1421.05293</v>
      </c>
      <c r="DL38" s="12">
        <v>1</v>
      </c>
      <c r="DM38" s="12">
        <v>280</v>
      </c>
      <c r="DN38" s="12">
        <v>1.83</v>
      </c>
      <c r="DO38" s="19">
        <f t="shared" si="55"/>
        <v>3.56684210526316</v>
      </c>
      <c r="DP38" s="20">
        <v>11872</v>
      </c>
      <c r="DQ38" s="12">
        <v>1</v>
      </c>
      <c r="DR38" s="12">
        <v>3.11</v>
      </c>
      <c r="DS38" s="9">
        <f t="shared" si="56"/>
        <v>4.11</v>
      </c>
      <c r="DT38" s="10">
        <v>1.225</v>
      </c>
      <c r="DU38" s="22">
        <v>1.085</v>
      </c>
      <c r="DV38" s="21">
        <f t="shared" si="57"/>
        <v>92541.8693183065</v>
      </c>
      <c r="EB38" s="12">
        <v>41606</v>
      </c>
      <c r="EC38" s="12">
        <v>0.02992</v>
      </c>
      <c r="ED38" s="13">
        <v>1.35</v>
      </c>
      <c r="EE38" s="14">
        <v>1</v>
      </c>
      <c r="EF38" s="15">
        <f t="shared" si="58"/>
        <v>1680.549552</v>
      </c>
      <c r="EG38" s="12">
        <v>1</v>
      </c>
      <c r="EH38" s="12">
        <v>280</v>
      </c>
      <c r="EI38" s="12">
        <v>1.92</v>
      </c>
      <c r="EJ38" s="19">
        <f t="shared" si="59"/>
        <v>3.65684210526316</v>
      </c>
      <c r="EK38" s="20">
        <v>11872</v>
      </c>
      <c r="EL38" s="12">
        <v>1</v>
      </c>
      <c r="EM38" s="12">
        <v>3.91</v>
      </c>
      <c r="EN38" s="9">
        <f t="shared" si="60"/>
        <v>4.91</v>
      </c>
      <c r="EO38" s="10">
        <v>1.225</v>
      </c>
      <c r="EP38" s="22">
        <v>1.2</v>
      </c>
      <c r="EQ38" s="21">
        <f t="shared" si="61"/>
        <v>130044.941231693</v>
      </c>
    </row>
    <row r="39" s="1" customFormat="1" customHeight="1" spans="6:147">
      <c r="F39" s="12">
        <v>35434</v>
      </c>
      <c r="G39" s="12">
        <v>0.0253</v>
      </c>
      <c r="H39" s="13">
        <v>1.35</v>
      </c>
      <c r="I39" s="14">
        <v>1</v>
      </c>
      <c r="J39" s="15">
        <f t="shared" si="34"/>
        <v>1210.24827</v>
      </c>
      <c r="K39" s="12">
        <v>1</v>
      </c>
      <c r="L39" s="12">
        <v>280</v>
      </c>
      <c r="M39" s="12">
        <v>1.83</v>
      </c>
      <c r="N39" s="19">
        <f t="shared" si="35"/>
        <v>3.56684210526316</v>
      </c>
      <c r="O39" s="20">
        <v>11872</v>
      </c>
      <c r="P39" s="12">
        <v>0.99</v>
      </c>
      <c r="Q39" s="12">
        <v>1.98</v>
      </c>
      <c r="R39" s="9">
        <f t="shared" si="36"/>
        <v>2.9602</v>
      </c>
      <c r="S39" s="10">
        <v>1.225</v>
      </c>
      <c r="T39" s="20">
        <v>1</v>
      </c>
      <c r="U39" s="21">
        <f t="shared" si="37"/>
        <v>58704.4262780965</v>
      </c>
      <c r="AA39" s="12">
        <v>35434</v>
      </c>
      <c r="AB39" s="12">
        <v>0.0253</v>
      </c>
      <c r="AC39" s="13">
        <v>1.35</v>
      </c>
      <c r="AD39" s="14">
        <v>1</v>
      </c>
      <c r="AE39" s="15">
        <f t="shared" si="38"/>
        <v>1210.24827</v>
      </c>
      <c r="AF39" s="12">
        <v>1</v>
      </c>
      <c r="AG39" s="12">
        <v>280</v>
      </c>
      <c r="AH39" s="12">
        <v>1.83</v>
      </c>
      <c r="AI39" s="19">
        <f t="shared" si="39"/>
        <v>3.56684210526316</v>
      </c>
      <c r="AJ39" s="20">
        <v>11872</v>
      </c>
      <c r="AK39" s="12">
        <v>0.99</v>
      </c>
      <c r="AL39" s="12">
        <v>1.98</v>
      </c>
      <c r="AM39" s="9">
        <f t="shared" si="40"/>
        <v>2.9602</v>
      </c>
      <c r="AN39" s="10">
        <v>1.225</v>
      </c>
      <c r="AO39" s="22">
        <v>1.015</v>
      </c>
      <c r="AP39" s="21">
        <f t="shared" si="41"/>
        <v>59584.992672268</v>
      </c>
      <c r="AV39" s="12">
        <v>35728</v>
      </c>
      <c r="AW39" s="12">
        <v>0.0253</v>
      </c>
      <c r="AX39" s="13">
        <v>1.35</v>
      </c>
      <c r="AY39" s="14">
        <v>1</v>
      </c>
      <c r="AZ39" s="15">
        <f t="shared" si="42"/>
        <v>1220.28984</v>
      </c>
      <c r="BA39" s="12">
        <v>1</v>
      </c>
      <c r="BB39" s="12">
        <v>280</v>
      </c>
      <c r="BC39" s="12">
        <v>1.83</v>
      </c>
      <c r="BD39" s="19">
        <f t="shared" si="43"/>
        <v>3.56684210526316</v>
      </c>
      <c r="BE39" s="20">
        <v>11872</v>
      </c>
      <c r="BF39" s="12">
        <v>1</v>
      </c>
      <c r="BG39" s="12">
        <v>3.11</v>
      </c>
      <c r="BH39" s="9">
        <f t="shared" si="44"/>
        <v>4.11</v>
      </c>
      <c r="BI39" s="10">
        <v>1.225</v>
      </c>
      <c r="BJ39" s="20">
        <v>1</v>
      </c>
      <c r="BK39" s="21">
        <f t="shared" si="45"/>
        <v>81686.7101057565</v>
      </c>
      <c r="BQ39" s="12">
        <v>35728</v>
      </c>
      <c r="BR39" s="12">
        <v>0.0253</v>
      </c>
      <c r="BS39" s="13">
        <v>1.35</v>
      </c>
      <c r="BT39" s="14">
        <v>1</v>
      </c>
      <c r="BU39" s="15">
        <f t="shared" si="46"/>
        <v>1220.28984</v>
      </c>
      <c r="BV39" s="12">
        <v>1</v>
      </c>
      <c r="BW39" s="12">
        <v>280</v>
      </c>
      <c r="BX39" s="12">
        <v>1.83</v>
      </c>
      <c r="BY39" s="19">
        <f t="shared" si="47"/>
        <v>3.56684210526316</v>
      </c>
      <c r="BZ39" s="20">
        <v>11872</v>
      </c>
      <c r="CA39" s="12">
        <v>1</v>
      </c>
      <c r="CB39" s="12">
        <v>3.11</v>
      </c>
      <c r="CC39" s="9">
        <f t="shared" si="48"/>
        <v>4.11</v>
      </c>
      <c r="CD39" s="10">
        <v>1.225</v>
      </c>
      <c r="CE39" s="22">
        <v>1.015</v>
      </c>
      <c r="CF39" s="21">
        <f t="shared" si="49"/>
        <v>82912.0107573429</v>
      </c>
      <c r="CL39" s="12">
        <v>41312</v>
      </c>
      <c r="CM39" s="12">
        <v>0.0253</v>
      </c>
      <c r="CN39" s="13">
        <v>1.35</v>
      </c>
      <c r="CO39" s="14">
        <v>1</v>
      </c>
      <c r="CP39" s="15">
        <f t="shared" si="50"/>
        <v>1411.01136</v>
      </c>
      <c r="CQ39" s="12">
        <v>1</v>
      </c>
      <c r="CR39" s="12">
        <v>280</v>
      </c>
      <c r="CS39" s="12">
        <v>1.83</v>
      </c>
      <c r="CT39" s="19">
        <f t="shared" si="51"/>
        <v>3.56684210526316</v>
      </c>
      <c r="CU39" s="20">
        <v>11872</v>
      </c>
      <c r="CV39" s="12">
        <v>0.99</v>
      </c>
      <c r="CW39" s="12">
        <v>1.98</v>
      </c>
      <c r="CX39" s="9">
        <f t="shared" si="52"/>
        <v>2.9602</v>
      </c>
      <c r="CY39" s="10">
        <v>1.225</v>
      </c>
      <c r="CZ39" s="22">
        <v>1.085</v>
      </c>
      <c r="DA39" s="21">
        <f t="shared" si="53"/>
        <v>66511.7422597421</v>
      </c>
      <c r="DG39" s="12">
        <v>41606</v>
      </c>
      <c r="DH39" s="12">
        <v>0.0253</v>
      </c>
      <c r="DI39" s="13">
        <v>1.35</v>
      </c>
      <c r="DJ39" s="14">
        <v>1</v>
      </c>
      <c r="DK39" s="15">
        <f t="shared" si="54"/>
        <v>1421.05293</v>
      </c>
      <c r="DL39" s="12">
        <v>1</v>
      </c>
      <c r="DM39" s="12">
        <v>280</v>
      </c>
      <c r="DN39" s="12">
        <v>1.83</v>
      </c>
      <c r="DO39" s="19">
        <f t="shared" si="55"/>
        <v>3.56684210526316</v>
      </c>
      <c r="DP39" s="20">
        <v>11872</v>
      </c>
      <c r="DQ39" s="12">
        <v>1</v>
      </c>
      <c r="DR39" s="12">
        <v>3.11</v>
      </c>
      <c r="DS39" s="9">
        <f t="shared" si="56"/>
        <v>4.11</v>
      </c>
      <c r="DT39" s="10">
        <v>1.225</v>
      </c>
      <c r="DU39" s="22">
        <v>1.085</v>
      </c>
      <c r="DV39" s="21">
        <f t="shared" si="57"/>
        <v>92541.8693183065</v>
      </c>
      <c r="EB39" s="12">
        <v>41606</v>
      </c>
      <c r="EC39" s="12">
        <v>0.02992</v>
      </c>
      <c r="ED39" s="13">
        <v>1.35</v>
      </c>
      <c r="EE39" s="14">
        <v>1</v>
      </c>
      <c r="EF39" s="15">
        <f t="shared" si="58"/>
        <v>1680.549552</v>
      </c>
      <c r="EG39" s="12">
        <v>1</v>
      </c>
      <c r="EH39" s="12">
        <v>280</v>
      </c>
      <c r="EI39" s="12">
        <v>1.92</v>
      </c>
      <c r="EJ39" s="19">
        <f t="shared" si="59"/>
        <v>3.65684210526316</v>
      </c>
      <c r="EK39" s="20">
        <v>11872</v>
      </c>
      <c r="EL39" s="12">
        <v>1</v>
      </c>
      <c r="EM39" s="12">
        <v>3.91</v>
      </c>
      <c r="EN39" s="9">
        <f t="shared" si="60"/>
        <v>4.91</v>
      </c>
      <c r="EO39" s="10">
        <v>1.225</v>
      </c>
      <c r="EP39" s="22">
        <v>1.2</v>
      </c>
      <c r="EQ39" s="21">
        <f t="shared" si="61"/>
        <v>130044.941231693</v>
      </c>
    </row>
    <row r="40" s="1" customFormat="1" customHeight="1" spans="6:147">
      <c r="F40" s="12">
        <v>35434</v>
      </c>
      <c r="G40" s="12">
        <v>0.0253</v>
      </c>
      <c r="H40" s="13">
        <v>1.35</v>
      </c>
      <c r="I40" s="14">
        <v>1</v>
      </c>
      <c r="J40" s="15">
        <f t="shared" si="34"/>
        <v>1210.24827</v>
      </c>
      <c r="K40" s="12">
        <v>1</v>
      </c>
      <c r="L40" s="12">
        <v>280</v>
      </c>
      <c r="M40" s="12">
        <v>1.83</v>
      </c>
      <c r="N40" s="19">
        <f t="shared" si="35"/>
        <v>3.56684210526316</v>
      </c>
      <c r="O40" s="20">
        <v>11872</v>
      </c>
      <c r="P40" s="12">
        <v>0.99</v>
      </c>
      <c r="Q40" s="12">
        <v>1.98</v>
      </c>
      <c r="R40" s="9">
        <f t="shared" si="36"/>
        <v>2.9602</v>
      </c>
      <c r="S40" s="10">
        <v>1.225</v>
      </c>
      <c r="T40" s="20">
        <v>1</v>
      </c>
      <c r="U40" s="21">
        <f t="shared" si="37"/>
        <v>58704.4262780965</v>
      </c>
      <c r="AA40" s="12">
        <v>35434</v>
      </c>
      <c r="AB40" s="12">
        <v>0.0253</v>
      </c>
      <c r="AC40" s="13">
        <v>1.35</v>
      </c>
      <c r="AD40" s="14">
        <v>1</v>
      </c>
      <c r="AE40" s="15">
        <f t="shared" si="38"/>
        <v>1210.24827</v>
      </c>
      <c r="AF40" s="12">
        <v>1</v>
      </c>
      <c r="AG40" s="12">
        <v>280</v>
      </c>
      <c r="AH40" s="12">
        <v>1.83</v>
      </c>
      <c r="AI40" s="19">
        <f t="shared" si="39"/>
        <v>3.56684210526316</v>
      </c>
      <c r="AJ40" s="20">
        <v>11872</v>
      </c>
      <c r="AK40" s="12">
        <v>0.99</v>
      </c>
      <c r="AL40" s="12">
        <v>1.98</v>
      </c>
      <c r="AM40" s="9">
        <f t="shared" si="40"/>
        <v>2.9602</v>
      </c>
      <c r="AN40" s="10">
        <v>1.225</v>
      </c>
      <c r="AO40" s="22">
        <v>1.015</v>
      </c>
      <c r="AP40" s="21">
        <f t="shared" si="41"/>
        <v>59584.992672268</v>
      </c>
      <c r="AV40" s="12">
        <v>35728</v>
      </c>
      <c r="AW40" s="12">
        <v>0.0253</v>
      </c>
      <c r="AX40" s="13">
        <v>1.35</v>
      </c>
      <c r="AY40" s="14">
        <v>1</v>
      </c>
      <c r="AZ40" s="15">
        <f t="shared" si="42"/>
        <v>1220.28984</v>
      </c>
      <c r="BA40" s="12">
        <v>1</v>
      </c>
      <c r="BB40" s="12">
        <v>280</v>
      </c>
      <c r="BC40" s="12">
        <v>1.83</v>
      </c>
      <c r="BD40" s="19">
        <f t="shared" si="43"/>
        <v>3.56684210526316</v>
      </c>
      <c r="BE40" s="20">
        <v>11872</v>
      </c>
      <c r="BF40" s="12">
        <v>1</v>
      </c>
      <c r="BG40" s="12">
        <v>3.11</v>
      </c>
      <c r="BH40" s="9">
        <f t="shared" si="44"/>
        <v>4.11</v>
      </c>
      <c r="BI40" s="10">
        <v>1.225</v>
      </c>
      <c r="BJ40" s="20">
        <v>1</v>
      </c>
      <c r="BK40" s="21">
        <f t="shared" si="45"/>
        <v>81686.7101057565</v>
      </c>
      <c r="BQ40" s="12">
        <v>35728</v>
      </c>
      <c r="BR40" s="12">
        <v>0.0253</v>
      </c>
      <c r="BS40" s="13">
        <v>1.35</v>
      </c>
      <c r="BT40" s="14">
        <v>1</v>
      </c>
      <c r="BU40" s="15">
        <f t="shared" si="46"/>
        <v>1220.28984</v>
      </c>
      <c r="BV40" s="12">
        <v>1</v>
      </c>
      <c r="BW40" s="12">
        <v>280</v>
      </c>
      <c r="BX40" s="12">
        <v>1.83</v>
      </c>
      <c r="BY40" s="19">
        <f t="shared" si="47"/>
        <v>3.56684210526316</v>
      </c>
      <c r="BZ40" s="20">
        <v>11872</v>
      </c>
      <c r="CA40" s="12">
        <v>1</v>
      </c>
      <c r="CB40" s="12">
        <v>3.11</v>
      </c>
      <c r="CC40" s="9">
        <f t="shared" si="48"/>
        <v>4.11</v>
      </c>
      <c r="CD40" s="10">
        <v>1.225</v>
      </c>
      <c r="CE40" s="22">
        <v>1.015</v>
      </c>
      <c r="CF40" s="21">
        <f t="shared" si="49"/>
        <v>82912.0107573429</v>
      </c>
      <c r="CL40" s="12">
        <v>41312</v>
      </c>
      <c r="CM40" s="12">
        <v>0.0253</v>
      </c>
      <c r="CN40" s="13">
        <v>1.35</v>
      </c>
      <c r="CO40" s="14">
        <v>1</v>
      </c>
      <c r="CP40" s="15">
        <f t="shared" si="50"/>
        <v>1411.01136</v>
      </c>
      <c r="CQ40" s="12">
        <v>1</v>
      </c>
      <c r="CR40" s="12">
        <v>280</v>
      </c>
      <c r="CS40" s="12">
        <v>1.83</v>
      </c>
      <c r="CT40" s="19">
        <f t="shared" si="51"/>
        <v>3.56684210526316</v>
      </c>
      <c r="CU40" s="20">
        <v>11872</v>
      </c>
      <c r="CV40" s="12">
        <v>0.99</v>
      </c>
      <c r="CW40" s="12">
        <v>1.98</v>
      </c>
      <c r="CX40" s="9">
        <f t="shared" si="52"/>
        <v>2.9602</v>
      </c>
      <c r="CY40" s="10">
        <v>1.225</v>
      </c>
      <c r="CZ40" s="22">
        <v>1.085</v>
      </c>
      <c r="DA40" s="21">
        <f t="shared" si="53"/>
        <v>66511.7422597421</v>
      </c>
      <c r="DG40" s="12">
        <v>41606</v>
      </c>
      <c r="DH40" s="12">
        <v>0.0253</v>
      </c>
      <c r="DI40" s="13">
        <v>1.35</v>
      </c>
      <c r="DJ40" s="14">
        <v>1</v>
      </c>
      <c r="DK40" s="15">
        <f t="shared" si="54"/>
        <v>1421.05293</v>
      </c>
      <c r="DL40" s="12">
        <v>1</v>
      </c>
      <c r="DM40" s="12">
        <v>280</v>
      </c>
      <c r="DN40" s="12">
        <v>1.83</v>
      </c>
      <c r="DO40" s="19">
        <f t="shared" si="55"/>
        <v>3.56684210526316</v>
      </c>
      <c r="DP40" s="20">
        <v>11872</v>
      </c>
      <c r="DQ40" s="12">
        <v>1</v>
      </c>
      <c r="DR40" s="12">
        <v>3.11</v>
      </c>
      <c r="DS40" s="9">
        <f t="shared" si="56"/>
        <v>4.11</v>
      </c>
      <c r="DT40" s="10">
        <v>1.225</v>
      </c>
      <c r="DU40" s="22">
        <v>1.085</v>
      </c>
      <c r="DV40" s="21">
        <f t="shared" si="57"/>
        <v>92541.8693183065</v>
      </c>
      <c r="EB40" s="12">
        <v>41606</v>
      </c>
      <c r="EC40" s="12">
        <v>0.02992</v>
      </c>
      <c r="ED40" s="13">
        <v>1.35</v>
      </c>
      <c r="EE40" s="14">
        <v>1</v>
      </c>
      <c r="EF40" s="15">
        <f t="shared" si="58"/>
        <v>1680.549552</v>
      </c>
      <c r="EG40" s="12">
        <v>1</v>
      </c>
      <c r="EH40" s="12">
        <v>280</v>
      </c>
      <c r="EI40" s="12">
        <v>1.92</v>
      </c>
      <c r="EJ40" s="19">
        <f t="shared" si="59"/>
        <v>3.65684210526316</v>
      </c>
      <c r="EK40" s="20">
        <v>11872</v>
      </c>
      <c r="EL40" s="12">
        <v>1</v>
      </c>
      <c r="EM40" s="12">
        <v>3.91</v>
      </c>
      <c r="EN40" s="9">
        <f t="shared" si="60"/>
        <v>4.91</v>
      </c>
      <c r="EO40" s="10">
        <v>1.225</v>
      </c>
      <c r="EP40" s="22">
        <v>1.2</v>
      </c>
      <c r="EQ40" s="21">
        <f t="shared" si="61"/>
        <v>130044.941231693</v>
      </c>
    </row>
    <row r="41" s="1" customFormat="1" customHeight="1" spans="6:147">
      <c r="F41" s="12">
        <v>35434</v>
      </c>
      <c r="G41" s="12">
        <v>0.0253</v>
      </c>
      <c r="H41" s="13">
        <v>1.35</v>
      </c>
      <c r="I41" s="14">
        <v>1</v>
      </c>
      <c r="J41" s="15">
        <f t="shared" si="34"/>
        <v>1210.24827</v>
      </c>
      <c r="K41" s="12">
        <v>1</v>
      </c>
      <c r="L41" s="12">
        <v>280</v>
      </c>
      <c r="M41" s="12">
        <v>1.83</v>
      </c>
      <c r="N41" s="19">
        <f t="shared" si="35"/>
        <v>3.56684210526316</v>
      </c>
      <c r="O41" s="20">
        <v>11872</v>
      </c>
      <c r="P41" s="12">
        <v>0.99</v>
      </c>
      <c r="Q41" s="12">
        <v>1.98</v>
      </c>
      <c r="R41" s="9">
        <f t="shared" si="36"/>
        <v>2.9602</v>
      </c>
      <c r="S41" s="10">
        <v>1.225</v>
      </c>
      <c r="T41" s="20">
        <v>1</v>
      </c>
      <c r="U41" s="21">
        <f t="shared" si="37"/>
        <v>58704.4262780965</v>
      </c>
      <c r="AA41" s="12">
        <v>35434</v>
      </c>
      <c r="AB41" s="12">
        <v>0.0253</v>
      </c>
      <c r="AC41" s="13">
        <v>1.35</v>
      </c>
      <c r="AD41" s="14">
        <v>1</v>
      </c>
      <c r="AE41" s="15">
        <f t="shared" si="38"/>
        <v>1210.24827</v>
      </c>
      <c r="AF41" s="12">
        <v>1</v>
      </c>
      <c r="AG41" s="12">
        <v>280</v>
      </c>
      <c r="AH41" s="12">
        <v>1.83</v>
      </c>
      <c r="AI41" s="19">
        <f t="shared" si="39"/>
        <v>3.56684210526316</v>
      </c>
      <c r="AJ41" s="20">
        <v>11872</v>
      </c>
      <c r="AK41" s="12">
        <v>0.99</v>
      </c>
      <c r="AL41" s="12">
        <v>1.98</v>
      </c>
      <c r="AM41" s="9">
        <f t="shared" si="40"/>
        <v>2.9602</v>
      </c>
      <c r="AN41" s="10">
        <v>1.225</v>
      </c>
      <c r="AO41" s="22">
        <v>1.015</v>
      </c>
      <c r="AP41" s="21">
        <f t="shared" si="41"/>
        <v>59584.992672268</v>
      </c>
      <c r="AV41" s="12">
        <v>35728</v>
      </c>
      <c r="AW41" s="12">
        <v>0.0253</v>
      </c>
      <c r="AX41" s="13">
        <v>1.35</v>
      </c>
      <c r="AY41" s="14">
        <v>1</v>
      </c>
      <c r="AZ41" s="15">
        <f t="shared" si="42"/>
        <v>1220.28984</v>
      </c>
      <c r="BA41" s="12">
        <v>1</v>
      </c>
      <c r="BB41" s="12">
        <v>280</v>
      </c>
      <c r="BC41" s="12">
        <v>1.83</v>
      </c>
      <c r="BD41" s="19">
        <f t="shared" si="43"/>
        <v>3.56684210526316</v>
      </c>
      <c r="BE41" s="20">
        <v>11872</v>
      </c>
      <c r="BF41" s="12">
        <v>1</v>
      </c>
      <c r="BG41" s="12">
        <v>3.11</v>
      </c>
      <c r="BH41" s="9">
        <f t="shared" si="44"/>
        <v>4.11</v>
      </c>
      <c r="BI41" s="10">
        <v>1.225</v>
      </c>
      <c r="BJ41" s="20">
        <v>1</v>
      </c>
      <c r="BK41" s="21">
        <f t="shared" si="45"/>
        <v>81686.7101057565</v>
      </c>
      <c r="BQ41" s="12">
        <v>35728</v>
      </c>
      <c r="BR41" s="12">
        <v>0.0253</v>
      </c>
      <c r="BS41" s="13">
        <v>1.35</v>
      </c>
      <c r="BT41" s="14">
        <v>1</v>
      </c>
      <c r="BU41" s="15">
        <f t="shared" si="46"/>
        <v>1220.28984</v>
      </c>
      <c r="BV41" s="12">
        <v>1</v>
      </c>
      <c r="BW41" s="12">
        <v>280</v>
      </c>
      <c r="BX41" s="12">
        <v>1.83</v>
      </c>
      <c r="BY41" s="19">
        <f t="shared" si="47"/>
        <v>3.56684210526316</v>
      </c>
      <c r="BZ41" s="20">
        <v>11872</v>
      </c>
      <c r="CA41" s="12">
        <v>1</v>
      </c>
      <c r="CB41" s="12">
        <v>3.11</v>
      </c>
      <c r="CC41" s="9">
        <f t="shared" si="48"/>
        <v>4.11</v>
      </c>
      <c r="CD41" s="10">
        <v>1.225</v>
      </c>
      <c r="CE41" s="22">
        <v>1.015</v>
      </c>
      <c r="CF41" s="21">
        <f t="shared" si="49"/>
        <v>82912.0107573429</v>
      </c>
      <c r="CL41" s="12">
        <v>41312</v>
      </c>
      <c r="CM41" s="12">
        <v>0.0253</v>
      </c>
      <c r="CN41" s="13">
        <v>1.35</v>
      </c>
      <c r="CO41" s="14">
        <v>1</v>
      </c>
      <c r="CP41" s="15">
        <f t="shared" si="50"/>
        <v>1411.01136</v>
      </c>
      <c r="CQ41" s="12">
        <v>1</v>
      </c>
      <c r="CR41" s="12">
        <v>280</v>
      </c>
      <c r="CS41" s="12">
        <v>1.83</v>
      </c>
      <c r="CT41" s="19">
        <f t="shared" si="51"/>
        <v>3.56684210526316</v>
      </c>
      <c r="CU41" s="20">
        <v>11872</v>
      </c>
      <c r="CV41" s="12">
        <v>0.99</v>
      </c>
      <c r="CW41" s="12">
        <v>1.98</v>
      </c>
      <c r="CX41" s="9">
        <f t="shared" si="52"/>
        <v>2.9602</v>
      </c>
      <c r="CY41" s="10">
        <v>1.225</v>
      </c>
      <c r="CZ41" s="22">
        <v>1.085</v>
      </c>
      <c r="DA41" s="21">
        <f t="shared" si="53"/>
        <v>66511.7422597421</v>
      </c>
      <c r="DG41" s="12">
        <v>41606</v>
      </c>
      <c r="DH41" s="12">
        <v>0.0253</v>
      </c>
      <c r="DI41" s="13">
        <v>1.35</v>
      </c>
      <c r="DJ41" s="14">
        <v>1</v>
      </c>
      <c r="DK41" s="15">
        <f t="shared" si="54"/>
        <v>1421.05293</v>
      </c>
      <c r="DL41" s="12">
        <v>1</v>
      </c>
      <c r="DM41" s="12">
        <v>280</v>
      </c>
      <c r="DN41" s="12">
        <v>1.83</v>
      </c>
      <c r="DO41" s="19">
        <f t="shared" si="55"/>
        <v>3.56684210526316</v>
      </c>
      <c r="DP41" s="20">
        <v>11872</v>
      </c>
      <c r="DQ41" s="12">
        <v>1</v>
      </c>
      <c r="DR41" s="12">
        <v>3.11</v>
      </c>
      <c r="DS41" s="9">
        <f t="shared" si="56"/>
        <v>4.11</v>
      </c>
      <c r="DT41" s="10">
        <v>1.225</v>
      </c>
      <c r="DU41" s="22">
        <v>1.085</v>
      </c>
      <c r="DV41" s="21">
        <f t="shared" si="57"/>
        <v>92541.8693183065</v>
      </c>
      <c r="EB41" s="12">
        <v>41606</v>
      </c>
      <c r="EC41" s="12">
        <v>0.02992</v>
      </c>
      <c r="ED41" s="13">
        <v>1.35</v>
      </c>
      <c r="EE41" s="14">
        <v>1</v>
      </c>
      <c r="EF41" s="15">
        <f t="shared" si="58"/>
        <v>1680.549552</v>
      </c>
      <c r="EG41" s="12">
        <v>1</v>
      </c>
      <c r="EH41" s="12">
        <v>280</v>
      </c>
      <c r="EI41" s="12">
        <v>1.92</v>
      </c>
      <c r="EJ41" s="19">
        <f t="shared" si="59"/>
        <v>3.65684210526316</v>
      </c>
      <c r="EK41" s="20">
        <v>11872</v>
      </c>
      <c r="EL41" s="12">
        <v>1</v>
      </c>
      <c r="EM41" s="12">
        <v>3.91</v>
      </c>
      <c r="EN41" s="9">
        <f t="shared" si="60"/>
        <v>4.91</v>
      </c>
      <c r="EO41" s="10">
        <v>1.225</v>
      </c>
      <c r="EP41" s="22">
        <v>1.2</v>
      </c>
      <c r="EQ41" s="21">
        <f t="shared" si="61"/>
        <v>130044.941231693</v>
      </c>
    </row>
    <row r="42" s="1" customFormat="1" customHeight="1" spans="6:147">
      <c r="F42" s="12">
        <v>35434</v>
      </c>
      <c r="G42" s="12">
        <v>0</v>
      </c>
      <c r="H42" s="13">
        <v>1.35</v>
      </c>
      <c r="I42" s="14">
        <v>1</v>
      </c>
      <c r="J42" s="15">
        <f t="shared" si="34"/>
        <v>0</v>
      </c>
      <c r="K42" s="12">
        <v>1</v>
      </c>
      <c r="L42" s="12">
        <v>280</v>
      </c>
      <c r="M42" s="12">
        <v>1.83</v>
      </c>
      <c r="N42" s="19">
        <f t="shared" si="35"/>
        <v>3.56684210526316</v>
      </c>
      <c r="O42" s="20">
        <v>0</v>
      </c>
      <c r="P42" s="12">
        <v>0.99</v>
      </c>
      <c r="Q42" s="12">
        <v>1.98</v>
      </c>
      <c r="R42" s="9">
        <f t="shared" si="36"/>
        <v>2.9602</v>
      </c>
      <c r="S42" s="10">
        <v>1.225</v>
      </c>
      <c r="T42" s="20">
        <v>1</v>
      </c>
      <c r="U42" s="21">
        <f t="shared" si="37"/>
        <v>0</v>
      </c>
      <c r="AA42" s="12">
        <v>35434</v>
      </c>
      <c r="AB42" s="12">
        <v>0.0253</v>
      </c>
      <c r="AC42" s="13">
        <v>1.35</v>
      </c>
      <c r="AD42" s="14">
        <v>1</v>
      </c>
      <c r="AE42" s="15">
        <f t="shared" si="38"/>
        <v>1210.24827</v>
      </c>
      <c r="AF42" s="12">
        <v>1</v>
      </c>
      <c r="AG42" s="12">
        <v>280</v>
      </c>
      <c r="AH42" s="12">
        <v>1.83</v>
      </c>
      <c r="AI42" s="19">
        <f t="shared" si="39"/>
        <v>3.56684210526316</v>
      </c>
      <c r="AJ42" s="20">
        <v>11872</v>
      </c>
      <c r="AK42" s="12">
        <v>0.99</v>
      </c>
      <c r="AL42" s="12">
        <v>1.98</v>
      </c>
      <c r="AM42" s="9">
        <f t="shared" si="40"/>
        <v>2.9602</v>
      </c>
      <c r="AN42" s="10">
        <v>1.225</v>
      </c>
      <c r="AO42" s="22">
        <v>1.015</v>
      </c>
      <c r="AP42" s="21">
        <f t="shared" si="41"/>
        <v>59584.992672268</v>
      </c>
      <c r="AV42" s="12">
        <v>35728</v>
      </c>
      <c r="AW42" s="12">
        <v>0</v>
      </c>
      <c r="AX42" s="13">
        <v>1.35</v>
      </c>
      <c r="AY42" s="14">
        <v>1</v>
      </c>
      <c r="AZ42" s="15">
        <f t="shared" si="42"/>
        <v>0</v>
      </c>
      <c r="BA42" s="12">
        <v>1</v>
      </c>
      <c r="BB42" s="12">
        <v>280</v>
      </c>
      <c r="BC42" s="12">
        <v>1.83</v>
      </c>
      <c r="BD42" s="19">
        <f t="shared" si="43"/>
        <v>3.56684210526316</v>
      </c>
      <c r="BE42" s="20">
        <v>0</v>
      </c>
      <c r="BF42" s="12">
        <v>1</v>
      </c>
      <c r="BG42" s="12">
        <v>3.11</v>
      </c>
      <c r="BH42" s="9">
        <f t="shared" si="44"/>
        <v>4.11</v>
      </c>
      <c r="BI42" s="10">
        <v>1.225</v>
      </c>
      <c r="BJ42" s="20">
        <v>1</v>
      </c>
      <c r="BK42" s="21">
        <f t="shared" si="45"/>
        <v>0</v>
      </c>
      <c r="BQ42" s="12">
        <v>35728</v>
      </c>
      <c r="BR42" s="12">
        <v>0.0253</v>
      </c>
      <c r="BS42" s="13">
        <v>1.35</v>
      </c>
      <c r="BT42" s="14">
        <v>1</v>
      </c>
      <c r="BU42" s="15">
        <f t="shared" si="46"/>
        <v>1220.28984</v>
      </c>
      <c r="BV42" s="12">
        <v>1</v>
      </c>
      <c r="BW42" s="12">
        <v>280</v>
      </c>
      <c r="BX42" s="12">
        <v>1.83</v>
      </c>
      <c r="BY42" s="19">
        <f t="shared" si="47"/>
        <v>3.56684210526316</v>
      </c>
      <c r="BZ42" s="20">
        <v>11872</v>
      </c>
      <c r="CA42" s="12">
        <v>1</v>
      </c>
      <c r="CB42" s="12">
        <v>3.11</v>
      </c>
      <c r="CC42" s="9">
        <f t="shared" si="48"/>
        <v>4.11</v>
      </c>
      <c r="CD42" s="10">
        <v>1.225</v>
      </c>
      <c r="CE42" s="22">
        <v>1.015</v>
      </c>
      <c r="CF42" s="21">
        <f t="shared" si="49"/>
        <v>82912.0107573429</v>
      </c>
      <c r="CL42" s="12">
        <v>41312</v>
      </c>
      <c r="CM42" s="12">
        <v>0.0253</v>
      </c>
      <c r="CN42" s="13">
        <v>1.35</v>
      </c>
      <c r="CO42" s="14">
        <v>1</v>
      </c>
      <c r="CP42" s="15">
        <f t="shared" si="50"/>
        <v>1411.01136</v>
      </c>
      <c r="CQ42" s="12">
        <v>1</v>
      </c>
      <c r="CR42" s="12">
        <v>280</v>
      </c>
      <c r="CS42" s="12">
        <v>1.83</v>
      </c>
      <c r="CT42" s="19">
        <f t="shared" si="51"/>
        <v>3.56684210526316</v>
      </c>
      <c r="CU42" s="20">
        <v>11872</v>
      </c>
      <c r="CV42" s="12">
        <v>0.99</v>
      </c>
      <c r="CW42" s="12">
        <v>1.98</v>
      </c>
      <c r="CX42" s="9">
        <f t="shared" si="52"/>
        <v>2.9602</v>
      </c>
      <c r="CY42" s="10">
        <v>1.225</v>
      </c>
      <c r="CZ42" s="22">
        <v>1.085</v>
      </c>
      <c r="DA42" s="21">
        <f t="shared" si="53"/>
        <v>66511.7422597421</v>
      </c>
      <c r="DG42" s="12">
        <v>41606</v>
      </c>
      <c r="DH42" s="12">
        <v>0.0253</v>
      </c>
      <c r="DI42" s="13">
        <v>1.35</v>
      </c>
      <c r="DJ42" s="14">
        <v>1</v>
      </c>
      <c r="DK42" s="15">
        <f t="shared" si="54"/>
        <v>1421.05293</v>
      </c>
      <c r="DL42" s="12">
        <v>1</v>
      </c>
      <c r="DM42" s="12">
        <v>280</v>
      </c>
      <c r="DN42" s="12">
        <v>1.83</v>
      </c>
      <c r="DO42" s="19">
        <f t="shared" si="55"/>
        <v>3.56684210526316</v>
      </c>
      <c r="DP42" s="20">
        <v>11872</v>
      </c>
      <c r="DQ42" s="12">
        <v>1</v>
      </c>
      <c r="DR42" s="12">
        <v>3.11</v>
      </c>
      <c r="DS42" s="9">
        <f t="shared" si="56"/>
        <v>4.11</v>
      </c>
      <c r="DT42" s="10">
        <v>1.225</v>
      </c>
      <c r="DU42" s="22">
        <v>1.085</v>
      </c>
      <c r="DV42" s="21">
        <f t="shared" si="57"/>
        <v>92541.8693183065</v>
      </c>
      <c r="EB42" s="12">
        <v>41606</v>
      </c>
      <c r="EC42" s="12">
        <v>0.02992</v>
      </c>
      <c r="ED42" s="13">
        <v>1.35</v>
      </c>
      <c r="EE42" s="14">
        <v>1</v>
      </c>
      <c r="EF42" s="15">
        <f t="shared" si="58"/>
        <v>1680.549552</v>
      </c>
      <c r="EG42" s="12">
        <v>1</v>
      </c>
      <c r="EH42" s="12">
        <v>280</v>
      </c>
      <c r="EI42" s="12">
        <v>1.92</v>
      </c>
      <c r="EJ42" s="19">
        <f t="shared" si="59"/>
        <v>3.65684210526316</v>
      </c>
      <c r="EK42" s="20">
        <v>11872</v>
      </c>
      <c r="EL42" s="12">
        <v>1</v>
      </c>
      <c r="EM42" s="12">
        <v>3.91</v>
      </c>
      <c r="EN42" s="9">
        <f t="shared" si="60"/>
        <v>4.91</v>
      </c>
      <c r="EO42" s="10">
        <v>1.225</v>
      </c>
      <c r="EP42" s="22">
        <v>1.2</v>
      </c>
      <c r="EQ42" s="21">
        <f t="shared" si="61"/>
        <v>130044.941231693</v>
      </c>
    </row>
    <row r="43" s="1" customFormat="1" customHeight="1" spans="6:147">
      <c r="F43" s="12">
        <v>35434</v>
      </c>
      <c r="G43" s="12">
        <v>0</v>
      </c>
      <c r="H43" s="13">
        <v>1.35</v>
      </c>
      <c r="I43" s="14">
        <v>1</v>
      </c>
      <c r="J43" s="15">
        <f t="shared" si="34"/>
        <v>0</v>
      </c>
      <c r="K43" s="12">
        <v>1</v>
      </c>
      <c r="L43" s="12">
        <v>280</v>
      </c>
      <c r="M43" s="12">
        <v>1.83</v>
      </c>
      <c r="N43" s="19">
        <f t="shared" si="35"/>
        <v>3.56684210526316</v>
      </c>
      <c r="O43" s="20">
        <v>0</v>
      </c>
      <c r="P43" s="12">
        <v>0.99</v>
      </c>
      <c r="Q43" s="12">
        <v>1.98</v>
      </c>
      <c r="R43" s="9">
        <f t="shared" si="36"/>
        <v>2.9602</v>
      </c>
      <c r="S43" s="10">
        <v>1.225</v>
      </c>
      <c r="T43" s="20">
        <v>1</v>
      </c>
      <c r="U43" s="21">
        <f t="shared" si="37"/>
        <v>0</v>
      </c>
      <c r="AA43" s="12">
        <v>35434</v>
      </c>
      <c r="AB43" s="12">
        <v>0.0253</v>
      </c>
      <c r="AC43" s="13">
        <v>1.35</v>
      </c>
      <c r="AD43" s="14">
        <v>1</v>
      </c>
      <c r="AE43" s="15">
        <f t="shared" si="38"/>
        <v>1210.24827</v>
      </c>
      <c r="AF43" s="12">
        <v>1</v>
      </c>
      <c r="AG43" s="12">
        <v>280</v>
      </c>
      <c r="AH43" s="12">
        <v>1.83</v>
      </c>
      <c r="AI43" s="19">
        <f t="shared" si="39"/>
        <v>3.56684210526316</v>
      </c>
      <c r="AJ43" s="20">
        <v>11872</v>
      </c>
      <c r="AK43" s="12">
        <v>0.99</v>
      </c>
      <c r="AL43" s="12">
        <v>1.98</v>
      </c>
      <c r="AM43" s="9">
        <f t="shared" si="40"/>
        <v>2.9602</v>
      </c>
      <c r="AN43" s="10">
        <v>1.225</v>
      </c>
      <c r="AO43" s="22">
        <v>1.015</v>
      </c>
      <c r="AP43" s="21">
        <f t="shared" si="41"/>
        <v>59584.992672268</v>
      </c>
      <c r="AV43" s="12">
        <v>35728</v>
      </c>
      <c r="AW43" s="12">
        <v>0</v>
      </c>
      <c r="AX43" s="13">
        <v>1.35</v>
      </c>
      <c r="AY43" s="14">
        <v>1</v>
      </c>
      <c r="AZ43" s="15">
        <f t="shared" si="42"/>
        <v>0</v>
      </c>
      <c r="BA43" s="12">
        <v>1</v>
      </c>
      <c r="BB43" s="12">
        <v>280</v>
      </c>
      <c r="BC43" s="12">
        <v>1.83</v>
      </c>
      <c r="BD43" s="19">
        <f t="shared" si="43"/>
        <v>3.56684210526316</v>
      </c>
      <c r="BE43" s="20">
        <v>0</v>
      </c>
      <c r="BF43" s="12">
        <v>1</v>
      </c>
      <c r="BG43" s="12">
        <v>3.11</v>
      </c>
      <c r="BH43" s="9">
        <f t="shared" si="44"/>
        <v>4.11</v>
      </c>
      <c r="BI43" s="10">
        <v>1.225</v>
      </c>
      <c r="BJ43" s="20">
        <v>1</v>
      </c>
      <c r="BK43" s="21">
        <f t="shared" si="45"/>
        <v>0</v>
      </c>
      <c r="BQ43" s="12">
        <v>35728</v>
      </c>
      <c r="BR43" s="12">
        <v>0.0253</v>
      </c>
      <c r="BS43" s="13">
        <v>1.35</v>
      </c>
      <c r="BT43" s="14">
        <v>1</v>
      </c>
      <c r="BU43" s="15">
        <f t="shared" si="46"/>
        <v>1220.28984</v>
      </c>
      <c r="BV43" s="12">
        <v>1</v>
      </c>
      <c r="BW43" s="12">
        <v>280</v>
      </c>
      <c r="BX43" s="12">
        <v>1.83</v>
      </c>
      <c r="BY43" s="19">
        <f t="shared" si="47"/>
        <v>3.56684210526316</v>
      </c>
      <c r="BZ43" s="20">
        <v>11872</v>
      </c>
      <c r="CA43" s="12">
        <v>1</v>
      </c>
      <c r="CB43" s="12">
        <v>3.11</v>
      </c>
      <c r="CC43" s="9">
        <f t="shared" si="48"/>
        <v>4.11</v>
      </c>
      <c r="CD43" s="10">
        <v>1.225</v>
      </c>
      <c r="CE43" s="22">
        <v>1.015</v>
      </c>
      <c r="CF43" s="21">
        <f t="shared" si="49"/>
        <v>82912.0107573429</v>
      </c>
      <c r="CL43" s="12">
        <v>41312</v>
      </c>
      <c r="CM43" s="12">
        <v>0.0253</v>
      </c>
      <c r="CN43" s="13">
        <v>1.35</v>
      </c>
      <c r="CO43" s="14">
        <v>1</v>
      </c>
      <c r="CP43" s="15">
        <f t="shared" si="50"/>
        <v>1411.01136</v>
      </c>
      <c r="CQ43" s="12">
        <v>1</v>
      </c>
      <c r="CR43" s="12">
        <v>280</v>
      </c>
      <c r="CS43" s="12">
        <v>1.83</v>
      </c>
      <c r="CT43" s="19">
        <f t="shared" si="51"/>
        <v>3.56684210526316</v>
      </c>
      <c r="CU43" s="20">
        <v>11872</v>
      </c>
      <c r="CV43" s="12">
        <v>0.99</v>
      </c>
      <c r="CW43" s="12">
        <v>1.98</v>
      </c>
      <c r="CX43" s="9">
        <f t="shared" si="52"/>
        <v>2.9602</v>
      </c>
      <c r="CY43" s="10">
        <v>1.225</v>
      </c>
      <c r="CZ43" s="22">
        <v>1.085</v>
      </c>
      <c r="DA43" s="21">
        <f t="shared" si="53"/>
        <v>66511.7422597421</v>
      </c>
      <c r="DG43" s="12">
        <v>41606</v>
      </c>
      <c r="DH43" s="12">
        <v>0.0253</v>
      </c>
      <c r="DI43" s="13">
        <v>1.35</v>
      </c>
      <c r="DJ43" s="14">
        <v>1</v>
      </c>
      <c r="DK43" s="15">
        <f t="shared" si="54"/>
        <v>1421.05293</v>
      </c>
      <c r="DL43" s="12">
        <v>1</v>
      </c>
      <c r="DM43" s="12">
        <v>280</v>
      </c>
      <c r="DN43" s="12">
        <v>1.83</v>
      </c>
      <c r="DO43" s="19">
        <f t="shared" si="55"/>
        <v>3.56684210526316</v>
      </c>
      <c r="DP43" s="20">
        <v>11872</v>
      </c>
      <c r="DQ43" s="12">
        <v>1</v>
      </c>
      <c r="DR43" s="12">
        <v>3.11</v>
      </c>
      <c r="DS43" s="9">
        <f t="shared" si="56"/>
        <v>4.11</v>
      </c>
      <c r="DT43" s="10">
        <v>1.225</v>
      </c>
      <c r="DU43" s="22">
        <v>1.085</v>
      </c>
      <c r="DV43" s="21">
        <f t="shared" si="57"/>
        <v>92541.8693183065</v>
      </c>
      <c r="EB43" s="12">
        <v>41606</v>
      </c>
      <c r="EC43" s="12">
        <v>0.02992</v>
      </c>
      <c r="ED43" s="13">
        <v>1.35</v>
      </c>
      <c r="EE43" s="14">
        <v>1</v>
      </c>
      <c r="EF43" s="15">
        <f t="shared" si="58"/>
        <v>1680.549552</v>
      </c>
      <c r="EG43" s="12">
        <v>1</v>
      </c>
      <c r="EH43" s="12">
        <v>280</v>
      </c>
      <c r="EI43" s="12">
        <v>1.92</v>
      </c>
      <c r="EJ43" s="19">
        <f t="shared" si="59"/>
        <v>3.65684210526316</v>
      </c>
      <c r="EK43" s="20">
        <v>11872</v>
      </c>
      <c r="EL43" s="12">
        <v>1</v>
      </c>
      <c r="EM43" s="12">
        <v>3.91</v>
      </c>
      <c r="EN43" s="9">
        <f t="shared" si="60"/>
        <v>4.91</v>
      </c>
      <c r="EO43" s="10">
        <v>1.225</v>
      </c>
      <c r="EP43" s="22">
        <v>1.2</v>
      </c>
      <c r="EQ43" s="21">
        <f t="shared" si="61"/>
        <v>130044.941231693</v>
      </c>
    </row>
    <row r="44" s="1" customFormat="1" customHeight="1" spans="6:147">
      <c r="F44" s="12">
        <v>35434</v>
      </c>
      <c r="G44" s="12">
        <v>0</v>
      </c>
      <c r="H44" s="13">
        <v>1.35</v>
      </c>
      <c r="I44" s="14">
        <v>1</v>
      </c>
      <c r="J44" s="15">
        <f t="shared" si="34"/>
        <v>0</v>
      </c>
      <c r="K44" s="12">
        <v>1</v>
      </c>
      <c r="L44" s="12">
        <v>280</v>
      </c>
      <c r="M44" s="12">
        <v>1.83</v>
      </c>
      <c r="N44" s="19">
        <f t="shared" si="35"/>
        <v>3.56684210526316</v>
      </c>
      <c r="O44" s="20">
        <v>0</v>
      </c>
      <c r="P44" s="12">
        <v>0.99</v>
      </c>
      <c r="Q44" s="12">
        <v>1.98</v>
      </c>
      <c r="R44" s="9">
        <f t="shared" si="36"/>
        <v>2.9602</v>
      </c>
      <c r="S44" s="10">
        <v>1.225</v>
      </c>
      <c r="T44" s="20">
        <v>1</v>
      </c>
      <c r="U44" s="21">
        <f t="shared" si="37"/>
        <v>0</v>
      </c>
      <c r="AA44" s="12">
        <v>35434</v>
      </c>
      <c r="AB44" s="12">
        <v>0.0253</v>
      </c>
      <c r="AC44" s="13">
        <v>1.35</v>
      </c>
      <c r="AD44" s="14">
        <v>1</v>
      </c>
      <c r="AE44" s="15">
        <f t="shared" si="38"/>
        <v>1210.24827</v>
      </c>
      <c r="AF44" s="12">
        <v>1</v>
      </c>
      <c r="AG44" s="12">
        <v>280</v>
      </c>
      <c r="AH44" s="12">
        <v>1.83</v>
      </c>
      <c r="AI44" s="19">
        <f t="shared" si="39"/>
        <v>3.56684210526316</v>
      </c>
      <c r="AJ44" s="20">
        <v>11872</v>
      </c>
      <c r="AK44" s="12">
        <v>0.99</v>
      </c>
      <c r="AL44" s="12">
        <v>1.98</v>
      </c>
      <c r="AM44" s="9">
        <f t="shared" si="40"/>
        <v>2.9602</v>
      </c>
      <c r="AN44" s="10">
        <v>1.225</v>
      </c>
      <c r="AO44" s="22">
        <v>1.015</v>
      </c>
      <c r="AP44" s="21">
        <f t="shared" si="41"/>
        <v>59584.992672268</v>
      </c>
      <c r="AV44" s="12">
        <v>35728</v>
      </c>
      <c r="AW44" s="12">
        <v>0</v>
      </c>
      <c r="AX44" s="13">
        <v>1.35</v>
      </c>
      <c r="AY44" s="14">
        <v>1</v>
      </c>
      <c r="AZ44" s="15">
        <f t="shared" si="42"/>
        <v>0</v>
      </c>
      <c r="BA44" s="12">
        <v>1</v>
      </c>
      <c r="BB44" s="12">
        <v>280</v>
      </c>
      <c r="BC44" s="12">
        <v>1.83</v>
      </c>
      <c r="BD44" s="19">
        <f t="shared" si="43"/>
        <v>3.56684210526316</v>
      </c>
      <c r="BE44" s="20">
        <v>0</v>
      </c>
      <c r="BF44" s="12">
        <v>1</v>
      </c>
      <c r="BG44" s="12">
        <v>3.11</v>
      </c>
      <c r="BH44" s="9">
        <f t="shared" si="44"/>
        <v>4.11</v>
      </c>
      <c r="BI44" s="10">
        <v>1.225</v>
      </c>
      <c r="BJ44" s="20">
        <v>1</v>
      </c>
      <c r="BK44" s="21">
        <f t="shared" si="45"/>
        <v>0</v>
      </c>
      <c r="BQ44" s="12">
        <v>35728</v>
      </c>
      <c r="BR44" s="12">
        <v>0.0253</v>
      </c>
      <c r="BS44" s="13">
        <v>1.35</v>
      </c>
      <c r="BT44" s="14">
        <v>1</v>
      </c>
      <c r="BU44" s="15">
        <f t="shared" si="46"/>
        <v>1220.28984</v>
      </c>
      <c r="BV44" s="12">
        <v>1</v>
      </c>
      <c r="BW44" s="12">
        <v>280</v>
      </c>
      <c r="BX44" s="12">
        <v>1.83</v>
      </c>
      <c r="BY44" s="19">
        <f t="shared" si="47"/>
        <v>3.56684210526316</v>
      </c>
      <c r="BZ44" s="20">
        <v>11872</v>
      </c>
      <c r="CA44" s="12">
        <v>1</v>
      </c>
      <c r="CB44" s="12">
        <v>3.11</v>
      </c>
      <c r="CC44" s="9">
        <f t="shared" si="48"/>
        <v>4.11</v>
      </c>
      <c r="CD44" s="10">
        <v>1.225</v>
      </c>
      <c r="CE44" s="22">
        <v>1.015</v>
      </c>
      <c r="CF44" s="21">
        <f t="shared" si="49"/>
        <v>82912.0107573429</v>
      </c>
      <c r="CL44" s="12">
        <v>41312</v>
      </c>
      <c r="CM44" s="12">
        <v>0.0253</v>
      </c>
      <c r="CN44" s="13">
        <v>1.35</v>
      </c>
      <c r="CO44" s="14">
        <v>1</v>
      </c>
      <c r="CP44" s="15">
        <f t="shared" si="50"/>
        <v>1411.01136</v>
      </c>
      <c r="CQ44" s="12">
        <v>1</v>
      </c>
      <c r="CR44" s="12">
        <v>280</v>
      </c>
      <c r="CS44" s="12">
        <v>1.83</v>
      </c>
      <c r="CT44" s="19">
        <f t="shared" si="51"/>
        <v>3.56684210526316</v>
      </c>
      <c r="CU44" s="20">
        <v>11872</v>
      </c>
      <c r="CV44" s="12">
        <v>0.99</v>
      </c>
      <c r="CW44" s="12">
        <v>1.98</v>
      </c>
      <c r="CX44" s="9">
        <f t="shared" si="52"/>
        <v>2.9602</v>
      </c>
      <c r="CY44" s="10">
        <v>1.225</v>
      </c>
      <c r="CZ44" s="22">
        <v>1.085</v>
      </c>
      <c r="DA44" s="21">
        <f t="shared" si="53"/>
        <v>66511.7422597421</v>
      </c>
      <c r="DG44" s="12">
        <v>41606</v>
      </c>
      <c r="DH44" s="12">
        <v>0.0253</v>
      </c>
      <c r="DI44" s="13">
        <v>1.35</v>
      </c>
      <c r="DJ44" s="14">
        <v>1</v>
      </c>
      <c r="DK44" s="15">
        <f t="shared" si="54"/>
        <v>1421.05293</v>
      </c>
      <c r="DL44" s="12">
        <v>1</v>
      </c>
      <c r="DM44" s="12">
        <v>280</v>
      </c>
      <c r="DN44" s="12">
        <v>1.83</v>
      </c>
      <c r="DO44" s="19">
        <f t="shared" si="55"/>
        <v>3.56684210526316</v>
      </c>
      <c r="DP44" s="20">
        <v>11872</v>
      </c>
      <c r="DQ44" s="12">
        <v>1</v>
      </c>
      <c r="DR44" s="12">
        <v>3.11</v>
      </c>
      <c r="DS44" s="9">
        <f t="shared" si="56"/>
        <v>4.11</v>
      </c>
      <c r="DT44" s="10">
        <v>1.225</v>
      </c>
      <c r="DU44" s="22">
        <v>1.085</v>
      </c>
      <c r="DV44" s="21">
        <f t="shared" si="57"/>
        <v>92541.8693183065</v>
      </c>
      <c r="EB44" s="12">
        <v>41606</v>
      </c>
      <c r="EC44" s="12">
        <v>0.02992</v>
      </c>
      <c r="ED44" s="13">
        <v>1.35</v>
      </c>
      <c r="EE44" s="14">
        <v>1</v>
      </c>
      <c r="EF44" s="15">
        <f t="shared" si="58"/>
        <v>1680.549552</v>
      </c>
      <c r="EG44" s="12">
        <v>1</v>
      </c>
      <c r="EH44" s="12">
        <v>280</v>
      </c>
      <c r="EI44" s="12">
        <v>1.92</v>
      </c>
      <c r="EJ44" s="19">
        <f t="shared" si="59"/>
        <v>3.65684210526316</v>
      </c>
      <c r="EK44" s="20">
        <v>11872</v>
      </c>
      <c r="EL44" s="12">
        <v>1</v>
      </c>
      <c r="EM44" s="12">
        <v>3.91</v>
      </c>
      <c r="EN44" s="9">
        <f t="shared" si="60"/>
        <v>4.91</v>
      </c>
      <c r="EO44" s="10">
        <v>1.225</v>
      </c>
      <c r="EP44" s="22">
        <v>1.2</v>
      </c>
      <c r="EQ44" s="21">
        <f t="shared" si="61"/>
        <v>130044.941231693</v>
      </c>
    </row>
    <row r="45" s="1" customFormat="1" customHeight="1" spans="6:147">
      <c r="F45" s="12">
        <v>35434</v>
      </c>
      <c r="G45" s="12">
        <v>0</v>
      </c>
      <c r="H45" s="13">
        <v>1.35</v>
      </c>
      <c r="I45" s="14">
        <v>1</v>
      </c>
      <c r="J45" s="15">
        <f t="shared" si="34"/>
        <v>0</v>
      </c>
      <c r="K45" s="12">
        <v>1</v>
      </c>
      <c r="L45" s="12">
        <v>280</v>
      </c>
      <c r="M45" s="12">
        <v>1.83</v>
      </c>
      <c r="N45" s="19">
        <f t="shared" si="35"/>
        <v>3.56684210526316</v>
      </c>
      <c r="O45" s="20">
        <v>0</v>
      </c>
      <c r="P45" s="12">
        <v>0.99</v>
      </c>
      <c r="Q45" s="12">
        <v>1.98</v>
      </c>
      <c r="R45" s="9">
        <f t="shared" si="36"/>
        <v>2.9602</v>
      </c>
      <c r="S45" s="10">
        <v>1.225</v>
      </c>
      <c r="T45" s="20">
        <v>1</v>
      </c>
      <c r="U45" s="21">
        <f t="shared" si="37"/>
        <v>0</v>
      </c>
      <c r="AA45" s="12">
        <v>35434</v>
      </c>
      <c r="AB45" s="12">
        <v>0.0253</v>
      </c>
      <c r="AC45" s="13">
        <v>1.35</v>
      </c>
      <c r="AD45" s="14">
        <v>1</v>
      </c>
      <c r="AE45" s="15">
        <f t="shared" si="38"/>
        <v>1210.24827</v>
      </c>
      <c r="AF45" s="12">
        <v>1</v>
      </c>
      <c r="AG45" s="12">
        <v>280</v>
      </c>
      <c r="AH45" s="12">
        <v>1.83</v>
      </c>
      <c r="AI45" s="19">
        <f t="shared" si="39"/>
        <v>3.56684210526316</v>
      </c>
      <c r="AJ45" s="20">
        <v>0</v>
      </c>
      <c r="AK45" s="12">
        <v>0.99</v>
      </c>
      <c r="AL45" s="12">
        <v>1.98</v>
      </c>
      <c r="AM45" s="9">
        <f t="shared" si="40"/>
        <v>2.9602</v>
      </c>
      <c r="AN45" s="10">
        <v>1.225</v>
      </c>
      <c r="AO45" s="22">
        <v>1.015</v>
      </c>
      <c r="AP45" s="21">
        <f t="shared" si="41"/>
        <v>15888.450322668</v>
      </c>
      <c r="AV45" s="12">
        <v>35728</v>
      </c>
      <c r="AW45" s="12">
        <v>0</v>
      </c>
      <c r="AX45" s="13">
        <v>1.35</v>
      </c>
      <c r="AY45" s="14">
        <v>1</v>
      </c>
      <c r="AZ45" s="15">
        <f t="shared" si="42"/>
        <v>0</v>
      </c>
      <c r="BA45" s="12">
        <v>1</v>
      </c>
      <c r="BB45" s="12">
        <v>280</v>
      </c>
      <c r="BC45" s="12">
        <v>1.83</v>
      </c>
      <c r="BD45" s="19">
        <f t="shared" si="43"/>
        <v>3.56684210526316</v>
      </c>
      <c r="BE45" s="20">
        <v>0</v>
      </c>
      <c r="BF45" s="12">
        <v>1</v>
      </c>
      <c r="BG45" s="12">
        <v>3.11</v>
      </c>
      <c r="BH45" s="9">
        <f t="shared" si="44"/>
        <v>4.11</v>
      </c>
      <c r="BI45" s="10">
        <v>1.225</v>
      </c>
      <c r="BJ45" s="20">
        <v>1</v>
      </c>
      <c r="BK45" s="21">
        <f t="shared" si="45"/>
        <v>0</v>
      </c>
      <c r="BQ45" s="12">
        <v>35728</v>
      </c>
      <c r="BR45" s="12">
        <v>0.0253</v>
      </c>
      <c r="BS45" s="13">
        <v>1.35</v>
      </c>
      <c r="BT45" s="14">
        <v>1</v>
      </c>
      <c r="BU45" s="15">
        <f t="shared" si="46"/>
        <v>1220.28984</v>
      </c>
      <c r="BV45" s="12">
        <v>1</v>
      </c>
      <c r="BW45" s="12">
        <v>280</v>
      </c>
      <c r="BX45" s="12">
        <v>1.83</v>
      </c>
      <c r="BY45" s="19">
        <f t="shared" si="47"/>
        <v>3.56684210526316</v>
      </c>
      <c r="BZ45" s="20">
        <v>0</v>
      </c>
      <c r="CA45" s="12">
        <v>1</v>
      </c>
      <c r="CB45" s="12">
        <v>3.11</v>
      </c>
      <c r="CC45" s="9">
        <f t="shared" si="48"/>
        <v>4.11</v>
      </c>
      <c r="CD45" s="10">
        <v>1.225</v>
      </c>
      <c r="CE45" s="22">
        <v>1.015</v>
      </c>
      <c r="CF45" s="21">
        <f t="shared" si="49"/>
        <v>22242.8704773429</v>
      </c>
      <c r="CL45" s="12">
        <v>41312</v>
      </c>
      <c r="CM45" s="12">
        <v>0.0253</v>
      </c>
      <c r="CN45" s="13">
        <v>1.35</v>
      </c>
      <c r="CO45" s="14">
        <v>1</v>
      </c>
      <c r="CP45" s="15">
        <f t="shared" si="50"/>
        <v>1411.01136</v>
      </c>
      <c r="CQ45" s="12">
        <v>1</v>
      </c>
      <c r="CR45" s="12">
        <v>280</v>
      </c>
      <c r="CS45" s="12">
        <v>1.83</v>
      </c>
      <c r="CT45" s="19">
        <f t="shared" si="51"/>
        <v>3.56684210526316</v>
      </c>
      <c r="CU45" s="20">
        <v>0</v>
      </c>
      <c r="CV45" s="12">
        <v>0.99</v>
      </c>
      <c r="CW45" s="12">
        <v>1.98</v>
      </c>
      <c r="CX45" s="9">
        <f t="shared" si="52"/>
        <v>2.9602</v>
      </c>
      <c r="CY45" s="10">
        <v>1.225</v>
      </c>
      <c r="CZ45" s="22">
        <v>1.085</v>
      </c>
      <c r="DA45" s="21">
        <f t="shared" si="53"/>
        <v>19801.6452653421</v>
      </c>
      <c r="DG45" s="12">
        <v>41606</v>
      </c>
      <c r="DH45" s="12">
        <v>0.0253</v>
      </c>
      <c r="DI45" s="13">
        <v>1.35</v>
      </c>
      <c r="DJ45" s="14">
        <v>1</v>
      </c>
      <c r="DK45" s="15">
        <f t="shared" si="54"/>
        <v>1421.05293</v>
      </c>
      <c r="DL45" s="12">
        <v>1</v>
      </c>
      <c r="DM45" s="12">
        <v>280</v>
      </c>
      <c r="DN45" s="12">
        <v>1.83</v>
      </c>
      <c r="DO45" s="19">
        <f t="shared" si="55"/>
        <v>3.56684210526316</v>
      </c>
      <c r="DP45" s="20">
        <v>0</v>
      </c>
      <c r="DQ45" s="12">
        <v>1</v>
      </c>
      <c r="DR45" s="12">
        <v>3.11</v>
      </c>
      <c r="DS45" s="9">
        <f t="shared" si="56"/>
        <v>4.11</v>
      </c>
      <c r="DT45" s="10">
        <v>1.225</v>
      </c>
      <c r="DU45" s="22">
        <v>1.085</v>
      </c>
      <c r="DV45" s="21">
        <f t="shared" si="57"/>
        <v>27688.6503983065</v>
      </c>
      <c r="EB45" s="12">
        <v>41606</v>
      </c>
      <c r="EC45" s="12">
        <v>0.02992</v>
      </c>
      <c r="ED45" s="13">
        <v>1.35</v>
      </c>
      <c r="EE45" s="14">
        <v>1</v>
      </c>
      <c r="EF45" s="15">
        <f t="shared" si="58"/>
        <v>1680.549552</v>
      </c>
      <c r="EG45" s="12">
        <v>1</v>
      </c>
      <c r="EH45" s="12">
        <v>280</v>
      </c>
      <c r="EI45" s="12">
        <v>1.92</v>
      </c>
      <c r="EJ45" s="19">
        <f t="shared" si="59"/>
        <v>3.65684210526316</v>
      </c>
      <c r="EK45" s="20">
        <v>0</v>
      </c>
      <c r="EL45" s="12">
        <v>1</v>
      </c>
      <c r="EM45" s="12">
        <v>3.91</v>
      </c>
      <c r="EN45" s="9">
        <f t="shared" si="60"/>
        <v>4.91</v>
      </c>
      <c r="EO45" s="10">
        <v>1.225</v>
      </c>
      <c r="EP45" s="22">
        <v>1.2</v>
      </c>
      <c r="EQ45" s="21">
        <f t="shared" si="61"/>
        <v>44356.4068316928</v>
      </c>
    </row>
    <row r="46" s="1" customFormat="1" customHeight="1" spans="6:147">
      <c r="F46" s="12">
        <v>35434</v>
      </c>
      <c r="G46" s="12">
        <v>0</v>
      </c>
      <c r="H46" s="13">
        <v>1.35</v>
      </c>
      <c r="I46" s="14">
        <v>1</v>
      </c>
      <c r="J46" s="15">
        <f t="shared" si="34"/>
        <v>0</v>
      </c>
      <c r="K46" s="12">
        <v>1</v>
      </c>
      <c r="L46" s="12">
        <v>280</v>
      </c>
      <c r="M46" s="12">
        <v>1.83</v>
      </c>
      <c r="N46" s="19">
        <f t="shared" si="35"/>
        <v>3.56684210526316</v>
      </c>
      <c r="O46" s="20">
        <v>0</v>
      </c>
      <c r="P46" s="12">
        <v>0.99</v>
      </c>
      <c r="Q46" s="12">
        <v>1.98</v>
      </c>
      <c r="R46" s="9">
        <f t="shared" si="36"/>
        <v>2.9602</v>
      </c>
      <c r="S46" s="10">
        <v>1.225</v>
      </c>
      <c r="T46" s="20">
        <v>1</v>
      </c>
      <c r="U46" s="21">
        <f t="shared" si="37"/>
        <v>0</v>
      </c>
      <c r="AA46" s="12">
        <v>35434</v>
      </c>
      <c r="AB46" s="12">
        <v>0.0253</v>
      </c>
      <c r="AC46" s="13">
        <v>1.35</v>
      </c>
      <c r="AD46" s="14">
        <v>1</v>
      </c>
      <c r="AE46" s="15">
        <f t="shared" si="38"/>
        <v>1210.24827</v>
      </c>
      <c r="AF46" s="12">
        <v>1</v>
      </c>
      <c r="AG46" s="12">
        <v>280</v>
      </c>
      <c r="AH46" s="12">
        <v>1.83</v>
      </c>
      <c r="AI46" s="19">
        <f t="shared" si="39"/>
        <v>3.56684210526316</v>
      </c>
      <c r="AJ46" s="20">
        <v>0</v>
      </c>
      <c r="AK46" s="12">
        <v>0.99</v>
      </c>
      <c r="AL46" s="12">
        <v>1.98</v>
      </c>
      <c r="AM46" s="9">
        <f t="shared" si="40"/>
        <v>2.9602</v>
      </c>
      <c r="AN46" s="10">
        <v>1.225</v>
      </c>
      <c r="AO46" s="22">
        <v>1.015</v>
      </c>
      <c r="AP46" s="21">
        <f t="shared" si="41"/>
        <v>15888.450322668</v>
      </c>
      <c r="AV46" s="12">
        <v>35728</v>
      </c>
      <c r="AW46" s="12">
        <v>0</v>
      </c>
      <c r="AX46" s="13">
        <v>1.35</v>
      </c>
      <c r="AY46" s="14">
        <v>1</v>
      </c>
      <c r="AZ46" s="15">
        <f t="shared" si="42"/>
        <v>0</v>
      </c>
      <c r="BA46" s="12">
        <v>1</v>
      </c>
      <c r="BB46" s="12">
        <v>280</v>
      </c>
      <c r="BC46" s="12">
        <v>1.83</v>
      </c>
      <c r="BD46" s="19">
        <f t="shared" si="43"/>
        <v>3.56684210526316</v>
      </c>
      <c r="BE46" s="20">
        <v>0</v>
      </c>
      <c r="BF46" s="12">
        <v>1</v>
      </c>
      <c r="BG46" s="12">
        <v>3.11</v>
      </c>
      <c r="BH46" s="9">
        <f t="shared" si="44"/>
        <v>4.11</v>
      </c>
      <c r="BI46" s="10">
        <v>1.225</v>
      </c>
      <c r="BJ46" s="20">
        <v>1</v>
      </c>
      <c r="BK46" s="21">
        <f t="shared" si="45"/>
        <v>0</v>
      </c>
      <c r="BQ46" s="12">
        <v>35728</v>
      </c>
      <c r="BR46" s="12">
        <v>0.0253</v>
      </c>
      <c r="BS46" s="13">
        <v>1.35</v>
      </c>
      <c r="BT46" s="14">
        <v>1</v>
      </c>
      <c r="BU46" s="15">
        <f t="shared" si="46"/>
        <v>1220.28984</v>
      </c>
      <c r="BV46" s="12">
        <v>1</v>
      </c>
      <c r="BW46" s="12">
        <v>280</v>
      </c>
      <c r="BX46" s="12">
        <v>1.83</v>
      </c>
      <c r="BY46" s="19">
        <f t="shared" si="47"/>
        <v>3.56684210526316</v>
      </c>
      <c r="BZ46" s="20">
        <v>0</v>
      </c>
      <c r="CA46" s="12">
        <v>1</v>
      </c>
      <c r="CB46" s="12">
        <v>3.11</v>
      </c>
      <c r="CC46" s="9">
        <f t="shared" si="48"/>
        <v>4.11</v>
      </c>
      <c r="CD46" s="10">
        <v>1.225</v>
      </c>
      <c r="CE46" s="22">
        <v>1.015</v>
      </c>
      <c r="CF46" s="21">
        <f t="shared" si="49"/>
        <v>22242.8704773429</v>
      </c>
      <c r="CL46" s="12">
        <v>41312</v>
      </c>
      <c r="CM46" s="12">
        <v>0.0253</v>
      </c>
      <c r="CN46" s="13">
        <v>1.35</v>
      </c>
      <c r="CO46" s="14">
        <v>1</v>
      </c>
      <c r="CP46" s="15">
        <f t="shared" si="50"/>
        <v>1411.01136</v>
      </c>
      <c r="CQ46" s="12">
        <v>1</v>
      </c>
      <c r="CR46" s="12">
        <v>280</v>
      </c>
      <c r="CS46" s="12">
        <v>1.83</v>
      </c>
      <c r="CT46" s="19">
        <f t="shared" si="51"/>
        <v>3.56684210526316</v>
      </c>
      <c r="CU46" s="20">
        <v>0</v>
      </c>
      <c r="CV46" s="12">
        <v>0.99</v>
      </c>
      <c r="CW46" s="12">
        <v>1.98</v>
      </c>
      <c r="CX46" s="9">
        <f t="shared" si="52"/>
        <v>2.9602</v>
      </c>
      <c r="CY46" s="10">
        <v>1.225</v>
      </c>
      <c r="CZ46" s="22">
        <v>1.085</v>
      </c>
      <c r="DA46" s="21">
        <f t="shared" si="53"/>
        <v>19801.6452653421</v>
      </c>
      <c r="DG46" s="12">
        <v>41606</v>
      </c>
      <c r="DH46" s="12">
        <v>0.0253</v>
      </c>
      <c r="DI46" s="13">
        <v>1.35</v>
      </c>
      <c r="DJ46" s="14">
        <v>1</v>
      </c>
      <c r="DK46" s="15">
        <f t="shared" si="54"/>
        <v>1421.05293</v>
      </c>
      <c r="DL46" s="12">
        <v>1</v>
      </c>
      <c r="DM46" s="12">
        <v>280</v>
      </c>
      <c r="DN46" s="12">
        <v>1.83</v>
      </c>
      <c r="DO46" s="19">
        <f t="shared" si="55"/>
        <v>3.56684210526316</v>
      </c>
      <c r="DP46" s="20">
        <v>0</v>
      </c>
      <c r="DQ46" s="12">
        <v>1</v>
      </c>
      <c r="DR46" s="12">
        <v>3.11</v>
      </c>
      <c r="DS46" s="9">
        <f t="shared" si="56"/>
        <v>4.11</v>
      </c>
      <c r="DT46" s="10">
        <v>1.225</v>
      </c>
      <c r="DU46" s="22">
        <v>1.085</v>
      </c>
      <c r="DV46" s="21">
        <f t="shared" si="57"/>
        <v>27688.6503983065</v>
      </c>
      <c r="EB46" s="12">
        <v>41606</v>
      </c>
      <c r="EC46" s="12">
        <v>0.02992</v>
      </c>
      <c r="ED46" s="13">
        <v>1.35</v>
      </c>
      <c r="EE46" s="14">
        <v>1</v>
      </c>
      <c r="EF46" s="15">
        <f t="shared" si="58"/>
        <v>1680.549552</v>
      </c>
      <c r="EG46" s="12">
        <v>1</v>
      </c>
      <c r="EH46" s="12">
        <v>280</v>
      </c>
      <c r="EI46" s="12">
        <v>1.92</v>
      </c>
      <c r="EJ46" s="19">
        <f t="shared" si="59"/>
        <v>3.65684210526316</v>
      </c>
      <c r="EK46" s="20">
        <v>0</v>
      </c>
      <c r="EL46" s="12">
        <v>1</v>
      </c>
      <c r="EM46" s="12">
        <v>3.91</v>
      </c>
      <c r="EN46" s="9">
        <f t="shared" si="60"/>
        <v>4.91</v>
      </c>
      <c r="EO46" s="10">
        <v>1.225</v>
      </c>
      <c r="EP46" s="22">
        <v>1.2</v>
      </c>
      <c r="EQ46" s="21">
        <f t="shared" si="61"/>
        <v>44356.4068316928</v>
      </c>
    </row>
    <row r="47" s="1" customFormat="1" customHeight="1" spans="6:147">
      <c r="F47" s="12">
        <v>35434</v>
      </c>
      <c r="G47" s="12">
        <v>0</v>
      </c>
      <c r="H47" s="13">
        <v>1.35</v>
      </c>
      <c r="I47" s="14">
        <v>1</v>
      </c>
      <c r="J47" s="15">
        <f t="shared" si="34"/>
        <v>0</v>
      </c>
      <c r="K47" s="12">
        <v>1</v>
      </c>
      <c r="L47" s="12">
        <v>280</v>
      </c>
      <c r="M47" s="12">
        <v>1.83</v>
      </c>
      <c r="N47" s="19">
        <f t="shared" si="35"/>
        <v>3.56684210526316</v>
      </c>
      <c r="O47" s="20">
        <v>0</v>
      </c>
      <c r="P47" s="12">
        <v>0.99</v>
      </c>
      <c r="Q47" s="12">
        <v>1.98</v>
      </c>
      <c r="R47" s="9">
        <f t="shared" si="36"/>
        <v>2.9602</v>
      </c>
      <c r="S47" s="10">
        <v>1.225</v>
      </c>
      <c r="T47" s="20">
        <v>1</v>
      </c>
      <c r="U47" s="21">
        <f t="shared" si="37"/>
        <v>0</v>
      </c>
      <c r="AA47" s="12">
        <v>35434</v>
      </c>
      <c r="AB47" s="12">
        <v>0</v>
      </c>
      <c r="AC47" s="13">
        <v>1.35</v>
      </c>
      <c r="AD47" s="14">
        <v>1</v>
      </c>
      <c r="AE47" s="15">
        <f t="shared" si="38"/>
        <v>0</v>
      </c>
      <c r="AF47" s="12">
        <v>1</v>
      </c>
      <c r="AG47" s="12">
        <v>280</v>
      </c>
      <c r="AH47" s="12">
        <v>1.83</v>
      </c>
      <c r="AI47" s="19">
        <f t="shared" si="39"/>
        <v>3.56684210526316</v>
      </c>
      <c r="AJ47" s="20">
        <v>0</v>
      </c>
      <c r="AK47" s="12">
        <v>0.99</v>
      </c>
      <c r="AL47" s="12">
        <v>1.98</v>
      </c>
      <c r="AM47" s="9">
        <f t="shared" si="40"/>
        <v>2.9602</v>
      </c>
      <c r="AN47" s="10">
        <v>1.225</v>
      </c>
      <c r="AO47" s="22">
        <v>1.015</v>
      </c>
      <c r="AP47" s="21">
        <f t="shared" si="41"/>
        <v>0</v>
      </c>
      <c r="AV47" s="12">
        <v>35728</v>
      </c>
      <c r="AW47" s="12">
        <v>0</v>
      </c>
      <c r="AX47" s="13">
        <v>1.35</v>
      </c>
      <c r="AY47" s="14">
        <v>1</v>
      </c>
      <c r="AZ47" s="15">
        <f t="shared" si="42"/>
        <v>0</v>
      </c>
      <c r="BA47" s="12">
        <v>1</v>
      </c>
      <c r="BB47" s="12">
        <v>280</v>
      </c>
      <c r="BC47" s="12">
        <v>1.83</v>
      </c>
      <c r="BD47" s="19">
        <f t="shared" si="43"/>
        <v>3.56684210526316</v>
      </c>
      <c r="BE47" s="20">
        <v>0</v>
      </c>
      <c r="BF47" s="12">
        <v>1</v>
      </c>
      <c r="BG47" s="12">
        <v>3.11</v>
      </c>
      <c r="BH47" s="9">
        <f t="shared" si="44"/>
        <v>4.11</v>
      </c>
      <c r="BI47" s="10">
        <v>1.225</v>
      </c>
      <c r="BJ47" s="20">
        <v>1</v>
      </c>
      <c r="BK47" s="21">
        <f t="shared" si="45"/>
        <v>0</v>
      </c>
      <c r="BQ47" s="12">
        <v>35728</v>
      </c>
      <c r="BR47" s="12">
        <v>0</v>
      </c>
      <c r="BS47" s="13">
        <v>1.35</v>
      </c>
      <c r="BT47" s="14">
        <v>1</v>
      </c>
      <c r="BU47" s="15">
        <f t="shared" si="46"/>
        <v>0</v>
      </c>
      <c r="BV47" s="12">
        <v>1</v>
      </c>
      <c r="BW47" s="12">
        <v>280</v>
      </c>
      <c r="BX47" s="12">
        <v>1.83</v>
      </c>
      <c r="BY47" s="19">
        <f t="shared" si="47"/>
        <v>3.56684210526316</v>
      </c>
      <c r="BZ47" s="20">
        <v>0</v>
      </c>
      <c r="CA47" s="12">
        <v>1</v>
      </c>
      <c r="CB47" s="12">
        <v>3.11</v>
      </c>
      <c r="CC47" s="9">
        <f t="shared" si="48"/>
        <v>4.11</v>
      </c>
      <c r="CD47" s="10">
        <v>1.225</v>
      </c>
      <c r="CE47" s="22">
        <v>1.015</v>
      </c>
      <c r="CF47" s="21">
        <f t="shared" si="49"/>
        <v>0</v>
      </c>
      <c r="CL47" s="12">
        <v>41312</v>
      </c>
      <c r="CM47" s="12">
        <v>0.0253</v>
      </c>
      <c r="CN47" s="13">
        <v>1.35</v>
      </c>
      <c r="CO47" s="14">
        <v>1</v>
      </c>
      <c r="CP47" s="15">
        <f t="shared" si="50"/>
        <v>1411.01136</v>
      </c>
      <c r="CQ47" s="12">
        <v>1</v>
      </c>
      <c r="CR47" s="12">
        <v>280</v>
      </c>
      <c r="CS47" s="12">
        <v>1.83</v>
      </c>
      <c r="CT47" s="19">
        <f t="shared" si="51"/>
        <v>3.56684210526316</v>
      </c>
      <c r="CU47" s="20">
        <v>0</v>
      </c>
      <c r="CV47" s="12">
        <v>0.99</v>
      </c>
      <c r="CW47" s="12">
        <v>1.98</v>
      </c>
      <c r="CX47" s="9">
        <f t="shared" si="52"/>
        <v>2.9602</v>
      </c>
      <c r="CY47" s="10">
        <v>1.225</v>
      </c>
      <c r="CZ47" s="22">
        <v>1.085</v>
      </c>
      <c r="DA47" s="21">
        <f t="shared" si="53"/>
        <v>19801.6452653421</v>
      </c>
      <c r="DG47" s="12">
        <v>41606</v>
      </c>
      <c r="DH47" s="12">
        <v>0.0253</v>
      </c>
      <c r="DI47" s="13">
        <v>1.35</v>
      </c>
      <c r="DJ47" s="14">
        <v>1</v>
      </c>
      <c r="DK47" s="15">
        <f t="shared" si="54"/>
        <v>1421.05293</v>
      </c>
      <c r="DL47" s="12">
        <v>1</v>
      </c>
      <c r="DM47" s="12">
        <v>280</v>
      </c>
      <c r="DN47" s="12">
        <v>1.83</v>
      </c>
      <c r="DO47" s="19">
        <f t="shared" si="55"/>
        <v>3.56684210526316</v>
      </c>
      <c r="DP47" s="20">
        <v>0</v>
      </c>
      <c r="DQ47" s="12">
        <v>1</v>
      </c>
      <c r="DR47" s="12">
        <v>3.11</v>
      </c>
      <c r="DS47" s="9">
        <f t="shared" si="56"/>
        <v>4.11</v>
      </c>
      <c r="DT47" s="10">
        <v>1.225</v>
      </c>
      <c r="DU47" s="22">
        <v>1.085</v>
      </c>
      <c r="DV47" s="21">
        <f t="shared" si="57"/>
        <v>27688.6503983065</v>
      </c>
      <c r="EB47" s="12">
        <v>41606</v>
      </c>
      <c r="EC47" s="12">
        <v>0.02992</v>
      </c>
      <c r="ED47" s="13">
        <v>1.35</v>
      </c>
      <c r="EE47" s="14">
        <v>1</v>
      </c>
      <c r="EF47" s="15">
        <f t="shared" si="58"/>
        <v>1680.549552</v>
      </c>
      <c r="EG47" s="12">
        <v>1</v>
      </c>
      <c r="EH47" s="12">
        <v>280</v>
      </c>
      <c r="EI47" s="12">
        <v>1.92</v>
      </c>
      <c r="EJ47" s="19">
        <f t="shared" si="59"/>
        <v>3.65684210526316</v>
      </c>
      <c r="EK47" s="20">
        <v>0</v>
      </c>
      <c r="EL47" s="12">
        <v>1</v>
      </c>
      <c r="EM47" s="12">
        <v>3.91</v>
      </c>
      <c r="EN47" s="9">
        <f t="shared" si="60"/>
        <v>4.91</v>
      </c>
      <c r="EO47" s="10">
        <v>1.225</v>
      </c>
      <c r="EP47" s="22">
        <v>1.2</v>
      </c>
      <c r="EQ47" s="21">
        <f t="shared" si="61"/>
        <v>44356.4068316928</v>
      </c>
    </row>
    <row r="48" s="1" customFormat="1" customHeight="1" spans="6:147">
      <c r="F48" s="12">
        <v>35434</v>
      </c>
      <c r="G48" s="12">
        <v>0</v>
      </c>
      <c r="H48" s="13">
        <v>1.35</v>
      </c>
      <c r="I48" s="14">
        <v>1</v>
      </c>
      <c r="J48" s="15">
        <f t="shared" si="34"/>
        <v>0</v>
      </c>
      <c r="K48" s="12">
        <v>1</v>
      </c>
      <c r="L48" s="12">
        <v>280</v>
      </c>
      <c r="M48" s="12">
        <v>1.83</v>
      </c>
      <c r="N48" s="19">
        <f t="shared" si="35"/>
        <v>3.56684210526316</v>
      </c>
      <c r="O48" s="20">
        <v>0</v>
      </c>
      <c r="P48" s="12">
        <v>0.99</v>
      </c>
      <c r="Q48" s="12">
        <v>1.98</v>
      </c>
      <c r="R48" s="9">
        <f t="shared" si="36"/>
        <v>2.9602</v>
      </c>
      <c r="S48" s="10">
        <v>1.225</v>
      </c>
      <c r="T48" s="20">
        <v>1</v>
      </c>
      <c r="U48" s="21">
        <f t="shared" si="37"/>
        <v>0</v>
      </c>
      <c r="AA48" s="12">
        <v>35434</v>
      </c>
      <c r="AB48" s="12">
        <v>0</v>
      </c>
      <c r="AC48" s="13">
        <v>1.35</v>
      </c>
      <c r="AD48" s="14">
        <v>1</v>
      </c>
      <c r="AE48" s="15">
        <f t="shared" si="38"/>
        <v>0</v>
      </c>
      <c r="AF48" s="12">
        <v>1</v>
      </c>
      <c r="AG48" s="12">
        <v>280</v>
      </c>
      <c r="AH48" s="12">
        <v>1.83</v>
      </c>
      <c r="AI48" s="19">
        <f t="shared" si="39"/>
        <v>3.56684210526316</v>
      </c>
      <c r="AJ48" s="20">
        <v>0</v>
      </c>
      <c r="AK48" s="12">
        <v>0.99</v>
      </c>
      <c r="AL48" s="12">
        <v>1.98</v>
      </c>
      <c r="AM48" s="9">
        <f t="shared" si="40"/>
        <v>2.9602</v>
      </c>
      <c r="AN48" s="10">
        <v>1.225</v>
      </c>
      <c r="AO48" s="22">
        <v>1.015</v>
      </c>
      <c r="AP48" s="21">
        <f t="shared" si="41"/>
        <v>0</v>
      </c>
      <c r="AV48" s="12">
        <v>35728</v>
      </c>
      <c r="AW48" s="12">
        <v>0</v>
      </c>
      <c r="AX48" s="13">
        <v>1.35</v>
      </c>
      <c r="AY48" s="14">
        <v>1</v>
      </c>
      <c r="AZ48" s="15">
        <f t="shared" si="42"/>
        <v>0</v>
      </c>
      <c r="BA48" s="12">
        <v>1</v>
      </c>
      <c r="BB48" s="12">
        <v>280</v>
      </c>
      <c r="BC48" s="12">
        <v>1.83</v>
      </c>
      <c r="BD48" s="19">
        <f t="shared" si="43"/>
        <v>3.56684210526316</v>
      </c>
      <c r="BE48" s="20">
        <v>0</v>
      </c>
      <c r="BF48" s="12">
        <v>1</v>
      </c>
      <c r="BG48" s="12">
        <v>3.11</v>
      </c>
      <c r="BH48" s="9">
        <f t="shared" si="44"/>
        <v>4.11</v>
      </c>
      <c r="BI48" s="10">
        <v>1.225</v>
      </c>
      <c r="BJ48" s="20">
        <v>1</v>
      </c>
      <c r="BK48" s="21">
        <f t="shared" si="45"/>
        <v>0</v>
      </c>
      <c r="BQ48" s="12">
        <v>35728</v>
      </c>
      <c r="BR48" s="12">
        <v>0</v>
      </c>
      <c r="BS48" s="13">
        <v>1.35</v>
      </c>
      <c r="BT48" s="14">
        <v>1</v>
      </c>
      <c r="BU48" s="15">
        <f t="shared" si="46"/>
        <v>0</v>
      </c>
      <c r="BV48" s="12">
        <v>1</v>
      </c>
      <c r="BW48" s="12">
        <v>280</v>
      </c>
      <c r="BX48" s="12">
        <v>1.83</v>
      </c>
      <c r="BY48" s="19">
        <f t="shared" si="47"/>
        <v>3.56684210526316</v>
      </c>
      <c r="BZ48" s="20">
        <v>0</v>
      </c>
      <c r="CA48" s="12">
        <v>1</v>
      </c>
      <c r="CB48" s="12">
        <v>3.11</v>
      </c>
      <c r="CC48" s="9">
        <f t="shared" si="48"/>
        <v>4.11</v>
      </c>
      <c r="CD48" s="10">
        <v>1.225</v>
      </c>
      <c r="CE48" s="22">
        <v>1.015</v>
      </c>
      <c r="CF48" s="21">
        <f t="shared" si="49"/>
        <v>0</v>
      </c>
      <c r="CL48" s="12">
        <v>41312</v>
      </c>
      <c r="CM48" s="12">
        <v>0.0253</v>
      </c>
      <c r="CN48" s="13">
        <v>1.35</v>
      </c>
      <c r="CO48" s="14">
        <v>1</v>
      </c>
      <c r="CP48" s="15">
        <f t="shared" si="50"/>
        <v>1411.01136</v>
      </c>
      <c r="CQ48" s="12">
        <v>1</v>
      </c>
      <c r="CR48" s="12">
        <v>280</v>
      </c>
      <c r="CS48" s="12">
        <v>1.83</v>
      </c>
      <c r="CT48" s="19">
        <f t="shared" si="51"/>
        <v>3.56684210526316</v>
      </c>
      <c r="CU48" s="20">
        <v>0</v>
      </c>
      <c r="CV48" s="12">
        <v>0.99</v>
      </c>
      <c r="CW48" s="12">
        <v>1.98</v>
      </c>
      <c r="CX48" s="9">
        <f t="shared" si="52"/>
        <v>2.9602</v>
      </c>
      <c r="CY48" s="10">
        <v>1.225</v>
      </c>
      <c r="CZ48" s="22">
        <v>1.085</v>
      </c>
      <c r="DA48" s="21">
        <f t="shared" si="53"/>
        <v>19801.6452653421</v>
      </c>
      <c r="DG48" s="12">
        <v>41606</v>
      </c>
      <c r="DH48" s="12">
        <v>0.0253</v>
      </c>
      <c r="DI48" s="13">
        <v>1.35</v>
      </c>
      <c r="DJ48" s="14">
        <v>1</v>
      </c>
      <c r="DK48" s="15">
        <f t="shared" si="54"/>
        <v>1421.05293</v>
      </c>
      <c r="DL48" s="12">
        <v>1</v>
      </c>
      <c r="DM48" s="12">
        <v>280</v>
      </c>
      <c r="DN48" s="12">
        <v>1.83</v>
      </c>
      <c r="DO48" s="19">
        <f t="shared" si="55"/>
        <v>3.56684210526316</v>
      </c>
      <c r="DP48" s="20">
        <v>0</v>
      </c>
      <c r="DQ48" s="12">
        <v>1</v>
      </c>
      <c r="DR48" s="12">
        <v>3.11</v>
      </c>
      <c r="DS48" s="9">
        <f t="shared" si="56"/>
        <v>4.11</v>
      </c>
      <c r="DT48" s="10">
        <v>1.225</v>
      </c>
      <c r="DU48" s="22">
        <v>1.085</v>
      </c>
      <c r="DV48" s="21">
        <f t="shared" si="57"/>
        <v>27688.6503983065</v>
      </c>
      <c r="EB48" s="12">
        <v>41606</v>
      </c>
      <c r="EC48" s="12">
        <v>0.02992</v>
      </c>
      <c r="ED48" s="13">
        <v>1.35</v>
      </c>
      <c r="EE48" s="14">
        <v>1</v>
      </c>
      <c r="EF48" s="15">
        <f t="shared" si="58"/>
        <v>1680.549552</v>
      </c>
      <c r="EG48" s="12">
        <v>1</v>
      </c>
      <c r="EH48" s="12">
        <v>280</v>
      </c>
      <c r="EI48" s="12">
        <v>1.92</v>
      </c>
      <c r="EJ48" s="19">
        <f t="shared" si="59"/>
        <v>3.65684210526316</v>
      </c>
      <c r="EK48" s="20">
        <v>0</v>
      </c>
      <c r="EL48" s="12">
        <v>1</v>
      </c>
      <c r="EM48" s="12">
        <v>3.91</v>
      </c>
      <c r="EN48" s="9">
        <f t="shared" si="60"/>
        <v>4.91</v>
      </c>
      <c r="EO48" s="10">
        <v>1.225</v>
      </c>
      <c r="EP48" s="22">
        <v>1.2</v>
      </c>
      <c r="EQ48" s="21">
        <f t="shared" si="61"/>
        <v>44356.4068316928</v>
      </c>
    </row>
    <row r="49" s="1" customFormat="1" customHeight="1" spans="6:147">
      <c r="F49" s="12">
        <v>35434</v>
      </c>
      <c r="G49" s="12">
        <v>0</v>
      </c>
      <c r="H49" s="13">
        <v>1.35</v>
      </c>
      <c r="I49" s="14">
        <v>1</v>
      </c>
      <c r="J49" s="15">
        <f t="shared" si="34"/>
        <v>0</v>
      </c>
      <c r="K49" s="12">
        <v>1</v>
      </c>
      <c r="L49" s="12">
        <v>280</v>
      </c>
      <c r="M49" s="12">
        <v>1.83</v>
      </c>
      <c r="N49" s="19">
        <f t="shared" si="35"/>
        <v>3.56684210526316</v>
      </c>
      <c r="O49" s="20">
        <v>0</v>
      </c>
      <c r="P49" s="12">
        <v>0.99</v>
      </c>
      <c r="Q49" s="12">
        <v>1.98</v>
      </c>
      <c r="R49" s="9">
        <f t="shared" si="36"/>
        <v>2.9602</v>
      </c>
      <c r="S49" s="10">
        <v>1.225</v>
      </c>
      <c r="T49" s="20">
        <v>1</v>
      </c>
      <c r="U49" s="21">
        <f t="shared" si="37"/>
        <v>0</v>
      </c>
      <c r="AA49" s="12">
        <v>35434</v>
      </c>
      <c r="AB49" s="12">
        <v>0</v>
      </c>
      <c r="AC49" s="13">
        <v>1.35</v>
      </c>
      <c r="AD49" s="14">
        <v>1</v>
      </c>
      <c r="AE49" s="15">
        <f t="shared" si="38"/>
        <v>0</v>
      </c>
      <c r="AF49" s="12">
        <v>1</v>
      </c>
      <c r="AG49" s="12">
        <v>280</v>
      </c>
      <c r="AH49" s="12">
        <v>1.83</v>
      </c>
      <c r="AI49" s="19">
        <f t="shared" si="39"/>
        <v>3.56684210526316</v>
      </c>
      <c r="AJ49" s="20">
        <v>0</v>
      </c>
      <c r="AK49" s="12">
        <v>0.99</v>
      </c>
      <c r="AL49" s="12">
        <v>1.98</v>
      </c>
      <c r="AM49" s="9">
        <f t="shared" si="40"/>
        <v>2.9602</v>
      </c>
      <c r="AN49" s="10">
        <v>1.225</v>
      </c>
      <c r="AO49" s="22">
        <v>1.015</v>
      </c>
      <c r="AP49" s="21">
        <f t="shared" si="41"/>
        <v>0</v>
      </c>
      <c r="AV49" s="12">
        <v>35728</v>
      </c>
      <c r="AW49" s="12">
        <v>0</v>
      </c>
      <c r="AX49" s="13">
        <v>1.35</v>
      </c>
      <c r="AY49" s="14">
        <v>1</v>
      </c>
      <c r="AZ49" s="15">
        <f t="shared" si="42"/>
        <v>0</v>
      </c>
      <c r="BA49" s="12">
        <v>1</v>
      </c>
      <c r="BB49" s="12">
        <v>280</v>
      </c>
      <c r="BC49" s="12">
        <v>1.83</v>
      </c>
      <c r="BD49" s="19">
        <f t="shared" si="43"/>
        <v>3.56684210526316</v>
      </c>
      <c r="BE49" s="20">
        <v>0</v>
      </c>
      <c r="BF49" s="12">
        <v>1</v>
      </c>
      <c r="BG49" s="12">
        <v>3.11</v>
      </c>
      <c r="BH49" s="9">
        <f t="shared" si="44"/>
        <v>4.11</v>
      </c>
      <c r="BI49" s="10">
        <v>1.225</v>
      </c>
      <c r="BJ49" s="20">
        <v>1</v>
      </c>
      <c r="BK49" s="21">
        <f t="shared" si="45"/>
        <v>0</v>
      </c>
      <c r="BQ49" s="12">
        <v>35728</v>
      </c>
      <c r="BR49" s="12">
        <v>0</v>
      </c>
      <c r="BS49" s="13">
        <v>1.35</v>
      </c>
      <c r="BT49" s="14">
        <v>1</v>
      </c>
      <c r="BU49" s="15">
        <f t="shared" si="46"/>
        <v>0</v>
      </c>
      <c r="BV49" s="12">
        <v>1</v>
      </c>
      <c r="BW49" s="12">
        <v>280</v>
      </c>
      <c r="BX49" s="12">
        <v>1.83</v>
      </c>
      <c r="BY49" s="19">
        <f t="shared" si="47"/>
        <v>3.56684210526316</v>
      </c>
      <c r="BZ49" s="20">
        <v>0</v>
      </c>
      <c r="CA49" s="12">
        <v>1</v>
      </c>
      <c r="CB49" s="12">
        <v>3.11</v>
      </c>
      <c r="CC49" s="9">
        <f t="shared" si="48"/>
        <v>4.11</v>
      </c>
      <c r="CD49" s="10">
        <v>1.225</v>
      </c>
      <c r="CE49" s="22">
        <v>1.015</v>
      </c>
      <c r="CF49" s="21">
        <f t="shared" si="49"/>
        <v>0</v>
      </c>
      <c r="CL49" s="12">
        <v>41312</v>
      </c>
      <c r="CM49" s="12">
        <v>0.0253</v>
      </c>
      <c r="CN49" s="13">
        <v>1.35</v>
      </c>
      <c r="CO49" s="14">
        <v>1</v>
      </c>
      <c r="CP49" s="15">
        <f t="shared" si="50"/>
        <v>1411.01136</v>
      </c>
      <c r="CQ49" s="12">
        <v>1</v>
      </c>
      <c r="CR49" s="12">
        <v>280</v>
      </c>
      <c r="CS49" s="12">
        <v>1.83</v>
      </c>
      <c r="CT49" s="19">
        <f t="shared" si="51"/>
        <v>3.56684210526316</v>
      </c>
      <c r="CU49" s="20">
        <v>0</v>
      </c>
      <c r="CV49" s="12">
        <v>0.99</v>
      </c>
      <c r="CW49" s="12">
        <v>1.98</v>
      </c>
      <c r="CX49" s="9">
        <f t="shared" si="52"/>
        <v>2.9602</v>
      </c>
      <c r="CY49" s="10">
        <v>1.225</v>
      </c>
      <c r="CZ49" s="22">
        <v>1.085</v>
      </c>
      <c r="DA49" s="21">
        <f t="shared" si="53"/>
        <v>19801.6452653421</v>
      </c>
      <c r="DG49" s="12">
        <v>41606</v>
      </c>
      <c r="DH49" s="12">
        <v>0.0253</v>
      </c>
      <c r="DI49" s="13">
        <v>1.35</v>
      </c>
      <c r="DJ49" s="14">
        <v>1</v>
      </c>
      <c r="DK49" s="15">
        <f t="shared" si="54"/>
        <v>1421.05293</v>
      </c>
      <c r="DL49" s="12">
        <v>1</v>
      </c>
      <c r="DM49" s="12">
        <v>280</v>
      </c>
      <c r="DN49" s="12">
        <v>1.83</v>
      </c>
      <c r="DO49" s="19">
        <f t="shared" si="55"/>
        <v>3.56684210526316</v>
      </c>
      <c r="DP49" s="20">
        <v>0</v>
      </c>
      <c r="DQ49" s="12">
        <v>1</v>
      </c>
      <c r="DR49" s="12">
        <v>3.11</v>
      </c>
      <c r="DS49" s="9">
        <f t="shared" si="56"/>
        <v>4.11</v>
      </c>
      <c r="DT49" s="10">
        <v>1.225</v>
      </c>
      <c r="DU49" s="22">
        <v>1.085</v>
      </c>
      <c r="DV49" s="21">
        <f t="shared" si="57"/>
        <v>27688.6503983065</v>
      </c>
      <c r="EB49" s="12">
        <v>41606</v>
      </c>
      <c r="EC49" s="12">
        <v>0.02992</v>
      </c>
      <c r="ED49" s="13">
        <v>1.35</v>
      </c>
      <c r="EE49" s="14">
        <v>1</v>
      </c>
      <c r="EF49" s="15">
        <f t="shared" si="58"/>
        <v>1680.549552</v>
      </c>
      <c r="EG49" s="12">
        <v>1</v>
      </c>
      <c r="EH49" s="12">
        <v>280</v>
      </c>
      <c r="EI49" s="12">
        <v>1.92</v>
      </c>
      <c r="EJ49" s="19">
        <f t="shared" si="59"/>
        <v>3.65684210526316</v>
      </c>
      <c r="EK49" s="20">
        <v>0</v>
      </c>
      <c r="EL49" s="12">
        <v>1</v>
      </c>
      <c r="EM49" s="12">
        <v>3.91</v>
      </c>
      <c r="EN49" s="9">
        <f t="shared" si="60"/>
        <v>4.91</v>
      </c>
      <c r="EO49" s="10">
        <v>1.225</v>
      </c>
      <c r="EP49" s="22">
        <v>1.2</v>
      </c>
      <c r="EQ49" s="21">
        <f t="shared" si="61"/>
        <v>44356.4068316928</v>
      </c>
    </row>
    <row r="50" s="1" customFormat="1" customHeight="1" spans="6:147">
      <c r="F50" s="12">
        <v>35434</v>
      </c>
      <c r="G50" s="12">
        <v>0</v>
      </c>
      <c r="H50" s="13">
        <v>1.35</v>
      </c>
      <c r="I50" s="14">
        <v>1</v>
      </c>
      <c r="J50" s="15">
        <f t="shared" si="34"/>
        <v>0</v>
      </c>
      <c r="K50" s="12">
        <v>1</v>
      </c>
      <c r="L50" s="12">
        <v>280</v>
      </c>
      <c r="M50" s="12">
        <v>1.83</v>
      </c>
      <c r="N50" s="19">
        <f t="shared" si="35"/>
        <v>3.56684210526316</v>
      </c>
      <c r="O50" s="20">
        <v>0</v>
      </c>
      <c r="P50" s="12">
        <v>0.99</v>
      </c>
      <c r="Q50" s="12">
        <v>1.98</v>
      </c>
      <c r="R50" s="9">
        <f t="shared" si="36"/>
        <v>2.9602</v>
      </c>
      <c r="S50" s="10">
        <v>1.225</v>
      </c>
      <c r="T50" s="20">
        <v>1</v>
      </c>
      <c r="U50" s="21">
        <f t="shared" si="37"/>
        <v>0</v>
      </c>
      <c r="AA50" s="12">
        <v>35434</v>
      </c>
      <c r="AB50" s="12">
        <v>0</v>
      </c>
      <c r="AC50" s="13">
        <v>1.35</v>
      </c>
      <c r="AD50" s="14">
        <v>1</v>
      </c>
      <c r="AE50" s="15">
        <f t="shared" si="38"/>
        <v>0</v>
      </c>
      <c r="AF50" s="12">
        <v>1</v>
      </c>
      <c r="AG50" s="12">
        <v>280</v>
      </c>
      <c r="AH50" s="12">
        <v>1.83</v>
      </c>
      <c r="AI50" s="19">
        <f t="shared" si="39"/>
        <v>3.56684210526316</v>
      </c>
      <c r="AJ50" s="20">
        <v>0</v>
      </c>
      <c r="AK50" s="12">
        <v>0.99</v>
      </c>
      <c r="AL50" s="12">
        <v>1.98</v>
      </c>
      <c r="AM50" s="9">
        <f t="shared" si="40"/>
        <v>2.9602</v>
      </c>
      <c r="AN50" s="10">
        <v>1.225</v>
      </c>
      <c r="AO50" s="22">
        <v>1.015</v>
      </c>
      <c r="AP50" s="21">
        <f t="shared" si="41"/>
        <v>0</v>
      </c>
      <c r="AV50" s="12">
        <v>35728</v>
      </c>
      <c r="AW50" s="12">
        <v>0</v>
      </c>
      <c r="AX50" s="13">
        <v>1.35</v>
      </c>
      <c r="AY50" s="14">
        <v>1</v>
      </c>
      <c r="AZ50" s="15">
        <f t="shared" si="42"/>
        <v>0</v>
      </c>
      <c r="BA50" s="12">
        <v>1</v>
      </c>
      <c r="BB50" s="12">
        <v>280</v>
      </c>
      <c r="BC50" s="12">
        <v>1.83</v>
      </c>
      <c r="BD50" s="19">
        <f t="shared" si="43"/>
        <v>3.56684210526316</v>
      </c>
      <c r="BE50" s="20">
        <v>0</v>
      </c>
      <c r="BF50" s="12">
        <v>1</v>
      </c>
      <c r="BG50" s="12">
        <v>3.11</v>
      </c>
      <c r="BH50" s="9">
        <f t="shared" si="44"/>
        <v>4.11</v>
      </c>
      <c r="BI50" s="10">
        <v>1.225</v>
      </c>
      <c r="BJ50" s="20">
        <v>1</v>
      </c>
      <c r="BK50" s="21">
        <f t="shared" si="45"/>
        <v>0</v>
      </c>
      <c r="BQ50" s="12">
        <v>35728</v>
      </c>
      <c r="BR50" s="12">
        <v>0</v>
      </c>
      <c r="BS50" s="13">
        <v>1.35</v>
      </c>
      <c r="BT50" s="14">
        <v>1</v>
      </c>
      <c r="BU50" s="15">
        <f t="shared" si="46"/>
        <v>0</v>
      </c>
      <c r="BV50" s="12">
        <v>1</v>
      </c>
      <c r="BW50" s="12">
        <v>280</v>
      </c>
      <c r="BX50" s="12">
        <v>1.83</v>
      </c>
      <c r="BY50" s="19">
        <f t="shared" si="47"/>
        <v>3.56684210526316</v>
      </c>
      <c r="BZ50" s="20">
        <v>0</v>
      </c>
      <c r="CA50" s="12">
        <v>1</v>
      </c>
      <c r="CB50" s="12">
        <v>3.11</v>
      </c>
      <c r="CC50" s="9">
        <f t="shared" si="48"/>
        <v>4.11</v>
      </c>
      <c r="CD50" s="10">
        <v>1.225</v>
      </c>
      <c r="CE50" s="22">
        <v>1.015</v>
      </c>
      <c r="CF50" s="21">
        <f t="shared" si="49"/>
        <v>0</v>
      </c>
      <c r="CL50" s="12">
        <v>41312</v>
      </c>
      <c r="CM50" s="12">
        <v>0.0253</v>
      </c>
      <c r="CN50" s="13">
        <v>1.35</v>
      </c>
      <c r="CO50" s="14">
        <v>1</v>
      </c>
      <c r="CP50" s="15">
        <f t="shared" si="50"/>
        <v>1411.01136</v>
      </c>
      <c r="CQ50" s="12">
        <v>1</v>
      </c>
      <c r="CR50" s="12">
        <v>280</v>
      </c>
      <c r="CS50" s="12">
        <v>1.83</v>
      </c>
      <c r="CT50" s="19">
        <f t="shared" si="51"/>
        <v>3.56684210526316</v>
      </c>
      <c r="CU50" s="20">
        <v>0</v>
      </c>
      <c r="CV50" s="12">
        <v>0.99</v>
      </c>
      <c r="CW50" s="12">
        <v>1.98</v>
      </c>
      <c r="CX50" s="9">
        <f t="shared" si="52"/>
        <v>2.9602</v>
      </c>
      <c r="CY50" s="10">
        <v>1.225</v>
      </c>
      <c r="CZ50" s="22">
        <v>1.085</v>
      </c>
      <c r="DA50" s="21">
        <f t="shared" si="53"/>
        <v>19801.6452653421</v>
      </c>
      <c r="DG50" s="12">
        <v>41606</v>
      </c>
      <c r="DH50" s="12">
        <v>0.0253</v>
      </c>
      <c r="DI50" s="13">
        <v>1.35</v>
      </c>
      <c r="DJ50" s="14">
        <v>1</v>
      </c>
      <c r="DK50" s="15">
        <f t="shared" si="54"/>
        <v>1421.05293</v>
      </c>
      <c r="DL50" s="12">
        <v>1</v>
      </c>
      <c r="DM50" s="12">
        <v>280</v>
      </c>
      <c r="DN50" s="12">
        <v>1.83</v>
      </c>
      <c r="DO50" s="19">
        <f t="shared" si="55"/>
        <v>3.56684210526316</v>
      </c>
      <c r="DP50" s="20">
        <v>0</v>
      </c>
      <c r="DQ50" s="12">
        <v>1</v>
      </c>
      <c r="DR50" s="12">
        <v>3.11</v>
      </c>
      <c r="DS50" s="9">
        <f t="shared" si="56"/>
        <v>4.11</v>
      </c>
      <c r="DT50" s="10">
        <v>1.225</v>
      </c>
      <c r="DU50" s="22">
        <v>1.085</v>
      </c>
      <c r="DV50" s="21">
        <f t="shared" si="57"/>
        <v>27688.6503983065</v>
      </c>
      <c r="EB50" s="12">
        <v>41606</v>
      </c>
      <c r="EC50" s="12">
        <v>0.02992</v>
      </c>
      <c r="ED50" s="13">
        <v>1.35</v>
      </c>
      <c r="EE50" s="14">
        <v>1</v>
      </c>
      <c r="EF50" s="15">
        <f t="shared" si="58"/>
        <v>1680.549552</v>
      </c>
      <c r="EG50" s="12">
        <v>1</v>
      </c>
      <c r="EH50" s="12">
        <v>280</v>
      </c>
      <c r="EI50" s="12">
        <v>1.92</v>
      </c>
      <c r="EJ50" s="19">
        <f t="shared" si="59"/>
        <v>3.65684210526316</v>
      </c>
      <c r="EK50" s="20">
        <v>0</v>
      </c>
      <c r="EL50" s="12">
        <v>1</v>
      </c>
      <c r="EM50" s="12">
        <v>3.91</v>
      </c>
      <c r="EN50" s="9">
        <f t="shared" si="60"/>
        <v>4.91</v>
      </c>
      <c r="EO50" s="10">
        <v>1.225</v>
      </c>
      <c r="EP50" s="22">
        <v>1.2</v>
      </c>
      <c r="EQ50" s="21">
        <f t="shared" si="61"/>
        <v>44356.4068316928</v>
      </c>
    </row>
    <row r="51" s="1" customFormat="1" customHeight="1" spans="6:147">
      <c r="F51" s="12">
        <v>35434</v>
      </c>
      <c r="G51" s="12">
        <v>0</v>
      </c>
      <c r="H51" s="13">
        <v>1.35</v>
      </c>
      <c r="I51" s="14">
        <v>1</v>
      </c>
      <c r="J51" s="15">
        <f t="shared" si="34"/>
        <v>0</v>
      </c>
      <c r="K51" s="12">
        <v>1</v>
      </c>
      <c r="L51" s="12">
        <v>280</v>
      </c>
      <c r="M51" s="12">
        <v>1.83</v>
      </c>
      <c r="N51" s="19">
        <f t="shared" si="35"/>
        <v>3.56684210526316</v>
      </c>
      <c r="O51" s="20">
        <v>0</v>
      </c>
      <c r="P51" s="12">
        <v>0.99</v>
      </c>
      <c r="Q51" s="12">
        <v>1.98</v>
      </c>
      <c r="R51" s="9">
        <f t="shared" si="36"/>
        <v>2.9602</v>
      </c>
      <c r="S51" s="10">
        <v>1.225</v>
      </c>
      <c r="T51" s="20">
        <v>1</v>
      </c>
      <c r="U51" s="21">
        <f t="shared" si="37"/>
        <v>0</v>
      </c>
      <c r="AA51" s="12">
        <v>35434</v>
      </c>
      <c r="AB51" s="12">
        <v>0</v>
      </c>
      <c r="AC51" s="13">
        <v>1.35</v>
      </c>
      <c r="AD51" s="14">
        <v>1</v>
      </c>
      <c r="AE51" s="15">
        <f t="shared" si="38"/>
        <v>0</v>
      </c>
      <c r="AF51" s="12">
        <v>1</v>
      </c>
      <c r="AG51" s="12">
        <v>280</v>
      </c>
      <c r="AH51" s="12">
        <v>1.83</v>
      </c>
      <c r="AI51" s="19">
        <f t="shared" si="39"/>
        <v>3.56684210526316</v>
      </c>
      <c r="AJ51" s="20">
        <v>0</v>
      </c>
      <c r="AK51" s="12">
        <v>0.99</v>
      </c>
      <c r="AL51" s="12">
        <v>1.98</v>
      </c>
      <c r="AM51" s="9">
        <f t="shared" si="40"/>
        <v>2.9602</v>
      </c>
      <c r="AN51" s="10">
        <v>1.225</v>
      </c>
      <c r="AO51" s="22">
        <v>1.015</v>
      </c>
      <c r="AP51" s="21">
        <f t="shared" si="41"/>
        <v>0</v>
      </c>
      <c r="AV51" s="12">
        <v>35728</v>
      </c>
      <c r="AW51" s="12">
        <v>0</v>
      </c>
      <c r="AX51" s="13">
        <v>1.35</v>
      </c>
      <c r="AY51" s="14">
        <v>1</v>
      </c>
      <c r="AZ51" s="15">
        <f t="shared" si="42"/>
        <v>0</v>
      </c>
      <c r="BA51" s="12">
        <v>1</v>
      </c>
      <c r="BB51" s="12">
        <v>280</v>
      </c>
      <c r="BC51" s="12">
        <v>1.83</v>
      </c>
      <c r="BD51" s="19">
        <f t="shared" si="43"/>
        <v>3.56684210526316</v>
      </c>
      <c r="BE51" s="20">
        <v>0</v>
      </c>
      <c r="BF51" s="12">
        <v>1</v>
      </c>
      <c r="BG51" s="12">
        <v>3.11</v>
      </c>
      <c r="BH51" s="9">
        <f t="shared" si="44"/>
        <v>4.11</v>
      </c>
      <c r="BI51" s="10">
        <v>1.225</v>
      </c>
      <c r="BJ51" s="20">
        <v>1</v>
      </c>
      <c r="BK51" s="21">
        <f t="shared" si="45"/>
        <v>0</v>
      </c>
      <c r="BQ51" s="12">
        <v>35728</v>
      </c>
      <c r="BR51" s="12">
        <v>0</v>
      </c>
      <c r="BS51" s="13">
        <v>1.35</v>
      </c>
      <c r="BT51" s="14">
        <v>1</v>
      </c>
      <c r="BU51" s="15">
        <f t="shared" si="46"/>
        <v>0</v>
      </c>
      <c r="BV51" s="12">
        <v>1</v>
      </c>
      <c r="BW51" s="12">
        <v>280</v>
      </c>
      <c r="BX51" s="12">
        <v>1.83</v>
      </c>
      <c r="BY51" s="19">
        <f t="shared" si="47"/>
        <v>3.56684210526316</v>
      </c>
      <c r="BZ51" s="20">
        <v>0</v>
      </c>
      <c r="CA51" s="12">
        <v>1</v>
      </c>
      <c r="CB51" s="12">
        <v>3.11</v>
      </c>
      <c r="CC51" s="9">
        <f t="shared" si="48"/>
        <v>4.11</v>
      </c>
      <c r="CD51" s="10">
        <v>1.225</v>
      </c>
      <c r="CE51" s="22">
        <v>1.015</v>
      </c>
      <c r="CF51" s="21">
        <f t="shared" si="49"/>
        <v>0</v>
      </c>
      <c r="CL51" s="12">
        <v>41312</v>
      </c>
      <c r="CM51" s="12">
        <v>0.0253</v>
      </c>
      <c r="CN51" s="13">
        <v>1.35</v>
      </c>
      <c r="CO51" s="14">
        <v>1</v>
      </c>
      <c r="CP51" s="15">
        <f t="shared" si="50"/>
        <v>1411.01136</v>
      </c>
      <c r="CQ51" s="12">
        <v>1</v>
      </c>
      <c r="CR51" s="12">
        <v>280</v>
      </c>
      <c r="CS51" s="12">
        <v>1.83</v>
      </c>
      <c r="CT51" s="19">
        <f t="shared" si="51"/>
        <v>3.56684210526316</v>
      </c>
      <c r="CU51" s="20">
        <v>0</v>
      </c>
      <c r="CV51" s="12">
        <v>0.99</v>
      </c>
      <c r="CW51" s="12">
        <v>1.98</v>
      </c>
      <c r="CX51" s="9">
        <f t="shared" si="52"/>
        <v>2.9602</v>
      </c>
      <c r="CY51" s="10">
        <v>1.225</v>
      </c>
      <c r="CZ51" s="22">
        <v>1.085</v>
      </c>
      <c r="DA51" s="21">
        <f t="shared" si="53"/>
        <v>19801.6452653421</v>
      </c>
      <c r="DG51" s="12">
        <v>41606</v>
      </c>
      <c r="DH51" s="12">
        <v>0.0253</v>
      </c>
      <c r="DI51" s="13">
        <v>1.35</v>
      </c>
      <c r="DJ51" s="14">
        <v>1</v>
      </c>
      <c r="DK51" s="15">
        <f t="shared" si="54"/>
        <v>1421.05293</v>
      </c>
      <c r="DL51" s="12">
        <v>1</v>
      </c>
      <c r="DM51" s="12">
        <v>280</v>
      </c>
      <c r="DN51" s="12">
        <v>1.83</v>
      </c>
      <c r="DO51" s="19">
        <f t="shared" si="55"/>
        <v>3.56684210526316</v>
      </c>
      <c r="DP51" s="20">
        <v>0</v>
      </c>
      <c r="DQ51" s="12">
        <v>1</v>
      </c>
      <c r="DR51" s="12">
        <v>3.11</v>
      </c>
      <c r="DS51" s="9">
        <f t="shared" si="56"/>
        <v>4.11</v>
      </c>
      <c r="DT51" s="10">
        <v>1.225</v>
      </c>
      <c r="DU51" s="22">
        <v>1.085</v>
      </c>
      <c r="DV51" s="21">
        <f t="shared" si="57"/>
        <v>27688.6503983065</v>
      </c>
      <c r="EB51" s="12">
        <v>41606</v>
      </c>
      <c r="EC51" s="12">
        <v>0.02992</v>
      </c>
      <c r="ED51" s="13">
        <v>1.35</v>
      </c>
      <c r="EE51" s="14">
        <v>1</v>
      </c>
      <c r="EF51" s="15">
        <f t="shared" si="58"/>
        <v>1680.549552</v>
      </c>
      <c r="EG51" s="12">
        <v>1</v>
      </c>
      <c r="EH51" s="12">
        <v>280</v>
      </c>
      <c r="EI51" s="12">
        <v>1.92</v>
      </c>
      <c r="EJ51" s="19">
        <f t="shared" si="59"/>
        <v>3.65684210526316</v>
      </c>
      <c r="EK51" s="20">
        <v>0</v>
      </c>
      <c r="EL51" s="12">
        <v>1</v>
      </c>
      <c r="EM51" s="12">
        <v>3.91</v>
      </c>
      <c r="EN51" s="9">
        <f t="shared" si="60"/>
        <v>4.91</v>
      </c>
      <c r="EO51" s="10">
        <v>1.225</v>
      </c>
      <c r="EP51" s="22">
        <v>1.2</v>
      </c>
      <c r="EQ51" s="21">
        <f t="shared" si="61"/>
        <v>44356.4068316928</v>
      </c>
    </row>
    <row r="52" s="1" customFormat="1" customHeight="1" spans="6:147">
      <c r="F52" s="28" t="s">
        <v>33</v>
      </c>
      <c r="G52" s="29"/>
      <c r="H52" s="29"/>
      <c r="I52" s="29"/>
      <c r="J52" s="29"/>
      <c r="K52" s="29"/>
      <c r="L52" s="29"/>
      <c r="M52" s="29"/>
      <c r="N52" s="30">
        <f>SUM(U27:U51)</f>
        <v>880566.394171448</v>
      </c>
      <c r="O52" s="30"/>
      <c r="P52" s="30"/>
      <c r="Q52" s="30"/>
      <c r="R52" s="30"/>
      <c r="S52" s="30"/>
      <c r="T52" s="30"/>
      <c r="U52" s="30"/>
      <c r="V52" s="1"/>
      <c r="W52" s="1"/>
      <c r="X52" s="1"/>
      <c r="Y52" s="1"/>
      <c r="Z52" s="1"/>
      <c r="AA52" s="28" t="s">
        <v>33</v>
      </c>
      <c r="AB52" s="29"/>
      <c r="AC52" s="29"/>
      <c r="AD52" s="29"/>
      <c r="AE52" s="29"/>
      <c r="AF52" s="29"/>
      <c r="AG52" s="29"/>
      <c r="AH52" s="29"/>
      <c r="AI52" s="30">
        <f>SUM(AP27:AP51)</f>
        <v>1104306.76874616</v>
      </c>
      <c r="AJ52" s="30"/>
      <c r="AK52" s="30"/>
      <c r="AL52" s="30"/>
      <c r="AM52" s="30"/>
      <c r="AN52" s="30"/>
      <c r="AO52" s="30"/>
      <c r="AP52" s="30"/>
      <c r="AQ52" s="1"/>
      <c r="AR52" s="1"/>
      <c r="AS52" s="1"/>
      <c r="AT52" s="1"/>
      <c r="AU52" s="1"/>
      <c r="AV52" s="28" t="s">
        <v>33</v>
      </c>
      <c r="AW52" s="29"/>
      <c r="AX52" s="29"/>
      <c r="AY52" s="29"/>
      <c r="AZ52" s="29"/>
      <c r="BA52" s="29"/>
      <c r="BB52" s="29"/>
      <c r="BC52" s="29"/>
      <c r="BD52" s="30">
        <f>SUM(BK27:BK51)</f>
        <v>1225300.65158635</v>
      </c>
      <c r="BE52" s="30"/>
      <c r="BF52" s="30"/>
      <c r="BG52" s="30"/>
      <c r="BH52" s="30"/>
      <c r="BI52" s="30"/>
      <c r="BJ52" s="30"/>
      <c r="BK52" s="30"/>
      <c r="BL52" s="1"/>
      <c r="BM52" s="1"/>
      <c r="BN52" s="1"/>
      <c r="BO52" s="1"/>
      <c r="BP52" s="1"/>
      <c r="BQ52" s="28" t="s">
        <v>33</v>
      </c>
      <c r="BR52" s="29"/>
      <c r="BS52" s="29"/>
      <c r="BT52" s="29"/>
      <c r="BU52" s="29"/>
      <c r="BV52" s="29"/>
      <c r="BW52" s="29"/>
      <c r="BX52" s="29"/>
      <c r="BY52" s="30">
        <f>SUM(CF27:CF51)</f>
        <v>1536901.93458686</v>
      </c>
      <c r="BZ52" s="30"/>
      <c r="CA52" s="30"/>
      <c r="CB52" s="30"/>
      <c r="CC52" s="30"/>
      <c r="CD52" s="30"/>
      <c r="CE52" s="30"/>
      <c r="CF52" s="30"/>
      <c r="CG52" s="1"/>
      <c r="CH52" s="1"/>
      <c r="CI52" s="1"/>
      <c r="CJ52" s="1"/>
      <c r="CK52" s="1"/>
      <c r="CL52" s="28" t="s">
        <v>33</v>
      </c>
      <c r="CM52" s="29"/>
      <c r="CN52" s="29"/>
      <c r="CO52" s="29"/>
      <c r="CP52" s="29"/>
      <c r="CQ52" s="29"/>
      <c r="CR52" s="29"/>
      <c r="CS52" s="29"/>
      <c r="CT52" s="30">
        <f>SUM(DA27:DA51)</f>
        <v>1335822.87753275</v>
      </c>
      <c r="CU52" s="30"/>
      <c r="CV52" s="30"/>
      <c r="CW52" s="30"/>
      <c r="CX52" s="30"/>
      <c r="CY52" s="30"/>
      <c r="CZ52" s="30"/>
      <c r="DA52" s="30"/>
      <c r="DB52" s="1"/>
      <c r="DC52" s="1"/>
      <c r="DD52" s="1"/>
      <c r="DE52" s="1"/>
      <c r="DF52" s="1"/>
      <c r="DG52" s="28" t="s">
        <v>33</v>
      </c>
      <c r="DH52" s="29"/>
      <c r="DI52" s="29"/>
      <c r="DJ52" s="29"/>
      <c r="DK52" s="29"/>
      <c r="DL52" s="29"/>
      <c r="DM52" s="29"/>
      <c r="DN52" s="29"/>
      <c r="DO52" s="30">
        <f>SUM(DV27:DV51)</f>
        <v>1859574.20051766</v>
      </c>
      <c r="DP52" s="30"/>
      <c r="DQ52" s="30"/>
      <c r="DR52" s="30"/>
      <c r="DS52" s="30"/>
      <c r="DT52" s="30"/>
      <c r="DU52" s="30"/>
      <c r="DV52" s="30"/>
      <c r="DW52" s="1"/>
      <c r="DX52" s="1"/>
      <c r="DY52" s="1"/>
      <c r="DZ52" s="1"/>
      <c r="EA52" s="1"/>
      <c r="EB52" s="28" t="s">
        <v>33</v>
      </c>
      <c r="EC52" s="29"/>
      <c r="ED52" s="29"/>
      <c r="EE52" s="29"/>
      <c r="EF52" s="29"/>
      <c r="EG52" s="29"/>
      <c r="EH52" s="29"/>
      <c r="EI52" s="29"/>
      <c r="EJ52" s="30">
        <f>SUM(EQ27:EQ51)</f>
        <v>2688841.24326732</v>
      </c>
      <c r="EK52" s="30"/>
      <c r="EL52" s="30"/>
      <c r="EM52" s="30"/>
      <c r="EN52" s="30"/>
      <c r="EO52" s="30"/>
      <c r="EP52" s="30"/>
      <c r="EQ52" s="30"/>
    </row>
    <row r="53" s="1" customFormat="1" customHeight="1" spans="6:147">
      <c r="F53" s="29"/>
      <c r="G53" s="29"/>
      <c r="H53" s="29"/>
      <c r="I53" s="29"/>
      <c r="J53" s="29"/>
      <c r="K53" s="29"/>
      <c r="L53" s="29"/>
      <c r="M53" s="29"/>
      <c r="N53" s="30"/>
      <c r="O53" s="30"/>
      <c r="P53" s="30"/>
      <c r="Q53" s="30"/>
      <c r="R53" s="30"/>
      <c r="S53" s="30"/>
      <c r="T53" s="30"/>
      <c r="U53" s="30"/>
      <c r="V53" s="1"/>
      <c r="W53" s="1"/>
      <c r="X53" s="1"/>
      <c r="Y53" s="1"/>
      <c r="Z53" s="1"/>
      <c r="AA53" s="29"/>
      <c r="AB53" s="29"/>
      <c r="AC53" s="29"/>
      <c r="AD53" s="29"/>
      <c r="AE53" s="29"/>
      <c r="AF53" s="29"/>
      <c r="AG53" s="29"/>
      <c r="AH53" s="29"/>
      <c r="AI53" s="30"/>
      <c r="AJ53" s="30"/>
      <c r="AK53" s="30"/>
      <c r="AL53" s="30"/>
      <c r="AM53" s="30"/>
      <c r="AN53" s="30"/>
      <c r="AO53" s="30"/>
      <c r="AP53" s="30"/>
      <c r="AQ53" s="1"/>
      <c r="AR53" s="1"/>
      <c r="AS53" s="1"/>
      <c r="AT53" s="1"/>
      <c r="AU53" s="1"/>
      <c r="AV53" s="29"/>
      <c r="AW53" s="29"/>
      <c r="AX53" s="29"/>
      <c r="AY53" s="29"/>
      <c r="AZ53" s="29"/>
      <c r="BA53" s="29"/>
      <c r="BB53" s="29"/>
      <c r="BC53" s="29"/>
      <c r="BD53" s="30"/>
      <c r="BE53" s="30"/>
      <c r="BF53" s="30"/>
      <c r="BG53" s="30"/>
      <c r="BH53" s="30"/>
      <c r="BI53" s="30"/>
      <c r="BJ53" s="30"/>
      <c r="BK53" s="30"/>
      <c r="BL53" s="1"/>
      <c r="BM53" s="1"/>
      <c r="BN53" s="1"/>
      <c r="BO53" s="1"/>
      <c r="BP53" s="1"/>
      <c r="BQ53" s="29"/>
      <c r="BR53" s="29"/>
      <c r="BS53" s="29"/>
      <c r="BT53" s="29"/>
      <c r="BU53" s="29"/>
      <c r="BV53" s="29"/>
      <c r="BW53" s="29"/>
      <c r="BX53" s="29"/>
      <c r="BY53" s="30"/>
      <c r="BZ53" s="30"/>
      <c r="CA53" s="30"/>
      <c r="CB53" s="30"/>
      <c r="CC53" s="30"/>
      <c r="CD53" s="30"/>
      <c r="CE53" s="30"/>
      <c r="CF53" s="30"/>
      <c r="CG53" s="1"/>
      <c r="CH53" s="1"/>
      <c r="CI53" s="1"/>
      <c r="CJ53" s="1"/>
      <c r="CK53" s="1"/>
      <c r="CL53" s="29"/>
      <c r="CM53" s="29"/>
      <c r="CN53" s="29"/>
      <c r="CO53" s="29"/>
      <c r="CP53" s="29"/>
      <c r="CQ53" s="29"/>
      <c r="CR53" s="29"/>
      <c r="CS53" s="29"/>
      <c r="CT53" s="30"/>
      <c r="CU53" s="30"/>
      <c r="CV53" s="30"/>
      <c r="CW53" s="30"/>
      <c r="CX53" s="30"/>
      <c r="CY53" s="30"/>
      <c r="CZ53" s="30"/>
      <c r="DA53" s="30"/>
      <c r="DB53" s="1"/>
      <c r="DC53" s="1"/>
      <c r="DD53" s="1"/>
      <c r="DE53" s="1"/>
      <c r="DF53" s="1"/>
      <c r="DG53" s="29"/>
      <c r="DH53" s="29"/>
      <c r="DI53" s="29"/>
      <c r="DJ53" s="29"/>
      <c r="DK53" s="29"/>
      <c r="DL53" s="29"/>
      <c r="DM53" s="29"/>
      <c r="DN53" s="29"/>
      <c r="DO53" s="30"/>
      <c r="DP53" s="30"/>
      <c r="DQ53" s="30"/>
      <c r="DR53" s="30"/>
      <c r="DS53" s="30"/>
      <c r="DT53" s="30"/>
      <c r="DU53" s="30"/>
      <c r="DV53" s="30"/>
      <c r="DW53" s="1"/>
      <c r="DX53" s="1"/>
      <c r="DY53" s="1"/>
      <c r="DZ53" s="1"/>
      <c r="EA53" s="1"/>
      <c r="EB53" s="29"/>
      <c r="EC53" s="29"/>
      <c r="ED53" s="29"/>
      <c r="EE53" s="29"/>
      <c r="EF53" s="29"/>
      <c r="EG53" s="29"/>
      <c r="EH53" s="29"/>
      <c r="EI53" s="29"/>
      <c r="EJ53" s="30"/>
      <c r="EK53" s="30"/>
      <c r="EL53" s="30"/>
      <c r="EM53" s="30"/>
      <c r="EN53" s="30"/>
      <c r="EO53" s="30"/>
      <c r="EP53" s="30"/>
      <c r="EQ53" s="30"/>
    </row>
    <row r="54" s="1" customFormat="1" customHeight="1" spans="6:147">
      <c r="F54" s="7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  <c r="R54" s="1"/>
      <c r="S54" s="1"/>
      <c r="T54" s="1"/>
      <c r="U54" s="1"/>
      <c r="V54" s="1"/>
      <c r="W54" s="1"/>
      <c r="X54" s="1"/>
      <c r="Y54" s="1"/>
      <c r="Z54" s="1"/>
      <c r="AA54" s="7"/>
      <c r="AB54" s="7"/>
      <c r="AC54" s="7"/>
      <c r="AD54" s="7"/>
      <c r="AE54" s="7"/>
      <c r="AF54" s="7"/>
      <c r="AG54" s="7"/>
      <c r="AH54" s="7"/>
      <c r="AI54" s="7"/>
      <c r="AJ54" s="7"/>
      <c r="AK54" s="7"/>
      <c r="AL54" s="7"/>
      <c r="AM54" s="1"/>
      <c r="AN54" s="1"/>
      <c r="AO54" s="1"/>
      <c r="AP54" s="1"/>
      <c r="AQ54" s="1"/>
      <c r="AR54" s="1"/>
      <c r="AS54" s="1"/>
      <c r="AT54" s="1"/>
      <c r="AU54" s="1"/>
      <c r="AV54" s="7"/>
      <c r="AW54" s="7"/>
      <c r="AX54" s="7"/>
      <c r="AY54" s="7"/>
      <c r="AZ54" s="7"/>
      <c r="BA54" s="7"/>
      <c r="BB54" s="7"/>
      <c r="BC54" s="7"/>
      <c r="BD54" s="7"/>
      <c r="BE54" s="7"/>
      <c r="BF54" s="7"/>
      <c r="BG54" s="7"/>
      <c r="BH54" s="1"/>
      <c r="BI54" s="1"/>
      <c r="BJ54" s="1"/>
      <c r="BK54" s="1"/>
      <c r="BL54" s="1"/>
      <c r="BM54" s="1"/>
      <c r="BN54" s="1"/>
      <c r="BO54" s="1"/>
      <c r="BP54" s="1"/>
      <c r="BQ54" s="7"/>
      <c r="BR54" s="7"/>
      <c r="BS54" s="7"/>
      <c r="BT54" s="7"/>
      <c r="BU54" s="7"/>
      <c r="BV54" s="7"/>
      <c r="BW54" s="7"/>
      <c r="BX54" s="7"/>
      <c r="BY54" s="7"/>
      <c r="BZ54" s="7"/>
      <c r="CA54" s="7"/>
      <c r="CB54" s="7"/>
      <c r="CC54" s="1"/>
      <c r="CD54" s="1"/>
      <c r="CE54" s="1"/>
      <c r="CF54" s="1"/>
      <c r="CG54" s="1"/>
      <c r="CH54" s="1"/>
      <c r="CI54" s="1"/>
      <c r="CJ54" s="1"/>
      <c r="CK54" s="1"/>
      <c r="CL54" s="7"/>
      <c r="CM54" s="7"/>
      <c r="CN54" s="7"/>
      <c r="CO54" s="7"/>
      <c r="CP54" s="7"/>
      <c r="CQ54" s="7"/>
      <c r="CR54" s="7"/>
      <c r="CS54" s="7"/>
      <c r="CT54" s="7"/>
      <c r="CU54" s="7"/>
      <c r="CV54" s="7"/>
      <c r="CW54" s="7"/>
      <c r="CX54" s="1"/>
      <c r="CY54" s="1"/>
      <c r="CZ54" s="1"/>
      <c r="DA54" s="1"/>
      <c r="DB54" s="1"/>
      <c r="DC54" s="1"/>
      <c r="DD54" s="1"/>
      <c r="DE54" s="1"/>
      <c r="DF54" s="1"/>
      <c r="DG54" s="7"/>
      <c r="DH54" s="7"/>
      <c r="DI54" s="7"/>
      <c r="DJ54" s="7"/>
      <c r="DK54" s="7"/>
      <c r="DL54" s="7"/>
      <c r="DM54" s="7"/>
      <c r="DN54" s="7"/>
      <c r="DO54" s="7"/>
      <c r="DP54" s="7"/>
      <c r="DQ54" s="7"/>
      <c r="DR54" s="7"/>
      <c r="DS54" s="1"/>
      <c r="DT54" s="1"/>
      <c r="DU54" s="1"/>
      <c r="DV54" s="1"/>
      <c r="DW54" s="1"/>
      <c r="DX54" s="1"/>
      <c r="DY54" s="1"/>
      <c r="DZ54" s="1"/>
      <c r="EA54" s="1"/>
      <c r="EB54" s="7"/>
      <c r="EC54" s="7"/>
      <c r="ED54" s="7"/>
      <c r="EE54" s="7"/>
      <c r="EF54" s="7"/>
      <c r="EG54" s="7"/>
      <c r="EH54" s="7"/>
      <c r="EI54" s="7"/>
      <c r="EJ54" s="7"/>
      <c r="EK54" s="7"/>
      <c r="EL54" s="7"/>
      <c r="EM54" s="7"/>
    </row>
    <row r="55" s="1" customFormat="1" customHeight="1" spans="6:147">
      <c r="F55" s="15" t="s">
        <v>8</v>
      </c>
      <c r="G55" s="15"/>
      <c r="H55" s="15"/>
      <c r="I55" s="15"/>
      <c r="J55" s="15"/>
      <c r="K55" s="9" t="s">
        <v>35</v>
      </c>
      <c r="L55" s="9"/>
      <c r="M55" s="9"/>
      <c r="N55" s="9"/>
      <c r="O55" s="10" t="s">
        <v>36</v>
      </c>
      <c r="P55" s="10"/>
      <c r="Q55" s="31" t="s">
        <v>14</v>
      </c>
      <c r="R55"/>
      <c r="S55"/>
      <c r="T55"/>
      <c r="U55"/>
      <c r="V55" s="1"/>
      <c r="W55" s="1"/>
      <c r="X55" s="1"/>
      <c r="Y55" s="1"/>
      <c r="Z55" s="1"/>
      <c r="AA55" s="15" t="s">
        <v>8</v>
      </c>
      <c r="AB55" s="15"/>
      <c r="AC55" s="15"/>
      <c r="AD55" s="15"/>
      <c r="AE55" s="15"/>
      <c r="AF55" s="9" t="s">
        <v>35</v>
      </c>
      <c r="AG55" s="9"/>
      <c r="AH55" s="9"/>
      <c r="AI55" s="9"/>
      <c r="AJ55" s="10" t="s">
        <v>36</v>
      </c>
      <c r="AK55" s="10"/>
      <c r="AL55" s="31" t="s">
        <v>14</v>
      </c>
      <c r="AM55"/>
      <c r="AN55"/>
      <c r="AO55"/>
      <c r="AP55"/>
      <c r="AQ55" s="1"/>
      <c r="AR55" s="1"/>
      <c r="AS55" s="1"/>
      <c r="AT55" s="1"/>
      <c r="AU55" s="1"/>
      <c r="AV55" s="15" t="s">
        <v>8</v>
      </c>
      <c r="AW55" s="15"/>
      <c r="AX55" s="15"/>
      <c r="AY55" s="15"/>
      <c r="AZ55" s="15"/>
      <c r="BA55" s="9" t="s">
        <v>35</v>
      </c>
      <c r="BB55" s="9"/>
      <c r="BC55" s="9"/>
      <c r="BD55" s="9"/>
      <c r="BE55" s="10" t="s">
        <v>36</v>
      </c>
      <c r="BF55" s="10"/>
      <c r="BG55" s="31" t="s">
        <v>14</v>
      </c>
      <c r="BH55"/>
      <c r="BI55"/>
      <c r="BJ55"/>
      <c r="BK55"/>
      <c r="BL55" s="1"/>
      <c r="BM55" s="1"/>
      <c r="BN55" s="1"/>
      <c r="BO55" s="1"/>
      <c r="BP55" s="1"/>
      <c r="BQ55" s="15" t="s">
        <v>8</v>
      </c>
      <c r="BR55" s="15"/>
      <c r="BS55" s="15"/>
      <c r="BT55" s="15"/>
      <c r="BU55" s="15"/>
      <c r="BV55" s="9" t="s">
        <v>35</v>
      </c>
      <c r="BW55" s="9"/>
      <c r="BX55" s="9"/>
      <c r="BY55" s="9"/>
      <c r="BZ55" s="10" t="s">
        <v>36</v>
      </c>
      <c r="CA55" s="10"/>
      <c r="CB55" s="31" t="s">
        <v>14</v>
      </c>
      <c r="CC55"/>
      <c r="CD55"/>
      <c r="CE55"/>
      <c r="CF55"/>
      <c r="CG55" s="1"/>
      <c r="CH55" s="1"/>
      <c r="CI55" s="1"/>
      <c r="CJ55" s="1"/>
      <c r="CK55" s="1"/>
      <c r="CL55" s="15" t="s">
        <v>8</v>
      </c>
      <c r="CM55" s="15"/>
      <c r="CN55" s="15"/>
      <c r="CO55" s="15"/>
      <c r="CP55" s="15"/>
      <c r="CQ55" s="9" t="s">
        <v>35</v>
      </c>
      <c r="CR55" s="9"/>
      <c r="CS55" s="9"/>
      <c r="CT55" s="9"/>
      <c r="CU55" s="10" t="s">
        <v>36</v>
      </c>
      <c r="CV55" s="10"/>
      <c r="CW55" s="31" t="s">
        <v>14</v>
      </c>
      <c r="CX55"/>
      <c r="CY55"/>
      <c r="CZ55"/>
      <c r="DA55"/>
      <c r="DB55" s="1"/>
      <c r="DC55" s="1"/>
      <c r="DD55" s="1"/>
      <c r="DE55" s="1"/>
      <c r="DF55" s="1"/>
      <c r="DG55" s="15" t="s">
        <v>8</v>
      </c>
      <c r="DH55" s="15"/>
      <c r="DI55" s="15"/>
      <c r="DJ55" s="15"/>
      <c r="DK55" s="15"/>
      <c r="DL55" s="9" t="s">
        <v>35</v>
      </c>
      <c r="DM55" s="9"/>
      <c r="DN55" s="9"/>
      <c r="DO55" s="9"/>
      <c r="DP55" s="10" t="s">
        <v>36</v>
      </c>
      <c r="DQ55" s="10"/>
      <c r="DR55" s="31" t="s">
        <v>14</v>
      </c>
      <c r="DS55"/>
      <c r="DT55"/>
      <c r="DU55"/>
      <c r="DV55"/>
      <c r="DW55" s="1"/>
      <c r="DX55" s="1"/>
      <c r="DY55" s="1"/>
      <c r="DZ55" s="1"/>
      <c r="EA55" s="1"/>
      <c r="EB55" s="15" t="s">
        <v>8</v>
      </c>
      <c r="EC55" s="15"/>
      <c r="ED55" s="15"/>
      <c r="EE55" s="15"/>
      <c r="EF55" s="15"/>
      <c r="EG55" s="9" t="s">
        <v>35</v>
      </c>
      <c r="EH55" s="9"/>
      <c r="EI55" s="9"/>
      <c r="EJ55" s="9"/>
      <c r="EK55" s="10" t="s">
        <v>36</v>
      </c>
      <c r="EL55" s="10"/>
      <c r="EM55" s="31" t="s">
        <v>14</v>
      </c>
      <c r="EN55"/>
      <c r="EO55"/>
      <c r="EP55"/>
      <c r="EQ55"/>
    </row>
    <row r="56" s="1" customFormat="1" customHeight="1" spans="6:147">
      <c r="F56" s="12" t="s">
        <v>37</v>
      </c>
      <c r="G56" s="12" t="s">
        <v>20</v>
      </c>
      <c r="H56" s="32" t="s">
        <v>38</v>
      </c>
      <c r="I56" s="33" t="s">
        <v>39</v>
      </c>
      <c r="J56" s="15" t="s">
        <v>8</v>
      </c>
      <c r="K56" s="12" t="s">
        <v>40</v>
      </c>
      <c r="L56" s="12" t="s">
        <v>27</v>
      </c>
      <c r="M56" s="12" t="s">
        <v>28</v>
      </c>
      <c r="N56" s="9" t="s">
        <v>41</v>
      </c>
      <c r="O56" s="12" t="s">
        <v>30</v>
      </c>
      <c r="P56" s="12" t="s">
        <v>42</v>
      </c>
      <c r="Q56" s="31"/>
      <c r="R56"/>
      <c r="S56"/>
      <c r="T56"/>
      <c r="U56"/>
      <c r="V56" s="1"/>
      <c r="W56" s="1"/>
      <c r="X56" s="1"/>
      <c r="Y56" s="1"/>
      <c r="Z56" s="1"/>
      <c r="AA56" s="12" t="s">
        <v>37</v>
      </c>
      <c r="AB56" s="12" t="s">
        <v>20</v>
      </c>
      <c r="AC56" s="32" t="s">
        <v>38</v>
      </c>
      <c r="AD56" s="33" t="s">
        <v>39</v>
      </c>
      <c r="AE56" s="15" t="s">
        <v>8</v>
      </c>
      <c r="AF56" s="12" t="s">
        <v>40</v>
      </c>
      <c r="AG56" s="12" t="s">
        <v>27</v>
      </c>
      <c r="AH56" s="12" t="s">
        <v>28</v>
      </c>
      <c r="AI56" s="9" t="s">
        <v>41</v>
      </c>
      <c r="AJ56" s="12" t="s">
        <v>30</v>
      </c>
      <c r="AK56" s="12" t="s">
        <v>42</v>
      </c>
      <c r="AL56" s="31"/>
      <c r="AM56"/>
      <c r="AN56"/>
      <c r="AO56"/>
      <c r="AP56"/>
      <c r="AQ56" s="1"/>
      <c r="AR56" s="1"/>
      <c r="AS56" s="1"/>
      <c r="AT56" s="1"/>
      <c r="AU56" s="1"/>
      <c r="AV56" s="12" t="s">
        <v>37</v>
      </c>
      <c r="AW56" s="12" t="s">
        <v>20</v>
      </c>
      <c r="AX56" s="32" t="s">
        <v>38</v>
      </c>
      <c r="AY56" s="33" t="s">
        <v>39</v>
      </c>
      <c r="AZ56" s="15" t="s">
        <v>8</v>
      </c>
      <c r="BA56" s="12" t="s">
        <v>40</v>
      </c>
      <c r="BB56" s="12" t="s">
        <v>27</v>
      </c>
      <c r="BC56" s="12" t="s">
        <v>28</v>
      </c>
      <c r="BD56" s="9" t="s">
        <v>41</v>
      </c>
      <c r="BE56" s="12" t="s">
        <v>30</v>
      </c>
      <c r="BF56" s="12" t="s">
        <v>42</v>
      </c>
      <c r="BG56" s="31"/>
      <c r="BH56"/>
      <c r="BI56"/>
      <c r="BJ56"/>
      <c r="BK56"/>
      <c r="BL56" s="1"/>
      <c r="BM56" s="1"/>
      <c r="BN56" s="1"/>
      <c r="BO56" s="1"/>
      <c r="BP56" s="1"/>
      <c r="BQ56" s="12" t="s">
        <v>37</v>
      </c>
      <c r="BR56" s="12" t="s">
        <v>20</v>
      </c>
      <c r="BS56" s="32" t="s">
        <v>38</v>
      </c>
      <c r="BT56" s="33" t="s">
        <v>39</v>
      </c>
      <c r="BU56" s="15" t="s">
        <v>8</v>
      </c>
      <c r="BV56" s="12" t="s">
        <v>40</v>
      </c>
      <c r="BW56" s="12" t="s">
        <v>27</v>
      </c>
      <c r="BX56" s="12" t="s">
        <v>28</v>
      </c>
      <c r="BY56" s="9" t="s">
        <v>41</v>
      </c>
      <c r="BZ56" s="12" t="s">
        <v>30</v>
      </c>
      <c r="CA56" s="12" t="s">
        <v>42</v>
      </c>
      <c r="CB56" s="31"/>
      <c r="CC56"/>
      <c r="CD56"/>
      <c r="CE56"/>
      <c r="CF56"/>
      <c r="CG56" s="1"/>
      <c r="CH56" s="1"/>
      <c r="CI56" s="1"/>
      <c r="CJ56" s="1"/>
      <c r="CK56" s="1"/>
      <c r="CL56" s="12" t="s">
        <v>37</v>
      </c>
      <c r="CM56" s="12" t="s">
        <v>20</v>
      </c>
      <c r="CN56" s="32" t="s">
        <v>38</v>
      </c>
      <c r="CO56" s="33" t="s">
        <v>39</v>
      </c>
      <c r="CP56" s="15" t="s">
        <v>8</v>
      </c>
      <c r="CQ56" s="12" t="s">
        <v>40</v>
      </c>
      <c r="CR56" s="12" t="s">
        <v>27</v>
      </c>
      <c r="CS56" s="12" t="s">
        <v>28</v>
      </c>
      <c r="CT56" s="9" t="s">
        <v>41</v>
      </c>
      <c r="CU56" s="12" t="s">
        <v>30</v>
      </c>
      <c r="CV56" s="12" t="s">
        <v>42</v>
      </c>
      <c r="CW56" s="31"/>
      <c r="CX56"/>
      <c r="CY56"/>
      <c r="CZ56"/>
      <c r="DA56"/>
      <c r="DB56" s="1"/>
      <c r="DC56" s="1"/>
      <c r="DD56" s="1"/>
      <c r="DE56" s="1"/>
      <c r="DF56" s="1"/>
      <c r="DG56" s="12" t="s">
        <v>37</v>
      </c>
      <c r="DH56" s="12" t="s">
        <v>20</v>
      </c>
      <c r="DI56" s="32" t="s">
        <v>38</v>
      </c>
      <c r="DJ56" s="33" t="s">
        <v>39</v>
      </c>
      <c r="DK56" s="15" t="s">
        <v>8</v>
      </c>
      <c r="DL56" s="12" t="s">
        <v>40</v>
      </c>
      <c r="DM56" s="12" t="s">
        <v>27</v>
      </c>
      <c r="DN56" s="12" t="s">
        <v>28</v>
      </c>
      <c r="DO56" s="9" t="s">
        <v>41</v>
      </c>
      <c r="DP56" s="12" t="s">
        <v>30</v>
      </c>
      <c r="DQ56" s="12" t="s">
        <v>42</v>
      </c>
      <c r="DR56" s="31"/>
      <c r="DS56"/>
      <c r="DT56"/>
      <c r="DU56"/>
      <c r="DV56"/>
      <c r="DW56" s="1"/>
      <c r="DX56" s="1"/>
      <c r="DY56" s="1"/>
      <c r="DZ56" s="1"/>
      <c r="EA56" s="1"/>
      <c r="EB56" s="12" t="s">
        <v>37</v>
      </c>
      <c r="EC56" s="12" t="s">
        <v>20</v>
      </c>
      <c r="ED56" s="32" t="s">
        <v>38</v>
      </c>
      <c r="EE56" s="33" t="s">
        <v>39</v>
      </c>
      <c r="EF56" s="15" t="s">
        <v>8</v>
      </c>
      <c r="EG56" s="12" t="s">
        <v>40</v>
      </c>
      <c r="EH56" s="12" t="s">
        <v>27</v>
      </c>
      <c r="EI56" s="12" t="s">
        <v>28</v>
      </c>
      <c r="EJ56" s="9" t="s">
        <v>41</v>
      </c>
      <c r="EK56" s="12" t="s">
        <v>30</v>
      </c>
      <c r="EL56" s="12" t="s">
        <v>42</v>
      </c>
      <c r="EM56" s="31"/>
      <c r="EN56"/>
      <c r="EO56"/>
      <c r="EP56"/>
      <c r="EQ56"/>
    </row>
    <row r="57" s="1" customFormat="1" customHeight="1" spans="6:147">
      <c r="F57" s="12">
        <v>1197</v>
      </c>
      <c r="G57" s="12">
        <v>1344</v>
      </c>
      <c r="H57" s="32">
        <v>0.444</v>
      </c>
      <c r="I57" s="33">
        <v>0.887</v>
      </c>
      <c r="J57" s="34">
        <f t="shared" ref="J57:J70" si="62">F57*H57+G57*I57</f>
        <v>1723.596</v>
      </c>
      <c r="K57" s="12">
        <v>1</v>
      </c>
      <c r="L57" s="12">
        <v>0.89</v>
      </c>
      <c r="M57" s="12">
        <v>2.56</v>
      </c>
      <c r="N57" s="35">
        <f t="shared" ref="N57:N70" si="63">1+L57*M57</f>
        <v>3.2784</v>
      </c>
      <c r="O57" s="12">
        <v>1.225</v>
      </c>
      <c r="P57" s="12">
        <v>0.5</v>
      </c>
      <c r="Q57" s="36">
        <f t="shared" ref="Q57:Q70" si="64">J57*K57*N57*O57*P57</f>
        <v>3461.01523992</v>
      </c>
      <c r="R57"/>
      <c r="S57"/>
      <c r="T57"/>
      <c r="U57"/>
      <c r="V57" s="1"/>
      <c r="W57" s="1"/>
      <c r="X57" s="1"/>
      <c r="Y57" s="1"/>
      <c r="Z57" s="1"/>
      <c r="AA57" s="12">
        <v>1197</v>
      </c>
      <c r="AB57" s="12">
        <v>1344</v>
      </c>
      <c r="AC57" s="32">
        <v>0.444</v>
      </c>
      <c r="AD57" s="33">
        <v>0.887</v>
      </c>
      <c r="AE57" s="34">
        <f t="shared" ref="AE57:AE70" si="65">AA57*AC57+AB57*AD57</f>
        <v>1723.596</v>
      </c>
      <c r="AF57" s="12">
        <v>1</v>
      </c>
      <c r="AG57" s="12">
        <v>0.89</v>
      </c>
      <c r="AH57" s="12">
        <v>2.56</v>
      </c>
      <c r="AI57" s="35">
        <f t="shared" ref="AI57:AI70" si="66">1+AG57*AH57</f>
        <v>3.2784</v>
      </c>
      <c r="AJ57" s="12">
        <v>1.225</v>
      </c>
      <c r="AK57" s="12">
        <v>0.5</v>
      </c>
      <c r="AL57" s="36">
        <f t="shared" ref="AL57:AL70" si="67">AE57*AF57*AI57*AJ57*AK57</f>
        <v>3461.01523992</v>
      </c>
      <c r="AM57"/>
      <c r="AN57"/>
      <c r="AO57"/>
      <c r="AP57"/>
      <c r="AQ57" s="1"/>
      <c r="AR57" s="1"/>
      <c r="AS57" s="1"/>
      <c r="AT57" s="1"/>
      <c r="AU57" s="1"/>
      <c r="AV57" s="12">
        <v>1197</v>
      </c>
      <c r="AW57" s="12">
        <v>1344</v>
      </c>
      <c r="AX57" s="32">
        <v>0.444</v>
      </c>
      <c r="AY57" s="33">
        <v>0.887</v>
      </c>
      <c r="AZ57" s="34">
        <f t="shared" ref="AZ57:AZ70" si="68">AV57*AX57+AW57*AY57</f>
        <v>1723.596</v>
      </c>
      <c r="BA57" s="12">
        <v>1</v>
      </c>
      <c r="BB57" s="12">
        <v>0.89</v>
      </c>
      <c r="BC57" s="12">
        <v>2.56</v>
      </c>
      <c r="BD57" s="35">
        <f t="shared" ref="BD57:BD70" si="69">1+BB57*BC57</f>
        <v>3.2784</v>
      </c>
      <c r="BE57" s="12">
        <v>1.225</v>
      </c>
      <c r="BF57" s="12">
        <v>0.5</v>
      </c>
      <c r="BG57" s="36">
        <f t="shared" ref="BG57:BG70" si="70">AZ57*BA57*BD57*BE57*BF57</f>
        <v>3461.01523992</v>
      </c>
      <c r="BH57"/>
      <c r="BI57"/>
      <c r="BJ57"/>
      <c r="BK57"/>
      <c r="BL57" s="1"/>
      <c r="BM57" s="1"/>
      <c r="BN57" s="1"/>
      <c r="BO57" s="1"/>
      <c r="BP57" s="1"/>
      <c r="BQ57" s="12">
        <v>1197</v>
      </c>
      <c r="BR57" s="12">
        <v>1344</v>
      </c>
      <c r="BS57" s="32">
        <v>0.444</v>
      </c>
      <c r="BT57" s="33">
        <v>0.887</v>
      </c>
      <c r="BU57" s="34">
        <f t="shared" ref="BU57:BU70" si="71">BQ57*BS57+BR57*BT57</f>
        <v>1723.596</v>
      </c>
      <c r="BV57" s="12">
        <v>1</v>
      </c>
      <c r="BW57" s="12">
        <v>0.89</v>
      </c>
      <c r="BX57" s="12">
        <v>2.56</v>
      </c>
      <c r="BY57" s="35">
        <f t="shared" ref="BY57:BY70" si="72">1+BW57*BX57</f>
        <v>3.2784</v>
      </c>
      <c r="BZ57" s="12">
        <v>1.225</v>
      </c>
      <c r="CA57" s="12">
        <v>0.5</v>
      </c>
      <c r="CB57" s="36">
        <f t="shared" ref="CB57:CB70" si="73">BU57*BV57*BY57*BZ57*CA57</f>
        <v>3461.01523992</v>
      </c>
      <c r="CC57"/>
      <c r="CD57"/>
      <c r="CE57"/>
      <c r="CF57"/>
      <c r="CG57" s="1"/>
      <c r="CH57" s="1"/>
      <c r="CI57" s="1"/>
      <c r="CJ57" s="1"/>
      <c r="CK57" s="1"/>
      <c r="CL57" s="12">
        <v>1197</v>
      </c>
      <c r="CM57" s="12">
        <f t="shared" ref="CM57:CM70" si="74">1344+145</f>
        <v>1489</v>
      </c>
      <c r="CN57" s="32">
        <v>0.444</v>
      </c>
      <c r="CO57" s="33">
        <v>0.887</v>
      </c>
      <c r="CP57" s="34">
        <f t="shared" ref="CP57:CP70" si="75">CL57*CN57+CM57*CO57</f>
        <v>1852.211</v>
      </c>
      <c r="CQ57" s="12">
        <v>1</v>
      </c>
      <c r="CR57" s="12">
        <v>0.89</v>
      </c>
      <c r="CS57" s="12">
        <v>2.56</v>
      </c>
      <c r="CT57" s="35">
        <f t="shared" ref="CT57:CT70" si="76">1+CR57*CS57</f>
        <v>3.2784</v>
      </c>
      <c r="CU57" s="12">
        <v>1.225</v>
      </c>
      <c r="CV57" s="12">
        <v>0.5</v>
      </c>
      <c r="CW57" s="36">
        <f t="shared" ref="CW57:CW70" si="77">CP57*CQ57*CT57*CU57*CV57</f>
        <v>3719.27673222</v>
      </c>
      <c r="CX57"/>
      <c r="CY57"/>
      <c r="CZ57"/>
      <c r="DA57"/>
      <c r="DB57" s="1"/>
      <c r="DC57" s="1"/>
      <c r="DD57" s="1"/>
      <c r="DE57" s="1"/>
      <c r="DF57" s="1"/>
      <c r="DG57" s="12">
        <v>1197</v>
      </c>
      <c r="DH57" s="12">
        <f t="shared" ref="DH57:DH70" si="78">1344+145</f>
        <v>1489</v>
      </c>
      <c r="DI57" s="32">
        <v>0.444</v>
      </c>
      <c r="DJ57" s="33">
        <v>0.887</v>
      </c>
      <c r="DK57" s="34">
        <f t="shared" ref="DK57:DK70" si="79">DG57*DI57+DH57*DJ57</f>
        <v>1852.211</v>
      </c>
      <c r="DL57" s="12">
        <v>1</v>
      </c>
      <c r="DM57" s="12">
        <v>0.89</v>
      </c>
      <c r="DN57" s="12">
        <v>2.56</v>
      </c>
      <c r="DO57" s="35">
        <f t="shared" ref="DO57:DO70" si="80">1+DM57*DN57</f>
        <v>3.2784</v>
      </c>
      <c r="DP57" s="12">
        <v>1.225</v>
      </c>
      <c r="DQ57" s="12">
        <v>0.5</v>
      </c>
      <c r="DR57" s="36">
        <f t="shared" ref="DR57:DR70" si="81">DK57*DL57*DO57*DP57*DQ57</f>
        <v>3719.27673222</v>
      </c>
      <c r="DS57"/>
      <c r="DT57"/>
      <c r="DU57"/>
      <c r="DV57"/>
      <c r="DW57" s="1"/>
      <c r="DX57" s="1"/>
      <c r="DY57" s="1"/>
      <c r="DZ57" s="1"/>
      <c r="EA57" s="1"/>
      <c r="EB57" s="12">
        <v>1197</v>
      </c>
      <c r="EC57" s="12">
        <f t="shared" ref="EC57:EC70" si="82">1344+145</f>
        <v>1489</v>
      </c>
      <c r="ED57" s="32">
        <v>0.444</v>
      </c>
      <c r="EE57" s="33">
        <v>0.887</v>
      </c>
      <c r="EF57" s="34">
        <f t="shared" ref="EF57:EF70" si="83">EB57*ED57+EC57*EE57</f>
        <v>1852.211</v>
      </c>
      <c r="EG57" s="12">
        <v>1</v>
      </c>
      <c r="EH57" s="12">
        <v>0.89</v>
      </c>
      <c r="EI57" s="12">
        <v>3.36</v>
      </c>
      <c r="EJ57" s="35">
        <f t="shared" ref="EJ57:EJ70" si="84">1+EH57*EI57</f>
        <v>3.9904</v>
      </c>
      <c r="EK57" s="12">
        <v>1.225</v>
      </c>
      <c r="EL57" s="12">
        <v>0.5</v>
      </c>
      <c r="EM57" s="36">
        <f t="shared" ref="EM57:EM70" si="85">EF57*EG57*EJ57*EK57*EL57</f>
        <v>4527.02594932</v>
      </c>
      <c r="EN57"/>
      <c r="EO57"/>
      <c r="EP57"/>
      <c r="EQ57"/>
    </row>
    <row r="58" s="1" customFormat="1" customHeight="1" spans="6:147">
      <c r="F58" s="12">
        <v>1197</v>
      </c>
      <c r="G58" s="12">
        <v>1344</v>
      </c>
      <c r="H58" s="32">
        <v>0.577</v>
      </c>
      <c r="I58" s="33">
        <v>1.153</v>
      </c>
      <c r="J58" s="34">
        <f t="shared" si="62"/>
        <v>2240.301</v>
      </c>
      <c r="K58" s="12">
        <v>1</v>
      </c>
      <c r="L58" s="12">
        <v>0.89</v>
      </c>
      <c r="M58" s="12">
        <v>2.56</v>
      </c>
      <c r="N58" s="35">
        <f t="shared" si="63"/>
        <v>3.2784</v>
      </c>
      <c r="O58" s="12">
        <v>1.225</v>
      </c>
      <c r="P58" s="12">
        <v>0.5</v>
      </c>
      <c r="Q58" s="36">
        <f t="shared" si="64"/>
        <v>4498.56921402</v>
      </c>
      <c r="R58"/>
      <c r="S58"/>
      <c r="T58"/>
      <c r="U58"/>
      <c r="V58" s="1"/>
      <c r="W58" s="1"/>
      <c r="X58" s="1"/>
      <c r="Y58" s="1"/>
      <c r="Z58" s="1"/>
      <c r="AA58" s="12">
        <v>1197</v>
      </c>
      <c r="AB58" s="12">
        <v>1344</v>
      </c>
      <c r="AC58" s="32">
        <v>0.577</v>
      </c>
      <c r="AD58" s="33">
        <v>1.153</v>
      </c>
      <c r="AE58" s="34">
        <f t="shared" si="65"/>
        <v>2240.301</v>
      </c>
      <c r="AF58" s="12">
        <v>1</v>
      </c>
      <c r="AG58" s="12">
        <v>0.89</v>
      </c>
      <c r="AH58" s="12">
        <v>2.56</v>
      </c>
      <c r="AI58" s="35">
        <f t="shared" si="66"/>
        <v>3.2784</v>
      </c>
      <c r="AJ58" s="12">
        <v>1.225</v>
      </c>
      <c r="AK58" s="12">
        <v>0.5</v>
      </c>
      <c r="AL58" s="36">
        <f t="shared" si="67"/>
        <v>4498.56921402</v>
      </c>
      <c r="AM58"/>
      <c r="AN58"/>
      <c r="AO58"/>
      <c r="AP58"/>
      <c r="AQ58" s="1"/>
      <c r="AR58" s="1"/>
      <c r="AS58" s="1"/>
      <c r="AT58" s="1"/>
      <c r="AU58" s="1"/>
      <c r="AV58" s="12">
        <v>1197</v>
      </c>
      <c r="AW58" s="12">
        <v>1344</v>
      </c>
      <c r="AX58" s="32">
        <v>0.577</v>
      </c>
      <c r="AY58" s="33">
        <v>1.153</v>
      </c>
      <c r="AZ58" s="34">
        <f t="shared" si="68"/>
        <v>2240.301</v>
      </c>
      <c r="BA58" s="12">
        <v>1</v>
      </c>
      <c r="BB58" s="12">
        <v>0.89</v>
      </c>
      <c r="BC58" s="12">
        <v>2.56</v>
      </c>
      <c r="BD58" s="35">
        <f t="shared" si="69"/>
        <v>3.2784</v>
      </c>
      <c r="BE58" s="12">
        <v>1.225</v>
      </c>
      <c r="BF58" s="12">
        <v>0.5</v>
      </c>
      <c r="BG58" s="36">
        <f t="shared" si="70"/>
        <v>4498.56921402</v>
      </c>
      <c r="BH58"/>
      <c r="BI58"/>
      <c r="BJ58"/>
      <c r="BK58"/>
      <c r="BL58" s="1"/>
      <c r="BM58" s="1"/>
      <c r="BN58" s="1"/>
      <c r="BO58" s="1"/>
      <c r="BP58" s="1"/>
      <c r="BQ58" s="12">
        <v>1197</v>
      </c>
      <c r="BR58" s="12">
        <v>1344</v>
      </c>
      <c r="BS58" s="32">
        <v>0.577</v>
      </c>
      <c r="BT58" s="33">
        <v>1.153</v>
      </c>
      <c r="BU58" s="34">
        <f t="shared" si="71"/>
        <v>2240.301</v>
      </c>
      <c r="BV58" s="12">
        <v>1</v>
      </c>
      <c r="BW58" s="12">
        <v>0.89</v>
      </c>
      <c r="BX58" s="12">
        <v>2.56</v>
      </c>
      <c r="BY58" s="35">
        <f t="shared" si="72"/>
        <v>3.2784</v>
      </c>
      <c r="BZ58" s="12">
        <v>1.225</v>
      </c>
      <c r="CA58" s="12">
        <v>0.5</v>
      </c>
      <c r="CB58" s="36">
        <f t="shared" si="73"/>
        <v>4498.56921402</v>
      </c>
      <c r="CC58"/>
      <c r="CD58"/>
      <c r="CE58"/>
      <c r="CF58"/>
      <c r="CG58" s="1"/>
      <c r="CH58" s="1"/>
      <c r="CI58" s="1"/>
      <c r="CJ58" s="1"/>
      <c r="CK58" s="1"/>
      <c r="CL58" s="12">
        <v>1197</v>
      </c>
      <c r="CM58" s="12">
        <f t="shared" si="74"/>
        <v>1489</v>
      </c>
      <c r="CN58" s="32">
        <v>0.577</v>
      </c>
      <c r="CO58" s="33">
        <v>1.153</v>
      </c>
      <c r="CP58" s="34">
        <f t="shared" si="75"/>
        <v>2407.486</v>
      </c>
      <c r="CQ58" s="12">
        <v>1</v>
      </c>
      <c r="CR58" s="12">
        <v>0.89</v>
      </c>
      <c r="CS58" s="12">
        <v>2.56</v>
      </c>
      <c r="CT58" s="35">
        <f t="shared" si="76"/>
        <v>3.2784</v>
      </c>
      <c r="CU58" s="12">
        <v>1.225</v>
      </c>
      <c r="CV58" s="12">
        <v>0.5</v>
      </c>
      <c r="CW58" s="36">
        <f t="shared" si="77"/>
        <v>4834.28003772</v>
      </c>
      <c r="CX58"/>
      <c r="CY58"/>
      <c r="CZ58"/>
      <c r="DA58"/>
      <c r="DB58" s="1"/>
      <c r="DC58" s="1"/>
      <c r="DD58" s="1"/>
      <c r="DE58" s="1"/>
      <c r="DF58" s="1"/>
      <c r="DG58" s="12">
        <v>1197</v>
      </c>
      <c r="DH58" s="12">
        <f t="shared" si="78"/>
        <v>1489</v>
      </c>
      <c r="DI58" s="32">
        <v>0.577</v>
      </c>
      <c r="DJ58" s="33">
        <v>1.153</v>
      </c>
      <c r="DK58" s="34">
        <f t="shared" si="79"/>
        <v>2407.486</v>
      </c>
      <c r="DL58" s="12">
        <v>1</v>
      </c>
      <c r="DM58" s="12">
        <v>0.89</v>
      </c>
      <c r="DN58" s="12">
        <v>2.56</v>
      </c>
      <c r="DO58" s="35">
        <f t="shared" si="80"/>
        <v>3.2784</v>
      </c>
      <c r="DP58" s="12">
        <v>1.225</v>
      </c>
      <c r="DQ58" s="12">
        <v>0.5</v>
      </c>
      <c r="DR58" s="36">
        <f t="shared" si="81"/>
        <v>4834.28003772</v>
      </c>
      <c r="DS58"/>
      <c r="DT58"/>
      <c r="DU58"/>
      <c r="DV58"/>
      <c r="DW58" s="1"/>
      <c r="DX58" s="1"/>
      <c r="DY58" s="1"/>
      <c r="DZ58" s="1"/>
      <c r="EA58" s="1"/>
      <c r="EB58" s="12">
        <v>1197</v>
      </c>
      <c r="EC58" s="12">
        <f t="shared" si="82"/>
        <v>1489</v>
      </c>
      <c r="ED58" s="32">
        <v>0.577</v>
      </c>
      <c r="EE58" s="33">
        <v>1.153</v>
      </c>
      <c r="EF58" s="34">
        <f t="shared" si="83"/>
        <v>2407.486</v>
      </c>
      <c r="EG58" s="12">
        <v>1</v>
      </c>
      <c r="EH58" s="12">
        <v>0.89</v>
      </c>
      <c r="EI58" s="12">
        <v>3.36</v>
      </c>
      <c r="EJ58" s="35">
        <f t="shared" si="84"/>
        <v>3.9904</v>
      </c>
      <c r="EK58" s="12">
        <v>1.225</v>
      </c>
      <c r="EL58" s="12">
        <v>0.5</v>
      </c>
      <c r="EM58" s="36">
        <f t="shared" si="85"/>
        <v>5884.18468232</v>
      </c>
      <c r="EN58"/>
      <c r="EO58"/>
      <c r="EP58"/>
      <c r="EQ58"/>
    </row>
    <row r="59" s="1" customFormat="1" customHeight="1" spans="6:147">
      <c r="F59" s="12">
        <v>1197</v>
      </c>
      <c r="G59" s="12">
        <v>1344</v>
      </c>
      <c r="H59" s="32">
        <v>0.444</v>
      </c>
      <c r="I59" s="33">
        <v>0.887</v>
      </c>
      <c r="J59" s="34">
        <f t="shared" si="62"/>
        <v>1723.596</v>
      </c>
      <c r="K59" s="12">
        <v>1</v>
      </c>
      <c r="L59" s="12">
        <v>0.89</v>
      </c>
      <c r="M59" s="12">
        <v>2.56</v>
      </c>
      <c r="N59" s="35">
        <f t="shared" si="63"/>
        <v>3.2784</v>
      </c>
      <c r="O59" s="12">
        <v>1.225</v>
      </c>
      <c r="P59" s="12">
        <v>0.5</v>
      </c>
      <c r="Q59" s="36">
        <f t="shared" si="64"/>
        <v>3461.01523992</v>
      </c>
      <c r="R59"/>
      <c r="S59"/>
      <c r="T59"/>
      <c r="U59"/>
      <c r="V59" s="1"/>
      <c r="W59" s="1"/>
      <c r="X59" s="1"/>
      <c r="Y59" s="1"/>
      <c r="Z59" s="1"/>
      <c r="AA59" s="12">
        <v>1197</v>
      </c>
      <c r="AB59" s="12">
        <v>1344</v>
      </c>
      <c r="AC59" s="32">
        <v>0.444</v>
      </c>
      <c r="AD59" s="33">
        <v>0.887</v>
      </c>
      <c r="AE59" s="34">
        <f t="shared" si="65"/>
        <v>1723.596</v>
      </c>
      <c r="AF59" s="12">
        <v>1</v>
      </c>
      <c r="AG59" s="12">
        <v>0.89</v>
      </c>
      <c r="AH59" s="12">
        <v>2.56</v>
      </c>
      <c r="AI59" s="35">
        <f t="shared" si="66"/>
        <v>3.2784</v>
      </c>
      <c r="AJ59" s="12">
        <v>1.225</v>
      </c>
      <c r="AK59" s="12">
        <v>0.5</v>
      </c>
      <c r="AL59" s="36">
        <f t="shared" si="67"/>
        <v>3461.01523992</v>
      </c>
      <c r="AM59"/>
      <c r="AN59"/>
      <c r="AO59"/>
      <c r="AP59"/>
      <c r="AQ59" s="1"/>
      <c r="AR59" s="1"/>
      <c r="AS59" s="1"/>
      <c r="AT59" s="1"/>
      <c r="AU59" s="1"/>
      <c r="AV59" s="12">
        <v>1197</v>
      </c>
      <c r="AW59" s="12">
        <v>1344</v>
      </c>
      <c r="AX59" s="32">
        <v>0.444</v>
      </c>
      <c r="AY59" s="33">
        <v>0.887</v>
      </c>
      <c r="AZ59" s="34">
        <f t="shared" si="68"/>
        <v>1723.596</v>
      </c>
      <c r="BA59" s="12">
        <v>1</v>
      </c>
      <c r="BB59" s="12">
        <v>0.89</v>
      </c>
      <c r="BC59" s="12">
        <v>2.56</v>
      </c>
      <c r="BD59" s="35">
        <f t="shared" si="69"/>
        <v>3.2784</v>
      </c>
      <c r="BE59" s="12">
        <v>1.225</v>
      </c>
      <c r="BF59" s="12">
        <v>0.5</v>
      </c>
      <c r="BG59" s="36">
        <f t="shared" si="70"/>
        <v>3461.01523992</v>
      </c>
      <c r="BH59"/>
      <c r="BI59"/>
      <c r="BJ59"/>
      <c r="BK59"/>
      <c r="BL59" s="1"/>
      <c r="BM59" s="1"/>
      <c r="BN59" s="1"/>
      <c r="BO59" s="1"/>
      <c r="BP59" s="1"/>
      <c r="BQ59" s="12">
        <v>1197</v>
      </c>
      <c r="BR59" s="12">
        <v>1344</v>
      </c>
      <c r="BS59" s="32">
        <v>0.444</v>
      </c>
      <c r="BT59" s="33">
        <v>0.887</v>
      </c>
      <c r="BU59" s="34">
        <f t="shared" si="71"/>
        <v>1723.596</v>
      </c>
      <c r="BV59" s="12">
        <v>1</v>
      </c>
      <c r="BW59" s="12">
        <v>0.89</v>
      </c>
      <c r="BX59" s="12">
        <v>2.56</v>
      </c>
      <c r="BY59" s="35">
        <f t="shared" si="72"/>
        <v>3.2784</v>
      </c>
      <c r="BZ59" s="12">
        <v>1.225</v>
      </c>
      <c r="CA59" s="12">
        <v>0.5</v>
      </c>
      <c r="CB59" s="36">
        <f t="shared" si="73"/>
        <v>3461.01523992</v>
      </c>
      <c r="CC59"/>
      <c r="CD59"/>
      <c r="CE59"/>
      <c r="CF59"/>
      <c r="CG59" s="1"/>
      <c r="CH59" s="1"/>
      <c r="CI59" s="1"/>
      <c r="CJ59" s="1"/>
      <c r="CK59" s="1"/>
      <c r="CL59" s="12">
        <v>1197</v>
      </c>
      <c r="CM59" s="12">
        <f t="shared" si="74"/>
        <v>1489</v>
      </c>
      <c r="CN59" s="32">
        <v>0.444</v>
      </c>
      <c r="CO59" s="33">
        <v>0.887</v>
      </c>
      <c r="CP59" s="34">
        <f t="shared" si="75"/>
        <v>1852.211</v>
      </c>
      <c r="CQ59" s="12">
        <v>1</v>
      </c>
      <c r="CR59" s="12">
        <v>0.89</v>
      </c>
      <c r="CS59" s="12">
        <v>2.56</v>
      </c>
      <c r="CT59" s="35">
        <f t="shared" si="76"/>
        <v>3.2784</v>
      </c>
      <c r="CU59" s="12">
        <v>1.225</v>
      </c>
      <c r="CV59" s="12">
        <v>0.5</v>
      </c>
      <c r="CW59" s="36">
        <f t="shared" si="77"/>
        <v>3719.27673222</v>
      </c>
      <c r="CX59"/>
      <c r="CY59"/>
      <c r="CZ59"/>
      <c r="DA59"/>
      <c r="DB59" s="1"/>
      <c r="DC59" s="1"/>
      <c r="DD59" s="1"/>
      <c r="DE59" s="1"/>
      <c r="DF59" s="1"/>
      <c r="DG59" s="12">
        <v>1197</v>
      </c>
      <c r="DH59" s="12">
        <f t="shared" si="78"/>
        <v>1489</v>
      </c>
      <c r="DI59" s="32">
        <v>0.444</v>
      </c>
      <c r="DJ59" s="33">
        <v>0.887</v>
      </c>
      <c r="DK59" s="34">
        <f t="shared" si="79"/>
        <v>1852.211</v>
      </c>
      <c r="DL59" s="12">
        <v>1</v>
      </c>
      <c r="DM59" s="12">
        <v>0.89</v>
      </c>
      <c r="DN59" s="12">
        <v>2.56</v>
      </c>
      <c r="DO59" s="35">
        <f t="shared" si="80"/>
        <v>3.2784</v>
      </c>
      <c r="DP59" s="12">
        <v>1.225</v>
      </c>
      <c r="DQ59" s="12">
        <v>0.5</v>
      </c>
      <c r="DR59" s="36">
        <f t="shared" si="81"/>
        <v>3719.27673222</v>
      </c>
      <c r="DS59"/>
      <c r="DT59"/>
      <c r="DU59"/>
      <c r="DV59"/>
      <c r="DW59" s="1"/>
      <c r="DX59" s="1"/>
      <c r="DY59" s="1"/>
      <c r="DZ59" s="1"/>
      <c r="EA59" s="1"/>
      <c r="EB59" s="12">
        <v>1197</v>
      </c>
      <c r="EC59" s="12">
        <f t="shared" si="82"/>
        <v>1489</v>
      </c>
      <c r="ED59" s="32">
        <v>0.444</v>
      </c>
      <c r="EE59" s="33">
        <v>0.887</v>
      </c>
      <c r="EF59" s="34">
        <f t="shared" si="83"/>
        <v>1852.211</v>
      </c>
      <c r="EG59" s="12">
        <v>1</v>
      </c>
      <c r="EH59" s="12">
        <v>0.89</v>
      </c>
      <c r="EI59" s="12">
        <v>3.36</v>
      </c>
      <c r="EJ59" s="35">
        <f t="shared" si="84"/>
        <v>3.9904</v>
      </c>
      <c r="EK59" s="12">
        <v>1.225</v>
      </c>
      <c r="EL59" s="12">
        <v>0.5</v>
      </c>
      <c r="EM59" s="36">
        <f t="shared" si="85"/>
        <v>4527.02594932</v>
      </c>
      <c r="EN59"/>
      <c r="EO59"/>
      <c r="EP59"/>
      <c r="EQ59"/>
    </row>
    <row r="60" s="1" customFormat="1" customHeight="1" spans="6:147">
      <c r="F60" s="12">
        <v>1197</v>
      </c>
      <c r="G60" s="12">
        <v>1344</v>
      </c>
      <c r="H60" s="32">
        <v>0.577</v>
      </c>
      <c r="I60" s="33">
        <v>1.153</v>
      </c>
      <c r="J60" s="34">
        <f t="shared" si="62"/>
        <v>2240.301</v>
      </c>
      <c r="K60" s="12">
        <v>1</v>
      </c>
      <c r="L60" s="12">
        <v>0.89</v>
      </c>
      <c r="M60" s="12">
        <v>2.56</v>
      </c>
      <c r="N60" s="35">
        <f t="shared" si="63"/>
        <v>3.2784</v>
      </c>
      <c r="O60" s="12">
        <v>1.225</v>
      </c>
      <c r="P60" s="12">
        <v>0.5</v>
      </c>
      <c r="Q60" s="36">
        <f t="shared" si="64"/>
        <v>4498.56921402</v>
      </c>
      <c r="R60"/>
      <c r="S60"/>
      <c r="T60"/>
      <c r="U60"/>
      <c r="V60" s="1"/>
      <c r="W60" s="1"/>
      <c r="X60" s="1"/>
      <c r="Y60" s="1"/>
      <c r="Z60" s="1"/>
      <c r="AA60" s="12">
        <v>1197</v>
      </c>
      <c r="AB60" s="12">
        <v>1344</v>
      </c>
      <c r="AC60" s="32">
        <v>0.577</v>
      </c>
      <c r="AD60" s="33">
        <v>1.153</v>
      </c>
      <c r="AE60" s="34">
        <f t="shared" si="65"/>
        <v>2240.301</v>
      </c>
      <c r="AF60" s="12">
        <v>1</v>
      </c>
      <c r="AG60" s="12">
        <v>0.89</v>
      </c>
      <c r="AH60" s="12">
        <v>2.56</v>
      </c>
      <c r="AI60" s="35">
        <f t="shared" si="66"/>
        <v>3.2784</v>
      </c>
      <c r="AJ60" s="12">
        <v>1.225</v>
      </c>
      <c r="AK60" s="12">
        <v>0.5</v>
      </c>
      <c r="AL60" s="36">
        <f t="shared" si="67"/>
        <v>4498.56921402</v>
      </c>
      <c r="AM60"/>
      <c r="AN60"/>
      <c r="AO60"/>
      <c r="AP60"/>
      <c r="AQ60" s="1"/>
      <c r="AR60" s="1"/>
      <c r="AS60" s="1"/>
      <c r="AT60" s="1"/>
      <c r="AU60" s="1"/>
      <c r="AV60" s="12">
        <v>1197</v>
      </c>
      <c r="AW60" s="12">
        <v>1344</v>
      </c>
      <c r="AX60" s="32">
        <v>0.577</v>
      </c>
      <c r="AY60" s="33">
        <v>1.153</v>
      </c>
      <c r="AZ60" s="34">
        <f t="shared" si="68"/>
        <v>2240.301</v>
      </c>
      <c r="BA60" s="12">
        <v>1</v>
      </c>
      <c r="BB60" s="12">
        <v>0.89</v>
      </c>
      <c r="BC60" s="12">
        <v>2.56</v>
      </c>
      <c r="BD60" s="35">
        <f t="shared" si="69"/>
        <v>3.2784</v>
      </c>
      <c r="BE60" s="12">
        <v>1.225</v>
      </c>
      <c r="BF60" s="12">
        <v>0.5</v>
      </c>
      <c r="BG60" s="36">
        <f t="shared" si="70"/>
        <v>4498.56921402</v>
      </c>
      <c r="BH60"/>
      <c r="BI60"/>
      <c r="BJ60"/>
      <c r="BK60"/>
      <c r="BL60" s="1"/>
      <c r="BM60" s="1"/>
      <c r="BN60" s="1"/>
      <c r="BO60" s="1"/>
      <c r="BP60" s="1"/>
      <c r="BQ60" s="12">
        <v>1197</v>
      </c>
      <c r="BR60" s="12">
        <v>1344</v>
      </c>
      <c r="BS60" s="32">
        <v>0.577</v>
      </c>
      <c r="BT60" s="33">
        <v>1.153</v>
      </c>
      <c r="BU60" s="34">
        <f t="shared" si="71"/>
        <v>2240.301</v>
      </c>
      <c r="BV60" s="12">
        <v>1</v>
      </c>
      <c r="BW60" s="12">
        <v>0.89</v>
      </c>
      <c r="BX60" s="12">
        <v>2.56</v>
      </c>
      <c r="BY60" s="35">
        <f t="shared" si="72"/>
        <v>3.2784</v>
      </c>
      <c r="BZ60" s="12">
        <v>1.225</v>
      </c>
      <c r="CA60" s="12">
        <v>0.5</v>
      </c>
      <c r="CB60" s="36">
        <f t="shared" si="73"/>
        <v>4498.56921402</v>
      </c>
      <c r="CC60"/>
      <c r="CD60"/>
      <c r="CE60"/>
      <c r="CF60"/>
      <c r="CG60" s="1"/>
      <c r="CH60" s="1"/>
      <c r="CI60" s="1"/>
      <c r="CJ60" s="1"/>
      <c r="CK60" s="1"/>
      <c r="CL60" s="12">
        <v>1197</v>
      </c>
      <c r="CM60" s="12">
        <f t="shared" si="74"/>
        <v>1489</v>
      </c>
      <c r="CN60" s="32">
        <v>0.577</v>
      </c>
      <c r="CO60" s="33">
        <v>1.153</v>
      </c>
      <c r="CP60" s="34">
        <f t="shared" si="75"/>
        <v>2407.486</v>
      </c>
      <c r="CQ60" s="12">
        <v>1</v>
      </c>
      <c r="CR60" s="12">
        <v>0.89</v>
      </c>
      <c r="CS60" s="12">
        <v>2.56</v>
      </c>
      <c r="CT60" s="35">
        <f t="shared" si="76"/>
        <v>3.2784</v>
      </c>
      <c r="CU60" s="12">
        <v>1.225</v>
      </c>
      <c r="CV60" s="12">
        <v>0.5</v>
      </c>
      <c r="CW60" s="36">
        <f t="shared" si="77"/>
        <v>4834.28003772</v>
      </c>
      <c r="CX60"/>
      <c r="CY60"/>
      <c r="CZ60"/>
      <c r="DA60"/>
      <c r="DB60" s="1"/>
      <c r="DC60" s="1"/>
      <c r="DD60" s="1"/>
      <c r="DE60" s="1"/>
      <c r="DF60" s="1"/>
      <c r="DG60" s="12">
        <v>1197</v>
      </c>
      <c r="DH60" s="12">
        <f t="shared" si="78"/>
        <v>1489</v>
      </c>
      <c r="DI60" s="32">
        <v>0.577</v>
      </c>
      <c r="DJ60" s="33">
        <v>1.153</v>
      </c>
      <c r="DK60" s="34">
        <f t="shared" si="79"/>
        <v>2407.486</v>
      </c>
      <c r="DL60" s="12">
        <v>1</v>
      </c>
      <c r="DM60" s="12">
        <v>0.89</v>
      </c>
      <c r="DN60" s="12">
        <v>2.56</v>
      </c>
      <c r="DO60" s="35">
        <f t="shared" si="80"/>
        <v>3.2784</v>
      </c>
      <c r="DP60" s="12">
        <v>1.225</v>
      </c>
      <c r="DQ60" s="12">
        <v>0.5</v>
      </c>
      <c r="DR60" s="36">
        <f t="shared" si="81"/>
        <v>4834.28003772</v>
      </c>
      <c r="DS60"/>
      <c r="DT60"/>
      <c r="DU60"/>
      <c r="DV60"/>
      <c r="DW60" s="1"/>
      <c r="DX60" s="1"/>
      <c r="DY60" s="1"/>
      <c r="DZ60" s="1"/>
      <c r="EA60" s="1"/>
      <c r="EB60" s="12">
        <v>1197</v>
      </c>
      <c r="EC60" s="12">
        <f t="shared" si="82"/>
        <v>1489</v>
      </c>
      <c r="ED60" s="32">
        <v>0.577</v>
      </c>
      <c r="EE60" s="33">
        <v>1.153</v>
      </c>
      <c r="EF60" s="34">
        <f t="shared" si="83"/>
        <v>2407.486</v>
      </c>
      <c r="EG60" s="12">
        <v>1</v>
      </c>
      <c r="EH60" s="12">
        <v>0.89</v>
      </c>
      <c r="EI60" s="12">
        <v>3.36</v>
      </c>
      <c r="EJ60" s="35">
        <f t="shared" si="84"/>
        <v>3.9904</v>
      </c>
      <c r="EK60" s="12">
        <v>1.225</v>
      </c>
      <c r="EL60" s="12">
        <v>0.5</v>
      </c>
      <c r="EM60" s="36">
        <f t="shared" si="85"/>
        <v>5884.18468232</v>
      </c>
      <c r="EN60"/>
      <c r="EO60"/>
      <c r="EP60"/>
      <c r="EQ60"/>
    </row>
    <row r="61" s="1" customFormat="1" customHeight="1" spans="6:147">
      <c r="F61" s="12">
        <v>1197</v>
      </c>
      <c r="G61" s="12">
        <v>1344</v>
      </c>
      <c r="H61" s="32">
        <v>0.444</v>
      </c>
      <c r="I61" s="33">
        <v>0.887</v>
      </c>
      <c r="J61" s="34">
        <f t="shared" si="62"/>
        <v>1723.596</v>
      </c>
      <c r="K61" s="12">
        <v>1</v>
      </c>
      <c r="L61" s="12">
        <v>0.89</v>
      </c>
      <c r="M61" s="12">
        <v>2.56</v>
      </c>
      <c r="N61" s="35">
        <f t="shared" si="63"/>
        <v>3.2784</v>
      </c>
      <c r="O61" s="12">
        <v>1.225</v>
      </c>
      <c r="P61" s="12">
        <v>0.5</v>
      </c>
      <c r="Q61" s="36">
        <f t="shared" si="64"/>
        <v>3461.01523992</v>
      </c>
      <c r="R61"/>
      <c r="S61"/>
      <c r="T61"/>
      <c r="U61"/>
      <c r="V61" s="1"/>
      <c r="W61" s="1"/>
      <c r="X61" s="1"/>
      <c r="Y61" s="1"/>
      <c r="Z61" s="1"/>
      <c r="AA61" s="12">
        <v>1197</v>
      </c>
      <c r="AB61" s="12">
        <v>1344</v>
      </c>
      <c r="AC61" s="32">
        <v>0.444</v>
      </c>
      <c r="AD61" s="33">
        <v>0.887</v>
      </c>
      <c r="AE61" s="34">
        <f t="shared" si="65"/>
        <v>1723.596</v>
      </c>
      <c r="AF61" s="12">
        <v>1</v>
      </c>
      <c r="AG61" s="12">
        <v>0.89</v>
      </c>
      <c r="AH61" s="12">
        <v>2.56</v>
      </c>
      <c r="AI61" s="35">
        <f t="shared" si="66"/>
        <v>3.2784</v>
      </c>
      <c r="AJ61" s="12">
        <v>1.225</v>
      </c>
      <c r="AK61" s="12">
        <v>0.5</v>
      </c>
      <c r="AL61" s="36">
        <f t="shared" si="67"/>
        <v>3461.01523992</v>
      </c>
      <c r="AM61"/>
      <c r="AN61"/>
      <c r="AO61"/>
      <c r="AP61"/>
      <c r="AQ61" s="1"/>
      <c r="AR61" s="1"/>
      <c r="AS61" s="1"/>
      <c r="AT61" s="1"/>
      <c r="AU61" s="1"/>
      <c r="AV61" s="12">
        <v>1197</v>
      </c>
      <c r="AW61" s="12">
        <v>1344</v>
      </c>
      <c r="AX61" s="32">
        <v>0.444</v>
      </c>
      <c r="AY61" s="33">
        <v>0.887</v>
      </c>
      <c r="AZ61" s="34">
        <f t="shared" si="68"/>
        <v>1723.596</v>
      </c>
      <c r="BA61" s="12">
        <v>1</v>
      </c>
      <c r="BB61" s="12">
        <v>0.89</v>
      </c>
      <c r="BC61" s="12">
        <v>2.56</v>
      </c>
      <c r="BD61" s="35">
        <f t="shared" si="69"/>
        <v>3.2784</v>
      </c>
      <c r="BE61" s="12">
        <v>1.225</v>
      </c>
      <c r="BF61" s="12">
        <v>0.5</v>
      </c>
      <c r="BG61" s="36">
        <f t="shared" si="70"/>
        <v>3461.01523992</v>
      </c>
      <c r="BH61"/>
      <c r="BI61"/>
      <c r="BJ61"/>
      <c r="BK61"/>
      <c r="BL61" s="1"/>
      <c r="BM61" s="1"/>
      <c r="BN61" s="1"/>
      <c r="BO61" s="1"/>
      <c r="BP61" s="1"/>
      <c r="BQ61" s="12">
        <v>1197</v>
      </c>
      <c r="BR61" s="12">
        <v>1344</v>
      </c>
      <c r="BS61" s="32">
        <v>0.444</v>
      </c>
      <c r="BT61" s="33">
        <v>0.887</v>
      </c>
      <c r="BU61" s="34">
        <f t="shared" si="71"/>
        <v>1723.596</v>
      </c>
      <c r="BV61" s="12">
        <v>1</v>
      </c>
      <c r="BW61" s="12">
        <v>0.89</v>
      </c>
      <c r="BX61" s="12">
        <v>2.56</v>
      </c>
      <c r="BY61" s="35">
        <f t="shared" si="72"/>
        <v>3.2784</v>
      </c>
      <c r="BZ61" s="12">
        <v>1.225</v>
      </c>
      <c r="CA61" s="12">
        <v>0.5</v>
      </c>
      <c r="CB61" s="36">
        <f t="shared" si="73"/>
        <v>3461.01523992</v>
      </c>
      <c r="CC61"/>
      <c r="CD61"/>
      <c r="CE61"/>
      <c r="CF61"/>
      <c r="CG61" s="1"/>
      <c r="CH61" s="1"/>
      <c r="CI61" s="1"/>
      <c r="CJ61" s="1"/>
      <c r="CK61" s="1"/>
      <c r="CL61" s="12">
        <v>1197</v>
      </c>
      <c r="CM61" s="12">
        <f t="shared" si="74"/>
        <v>1489</v>
      </c>
      <c r="CN61" s="32">
        <v>0.444</v>
      </c>
      <c r="CO61" s="33">
        <v>0.887</v>
      </c>
      <c r="CP61" s="34">
        <f t="shared" si="75"/>
        <v>1852.211</v>
      </c>
      <c r="CQ61" s="12">
        <v>1</v>
      </c>
      <c r="CR61" s="12">
        <v>0.89</v>
      </c>
      <c r="CS61" s="12">
        <v>2.56</v>
      </c>
      <c r="CT61" s="35">
        <f t="shared" si="76"/>
        <v>3.2784</v>
      </c>
      <c r="CU61" s="12">
        <v>1.225</v>
      </c>
      <c r="CV61" s="12">
        <v>0.5</v>
      </c>
      <c r="CW61" s="36">
        <f t="shared" si="77"/>
        <v>3719.27673222</v>
      </c>
      <c r="CX61"/>
      <c r="CY61"/>
      <c r="CZ61"/>
      <c r="DA61"/>
      <c r="DB61" s="1"/>
      <c r="DC61" s="1"/>
      <c r="DD61" s="1"/>
      <c r="DE61" s="1"/>
      <c r="DF61" s="1"/>
      <c r="DG61" s="12">
        <v>1197</v>
      </c>
      <c r="DH61" s="12">
        <f t="shared" si="78"/>
        <v>1489</v>
      </c>
      <c r="DI61" s="32">
        <v>0.444</v>
      </c>
      <c r="DJ61" s="33">
        <v>0.887</v>
      </c>
      <c r="DK61" s="34">
        <f t="shared" si="79"/>
        <v>1852.211</v>
      </c>
      <c r="DL61" s="12">
        <v>1</v>
      </c>
      <c r="DM61" s="12">
        <v>0.89</v>
      </c>
      <c r="DN61" s="12">
        <v>2.56</v>
      </c>
      <c r="DO61" s="35">
        <f t="shared" si="80"/>
        <v>3.2784</v>
      </c>
      <c r="DP61" s="12">
        <v>1.225</v>
      </c>
      <c r="DQ61" s="12">
        <v>0.5</v>
      </c>
      <c r="DR61" s="36">
        <f t="shared" si="81"/>
        <v>3719.27673222</v>
      </c>
      <c r="DS61"/>
      <c r="DT61"/>
      <c r="DU61"/>
      <c r="DV61"/>
      <c r="DW61" s="1"/>
      <c r="DX61" s="1"/>
      <c r="DY61" s="1"/>
      <c r="DZ61" s="1"/>
      <c r="EA61" s="1"/>
      <c r="EB61" s="12">
        <v>1197</v>
      </c>
      <c r="EC61" s="12">
        <f t="shared" si="82"/>
        <v>1489</v>
      </c>
      <c r="ED61" s="32">
        <v>0.444</v>
      </c>
      <c r="EE61" s="33">
        <v>0.887</v>
      </c>
      <c r="EF61" s="34">
        <f t="shared" si="83"/>
        <v>1852.211</v>
      </c>
      <c r="EG61" s="12">
        <v>1</v>
      </c>
      <c r="EH61" s="12">
        <v>0.89</v>
      </c>
      <c r="EI61" s="12">
        <v>3.36</v>
      </c>
      <c r="EJ61" s="35">
        <f t="shared" si="84"/>
        <v>3.9904</v>
      </c>
      <c r="EK61" s="12">
        <v>1.225</v>
      </c>
      <c r="EL61" s="12">
        <v>0.5</v>
      </c>
      <c r="EM61" s="36">
        <f t="shared" si="85"/>
        <v>4527.02594932</v>
      </c>
      <c r="EN61"/>
      <c r="EO61"/>
      <c r="EP61"/>
      <c r="EQ61"/>
    </row>
    <row r="62" s="1" customFormat="1" customHeight="1" spans="6:147">
      <c r="F62" s="12">
        <v>1197</v>
      </c>
      <c r="G62" s="12">
        <v>1344</v>
      </c>
      <c r="H62" s="32">
        <v>0.577</v>
      </c>
      <c r="I62" s="33">
        <v>1.153</v>
      </c>
      <c r="J62" s="34">
        <f t="shared" si="62"/>
        <v>2240.301</v>
      </c>
      <c r="K62" s="12">
        <v>1</v>
      </c>
      <c r="L62" s="12">
        <v>0.89</v>
      </c>
      <c r="M62" s="12">
        <v>2.56</v>
      </c>
      <c r="N62" s="35">
        <f t="shared" si="63"/>
        <v>3.2784</v>
      </c>
      <c r="O62" s="12">
        <v>1.225</v>
      </c>
      <c r="P62" s="12">
        <v>0.5</v>
      </c>
      <c r="Q62" s="36">
        <f t="shared" si="64"/>
        <v>4498.56921402</v>
      </c>
      <c r="R62"/>
      <c r="S62"/>
      <c r="T62"/>
      <c r="U62"/>
      <c r="V62" s="1"/>
      <c r="W62" s="1"/>
      <c r="X62" s="1"/>
      <c r="Y62" s="1"/>
      <c r="Z62" s="1"/>
      <c r="AA62" s="12">
        <v>1197</v>
      </c>
      <c r="AB62" s="12">
        <v>1344</v>
      </c>
      <c r="AC62" s="32">
        <v>0.577</v>
      </c>
      <c r="AD62" s="33">
        <v>1.153</v>
      </c>
      <c r="AE62" s="34">
        <f t="shared" si="65"/>
        <v>2240.301</v>
      </c>
      <c r="AF62" s="12">
        <v>1</v>
      </c>
      <c r="AG62" s="12">
        <v>0.89</v>
      </c>
      <c r="AH62" s="12">
        <v>2.56</v>
      </c>
      <c r="AI62" s="35">
        <f t="shared" si="66"/>
        <v>3.2784</v>
      </c>
      <c r="AJ62" s="12">
        <v>1.225</v>
      </c>
      <c r="AK62" s="12">
        <v>0.5</v>
      </c>
      <c r="AL62" s="36">
        <f t="shared" si="67"/>
        <v>4498.56921402</v>
      </c>
      <c r="AM62"/>
      <c r="AN62"/>
      <c r="AO62"/>
      <c r="AP62"/>
      <c r="AQ62" s="1"/>
      <c r="AR62" s="1"/>
      <c r="AS62" s="1"/>
      <c r="AT62" s="1"/>
      <c r="AU62" s="1"/>
      <c r="AV62" s="12">
        <v>1197</v>
      </c>
      <c r="AW62" s="12">
        <v>1344</v>
      </c>
      <c r="AX62" s="32">
        <v>0.577</v>
      </c>
      <c r="AY62" s="33">
        <v>1.153</v>
      </c>
      <c r="AZ62" s="34">
        <f t="shared" si="68"/>
        <v>2240.301</v>
      </c>
      <c r="BA62" s="12">
        <v>1</v>
      </c>
      <c r="BB62" s="12">
        <v>0.89</v>
      </c>
      <c r="BC62" s="12">
        <v>2.56</v>
      </c>
      <c r="BD62" s="35">
        <f t="shared" si="69"/>
        <v>3.2784</v>
      </c>
      <c r="BE62" s="12">
        <v>1.225</v>
      </c>
      <c r="BF62" s="12">
        <v>0.5</v>
      </c>
      <c r="BG62" s="36">
        <f t="shared" si="70"/>
        <v>4498.56921402</v>
      </c>
      <c r="BH62"/>
      <c r="BI62"/>
      <c r="BJ62"/>
      <c r="BK62"/>
      <c r="BL62" s="1"/>
      <c r="BM62" s="1"/>
      <c r="BN62" s="1"/>
      <c r="BO62" s="1"/>
      <c r="BP62" s="1"/>
      <c r="BQ62" s="12">
        <v>1197</v>
      </c>
      <c r="BR62" s="12">
        <v>1344</v>
      </c>
      <c r="BS62" s="32">
        <v>0.577</v>
      </c>
      <c r="BT62" s="33">
        <v>1.153</v>
      </c>
      <c r="BU62" s="34">
        <f t="shared" si="71"/>
        <v>2240.301</v>
      </c>
      <c r="BV62" s="12">
        <v>1</v>
      </c>
      <c r="BW62" s="12">
        <v>0.89</v>
      </c>
      <c r="BX62" s="12">
        <v>2.56</v>
      </c>
      <c r="BY62" s="35">
        <f t="shared" si="72"/>
        <v>3.2784</v>
      </c>
      <c r="BZ62" s="12">
        <v>1.225</v>
      </c>
      <c r="CA62" s="12">
        <v>0.5</v>
      </c>
      <c r="CB62" s="36">
        <f t="shared" si="73"/>
        <v>4498.56921402</v>
      </c>
      <c r="CC62"/>
      <c r="CD62"/>
      <c r="CE62"/>
      <c r="CF62"/>
      <c r="CG62" s="1"/>
      <c r="CH62" s="1"/>
      <c r="CI62" s="1"/>
      <c r="CJ62" s="1"/>
      <c r="CK62" s="1"/>
      <c r="CL62" s="12">
        <v>1197</v>
      </c>
      <c r="CM62" s="12">
        <f t="shared" si="74"/>
        <v>1489</v>
      </c>
      <c r="CN62" s="32">
        <v>0.577</v>
      </c>
      <c r="CO62" s="33">
        <v>1.153</v>
      </c>
      <c r="CP62" s="34">
        <f t="shared" si="75"/>
        <v>2407.486</v>
      </c>
      <c r="CQ62" s="12">
        <v>1</v>
      </c>
      <c r="CR62" s="12">
        <v>0.89</v>
      </c>
      <c r="CS62" s="12">
        <v>2.56</v>
      </c>
      <c r="CT62" s="35">
        <f t="shared" si="76"/>
        <v>3.2784</v>
      </c>
      <c r="CU62" s="12">
        <v>1.225</v>
      </c>
      <c r="CV62" s="12">
        <v>0.5</v>
      </c>
      <c r="CW62" s="36">
        <f t="shared" si="77"/>
        <v>4834.28003772</v>
      </c>
      <c r="CX62"/>
      <c r="CY62"/>
      <c r="CZ62"/>
      <c r="DA62"/>
      <c r="DB62" s="1"/>
      <c r="DC62" s="1"/>
      <c r="DD62" s="1"/>
      <c r="DE62" s="1"/>
      <c r="DF62" s="1"/>
      <c r="DG62" s="12">
        <v>1197</v>
      </c>
      <c r="DH62" s="12">
        <f t="shared" si="78"/>
        <v>1489</v>
      </c>
      <c r="DI62" s="32">
        <v>0.577</v>
      </c>
      <c r="DJ62" s="33">
        <v>1.153</v>
      </c>
      <c r="DK62" s="34">
        <f t="shared" si="79"/>
        <v>2407.486</v>
      </c>
      <c r="DL62" s="12">
        <v>1</v>
      </c>
      <c r="DM62" s="12">
        <v>0.89</v>
      </c>
      <c r="DN62" s="12">
        <v>2.56</v>
      </c>
      <c r="DO62" s="35">
        <f t="shared" si="80"/>
        <v>3.2784</v>
      </c>
      <c r="DP62" s="12">
        <v>1.225</v>
      </c>
      <c r="DQ62" s="12">
        <v>0.5</v>
      </c>
      <c r="DR62" s="36">
        <f t="shared" si="81"/>
        <v>4834.28003772</v>
      </c>
      <c r="DS62"/>
      <c r="DT62"/>
      <c r="DU62"/>
      <c r="DV62"/>
      <c r="DW62" s="1"/>
      <c r="DX62" s="1"/>
      <c r="DY62" s="1"/>
      <c r="DZ62" s="1"/>
      <c r="EA62" s="1"/>
      <c r="EB62" s="12">
        <v>1197</v>
      </c>
      <c r="EC62" s="12">
        <f t="shared" si="82"/>
        <v>1489</v>
      </c>
      <c r="ED62" s="32">
        <v>0.577</v>
      </c>
      <c r="EE62" s="33">
        <v>1.153</v>
      </c>
      <c r="EF62" s="34">
        <f t="shared" si="83"/>
        <v>2407.486</v>
      </c>
      <c r="EG62" s="12">
        <v>1</v>
      </c>
      <c r="EH62" s="12">
        <v>0.89</v>
      </c>
      <c r="EI62" s="12">
        <v>3.36</v>
      </c>
      <c r="EJ62" s="35">
        <f t="shared" si="84"/>
        <v>3.9904</v>
      </c>
      <c r="EK62" s="12">
        <v>1.225</v>
      </c>
      <c r="EL62" s="12">
        <v>0.5</v>
      </c>
      <c r="EM62" s="36">
        <f t="shared" si="85"/>
        <v>5884.18468232</v>
      </c>
      <c r="EN62"/>
      <c r="EO62"/>
      <c r="EP62"/>
      <c r="EQ62"/>
    </row>
    <row r="63" s="1" customFormat="1" customHeight="1" spans="6:147">
      <c r="F63" s="12">
        <v>1197</v>
      </c>
      <c r="G63" s="12">
        <v>1344</v>
      </c>
      <c r="H63" s="32">
        <v>0.444</v>
      </c>
      <c r="I63" s="33">
        <v>0.887</v>
      </c>
      <c r="J63" s="34">
        <f t="shared" si="62"/>
        <v>1723.596</v>
      </c>
      <c r="K63" s="12">
        <v>1</v>
      </c>
      <c r="L63" s="12">
        <v>0.89</v>
      </c>
      <c r="M63" s="12">
        <v>2.56</v>
      </c>
      <c r="N63" s="35">
        <f t="shared" si="63"/>
        <v>3.2784</v>
      </c>
      <c r="O63" s="12">
        <v>1.225</v>
      </c>
      <c r="P63" s="12">
        <v>0.5</v>
      </c>
      <c r="Q63" s="36">
        <f t="shared" si="64"/>
        <v>3461.01523992</v>
      </c>
      <c r="R63"/>
      <c r="S63"/>
      <c r="T63"/>
      <c r="U63"/>
      <c r="V63" s="1"/>
      <c r="W63" s="1"/>
      <c r="X63" s="1"/>
      <c r="Y63" s="1"/>
      <c r="Z63" s="1"/>
      <c r="AA63" s="12">
        <v>1197</v>
      </c>
      <c r="AB63" s="12">
        <v>1344</v>
      </c>
      <c r="AC63" s="32">
        <v>0.444</v>
      </c>
      <c r="AD63" s="33">
        <v>0.887</v>
      </c>
      <c r="AE63" s="34">
        <f t="shared" si="65"/>
        <v>1723.596</v>
      </c>
      <c r="AF63" s="12">
        <v>1</v>
      </c>
      <c r="AG63" s="12">
        <v>0.89</v>
      </c>
      <c r="AH63" s="12">
        <v>2.56</v>
      </c>
      <c r="AI63" s="35">
        <f t="shared" si="66"/>
        <v>3.2784</v>
      </c>
      <c r="AJ63" s="12">
        <v>1.225</v>
      </c>
      <c r="AK63" s="12">
        <v>0.5</v>
      </c>
      <c r="AL63" s="36">
        <f t="shared" si="67"/>
        <v>3461.01523992</v>
      </c>
      <c r="AM63"/>
      <c r="AN63"/>
      <c r="AO63"/>
      <c r="AP63"/>
      <c r="AQ63" s="1"/>
      <c r="AR63" s="1"/>
      <c r="AS63" s="1"/>
      <c r="AT63" s="1"/>
      <c r="AU63" s="1"/>
      <c r="AV63" s="12">
        <v>1197</v>
      </c>
      <c r="AW63" s="12">
        <v>1344</v>
      </c>
      <c r="AX63" s="32">
        <v>0.444</v>
      </c>
      <c r="AY63" s="33">
        <v>0.887</v>
      </c>
      <c r="AZ63" s="34">
        <f t="shared" si="68"/>
        <v>1723.596</v>
      </c>
      <c r="BA63" s="12">
        <v>1</v>
      </c>
      <c r="BB63" s="12">
        <v>0.89</v>
      </c>
      <c r="BC63" s="12">
        <v>2.56</v>
      </c>
      <c r="BD63" s="35">
        <f t="shared" si="69"/>
        <v>3.2784</v>
      </c>
      <c r="BE63" s="12">
        <v>1.225</v>
      </c>
      <c r="BF63" s="12">
        <v>0.5</v>
      </c>
      <c r="BG63" s="36">
        <f t="shared" si="70"/>
        <v>3461.01523992</v>
      </c>
      <c r="BH63"/>
      <c r="BI63"/>
      <c r="BJ63"/>
      <c r="BK63"/>
      <c r="BL63" s="1"/>
      <c r="BM63" s="1"/>
      <c r="BN63" s="1"/>
      <c r="BO63" s="1"/>
      <c r="BP63" s="1"/>
      <c r="BQ63" s="12">
        <v>1197</v>
      </c>
      <c r="BR63" s="12">
        <v>1344</v>
      </c>
      <c r="BS63" s="32">
        <v>0.444</v>
      </c>
      <c r="BT63" s="33">
        <v>0.887</v>
      </c>
      <c r="BU63" s="34">
        <f t="shared" si="71"/>
        <v>1723.596</v>
      </c>
      <c r="BV63" s="12">
        <v>1</v>
      </c>
      <c r="BW63" s="12">
        <v>0.89</v>
      </c>
      <c r="BX63" s="12">
        <v>2.56</v>
      </c>
      <c r="BY63" s="35">
        <f t="shared" si="72"/>
        <v>3.2784</v>
      </c>
      <c r="BZ63" s="12">
        <v>1.225</v>
      </c>
      <c r="CA63" s="12">
        <v>0.5</v>
      </c>
      <c r="CB63" s="36">
        <f t="shared" si="73"/>
        <v>3461.01523992</v>
      </c>
      <c r="CC63"/>
      <c r="CD63"/>
      <c r="CE63"/>
      <c r="CF63"/>
      <c r="CG63" s="1"/>
      <c r="CH63" s="1"/>
      <c r="CI63" s="1"/>
      <c r="CJ63" s="1"/>
      <c r="CK63" s="1"/>
      <c r="CL63" s="12">
        <v>1197</v>
      </c>
      <c r="CM63" s="12">
        <f t="shared" si="74"/>
        <v>1489</v>
      </c>
      <c r="CN63" s="32">
        <v>0.444</v>
      </c>
      <c r="CO63" s="33">
        <v>0.887</v>
      </c>
      <c r="CP63" s="34">
        <f t="shared" si="75"/>
        <v>1852.211</v>
      </c>
      <c r="CQ63" s="12">
        <v>1</v>
      </c>
      <c r="CR63" s="12">
        <v>0.89</v>
      </c>
      <c r="CS63" s="12">
        <v>2.56</v>
      </c>
      <c r="CT63" s="35">
        <f t="shared" si="76"/>
        <v>3.2784</v>
      </c>
      <c r="CU63" s="12">
        <v>1.225</v>
      </c>
      <c r="CV63" s="12">
        <v>0.5</v>
      </c>
      <c r="CW63" s="36">
        <f t="shared" si="77"/>
        <v>3719.27673222</v>
      </c>
      <c r="CX63"/>
      <c r="CY63"/>
      <c r="CZ63"/>
      <c r="DA63"/>
      <c r="DB63" s="1"/>
      <c r="DC63" s="1"/>
      <c r="DD63" s="1"/>
      <c r="DE63" s="1"/>
      <c r="DF63" s="1"/>
      <c r="DG63" s="12">
        <v>1197</v>
      </c>
      <c r="DH63" s="12">
        <f t="shared" si="78"/>
        <v>1489</v>
      </c>
      <c r="DI63" s="32">
        <v>0.444</v>
      </c>
      <c r="DJ63" s="33">
        <v>0.887</v>
      </c>
      <c r="DK63" s="34">
        <f t="shared" si="79"/>
        <v>1852.211</v>
      </c>
      <c r="DL63" s="12">
        <v>1</v>
      </c>
      <c r="DM63" s="12">
        <v>0.89</v>
      </c>
      <c r="DN63" s="12">
        <v>2.56</v>
      </c>
      <c r="DO63" s="35">
        <f t="shared" si="80"/>
        <v>3.2784</v>
      </c>
      <c r="DP63" s="12">
        <v>1.225</v>
      </c>
      <c r="DQ63" s="12">
        <v>0.5</v>
      </c>
      <c r="DR63" s="36">
        <f t="shared" si="81"/>
        <v>3719.27673222</v>
      </c>
      <c r="DS63"/>
      <c r="DT63"/>
      <c r="DU63"/>
      <c r="DV63"/>
      <c r="DW63" s="1"/>
      <c r="DX63" s="1"/>
      <c r="DY63" s="1"/>
      <c r="DZ63" s="1"/>
      <c r="EA63" s="1"/>
      <c r="EB63" s="12">
        <v>1197</v>
      </c>
      <c r="EC63" s="12">
        <f t="shared" si="82"/>
        <v>1489</v>
      </c>
      <c r="ED63" s="32">
        <v>0.444</v>
      </c>
      <c r="EE63" s="33">
        <v>0.887</v>
      </c>
      <c r="EF63" s="34">
        <f t="shared" si="83"/>
        <v>1852.211</v>
      </c>
      <c r="EG63" s="12">
        <v>1</v>
      </c>
      <c r="EH63" s="12">
        <v>0.89</v>
      </c>
      <c r="EI63" s="12">
        <v>3.36</v>
      </c>
      <c r="EJ63" s="35">
        <f t="shared" si="84"/>
        <v>3.9904</v>
      </c>
      <c r="EK63" s="12">
        <v>1.225</v>
      </c>
      <c r="EL63" s="12">
        <v>0.5</v>
      </c>
      <c r="EM63" s="36">
        <f t="shared" si="85"/>
        <v>4527.02594932</v>
      </c>
      <c r="EN63"/>
      <c r="EO63"/>
      <c r="EP63"/>
      <c r="EQ63"/>
    </row>
    <row r="64" s="1" customFormat="1" customHeight="1" spans="6:147">
      <c r="F64" s="12">
        <v>1197</v>
      </c>
      <c r="G64" s="12">
        <v>1344</v>
      </c>
      <c r="H64" s="32">
        <v>0.577</v>
      </c>
      <c r="I64" s="33">
        <v>1.153</v>
      </c>
      <c r="J64" s="34">
        <f t="shared" si="62"/>
        <v>2240.301</v>
      </c>
      <c r="K64" s="12">
        <v>1</v>
      </c>
      <c r="L64" s="12">
        <v>0.89</v>
      </c>
      <c r="M64" s="12">
        <v>2.56</v>
      </c>
      <c r="N64" s="35">
        <f t="shared" si="63"/>
        <v>3.2784</v>
      </c>
      <c r="O64" s="12">
        <v>1.225</v>
      </c>
      <c r="P64" s="12">
        <v>0.5</v>
      </c>
      <c r="Q64" s="36">
        <f t="shared" si="64"/>
        <v>4498.56921402</v>
      </c>
      <c r="R64"/>
      <c r="S64"/>
      <c r="T64"/>
      <c r="U64"/>
      <c r="V64" s="1"/>
      <c r="W64" s="1"/>
      <c r="X64" s="1"/>
      <c r="Y64" s="1"/>
      <c r="Z64" s="1"/>
      <c r="AA64" s="12">
        <v>1197</v>
      </c>
      <c r="AB64" s="12">
        <v>1344</v>
      </c>
      <c r="AC64" s="32">
        <v>0.577</v>
      </c>
      <c r="AD64" s="33">
        <v>1.153</v>
      </c>
      <c r="AE64" s="34">
        <f t="shared" si="65"/>
        <v>2240.301</v>
      </c>
      <c r="AF64" s="12">
        <v>1</v>
      </c>
      <c r="AG64" s="12">
        <v>0.89</v>
      </c>
      <c r="AH64" s="12">
        <v>2.56</v>
      </c>
      <c r="AI64" s="35">
        <f t="shared" si="66"/>
        <v>3.2784</v>
      </c>
      <c r="AJ64" s="12">
        <v>1.225</v>
      </c>
      <c r="AK64" s="12">
        <v>0.5</v>
      </c>
      <c r="AL64" s="36">
        <f t="shared" si="67"/>
        <v>4498.56921402</v>
      </c>
      <c r="AM64"/>
      <c r="AN64"/>
      <c r="AO64"/>
      <c r="AP64"/>
      <c r="AQ64" s="1"/>
      <c r="AR64" s="1"/>
      <c r="AS64" s="1"/>
      <c r="AT64" s="1"/>
      <c r="AU64" s="1"/>
      <c r="AV64" s="12">
        <v>1197</v>
      </c>
      <c r="AW64" s="12">
        <v>1344</v>
      </c>
      <c r="AX64" s="32">
        <v>0.577</v>
      </c>
      <c r="AY64" s="33">
        <v>1.153</v>
      </c>
      <c r="AZ64" s="34">
        <f t="shared" si="68"/>
        <v>2240.301</v>
      </c>
      <c r="BA64" s="12">
        <v>1</v>
      </c>
      <c r="BB64" s="12">
        <v>0.89</v>
      </c>
      <c r="BC64" s="12">
        <v>2.56</v>
      </c>
      <c r="BD64" s="35">
        <f t="shared" si="69"/>
        <v>3.2784</v>
      </c>
      <c r="BE64" s="12">
        <v>1.225</v>
      </c>
      <c r="BF64" s="12">
        <v>0.5</v>
      </c>
      <c r="BG64" s="36">
        <f t="shared" si="70"/>
        <v>4498.56921402</v>
      </c>
      <c r="BH64"/>
      <c r="BI64"/>
      <c r="BJ64"/>
      <c r="BK64"/>
      <c r="BL64" s="1"/>
      <c r="BM64" s="1"/>
      <c r="BN64" s="1"/>
      <c r="BO64" s="1"/>
      <c r="BP64" s="1"/>
      <c r="BQ64" s="12">
        <v>1197</v>
      </c>
      <c r="BR64" s="12">
        <v>1344</v>
      </c>
      <c r="BS64" s="32">
        <v>0.577</v>
      </c>
      <c r="BT64" s="33">
        <v>1.153</v>
      </c>
      <c r="BU64" s="34">
        <f t="shared" si="71"/>
        <v>2240.301</v>
      </c>
      <c r="BV64" s="12">
        <v>1</v>
      </c>
      <c r="BW64" s="12">
        <v>0.89</v>
      </c>
      <c r="BX64" s="12">
        <v>2.56</v>
      </c>
      <c r="BY64" s="35">
        <f t="shared" si="72"/>
        <v>3.2784</v>
      </c>
      <c r="BZ64" s="12">
        <v>1.225</v>
      </c>
      <c r="CA64" s="12">
        <v>0.5</v>
      </c>
      <c r="CB64" s="36">
        <f t="shared" si="73"/>
        <v>4498.56921402</v>
      </c>
      <c r="CC64"/>
      <c r="CD64"/>
      <c r="CE64"/>
      <c r="CF64"/>
      <c r="CG64" s="1"/>
      <c r="CH64" s="1"/>
      <c r="CI64" s="1"/>
      <c r="CJ64" s="1"/>
      <c r="CK64" s="1"/>
      <c r="CL64" s="12">
        <v>1197</v>
      </c>
      <c r="CM64" s="12">
        <f t="shared" si="74"/>
        <v>1489</v>
      </c>
      <c r="CN64" s="32">
        <v>0.577</v>
      </c>
      <c r="CO64" s="33">
        <v>1.153</v>
      </c>
      <c r="CP64" s="34">
        <f t="shared" si="75"/>
        <v>2407.486</v>
      </c>
      <c r="CQ64" s="12">
        <v>1</v>
      </c>
      <c r="CR64" s="12">
        <v>0.89</v>
      </c>
      <c r="CS64" s="12">
        <v>2.56</v>
      </c>
      <c r="CT64" s="35">
        <f t="shared" si="76"/>
        <v>3.2784</v>
      </c>
      <c r="CU64" s="12">
        <v>1.225</v>
      </c>
      <c r="CV64" s="12">
        <v>0.5</v>
      </c>
      <c r="CW64" s="36">
        <f t="shared" si="77"/>
        <v>4834.28003772</v>
      </c>
      <c r="CX64"/>
      <c r="CY64"/>
      <c r="CZ64"/>
      <c r="DA64"/>
      <c r="DB64" s="1"/>
      <c r="DC64" s="1"/>
      <c r="DD64" s="1"/>
      <c r="DE64" s="1"/>
      <c r="DF64" s="1"/>
      <c r="DG64" s="12">
        <v>1197</v>
      </c>
      <c r="DH64" s="12">
        <f t="shared" si="78"/>
        <v>1489</v>
      </c>
      <c r="DI64" s="32">
        <v>0.577</v>
      </c>
      <c r="DJ64" s="33">
        <v>1.153</v>
      </c>
      <c r="DK64" s="34">
        <f t="shared" si="79"/>
        <v>2407.486</v>
      </c>
      <c r="DL64" s="12">
        <v>1</v>
      </c>
      <c r="DM64" s="12">
        <v>0.89</v>
      </c>
      <c r="DN64" s="12">
        <v>2.56</v>
      </c>
      <c r="DO64" s="35">
        <f t="shared" si="80"/>
        <v>3.2784</v>
      </c>
      <c r="DP64" s="12">
        <v>1.225</v>
      </c>
      <c r="DQ64" s="12">
        <v>0.5</v>
      </c>
      <c r="DR64" s="36">
        <f t="shared" si="81"/>
        <v>4834.28003772</v>
      </c>
      <c r="DS64"/>
      <c r="DT64"/>
      <c r="DU64"/>
      <c r="DV64"/>
      <c r="DW64" s="1"/>
      <c r="DX64" s="1"/>
      <c r="DY64" s="1"/>
      <c r="DZ64" s="1"/>
      <c r="EA64" s="1"/>
      <c r="EB64" s="12">
        <v>1197</v>
      </c>
      <c r="EC64" s="12">
        <f t="shared" si="82"/>
        <v>1489</v>
      </c>
      <c r="ED64" s="32">
        <v>0.577</v>
      </c>
      <c r="EE64" s="33">
        <v>1.153</v>
      </c>
      <c r="EF64" s="34">
        <f t="shared" si="83"/>
        <v>2407.486</v>
      </c>
      <c r="EG64" s="12">
        <v>1</v>
      </c>
      <c r="EH64" s="12">
        <v>0.89</v>
      </c>
      <c r="EI64" s="12">
        <v>3.36</v>
      </c>
      <c r="EJ64" s="35">
        <f t="shared" si="84"/>
        <v>3.9904</v>
      </c>
      <c r="EK64" s="12">
        <v>1.225</v>
      </c>
      <c r="EL64" s="12">
        <v>0.5</v>
      </c>
      <c r="EM64" s="36">
        <f t="shared" si="85"/>
        <v>5884.18468232</v>
      </c>
      <c r="EN64"/>
      <c r="EO64"/>
      <c r="EP64"/>
      <c r="EQ64"/>
    </row>
    <row r="65" s="1" customFormat="1" customHeight="1" spans="6:147">
      <c r="F65" s="12">
        <v>1197</v>
      </c>
      <c r="G65" s="12">
        <v>1344</v>
      </c>
      <c r="H65" s="32">
        <v>0.444</v>
      </c>
      <c r="I65" s="33">
        <v>0.887</v>
      </c>
      <c r="J65" s="34">
        <f t="shared" si="62"/>
        <v>1723.596</v>
      </c>
      <c r="K65" s="12">
        <v>1</v>
      </c>
      <c r="L65" s="12">
        <v>0.89</v>
      </c>
      <c r="M65" s="12">
        <v>2.56</v>
      </c>
      <c r="N65" s="35">
        <f t="shared" si="63"/>
        <v>3.2784</v>
      </c>
      <c r="O65" s="12">
        <v>1.225</v>
      </c>
      <c r="P65" s="12">
        <v>0.5</v>
      </c>
      <c r="Q65" s="36">
        <f t="shared" si="64"/>
        <v>3461.01523992</v>
      </c>
      <c r="R65"/>
      <c r="S65"/>
      <c r="T65"/>
      <c r="U65"/>
      <c r="V65" s="1"/>
      <c r="W65" s="1"/>
      <c r="X65" s="1"/>
      <c r="Y65" s="1"/>
      <c r="Z65" s="1"/>
      <c r="AA65" s="12">
        <v>1197</v>
      </c>
      <c r="AB65" s="12">
        <v>1344</v>
      </c>
      <c r="AC65" s="32">
        <v>0.444</v>
      </c>
      <c r="AD65" s="33">
        <v>0.887</v>
      </c>
      <c r="AE65" s="34">
        <f t="shared" si="65"/>
        <v>1723.596</v>
      </c>
      <c r="AF65" s="12">
        <v>1</v>
      </c>
      <c r="AG65" s="12">
        <v>0.89</v>
      </c>
      <c r="AH65" s="12">
        <v>2.56</v>
      </c>
      <c r="AI65" s="35">
        <f t="shared" si="66"/>
        <v>3.2784</v>
      </c>
      <c r="AJ65" s="12">
        <v>1.225</v>
      </c>
      <c r="AK65" s="12">
        <v>0.5</v>
      </c>
      <c r="AL65" s="36">
        <f t="shared" si="67"/>
        <v>3461.01523992</v>
      </c>
      <c r="AM65"/>
      <c r="AN65"/>
      <c r="AO65"/>
      <c r="AP65"/>
      <c r="AQ65" s="1"/>
      <c r="AR65" s="1"/>
      <c r="AS65" s="1"/>
      <c r="AT65" s="1"/>
      <c r="AU65" s="1"/>
      <c r="AV65" s="12">
        <v>1197</v>
      </c>
      <c r="AW65" s="12">
        <v>1344</v>
      </c>
      <c r="AX65" s="32">
        <v>0.444</v>
      </c>
      <c r="AY65" s="33">
        <v>0.887</v>
      </c>
      <c r="AZ65" s="34">
        <f t="shared" si="68"/>
        <v>1723.596</v>
      </c>
      <c r="BA65" s="12">
        <v>1</v>
      </c>
      <c r="BB65" s="12">
        <v>0.89</v>
      </c>
      <c r="BC65" s="12">
        <v>2.56</v>
      </c>
      <c r="BD65" s="35">
        <f t="shared" si="69"/>
        <v>3.2784</v>
      </c>
      <c r="BE65" s="12">
        <v>1.225</v>
      </c>
      <c r="BF65" s="12">
        <v>0.5</v>
      </c>
      <c r="BG65" s="36">
        <f t="shared" si="70"/>
        <v>3461.01523992</v>
      </c>
      <c r="BH65"/>
      <c r="BI65"/>
      <c r="BJ65"/>
      <c r="BK65"/>
      <c r="BL65" s="1"/>
      <c r="BM65" s="1"/>
      <c r="BN65" s="1"/>
      <c r="BO65" s="1"/>
      <c r="BP65" s="1"/>
      <c r="BQ65" s="12">
        <v>1197</v>
      </c>
      <c r="BR65" s="12">
        <v>1344</v>
      </c>
      <c r="BS65" s="32">
        <v>0.444</v>
      </c>
      <c r="BT65" s="33">
        <v>0.887</v>
      </c>
      <c r="BU65" s="34">
        <f t="shared" si="71"/>
        <v>1723.596</v>
      </c>
      <c r="BV65" s="12">
        <v>1</v>
      </c>
      <c r="BW65" s="12">
        <v>0.89</v>
      </c>
      <c r="BX65" s="12">
        <v>2.56</v>
      </c>
      <c r="BY65" s="35">
        <f t="shared" si="72"/>
        <v>3.2784</v>
      </c>
      <c r="BZ65" s="12">
        <v>1.225</v>
      </c>
      <c r="CA65" s="12">
        <v>0.5</v>
      </c>
      <c r="CB65" s="36">
        <f t="shared" si="73"/>
        <v>3461.01523992</v>
      </c>
      <c r="CC65"/>
      <c r="CD65"/>
      <c r="CE65"/>
      <c r="CF65"/>
      <c r="CG65" s="1"/>
      <c r="CH65" s="1"/>
      <c r="CI65" s="1"/>
      <c r="CJ65" s="1"/>
      <c r="CK65" s="1"/>
      <c r="CL65" s="12">
        <v>1197</v>
      </c>
      <c r="CM65" s="12">
        <f t="shared" si="74"/>
        <v>1489</v>
      </c>
      <c r="CN65" s="32">
        <v>0.444</v>
      </c>
      <c r="CO65" s="33">
        <v>0.887</v>
      </c>
      <c r="CP65" s="34">
        <f t="shared" si="75"/>
        <v>1852.211</v>
      </c>
      <c r="CQ65" s="12">
        <v>1</v>
      </c>
      <c r="CR65" s="12">
        <v>0.89</v>
      </c>
      <c r="CS65" s="12">
        <v>2.56</v>
      </c>
      <c r="CT65" s="35">
        <f t="shared" si="76"/>
        <v>3.2784</v>
      </c>
      <c r="CU65" s="12">
        <v>1.225</v>
      </c>
      <c r="CV65" s="12">
        <v>0.5</v>
      </c>
      <c r="CW65" s="36">
        <f t="shared" si="77"/>
        <v>3719.27673222</v>
      </c>
      <c r="CX65"/>
      <c r="CY65"/>
      <c r="CZ65"/>
      <c r="DA65"/>
      <c r="DB65" s="1"/>
      <c r="DC65" s="1"/>
      <c r="DD65" s="1"/>
      <c r="DE65" s="1"/>
      <c r="DF65" s="1"/>
      <c r="DG65" s="12">
        <v>1197</v>
      </c>
      <c r="DH65" s="12">
        <f t="shared" si="78"/>
        <v>1489</v>
      </c>
      <c r="DI65" s="32">
        <v>0.444</v>
      </c>
      <c r="DJ65" s="33">
        <v>0.887</v>
      </c>
      <c r="DK65" s="34">
        <f t="shared" si="79"/>
        <v>1852.211</v>
      </c>
      <c r="DL65" s="12">
        <v>1</v>
      </c>
      <c r="DM65" s="12">
        <v>0.89</v>
      </c>
      <c r="DN65" s="12">
        <v>2.56</v>
      </c>
      <c r="DO65" s="35">
        <f t="shared" si="80"/>
        <v>3.2784</v>
      </c>
      <c r="DP65" s="12">
        <v>1.225</v>
      </c>
      <c r="DQ65" s="12">
        <v>0.5</v>
      </c>
      <c r="DR65" s="36">
        <f t="shared" si="81"/>
        <v>3719.27673222</v>
      </c>
      <c r="DS65"/>
      <c r="DT65"/>
      <c r="DU65"/>
      <c r="DV65"/>
      <c r="DW65" s="1"/>
      <c r="DX65" s="1"/>
      <c r="DY65" s="1"/>
      <c r="DZ65" s="1"/>
      <c r="EA65" s="1"/>
      <c r="EB65" s="12">
        <v>1197</v>
      </c>
      <c r="EC65" s="12">
        <f t="shared" si="82"/>
        <v>1489</v>
      </c>
      <c r="ED65" s="32">
        <v>0.444</v>
      </c>
      <c r="EE65" s="33">
        <v>0.887</v>
      </c>
      <c r="EF65" s="34">
        <f t="shared" si="83"/>
        <v>1852.211</v>
      </c>
      <c r="EG65" s="12">
        <v>1</v>
      </c>
      <c r="EH65" s="12">
        <v>0.89</v>
      </c>
      <c r="EI65" s="12">
        <v>3.36</v>
      </c>
      <c r="EJ65" s="35">
        <f t="shared" si="84"/>
        <v>3.9904</v>
      </c>
      <c r="EK65" s="12">
        <v>1.225</v>
      </c>
      <c r="EL65" s="12">
        <v>0.5</v>
      </c>
      <c r="EM65" s="36">
        <f t="shared" si="85"/>
        <v>4527.02594932</v>
      </c>
      <c r="EN65"/>
      <c r="EO65"/>
      <c r="EP65"/>
      <c r="EQ65"/>
    </row>
    <row r="66" s="1" customFormat="1" customHeight="1" spans="6:147">
      <c r="F66" s="12">
        <v>1197</v>
      </c>
      <c r="G66" s="12">
        <v>1344</v>
      </c>
      <c r="H66" s="32">
        <v>0.577</v>
      </c>
      <c r="I66" s="33">
        <v>1.153</v>
      </c>
      <c r="J66" s="34">
        <f t="shared" si="62"/>
        <v>2240.301</v>
      </c>
      <c r="K66" s="12">
        <v>1</v>
      </c>
      <c r="L66" s="12">
        <v>0.89</v>
      </c>
      <c r="M66" s="12">
        <v>2.56</v>
      </c>
      <c r="N66" s="35">
        <f t="shared" si="63"/>
        <v>3.2784</v>
      </c>
      <c r="O66" s="12">
        <v>1.225</v>
      </c>
      <c r="P66" s="12">
        <v>0.5</v>
      </c>
      <c r="Q66" s="36">
        <f t="shared" si="64"/>
        <v>4498.56921402</v>
      </c>
      <c r="R66"/>
      <c r="S66"/>
      <c r="T66"/>
      <c r="U66"/>
      <c r="V66" s="1"/>
      <c r="W66" s="1"/>
      <c r="X66" s="1"/>
      <c r="Y66" s="1"/>
      <c r="Z66" s="1"/>
      <c r="AA66" s="12">
        <v>1197</v>
      </c>
      <c r="AB66" s="12">
        <v>1344</v>
      </c>
      <c r="AC66" s="32">
        <v>0.577</v>
      </c>
      <c r="AD66" s="33">
        <v>1.153</v>
      </c>
      <c r="AE66" s="34">
        <f t="shared" si="65"/>
        <v>2240.301</v>
      </c>
      <c r="AF66" s="12">
        <v>1</v>
      </c>
      <c r="AG66" s="12">
        <v>0.89</v>
      </c>
      <c r="AH66" s="12">
        <v>2.56</v>
      </c>
      <c r="AI66" s="35">
        <f t="shared" si="66"/>
        <v>3.2784</v>
      </c>
      <c r="AJ66" s="12">
        <v>1.225</v>
      </c>
      <c r="AK66" s="12">
        <v>0.5</v>
      </c>
      <c r="AL66" s="36">
        <f t="shared" si="67"/>
        <v>4498.56921402</v>
      </c>
      <c r="AM66"/>
      <c r="AN66"/>
      <c r="AO66"/>
      <c r="AP66"/>
      <c r="AQ66" s="1"/>
      <c r="AR66" s="1"/>
      <c r="AS66" s="1"/>
      <c r="AT66" s="1"/>
      <c r="AU66" s="1"/>
      <c r="AV66" s="12">
        <v>1197</v>
      </c>
      <c r="AW66" s="12">
        <v>1344</v>
      </c>
      <c r="AX66" s="32">
        <v>0.577</v>
      </c>
      <c r="AY66" s="33">
        <v>1.153</v>
      </c>
      <c r="AZ66" s="34">
        <f t="shared" si="68"/>
        <v>2240.301</v>
      </c>
      <c r="BA66" s="12">
        <v>1</v>
      </c>
      <c r="BB66" s="12">
        <v>0.89</v>
      </c>
      <c r="BC66" s="12">
        <v>2.56</v>
      </c>
      <c r="BD66" s="35">
        <f t="shared" si="69"/>
        <v>3.2784</v>
      </c>
      <c r="BE66" s="12">
        <v>1.225</v>
      </c>
      <c r="BF66" s="12">
        <v>0.5</v>
      </c>
      <c r="BG66" s="36">
        <f t="shared" si="70"/>
        <v>4498.56921402</v>
      </c>
      <c r="BH66"/>
      <c r="BI66"/>
      <c r="BJ66"/>
      <c r="BK66"/>
      <c r="BL66" s="1"/>
      <c r="BM66" s="1"/>
      <c r="BN66" s="1"/>
      <c r="BO66" s="1"/>
      <c r="BP66" s="1"/>
      <c r="BQ66" s="12">
        <v>1197</v>
      </c>
      <c r="BR66" s="12">
        <v>1344</v>
      </c>
      <c r="BS66" s="32">
        <v>0.577</v>
      </c>
      <c r="BT66" s="33">
        <v>1.153</v>
      </c>
      <c r="BU66" s="34">
        <f t="shared" si="71"/>
        <v>2240.301</v>
      </c>
      <c r="BV66" s="12">
        <v>1</v>
      </c>
      <c r="BW66" s="12">
        <v>0.89</v>
      </c>
      <c r="BX66" s="12">
        <v>2.56</v>
      </c>
      <c r="BY66" s="35">
        <f t="shared" si="72"/>
        <v>3.2784</v>
      </c>
      <c r="BZ66" s="12">
        <v>1.225</v>
      </c>
      <c r="CA66" s="12">
        <v>0.5</v>
      </c>
      <c r="CB66" s="36">
        <f t="shared" si="73"/>
        <v>4498.56921402</v>
      </c>
      <c r="CC66"/>
      <c r="CD66"/>
      <c r="CE66"/>
      <c r="CF66"/>
      <c r="CG66" s="1"/>
      <c r="CH66" s="1"/>
      <c r="CI66" s="1"/>
      <c r="CJ66" s="1"/>
      <c r="CK66" s="1"/>
      <c r="CL66" s="12">
        <v>1197</v>
      </c>
      <c r="CM66" s="12">
        <f t="shared" si="74"/>
        <v>1489</v>
      </c>
      <c r="CN66" s="32">
        <v>0.577</v>
      </c>
      <c r="CO66" s="33">
        <v>1.153</v>
      </c>
      <c r="CP66" s="34">
        <f t="shared" si="75"/>
        <v>2407.486</v>
      </c>
      <c r="CQ66" s="12">
        <v>1</v>
      </c>
      <c r="CR66" s="12">
        <v>0.89</v>
      </c>
      <c r="CS66" s="12">
        <v>2.56</v>
      </c>
      <c r="CT66" s="35">
        <f t="shared" si="76"/>
        <v>3.2784</v>
      </c>
      <c r="CU66" s="12">
        <v>1.225</v>
      </c>
      <c r="CV66" s="12">
        <v>0.5</v>
      </c>
      <c r="CW66" s="36">
        <f t="shared" si="77"/>
        <v>4834.28003772</v>
      </c>
      <c r="CX66"/>
      <c r="CY66"/>
      <c r="CZ66"/>
      <c r="DA66"/>
      <c r="DB66" s="1"/>
      <c r="DC66" s="1"/>
      <c r="DD66" s="1"/>
      <c r="DE66" s="1"/>
      <c r="DF66" s="1"/>
      <c r="DG66" s="12">
        <v>1197</v>
      </c>
      <c r="DH66" s="12">
        <f t="shared" si="78"/>
        <v>1489</v>
      </c>
      <c r="DI66" s="32">
        <v>0.577</v>
      </c>
      <c r="DJ66" s="33">
        <v>1.153</v>
      </c>
      <c r="DK66" s="34">
        <f t="shared" si="79"/>
        <v>2407.486</v>
      </c>
      <c r="DL66" s="12">
        <v>1</v>
      </c>
      <c r="DM66" s="12">
        <v>0.89</v>
      </c>
      <c r="DN66" s="12">
        <v>2.56</v>
      </c>
      <c r="DO66" s="35">
        <f t="shared" si="80"/>
        <v>3.2784</v>
      </c>
      <c r="DP66" s="12">
        <v>1.225</v>
      </c>
      <c r="DQ66" s="12">
        <v>0.5</v>
      </c>
      <c r="DR66" s="36">
        <f t="shared" si="81"/>
        <v>4834.28003772</v>
      </c>
      <c r="DS66"/>
      <c r="DT66"/>
      <c r="DU66"/>
      <c r="DV66"/>
      <c r="DW66" s="1"/>
      <c r="DX66" s="1"/>
      <c r="DY66" s="1"/>
      <c r="DZ66" s="1"/>
      <c r="EA66" s="1"/>
      <c r="EB66" s="12">
        <v>1197</v>
      </c>
      <c r="EC66" s="12">
        <f t="shared" si="82"/>
        <v>1489</v>
      </c>
      <c r="ED66" s="32">
        <v>0.577</v>
      </c>
      <c r="EE66" s="33">
        <v>1.153</v>
      </c>
      <c r="EF66" s="34">
        <f t="shared" si="83"/>
        <v>2407.486</v>
      </c>
      <c r="EG66" s="12">
        <v>1</v>
      </c>
      <c r="EH66" s="12">
        <v>0.89</v>
      </c>
      <c r="EI66" s="12">
        <v>3.36</v>
      </c>
      <c r="EJ66" s="35">
        <f t="shared" si="84"/>
        <v>3.9904</v>
      </c>
      <c r="EK66" s="12">
        <v>1.225</v>
      </c>
      <c r="EL66" s="12">
        <v>0.5</v>
      </c>
      <c r="EM66" s="36">
        <f t="shared" si="85"/>
        <v>5884.18468232</v>
      </c>
      <c r="EN66"/>
      <c r="EO66"/>
      <c r="EP66"/>
      <c r="EQ66"/>
    </row>
    <row r="67" s="1" customFormat="1" customHeight="1" spans="6:147">
      <c r="F67" s="12">
        <v>1197</v>
      </c>
      <c r="G67" s="12">
        <v>1344</v>
      </c>
      <c r="H67" s="32">
        <v>0.444</v>
      </c>
      <c r="I67" s="33">
        <v>0.887</v>
      </c>
      <c r="J67" s="34">
        <f t="shared" si="62"/>
        <v>1723.596</v>
      </c>
      <c r="K67" s="12">
        <v>1</v>
      </c>
      <c r="L67" s="12">
        <v>0.89</v>
      </c>
      <c r="M67" s="12">
        <v>2.56</v>
      </c>
      <c r="N67" s="35">
        <f t="shared" si="63"/>
        <v>3.2784</v>
      </c>
      <c r="O67" s="12">
        <v>1.225</v>
      </c>
      <c r="P67" s="12">
        <v>0.5</v>
      </c>
      <c r="Q67" s="36">
        <f t="shared" si="64"/>
        <v>3461.01523992</v>
      </c>
      <c r="R67"/>
      <c r="S67"/>
      <c r="T67"/>
      <c r="U67"/>
      <c r="V67" s="1"/>
      <c r="W67" s="1"/>
      <c r="X67" s="1"/>
      <c r="Y67" s="1"/>
      <c r="Z67" s="1"/>
      <c r="AA67" s="12">
        <v>1197</v>
      </c>
      <c r="AB67" s="12">
        <v>1344</v>
      </c>
      <c r="AC67" s="32">
        <v>0.444</v>
      </c>
      <c r="AD67" s="33">
        <v>0.887</v>
      </c>
      <c r="AE67" s="34">
        <f t="shared" si="65"/>
        <v>1723.596</v>
      </c>
      <c r="AF67" s="12">
        <v>1</v>
      </c>
      <c r="AG67" s="12">
        <v>0.89</v>
      </c>
      <c r="AH67" s="12">
        <v>2.56</v>
      </c>
      <c r="AI67" s="35">
        <f t="shared" si="66"/>
        <v>3.2784</v>
      </c>
      <c r="AJ67" s="12">
        <v>1.225</v>
      </c>
      <c r="AK67" s="12">
        <v>0.5</v>
      </c>
      <c r="AL67" s="36">
        <f t="shared" si="67"/>
        <v>3461.01523992</v>
      </c>
      <c r="AM67"/>
      <c r="AN67"/>
      <c r="AO67"/>
      <c r="AP67"/>
      <c r="AQ67" s="1"/>
      <c r="AR67" s="1"/>
      <c r="AS67" s="1"/>
      <c r="AT67" s="1"/>
      <c r="AU67" s="1"/>
      <c r="AV67" s="12">
        <v>1197</v>
      </c>
      <c r="AW67" s="12">
        <v>1344</v>
      </c>
      <c r="AX67" s="32">
        <v>0.444</v>
      </c>
      <c r="AY67" s="33">
        <v>0.887</v>
      </c>
      <c r="AZ67" s="34">
        <f t="shared" si="68"/>
        <v>1723.596</v>
      </c>
      <c r="BA67" s="12">
        <v>1</v>
      </c>
      <c r="BB67" s="12">
        <v>0.89</v>
      </c>
      <c r="BC67" s="12">
        <v>2.56</v>
      </c>
      <c r="BD67" s="35">
        <f t="shared" si="69"/>
        <v>3.2784</v>
      </c>
      <c r="BE67" s="12">
        <v>1.225</v>
      </c>
      <c r="BF67" s="12">
        <v>0.5</v>
      </c>
      <c r="BG67" s="36">
        <f t="shared" si="70"/>
        <v>3461.01523992</v>
      </c>
      <c r="BH67"/>
      <c r="BI67"/>
      <c r="BJ67"/>
      <c r="BK67"/>
      <c r="BL67" s="1"/>
      <c r="BM67" s="1"/>
      <c r="BN67" s="1"/>
      <c r="BO67" s="1"/>
      <c r="BP67" s="1"/>
      <c r="BQ67" s="12">
        <v>1197</v>
      </c>
      <c r="BR67" s="12">
        <v>1344</v>
      </c>
      <c r="BS67" s="32">
        <v>0.444</v>
      </c>
      <c r="BT67" s="33">
        <v>0.887</v>
      </c>
      <c r="BU67" s="34">
        <f t="shared" si="71"/>
        <v>1723.596</v>
      </c>
      <c r="BV67" s="12">
        <v>1</v>
      </c>
      <c r="BW67" s="12">
        <v>0.89</v>
      </c>
      <c r="BX67" s="12">
        <v>2.56</v>
      </c>
      <c r="BY67" s="35">
        <f t="shared" si="72"/>
        <v>3.2784</v>
      </c>
      <c r="BZ67" s="12">
        <v>1.225</v>
      </c>
      <c r="CA67" s="12">
        <v>0.5</v>
      </c>
      <c r="CB67" s="36">
        <f t="shared" si="73"/>
        <v>3461.01523992</v>
      </c>
      <c r="CC67"/>
      <c r="CD67"/>
      <c r="CE67"/>
      <c r="CF67"/>
      <c r="CG67" s="1"/>
      <c r="CH67" s="1"/>
      <c r="CI67" s="1"/>
      <c r="CJ67" s="1"/>
      <c r="CK67" s="1"/>
      <c r="CL67" s="12">
        <v>1197</v>
      </c>
      <c r="CM67" s="12">
        <f t="shared" si="74"/>
        <v>1489</v>
      </c>
      <c r="CN67" s="32">
        <v>0.444</v>
      </c>
      <c r="CO67" s="33">
        <v>0.887</v>
      </c>
      <c r="CP67" s="34">
        <f t="shared" si="75"/>
        <v>1852.211</v>
      </c>
      <c r="CQ67" s="12">
        <v>1</v>
      </c>
      <c r="CR67" s="12">
        <v>0.89</v>
      </c>
      <c r="CS67" s="12">
        <v>2.56</v>
      </c>
      <c r="CT67" s="35">
        <f t="shared" si="76"/>
        <v>3.2784</v>
      </c>
      <c r="CU67" s="12">
        <v>1.225</v>
      </c>
      <c r="CV67" s="12">
        <v>0.5</v>
      </c>
      <c r="CW67" s="36">
        <f t="shared" si="77"/>
        <v>3719.27673222</v>
      </c>
      <c r="CX67"/>
      <c r="CY67"/>
      <c r="CZ67"/>
      <c r="DA67"/>
      <c r="DB67" s="1"/>
      <c r="DC67" s="1"/>
      <c r="DD67" s="1"/>
      <c r="DE67" s="1"/>
      <c r="DF67" s="1"/>
      <c r="DG67" s="12">
        <v>1197</v>
      </c>
      <c r="DH67" s="12">
        <f t="shared" si="78"/>
        <v>1489</v>
      </c>
      <c r="DI67" s="32">
        <v>0.444</v>
      </c>
      <c r="DJ67" s="33">
        <v>0.887</v>
      </c>
      <c r="DK67" s="34">
        <f t="shared" si="79"/>
        <v>1852.211</v>
      </c>
      <c r="DL67" s="12">
        <v>1</v>
      </c>
      <c r="DM67" s="12">
        <v>0.89</v>
      </c>
      <c r="DN67" s="12">
        <v>2.56</v>
      </c>
      <c r="DO67" s="35">
        <f t="shared" si="80"/>
        <v>3.2784</v>
      </c>
      <c r="DP67" s="12">
        <v>1.225</v>
      </c>
      <c r="DQ67" s="12">
        <v>0.5</v>
      </c>
      <c r="DR67" s="36">
        <f t="shared" si="81"/>
        <v>3719.27673222</v>
      </c>
      <c r="DS67"/>
      <c r="DT67"/>
      <c r="DU67"/>
      <c r="DV67"/>
      <c r="DW67" s="1"/>
      <c r="DX67" s="1"/>
      <c r="DY67" s="1"/>
      <c r="DZ67" s="1"/>
      <c r="EA67" s="1"/>
      <c r="EB67" s="12">
        <v>1197</v>
      </c>
      <c r="EC67" s="12">
        <f t="shared" si="82"/>
        <v>1489</v>
      </c>
      <c r="ED67" s="32">
        <v>0.444</v>
      </c>
      <c r="EE67" s="33">
        <v>0.887</v>
      </c>
      <c r="EF67" s="34">
        <f t="shared" si="83"/>
        <v>1852.211</v>
      </c>
      <c r="EG67" s="12">
        <v>1</v>
      </c>
      <c r="EH67" s="12">
        <v>0.89</v>
      </c>
      <c r="EI67" s="12">
        <v>3.36</v>
      </c>
      <c r="EJ67" s="35">
        <f t="shared" si="84"/>
        <v>3.9904</v>
      </c>
      <c r="EK67" s="12">
        <v>1.225</v>
      </c>
      <c r="EL67" s="12">
        <v>0.5</v>
      </c>
      <c r="EM67" s="36">
        <f t="shared" si="85"/>
        <v>4527.02594932</v>
      </c>
      <c r="EN67"/>
      <c r="EO67"/>
      <c r="EP67"/>
      <c r="EQ67"/>
    </row>
    <row r="68" s="1" customFormat="1" customHeight="1" spans="6:147">
      <c r="F68" s="12">
        <v>1197</v>
      </c>
      <c r="G68" s="12">
        <v>1344</v>
      </c>
      <c r="H68" s="32">
        <v>0.577</v>
      </c>
      <c r="I68" s="33">
        <v>1.153</v>
      </c>
      <c r="J68" s="34">
        <f t="shared" si="62"/>
        <v>2240.301</v>
      </c>
      <c r="K68" s="12">
        <v>1</v>
      </c>
      <c r="L68" s="12">
        <v>0.89</v>
      </c>
      <c r="M68" s="12">
        <v>2.56</v>
      </c>
      <c r="N68" s="35">
        <f t="shared" si="63"/>
        <v>3.2784</v>
      </c>
      <c r="O68" s="12">
        <v>1.225</v>
      </c>
      <c r="P68" s="12">
        <v>0.5</v>
      </c>
      <c r="Q68" s="36">
        <f t="shared" si="64"/>
        <v>4498.56921402</v>
      </c>
      <c r="R68"/>
      <c r="S68"/>
      <c r="T68"/>
      <c r="U68"/>
      <c r="V68" s="1"/>
      <c r="W68" s="1"/>
      <c r="X68" s="1"/>
      <c r="Y68" s="1"/>
      <c r="Z68" s="1"/>
      <c r="AA68" s="12">
        <v>1197</v>
      </c>
      <c r="AB68" s="12">
        <v>1344</v>
      </c>
      <c r="AC68" s="32">
        <v>0.577</v>
      </c>
      <c r="AD68" s="33">
        <v>1.153</v>
      </c>
      <c r="AE68" s="34">
        <f t="shared" si="65"/>
        <v>2240.301</v>
      </c>
      <c r="AF68" s="12">
        <v>1</v>
      </c>
      <c r="AG68" s="12">
        <v>0.89</v>
      </c>
      <c r="AH68" s="12">
        <v>2.56</v>
      </c>
      <c r="AI68" s="35">
        <f t="shared" si="66"/>
        <v>3.2784</v>
      </c>
      <c r="AJ68" s="12">
        <v>1.225</v>
      </c>
      <c r="AK68" s="12">
        <v>0.5</v>
      </c>
      <c r="AL68" s="36">
        <f t="shared" si="67"/>
        <v>4498.56921402</v>
      </c>
      <c r="AM68"/>
      <c r="AN68"/>
      <c r="AO68"/>
      <c r="AP68"/>
      <c r="AQ68" s="1"/>
      <c r="AR68" s="1"/>
      <c r="AS68" s="1"/>
      <c r="AT68" s="1"/>
      <c r="AU68" s="1"/>
      <c r="AV68" s="12">
        <v>1197</v>
      </c>
      <c r="AW68" s="12">
        <v>1344</v>
      </c>
      <c r="AX68" s="32">
        <v>0.577</v>
      </c>
      <c r="AY68" s="33">
        <v>1.153</v>
      </c>
      <c r="AZ68" s="34">
        <f t="shared" si="68"/>
        <v>2240.301</v>
      </c>
      <c r="BA68" s="12">
        <v>1</v>
      </c>
      <c r="BB68" s="12">
        <v>0.89</v>
      </c>
      <c r="BC68" s="12">
        <v>2.56</v>
      </c>
      <c r="BD68" s="35">
        <f t="shared" si="69"/>
        <v>3.2784</v>
      </c>
      <c r="BE68" s="12">
        <v>1.225</v>
      </c>
      <c r="BF68" s="12">
        <v>0.5</v>
      </c>
      <c r="BG68" s="36">
        <f t="shared" si="70"/>
        <v>4498.56921402</v>
      </c>
      <c r="BH68"/>
      <c r="BI68"/>
      <c r="BJ68"/>
      <c r="BK68"/>
      <c r="BL68" s="1"/>
      <c r="BM68" s="1"/>
      <c r="BN68" s="1"/>
      <c r="BO68" s="1"/>
      <c r="BP68" s="1"/>
      <c r="BQ68" s="12">
        <v>1197</v>
      </c>
      <c r="BR68" s="12">
        <v>1344</v>
      </c>
      <c r="BS68" s="32">
        <v>0.577</v>
      </c>
      <c r="BT68" s="33">
        <v>1.153</v>
      </c>
      <c r="BU68" s="34">
        <f t="shared" si="71"/>
        <v>2240.301</v>
      </c>
      <c r="BV68" s="12">
        <v>1</v>
      </c>
      <c r="BW68" s="12">
        <v>0.89</v>
      </c>
      <c r="BX68" s="12">
        <v>2.56</v>
      </c>
      <c r="BY68" s="35">
        <f t="shared" si="72"/>
        <v>3.2784</v>
      </c>
      <c r="BZ68" s="12">
        <v>1.225</v>
      </c>
      <c r="CA68" s="12">
        <v>0.5</v>
      </c>
      <c r="CB68" s="36">
        <f t="shared" si="73"/>
        <v>4498.56921402</v>
      </c>
      <c r="CC68"/>
      <c r="CD68"/>
      <c r="CE68"/>
      <c r="CF68"/>
      <c r="CG68" s="1"/>
      <c r="CH68" s="1"/>
      <c r="CI68" s="1"/>
      <c r="CJ68" s="1"/>
      <c r="CK68" s="1"/>
      <c r="CL68" s="12">
        <v>1197</v>
      </c>
      <c r="CM68" s="12">
        <f t="shared" si="74"/>
        <v>1489</v>
      </c>
      <c r="CN68" s="32">
        <v>0.577</v>
      </c>
      <c r="CO68" s="33">
        <v>1.153</v>
      </c>
      <c r="CP68" s="34">
        <f t="shared" si="75"/>
        <v>2407.486</v>
      </c>
      <c r="CQ68" s="12">
        <v>1</v>
      </c>
      <c r="CR68" s="12">
        <v>0.89</v>
      </c>
      <c r="CS68" s="12">
        <v>2.56</v>
      </c>
      <c r="CT68" s="35">
        <f t="shared" si="76"/>
        <v>3.2784</v>
      </c>
      <c r="CU68" s="12">
        <v>1.225</v>
      </c>
      <c r="CV68" s="12">
        <v>0.5</v>
      </c>
      <c r="CW68" s="36">
        <f t="shared" si="77"/>
        <v>4834.28003772</v>
      </c>
      <c r="CX68"/>
      <c r="CY68"/>
      <c r="CZ68"/>
      <c r="DA68"/>
      <c r="DB68" s="1"/>
      <c r="DC68" s="1"/>
      <c r="DD68" s="1"/>
      <c r="DE68" s="1"/>
      <c r="DF68" s="1"/>
      <c r="DG68" s="12">
        <v>1197</v>
      </c>
      <c r="DH68" s="12">
        <f t="shared" si="78"/>
        <v>1489</v>
      </c>
      <c r="DI68" s="32">
        <v>0.577</v>
      </c>
      <c r="DJ68" s="33">
        <v>1.153</v>
      </c>
      <c r="DK68" s="34">
        <f t="shared" si="79"/>
        <v>2407.486</v>
      </c>
      <c r="DL68" s="12">
        <v>1</v>
      </c>
      <c r="DM68" s="12">
        <v>0.89</v>
      </c>
      <c r="DN68" s="12">
        <v>2.56</v>
      </c>
      <c r="DO68" s="35">
        <f t="shared" si="80"/>
        <v>3.2784</v>
      </c>
      <c r="DP68" s="12">
        <v>1.225</v>
      </c>
      <c r="DQ68" s="12">
        <v>0.5</v>
      </c>
      <c r="DR68" s="36">
        <f t="shared" si="81"/>
        <v>4834.28003772</v>
      </c>
      <c r="DS68"/>
      <c r="DT68"/>
      <c r="DU68"/>
      <c r="DV68"/>
      <c r="DW68" s="1"/>
      <c r="DX68" s="1"/>
      <c r="DY68" s="1"/>
      <c r="DZ68" s="1"/>
      <c r="EA68" s="1"/>
      <c r="EB68" s="12">
        <v>1197</v>
      </c>
      <c r="EC68" s="12">
        <f t="shared" si="82"/>
        <v>1489</v>
      </c>
      <c r="ED68" s="32">
        <v>0.577</v>
      </c>
      <c r="EE68" s="33">
        <v>1.153</v>
      </c>
      <c r="EF68" s="34">
        <f t="shared" si="83"/>
        <v>2407.486</v>
      </c>
      <c r="EG68" s="12">
        <v>1</v>
      </c>
      <c r="EH68" s="12">
        <v>0.89</v>
      </c>
      <c r="EI68" s="12">
        <v>3.36</v>
      </c>
      <c r="EJ68" s="35">
        <f t="shared" si="84"/>
        <v>3.9904</v>
      </c>
      <c r="EK68" s="12">
        <v>1.225</v>
      </c>
      <c r="EL68" s="12">
        <v>0.5</v>
      </c>
      <c r="EM68" s="36">
        <f t="shared" si="85"/>
        <v>5884.18468232</v>
      </c>
      <c r="EN68"/>
      <c r="EO68"/>
      <c r="EP68"/>
      <c r="EQ68"/>
    </row>
    <row r="69" s="1" customFormat="1" customHeight="1" spans="6:147">
      <c r="F69" s="12">
        <v>1197</v>
      </c>
      <c r="G69" s="12">
        <v>1344</v>
      </c>
      <c r="H69" s="32">
        <v>4.04</v>
      </c>
      <c r="I69" s="33">
        <v>8.09</v>
      </c>
      <c r="J69" s="34">
        <f t="shared" si="62"/>
        <v>15708.84</v>
      </c>
      <c r="K69" s="12">
        <v>2.2</v>
      </c>
      <c r="L69" s="12">
        <v>0.89</v>
      </c>
      <c r="M69" s="12">
        <v>2.56</v>
      </c>
      <c r="N69" s="35">
        <f t="shared" si="63"/>
        <v>3.2784</v>
      </c>
      <c r="O69" s="12">
        <v>1.225</v>
      </c>
      <c r="P69" s="12">
        <v>0.5</v>
      </c>
      <c r="Q69" s="36">
        <f t="shared" si="64"/>
        <v>69396.06277296</v>
      </c>
      <c r="R69"/>
      <c r="S69"/>
      <c r="T69"/>
      <c r="U69"/>
      <c r="V69" s="1"/>
      <c r="W69" s="1"/>
      <c r="X69" s="1"/>
      <c r="Y69" s="1"/>
      <c r="Z69" s="1"/>
      <c r="AA69" s="12">
        <v>1197</v>
      </c>
      <c r="AB69" s="12">
        <v>1344</v>
      </c>
      <c r="AC69" s="32">
        <v>4.04</v>
      </c>
      <c r="AD69" s="33">
        <v>8.09</v>
      </c>
      <c r="AE69" s="34">
        <f t="shared" si="65"/>
        <v>15708.84</v>
      </c>
      <c r="AF69" s="12">
        <v>2.2</v>
      </c>
      <c r="AG69" s="12">
        <v>0.89</v>
      </c>
      <c r="AH69" s="12">
        <v>2.56</v>
      </c>
      <c r="AI69" s="35">
        <f t="shared" si="66"/>
        <v>3.2784</v>
      </c>
      <c r="AJ69" s="12">
        <v>1.225</v>
      </c>
      <c r="AK69" s="12">
        <v>0.5</v>
      </c>
      <c r="AL69" s="36">
        <f t="shared" si="67"/>
        <v>69396.06277296</v>
      </c>
      <c r="AM69"/>
      <c r="AN69"/>
      <c r="AO69"/>
      <c r="AP69"/>
      <c r="AQ69" s="1"/>
      <c r="AR69" s="1"/>
      <c r="AS69" s="1"/>
      <c r="AT69" s="1"/>
      <c r="AU69" s="1"/>
      <c r="AV69" s="12">
        <v>1197</v>
      </c>
      <c r="AW69" s="12">
        <v>1344</v>
      </c>
      <c r="AX69" s="32">
        <v>4.04</v>
      </c>
      <c r="AY69" s="33">
        <v>8.09</v>
      </c>
      <c r="AZ69" s="34">
        <f t="shared" si="68"/>
        <v>15708.84</v>
      </c>
      <c r="BA69" s="12">
        <v>2.2</v>
      </c>
      <c r="BB69" s="12">
        <v>0.89</v>
      </c>
      <c r="BC69" s="12">
        <v>2.56</v>
      </c>
      <c r="BD69" s="35">
        <f t="shared" si="69"/>
        <v>3.2784</v>
      </c>
      <c r="BE69" s="12">
        <v>1.225</v>
      </c>
      <c r="BF69" s="12">
        <v>0.5</v>
      </c>
      <c r="BG69" s="36">
        <f t="shared" si="70"/>
        <v>69396.06277296</v>
      </c>
      <c r="BH69"/>
      <c r="BI69"/>
      <c r="BJ69"/>
      <c r="BK69"/>
      <c r="BL69" s="1"/>
      <c r="BM69" s="1"/>
      <c r="BN69" s="1"/>
      <c r="BO69" s="1"/>
      <c r="BP69" s="1"/>
      <c r="BQ69" s="12">
        <v>1197</v>
      </c>
      <c r="BR69" s="12">
        <v>1344</v>
      </c>
      <c r="BS69" s="32">
        <v>4.04</v>
      </c>
      <c r="BT69" s="33">
        <v>8.09</v>
      </c>
      <c r="BU69" s="34">
        <f t="shared" si="71"/>
        <v>15708.84</v>
      </c>
      <c r="BV69" s="12">
        <v>2.2</v>
      </c>
      <c r="BW69" s="12">
        <v>0.89</v>
      </c>
      <c r="BX69" s="12">
        <v>2.56</v>
      </c>
      <c r="BY69" s="35">
        <f t="shared" si="72"/>
        <v>3.2784</v>
      </c>
      <c r="BZ69" s="12">
        <v>1.225</v>
      </c>
      <c r="CA69" s="12">
        <v>0.5</v>
      </c>
      <c r="CB69" s="36">
        <f t="shared" si="73"/>
        <v>69396.06277296</v>
      </c>
      <c r="CC69"/>
      <c r="CD69"/>
      <c r="CE69"/>
      <c r="CF69"/>
      <c r="CG69" s="1"/>
      <c r="CH69" s="1"/>
      <c r="CI69" s="1"/>
      <c r="CJ69" s="1"/>
      <c r="CK69" s="1"/>
      <c r="CL69" s="12">
        <v>1197</v>
      </c>
      <c r="CM69" s="12">
        <f t="shared" si="74"/>
        <v>1489</v>
      </c>
      <c r="CN69" s="32">
        <v>4.04</v>
      </c>
      <c r="CO69" s="33">
        <v>8.09</v>
      </c>
      <c r="CP69" s="34">
        <f t="shared" si="75"/>
        <v>16881.89</v>
      </c>
      <c r="CQ69" s="12">
        <v>2.2</v>
      </c>
      <c r="CR69" s="12">
        <v>0.89</v>
      </c>
      <c r="CS69" s="12">
        <v>2.56</v>
      </c>
      <c r="CT69" s="35">
        <f t="shared" si="76"/>
        <v>3.2784</v>
      </c>
      <c r="CU69" s="12">
        <v>1.225</v>
      </c>
      <c r="CV69" s="12">
        <v>0.5</v>
      </c>
      <c r="CW69" s="36">
        <f t="shared" si="77"/>
        <v>74578.18006716</v>
      </c>
      <c r="CX69"/>
      <c r="CY69"/>
      <c r="CZ69"/>
      <c r="DA69"/>
      <c r="DB69" s="1"/>
      <c r="DC69" s="1"/>
      <c r="DD69" s="1"/>
      <c r="DE69" s="1"/>
      <c r="DF69" s="1"/>
      <c r="DG69" s="12">
        <v>1197</v>
      </c>
      <c r="DH69" s="12">
        <f t="shared" si="78"/>
        <v>1489</v>
      </c>
      <c r="DI69" s="32">
        <v>4.04</v>
      </c>
      <c r="DJ69" s="33">
        <v>8.09</v>
      </c>
      <c r="DK69" s="34">
        <f t="shared" si="79"/>
        <v>16881.89</v>
      </c>
      <c r="DL69" s="12">
        <v>2.2</v>
      </c>
      <c r="DM69" s="12">
        <v>0.89</v>
      </c>
      <c r="DN69" s="12">
        <v>2.56</v>
      </c>
      <c r="DO69" s="35">
        <f t="shared" si="80"/>
        <v>3.2784</v>
      </c>
      <c r="DP69" s="12">
        <v>1.225</v>
      </c>
      <c r="DQ69" s="12">
        <v>0.5</v>
      </c>
      <c r="DR69" s="36">
        <f t="shared" si="81"/>
        <v>74578.18006716</v>
      </c>
      <c r="DS69"/>
      <c r="DT69"/>
      <c r="DU69"/>
      <c r="DV69"/>
      <c r="DW69" s="1"/>
      <c r="DX69" s="1"/>
      <c r="DY69" s="1"/>
      <c r="DZ69" s="1"/>
      <c r="EA69" s="1"/>
      <c r="EB69" s="12">
        <v>1197</v>
      </c>
      <c r="EC69" s="12">
        <f t="shared" si="82"/>
        <v>1489</v>
      </c>
      <c r="ED69" s="32">
        <v>4.04</v>
      </c>
      <c r="EE69" s="33">
        <v>8.09</v>
      </c>
      <c r="EF69" s="34">
        <f t="shared" si="83"/>
        <v>16881.89</v>
      </c>
      <c r="EG69" s="12">
        <v>2.2</v>
      </c>
      <c r="EH69" s="12">
        <v>0.89</v>
      </c>
      <c r="EI69" s="12">
        <v>3.36</v>
      </c>
      <c r="EJ69" s="35">
        <f t="shared" si="84"/>
        <v>3.9904</v>
      </c>
      <c r="EK69" s="12">
        <v>1.225</v>
      </c>
      <c r="EL69" s="12">
        <v>0.5</v>
      </c>
      <c r="EM69" s="36">
        <f t="shared" si="85"/>
        <v>90775.00297096</v>
      </c>
      <c r="EN69"/>
      <c r="EO69"/>
      <c r="EP69"/>
      <c r="EQ69"/>
    </row>
    <row r="70" s="1" customFormat="1" customHeight="1" spans="6:147">
      <c r="F70" s="12">
        <v>1197</v>
      </c>
      <c r="G70" s="12">
        <v>1344</v>
      </c>
      <c r="H70" s="32">
        <v>6.07</v>
      </c>
      <c r="I70" s="33">
        <v>12.13</v>
      </c>
      <c r="J70" s="34">
        <f t="shared" si="62"/>
        <v>23568.51</v>
      </c>
      <c r="K70" s="12">
        <v>2.2</v>
      </c>
      <c r="L70" s="12">
        <v>0.89</v>
      </c>
      <c r="M70" s="12">
        <v>2.56</v>
      </c>
      <c r="N70" s="35">
        <f t="shared" si="63"/>
        <v>3.2784</v>
      </c>
      <c r="O70" s="12">
        <v>1.225</v>
      </c>
      <c r="P70" s="12">
        <v>0.5</v>
      </c>
      <c r="Q70" s="36">
        <f t="shared" si="64"/>
        <v>104117.28679044</v>
      </c>
      <c r="R70"/>
      <c r="S70"/>
      <c r="T70"/>
      <c r="U70"/>
      <c r="V70" s="1"/>
      <c r="W70" s="1"/>
      <c r="X70" s="1"/>
      <c r="Y70" s="1"/>
      <c r="Z70" s="1"/>
      <c r="AA70" s="12">
        <v>1197</v>
      </c>
      <c r="AB70" s="12">
        <v>1344</v>
      </c>
      <c r="AC70" s="32">
        <v>6.07</v>
      </c>
      <c r="AD70" s="33">
        <v>12.13</v>
      </c>
      <c r="AE70" s="34">
        <f t="shared" si="65"/>
        <v>23568.51</v>
      </c>
      <c r="AF70" s="12">
        <v>2.2</v>
      </c>
      <c r="AG70" s="12">
        <v>0.89</v>
      </c>
      <c r="AH70" s="12">
        <v>2.56</v>
      </c>
      <c r="AI70" s="35">
        <f t="shared" si="66"/>
        <v>3.2784</v>
      </c>
      <c r="AJ70" s="12">
        <v>1.225</v>
      </c>
      <c r="AK70" s="12">
        <v>0.5</v>
      </c>
      <c r="AL70" s="36">
        <f t="shared" si="67"/>
        <v>104117.28679044</v>
      </c>
      <c r="AM70"/>
      <c r="AN70"/>
      <c r="AO70"/>
      <c r="AP70"/>
      <c r="AQ70" s="1"/>
      <c r="AR70" s="1"/>
      <c r="AS70" s="1"/>
      <c r="AT70" s="1"/>
      <c r="AU70" s="1"/>
      <c r="AV70" s="12">
        <v>1197</v>
      </c>
      <c r="AW70" s="12">
        <v>1344</v>
      </c>
      <c r="AX70" s="32">
        <v>6.07</v>
      </c>
      <c r="AY70" s="33">
        <v>12.13</v>
      </c>
      <c r="AZ70" s="34">
        <f t="shared" si="68"/>
        <v>23568.51</v>
      </c>
      <c r="BA70" s="12">
        <v>2.2</v>
      </c>
      <c r="BB70" s="12">
        <v>0.89</v>
      </c>
      <c r="BC70" s="12">
        <v>2.56</v>
      </c>
      <c r="BD70" s="35">
        <f t="shared" si="69"/>
        <v>3.2784</v>
      </c>
      <c r="BE70" s="12">
        <v>1.225</v>
      </c>
      <c r="BF70" s="12">
        <v>0.5</v>
      </c>
      <c r="BG70" s="36">
        <f t="shared" si="70"/>
        <v>104117.28679044</v>
      </c>
      <c r="BH70"/>
      <c r="BI70"/>
      <c r="BJ70"/>
      <c r="BK70"/>
      <c r="BL70" s="1"/>
      <c r="BM70" s="1"/>
      <c r="BN70" s="1"/>
      <c r="BO70" s="1"/>
      <c r="BP70" s="1"/>
      <c r="BQ70" s="12">
        <v>1197</v>
      </c>
      <c r="BR70" s="12">
        <v>1344</v>
      </c>
      <c r="BS70" s="32">
        <v>6.07</v>
      </c>
      <c r="BT70" s="33">
        <v>12.13</v>
      </c>
      <c r="BU70" s="34">
        <f t="shared" si="71"/>
        <v>23568.51</v>
      </c>
      <c r="BV70" s="12">
        <v>2.2</v>
      </c>
      <c r="BW70" s="12">
        <v>0.89</v>
      </c>
      <c r="BX70" s="12">
        <v>2.56</v>
      </c>
      <c r="BY70" s="35">
        <f t="shared" si="72"/>
        <v>3.2784</v>
      </c>
      <c r="BZ70" s="12">
        <v>1.225</v>
      </c>
      <c r="CA70" s="12">
        <v>0.5</v>
      </c>
      <c r="CB70" s="36">
        <f t="shared" si="73"/>
        <v>104117.28679044</v>
      </c>
      <c r="CC70"/>
      <c r="CD70"/>
      <c r="CE70"/>
      <c r="CF70"/>
      <c r="CG70" s="1"/>
      <c r="CH70" s="1"/>
      <c r="CI70" s="1"/>
      <c r="CJ70" s="1"/>
      <c r="CK70" s="1"/>
      <c r="CL70" s="12">
        <v>1197</v>
      </c>
      <c r="CM70" s="12">
        <f t="shared" si="74"/>
        <v>1489</v>
      </c>
      <c r="CN70" s="32">
        <v>6.07</v>
      </c>
      <c r="CO70" s="33">
        <v>12.13</v>
      </c>
      <c r="CP70" s="34">
        <f t="shared" si="75"/>
        <v>25327.36</v>
      </c>
      <c r="CQ70" s="12">
        <v>2.2</v>
      </c>
      <c r="CR70" s="12">
        <v>0.89</v>
      </c>
      <c r="CS70" s="12">
        <v>2.56</v>
      </c>
      <c r="CT70" s="35">
        <f t="shared" si="76"/>
        <v>3.2784</v>
      </c>
      <c r="CU70" s="12">
        <v>1.225</v>
      </c>
      <c r="CV70" s="12">
        <v>0.5</v>
      </c>
      <c r="CW70" s="36">
        <f t="shared" si="77"/>
        <v>111887.25993984</v>
      </c>
      <c r="CX70"/>
      <c r="CY70"/>
      <c r="CZ70"/>
      <c r="DA70"/>
      <c r="DB70" s="1"/>
      <c r="DC70" s="1"/>
      <c r="DD70" s="1"/>
      <c r="DE70" s="1"/>
      <c r="DF70" s="1"/>
      <c r="DG70" s="12">
        <v>1197</v>
      </c>
      <c r="DH70" s="12">
        <f t="shared" si="78"/>
        <v>1489</v>
      </c>
      <c r="DI70" s="32">
        <v>6.07</v>
      </c>
      <c r="DJ70" s="33">
        <v>12.13</v>
      </c>
      <c r="DK70" s="34">
        <f t="shared" si="79"/>
        <v>25327.36</v>
      </c>
      <c r="DL70" s="12">
        <v>2.2</v>
      </c>
      <c r="DM70" s="12">
        <v>0.89</v>
      </c>
      <c r="DN70" s="12">
        <v>2.56</v>
      </c>
      <c r="DO70" s="35">
        <f t="shared" si="80"/>
        <v>3.2784</v>
      </c>
      <c r="DP70" s="12">
        <v>1.225</v>
      </c>
      <c r="DQ70" s="12">
        <v>0.5</v>
      </c>
      <c r="DR70" s="36">
        <f t="shared" si="81"/>
        <v>111887.25993984</v>
      </c>
      <c r="DS70"/>
      <c r="DT70"/>
      <c r="DU70"/>
      <c r="DV70"/>
      <c r="DW70" s="1"/>
      <c r="DX70" s="1"/>
      <c r="DY70" s="1"/>
      <c r="DZ70" s="1"/>
      <c r="EA70" s="1"/>
      <c r="EB70" s="12">
        <v>1197</v>
      </c>
      <c r="EC70" s="12">
        <f t="shared" si="82"/>
        <v>1489</v>
      </c>
      <c r="ED70" s="32">
        <v>6.07</v>
      </c>
      <c r="EE70" s="33">
        <v>12.13</v>
      </c>
      <c r="EF70" s="34">
        <f t="shared" si="83"/>
        <v>25327.36</v>
      </c>
      <c r="EG70" s="12">
        <v>2.2</v>
      </c>
      <c r="EH70" s="12">
        <v>0.89</v>
      </c>
      <c r="EI70" s="12">
        <v>3.36</v>
      </c>
      <c r="EJ70" s="35">
        <f t="shared" si="84"/>
        <v>3.9904</v>
      </c>
      <c r="EK70" s="12">
        <v>1.225</v>
      </c>
      <c r="EL70" s="12">
        <v>0.5</v>
      </c>
      <c r="EM70" s="36">
        <f t="shared" si="85"/>
        <v>136186.83567104</v>
      </c>
      <c r="EN70"/>
      <c r="EO70"/>
      <c r="EP70"/>
      <c r="EQ70"/>
    </row>
    <row r="71" s="1" customFormat="1" customHeight="1" spans="6:147">
      <c r="F71" s="37" t="s">
        <v>43</v>
      </c>
      <c r="G71" s="37"/>
      <c r="H71" s="37"/>
      <c r="I71" s="37"/>
      <c r="J71" s="37"/>
      <c r="K71" s="38">
        <f>SUM(Q57:Q70)</f>
        <v>221270.85628704</v>
      </c>
      <c r="L71" s="38"/>
      <c r="M71" s="38"/>
      <c r="N71" s="38"/>
      <c r="O71" s="38"/>
      <c r="P71" s="38"/>
      <c r="Q71" s="38"/>
      <c r="R71"/>
      <c r="S71"/>
      <c r="T71"/>
      <c r="U71"/>
      <c r="V71" s="1"/>
      <c r="W71" s="1"/>
      <c r="X71" s="1"/>
      <c r="Y71" s="1"/>
      <c r="Z71" s="1"/>
      <c r="AA71" s="37" t="s">
        <v>43</v>
      </c>
      <c r="AB71" s="37"/>
      <c r="AC71" s="37"/>
      <c r="AD71" s="37"/>
      <c r="AE71" s="37"/>
      <c r="AF71" s="38">
        <f>SUM(AL57:AL70)</f>
        <v>221270.85628704</v>
      </c>
      <c r="AG71" s="38"/>
      <c r="AH71" s="38"/>
      <c r="AI71" s="38"/>
      <c r="AJ71" s="38"/>
      <c r="AK71" s="38"/>
      <c r="AL71" s="38"/>
      <c r="AM71"/>
      <c r="AN71"/>
      <c r="AO71"/>
      <c r="AP71"/>
      <c r="AQ71" s="1"/>
      <c r="AR71" s="1"/>
      <c r="AS71" s="1"/>
      <c r="AT71" s="1"/>
      <c r="AU71" s="1"/>
      <c r="AV71" s="37" t="s">
        <v>43</v>
      </c>
      <c r="AW71" s="37"/>
      <c r="AX71" s="37"/>
      <c r="AY71" s="37"/>
      <c r="AZ71" s="37"/>
      <c r="BA71" s="38">
        <f>SUM(BG57:BG70)</f>
        <v>221270.85628704</v>
      </c>
      <c r="BB71" s="38"/>
      <c r="BC71" s="38"/>
      <c r="BD71" s="38"/>
      <c r="BE71" s="38"/>
      <c r="BF71" s="38"/>
      <c r="BG71" s="38"/>
      <c r="BH71"/>
      <c r="BI71"/>
      <c r="BJ71"/>
      <c r="BK71"/>
      <c r="BL71" s="1"/>
      <c r="BM71" s="1"/>
      <c r="BN71" s="1"/>
      <c r="BO71" s="1"/>
      <c r="BP71" s="1"/>
      <c r="BQ71" s="37" t="s">
        <v>43</v>
      </c>
      <c r="BR71" s="37"/>
      <c r="BS71" s="37"/>
      <c r="BT71" s="37"/>
      <c r="BU71" s="37"/>
      <c r="BV71" s="38">
        <f>SUM(CB57:CB70)</f>
        <v>221270.85628704</v>
      </c>
      <c r="BW71" s="38"/>
      <c r="BX71" s="38"/>
      <c r="BY71" s="38"/>
      <c r="BZ71" s="38"/>
      <c r="CA71" s="38"/>
      <c r="CB71" s="38"/>
      <c r="CC71"/>
      <c r="CD71"/>
      <c r="CE71"/>
      <c r="CF71"/>
      <c r="CG71" s="1"/>
      <c r="CH71" s="1"/>
      <c r="CI71" s="1"/>
      <c r="CJ71" s="1"/>
      <c r="CK71" s="1"/>
      <c r="CL71" s="37" t="s">
        <v>43</v>
      </c>
      <c r="CM71" s="37"/>
      <c r="CN71" s="37"/>
      <c r="CO71" s="37"/>
      <c r="CP71" s="37"/>
      <c r="CQ71" s="38">
        <f>SUM(CW57:CW70)</f>
        <v>237786.78062664</v>
      </c>
      <c r="CR71" s="38"/>
      <c r="CS71" s="38"/>
      <c r="CT71" s="38"/>
      <c r="CU71" s="38"/>
      <c r="CV71" s="38"/>
      <c r="CW71" s="38"/>
      <c r="CX71"/>
      <c r="CY71"/>
      <c r="CZ71"/>
      <c r="DA71"/>
      <c r="DB71" s="1"/>
      <c r="DC71" s="1"/>
      <c r="DD71" s="1"/>
      <c r="DE71" s="1"/>
      <c r="DF71" s="1"/>
      <c r="DG71" s="37" t="s">
        <v>43</v>
      </c>
      <c r="DH71" s="37"/>
      <c r="DI71" s="37"/>
      <c r="DJ71" s="37"/>
      <c r="DK71" s="37"/>
      <c r="DL71" s="38">
        <f>SUM(DR57:DR70)</f>
        <v>237786.78062664</v>
      </c>
      <c r="DM71" s="38"/>
      <c r="DN71" s="38"/>
      <c r="DO71" s="38"/>
      <c r="DP71" s="38"/>
      <c r="DQ71" s="38"/>
      <c r="DR71" s="38"/>
      <c r="DS71"/>
      <c r="DT71"/>
      <c r="DU71"/>
      <c r="DV71"/>
      <c r="DW71" s="1"/>
      <c r="DX71" s="1"/>
      <c r="DY71" s="1"/>
      <c r="DZ71" s="1"/>
      <c r="EA71" s="1"/>
      <c r="EB71" s="37" t="s">
        <v>43</v>
      </c>
      <c r="EC71" s="37"/>
      <c r="ED71" s="37"/>
      <c r="EE71" s="37"/>
      <c r="EF71" s="37"/>
      <c r="EG71" s="38">
        <f>SUM(EM57:EM70)</f>
        <v>289429.10243184</v>
      </c>
      <c r="EH71" s="38"/>
      <c r="EI71" s="38"/>
      <c r="EJ71" s="38"/>
      <c r="EK71" s="38"/>
      <c r="EL71" s="38"/>
      <c r="EM71" s="38"/>
      <c r="EN71"/>
      <c r="EO71"/>
      <c r="EP71"/>
      <c r="EQ71"/>
    </row>
    <row r="72" s="1" customFormat="1" customHeight="1" spans="6:147">
      <c r="F72" s="37"/>
      <c r="G72" s="37"/>
      <c r="H72" s="37"/>
      <c r="I72" s="37"/>
      <c r="J72" s="37"/>
      <c r="K72" s="38"/>
      <c r="L72" s="38"/>
      <c r="M72" s="38"/>
      <c r="N72" s="38"/>
      <c r="O72" s="38"/>
      <c r="P72" s="38"/>
      <c r="Q72" s="38"/>
      <c r="R72"/>
      <c r="S72"/>
      <c r="T72"/>
      <c r="U72"/>
      <c r="V72" s="1"/>
      <c r="W72" s="1"/>
      <c r="X72" s="1"/>
      <c r="Y72" s="1"/>
      <c r="Z72" s="1"/>
      <c r="AA72" s="37"/>
      <c r="AB72" s="37"/>
      <c r="AC72" s="37"/>
      <c r="AD72" s="37"/>
      <c r="AE72" s="37"/>
      <c r="AF72" s="38"/>
      <c r="AG72" s="38"/>
      <c r="AH72" s="38"/>
      <c r="AI72" s="38"/>
      <c r="AJ72" s="38"/>
      <c r="AK72" s="38"/>
      <c r="AL72" s="38"/>
      <c r="AM72"/>
      <c r="AN72"/>
      <c r="AO72"/>
      <c r="AP72"/>
      <c r="AQ72" s="1"/>
      <c r="AR72" s="1"/>
      <c r="AS72" s="1"/>
      <c r="AT72" s="1"/>
      <c r="AU72" s="1"/>
      <c r="AV72" s="37"/>
      <c r="AW72" s="37"/>
      <c r="AX72" s="37"/>
      <c r="AY72" s="37"/>
      <c r="AZ72" s="37"/>
      <c r="BA72" s="38"/>
      <c r="BB72" s="38"/>
      <c r="BC72" s="38"/>
      <c r="BD72" s="38"/>
      <c r="BE72" s="38"/>
      <c r="BF72" s="38"/>
      <c r="BG72" s="38"/>
      <c r="BH72"/>
      <c r="BI72"/>
      <c r="BJ72"/>
      <c r="BK72"/>
      <c r="BL72" s="1"/>
      <c r="BM72" s="1"/>
      <c r="BN72" s="1"/>
      <c r="BO72" s="1"/>
      <c r="BP72" s="1"/>
      <c r="BQ72" s="37"/>
      <c r="BR72" s="37"/>
      <c r="BS72" s="37"/>
      <c r="BT72" s="37"/>
      <c r="BU72" s="37"/>
      <c r="BV72" s="38"/>
      <c r="BW72" s="38"/>
      <c r="BX72" s="38"/>
      <c r="BY72" s="38"/>
      <c r="BZ72" s="38"/>
      <c r="CA72" s="38"/>
      <c r="CB72" s="38"/>
      <c r="CC72"/>
      <c r="CD72"/>
      <c r="CE72"/>
      <c r="CF72"/>
      <c r="CG72" s="1"/>
      <c r="CH72" s="1"/>
      <c r="CI72" s="1"/>
      <c r="CJ72" s="1"/>
      <c r="CK72" s="1"/>
      <c r="CL72" s="37"/>
      <c r="CM72" s="37"/>
      <c r="CN72" s="37"/>
      <c r="CO72" s="37"/>
      <c r="CP72" s="37"/>
      <c r="CQ72" s="38"/>
      <c r="CR72" s="38"/>
      <c r="CS72" s="38"/>
      <c r="CT72" s="38"/>
      <c r="CU72" s="38"/>
      <c r="CV72" s="38"/>
      <c r="CW72" s="38"/>
      <c r="CX72"/>
      <c r="CY72"/>
      <c r="CZ72"/>
      <c r="DA72"/>
      <c r="DB72" s="1"/>
      <c r="DC72" s="1"/>
      <c r="DD72" s="1"/>
      <c r="DE72" s="1"/>
      <c r="DF72" s="1"/>
      <c r="DG72" s="37"/>
      <c r="DH72" s="37"/>
      <c r="DI72" s="37"/>
      <c r="DJ72" s="37"/>
      <c r="DK72" s="37"/>
      <c r="DL72" s="38"/>
      <c r="DM72" s="38"/>
      <c r="DN72" s="38"/>
      <c r="DO72" s="38"/>
      <c r="DP72" s="38"/>
      <c r="DQ72" s="38"/>
      <c r="DR72" s="38"/>
      <c r="DS72"/>
      <c r="DT72"/>
      <c r="DU72"/>
      <c r="DV72"/>
      <c r="DW72" s="1"/>
      <c r="DX72" s="1"/>
      <c r="DY72" s="1"/>
      <c r="DZ72" s="1"/>
      <c r="EA72" s="1"/>
      <c r="EB72" s="37"/>
      <c r="EC72" s="37"/>
      <c r="ED72" s="37"/>
      <c r="EE72" s="37"/>
      <c r="EF72" s="37"/>
      <c r="EG72" s="38"/>
      <c r="EH72" s="38"/>
      <c r="EI72" s="38"/>
      <c r="EJ72" s="38"/>
      <c r="EK72" s="38"/>
      <c r="EL72" s="38"/>
      <c r="EM72" s="38"/>
      <c r="EN72"/>
      <c r="EO72"/>
      <c r="EP72"/>
      <c r="EQ72"/>
    </row>
    <row r="73" s="1" customFormat="1" customHeight="1" spans="6:147">
      <c r="F73" s="37"/>
      <c r="G73" s="37"/>
      <c r="H73" s="37"/>
      <c r="I73" s="37"/>
      <c r="J73" s="37"/>
      <c r="K73" s="38"/>
      <c r="L73" s="38"/>
      <c r="M73" s="38"/>
      <c r="N73" s="38"/>
      <c r="O73" s="38"/>
      <c r="P73" s="38"/>
      <c r="Q73" s="38"/>
      <c r="R73"/>
      <c r="S73"/>
      <c r="T73"/>
      <c r="U73"/>
      <c r="V73" s="1"/>
      <c r="W73" s="1"/>
      <c r="X73" s="1"/>
      <c r="Y73" s="1"/>
      <c r="Z73" s="1"/>
      <c r="AA73" s="37"/>
      <c r="AB73" s="37"/>
      <c r="AC73" s="37"/>
      <c r="AD73" s="37"/>
      <c r="AE73" s="37"/>
      <c r="AF73" s="38"/>
      <c r="AG73" s="38"/>
      <c r="AH73" s="38"/>
      <c r="AI73" s="38"/>
      <c r="AJ73" s="38"/>
      <c r="AK73" s="38"/>
      <c r="AL73" s="38"/>
      <c r="AM73"/>
      <c r="AN73"/>
      <c r="AO73"/>
      <c r="AP73"/>
      <c r="AQ73" s="1"/>
      <c r="AR73" s="1"/>
      <c r="AS73" s="1"/>
      <c r="AT73" s="1"/>
      <c r="AU73" s="1"/>
      <c r="AV73" s="37"/>
      <c r="AW73" s="37"/>
      <c r="AX73" s="37"/>
      <c r="AY73" s="37"/>
      <c r="AZ73" s="37"/>
      <c r="BA73" s="38"/>
      <c r="BB73" s="38"/>
      <c r="BC73" s="38"/>
      <c r="BD73" s="38"/>
      <c r="BE73" s="38"/>
      <c r="BF73" s="38"/>
      <c r="BG73" s="38"/>
      <c r="BH73"/>
      <c r="BI73"/>
      <c r="BJ73"/>
      <c r="BK73"/>
      <c r="BL73" s="1"/>
      <c r="BM73" s="1"/>
      <c r="BN73" s="1"/>
      <c r="BO73" s="1"/>
      <c r="BP73" s="1"/>
      <c r="BQ73" s="37"/>
      <c r="BR73" s="37"/>
      <c r="BS73" s="37"/>
      <c r="BT73" s="37"/>
      <c r="BU73" s="37"/>
      <c r="BV73" s="38"/>
      <c r="BW73" s="38"/>
      <c r="BX73" s="38"/>
      <c r="BY73" s="38"/>
      <c r="BZ73" s="38"/>
      <c r="CA73" s="38"/>
      <c r="CB73" s="38"/>
      <c r="CC73"/>
      <c r="CD73"/>
      <c r="CE73"/>
      <c r="CF73"/>
      <c r="CG73" s="1"/>
      <c r="CH73" s="1"/>
      <c r="CI73" s="1"/>
      <c r="CJ73" s="1"/>
      <c r="CK73" s="1"/>
      <c r="CL73" s="37"/>
      <c r="CM73" s="37"/>
      <c r="CN73" s="37"/>
      <c r="CO73" s="37"/>
      <c r="CP73" s="37"/>
      <c r="CQ73" s="38"/>
      <c r="CR73" s="38"/>
      <c r="CS73" s="38"/>
      <c r="CT73" s="38"/>
      <c r="CU73" s="38"/>
      <c r="CV73" s="38"/>
      <c r="CW73" s="38"/>
      <c r="CX73"/>
      <c r="CY73"/>
      <c r="CZ73"/>
      <c r="DA73"/>
      <c r="DB73" s="1"/>
      <c r="DC73" s="1"/>
      <c r="DD73" s="1"/>
      <c r="DE73" s="1"/>
      <c r="DF73" s="1"/>
      <c r="DG73" s="37"/>
      <c r="DH73" s="37"/>
      <c r="DI73" s="37"/>
      <c r="DJ73" s="37"/>
      <c r="DK73" s="37"/>
      <c r="DL73" s="38"/>
      <c r="DM73" s="38"/>
      <c r="DN73" s="38"/>
      <c r="DO73" s="38"/>
      <c r="DP73" s="38"/>
      <c r="DQ73" s="38"/>
      <c r="DR73" s="38"/>
      <c r="DS73"/>
      <c r="DT73"/>
      <c r="DU73"/>
      <c r="DV73"/>
      <c r="DW73" s="1"/>
      <c r="DX73" s="1"/>
      <c r="DY73" s="1"/>
      <c r="DZ73" s="1"/>
      <c r="EA73" s="1"/>
      <c r="EB73" s="37"/>
      <c r="EC73" s="37"/>
      <c r="ED73" s="37"/>
      <c r="EE73" s="37"/>
      <c r="EF73" s="37"/>
      <c r="EG73" s="38"/>
      <c r="EH73" s="38"/>
      <c r="EI73" s="38"/>
      <c r="EJ73" s="38"/>
      <c r="EK73" s="38"/>
      <c r="EL73" s="38"/>
      <c r="EM73" s="38"/>
      <c r="EN73"/>
      <c r="EO73"/>
      <c r="EP73"/>
      <c r="EQ73"/>
    </row>
    <row r="74" s="1" customFormat="1" customHeight="1" spans="6:147">
      <c r="F74" s="39" t="s">
        <v>18</v>
      </c>
      <c r="G74" s="39"/>
      <c r="H74" s="39"/>
      <c r="I74" s="39"/>
      <c r="J74" s="39"/>
      <c r="K74" s="39"/>
      <c r="L74" s="39"/>
      <c r="M74" s="39"/>
      <c r="N74" s="39"/>
      <c r="O74" s="39"/>
      <c r="P74" s="39"/>
      <c r="Q74" s="39"/>
      <c r="R74"/>
      <c r="S74"/>
      <c r="T74"/>
      <c r="U74"/>
      <c r="V74" s="1"/>
      <c r="W74" s="1"/>
      <c r="X74" s="1"/>
      <c r="Y74" s="1"/>
      <c r="Z74" s="1"/>
      <c r="AA74" s="39" t="s">
        <v>18</v>
      </c>
      <c r="AB74" s="39"/>
      <c r="AC74" s="39"/>
      <c r="AD74" s="39"/>
      <c r="AE74" s="39"/>
      <c r="AF74" s="39"/>
      <c r="AG74" s="39"/>
      <c r="AH74" s="39"/>
      <c r="AI74" s="39"/>
      <c r="AJ74" s="39"/>
      <c r="AK74" s="39"/>
      <c r="AL74" s="39"/>
      <c r="AM74"/>
      <c r="AN74"/>
      <c r="AO74"/>
      <c r="AP74"/>
      <c r="AQ74" s="1"/>
      <c r="AR74" s="1"/>
      <c r="AS74" s="1"/>
      <c r="AT74" s="1"/>
      <c r="AU74" s="1"/>
      <c r="AV74" s="39" t="s">
        <v>18</v>
      </c>
      <c r="AW74" s="39"/>
      <c r="AX74" s="39"/>
      <c r="AY74" s="39"/>
      <c r="AZ74" s="39"/>
      <c r="BA74" s="39"/>
      <c r="BB74" s="39"/>
      <c r="BC74" s="39"/>
      <c r="BD74" s="39"/>
      <c r="BE74" s="39"/>
      <c r="BF74" s="39"/>
      <c r="BG74" s="39"/>
      <c r="BH74"/>
      <c r="BI74"/>
      <c r="BJ74"/>
      <c r="BK74"/>
      <c r="BL74" s="1"/>
      <c r="BM74" s="1"/>
      <c r="BN74" s="1"/>
      <c r="BO74" s="1"/>
      <c r="BP74" s="1"/>
      <c r="BQ74" s="39" t="s">
        <v>18</v>
      </c>
      <c r="BR74" s="39"/>
      <c r="BS74" s="39"/>
      <c r="BT74" s="39"/>
      <c r="BU74" s="39"/>
      <c r="BV74" s="39"/>
      <c r="BW74" s="39"/>
      <c r="BX74" s="39"/>
      <c r="BY74" s="39"/>
      <c r="BZ74" s="39"/>
      <c r="CA74" s="39"/>
      <c r="CB74" s="39"/>
      <c r="CC74"/>
      <c r="CD74"/>
      <c r="CE74"/>
      <c r="CF74"/>
      <c r="CG74" s="1"/>
      <c r="CH74" s="1"/>
      <c r="CI74" s="1"/>
      <c r="CJ74" s="1"/>
      <c r="CK74" s="1"/>
      <c r="CL74" s="39" t="s">
        <v>18</v>
      </c>
      <c r="CM74" s="39"/>
      <c r="CN74" s="39"/>
      <c r="CO74" s="39"/>
      <c r="CP74" s="39"/>
      <c r="CQ74" s="39"/>
      <c r="CR74" s="39"/>
      <c r="CS74" s="39"/>
      <c r="CT74" s="39"/>
      <c r="CU74" s="39"/>
      <c r="CV74" s="39"/>
      <c r="CW74" s="39"/>
      <c r="CX74"/>
      <c r="CY74"/>
      <c r="CZ74"/>
      <c r="DA74"/>
      <c r="DB74" s="1"/>
      <c r="DC74" s="1"/>
      <c r="DD74" s="1"/>
      <c r="DE74" s="1"/>
      <c r="DF74" s="1"/>
      <c r="DG74" s="39" t="s">
        <v>18</v>
      </c>
      <c r="DH74" s="39"/>
      <c r="DI74" s="39"/>
      <c r="DJ74" s="39"/>
      <c r="DK74" s="39"/>
      <c r="DL74" s="39"/>
      <c r="DM74" s="39"/>
      <c r="DN74" s="39"/>
      <c r="DO74" s="39"/>
      <c r="DP74" s="39"/>
      <c r="DQ74" s="39"/>
      <c r="DR74" s="39"/>
      <c r="DS74"/>
      <c r="DT74"/>
      <c r="DU74"/>
      <c r="DV74"/>
      <c r="DW74" s="1"/>
      <c r="DX74" s="1"/>
      <c r="DY74" s="1"/>
      <c r="DZ74" s="1"/>
      <c r="EA74" s="1"/>
      <c r="EB74" s="39" t="s">
        <v>18</v>
      </c>
      <c r="EC74" s="39"/>
      <c r="ED74" s="39"/>
      <c r="EE74" s="39"/>
      <c r="EF74" s="39"/>
      <c r="EG74" s="39"/>
      <c r="EH74" s="39"/>
      <c r="EI74" s="39"/>
      <c r="EJ74" s="39"/>
      <c r="EK74" s="39"/>
      <c r="EL74" s="39"/>
      <c r="EM74" s="39"/>
      <c r="EN74"/>
      <c r="EO74"/>
      <c r="EP74"/>
      <c r="EQ74"/>
    </row>
    <row r="75" s="1" customFormat="1" customHeight="1" spans="6:147">
      <c r="F75" s="15" t="s">
        <v>8</v>
      </c>
      <c r="G75" s="15"/>
      <c r="H75" s="15"/>
      <c r="I75" s="15"/>
      <c r="J75" s="15"/>
      <c r="K75" s="9" t="s">
        <v>35</v>
      </c>
      <c r="L75" s="9"/>
      <c r="M75" s="9"/>
      <c r="N75" s="9"/>
      <c r="O75" s="10" t="s">
        <v>36</v>
      </c>
      <c r="P75" s="10"/>
      <c r="Q75" s="40" t="s">
        <v>14</v>
      </c>
      <c r="R75"/>
      <c r="S75"/>
      <c r="T75"/>
      <c r="U75"/>
      <c r="V75" s="1"/>
      <c r="W75" s="1"/>
      <c r="X75" s="1"/>
      <c r="Y75" s="1"/>
      <c r="Z75" s="1"/>
      <c r="AA75" s="15" t="s">
        <v>8</v>
      </c>
      <c r="AB75" s="15"/>
      <c r="AC75" s="15"/>
      <c r="AD75" s="15"/>
      <c r="AE75" s="15"/>
      <c r="AF75" s="9" t="s">
        <v>35</v>
      </c>
      <c r="AG75" s="9"/>
      <c r="AH75" s="9"/>
      <c r="AI75" s="9"/>
      <c r="AJ75" s="10" t="s">
        <v>36</v>
      </c>
      <c r="AK75" s="10"/>
      <c r="AL75" s="40" t="s">
        <v>14</v>
      </c>
      <c r="AM75"/>
      <c r="AN75"/>
      <c r="AO75"/>
      <c r="AP75"/>
      <c r="AQ75" s="1"/>
      <c r="AR75" s="1"/>
      <c r="AS75" s="1"/>
      <c r="AT75" s="1"/>
      <c r="AU75" s="1"/>
      <c r="AV75" s="15" t="s">
        <v>8</v>
      </c>
      <c r="AW75" s="15"/>
      <c r="AX75" s="15"/>
      <c r="AY75" s="15"/>
      <c r="AZ75" s="15"/>
      <c r="BA75" s="9" t="s">
        <v>35</v>
      </c>
      <c r="BB75" s="9"/>
      <c r="BC75" s="9"/>
      <c r="BD75" s="9"/>
      <c r="BE75" s="10" t="s">
        <v>36</v>
      </c>
      <c r="BF75" s="10"/>
      <c r="BG75" s="40" t="s">
        <v>14</v>
      </c>
      <c r="BH75"/>
      <c r="BI75"/>
      <c r="BJ75"/>
      <c r="BK75"/>
      <c r="BL75" s="1"/>
      <c r="BM75" s="1"/>
      <c r="BN75" s="1"/>
      <c r="BO75" s="1"/>
      <c r="BP75" s="1"/>
      <c r="BQ75" s="15" t="s">
        <v>8</v>
      </c>
      <c r="BR75" s="15"/>
      <c r="BS75" s="15"/>
      <c r="BT75" s="15"/>
      <c r="BU75" s="15"/>
      <c r="BV75" s="9" t="s">
        <v>35</v>
      </c>
      <c r="BW75" s="9"/>
      <c r="BX75" s="9"/>
      <c r="BY75" s="9"/>
      <c r="BZ75" s="10" t="s">
        <v>36</v>
      </c>
      <c r="CA75" s="10"/>
      <c r="CB75" s="40" t="s">
        <v>14</v>
      </c>
      <c r="CC75"/>
      <c r="CD75"/>
      <c r="CE75"/>
      <c r="CF75"/>
      <c r="CG75" s="1"/>
      <c r="CH75" s="1"/>
      <c r="CI75" s="1"/>
      <c r="CJ75" s="1"/>
      <c r="CK75" s="1"/>
      <c r="CL75" s="15" t="s">
        <v>8</v>
      </c>
      <c r="CM75" s="15"/>
      <c r="CN75" s="15"/>
      <c r="CO75" s="15"/>
      <c r="CP75" s="15"/>
      <c r="CQ75" s="9" t="s">
        <v>35</v>
      </c>
      <c r="CR75" s="9"/>
      <c r="CS75" s="9"/>
      <c r="CT75" s="9"/>
      <c r="CU75" s="10" t="s">
        <v>36</v>
      </c>
      <c r="CV75" s="10"/>
      <c r="CW75" s="40" t="s">
        <v>14</v>
      </c>
      <c r="CX75"/>
      <c r="CY75"/>
      <c r="CZ75"/>
      <c r="DA75"/>
      <c r="DB75" s="1"/>
      <c r="DC75" s="1"/>
      <c r="DD75" s="1"/>
      <c r="DE75" s="1"/>
      <c r="DF75" s="1"/>
      <c r="DG75" s="15" t="s">
        <v>8</v>
      </c>
      <c r="DH75" s="15"/>
      <c r="DI75" s="15"/>
      <c r="DJ75" s="15"/>
      <c r="DK75" s="15"/>
      <c r="DL75" s="9" t="s">
        <v>35</v>
      </c>
      <c r="DM75" s="9"/>
      <c r="DN75" s="9"/>
      <c r="DO75" s="9"/>
      <c r="DP75" s="10" t="s">
        <v>36</v>
      </c>
      <c r="DQ75" s="10"/>
      <c r="DR75" s="40" t="s">
        <v>14</v>
      </c>
      <c r="DS75"/>
      <c r="DT75"/>
      <c r="DU75"/>
      <c r="DV75"/>
      <c r="DW75" s="1"/>
      <c r="DX75" s="1"/>
      <c r="DY75" s="1"/>
      <c r="DZ75" s="1"/>
      <c r="EA75" s="1"/>
      <c r="EB75" s="15" t="s">
        <v>8</v>
      </c>
      <c r="EC75" s="15"/>
      <c r="ED75" s="15"/>
      <c r="EE75" s="15"/>
      <c r="EF75" s="15"/>
      <c r="EG75" s="9" t="s">
        <v>35</v>
      </c>
      <c r="EH75" s="9"/>
      <c r="EI75" s="9"/>
      <c r="EJ75" s="9"/>
      <c r="EK75" s="10" t="s">
        <v>36</v>
      </c>
      <c r="EL75" s="10"/>
      <c r="EM75" s="40" t="s">
        <v>14</v>
      </c>
      <c r="EN75"/>
      <c r="EO75"/>
      <c r="EP75"/>
      <c r="EQ75"/>
    </row>
    <row r="76" s="1" customFormat="1" customHeight="1" spans="6:147">
      <c r="F76" s="15" t="s">
        <v>44</v>
      </c>
      <c r="G76" s="15" t="s">
        <v>45</v>
      </c>
      <c r="H76" s="15" t="s">
        <v>46</v>
      </c>
      <c r="I76" s="15" t="s">
        <v>47</v>
      </c>
      <c r="J76" s="15" t="s">
        <v>8</v>
      </c>
      <c r="K76" s="9" t="s">
        <v>40</v>
      </c>
      <c r="L76" s="9" t="s">
        <v>27</v>
      </c>
      <c r="M76" s="9" t="s">
        <v>28</v>
      </c>
      <c r="N76" s="35" t="s">
        <v>29</v>
      </c>
      <c r="O76" s="10" t="s">
        <v>48</v>
      </c>
      <c r="P76" s="10" t="s">
        <v>49</v>
      </c>
      <c r="Q76" s="40"/>
      <c r="R76"/>
      <c r="S76"/>
      <c r="T76"/>
      <c r="U76"/>
      <c r="V76" s="1"/>
      <c r="W76" s="1"/>
      <c r="X76" s="1"/>
      <c r="Y76" s="1"/>
      <c r="Z76" s="1"/>
      <c r="AA76" s="15" t="s">
        <v>44</v>
      </c>
      <c r="AB76" s="15" t="s">
        <v>45</v>
      </c>
      <c r="AC76" s="15" t="s">
        <v>46</v>
      </c>
      <c r="AD76" s="15" t="s">
        <v>47</v>
      </c>
      <c r="AE76" s="15" t="s">
        <v>8</v>
      </c>
      <c r="AF76" s="9" t="s">
        <v>40</v>
      </c>
      <c r="AG76" s="9" t="s">
        <v>27</v>
      </c>
      <c r="AH76" s="9" t="s">
        <v>28</v>
      </c>
      <c r="AI76" s="35" t="s">
        <v>29</v>
      </c>
      <c r="AJ76" s="10" t="s">
        <v>48</v>
      </c>
      <c r="AK76" s="10" t="s">
        <v>49</v>
      </c>
      <c r="AL76" s="40"/>
      <c r="AM76"/>
      <c r="AN76"/>
      <c r="AO76"/>
      <c r="AP76"/>
      <c r="AQ76" s="1"/>
      <c r="AR76" s="1"/>
      <c r="AS76" s="1"/>
      <c r="AT76" s="1"/>
      <c r="AU76" s="1"/>
      <c r="AV76" s="15" t="s">
        <v>44</v>
      </c>
      <c r="AW76" s="15" t="s">
        <v>45</v>
      </c>
      <c r="AX76" s="15" t="s">
        <v>46</v>
      </c>
      <c r="AY76" s="15" t="s">
        <v>47</v>
      </c>
      <c r="AZ76" s="15" t="s">
        <v>8</v>
      </c>
      <c r="BA76" s="9" t="s">
        <v>40</v>
      </c>
      <c r="BB76" s="9" t="s">
        <v>27</v>
      </c>
      <c r="BC76" s="9" t="s">
        <v>28</v>
      </c>
      <c r="BD76" s="35" t="s">
        <v>29</v>
      </c>
      <c r="BE76" s="10" t="s">
        <v>48</v>
      </c>
      <c r="BF76" s="10" t="s">
        <v>49</v>
      </c>
      <c r="BG76" s="40"/>
      <c r="BH76"/>
      <c r="BI76"/>
      <c r="BJ76"/>
      <c r="BK76"/>
      <c r="BL76" s="1"/>
      <c r="BM76" s="1"/>
      <c r="BN76" s="1"/>
      <c r="BO76" s="1"/>
      <c r="BP76" s="1"/>
      <c r="BQ76" s="15" t="s">
        <v>44</v>
      </c>
      <c r="BR76" s="15" t="s">
        <v>45</v>
      </c>
      <c r="BS76" s="15" t="s">
        <v>46</v>
      </c>
      <c r="BT76" s="15" t="s">
        <v>47</v>
      </c>
      <c r="BU76" s="15" t="s">
        <v>8</v>
      </c>
      <c r="BV76" s="9" t="s">
        <v>40</v>
      </c>
      <c r="BW76" s="9" t="s">
        <v>27</v>
      </c>
      <c r="BX76" s="9" t="s">
        <v>28</v>
      </c>
      <c r="BY76" s="35" t="s">
        <v>29</v>
      </c>
      <c r="BZ76" s="10" t="s">
        <v>48</v>
      </c>
      <c r="CA76" s="10" t="s">
        <v>49</v>
      </c>
      <c r="CB76" s="40"/>
      <c r="CC76"/>
      <c r="CD76"/>
      <c r="CE76"/>
      <c r="CF76"/>
      <c r="CG76" s="1"/>
      <c r="CH76" s="1"/>
      <c r="CI76" s="1"/>
      <c r="CJ76" s="1"/>
      <c r="CK76" s="1"/>
      <c r="CL76" s="15" t="s">
        <v>44</v>
      </c>
      <c r="CM76" s="15" t="s">
        <v>45</v>
      </c>
      <c r="CN76" s="15" t="s">
        <v>46</v>
      </c>
      <c r="CO76" s="15" t="s">
        <v>47</v>
      </c>
      <c r="CP76" s="15" t="s">
        <v>8</v>
      </c>
      <c r="CQ76" s="9" t="s">
        <v>40</v>
      </c>
      <c r="CR76" s="9" t="s">
        <v>27</v>
      </c>
      <c r="CS76" s="9" t="s">
        <v>28</v>
      </c>
      <c r="CT76" s="35" t="s">
        <v>29</v>
      </c>
      <c r="CU76" s="10" t="s">
        <v>48</v>
      </c>
      <c r="CV76" s="10" t="s">
        <v>49</v>
      </c>
      <c r="CW76" s="40"/>
      <c r="CX76"/>
      <c r="CY76"/>
      <c r="CZ76"/>
      <c r="DA76"/>
      <c r="DB76" s="1"/>
      <c r="DC76" s="1"/>
      <c r="DD76" s="1"/>
      <c r="DE76" s="1"/>
      <c r="DF76" s="1"/>
      <c r="DG76" s="15" t="s">
        <v>44</v>
      </c>
      <c r="DH76" s="15" t="s">
        <v>45</v>
      </c>
      <c r="DI76" s="15" t="s">
        <v>46</v>
      </c>
      <c r="DJ76" s="15" t="s">
        <v>47</v>
      </c>
      <c r="DK76" s="15" t="s">
        <v>8</v>
      </c>
      <c r="DL76" s="9" t="s">
        <v>40</v>
      </c>
      <c r="DM76" s="9" t="s">
        <v>27</v>
      </c>
      <c r="DN76" s="9" t="s">
        <v>28</v>
      </c>
      <c r="DO76" s="35" t="s">
        <v>29</v>
      </c>
      <c r="DP76" s="10" t="s">
        <v>48</v>
      </c>
      <c r="DQ76" s="10" t="s">
        <v>49</v>
      </c>
      <c r="DR76" s="40"/>
      <c r="DS76"/>
      <c r="DT76"/>
      <c r="DU76"/>
      <c r="DV76"/>
      <c r="DW76" s="1"/>
      <c r="DX76" s="1"/>
      <c r="DY76" s="1"/>
      <c r="DZ76" s="1"/>
      <c r="EA76" s="1"/>
      <c r="EB76" s="15" t="s">
        <v>44</v>
      </c>
      <c r="EC76" s="15" t="s">
        <v>45</v>
      </c>
      <c r="ED76" s="15" t="s">
        <v>46</v>
      </c>
      <c r="EE76" s="15" t="s">
        <v>47</v>
      </c>
      <c r="EF76" s="15" t="s">
        <v>8</v>
      </c>
      <c r="EG76" s="9" t="s">
        <v>40</v>
      </c>
      <c r="EH76" s="9" t="s">
        <v>27</v>
      </c>
      <c r="EI76" s="9" t="s">
        <v>28</v>
      </c>
      <c r="EJ76" s="35" t="s">
        <v>29</v>
      </c>
      <c r="EK76" s="10" t="s">
        <v>48</v>
      </c>
      <c r="EL76" s="10" t="s">
        <v>49</v>
      </c>
      <c r="EM76" s="40"/>
      <c r="EN76"/>
      <c r="EO76"/>
      <c r="EP76"/>
      <c r="EQ76"/>
    </row>
    <row r="77" s="1" customFormat="1" customHeight="1" spans="6:147">
      <c r="F77" s="12">
        <v>35434</v>
      </c>
      <c r="G77" s="13">
        <v>0.168</v>
      </c>
      <c r="H77" s="12">
        <v>1</v>
      </c>
      <c r="I77" s="12">
        <v>0</v>
      </c>
      <c r="J77" s="15">
        <f t="shared" ref="J77:J86" si="86">F77*G77*H77+I77</f>
        <v>5952.912</v>
      </c>
      <c r="K77" s="12">
        <v>1</v>
      </c>
      <c r="L77" s="12">
        <v>0.89</v>
      </c>
      <c r="M77" s="12">
        <v>1.78</v>
      </c>
      <c r="N77" s="35">
        <f t="shared" ref="N77:N86" si="87">L77*M77+1</f>
        <v>2.5842</v>
      </c>
      <c r="O77" s="12">
        <v>0.9</v>
      </c>
      <c r="P77" s="10">
        <v>0.5</v>
      </c>
      <c r="Q77" s="41">
        <f t="shared" ref="Q77:Q86" si="88">J77*K77*N77*O77*P77</f>
        <v>6922.58183568</v>
      </c>
      <c r="R77"/>
      <c r="S77"/>
      <c r="T77"/>
      <c r="U77"/>
      <c r="V77" s="1"/>
      <c r="W77" s="1"/>
      <c r="X77" s="1"/>
      <c r="Y77" s="1"/>
      <c r="Z77" s="1"/>
      <c r="AA77" s="12">
        <v>35434</v>
      </c>
      <c r="AB77" s="13">
        <v>0.168</v>
      </c>
      <c r="AC77" s="12">
        <v>1</v>
      </c>
      <c r="AD77" s="12">
        <v>0</v>
      </c>
      <c r="AE77" s="15">
        <f t="shared" ref="AE77:AE86" si="89">AA77*AB77*AC77+AD77</f>
        <v>5952.912</v>
      </c>
      <c r="AF77" s="12">
        <v>1</v>
      </c>
      <c r="AG77" s="12">
        <v>0.89</v>
      </c>
      <c r="AH77" s="12">
        <v>1.78</v>
      </c>
      <c r="AI77" s="35">
        <f t="shared" ref="AI77:AI86" si="90">AG77*AH77+1</f>
        <v>2.5842</v>
      </c>
      <c r="AJ77" s="12">
        <v>0.9</v>
      </c>
      <c r="AK77" s="10">
        <v>0.5</v>
      </c>
      <c r="AL77" s="41">
        <f t="shared" ref="AL77:AL86" si="91">AE77*AF77*AI77*AJ77*AK77</f>
        <v>6922.58183568</v>
      </c>
      <c r="AM77"/>
      <c r="AN77"/>
      <c r="AO77"/>
      <c r="AP77"/>
      <c r="AQ77" s="1"/>
      <c r="AR77" s="1"/>
      <c r="AS77" s="1"/>
      <c r="AT77" s="1"/>
      <c r="AU77" s="1"/>
      <c r="AV77" s="12">
        <v>35728</v>
      </c>
      <c r="AW77" s="13">
        <v>0.168</v>
      </c>
      <c r="AX77" s="12">
        <v>1</v>
      </c>
      <c r="AY77" s="12">
        <v>0</v>
      </c>
      <c r="AZ77" s="15">
        <f t="shared" ref="AZ77:AZ86" si="92">AV77*AW77*AX77+AY77</f>
        <v>6002.304</v>
      </c>
      <c r="BA77" s="12">
        <v>1</v>
      </c>
      <c r="BB77" s="12">
        <v>0.9</v>
      </c>
      <c r="BC77" s="12">
        <v>2.31</v>
      </c>
      <c r="BD77" s="35">
        <f t="shared" ref="BD77:BD86" si="93">BB77*BC77+1</f>
        <v>3.079</v>
      </c>
      <c r="BE77" s="12">
        <v>0.9</v>
      </c>
      <c r="BF77" s="10">
        <v>0.5</v>
      </c>
      <c r="BG77" s="41">
        <f t="shared" ref="BG77:BG86" si="94">AZ77*BA77*BD77*BE77*BF77</f>
        <v>8316.4923072</v>
      </c>
      <c r="BH77"/>
      <c r="BI77"/>
      <c r="BJ77"/>
      <c r="BK77"/>
      <c r="BL77" s="1"/>
      <c r="BM77" s="1"/>
      <c r="BN77" s="1"/>
      <c r="BO77" s="1"/>
      <c r="BP77" s="1"/>
      <c r="BQ77" s="12">
        <v>35728</v>
      </c>
      <c r="BR77" s="13">
        <v>0.168</v>
      </c>
      <c r="BS77" s="12">
        <v>1</v>
      </c>
      <c r="BT77" s="12">
        <v>0</v>
      </c>
      <c r="BU77" s="15">
        <f t="shared" ref="BU77:BU86" si="95">BQ77*BR77*BS77+BT77</f>
        <v>6002.304</v>
      </c>
      <c r="BV77" s="12">
        <v>1</v>
      </c>
      <c r="BW77" s="12">
        <v>0.9</v>
      </c>
      <c r="BX77" s="12">
        <v>2.31</v>
      </c>
      <c r="BY77" s="35">
        <f t="shared" ref="BY77:BY86" si="96">BW77*BX77+1</f>
        <v>3.079</v>
      </c>
      <c r="BZ77" s="12">
        <v>0.9</v>
      </c>
      <c r="CA77" s="10">
        <v>0.5</v>
      </c>
      <c r="CB77" s="41">
        <f t="shared" ref="CB77:CB86" si="97">BU77*BV77*BY77*BZ77*CA77</f>
        <v>8316.4923072</v>
      </c>
      <c r="CC77"/>
      <c r="CD77"/>
      <c r="CE77"/>
      <c r="CF77"/>
      <c r="CG77" s="1"/>
      <c r="CH77" s="1"/>
      <c r="CI77" s="1"/>
      <c r="CJ77" s="1"/>
      <c r="CK77" s="1"/>
      <c r="CL77" s="12">
        <v>41312</v>
      </c>
      <c r="CM77" s="13">
        <v>0.168</v>
      </c>
      <c r="CN77" s="12">
        <v>1</v>
      </c>
      <c r="CO77" s="12">
        <v>0</v>
      </c>
      <c r="CP77" s="15">
        <f t="shared" ref="CP77:CP86" si="98">CL77*CM77*CN77+CO77</f>
        <v>6940.416</v>
      </c>
      <c r="CQ77" s="12">
        <v>1</v>
      </c>
      <c r="CR77" s="12">
        <v>0.89</v>
      </c>
      <c r="CS77" s="12">
        <v>1.78</v>
      </c>
      <c r="CT77" s="35">
        <f t="shared" ref="CT77:CT86" si="99">CR77*CS77+1</f>
        <v>2.5842</v>
      </c>
      <c r="CU77" s="12">
        <v>0.9</v>
      </c>
      <c r="CV77" s="10">
        <v>0.5</v>
      </c>
      <c r="CW77" s="41">
        <f t="shared" ref="CW77:CW86" si="100">CP77*CQ77*CT77*CU77*CV77</f>
        <v>8070.94036224</v>
      </c>
      <c r="CX77"/>
      <c r="CY77"/>
      <c r="CZ77"/>
      <c r="DA77"/>
      <c r="DB77" s="1"/>
      <c r="DC77" s="1"/>
      <c r="DD77" s="1"/>
      <c r="DE77" s="1"/>
      <c r="DF77" s="1"/>
      <c r="DG77" s="12">
        <v>41606</v>
      </c>
      <c r="DH77" s="13">
        <v>0.168</v>
      </c>
      <c r="DI77" s="12">
        <v>1</v>
      </c>
      <c r="DJ77" s="12">
        <v>0</v>
      </c>
      <c r="DK77" s="15">
        <f t="shared" ref="DK77:DK86" si="101">DG77*DH77*DI77+DJ77</f>
        <v>6989.808</v>
      </c>
      <c r="DL77" s="12">
        <v>1</v>
      </c>
      <c r="DM77" s="12">
        <v>0.9</v>
      </c>
      <c r="DN77" s="12">
        <v>2.31</v>
      </c>
      <c r="DO77" s="35">
        <f t="shared" ref="DO77:DO86" si="102">DM77*DN77+1</f>
        <v>3.079</v>
      </c>
      <c r="DP77" s="12">
        <v>0.9</v>
      </c>
      <c r="DQ77" s="10">
        <v>0.5</v>
      </c>
      <c r="DR77" s="41">
        <f t="shared" ref="DR77:DR86" si="103">DK77*DL77*DO77*DP77*DQ77</f>
        <v>9684.7284744</v>
      </c>
      <c r="DS77"/>
      <c r="DT77"/>
      <c r="DU77"/>
      <c r="DV77"/>
      <c r="DW77" s="1"/>
      <c r="DX77" s="1"/>
      <c r="DY77" s="1"/>
      <c r="DZ77" s="1"/>
      <c r="EA77" s="1"/>
      <c r="EB77" s="12">
        <v>41606</v>
      </c>
      <c r="EC77" s="13">
        <v>0.168</v>
      </c>
      <c r="ED77" s="12">
        <v>1</v>
      </c>
      <c r="EE77" s="12">
        <v>0</v>
      </c>
      <c r="EF77" s="15">
        <f t="shared" ref="EF77:EF86" si="104">EB77*EC77*ED77+EE77</f>
        <v>6989.808</v>
      </c>
      <c r="EG77" s="12">
        <v>1</v>
      </c>
      <c r="EH77" s="12">
        <v>0.9</v>
      </c>
      <c r="EI77" s="12">
        <v>3.11</v>
      </c>
      <c r="EJ77" s="35">
        <f t="shared" ref="EJ77:EJ86" si="105">EH77*EI77+1</f>
        <v>3.799</v>
      </c>
      <c r="EK77" s="12">
        <v>0.9</v>
      </c>
      <c r="EL77" s="10">
        <v>0.5</v>
      </c>
      <c r="EM77" s="41">
        <f t="shared" ref="EM77:EM86" si="106">EF77*EG77*EJ77*EK77*EL77</f>
        <v>11949.4262664</v>
      </c>
      <c r="EN77"/>
      <c r="EO77"/>
      <c r="EP77"/>
      <c r="EQ77"/>
    </row>
    <row r="78" s="1" customFormat="1" customHeight="1" spans="6:147">
      <c r="F78" s="12">
        <v>35434</v>
      </c>
      <c r="G78" s="13">
        <v>0.168</v>
      </c>
      <c r="H78" s="12">
        <v>1</v>
      </c>
      <c r="I78" s="12">
        <v>0</v>
      </c>
      <c r="J78" s="15">
        <f t="shared" si="86"/>
        <v>5952.912</v>
      </c>
      <c r="K78" s="12">
        <v>1</v>
      </c>
      <c r="L78" s="12">
        <v>0.89</v>
      </c>
      <c r="M78" s="12">
        <v>1.78</v>
      </c>
      <c r="N78" s="35">
        <f t="shared" si="87"/>
        <v>2.5842</v>
      </c>
      <c r="O78" s="12">
        <v>0.9</v>
      </c>
      <c r="P78" s="10">
        <v>0.5</v>
      </c>
      <c r="Q78" s="41">
        <f t="shared" si="88"/>
        <v>6922.58183568</v>
      </c>
      <c r="R78"/>
      <c r="S78"/>
      <c r="T78"/>
      <c r="U78"/>
      <c r="V78" s="1"/>
      <c r="W78" s="1"/>
      <c r="X78" s="1"/>
      <c r="Y78" s="1"/>
      <c r="Z78" s="1"/>
      <c r="AA78" s="12">
        <v>35434</v>
      </c>
      <c r="AB78" s="13">
        <v>0.168</v>
      </c>
      <c r="AC78" s="12">
        <v>1</v>
      </c>
      <c r="AD78" s="12">
        <v>0</v>
      </c>
      <c r="AE78" s="15">
        <f t="shared" si="89"/>
        <v>5952.912</v>
      </c>
      <c r="AF78" s="12">
        <v>1</v>
      </c>
      <c r="AG78" s="12">
        <v>0.89</v>
      </c>
      <c r="AH78" s="12">
        <v>1.78</v>
      </c>
      <c r="AI78" s="35">
        <f t="shared" si="90"/>
        <v>2.5842</v>
      </c>
      <c r="AJ78" s="12">
        <v>0.9</v>
      </c>
      <c r="AK78" s="10">
        <v>0.5</v>
      </c>
      <c r="AL78" s="41">
        <f t="shared" si="91"/>
        <v>6922.58183568</v>
      </c>
      <c r="AM78"/>
      <c r="AN78"/>
      <c r="AO78"/>
      <c r="AP78"/>
      <c r="AQ78" s="1"/>
      <c r="AR78" s="1"/>
      <c r="AS78" s="1"/>
      <c r="AT78" s="1"/>
      <c r="AU78" s="1"/>
      <c r="AV78" s="12">
        <v>35728</v>
      </c>
      <c r="AW78" s="13">
        <v>0.168</v>
      </c>
      <c r="AX78" s="12">
        <v>1</v>
      </c>
      <c r="AY78" s="12">
        <v>0</v>
      </c>
      <c r="AZ78" s="15">
        <f t="shared" si="92"/>
        <v>6002.304</v>
      </c>
      <c r="BA78" s="12">
        <v>1</v>
      </c>
      <c r="BB78" s="12">
        <v>0.9</v>
      </c>
      <c r="BC78" s="12">
        <v>2.31</v>
      </c>
      <c r="BD78" s="35">
        <f t="shared" si="93"/>
        <v>3.079</v>
      </c>
      <c r="BE78" s="12">
        <v>0.9</v>
      </c>
      <c r="BF78" s="10">
        <v>0.5</v>
      </c>
      <c r="BG78" s="41">
        <f t="shared" si="94"/>
        <v>8316.4923072</v>
      </c>
      <c r="BH78"/>
      <c r="BI78"/>
      <c r="BJ78"/>
      <c r="BK78"/>
      <c r="BL78" s="1"/>
      <c r="BM78" s="1"/>
      <c r="BN78" s="1"/>
      <c r="BO78" s="1"/>
      <c r="BP78" s="1"/>
      <c r="BQ78" s="12">
        <v>35728</v>
      </c>
      <c r="BR78" s="13">
        <v>0.168</v>
      </c>
      <c r="BS78" s="12">
        <v>1</v>
      </c>
      <c r="BT78" s="12">
        <v>0</v>
      </c>
      <c r="BU78" s="15">
        <f t="shared" si="95"/>
        <v>6002.304</v>
      </c>
      <c r="BV78" s="12">
        <v>1</v>
      </c>
      <c r="BW78" s="12">
        <v>0.9</v>
      </c>
      <c r="BX78" s="12">
        <v>2.31</v>
      </c>
      <c r="BY78" s="35">
        <f t="shared" si="96"/>
        <v>3.079</v>
      </c>
      <c r="BZ78" s="12">
        <v>0.9</v>
      </c>
      <c r="CA78" s="10">
        <v>0.5</v>
      </c>
      <c r="CB78" s="41">
        <f t="shared" si="97"/>
        <v>8316.4923072</v>
      </c>
      <c r="CC78"/>
      <c r="CD78"/>
      <c r="CE78"/>
      <c r="CF78"/>
      <c r="CG78" s="1"/>
      <c r="CH78" s="1"/>
      <c r="CI78" s="1"/>
      <c r="CJ78" s="1"/>
      <c r="CK78" s="1"/>
      <c r="CL78" s="12">
        <v>41312</v>
      </c>
      <c r="CM78" s="13">
        <v>0.168</v>
      </c>
      <c r="CN78" s="12">
        <v>1</v>
      </c>
      <c r="CO78" s="12">
        <v>0</v>
      </c>
      <c r="CP78" s="15">
        <f t="shared" si="98"/>
        <v>6940.416</v>
      </c>
      <c r="CQ78" s="12">
        <v>1</v>
      </c>
      <c r="CR78" s="12">
        <v>0.89</v>
      </c>
      <c r="CS78" s="12">
        <v>1.78</v>
      </c>
      <c r="CT78" s="35">
        <f t="shared" si="99"/>
        <v>2.5842</v>
      </c>
      <c r="CU78" s="12">
        <v>0.9</v>
      </c>
      <c r="CV78" s="10">
        <v>0.5</v>
      </c>
      <c r="CW78" s="41">
        <f t="shared" si="100"/>
        <v>8070.94036224</v>
      </c>
      <c r="CX78"/>
      <c r="CY78"/>
      <c r="CZ78"/>
      <c r="DA78"/>
      <c r="DB78" s="1"/>
      <c r="DC78" s="1"/>
      <c r="DD78" s="1"/>
      <c r="DE78" s="1"/>
      <c r="DF78" s="1"/>
      <c r="DG78" s="12">
        <v>41606</v>
      </c>
      <c r="DH78" s="13">
        <v>0.168</v>
      </c>
      <c r="DI78" s="12">
        <v>1</v>
      </c>
      <c r="DJ78" s="12">
        <v>0</v>
      </c>
      <c r="DK78" s="15">
        <f t="shared" si="101"/>
        <v>6989.808</v>
      </c>
      <c r="DL78" s="12">
        <v>1</v>
      </c>
      <c r="DM78" s="12">
        <v>0.9</v>
      </c>
      <c r="DN78" s="12">
        <v>2.31</v>
      </c>
      <c r="DO78" s="35">
        <f t="shared" si="102"/>
        <v>3.079</v>
      </c>
      <c r="DP78" s="12">
        <v>0.9</v>
      </c>
      <c r="DQ78" s="10">
        <v>0.5</v>
      </c>
      <c r="DR78" s="41">
        <f t="shared" si="103"/>
        <v>9684.7284744</v>
      </c>
      <c r="DS78"/>
      <c r="DT78"/>
      <c r="DU78"/>
      <c r="DV78"/>
      <c r="DW78" s="1"/>
      <c r="DX78" s="1"/>
      <c r="DY78" s="1"/>
      <c r="DZ78" s="1"/>
      <c r="EA78" s="1"/>
      <c r="EB78" s="12">
        <v>41606</v>
      </c>
      <c r="EC78" s="13">
        <v>0.168</v>
      </c>
      <c r="ED78" s="12">
        <v>1</v>
      </c>
      <c r="EE78" s="12">
        <v>0</v>
      </c>
      <c r="EF78" s="15">
        <f t="shared" si="104"/>
        <v>6989.808</v>
      </c>
      <c r="EG78" s="12">
        <v>1</v>
      </c>
      <c r="EH78" s="12">
        <v>0.9</v>
      </c>
      <c r="EI78" s="12">
        <v>3.11</v>
      </c>
      <c r="EJ78" s="35">
        <f t="shared" si="105"/>
        <v>3.799</v>
      </c>
      <c r="EK78" s="12">
        <v>0.9</v>
      </c>
      <c r="EL78" s="10">
        <v>0.5</v>
      </c>
      <c r="EM78" s="41">
        <f t="shared" si="106"/>
        <v>11949.4262664</v>
      </c>
      <c r="EN78"/>
      <c r="EO78"/>
      <c r="EP78"/>
      <c r="EQ78"/>
    </row>
    <row r="79" s="1" customFormat="1" customHeight="1" spans="6:147">
      <c r="F79" s="12">
        <v>35434</v>
      </c>
      <c r="G79" s="13">
        <v>0.168</v>
      </c>
      <c r="H79" s="12">
        <v>1</v>
      </c>
      <c r="I79" s="12">
        <v>0</v>
      </c>
      <c r="J79" s="15">
        <f t="shared" si="86"/>
        <v>5952.912</v>
      </c>
      <c r="K79" s="12">
        <v>1</v>
      </c>
      <c r="L79" s="12">
        <v>0.89</v>
      </c>
      <c r="M79" s="12">
        <v>1.78</v>
      </c>
      <c r="N79" s="35">
        <f t="shared" si="87"/>
        <v>2.5842</v>
      </c>
      <c r="O79" s="12">
        <v>0.9</v>
      </c>
      <c r="P79" s="10">
        <v>0.5</v>
      </c>
      <c r="Q79" s="41">
        <f t="shared" si="88"/>
        <v>6922.58183568</v>
      </c>
      <c r="AA79" s="12">
        <v>35434</v>
      </c>
      <c r="AB79" s="13">
        <v>0.168</v>
      </c>
      <c r="AC79" s="12">
        <v>1</v>
      </c>
      <c r="AD79" s="12">
        <v>0</v>
      </c>
      <c r="AE79" s="15">
        <f t="shared" si="89"/>
        <v>5952.912</v>
      </c>
      <c r="AF79" s="12">
        <v>1</v>
      </c>
      <c r="AG79" s="12">
        <v>0.89</v>
      </c>
      <c r="AH79" s="12">
        <v>1.78</v>
      </c>
      <c r="AI79" s="35">
        <f t="shared" si="90"/>
        <v>2.5842</v>
      </c>
      <c r="AJ79" s="12">
        <v>0.9</v>
      </c>
      <c r="AK79" s="10">
        <v>0.5</v>
      </c>
      <c r="AL79" s="41">
        <f t="shared" si="91"/>
        <v>6922.58183568</v>
      </c>
      <c r="AV79" s="12">
        <v>35728</v>
      </c>
      <c r="AW79" s="13">
        <v>0.168</v>
      </c>
      <c r="AX79" s="12">
        <v>1</v>
      </c>
      <c r="AY79" s="12">
        <v>0</v>
      </c>
      <c r="AZ79" s="15">
        <f t="shared" si="92"/>
        <v>6002.304</v>
      </c>
      <c r="BA79" s="12">
        <v>1</v>
      </c>
      <c r="BB79" s="12">
        <v>0.9</v>
      </c>
      <c r="BC79" s="12">
        <v>2.31</v>
      </c>
      <c r="BD79" s="35">
        <f t="shared" si="93"/>
        <v>3.079</v>
      </c>
      <c r="BE79" s="12">
        <v>0.9</v>
      </c>
      <c r="BF79" s="10">
        <v>0.5</v>
      </c>
      <c r="BG79" s="41">
        <f t="shared" si="94"/>
        <v>8316.4923072</v>
      </c>
      <c r="BQ79" s="12">
        <v>35728</v>
      </c>
      <c r="BR79" s="13">
        <v>0.168</v>
      </c>
      <c r="BS79" s="12">
        <v>1</v>
      </c>
      <c r="BT79" s="12">
        <v>0</v>
      </c>
      <c r="BU79" s="15">
        <f t="shared" si="95"/>
        <v>6002.304</v>
      </c>
      <c r="BV79" s="12">
        <v>1</v>
      </c>
      <c r="BW79" s="12">
        <v>0.9</v>
      </c>
      <c r="BX79" s="12">
        <v>2.31</v>
      </c>
      <c r="BY79" s="35">
        <f t="shared" si="96"/>
        <v>3.079</v>
      </c>
      <c r="BZ79" s="12">
        <v>0.9</v>
      </c>
      <c r="CA79" s="10">
        <v>0.5</v>
      </c>
      <c r="CB79" s="41">
        <f t="shared" si="97"/>
        <v>8316.4923072</v>
      </c>
      <c r="CL79" s="12">
        <v>41312</v>
      </c>
      <c r="CM79" s="13">
        <v>0.168</v>
      </c>
      <c r="CN79" s="12">
        <v>1</v>
      </c>
      <c r="CO79" s="12">
        <v>0</v>
      </c>
      <c r="CP79" s="15">
        <f t="shared" si="98"/>
        <v>6940.416</v>
      </c>
      <c r="CQ79" s="12">
        <v>1</v>
      </c>
      <c r="CR79" s="12">
        <v>0.89</v>
      </c>
      <c r="CS79" s="12">
        <v>1.78</v>
      </c>
      <c r="CT79" s="35">
        <f t="shared" si="99"/>
        <v>2.5842</v>
      </c>
      <c r="CU79" s="12">
        <v>0.9</v>
      </c>
      <c r="CV79" s="10">
        <v>0.5</v>
      </c>
      <c r="CW79" s="41">
        <f t="shared" si="100"/>
        <v>8070.94036224</v>
      </c>
      <c r="DG79" s="12">
        <v>41606</v>
      </c>
      <c r="DH79" s="13">
        <v>0.168</v>
      </c>
      <c r="DI79" s="12">
        <v>1</v>
      </c>
      <c r="DJ79" s="12">
        <v>0</v>
      </c>
      <c r="DK79" s="15">
        <f t="shared" si="101"/>
        <v>6989.808</v>
      </c>
      <c r="DL79" s="12">
        <v>1</v>
      </c>
      <c r="DM79" s="12">
        <v>0.9</v>
      </c>
      <c r="DN79" s="12">
        <v>2.31</v>
      </c>
      <c r="DO79" s="35">
        <f t="shared" si="102"/>
        <v>3.079</v>
      </c>
      <c r="DP79" s="12">
        <v>0.9</v>
      </c>
      <c r="DQ79" s="10">
        <v>0.5</v>
      </c>
      <c r="DR79" s="41">
        <f t="shared" si="103"/>
        <v>9684.7284744</v>
      </c>
      <c r="EB79" s="12">
        <v>41606</v>
      </c>
      <c r="EC79" s="13">
        <v>0.168</v>
      </c>
      <c r="ED79" s="12">
        <v>1</v>
      </c>
      <c r="EE79" s="12">
        <v>0</v>
      </c>
      <c r="EF79" s="15">
        <f t="shared" si="104"/>
        <v>6989.808</v>
      </c>
      <c r="EG79" s="12">
        <v>1</v>
      </c>
      <c r="EH79" s="12">
        <v>0.9</v>
      </c>
      <c r="EI79" s="12">
        <v>3.11</v>
      </c>
      <c r="EJ79" s="35">
        <f t="shared" si="105"/>
        <v>3.799</v>
      </c>
      <c r="EK79" s="12">
        <v>0.9</v>
      </c>
      <c r="EL79" s="10">
        <v>0.5</v>
      </c>
      <c r="EM79" s="41">
        <f t="shared" si="106"/>
        <v>11949.4262664</v>
      </c>
    </row>
    <row r="80" s="1" customFormat="1" customHeight="1" spans="6:147">
      <c r="F80" s="12">
        <v>35434</v>
      </c>
      <c r="G80" s="13">
        <v>0.168</v>
      </c>
      <c r="H80" s="12">
        <v>1</v>
      </c>
      <c r="I80" s="12">
        <v>0</v>
      </c>
      <c r="J80" s="15">
        <f t="shared" si="86"/>
        <v>5952.912</v>
      </c>
      <c r="K80" s="12">
        <v>1</v>
      </c>
      <c r="L80" s="12">
        <v>0.89</v>
      </c>
      <c r="M80" s="12">
        <v>1.78</v>
      </c>
      <c r="N80" s="35">
        <f t="shared" si="87"/>
        <v>2.5842</v>
      </c>
      <c r="O80" s="12">
        <v>0.9</v>
      </c>
      <c r="P80" s="10">
        <v>0.5</v>
      </c>
      <c r="Q80" s="41">
        <f t="shared" si="88"/>
        <v>6922.58183568</v>
      </c>
      <c r="AA80" s="12">
        <v>35434</v>
      </c>
      <c r="AB80" s="13">
        <v>0.168</v>
      </c>
      <c r="AC80" s="12">
        <v>1</v>
      </c>
      <c r="AD80" s="12">
        <v>0</v>
      </c>
      <c r="AE80" s="15">
        <f t="shared" si="89"/>
        <v>5952.912</v>
      </c>
      <c r="AF80" s="12">
        <v>1</v>
      </c>
      <c r="AG80" s="12">
        <v>0.89</v>
      </c>
      <c r="AH80" s="12">
        <v>1.78</v>
      </c>
      <c r="AI80" s="35">
        <f t="shared" si="90"/>
        <v>2.5842</v>
      </c>
      <c r="AJ80" s="12">
        <v>0.9</v>
      </c>
      <c r="AK80" s="10">
        <v>0.5</v>
      </c>
      <c r="AL80" s="41">
        <f t="shared" si="91"/>
        <v>6922.58183568</v>
      </c>
      <c r="AV80" s="12">
        <v>35728</v>
      </c>
      <c r="AW80" s="13">
        <v>0.168</v>
      </c>
      <c r="AX80" s="12">
        <v>1</v>
      </c>
      <c r="AY80" s="12">
        <v>0</v>
      </c>
      <c r="AZ80" s="15">
        <f t="shared" si="92"/>
        <v>6002.304</v>
      </c>
      <c r="BA80" s="12">
        <v>1</v>
      </c>
      <c r="BB80" s="12">
        <v>0.9</v>
      </c>
      <c r="BC80" s="12">
        <v>2.31</v>
      </c>
      <c r="BD80" s="35">
        <f t="shared" si="93"/>
        <v>3.079</v>
      </c>
      <c r="BE80" s="12">
        <v>0.9</v>
      </c>
      <c r="BF80" s="10">
        <v>0.5</v>
      </c>
      <c r="BG80" s="41">
        <f t="shared" si="94"/>
        <v>8316.4923072</v>
      </c>
      <c r="BQ80" s="12">
        <v>35728</v>
      </c>
      <c r="BR80" s="13">
        <v>0.168</v>
      </c>
      <c r="BS80" s="12">
        <v>1</v>
      </c>
      <c r="BT80" s="12">
        <v>0</v>
      </c>
      <c r="BU80" s="15">
        <f t="shared" si="95"/>
        <v>6002.304</v>
      </c>
      <c r="BV80" s="12">
        <v>1</v>
      </c>
      <c r="BW80" s="12">
        <v>0.9</v>
      </c>
      <c r="BX80" s="12">
        <v>2.31</v>
      </c>
      <c r="BY80" s="35">
        <f t="shared" si="96"/>
        <v>3.079</v>
      </c>
      <c r="BZ80" s="12">
        <v>0.9</v>
      </c>
      <c r="CA80" s="10">
        <v>0.5</v>
      </c>
      <c r="CB80" s="41">
        <f t="shared" si="97"/>
        <v>8316.4923072</v>
      </c>
      <c r="CL80" s="12">
        <v>41312</v>
      </c>
      <c r="CM80" s="13">
        <v>0.168</v>
      </c>
      <c r="CN80" s="12">
        <v>1</v>
      </c>
      <c r="CO80" s="12">
        <v>0</v>
      </c>
      <c r="CP80" s="15">
        <f t="shared" si="98"/>
        <v>6940.416</v>
      </c>
      <c r="CQ80" s="12">
        <v>1</v>
      </c>
      <c r="CR80" s="12">
        <v>0.89</v>
      </c>
      <c r="CS80" s="12">
        <v>1.78</v>
      </c>
      <c r="CT80" s="35">
        <f t="shared" si="99"/>
        <v>2.5842</v>
      </c>
      <c r="CU80" s="12">
        <v>0.9</v>
      </c>
      <c r="CV80" s="10">
        <v>0.5</v>
      </c>
      <c r="CW80" s="41">
        <f t="shared" si="100"/>
        <v>8070.94036224</v>
      </c>
      <c r="DG80" s="12">
        <v>41606</v>
      </c>
      <c r="DH80" s="13">
        <v>0.168</v>
      </c>
      <c r="DI80" s="12">
        <v>1</v>
      </c>
      <c r="DJ80" s="12">
        <v>0</v>
      </c>
      <c r="DK80" s="15">
        <f t="shared" si="101"/>
        <v>6989.808</v>
      </c>
      <c r="DL80" s="12">
        <v>1</v>
      </c>
      <c r="DM80" s="12">
        <v>0.9</v>
      </c>
      <c r="DN80" s="12">
        <v>2.31</v>
      </c>
      <c r="DO80" s="35">
        <f t="shared" si="102"/>
        <v>3.079</v>
      </c>
      <c r="DP80" s="12">
        <v>0.9</v>
      </c>
      <c r="DQ80" s="10">
        <v>0.5</v>
      </c>
      <c r="DR80" s="41">
        <f t="shared" si="103"/>
        <v>9684.7284744</v>
      </c>
      <c r="EB80" s="12">
        <v>41606</v>
      </c>
      <c r="EC80" s="13">
        <v>0.168</v>
      </c>
      <c r="ED80" s="12">
        <v>1</v>
      </c>
      <c r="EE80" s="12">
        <v>0</v>
      </c>
      <c r="EF80" s="15">
        <f t="shared" si="104"/>
        <v>6989.808</v>
      </c>
      <c r="EG80" s="12">
        <v>1</v>
      </c>
      <c r="EH80" s="12">
        <v>0.9</v>
      </c>
      <c r="EI80" s="12">
        <v>3.11</v>
      </c>
      <c r="EJ80" s="35">
        <f t="shared" si="105"/>
        <v>3.799</v>
      </c>
      <c r="EK80" s="12">
        <v>0.9</v>
      </c>
      <c r="EL80" s="10">
        <v>0.5</v>
      </c>
      <c r="EM80" s="41">
        <f t="shared" si="106"/>
        <v>11949.4262664</v>
      </c>
    </row>
    <row r="81" s="1" customFormat="1" customHeight="1" spans="1:147">
      <c r="F81" s="12">
        <v>35434</v>
      </c>
      <c r="G81" s="13">
        <v>0.168</v>
      </c>
      <c r="H81" s="12">
        <v>1</v>
      </c>
      <c r="I81" s="12">
        <v>0</v>
      </c>
      <c r="J81" s="15">
        <f t="shared" si="86"/>
        <v>5952.912</v>
      </c>
      <c r="K81" s="12">
        <v>1</v>
      </c>
      <c r="L81" s="12">
        <v>0.89</v>
      </c>
      <c r="M81" s="12">
        <v>1.78</v>
      </c>
      <c r="N81" s="35">
        <f t="shared" si="87"/>
        <v>2.5842</v>
      </c>
      <c r="O81" s="12">
        <v>0.9</v>
      </c>
      <c r="P81" s="10">
        <v>0.5</v>
      </c>
      <c r="Q81" s="41">
        <f t="shared" si="88"/>
        <v>6922.58183568</v>
      </c>
      <c r="AA81" s="12">
        <v>35434</v>
      </c>
      <c r="AB81" s="13">
        <v>0.168</v>
      </c>
      <c r="AC81" s="12">
        <v>1</v>
      </c>
      <c r="AD81" s="12">
        <v>0</v>
      </c>
      <c r="AE81" s="15">
        <f t="shared" si="89"/>
        <v>5952.912</v>
      </c>
      <c r="AF81" s="12">
        <v>1</v>
      </c>
      <c r="AG81" s="12">
        <v>0.89</v>
      </c>
      <c r="AH81" s="12">
        <v>1.78</v>
      </c>
      <c r="AI81" s="35">
        <f t="shared" si="90"/>
        <v>2.5842</v>
      </c>
      <c r="AJ81" s="12">
        <v>0.9</v>
      </c>
      <c r="AK81" s="10">
        <v>0.5</v>
      </c>
      <c r="AL81" s="41">
        <f t="shared" si="91"/>
        <v>6922.58183568</v>
      </c>
      <c r="AV81" s="12">
        <v>35728</v>
      </c>
      <c r="AW81" s="13">
        <v>0.168</v>
      </c>
      <c r="AX81" s="12">
        <v>1</v>
      </c>
      <c r="AY81" s="12">
        <v>0</v>
      </c>
      <c r="AZ81" s="15">
        <f t="shared" si="92"/>
        <v>6002.304</v>
      </c>
      <c r="BA81" s="12">
        <v>1</v>
      </c>
      <c r="BB81" s="12">
        <v>0.9</v>
      </c>
      <c r="BC81" s="12">
        <v>2.31</v>
      </c>
      <c r="BD81" s="35">
        <f t="shared" si="93"/>
        <v>3.079</v>
      </c>
      <c r="BE81" s="12">
        <v>0.9</v>
      </c>
      <c r="BF81" s="10">
        <v>0.5</v>
      </c>
      <c r="BG81" s="41">
        <f t="shared" si="94"/>
        <v>8316.4923072</v>
      </c>
      <c r="BQ81" s="12">
        <v>35728</v>
      </c>
      <c r="BR81" s="13">
        <v>0.168</v>
      </c>
      <c r="BS81" s="12">
        <v>1</v>
      </c>
      <c r="BT81" s="12">
        <v>0</v>
      </c>
      <c r="BU81" s="15">
        <f t="shared" si="95"/>
        <v>6002.304</v>
      </c>
      <c r="BV81" s="12">
        <v>1</v>
      </c>
      <c r="BW81" s="12">
        <v>0.9</v>
      </c>
      <c r="BX81" s="12">
        <v>2.31</v>
      </c>
      <c r="BY81" s="35">
        <f t="shared" si="96"/>
        <v>3.079</v>
      </c>
      <c r="BZ81" s="12">
        <v>0.9</v>
      </c>
      <c r="CA81" s="10">
        <v>0.5</v>
      </c>
      <c r="CB81" s="41">
        <f t="shared" si="97"/>
        <v>8316.4923072</v>
      </c>
      <c r="CL81" s="12">
        <v>41312</v>
      </c>
      <c r="CM81" s="13">
        <v>0.168</v>
      </c>
      <c r="CN81" s="12">
        <v>1</v>
      </c>
      <c r="CO81" s="12">
        <v>0</v>
      </c>
      <c r="CP81" s="15">
        <f t="shared" si="98"/>
        <v>6940.416</v>
      </c>
      <c r="CQ81" s="12">
        <v>1</v>
      </c>
      <c r="CR81" s="12">
        <v>0.89</v>
      </c>
      <c r="CS81" s="12">
        <v>1.78</v>
      </c>
      <c r="CT81" s="35">
        <f t="shared" si="99"/>
        <v>2.5842</v>
      </c>
      <c r="CU81" s="12">
        <v>0.9</v>
      </c>
      <c r="CV81" s="10">
        <v>0.5</v>
      </c>
      <c r="CW81" s="41">
        <f t="shared" si="100"/>
        <v>8070.94036224</v>
      </c>
      <c r="DG81" s="12">
        <v>41606</v>
      </c>
      <c r="DH81" s="13">
        <v>0.168</v>
      </c>
      <c r="DI81" s="12">
        <v>1</v>
      </c>
      <c r="DJ81" s="12">
        <v>0</v>
      </c>
      <c r="DK81" s="15">
        <f t="shared" si="101"/>
        <v>6989.808</v>
      </c>
      <c r="DL81" s="12">
        <v>1</v>
      </c>
      <c r="DM81" s="12">
        <v>0.9</v>
      </c>
      <c r="DN81" s="12">
        <v>2.31</v>
      </c>
      <c r="DO81" s="35">
        <f t="shared" si="102"/>
        <v>3.079</v>
      </c>
      <c r="DP81" s="12">
        <v>0.9</v>
      </c>
      <c r="DQ81" s="10">
        <v>0.5</v>
      </c>
      <c r="DR81" s="41">
        <f t="shared" si="103"/>
        <v>9684.7284744</v>
      </c>
      <c r="EB81" s="12">
        <v>41606</v>
      </c>
      <c r="EC81" s="13">
        <v>0.168</v>
      </c>
      <c r="ED81" s="12">
        <v>1</v>
      </c>
      <c r="EE81" s="12">
        <v>0</v>
      </c>
      <c r="EF81" s="15">
        <f t="shared" si="104"/>
        <v>6989.808</v>
      </c>
      <c r="EG81" s="12">
        <v>1</v>
      </c>
      <c r="EH81" s="12">
        <v>0.9</v>
      </c>
      <c r="EI81" s="12">
        <v>3.11</v>
      </c>
      <c r="EJ81" s="35">
        <f t="shared" si="105"/>
        <v>3.799</v>
      </c>
      <c r="EK81" s="12">
        <v>0.9</v>
      </c>
      <c r="EL81" s="10">
        <v>0.5</v>
      </c>
      <c r="EM81" s="41">
        <f t="shared" si="106"/>
        <v>11949.4262664</v>
      </c>
    </row>
    <row r="82" s="1" customFormat="1" customHeight="1" spans="1:147">
      <c r="F82" s="12">
        <v>35434</v>
      </c>
      <c r="G82" s="13">
        <v>0.168</v>
      </c>
      <c r="H82" s="12">
        <v>1</v>
      </c>
      <c r="I82" s="12">
        <v>0</v>
      </c>
      <c r="J82" s="15">
        <f t="shared" si="86"/>
        <v>5952.912</v>
      </c>
      <c r="K82" s="12">
        <v>1</v>
      </c>
      <c r="L82" s="12">
        <v>0.89</v>
      </c>
      <c r="M82" s="12">
        <v>1.78</v>
      </c>
      <c r="N82" s="35">
        <f t="shared" si="87"/>
        <v>2.5842</v>
      </c>
      <c r="O82" s="12">
        <v>0.9</v>
      </c>
      <c r="P82" s="10">
        <v>0.5</v>
      </c>
      <c r="Q82" s="41">
        <f t="shared" si="88"/>
        <v>6922.58183568</v>
      </c>
      <c r="AA82" s="12">
        <v>35434</v>
      </c>
      <c r="AB82" s="13">
        <v>0.168</v>
      </c>
      <c r="AC82" s="12">
        <v>1</v>
      </c>
      <c r="AD82" s="12">
        <v>0</v>
      </c>
      <c r="AE82" s="15">
        <f t="shared" si="89"/>
        <v>5952.912</v>
      </c>
      <c r="AF82" s="12">
        <v>1</v>
      </c>
      <c r="AG82" s="12">
        <v>0.89</v>
      </c>
      <c r="AH82" s="12">
        <v>1.78</v>
      </c>
      <c r="AI82" s="35">
        <f t="shared" si="90"/>
        <v>2.5842</v>
      </c>
      <c r="AJ82" s="12">
        <v>0.9</v>
      </c>
      <c r="AK82" s="10">
        <v>0.5</v>
      </c>
      <c r="AL82" s="41">
        <f t="shared" si="91"/>
        <v>6922.58183568</v>
      </c>
      <c r="AV82" s="12">
        <v>35728</v>
      </c>
      <c r="AW82" s="13">
        <v>0.168</v>
      </c>
      <c r="AX82" s="12">
        <v>1</v>
      </c>
      <c r="AY82" s="12">
        <v>0</v>
      </c>
      <c r="AZ82" s="15">
        <f t="shared" si="92"/>
        <v>6002.304</v>
      </c>
      <c r="BA82" s="12">
        <v>1</v>
      </c>
      <c r="BB82" s="12">
        <v>0.9</v>
      </c>
      <c r="BC82" s="12">
        <v>2.31</v>
      </c>
      <c r="BD82" s="35">
        <f t="shared" si="93"/>
        <v>3.079</v>
      </c>
      <c r="BE82" s="12">
        <v>0.9</v>
      </c>
      <c r="BF82" s="10">
        <v>0.5</v>
      </c>
      <c r="BG82" s="41">
        <f t="shared" si="94"/>
        <v>8316.4923072</v>
      </c>
      <c r="BQ82" s="12">
        <v>35728</v>
      </c>
      <c r="BR82" s="13">
        <v>0.168</v>
      </c>
      <c r="BS82" s="12">
        <v>1</v>
      </c>
      <c r="BT82" s="12">
        <v>0</v>
      </c>
      <c r="BU82" s="15">
        <f t="shared" si="95"/>
        <v>6002.304</v>
      </c>
      <c r="BV82" s="12">
        <v>1</v>
      </c>
      <c r="BW82" s="12">
        <v>0.9</v>
      </c>
      <c r="BX82" s="12">
        <v>2.31</v>
      </c>
      <c r="BY82" s="35">
        <f t="shared" si="96"/>
        <v>3.079</v>
      </c>
      <c r="BZ82" s="12">
        <v>0.9</v>
      </c>
      <c r="CA82" s="10">
        <v>0.5</v>
      </c>
      <c r="CB82" s="41">
        <f t="shared" si="97"/>
        <v>8316.4923072</v>
      </c>
      <c r="CL82" s="12">
        <v>41312</v>
      </c>
      <c r="CM82" s="13">
        <v>0.168</v>
      </c>
      <c r="CN82" s="12">
        <v>1</v>
      </c>
      <c r="CO82" s="12">
        <v>0</v>
      </c>
      <c r="CP82" s="15">
        <f t="shared" si="98"/>
        <v>6940.416</v>
      </c>
      <c r="CQ82" s="12">
        <v>1</v>
      </c>
      <c r="CR82" s="12">
        <v>0.89</v>
      </c>
      <c r="CS82" s="12">
        <v>1.78</v>
      </c>
      <c r="CT82" s="35">
        <f t="shared" si="99"/>
        <v>2.5842</v>
      </c>
      <c r="CU82" s="12">
        <v>0.9</v>
      </c>
      <c r="CV82" s="10">
        <v>0.5</v>
      </c>
      <c r="CW82" s="41">
        <f t="shared" si="100"/>
        <v>8070.94036224</v>
      </c>
      <c r="DG82" s="12">
        <v>41606</v>
      </c>
      <c r="DH82" s="13">
        <v>0.168</v>
      </c>
      <c r="DI82" s="12">
        <v>1</v>
      </c>
      <c r="DJ82" s="12">
        <v>0</v>
      </c>
      <c r="DK82" s="15">
        <f t="shared" si="101"/>
        <v>6989.808</v>
      </c>
      <c r="DL82" s="12">
        <v>1</v>
      </c>
      <c r="DM82" s="12">
        <v>0.9</v>
      </c>
      <c r="DN82" s="12">
        <v>2.31</v>
      </c>
      <c r="DO82" s="35">
        <f t="shared" si="102"/>
        <v>3.079</v>
      </c>
      <c r="DP82" s="12">
        <v>0.9</v>
      </c>
      <c r="DQ82" s="10">
        <v>0.5</v>
      </c>
      <c r="DR82" s="41">
        <f t="shared" si="103"/>
        <v>9684.7284744</v>
      </c>
      <c r="EB82" s="12">
        <v>41606</v>
      </c>
      <c r="EC82" s="13">
        <v>0.168</v>
      </c>
      <c r="ED82" s="12">
        <v>1</v>
      </c>
      <c r="EE82" s="12">
        <v>0</v>
      </c>
      <c r="EF82" s="15">
        <f t="shared" si="104"/>
        <v>6989.808</v>
      </c>
      <c r="EG82" s="12">
        <v>1</v>
      </c>
      <c r="EH82" s="12">
        <v>0.9</v>
      </c>
      <c r="EI82" s="12">
        <v>3.11</v>
      </c>
      <c r="EJ82" s="35">
        <f t="shared" si="105"/>
        <v>3.799</v>
      </c>
      <c r="EK82" s="12">
        <v>0.9</v>
      </c>
      <c r="EL82" s="10">
        <v>0.5</v>
      </c>
      <c r="EM82" s="41">
        <f t="shared" si="106"/>
        <v>11949.4262664</v>
      </c>
    </row>
    <row r="83" s="1" customFormat="1" customHeight="1" spans="1:147">
      <c r="F83" s="12">
        <v>35434</v>
      </c>
      <c r="G83" s="13">
        <v>0.168</v>
      </c>
      <c r="H83" s="12">
        <v>1</v>
      </c>
      <c r="I83" s="12">
        <v>0</v>
      </c>
      <c r="J83" s="15">
        <f t="shared" si="86"/>
        <v>5952.912</v>
      </c>
      <c r="K83" s="12">
        <v>1</v>
      </c>
      <c r="L83" s="12">
        <v>0.89</v>
      </c>
      <c r="M83" s="12">
        <v>1.78</v>
      </c>
      <c r="N83" s="35">
        <f t="shared" si="87"/>
        <v>2.5842</v>
      </c>
      <c r="O83" s="12">
        <v>0.9</v>
      </c>
      <c r="P83" s="10">
        <v>0.5</v>
      </c>
      <c r="Q83" s="41">
        <f t="shared" si="88"/>
        <v>6922.58183568</v>
      </c>
      <c r="AA83" s="12">
        <v>35434</v>
      </c>
      <c r="AB83" s="13">
        <v>0.168</v>
      </c>
      <c r="AC83" s="12">
        <v>1</v>
      </c>
      <c r="AD83" s="12">
        <v>0</v>
      </c>
      <c r="AE83" s="15">
        <f t="shared" si="89"/>
        <v>5952.912</v>
      </c>
      <c r="AF83" s="12">
        <v>1</v>
      </c>
      <c r="AG83" s="12">
        <v>0.89</v>
      </c>
      <c r="AH83" s="12">
        <v>1.78</v>
      </c>
      <c r="AI83" s="35">
        <f t="shared" si="90"/>
        <v>2.5842</v>
      </c>
      <c r="AJ83" s="12">
        <v>0.9</v>
      </c>
      <c r="AK83" s="10">
        <v>0.5</v>
      </c>
      <c r="AL83" s="41">
        <f t="shared" si="91"/>
        <v>6922.58183568</v>
      </c>
      <c r="AV83" s="12">
        <v>35728</v>
      </c>
      <c r="AW83" s="13">
        <v>0.168</v>
      </c>
      <c r="AX83" s="12">
        <v>1</v>
      </c>
      <c r="AY83" s="12">
        <v>0</v>
      </c>
      <c r="AZ83" s="15">
        <f t="shared" si="92"/>
        <v>6002.304</v>
      </c>
      <c r="BA83" s="12">
        <v>1</v>
      </c>
      <c r="BB83" s="12">
        <v>0.9</v>
      </c>
      <c r="BC83" s="12">
        <v>2.31</v>
      </c>
      <c r="BD83" s="35">
        <f t="shared" si="93"/>
        <v>3.079</v>
      </c>
      <c r="BE83" s="12">
        <v>0.9</v>
      </c>
      <c r="BF83" s="10">
        <v>0.5</v>
      </c>
      <c r="BG83" s="41">
        <f t="shared" si="94"/>
        <v>8316.4923072</v>
      </c>
      <c r="BQ83" s="12">
        <v>35728</v>
      </c>
      <c r="BR83" s="13">
        <v>0.168</v>
      </c>
      <c r="BS83" s="12">
        <v>1</v>
      </c>
      <c r="BT83" s="12">
        <v>0</v>
      </c>
      <c r="BU83" s="15">
        <f t="shared" si="95"/>
        <v>6002.304</v>
      </c>
      <c r="BV83" s="12">
        <v>1</v>
      </c>
      <c r="BW83" s="12">
        <v>0.9</v>
      </c>
      <c r="BX83" s="12">
        <v>2.31</v>
      </c>
      <c r="BY83" s="35">
        <f t="shared" si="96"/>
        <v>3.079</v>
      </c>
      <c r="BZ83" s="12">
        <v>0.9</v>
      </c>
      <c r="CA83" s="10">
        <v>0.5</v>
      </c>
      <c r="CB83" s="41">
        <f t="shared" si="97"/>
        <v>8316.4923072</v>
      </c>
      <c r="CL83" s="12">
        <v>41312</v>
      </c>
      <c r="CM83" s="13">
        <v>0.168</v>
      </c>
      <c r="CN83" s="12">
        <v>1</v>
      </c>
      <c r="CO83" s="12">
        <v>0</v>
      </c>
      <c r="CP83" s="15">
        <f t="shared" si="98"/>
        <v>6940.416</v>
      </c>
      <c r="CQ83" s="12">
        <v>1</v>
      </c>
      <c r="CR83" s="12">
        <v>0.89</v>
      </c>
      <c r="CS83" s="12">
        <v>1.78</v>
      </c>
      <c r="CT83" s="35">
        <f t="shared" si="99"/>
        <v>2.5842</v>
      </c>
      <c r="CU83" s="12">
        <v>0.9</v>
      </c>
      <c r="CV83" s="10">
        <v>0.5</v>
      </c>
      <c r="CW83" s="41">
        <f t="shared" si="100"/>
        <v>8070.94036224</v>
      </c>
      <c r="DG83" s="12">
        <v>41606</v>
      </c>
      <c r="DH83" s="13">
        <v>0.168</v>
      </c>
      <c r="DI83" s="12">
        <v>1</v>
      </c>
      <c r="DJ83" s="12">
        <v>0</v>
      </c>
      <c r="DK83" s="15">
        <f t="shared" si="101"/>
        <v>6989.808</v>
      </c>
      <c r="DL83" s="12">
        <v>1</v>
      </c>
      <c r="DM83" s="12">
        <v>0.9</v>
      </c>
      <c r="DN83" s="12">
        <v>2.31</v>
      </c>
      <c r="DO83" s="35">
        <f t="shared" si="102"/>
        <v>3.079</v>
      </c>
      <c r="DP83" s="12">
        <v>0.9</v>
      </c>
      <c r="DQ83" s="10">
        <v>0.5</v>
      </c>
      <c r="DR83" s="41">
        <f t="shared" si="103"/>
        <v>9684.7284744</v>
      </c>
      <c r="EB83" s="12">
        <v>41606</v>
      </c>
      <c r="EC83" s="13">
        <v>0.168</v>
      </c>
      <c r="ED83" s="12">
        <v>1</v>
      </c>
      <c r="EE83" s="12">
        <v>0</v>
      </c>
      <c r="EF83" s="15">
        <f t="shared" si="104"/>
        <v>6989.808</v>
      </c>
      <c r="EG83" s="12">
        <v>1</v>
      </c>
      <c r="EH83" s="12">
        <v>0.9</v>
      </c>
      <c r="EI83" s="12">
        <v>3.11</v>
      </c>
      <c r="EJ83" s="35">
        <f t="shared" si="105"/>
        <v>3.799</v>
      </c>
      <c r="EK83" s="12">
        <v>0.9</v>
      </c>
      <c r="EL83" s="10">
        <v>0.5</v>
      </c>
      <c r="EM83" s="41">
        <f t="shared" si="106"/>
        <v>11949.4262664</v>
      </c>
    </row>
    <row r="84" s="1" customFormat="1" customHeight="1" spans="1:147">
      <c r="F84" s="12">
        <v>35434</v>
      </c>
      <c r="G84" s="13">
        <v>0.168</v>
      </c>
      <c r="H84" s="12">
        <v>1</v>
      </c>
      <c r="I84" s="12">
        <v>0</v>
      </c>
      <c r="J84" s="15">
        <f t="shared" si="86"/>
        <v>5952.912</v>
      </c>
      <c r="K84" s="12">
        <v>1</v>
      </c>
      <c r="L84" s="12">
        <v>0.89</v>
      </c>
      <c r="M84" s="12">
        <v>1.78</v>
      </c>
      <c r="N84" s="35">
        <f t="shared" si="87"/>
        <v>2.5842</v>
      </c>
      <c r="O84" s="12">
        <v>0.9</v>
      </c>
      <c r="P84" s="10">
        <v>0.5</v>
      </c>
      <c r="Q84" s="41">
        <f t="shared" si="88"/>
        <v>6922.58183568</v>
      </c>
      <c r="AA84" s="12">
        <v>35434</v>
      </c>
      <c r="AB84" s="13">
        <v>0.168</v>
      </c>
      <c r="AC84" s="12">
        <v>1</v>
      </c>
      <c r="AD84" s="12">
        <v>0</v>
      </c>
      <c r="AE84" s="15">
        <f t="shared" si="89"/>
        <v>5952.912</v>
      </c>
      <c r="AF84" s="12">
        <v>1</v>
      </c>
      <c r="AG84" s="12">
        <v>0.89</v>
      </c>
      <c r="AH84" s="12">
        <v>1.78</v>
      </c>
      <c r="AI84" s="35">
        <f t="shared" si="90"/>
        <v>2.5842</v>
      </c>
      <c r="AJ84" s="12">
        <v>0.9</v>
      </c>
      <c r="AK84" s="10">
        <v>0.5</v>
      </c>
      <c r="AL84" s="41">
        <f t="shared" si="91"/>
        <v>6922.58183568</v>
      </c>
      <c r="AV84" s="12">
        <v>35728</v>
      </c>
      <c r="AW84" s="13">
        <v>0.168</v>
      </c>
      <c r="AX84" s="12">
        <v>1</v>
      </c>
      <c r="AY84" s="12">
        <v>0</v>
      </c>
      <c r="AZ84" s="15">
        <f t="shared" si="92"/>
        <v>6002.304</v>
      </c>
      <c r="BA84" s="12">
        <v>1</v>
      </c>
      <c r="BB84" s="12">
        <v>0.9</v>
      </c>
      <c r="BC84" s="12">
        <v>2.31</v>
      </c>
      <c r="BD84" s="35">
        <f t="shared" si="93"/>
        <v>3.079</v>
      </c>
      <c r="BE84" s="12">
        <v>0.9</v>
      </c>
      <c r="BF84" s="10">
        <v>0.5</v>
      </c>
      <c r="BG84" s="41">
        <f t="shared" si="94"/>
        <v>8316.4923072</v>
      </c>
      <c r="BQ84" s="12">
        <v>35728</v>
      </c>
      <c r="BR84" s="13">
        <v>0.168</v>
      </c>
      <c r="BS84" s="12">
        <v>1</v>
      </c>
      <c r="BT84" s="12">
        <v>0</v>
      </c>
      <c r="BU84" s="15">
        <f t="shared" si="95"/>
        <v>6002.304</v>
      </c>
      <c r="BV84" s="12">
        <v>1</v>
      </c>
      <c r="BW84" s="12">
        <v>0.9</v>
      </c>
      <c r="BX84" s="12">
        <v>2.31</v>
      </c>
      <c r="BY84" s="35">
        <f t="shared" si="96"/>
        <v>3.079</v>
      </c>
      <c r="BZ84" s="12">
        <v>0.9</v>
      </c>
      <c r="CA84" s="10">
        <v>0.5</v>
      </c>
      <c r="CB84" s="41">
        <f t="shared" si="97"/>
        <v>8316.4923072</v>
      </c>
      <c r="CL84" s="12">
        <v>41312</v>
      </c>
      <c r="CM84" s="13">
        <v>0.168</v>
      </c>
      <c r="CN84" s="12">
        <v>1</v>
      </c>
      <c r="CO84" s="12">
        <v>0</v>
      </c>
      <c r="CP84" s="15">
        <f t="shared" si="98"/>
        <v>6940.416</v>
      </c>
      <c r="CQ84" s="12">
        <v>1</v>
      </c>
      <c r="CR84" s="12">
        <v>0.89</v>
      </c>
      <c r="CS84" s="12">
        <v>1.78</v>
      </c>
      <c r="CT84" s="35">
        <f t="shared" si="99"/>
        <v>2.5842</v>
      </c>
      <c r="CU84" s="12">
        <v>0.9</v>
      </c>
      <c r="CV84" s="10">
        <v>0.5</v>
      </c>
      <c r="CW84" s="41">
        <f t="shared" si="100"/>
        <v>8070.94036224</v>
      </c>
      <c r="DG84" s="12">
        <v>41606</v>
      </c>
      <c r="DH84" s="13">
        <v>0.168</v>
      </c>
      <c r="DI84" s="12">
        <v>1</v>
      </c>
      <c r="DJ84" s="12">
        <v>0</v>
      </c>
      <c r="DK84" s="15">
        <f t="shared" si="101"/>
        <v>6989.808</v>
      </c>
      <c r="DL84" s="12">
        <v>1</v>
      </c>
      <c r="DM84" s="12">
        <v>0.9</v>
      </c>
      <c r="DN84" s="12">
        <v>2.31</v>
      </c>
      <c r="DO84" s="35">
        <f t="shared" si="102"/>
        <v>3.079</v>
      </c>
      <c r="DP84" s="12">
        <v>0.9</v>
      </c>
      <c r="DQ84" s="10">
        <v>0.5</v>
      </c>
      <c r="DR84" s="41">
        <f t="shared" si="103"/>
        <v>9684.7284744</v>
      </c>
      <c r="EB84" s="12">
        <v>41606</v>
      </c>
      <c r="EC84" s="13">
        <v>0.168</v>
      </c>
      <c r="ED84" s="12">
        <v>1</v>
      </c>
      <c r="EE84" s="12">
        <v>0</v>
      </c>
      <c r="EF84" s="15">
        <f t="shared" si="104"/>
        <v>6989.808</v>
      </c>
      <c r="EG84" s="12">
        <v>1</v>
      </c>
      <c r="EH84" s="12">
        <v>0.9</v>
      </c>
      <c r="EI84" s="12">
        <v>3.11</v>
      </c>
      <c r="EJ84" s="35">
        <f t="shared" si="105"/>
        <v>3.799</v>
      </c>
      <c r="EK84" s="12">
        <v>0.9</v>
      </c>
      <c r="EL84" s="10">
        <v>0.5</v>
      </c>
      <c r="EM84" s="41">
        <f t="shared" si="106"/>
        <v>11949.4262664</v>
      </c>
    </row>
    <row r="85" s="1" customFormat="1" customHeight="1" spans="1:147">
      <c r="F85" s="12">
        <v>35434</v>
      </c>
      <c r="G85" s="13">
        <v>0.3</v>
      </c>
      <c r="H85" s="12">
        <v>1</v>
      </c>
      <c r="I85" s="12">
        <v>0</v>
      </c>
      <c r="J85" s="15">
        <f t="shared" si="86"/>
        <v>10630.2</v>
      </c>
      <c r="K85" s="12">
        <v>1</v>
      </c>
      <c r="L85" s="12">
        <v>0.89</v>
      </c>
      <c r="M85" s="12">
        <v>1.78</v>
      </c>
      <c r="N85" s="35">
        <f t="shared" si="87"/>
        <v>2.5842</v>
      </c>
      <c r="O85" s="12">
        <v>0.9</v>
      </c>
      <c r="P85" s="10">
        <v>0.5</v>
      </c>
      <c r="Q85" s="41">
        <f t="shared" si="88"/>
        <v>12361.753278</v>
      </c>
      <c r="AA85" s="12">
        <v>35434</v>
      </c>
      <c r="AB85" s="13">
        <v>0.3</v>
      </c>
      <c r="AC85" s="12">
        <v>1</v>
      </c>
      <c r="AD85" s="12">
        <v>0</v>
      </c>
      <c r="AE85" s="15">
        <f t="shared" si="89"/>
        <v>10630.2</v>
      </c>
      <c r="AF85" s="12">
        <v>1</v>
      </c>
      <c r="AG85" s="12">
        <v>0.89</v>
      </c>
      <c r="AH85" s="12">
        <v>1.78</v>
      </c>
      <c r="AI85" s="35">
        <f t="shared" si="90"/>
        <v>2.5842</v>
      </c>
      <c r="AJ85" s="12">
        <v>0.9</v>
      </c>
      <c r="AK85" s="10">
        <v>0.5</v>
      </c>
      <c r="AL85" s="41">
        <f t="shared" si="91"/>
        <v>12361.753278</v>
      </c>
      <c r="AV85" s="12">
        <v>35728</v>
      </c>
      <c r="AW85" s="13">
        <v>0.3</v>
      </c>
      <c r="AX85" s="12">
        <v>1</v>
      </c>
      <c r="AY85" s="12">
        <v>0</v>
      </c>
      <c r="AZ85" s="15">
        <f t="shared" si="92"/>
        <v>10718.4</v>
      </c>
      <c r="BA85" s="12">
        <v>1</v>
      </c>
      <c r="BB85" s="12">
        <v>0.9</v>
      </c>
      <c r="BC85" s="12">
        <v>2.31</v>
      </c>
      <c r="BD85" s="35">
        <f t="shared" si="93"/>
        <v>3.079</v>
      </c>
      <c r="BE85" s="12">
        <v>0.9</v>
      </c>
      <c r="BF85" s="10">
        <v>0.5</v>
      </c>
      <c r="BG85" s="41">
        <f t="shared" si="94"/>
        <v>14850.87912</v>
      </c>
      <c r="BQ85" s="12">
        <v>35728</v>
      </c>
      <c r="BR85" s="13">
        <v>0.3</v>
      </c>
      <c r="BS85" s="12">
        <v>1</v>
      </c>
      <c r="BT85" s="12">
        <v>0</v>
      </c>
      <c r="BU85" s="15">
        <f t="shared" si="95"/>
        <v>10718.4</v>
      </c>
      <c r="BV85" s="12">
        <v>1</v>
      </c>
      <c r="BW85" s="12">
        <v>0.9</v>
      </c>
      <c r="BX85" s="12">
        <v>2.31</v>
      </c>
      <c r="BY85" s="35">
        <f t="shared" si="96"/>
        <v>3.079</v>
      </c>
      <c r="BZ85" s="12">
        <v>0.9</v>
      </c>
      <c r="CA85" s="10">
        <v>0.5</v>
      </c>
      <c r="CB85" s="41">
        <f t="shared" si="97"/>
        <v>14850.87912</v>
      </c>
      <c r="CL85" s="12">
        <v>41312</v>
      </c>
      <c r="CM85" s="13">
        <v>0.3</v>
      </c>
      <c r="CN85" s="12">
        <v>1</v>
      </c>
      <c r="CO85" s="12">
        <v>0</v>
      </c>
      <c r="CP85" s="15">
        <f t="shared" si="98"/>
        <v>12393.6</v>
      </c>
      <c r="CQ85" s="12">
        <v>1</v>
      </c>
      <c r="CR85" s="12">
        <v>0.89</v>
      </c>
      <c r="CS85" s="12">
        <v>1.78</v>
      </c>
      <c r="CT85" s="35">
        <f t="shared" si="99"/>
        <v>2.5842</v>
      </c>
      <c r="CU85" s="12">
        <v>0.9</v>
      </c>
      <c r="CV85" s="10">
        <v>0.5</v>
      </c>
      <c r="CW85" s="41">
        <f t="shared" si="100"/>
        <v>14412.393504</v>
      </c>
      <c r="DG85" s="12">
        <v>41606</v>
      </c>
      <c r="DH85" s="13">
        <v>0.3</v>
      </c>
      <c r="DI85" s="12">
        <v>1</v>
      </c>
      <c r="DJ85" s="12">
        <v>0</v>
      </c>
      <c r="DK85" s="15">
        <f t="shared" si="101"/>
        <v>12481.8</v>
      </c>
      <c r="DL85" s="12">
        <v>1</v>
      </c>
      <c r="DM85" s="12">
        <v>0.9</v>
      </c>
      <c r="DN85" s="12">
        <v>2.31</v>
      </c>
      <c r="DO85" s="35">
        <f t="shared" si="102"/>
        <v>3.079</v>
      </c>
      <c r="DP85" s="12">
        <v>0.9</v>
      </c>
      <c r="DQ85" s="10">
        <v>0.5</v>
      </c>
      <c r="DR85" s="41">
        <f t="shared" si="103"/>
        <v>17294.15799</v>
      </c>
      <c r="EB85" s="12">
        <v>41606</v>
      </c>
      <c r="EC85" s="13">
        <v>0.3</v>
      </c>
      <c r="ED85" s="12">
        <v>1</v>
      </c>
      <c r="EE85" s="12">
        <v>0</v>
      </c>
      <c r="EF85" s="15">
        <f t="shared" si="104"/>
        <v>12481.8</v>
      </c>
      <c r="EG85" s="12">
        <v>1</v>
      </c>
      <c r="EH85" s="12">
        <v>0.9</v>
      </c>
      <c r="EI85" s="12">
        <v>3.11</v>
      </c>
      <c r="EJ85" s="35">
        <f t="shared" si="105"/>
        <v>3.799</v>
      </c>
      <c r="EK85" s="12">
        <v>0.9</v>
      </c>
      <c r="EL85" s="10">
        <v>0.5</v>
      </c>
      <c r="EM85" s="41">
        <f t="shared" si="106"/>
        <v>21338.26119</v>
      </c>
    </row>
    <row r="86" s="1" customFormat="1" customHeight="1" spans="1:147">
      <c r="F86" s="12">
        <v>35434</v>
      </c>
      <c r="G86" s="13">
        <v>0.58</v>
      </c>
      <c r="H86" s="12">
        <v>1</v>
      </c>
      <c r="I86" s="12">
        <v>0</v>
      </c>
      <c r="J86" s="15">
        <f t="shared" si="86"/>
        <v>20551.72</v>
      </c>
      <c r="K86" s="12">
        <v>1</v>
      </c>
      <c r="L86" s="12">
        <v>0.89</v>
      </c>
      <c r="M86" s="12">
        <v>1.78</v>
      </c>
      <c r="N86" s="35">
        <f t="shared" si="87"/>
        <v>2.5842</v>
      </c>
      <c r="O86" s="12">
        <v>0.9</v>
      </c>
      <c r="P86" s="10">
        <v>0.5</v>
      </c>
      <c r="Q86" s="41">
        <f t="shared" si="88"/>
        <v>23899.3896708</v>
      </c>
      <c r="AA86" s="12">
        <v>35434</v>
      </c>
      <c r="AB86" s="13">
        <v>0.58</v>
      </c>
      <c r="AC86" s="12">
        <v>1</v>
      </c>
      <c r="AD86" s="12">
        <v>0</v>
      </c>
      <c r="AE86" s="15">
        <f t="shared" si="89"/>
        <v>20551.72</v>
      </c>
      <c r="AF86" s="12">
        <v>1</v>
      </c>
      <c r="AG86" s="12">
        <v>0.89</v>
      </c>
      <c r="AH86" s="12">
        <v>1.78</v>
      </c>
      <c r="AI86" s="35">
        <f t="shared" si="90"/>
        <v>2.5842</v>
      </c>
      <c r="AJ86" s="12">
        <v>0.9</v>
      </c>
      <c r="AK86" s="10">
        <v>0.5</v>
      </c>
      <c r="AL86" s="41">
        <f t="shared" si="91"/>
        <v>23899.3896708</v>
      </c>
      <c r="AV86" s="12">
        <v>35728</v>
      </c>
      <c r="AW86" s="13">
        <v>0.58</v>
      </c>
      <c r="AX86" s="12">
        <v>1</v>
      </c>
      <c r="AY86" s="12">
        <v>0</v>
      </c>
      <c r="AZ86" s="15">
        <f t="shared" si="92"/>
        <v>20722.24</v>
      </c>
      <c r="BA86" s="12">
        <v>1</v>
      </c>
      <c r="BB86" s="12">
        <v>0.9</v>
      </c>
      <c r="BC86" s="12">
        <v>2.31</v>
      </c>
      <c r="BD86" s="35">
        <f t="shared" si="93"/>
        <v>3.079</v>
      </c>
      <c r="BE86" s="12">
        <v>0.9</v>
      </c>
      <c r="BF86" s="10">
        <v>0.5</v>
      </c>
      <c r="BG86" s="41">
        <f t="shared" si="94"/>
        <v>28711.699632</v>
      </c>
      <c r="BQ86" s="12">
        <v>35728</v>
      </c>
      <c r="BR86" s="13">
        <v>0.58</v>
      </c>
      <c r="BS86" s="12">
        <v>1</v>
      </c>
      <c r="BT86" s="12">
        <v>0</v>
      </c>
      <c r="BU86" s="15">
        <f t="shared" si="95"/>
        <v>20722.24</v>
      </c>
      <c r="BV86" s="12">
        <v>1</v>
      </c>
      <c r="BW86" s="12">
        <v>0.9</v>
      </c>
      <c r="BX86" s="12">
        <v>2.31</v>
      </c>
      <c r="BY86" s="35">
        <f t="shared" si="96"/>
        <v>3.079</v>
      </c>
      <c r="BZ86" s="12">
        <v>0.9</v>
      </c>
      <c r="CA86" s="10">
        <v>0.5</v>
      </c>
      <c r="CB86" s="41">
        <f t="shared" si="97"/>
        <v>28711.699632</v>
      </c>
      <c r="CL86" s="12">
        <v>41312</v>
      </c>
      <c r="CM86" s="13">
        <v>0.58</v>
      </c>
      <c r="CN86" s="12">
        <v>1</v>
      </c>
      <c r="CO86" s="12">
        <v>0</v>
      </c>
      <c r="CP86" s="15">
        <f t="shared" si="98"/>
        <v>23960.96</v>
      </c>
      <c r="CQ86" s="12">
        <v>1</v>
      </c>
      <c r="CR86" s="12">
        <v>0.89</v>
      </c>
      <c r="CS86" s="12">
        <v>1.78</v>
      </c>
      <c r="CT86" s="35">
        <f t="shared" si="99"/>
        <v>2.5842</v>
      </c>
      <c r="CU86" s="12">
        <v>0.9</v>
      </c>
      <c r="CV86" s="10">
        <v>0.5</v>
      </c>
      <c r="CW86" s="41">
        <f t="shared" si="100"/>
        <v>27863.9607744</v>
      </c>
      <c r="DG86" s="12">
        <v>41606</v>
      </c>
      <c r="DH86" s="13">
        <v>0.58</v>
      </c>
      <c r="DI86" s="12">
        <v>1</v>
      </c>
      <c r="DJ86" s="12">
        <v>0</v>
      </c>
      <c r="DK86" s="15">
        <f t="shared" si="101"/>
        <v>24131.48</v>
      </c>
      <c r="DL86" s="12">
        <v>1</v>
      </c>
      <c r="DM86" s="12">
        <v>0.9</v>
      </c>
      <c r="DN86" s="12">
        <v>2.31</v>
      </c>
      <c r="DO86" s="35">
        <f t="shared" si="102"/>
        <v>3.079</v>
      </c>
      <c r="DP86" s="12">
        <v>0.9</v>
      </c>
      <c r="DQ86" s="10">
        <v>0.5</v>
      </c>
      <c r="DR86" s="41">
        <f t="shared" si="103"/>
        <v>33435.372114</v>
      </c>
      <c r="EB86" s="12">
        <v>41606</v>
      </c>
      <c r="EC86" s="13">
        <v>0.58</v>
      </c>
      <c r="ED86" s="12">
        <v>1</v>
      </c>
      <c r="EE86" s="12">
        <v>0</v>
      </c>
      <c r="EF86" s="15">
        <f t="shared" si="104"/>
        <v>24131.48</v>
      </c>
      <c r="EG86" s="12">
        <v>1</v>
      </c>
      <c r="EH86" s="12">
        <v>0.9</v>
      </c>
      <c r="EI86" s="12">
        <v>3.11</v>
      </c>
      <c r="EJ86" s="35">
        <f t="shared" si="105"/>
        <v>3.799</v>
      </c>
      <c r="EK86" s="12">
        <v>0.9</v>
      </c>
      <c r="EL86" s="10">
        <v>0.5</v>
      </c>
      <c r="EM86" s="41">
        <f t="shared" si="106"/>
        <v>41253.971634</v>
      </c>
    </row>
    <row r="87" s="1" customFormat="1" customHeight="1" spans="1:147">
      <c r="F87" s="42" t="s">
        <v>50</v>
      </c>
      <c r="G87" s="37"/>
      <c r="H87" s="37"/>
      <c r="I87" s="37"/>
      <c r="J87" s="37"/>
      <c r="K87" s="37"/>
      <c r="L87" s="37"/>
      <c r="M87" s="38">
        <f>SUM(Q77:Q86)</f>
        <v>91641.79763424</v>
      </c>
      <c r="N87" s="38"/>
      <c r="O87" s="38"/>
      <c r="P87" s="38"/>
      <c r="Q87" s="38"/>
      <c r="R87" s="1"/>
      <c r="S87" s="1"/>
      <c r="T87" s="1"/>
      <c r="U87" s="1"/>
      <c r="V87" s="1"/>
      <c r="W87" s="1"/>
      <c r="X87" s="1"/>
      <c r="Y87" s="1"/>
      <c r="Z87" s="1"/>
      <c r="AA87" s="42" t="s">
        <v>50</v>
      </c>
      <c r="AB87" s="37"/>
      <c r="AC87" s="37"/>
      <c r="AD87" s="37"/>
      <c r="AE87" s="37"/>
      <c r="AF87" s="37"/>
      <c r="AG87" s="37"/>
      <c r="AH87" s="38">
        <f>SUM(AL77:AL86)</f>
        <v>91641.79763424</v>
      </c>
      <c r="AI87" s="38"/>
      <c r="AJ87" s="38"/>
      <c r="AK87" s="38"/>
      <c r="AL87" s="38"/>
      <c r="AM87" s="1"/>
      <c r="AN87" s="1"/>
      <c r="AO87" s="1"/>
      <c r="AP87" s="1"/>
      <c r="AQ87" s="1"/>
      <c r="AR87" s="1"/>
      <c r="AS87" s="1"/>
      <c r="AT87" s="1"/>
      <c r="AU87" s="1"/>
      <c r="AV87" s="42" t="s">
        <v>50</v>
      </c>
      <c r="AW87" s="37"/>
      <c r="AX87" s="37"/>
      <c r="AY87" s="37"/>
      <c r="AZ87" s="37"/>
      <c r="BA87" s="37"/>
      <c r="BB87" s="37"/>
      <c r="BC87" s="38">
        <f>SUM(BG77:BG86)</f>
        <v>110094.5172096</v>
      </c>
      <c r="BD87" s="38"/>
      <c r="BE87" s="38"/>
      <c r="BF87" s="38"/>
      <c r="BG87" s="38"/>
      <c r="BH87" s="1"/>
      <c r="BI87" s="1"/>
      <c r="BJ87" s="1"/>
      <c r="BK87" s="1"/>
      <c r="BL87" s="1"/>
      <c r="BM87" s="1"/>
      <c r="BN87" s="1"/>
      <c r="BO87" s="1"/>
      <c r="BP87" s="1"/>
      <c r="BQ87" s="42" t="s">
        <v>50</v>
      </c>
      <c r="BR87" s="37"/>
      <c r="BS87" s="37"/>
      <c r="BT87" s="37"/>
      <c r="BU87" s="37"/>
      <c r="BV87" s="37"/>
      <c r="BW87" s="37"/>
      <c r="BX87" s="38">
        <f>SUM(CB77:CB86)</f>
        <v>110094.5172096</v>
      </c>
      <c r="BY87" s="38"/>
      <c r="BZ87" s="38"/>
      <c r="CA87" s="38"/>
      <c r="CB87" s="38"/>
      <c r="CC87" s="1"/>
      <c r="CD87" s="1"/>
      <c r="CE87" s="1"/>
      <c r="CF87" s="1"/>
      <c r="CG87" s="1"/>
      <c r="CH87" s="1"/>
      <c r="CI87" s="1"/>
      <c r="CJ87" s="1"/>
      <c r="CK87" s="1"/>
      <c r="CL87" s="42" t="s">
        <v>50</v>
      </c>
      <c r="CM87" s="37"/>
      <c r="CN87" s="37"/>
      <c r="CO87" s="37"/>
      <c r="CP87" s="37"/>
      <c r="CQ87" s="37"/>
      <c r="CR87" s="37"/>
      <c r="CS87" s="38">
        <f>SUM(CW77:CW86)</f>
        <v>106843.87717632</v>
      </c>
      <c r="CT87" s="38"/>
      <c r="CU87" s="38"/>
      <c r="CV87" s="38"/>
      <c r="CW87" s="38"/>
      <c r="CX87" s="1"/>
      <c r="CY87" s="1"/>
      <c r="CZ87" s="1"/>
      <c r="DA87" s="1"/>
      <c r="DB87" s="1"/>
      <c r="DC87" s="1"/>
      <c r="DD87" s="1"/>
      <c r="DE87" s="1"/>
      <c r="DF87" s="1"/>
      <c r="DG87" s="42" t="s">
        <v>50</v>
      </c>
      <c r="DH87" s="37"/>
      <c r="DI87" s="37"/>
      <c r="DJ87" s="37"/>
      <c r="DK87" s="37"/>
      <c r="DL87" s="37"/>
      <c r="DM87" s="37"/>
      <c r="DN87" s="38">
        <f>SUM(DR77:DR86)</f>
        <v>128207.3578992</v>
      </c>
      <c r="DO87" s="38"/>
      <c r="DP87" s="38"/>
      <c r="DQ87" s="38"/>
      <c r="DR87" s="38"/>
      <c r="DS87" s="1"/>
      <c r="DT87" s="1"/>
      <c r="DU87" s="1"/>
      <c r="DV87" s="1"/>
      <c r="DW87" s="1"/>
      <c r="DX87" s="1"/>
      <c r="DY87" s="1"/>
      <c r="DZ87" s="1"/>
      <c r="EA87" s="1"/>
      <c r="EB87" s="42" t="s">
        <v>50</v>
      </c>
      <c r="EC87" s="37"/>
      <c r="ED87" s="37"/>
      <c r="EE87" s="37"/>
      <c r="EF87" s="37"/>
      <c r="EG87" s="37"/>
      <c r="EH87" s="37"/>
      <c r="EI87" s="38">
        <f>SUM(EM77:EM86)</f>
        <v>158187.6429552</v>
      </c>
      <c r="EJ87" s="38"/>
      <c r="EK87" s="38"/>
      <c r="EL87" s="38"/>
      <c r="EM87" s="38"/>
    </row>
    <row r="88" s="1" customFormat="1" customHeight="1" spans="1:147">
      <c r="F88" s="37"/>
      <c r="G88" s="37"/>
      <c r="H88" s="37"/>
      <c r="I88" s="37"/>
      <c r="J88" s="37"/>
      <c r="K88" s="37"/>
      <c r="L88" s="37"/>
      <c r="M88" s="38"/>
      <c r="N88" s="38"/>
      <c r="O88" s="38"/>
      <c r="P88" s="38"/>
      <c r="Q88" s="38"/>
      <c r="R88" s="1"/>
      <c r="S88" s="1"/>
      <c r="T88" s="1"/>
      <c r="U88" s="1"/>
      <c r="V88" s="1"/>
      <c r="W88" s="1"/>
      <c r="X88" s="1"/>
      <c r="Y88" s="1"/>
      <c r="Z88" s="1"/>
      <c r="AA88" s="37"/>
      <c r="AB88" s="37"/>
      <c r="AC88" s="37"/>
      <c r="AD88" s="37"/>
      <c r="AE88" s="37"/>
      <c r="AF88" s="37"/>
      <c r="AG88" s="37"/>
      <c r="AH88" s="38"/>
      <c r="AI88" s="38"/>
      <c r="AJ88" s="38"/>
      <c r="AK88" s="38"/>
      <c r="AL88" s="38"/>
      <c r="AM88" s="1"/>
      <c r="AN88" s="1"/>
      <c r="AO88" s="1"/>
      <c r="AP88" s="1"/>
      <c r="AQ88" s="1"/>
      <c r="AR88" s="1"/>
      <c r="AS88" s="1"/>
      <c r="AT88" s="1"/>
      <c r="AU88" s="1"/>
      <c r="AV88" s="37"/>
      <c r="AW88" s="37"/>
      <c r="AX88" s="37"/>
      <c r="AY88" s="37"/>
      <c r="AZ88" s="37"/>
      <c r="BA88" s="37"/>
      <c r="BB88" s="37"/>
      <c r="BC88" s="38"/>
      <c r="BD88" s="38"/>
      <c r="BE88" s="38"/>
      <c r="BF88" s="38"/>
      <c r="BG88" s="38"/>
      <c r="BH88" s="1"/>
      <c r="BI88" s="1"/>
      <c r="BJ88" s="1"/>
      <c r="BK88" s="1"/>
      <c r="BL88" s="1"/>
      <c r="BM88" s="1"/>
      <c r="BN88" s="1"/>
      <c r="BO88" s="1"/>
      <c r="BP88" s="1"/>
      <c r="BQ88" s="37"/>
      <c r="BR88" s="37"/>
      <c r="BS88" s="37"/>
      <c r="BT88" s="37"/>
      <c r="BU88" s="37"/>
      <c r="BV88" s="37"/>
      <c r="BW88" s="37"/>
      <c r="BX88" s="38"/>
      <c r="BY88" s="38"/>
      <c r="BZ88" s="38"/>
      <c r="CA88" s="38"/>
      <c r="CB88" s="38"/>
      <c r="CC88" s="1"/>
      <c r="CD88" s="1"/>
      <c r="CE88" s="1"/>
      <c r="CF88" s="1"/>
      <c r="CG88" s="1"/>
      <c r="CH88" s="1"/>
      <c r="CI88" s="1"/>
      <c r="CJ88" s="1"/>
      <c r="CK88" s="1"/>
      <c r="CL88" s="37"/>
      <c r="CM88" s="37"/>
      <c r="CN88" s="37"/>
      <c r="CO88" s="37"/>
      <c r="CP88" s="37"/>
      <c r="CQ88" s="37"/>
      <c r="CR88" s="37"/>
      <c r="CS88" s="38"/>
      <c r="CT88" s="38"/>
      <c r="CU88" s="38"/>
      <c r="CV88" s="38"/>
      <c r="CW88" s="38"/>
      <c r="CX88" s="1"/>
      <c r="CY88" s="1"/>
      <c r="CZ88" s="1"/>
      <c r="DA88" s="1"/>
      <c r="DB88" s="1"/>
      <c r="DC88" s="1"/>
      <c r="DD88" s="1"/>
      <c r="DE88" s="1"/>
      <c r="DF88" s="1"/>
      <c r="DG88" s="37"/>
      <c r="DH88" s="37"/>
      <c r="DI88" s="37"/>
      <c r="DJ88" s="37"/>
      <c r="DK88" s="37"/>
      <c r="DL88" s="37"/>
      <c r="DM88" s="37"/>
      <c r="DN88" s="38"/>
      <c r="DO88" s="38"/>
      <c r="DP88" s="38"/>
      <c r="DQ88" s="38"/>
      <c r="DR88" s="38"/>
      <c r="DS88" s="1"/>
      <c r="DT88" s="1"/>
      <c r="DU88" s="1"/>
      <c r="DV88" s="1"/>
      <c r="DW88" s="1"/>
      <c r="DX88" s="1"/>
      <c r="DY88" s="1"/>
      <c r="DZ88" s="1"/>
      <c r="EA88" s="1"/>
      <c r="EB88" s="37"/>
      <c r="EC88" s="37"/>
      <c r="ED88" s="37"/>
      <c r="EE88" s="37"/>
      <c r="EF88" s="37"/>
      <c r="EG88" s="37"/>
      <c r="EH88" s="37"/>
      <c r="EI88" s="38"/>
      <c r="EJ88" s="38"/>
      <c r="EK88" s="38"/>
      <c r="EL88" s="38"/>
      <c r="EM88" s="38"/>
    </row>
    <row r="89" s="1" customFormat="1" customHeight="1" spans="1:147">
      <c r="F89" s="37"/>
      <c r="G89" s="37"/>
      <c r="H89" s="37"/>
      <c r="I89" s="37"/>
      <c r="J89" s="37"/>
      <c r="K89" s="37"/>
      <c r="L89" s="37"/>
      <c r="M89" s="38"/>
      <c r="N89" s="38"/>
      <c r="O89" s="38"/>
      <c r="P89" s="38"/>
      <c r="Q89" s="38"/>
      <c r="R89" s="1"/>
      <c r="S89" s="1"/>
      <c r="T89" s="1"/>
      <c r="U89" s="1"/>
      <c r="V89" s="1"/>
      <c r="W89" s="1"/>
      <c r="X89" s="1"/>
      <c r="Y89" s="1"/>
      <c r="Z89" s="1"/>
      <c r="AA89" s="37"/>
      <c r="AB89" s="37"/>
      <c r="AC89" s="37"/>
      <c r="AD89" s="37"/>
      <c r="AE89" s="37"/>
      <c r="AF89" s="37"/>
      <c r="AG89" s="37"/>
      <c r="AH89" s="38"/>
      <c r="AI89" s="38"/>
      <c r="AJ89" s="38"/>
      <c r="AK89" s="38"/>
      <c r="AL89" s="38"/>
      <c r="AM89" s="1"/>
      <c r="AN89" s="1"/>
      <c r="AO89" s="1"/>
      <c r="AP89" s="1"/>
      <c r="AQ89" s="1"/>
      <c r="AR89" s="1"/>
      <c r="AS89" s="1"/>
      <c r="AT89" s="1"/>
      <c r="AU89" s="1"/>
      <c r="AV89" s="37"/>
      <c r="AW89" s="37"/>
      <c r="AX89" s="37"/>
      <c r="AY89" s="37"/>
      <c r="AZ89" s="37"/>
      <c r="BA89" s="37"/>
      <c r="BB89" s="37"/>
      <c r="BC89" s="38"/>
      <c r="BD89" s="38"/>
      <c r="BE89" s="38"/>
      <c r="BF89" s="38"/>
      <c r="BG89" s="38"/>
      <c r="BH89" s="1"/>
      <c r="BI89" s="1"/>
      <c r="BJ89" s="1"/>
      <c r="BK89" s="1"/>
      <c r="BL89" s="1"/>
      <c r="BM89" s="1"/>
      <c r="BN89" s="1"/>
      <c r="BO89" s="1"/>
      <c r="BP89" s="1"/>
      <c r="BQ89" s="37"/>
      <c r="BR89" s="37"/>
      <c r="BS89" s="37"/>
      <c r="BT89" s="37"/>
      <c r="BU89" s="37"/>
      <c r="BV89" s="37"/>
      <c r="BW89" s="37"/>
      <c r="BX89" s="38"/>
      <c r="BY89" s="38"/>
      <c r="BZ89" s="38"/>
      <c r="CA89" s="38"/>
      <c r="CB89" s="38"/>
      <c r="CC89" s="1"/>
      <c r="CD89" s="1"/>
      <c r="CE89" s="1"/>
      <c r="CF89" s="1"/>
      <c r="CG89" s="1"/>
      <c r="CH89" s="1"/>
      <c r="CI89" s="1"/>
      <c r="CJ89" s="1"/>
      <c r="CK89" s="1"/>
      <c r="CL89" s="37"/>
      <c r="CM89" s="37"/>
      <c r="CN89" s="37"/>
      <c r="CO89" s="37"/>
      <c r="CP89" s="37"/>
      <c r="CQ89" s="37"/>
      <c r="CR89" s="37"/>
      <c r="CS89" s="38"/>
      <c r="CT89" s="38"/>
      <c r="CU89" s="38"/>
      <c r="CV89" s="38"/>
      <c r="CW89" s="38"/>
      <c r="CX89" s="1"/>
      <c r="CY89" s="1"/>
      <c r="CZ89" s="1"/>
      <c r="DA89" s="1"/>
      <c r="DB89" s="1"/>
      <c r="DC89" s="1"/>
      <c r="DD89" s="1"/>
      <c r="DE89" s="1"/>
      <c r="DF89" s="1"/>
      <c r="DG89" s="37"/>
      <c r="DH89" s="37"/>
      <c r="DI89" s="37"/>
      <c r="DJ89" s="37"/>
      <c r="DK89" s="37"/>
      <c r="DL89" s="37"/>
      <c r="DM89" s="37"/>
      <c r="DN89" s="38"/>
      <c r="DO89" s="38"/>
      <c r="DP89" s="38"/>
      <c r="DQ89" s="38"/>
      <c r="DR89" s="38"/>
      <c r="DS89" s="1"/>
      <c r="DT89" s="1"/>
      <c r="DU89" s="1"/>
      <c r="DV89" s="1"/>
      <c r="DW89" s="1"/>
      <c r="DX89" s="1"/>
      <c r="DY89" s="1"/>
      <c r="DZ89" s="1"/>
      <c r="EA89" s="1"/>
      <c r="EB89" s="37"/>
      <c r="EC89" s="37"/>
      <c r="ED89" s="37"/>
      <c r="EE89" s="37"/>
      <c r="EF89" s="37"/>
      <c r="EG89" s="37"/>
      <c r="EH89" s="37"/>
      <c r="EI89" s="38"/>
      <c r="EJ89" s="38"/>
      <c r="EK89" s="38"/>
      <c r="EL89" s="38"/>
      <c r="EM89" s="38"/>
    </row>
    <row r="91" s="1" customFormat="1" customHeight="1" spans="1:147">
      <c r="A91" s="2" t="s">
        <v>163</v>
      </c>
      <c r="B91" s="2"/>
      <c r="C91" s="2"/>
      <c r="D91" s="2"/>
      <c r="E91" s="2"/>
      <c r="F91" s="3" t="s">
        <v>1</v>
      </c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2" t="s">
        <v>164</v>
      </c>
      <c r="W91" s="2"/>
      <c r="X91" s="2"/>
      <c r="Y91" s="2"/>
      <c r="Z91" s="2"/>
      <c r="AA91" s="3" t="s">
        <v>1</v>
      </c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2" t="s">
        <v>165</v>
      </c>
      <c r="AR91" s="2"/>
      <c r="AS91" s="2"/>
      <c r="AT91" s="2"/>
      <c r="AU91" s="2"/>
      <c r="AV91" s="3" t="s">
        <v>1</v>
      </c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2" t="s">
        <v>166</v>
      </c>
      <c r="BM91" s="2"/>
      <c r="BN91" s="2"/>
      <c r="BO91" s="2"/>
      <c r="BP91" s="2"/>
      <c r="BQ91" s="3" t="s">
        <v>1</v>
      </c>
      <c r="BR91" s="3"/>
      <c r="BS91" s="3"/>
      <c r="BT91" s="3"/>
      <c r="BU91" s="3"/>
      <c r="BV91" s="3"/>
      <c r="BW91" s="3"/>
      <c r="BX91" s="3"/>
      <c r="BY91" s="3"/>
      <c r="BZ91" s="3"/>
      <c r="CA91" s="3"/>
      <c r="CB91" s="3"/>
      <c r="CC91" s="3"/>
      <c r="CD91" s="3"/>
      <c r="CE91" s="3"/>
      <c r="CF91" s="3"/>
      <c r="CG91" s="2" t="s">
        <v>167</v>
      </c>
      <c r="CH91" s="2"/>
      <c r="CI91" s="2"/>
      <c r="CJ91" s="2"/>
      <c r="CK91" s="2"/>
      <c r="CL91" s="3" t="s">
        <v>1</v>
      </c>
      <c r="CM91" s="3"/>
      <c r="CN91" s="3"/>
      <c r="CO91" s="3"/>
      <c r="CP91" s="3"/>
      <c r="CQ91" s="3"/>
      <c r="CR91" s="3"/>
      <c r="CS91" s="3"/>
      <c r="CT91" s="3"/>
      <c r="CU91" s="3"/>
      <c r="CV91" s="3"/>
      <c r="CW91" s="3"/>
      <c r="CX91" s="3"/>
      <c r="CY91" s="3"/>
      <c r="CZ91" s="3"/>
      <c r="DA91" s="3"/>
      <c r="DB91" s="2" t="s">
        <v>168</v>
      </c>
      <c r="DC91" s="2"/>
      <c r="DD91" s="2"/>
      <c r="DE91" s="2"/>
      <c r="DF91" s="2"/>
      <c r="DG91" s="3" t="s">
        <v>1</v>
      </c>
      <c r="DH91" s="3"/>
      <c r="DI91" s="3"/>
      <c r="DJ91" s="3"/>
      <c r="DK91" s="3"/>
      <c r="DL91" s="3"/>
      <c r="DM91" s="3"/>
      <c r="DN91" s="3"/>
      <c r="DO91" s="3"/>
      <c r="DP91" s="3"/>
      <c r="DQ91" s="3"/>
      <c r="DR91" s="3"/>
      <c r="DS91" s="3"/>
      <c r="DT91" s="3"/>
      <c r="DU91" s="3"/>
      <c r="DV91" s="3"/>
      <c r="DW91" s="2" t="s">
        <v>169</v>
      </c>
      <c r="DX91" s="2"/>
      <c r="DY91" s="2"/>
      <c r="DZ91" s="2"/>
      <c r="EA91" s="2"/>
      <c r="EB91" s="3" t="s">
        <v>1</v>
      </c>
      <c r="EC91" s="3"/>
      <c r="ED91" s="3"/>
      <c r="EE91" s="3"/>
      <c r="EF91" s="3"/>
      <c r="EG91" s="3"/>
      <c r="EH91" s="3"/>
      <c r="EI91" s="3"/>
      <c r="EJ91" s="3"/>
      <c r="EK91" s="3"/>
      <c r="EL91" s="3"/>
      <c r="EM91" s="3"/>
      <c r="EN91" s="3"/>
      <c r="EO91" s="3"/>
      <c r="EP91" s="3"/>
      <c r="EQ91" s="3"/>
    </row>
    <row r="92" s="1" customFormat="1" customHeight="1" spans="1:147">
      <c r="A92" s="2"/>
      <c r="B92" s="2"/>
      <c r="C92" s="2"/>
      <c r="D92" s="2"/>
      <c r="E92" s="2"/>
      <c r="F92" s="4" t="s">
        <v>8</v>
      </c>
      <c r="G92" s="5"/>
      <c r="H92" s="5"/>
      <c r="I92" s="5"/>
      <c r="J92" s="6"/>
      <c r="K92" s="7" t="s">
        <v>9</v>
      </c>
      <c r="L92" s="7"/>
      <c r="M92" s="7"/>
      <c r="N92" s="7"/>
      <c r="O92" s="8" t="s">
        <v>10</v>
      </c>
      <c r="P92" s="9" t="s">
        <v>11</v>
      </c>
      <c r="Q92" s="9"/>
      <c r="R92" s="9"/>
      <c r="S92" s="10" t="s">
        <v>12</v>
      </c>
      <c r="T92" s="8" t="s">
        <v>13</v>
      </c>
      <c r="U92" s="11" t="s">
        <v>14</v>
      </c>
      <c r="V92" s="2"/>
      <c r="W92" s="2"/>
      <c r="X92" s="2"/>
      <c r="Y92" s="2"/>
      <c r="Z92" s="2"/>
      <c r="AA92" s="4" t="s">
        <v>8</v>
      </c>
      <c r="AB92" s="5"/>
      <c r="AC92" s="5"/>
      <c r="AD92" s="5"/>
      <c r="AE92" s="6"/>
      <c r="AF92" s="7" t="s">
        <v>9</v>
      </c>
      <c r="AG92" s="7"/>
      <c r="AH92" s="7"/>
      <c r="AI92" s="7"/>
      <c r="AJ92" s="8" t="s">
        <v>10</v>
      </c>
      <c r="AK92" s="9" t="s">
        <v>11</v>
      </c>
      <c r="AL92" s="9"/>
      <c r="AM92" s="9"/>
      <c r="AN92" s="10" t="s">
        <v>12</v>
      </c>
      <c r="AO92" s="8" t="s">
        <v>13</v>
      </c>
      <c r="AP92" s="11" t="s">
        <v>14</v>
      </c>
      <c r="AQ92" s="2"/>
      <c r="AR92" s="2"/>
      <c r="AS92" s="2"/>
      <c r="AT92" s="2"/>
      <c r="AU92" s="2"/>
      <c r="AV92" s="4" t="s">
        <v>8</v>
      </c>
      <c r="AW92" s="5"/>
      <c r="AX92" s="5"/>
      <c r="AY92" s="5"/>
      <c r="AZ92" s="6"/>
      <c r="BA92" s="7" t="s">
        <v>9</v>
      </c>
      <c r="BB92" s="7"/>
      <c r="BC92" s="7"/>
      <c r="BD92" s="7"/>
      <c r="BE92" s="8" t="s">
        <v>10</v>
      </c>
      <c r="BF92" s="9" t="s">
        <v>11</v>
      </c>
      <c r="BG92" s="9"/>
      <c r="BH92" s="9"/>
      <c r="BI92" s="10" t="s">
        <v>12</v>
      </c>
      <c r="BJ92" s="8" t="s">
        <v>13</v>
      </c>
      <c r="BK92" s="11" t="s">
        <v>14</v>
      </c>
      <c r="BL92" s="2"/>
      <c r="BM92" s="2"/>
      <c r="BN92" s="2"/>
      <c r="BO92" s="2"/>
      <c r="BP92" s="2"/>
      <c r="BQ92" s="4" t="s">
        <v>8</v>
      </c>
      <c r="BR92" s="5"/>
      <c r="BS92" s="5"/>
      <c r="BT92" s="5"/>
      <c r="BU92" s="6"/>
      <c r="BV92" s="7" t="s">
        <v>9</v>
      </c>
      <c r="BW92" s="7"/>
      <c r="BX92" s="7"/>
      <c r="BY92" s="7"/>
      <c r="BZ92" s="8" t="s">
        <v>10</v>
      </c>
      <c r="CA92" s="9" t="s">
        <v>11</v>
      </c>
      <c r="CB92" s="9"/>
      <c r="CC92" s="9"/>
      <c r="CD92" s="10" t="s">
        <v>12</v>
      </c>
      <c r="CE92" s="8" t="s">
        <v>13</v>
      </c>
      <c r="CF92" s="11" t="s">
        <v>14</v>
      </c>
      <c r="CG92" s="2"/>
      <c r="CH92" s="2"/>
      <c r="CI92" s="2"/>
      <c r="CJ92" s="2"/>
      <c r="CK92" s="2"/>
      <c r="CL92" s="4" t="s">
        <v>8</v>
      </c>
      <c r="CM92" s="5"/>
      <c r="CN92" s="5"/>
      <c r="CO92" s="5"/>
      <c r="CP92" s="6"/>
      <c r="CQ92" s="7" t="s">
        <v>9</v>
      </c>
      <c r="CR92" s="7"/>
      <c r="CS92" s="7"/>
      <c r="CT92" s="7"/>
      <c r="CU92" s="8" t="s">
        <v>10</v>
      </c>
      <c r="CV92" s="9" t="s">
        <v>11</v>
      </c>
      <c r="CW92" s="9"/>
      <c r="CX92" s="9"/>
      <c r="CY92" s="10" t="s">
        <v>12</v>
      </c>
      <c r="CZ92" s="8" t="s">
        <v>13</v>
      </c>
      <c r="DA92" s="11" t="s">
        <v>14</v>
      </c>
      <c r="DB92" s="2"/>
      <c r="DC92" s="2"/>
      <c r="DD92" s="2"/>
      <c r="DE92" s="2"/>
      <c r="DF92" s="2"/>
      <c r="DG92" s="4" t="s">
        <v>8</v>
      </c>
      <c r="DH92" s="5"/>
      <c r="DI92" s="5"/>
      <c r="DJ92" s="5"/>
      <c r="DK92" s="6"/>
      <c r="DL92" s="7" t="s">
        <v>9</v>
      </c>
      <c r="DM92" s="7"/>
      <c r="DN92" s="7"/>
      <c r="DO92" s="7"/>
      <c r="DP92" s="8" t="s">
        <v>10</v>
      </c>
      <c r="DQ92" s="9" t="s">
        <v>11</v>
      </c>
      <c r="DR92" s="9"/>
      <c r="DS92" s="9"/>
      <c r="DT92" s="10" t="s">
        <v>12</v>
      </c>
      <c r="DU92" s="8" t="s">
        <v>13</v>
      </c>
      <c r="DV92" s="11" t="s">
        <v>14</v>
      </c>
      <c r="DW92" s="2"/>
      <c r="DX92" s="2"/>
      <c r="DY92" s="2"/>
      <c r="DZ92" s="2"/>
      <c r="EA92" s="2"/>
      <c r="EB92" s="4" t="s">
        <v>8</v>
      </c>
      <c r="EC92" s="5"/>
      <c r="ED92" s="5"/>
      <c r="EE92" s="5"/>
      <c r="EF92" s="6"/>
      <c r="EG92" s="7" t="s">
        <v>9</v>
      </c>
      <c r="EH92" s="7"/>
      <c r="EI92" s="7"/>
      <c r="EJ92" s="7"/>
      <c r="EK92" s="8" t="s">
        <v>10</v>
      </c>
      <c r="EL92" s="9" t="s">
        <v>11</v>
      </c>
      <c r="EM92" s="9"/>
      <c r="EN92" s="9"/>
      <c r="EO92" s="10" t="s">
        <v>12</v>
      </c>
      <c r="EP92" s="8" t="s">
        <v>13</v>
      </c>
      <c r="EQ92" s="11" t="s">
        <v>14</v>
      </c>
    </row>
    <row r="93" s="1" customFormat="1" customHeight="1" spans="1:147">
      <c r="A93" s="1" t="s">
        <v>15</v>
      </c>
      <c r="B93" s="1" t="s">
        <v>16</v>
      </c>
      <c r="C93" s="1" t="s">
        <v>17</v>
      </c>
      <c r="D93" s="1" t="s">
        <v>18</v>
      </c>
      <c r="E93" s="1" t="s">
        <v>19</v>
      </c>
      <c r="F93" s="12" t="s">
        <v>20</v>
      </c>
      <c r="G93" s="12" t="s">
        <v>21</v>
      </c>
      <c r="H93" s="13" t="s">
        <v>22</v>
      </c>
      <c r="I93" s="14" t="s">
        <v>23</v>
      </c>
      <c r="J93" s="15" t="s">
        <v>8</v>
      </c>
      <c r="K93" s="12" t="s">
        <v>24</v>
      </c>
      <c r="L93" s="12" t="s">
        <v>20</v>
      </c>
      <c r="M93" s="12" t="s">
        <v>25</v>
      </c>
      <c r="N93" s="7" t="s">
        <v>26</v>
      </c>
      <c r="O93" s="16"/>
      <c r="P93" s="12" t="s">
        <v>27</v>
      </c>
      <c r="Q93" s="12" t="s">
        <v>28</v>
      </c>
      <c r="R93" s="9" t="s">
        <v>29</v>
      </c>
      <c r="S93" s="10" t="s">
        <v>30</v>
      </c>
      <c r="T93" s="16"/>
      <c r="U93" s="17"/>
      <c r="V93" s="1" t="s">
        <v>15</v>
      </c>
      <c r="W93" s="1" t="s">
        <v>16</v>
      </c>
      <c r="X93" s="1" t="s">
        <v>17</v>
      </c>
      <c r="Y93" s="1" t="s">
        <v>18</v>
      </c>
      <c r="Z93" s="1" t="s">
        <v>19</v>
      </c>
      <c r="AA93" s="12" t="s">
        <v>20</v>
      </c>
      <c r="AB93" s="12" t="s">
        <v>21</v>
      </c>
      <c r="AC93" s="13" t="s">
        <v>22</v>
      </c>
      <c r="AD93" s="14" t="s">
        <v>23</v>
      </c>
      <c r="AE93" s="15" t="s">
        <v>8</v>
      </c>
      <c r="AF93" s="12" t="s">
        <v>24</v>
      </c>
      <c r="AG93" s="12" t="s">
        <v>20</v>
      </c>
      <c r="AH93" s="12" t="s">
        <v>25</v>
      </c>
      <c r="AI93" s="7" t="s">
        <v>26</v>
      </c>
      <c r="AJ93" s="16"/>
      <c r="AK93" s="12" t="s">
        <v>27</v>
      </c>
      <c r="AL93" s="12" t="s">
        <v>28</v>
      </c>
      <c r="AM93" s="9" t="s">
        <v>29</v>
      </c>
      <c r="AN93" s="10" t="s">
        <v>30</v>
      </c>
      <c r="AO93" s="16"/>
      <c r="AP93" s="17"/>
      <c r="AQ93" s="1" t="s">
        <v>15</v>
      </c>
      <c r="AR93" s="1" t="s">
        <v>16</v>
      </c>
      <c r="AS93" s="1" t="s">
        <v>17</v>
      </c>
      <c r="AT93" s="1" t="s">
        <v>18</v>
      </c>
      <c r="AU93" s="1" t="s">
        <v>19</v>
      </c>
      <c r="AV93" s="12" t="s">
        <v>20</v>
      </c>
      <c r="AW93" s="12" t="s">
        <v>21</v>
      </c>
      <c r="AX93" s="13" t="s">
        <v>22</v>
      </c>
      <c r="AY93" s="14" t="s">
        <v>23</v>
      </c>
      <c r="AZ93" s="15" t="s">
        <v>8</v>
      </c>
      <c r="BA93" s="12" t="s">
        <v>24</v>
      </c>
      <c r="BB93" s="12" t="s">
        <v>20</v>
      </c>
      <c r="BC93" s="12" t="s">
        <v>25</v>
      </c>
      <c r="BD93" s="7" t="s">
        <v>26</v>
      </c>
      <c r="BE93" s="16"/>
      <c r="BF93" s="12" t="s">
        <v>27</v>
      </c>
      <c r="BG93" s="12" t="s">
        <v>28</v>
      </c>
      <c r="BH93" s="9" t="s">
        <v>29</v>
      </c>
      <c r="BI93" s="10" t="s">
        <v>30</v>
      </c>
      <c r="BJ93" s="16"/>
      <c r="BK93" s="17"/>
      <c r="BL93" s="1" t="s">
        <v>15</v>
      </c>
      <c r="BM93" s="1" t="s">
        <v>16</v>
      </c>
      <c r="BN93" s="1" t="s">
        <v>17</v>
      </c>
      <c r="BO93" s="1" t="s">
        <v>18</v>
      </c>
      <c r="BP93" s="1" t="s">
        <v>19</v>
      </c>
      <c r="BQ93" s="12" t="s">
        <v>20</v>
      </c>
      <c r="BR93" s="12" t="s">
        <v>21</v>
      </c>
      <c r="BS93" s="13" t="s">
        <v>22</v>
      </c>
      <c r="BT93" s="14" t="s">
        <v>23</v>
      </c>
      <c r="BU93" s="15" t="s">
        <v>8</v>
      </c>
      <c r="BV93" s="12" t="s">
        <v>24</v>
      </c>
      <c r="BW93" s="12" t="s">
        <v>20</v>
      </c>
      <c r="BX93" s="12" t="s">
        <v>25</v>
      </c>
      <c r="BY93" s="7" t="s">
        <v>26</v>
      </c>
      <c r="BZ93" s="16"/>
      <c r="CA93" s="12" t="s">
        <v>27</v>
      </c>
      <c r="CB93" s="12" t="s">
        <v>28</v>
      </c>
      <c r="CC93" s="9" t="s">
        <v>29</v>
      </c>
      <c r="CD93" s="10" t="s">
        <v>30</v>
      </c>
      <c r="CE93" s="16"/>
      <c r="CF93" s="17"/>
      <c r="CG93" s="1" t="s">
        <v>15</v>
      </c>
      <c r="CH93" s="1" t="s">
        <v>16</v>
      </c>
      <c r="CI93" s="1" t="s">
        <v>17</v>
      </c>
      <c r="CJ93" s="1" t="s">
        <v>18</v>
      </c>
      <c r="CK93" s="1" t="s">
        <v>19</v>
      </c>
      <c r="CL93" s="12" t="s">
        <v>20</v>
      </c>
      <c r="CM93" s="12" t="s">
        <v>21</v>
      </c>
      <c r="CN93" s="13" t="s">
        <v>22</v>
      </c>
      <c r="CO93" s="14" t="s">
        <v>23</v>
      </c>
      <c r="CP93" s="15" t="s">
        <v>8</v>
      </c>
      <c r="CQ93" s="12" t="s">
        <v>24</v>
      </c>
      <c r="CR93" s="12" t="s">
        <v>20</v>
      </c>
      <c r="CS93" s="12" t="s">
        <v>25</v>
      </c>
      <c r="CT93" s="7" t="s">
        <v>26</v>
      </c>
      <c r="CU93" s="16"/>
      <c r="CV93" s="12" t="s">
        <v>27</v>
      </c>
      <c r="CW93" s="12" t="s">
        <v>28</v>
      </c>
      <c r="CX93" s="9" t="s">
        <v>29</v>
      </c>
      <c r="CY93" s="10" t="s">
        <v>30</v>
      </c>
      <c r="CZ93" s="16"/>
      <c r="DA93" s="17"/>
      <c r="DB93" s="1" t="s">
        <v>15</v>
      </c>
      <c r="DC93" s="1" t="s">
        <v>16</v>
      </c>
      <c r="DD93" s="1" t="s">
        <v>17</v>
      </c>
      <c r="DE93" s="1" t="s">
        <v>18</v>
      </c>
      <c r="DF93" s="1" t="s">
        <v>19</v>
      </c>
      <c r="DG93" s="12" t="s">
        <v>20</v>
      </c>
      <c r="DH93" s="12" t="s">
        <v>21</v>
      </c>
      <c r="DI93" s="13" t="s">
        <v>22</v>
      </c>
      <c r="DJ93" s="14" t="s">
        <v>23</v>
      </c>
      <c r="DK93" s="15" t="s">
        <v>8</v>
      </c>
      <c r="DL93" s="12" t="s">
        <v>24</v>
      </c>
      <c r="DM93" s="12" t="s">
        <v>20</v>
      </c>
      <c r="DN93" s="12" t="s">
        <v>25</v>
      </c>
      <c r="DO93" s="7" t="s">
        <v>26</v>
      </c>
      <c r="DP93" s="16"/>
      <c r="DQ93" s="12" t="s">
        <v>27</v>
      </c>
      <c r="DR93" s="12" t="s">
        <v>28</v>
      </c>
      <c r="DS93" s="9" t="s">
        <v>29</v>
      </c>
      <c r="DT93" s="10" t="s">
        <v>30</v>
      </c>
      <c r="DU93" s="16"/>
      <c r="DV93" s="17"/>
      <c r="DW93" s="1" t="s">
        <v>15</v>
      </c>
      <c r="DX93" s="1" t="s">
        <v>16</v>
      </c>
      <c r="DY93" s="1" t="s">
        <v>17</v>
      </c>
      <c r="DZ93" s="1" t="s">
        <v>18</v>
      </c>
      <c r="EA93" s="1" t="s">
        <v>19</v>
      </c>
      <c r="EB93" s="12" t="s">
        <v>20</v>
      </c>
      <c r="EC93" s="12" t="s">
        <v>21</v>
      </c>
      <c r="ED93" s="13" t="s">
        <v>22</v>
      </c>
      <c r="EE93" s="14" t="s">
        <v>23</v>
      </c>
      <c r="EF93" s="15" t="s">
        <v>8</v>
      </c>
      <c r="EG93" s="12" t="s">
        <v>24</v>
      </c>
      <c r="EH93" s="12" t="s">
        <v>20</v>
      </c>
      <c r="EI93" s="12" t="s">
        <v>25</v>
      </c>
      <c r="EJ93" s="7" t="s">
        <v>26</v>
      </c>
      <c r="EK93" s="16"/>
      <c r="EL93" s="12" t="s">
        <v>27</v>
      </c>
      <c r="EM93" s="12" t="s">
        <v>28</v>
      </c>
      <c r="EN93" s="9" t="s">
        <v>29</v>
      </c>
      <c r="EO93" s="10" t="s">
        <v>30</v>
      </c>
      <c r="EP93" s="16"/>
      <c r="EQ93" s="17"/>
    </row>
    <row r="94" s="1" customFormat="1" customHeight="1" spans="1:147">
      <c r="A94" s="18">
        <f>N112</f>
        <v>3142811.2201641</v>
      </c>
      <c r="B94" s="18">
        <f>K161</f>
        <v>221270.85628704</v>
      </c>
      <c r="C94" s="18">
        <f>N142</f>
        <v>880566.394171448</v>
      </c>
      <c r="D94" s="18">
        <f>M177</f>
        <v>91641.79763424</v>
      </c>
      <c r="E94" s="18">
        <v>18</v>
      </c>
      <c r="F94" s="12">
        <v>1344</v>
      </c>
      <c r="G94" s="12">
        <f t="shared" ref="G94:G98" si="107">1.728+0.6</f>
        <v>2.328</v>
      </c>
      <c r="H94" s="13">
        <v>1.35</v>
      </c>
      <c r="I94" s="14">
        <v>1.24</v>
      </c>
      <c r="J94" s="15">
        <f t="shared" ref="J94:J111" si="108">F94*G94*H94*I94</f>
        <v>5237.664768</v>
      </c>
      <c r="K94" s="12">
        <v>1</v>
      </c>
      <c r="L94" s="12">
        <v>1344</v>
      </c>
      <c r="M94" s="12">
        <v>1.23</v>
      </c>
      <c r="N94" s="19">
        <f t="shared" ref="N94:N111" si="109">1+6*L94/(L94+2000)+M94</f>
        <v>4.64148325358852</v>
      </c>
      <c r="O94" s="20">
        <v>11872</v>
      </c>
      <c r="P94" s="12">
        <v>0.99</v>
      </c>
      <c r="Q94" s="12">
        <v>2.76</v>
      </c>
      <c r="R94" s="9">
        <f t="shared" ref="R94:R111" si="110">1+P94*Q94</f>
        <v>3.7324</v>
      </c>
      <c r="S94" s="10">
        <v>1.225</v>
      </c>
      <c r="T94" s="20">
        <v>1</v>
      </c>
      <c r="U94" s="21">
        <f t="shared" ref="U94:U111" si="111">((J94*K94*N94)+O94)*R94*S94*T94</f>
        <v>165433.416968168</v>
      </c>
      <c r="V94" s="18">
        <f>AI112</f>
        <v>3189953.38846656</v>
      </c>
      <c r="W94" s="18">
        <f>AF161</f>
        <v>221270.85628704</v>
      </c>
      <c r="X94" s="18">
        <f>AI142</f>
        <v>1104306.76874616</v>
      </c>
      <c r="Y94" s="18">
        <f>AH177</f>
        <v>91641.79763424</v>
      </c>
      <c r="Z94" s="18">
        <v>18</v>
      </c>
      <c r="AA94" s="12">
        <v>1344</v>
      </c>
      <c r="AB94" s="12">
        <f t="shared" ref="AB94:AB98" si="112">1.728+0.6</f>
        <v>2.328</v>
      </c>
      <c r="AC94" s="13">
        <v>1.35</v>
      </c>
      <c r="AD94" s="14">
        <v>1.24</v>
      </c>
      <c r="AE94" s="15">
        <f t="shared" ref="AE94:AE111" si="113">AA94*AB94*AC94*AD94</f>
        <v>5237.664768</v>
      </c>
      <c r="AF94" s="12">
        <v>1</v>
      </c>
      <c r="AG94" s="12">
        <v>1344</v>
      </c>
      <c r="AH94" s="12">
        <v>1.23</v>
      </c>
      <c r="AI94" s="19">
        <f t="shared" ref="AI94:AI111" si="114">1+6*AG94/(AG94+2000)+AH94</f>
        <v>4.64148325358852</v>
      </c>
      <c r="AJ94" s="20">
        <v>11872</v>
      </c>
      <c r="AK94" s="12">
        <v>0.99</v>
      </c>
      <c r="AL94" s="12">
        <v>2.76</v>
      </c>
      <c r="AM94" s="9">
        <f t="shared" ref="AM94:AM111" si="115">1+AK94*AL94</f>
        <v>3.7324</v>
      </c>
      <c r="AN94" s="10">
        <v>1.225</v>
      </c>
      <c r="AO94" s="22">
        <v>1.015</v>
      </c>
      <c r="AP94" s="21">
        <f t="shared" ref="AP94:AP111" si="116">((AE94*AF94*AI94)+AJ94)*AM94*AN94*AO94</f>
        <v>167914.918222691</v>
      </c>
      <c r="AQ94" s="18">
        <f>BD112</f>
        <v>3142811.2201641</v>
      </c>
      <c r="AR94" s="18">
        <f>BA161</f>
        <v>221270.85628704</v>
      </c>
      <c r="AS94" s="18">
        <f>BD142</f>
        <v>1225300.65158635</v>
      </c>
      <c r="AT94" s="18">
        <f>BC177</f>
        <v>110094.5172096</v>
      </c>
      <c r="AU94" s="18">
        <v>18</v>
      </c>
      <c r="AV94" s="12">
        <v>1344</v>
      </c>
      <c r="AW94" s="12">
        <f t="shared" ref="AW94:AW98" si="117">1.728+0.6</f>
        <v>2.328</v>
      </c>
      <c r="AX94" s="13">
        <v>1.35</v>
      </c>
      <c r="AY94" s="14">
        <v>1.24</v>
      </c>
      <c r="AZ94" s="15">
        <f t="shared" ref="AZ94:AZ111" si="118">AV94*AW94*AX94*AY94</f>
        <v>5237.664768</v>
      </c>
      <c r="BA94" s="12">
        <v>1</v>
      </c>
      <c r="BB94" s="12">
        <v>1344</v>
      </c>
      <c r="BC94" s="12">
        <v>1.23</v>
      </c>
      <c r="BD94" s="19">
        <f t="shared" ref="BD94:BD111" si="119">1+6*BB94/(BB94+2000)+BC94</f>
        <v>4.64148325358852</v>
      </c>
      <c r="BE94" s="20">
        <v>11872</v>
      </c>
      <c r="BF94" s="12">
        <v>0.99</v>
      </c>
      <c r="BG94" s="12">
        <v>2.76</v>
      </c>
      <c r="BH94" s="9">
        <f t="shared" ref="BH94:BH111" si="120">1+BF94*BG94</f>
        <v>3.7324</v>
      </c>
      <c r="BI94" s="10">
        <v>1.225</v>
      </c>
      <c r="BJ94" s="20">
        <v>1</v>
      </c>
      <c r="BK94" s="21">
        <f t="shared" ref="BK94:BK111" si="121">((AZ94*BA94*BD94)+BE94)*BH94*BI94*BJ94</f>
        <v>165433.416968168</v>
      </c>
      <c r="BL94" s="18">
        <f>BY112</f>
        <v>3189953.38846656</v>
      </c>
      <c r="BM94" s="18">
        <f>BV161</f>
        <v>221270.85628704</v>
      </c>
      <c r="BN94" s="18">
        <f>BY142</f>
        <v>1536901.93458686</v>
      </c>
      <c r="BO94" s="18">
        <f>BX177</f>
        <v>110094.5172096</v>
      </c>
      <c r="BP94" s="18">
        <v>18</v>
      </c>
      <c r="BQ94" s="12">
        <v>1344</v>
      </c>
      <c r="BR94" s="12">
        <f t="shared" ref="BR94:BR98" si="122">1.728+0.6</f>
        <v>2.328</v>
      </c>
      <c r="BS94" s="13">
        <v>1.35</v>
      </c>
      <c r="BT94" s="14">
        <v>1.24</v>
      </c>
      <c r="BU94" s="15">
        <f t="shared" ref="BU94:BU111" si="123">BQ94*BR94*BS94*BT94</f>
        <v>5237.664768</v>
      </c>
      <c r="BV94" s="12">
        <v>1</v>
      </c>
      <c r="BW94" s="12">
        <v>1344</v>
      </c>
      <c r="BX94" s="12">
        <v>1.23</v>
      </c>
      <c r="BY94" s="19">
        <f t="shared" ref="BY94:BY111" si="124">1+6*BW94/(BW94+2000)+BX94</f>
        <v>4.64148325358852</v>
      </c>
      <c r="BZ94" s="20">
        <v>11872</v>
      </c>
      <c r="CA94" s="12">
        <v>0.99</v>
      </c>
      <c r="CB94" s="12">
        <v>2.76</v>
      </c>
      <c r="CC94" s="9">
        <f t="shared" ref="CC94:CC111" si="125">1+CA94*CB94</f>
        <v>3.7324</v>
      </c>
      <c r="CD94" s="10">
        <v>1.225</v>
      </c>
      <c r="CE94" s="22">
        <v>1.015</v>
      </c>
      <c r="CF94" s="21">
        <f t="shared" ref="CF94:CF111" si="126">((BU94*BV94*BY94)+BZ94)*CC94*CD94*CE94</f>
        <v>167914.918222691</v>
      </c>
      <c r="CG94" s="18">
        <f>CT112</f>
        <v>3747116.00032129</v>
      </c>
      <c r="CH94" s="18">
        <f>CQ161</f>
        <v>237786.78062664</v>
      </c>
      <c r="CI94" s="18">
        <f>CT142</f>
        <v>1335822.87753275</v>
      </c>
      <c r="CJ94" s="18">
        <f>CS177</f>
        <v>106843.87717632</v>
      </c>
      <c r="CK94" s="18">
        <v>18</v>
      </c>
      <c r="CL94" s="12">
        <f t="shared" ref="CL94:CL111" si="127">1344+145</f>
        <v>1489</v>
      </c>
      <c r="CM94" s="12">
        <f t="shared" ref="CM94:CM98" si="128">1.728+0.6</f>
        <v>2.328</v>
      </c>
      <c r="CN94" s="13">
        <v>1.35</v>
      </c>
      <c r="CO94" s="14">
        <v>1.24</v>
      </c>
      <c r="CP94" s="15">
        <f t="shared" ref="CP94:CP111" si="129">CL94*CM94*CN94*CO94</f>
        <v>5802.740208</v>
      </c>
      <c r="CQ94" s="12">
        <v>1</v>
      </c>
      <c r="CR94" s="12">
        <f t="shared" ref="CR94:CR111" si="130">1344+145</f>
        <v>1489</v>
      </c>
      <c r="CS94" s="12">
        <v>1.23</v>
      </c>
      <c r="CT94" s="19">
        <f t="shared" ref="CT94:CT111" si="131">1+6*CR94/(CR94+2000)+CS94</f>
        <v>4.79061908856406</v>
      </c>
      <c r="CU94" s="20">
        <v>11872</v>
      </c>
      <c r="CV94" s="12">
        <v>0.99</v>
      </c>
      <c r="CW94" s="12">
        <v>2.76</v>
      </c>
      <c r="CX94" s="9">
        <f t="shared" ref="CX94:CX111" si="132">1+CV94*CW94</f>
        <v>3.7324</v>
      </c>
      <c r="CY94" s="10">
        <v>1.225</v>
      </c>
      <c r="CZ94" s="22">
        <v>1.085</v>
      </c>
      <c r="DA94" s="21">
        <f t="shared" ref="DA94:DA111" si="133">((CP94*CQ94*CT94)+CU94)*CX94*CY94*CZ94</f>
        <v>196799.535275539</v>
      </c>
      <c r="DB94" s="18">
        <f>DO112</f>
        <v>3747116.00032129</v>
      </c>
      <c r="DC94" s="18">
        <f>DL161</f>
        <v>237786.78062664</v>
      </c>
      <c r="DD94" s="18">
        <f>DO142</f>
        <v>1859574.20051766</v>
      </c>
      <c r="DE94" s="18">
        <f>DN177</f>
        <v>128207.3578992</v>
      </c>
      <c r="DF94" s="18">
        <v>18</v>
      </c>
      <c r="DG94" s="12">
        <f t="shared" ref="DG94:DG111" si="134">1344+145</f>
        <v>1489</v>
      </c>
      <c r="DH94" s="12">
        <f t="shared" ref="DH94:DH98" si="135">1.728+0.6</f>
        <v>2.328</v>
      </c>
      <c r="DI94" s="13">
        <v>1.35</v>
      </c>
      <c r="DJ94" s="14">
        <v>1.24</v>
      </c>
      <c r="DK94" s="15">
        <f t="shared" ref="DK94:DK111" si="136">DG94*DH94*DI94*DJ94</f>
        <v>5802.740208</v>
      </c>
      <c r="DL94" s="12">
        <v>1</v>
      </c>
      <c r="DM94" s="12">
        <f t="shared" ref="DM94:DM111" si="137">1344+145</f>
        <v>1489</v>
      </c>
      <c r="DN94" s="12">
        <v>1.23</v>
      </c>
      <c r="DO94" s="19">
        <f t="shared" ref="DO94:DO111" si="138">1+6*DM94/(DM94+2000)+DN94</f>
        <v>4.79061908856406</v>
      </c>
      <c r="DP94" s="20">
        <v>11872</v>
      </c>
      <c r="DQ94" s="12">
        <v>0.99</v>
      </c>
      <c r="DR94" s="12">
        <v>2.76</v>
      </c>
      <c r="DS94" s="9">
        <f t="shared" ref="DS94:DS111" si="139">1+DQ94*DR94</f>
        <v>3.7324</v>
      </c>
      <c r="DT94" s="10">
        <v>1.225</v>
      </c>
      <c r="DU94" s="22">
        <v>1.085</v>
      </c>
      <c r="DV94" s="21">
        <f t="shared" ref="DV94:DV111" si="140">((DK94*DL94*DO94)+DP94)*DS94*DT94*DU94</f>
        <v>196799.535275539</v>
      </c>
      <c r="DW94" s="18">
        <f>EJ112</f>
        <v>5091351.56854033</v>
      </c>
      <c r="DX94" s="18">
        <f>EG161</f>
        <v>289429.10243184</v>
      </c>
      <c r="DY94" s="18">
        <f>EJ142</f>
        <v>2688841.24326732</v>
      </c>
      <c r="DZ94" s="18">
        <f>EI177</f>
        <v>158187.6429552</v>
      </c>
      <c r="EA94" s="18">
        <v>18</v>
      </c>
      <c r="EB94" s="12">
        <f t="shared" ref="EB94:EB111" si="141">1344+145</f>
        <v>1489</v>
      </c>
      <c r="EC94" s="12">
        <f t="shared" ref="EC94:EC98" si="142">1.728+0.6</f>
        <v>2.328</v>
      </c>
      <c r="ED94" s="13">
        <v>1.35</v>
      </c>
      <c r="EE94" s="14">
        <v>1.24</v>
      </c>
      <c r="EF94" s="15">
        <f t="shared" ref="EF94:EF111" si="143">EB94*EC94*ED94*EE94</f>
        <v>5802.740208</v>
      </c>
      <c r="EG94" s="12">
        <v>1</v>
      </c>
      <c r="EH94" s="12">
        <f t="shared" ref="EH94:EH111" si="144">1344+145</f>
        <v>1489</v>
      </c>
      <c r="EI94" s="12">
        <v>1.32</v>
      </c>
      <c r="EJ94" s="19">
        <f t="shared" ref="EJ94:EJ111" si="145">1+6*EH94/(EH94+2000)+EI94</f>
        <v>4.88061908856406</v>
      </c>
      <c r="EK94" s="20">
        <v>11872</v>
      </c>
      <c r="EL94" s="12">
        <v>0.99</v>
      </c>
      <c r="EM94" s="12">
        <v>3.56</v>
      </c>
      <c r="EN94" s="9">
        <f t="shared" ref="EN94:EN111" si="146">1+EL94*EM94</f>
        <v>4.5244</v>
      </c>
      <c r="EO94" s="10">
        <v>1.225</v>
      </c>
      <c r="EP94" s="22">
        <v>1.2</v>
      </c>
      <c r="EQ94" s="21">
        <f t="shared" ref="EQ94:EQ111" si="147">((EF94*EG94*EJ94)+EK94)*EN94*EO94*EP94</f>
        <v>267318.102250495</v>
      </c>
    </row>
    <row r="95" s="1" customFormat="1" customHeight="1" spans="1:147">
      <c r="A95" s="23" t="s">
        <v>31</v>
      </c>
      <c r="B95" s="23"/>
      <c r="C95" s="23"/>
      <c r="D95" s="24" t="s">
        <v>32</v>
      </c>
      <c r="E95" s="24"/>
      <c r="F95" s="12">
        <v>1344</v>
      </c>
      <c r="G95" s="12">
        <f t="shared" si="107"/>
        <v>2.328</v>
      </c>
      <c r="H95" s="13">
        <v>1.35</v>
      </c>
      <c r="I95" s="14">
        <v>1.24</v>
      </c>
      <c r="J95" s="15">
        <f t="shared" si="108"/>
        <v>5237.664768</v>
      </c>
      <c r="K95" s="12">
        <v>1</v>
      </c>
      <c r="L95" s="12">
        <v>1344</v>
      </c>
      <c r="M95" s="12">
        <v>1.23</v>
      </c>
      <c r="N95" s="19">
        <f t="shared" si="109"/>
        <v>4.64148325358852</v>
      </c>
      <c r="O95" s="20">
        <v>11872</v>
      </c>
      <c r="P95" s="12">
        <v>0.99</v>
      </c>
      <c r="Q95" s="12">
        <v>2.76</v>
      </c>
      <c r="R95" s="9">
        <f t="shared" si="110"/>
        <v>3.7324</v>
      </c>
      <c r="S95" s="10">
        <v>1.225</v>
      </c>
      <c r="T95" s="20">
        <v>1</v>
      </c>
      <c r="U95" s="21">
        <f t="shared" si="111"/>
        <v>165433.416968168</v>
      </c>
      <c r="V95" s="23" t="s">
        <v>31</v>
      </c>
      <c r="W95" s="23"/>
      <c r="X95" s="23"/>
      <c r="Y95" s="24" t="s">
        <v>32</v>
      </c>
      <c r="Z95" s="24"/>
      <c r="AA95" s="12">
        <v>1344</v>
      </c>
      <c r="AB95" s="12">
        <f t="shared" si="112"/>
        <v>2.328</v>
      </c>
      <c r="AC95" s="13">
        <v>1.35</v>
      </c>
      <c r="AD95" s="14">
        <v>1.24</v>
      </c>
      <c r="AE95" s="15">
        <f t="shared" si="113"/>
        <v>5237.664768</v>
      </c>
      <c r="AF95" s="12">
        <v>1</v>
      </c>
      <c r="AG95" s="12">
        <v>1344</v>
      </c>
      <c r="AH95" s="12">
        <v>1.23</v>
      </c>
      <c r="AI95" s="19">
        <f t="shared" si="114"/>
        <v>4.64148325358852</v>
      </c>
      <c r="AJ95" s="20">
        <v>11872</v>
      </c>
      <c r="AK95" s="12">
        <v>0.99</v>
      </c>
      <c r="AL95" s="12">
        <v>2.76</v>
      </c>
      <c r="AM95" s="9">
        <f t="shared" si="115"/>
        <v>3.7324</v>
      </c>
      <c r="AN95" s="10">
        <v>1.225</v>
      </c>
      <c r="AO95" s="22">
        <v>1.015</v>
      </c>
      <c r="AP95" s="21">
        <f t="shared" si="116"/>
        <v>167914.918222691</v>
      </c>
      <c r="AQ95" s="23" t="s">
        <v>31</v>
      </c>
      <c r="AR95" s="23"/>
      <c r="AS95" s="23"/>
      <c r="AT95" s="24" t="s">
        <v>32</v>
      </c>
      <c r="AU95" s="24"/>
      <c r="AV95" s="12">
        <v>1344</v>
      </c>
      <c r="AW95" s="12">
        <f t="shared" si="117"/>
        <v>2.328</v>
      </c>
      <c r="AX95" s="13">
        <v>1.35</v>
      </c>
      <c r="AY95" s="14">
        <v>1.24</v>
      </c>
      <c r="AZ95" s="15">
        <f t="shared" si="118"/>
        <v>5237.664768</v>
      </c>
      <c r="BA95" s="12">
        <v>1</v>
      </c>
      <c r="BB95" s="12">
        <v>1344</v>
      </c>
      <c r="BC95" s="12">
        <v>1.23</v>
      </c>
      <c r="BD95" s="19">
        <f t="shared" si="119"/>
        <v>4.64148325358852</v>
      </c>
      <c r="BE95" s="20">
        <v>11872</v>
      </c>
      <c r="BF95" s="12">
        <v>0.99</v>
      </c>
      <c r="BG95" s="12">
        <v>2.76</v>
      </c>
      <c r="BH95" s="9">
        <f t="shared" si="120"/>
        <v>3.7324</v>
      </c>
      <c r="BI95" s="10">
        <v>1.225</v>
      </c>
      <c r="BJ95" s="20">
        <v>1</v>
      </c>
      <c r="BK95" s="21">
        <f t="shared" si="121"/>
        <v>165433.416968168</v>
      </c>
      <c r="BL95" s="23" t="s">
        <v>31</v>
      </c>
      <c r="BM95" s="23"/>
      <c r="BN95" s="23"/>
      <c r="BO95" s="24" t="s">
        <v>32</v>
      </c>
      <c r="BP95" s="24"/>
      <c r="BQ95" s="12">
        <v>1344</v>
      </c>
      <c r="BR95" s="12">
        <f t="shared" si="122"/>
        <v>2.328</v>
      </c>
      <c r="BS95" s="13">
        <v>1.35</v>
      </c>
      <c r="BT95" s="14">
        <v>1.24</v>
      </c>
      <c r="BU95" s="15">
        <f t="shared" si="123"/>
        <v>5237.664768</v>
      </c>
      <c r="BV95" s="12">
        <v>1</v>
      </c>
      <c r="BW95" s="12">
        <v>1344</v>
      </c>
      <c r="BX95" s="12">
        <v>1.23</v>
      </c>
      <c r="BY95" s="19">
        <f t="shared" si="124"/>
        <v>4.64148325358852</v>
      </c>
      <c r="BZ95" s="20">
        <v>11872</v>
      </c>
      <c r="CA95" s="12">
        <v>0.99</v>
      </c>
      <c r="CB95" s="12">
        <v>2.76</v>
      </c>
      <c r="CC95" s="9">
        <f t="shared" si="125"/>
        <v>3.7324</v>
      </c>
      <c r="CD95" s="10">
        <v>1.225</v>
      </c>
      <c r="CE95" s="22">
        <v>1.015</v>
      </c>
      <c r="CF95" s="21">
        <f t="shared" si="126"/>
        <v>167914.918222691</v>
      </c>
      <c r="CG95" s="23" t="s">
        <v>31</v>
      </c>
      <c r="CH95" s="23"/>
      <c r="CI95" s="23"/>
      <c r="CJ95" s="24" t="s">
        <v>32</v>
      </c>
      <c r="CK95" s="24"/>
      <c r="CL95" s="12">
        <f t="shared" si="127"/>
        <v>1489</v>
      </c>
      <c r="CM95" s="12">
        <f t="shared" si="128"/>
        <v>2.328</v>
      </c>
      <c r="CN95" s="13">
        <v>1.35</v>
      </c>
      <c r="CO95" s="14">
        <v>1.24</v>
      </c>
      <c r="CP95" s="15">
        <f t="shared" si="129"/>
        <v>5802.740208</v>
      </c>
      <c r="CQ95" s="12">
        <v>1</v>
      </c>
      <c r="CR95" s="12">
        <f t="shared" si="130"/>
        <v>1489</v>
      </c>
      <c r="CS95" s="12">
        <v>1.23</v>
      </c>
      <c r="CT95" s="19">
        <f t="shared" si="131"/>
        <v>4.79061908856406</v>
      </c>
      <c r="CU95" s="20">
        <v>11872</v>
      </c>
      <c r="CV95" s="12">
        <v>0.99</v>
      </c>
      <c r="CW95" s="12">
        <v>2.76</v>
      </c>
      <c r="CX95" s="9">
        <f t="shared" si="132"/>
        <v>3.7324</v>
      </c>
      <c r="CY95" s="10">
        <v>1.225</v>
      </c>
      <c r="CZ95" s="22">
        <v>1.085</v>
      </c>
      <c r="DA95" s="21">
        <f t="shared" si="133"/>
        <v>196799.535275539</v>
      </c>
      <c r="DB95" s="23" t="s">
        <v>31</v>
      </c>
      <c r="DC95" s="23"/>
      <c r="DD95" s="23"/>
      <c r="DE95" s="24" t="s">
        <v>32</v>
      </c>
      <c r="DF95" s="24"/>
      <c r="DG95" s="12">
        <f t="shared" si="134"/>
        <v>1489</v>
      </c>
      <c r="DH95" s="12">
        <f t="shared" si="135"/>
        <v>2.328</v>
      </c>
      <c r="DI95" s="13">
        <v>1.35</v>
      </c>
      <c r="DJ95" s="14">
        <v>1.24</v>
      </c>
      <c r="DK95" s="15">
        <f t="shared" si="136"/>
        <v>5802.740208</v>
      </c>
      <c r="DL95" s="12">
        <v>1</v>
      </c>
      <c r="DM95" s="12">
        <f t="shared" si="137"/>
        <v>1489</v>
      </c>
      <c r="DN95" s="12">
        <v>1.23</v>
      </c>
      <c r="DO95" s="19">
        <f t="shared" si="138"/>
        <v>4.79061908856406</v>
      </c>
      <c r="DP95" s="20">
        <v>11872</v>
      </c>
      <c r="DQ95" s="12">
        <v>0.99</v>
      </c>
      <c r="DR95" s="12">
        <v>2.76</v>
      </c>
      <c r="DS95" s="9">
        <f t="shared" si="139"/>
        <v>3.7324</v>
      </c>
      <c r="DT95" s="10">
        <v>1.225</v>
      </c>
      <c r="DU95" s="22">
        <v>1.085</v>
      </c>
      <c r="DV95" s="21">
        <f t="shared" si="140"/>
        <v>196799.535275539</v>
      </c>
      <c r="DW95" s="23" t="s">
        <v>31</v>
      </c>
      <c r="DX95" s="23"/>
      <c r="DY95" s="23"/>
      <c r="DZ95" s="24" t="s">
        <v>32</v>
      </c>
      <c r="EA95" s="24"/>
      <c r="EB95" s="12">
        <f t="shared" si="141"/>
        <v>1489</v>
      </c>
      <c r="EC95" s="12">
        <f t="shared" si="142"/>
        <v>2.328</v>
      </c>
      <c r="ED95" s="13">
        <v>1.35</v>
      </c>
      <c r="EE95" s="14">
        <v>1.24</v>
      </c>
      <c r="EF95" s="15">
        <f t="shared" si="143"/>
        <v>5802.740208</v>
      </c>
      <c r="EG95" s="12">
        <v>1</v>
      </c>
      <c r="EH95" s="12">
        <f t="shared" si="144"/>
        <v>1489</v>
      </c>
      <c r="EI95" s="12">
        <v>1.32</v>
      </c>
      <c r="EJ95" s="19">
        <f t="shared" si="145"/>
        <v>4.88061908856406</v>
      </c>
      <c r="EK95" s="20">
        <v>11872</v>
      </c>
      <c r="EL95" s="12">
        <v>0.99</v>
      </c>
      <c r="EM95" s="12">
        <v>3.56</v>
      </c>
      <c r="EN95" s="9">
        <f t="shared" si="146"/>
        <v>4.5244</v>
      </c>
      <c r="EO95" s="10">
        <v>1.225</v>
      </c>
      <c r="EP95" s="22">
        <v>1.2</v>
      </c>
      <c r="EQ95" s="21">
        <f t="shared" si="147"/>
        <v>267318.102250495</v>
      </c>
    </row>
    <row r="96" s="1" customFormat="1" customHeight="1" spans="1:147">
      <c r="A96" s="23"/>
      <c r="B96" s="23"/>
      <c r="C96" s="23"/>
      <c r="D96" s="24"/>
      <c r="E96" s="24"/>
      <c r="F96" s="12">
        <v>1344</v>
      </c>
      <c r="G96" s="12">
        <f>2.304+0.6</f>
        <v>2.904</v>
      </c>
      <c r="H96" s="13">
        <v>1.35</v>
      </c>
      <c r="I96" s="14">
        <v>1.24</v>
      </c>
      <c r="J96" s="15">
        <f t="shared" si="108"/>
        <v>6533.581824</v>
      </c>
      <c r="K96" s="12">
        <v>1</v>
      </c>
      <c r="L96" s="12">
        <v>1344</v>
      </c>
      <c r="M96" s="12">
        <v>1.23</v>
      </c>
      <c r="N96" s="19">
        <f t="shared" si="109"/>
        <v>4.64148325358852</v>
      </c>
      <c r="O96" s="20">
        <v>11872</v>
      </c>
      <c r="P96" s="12">
        <v>0.99</v>
      </c>
      <c r="Q96" s="12">
        <v>2.76</v>
      </c>
      <c r="R96" s="9">
        <f t="shared" si="110"/>
        <v>3.7324</v>
      </c>
      <c r="S96" s="10">
        <v>1.225</v>
      </c>
      <c r="T96" s="20">
        <v>1</v>
      </c>
      <c r="U96" s="21">
        <f t="shared" si="111"/>
        <v>192935.036091014</v>
      </c>
      <c r="V96" s="23"/>
      <c r="W96" s="23"/>
      <c r="X96" s="23"/>
      <c r="Y96" s="24"/>
      <c r="Z96" s="24"/>
      <c r="AA96" s="12">
        <v>1344</v>
      </c>
      <c r="AB96" s="12">
        <f>2.304+0.6</f>
        <v>2.904</v>
      </c>
      <c r="AC96" s="13">
        <v>1.35</v>
      </c>
      <c r="AD96" s="14">
        <v>1.24</v>
      </c>
      <c r="AE96" s="15">
        <f t="shared" si="113"/>
        <v>6533.581824</v>
      </c>
      <c r="AF96" s="12">
        <v>1</v>
      </c>
      <c r="AG96" s="12">
        <v>1344</v>
      </c>
      <c r="AH96" s="12">
        <v>1.23</v>
      </c>
      <c r="AI96" s="19">
        <f t="shared" si="114"/>
        <v>4.64148325358852</v>
      </c>
      <c r="AJ96" s="20">
        <v>11872</v>
      </c>
      <c r="AK96" s="12">
        <v>0.99</v>
      </c>
      <c r="AL96" s="12">
        <v>2.76</v>
      </c>
      <c r="AM96" s="9">
        <f t="shared" si="115"/>
        <v>3.7324</v>
      </c>
      <c r="AN96" s="10">
        <v>1.225</v>
      </c>
      <c r="AO96" s="22">
        <v>1.015</v>
      </c>
      <c r="AP96" s="21">
        <f t="shared" si="116"/>
        <v>195829.061632379</v>
      </c>
      <c r="AQ96" s="23"/>
      <c r="AR96" s="23"/>
      <c r="AS96" s="23"/>
      <c r="AT96" s="24"/>
      <c r="AU96" s="24"/>
      <c r="AV96" s="12">
        <v>1344</v>
      </c>
      <c r="AW96" s="12">
        <f>2.304+0.6</f>
        <v>2.904</v>
      </c>
      <c r="AX96" s="13">
        <v>1.35</v>
      </c>
      <c r="AY96" s="14">
        <v>1.24</v>
      </c>
      <c r="AZ96" s="15">
        <f t="shared" si="118"/>
        <v>6533.581824</v>
      </c>
      <c r="BA96" s="12">
        <v>1</v>
      </c>
      <c r="BB96" s="12">
        <v>1344</v>
      </c>
      <c r="BC96" s="12">
        <v>1.23</v>
      </c>
      <c r="BD96" s="19">
        <f t="shared" si="119"/>
        <v>4.64148325358852</v>
      </c>
      <c r="BE96" s="20">
        <v>11872</v>
      </c>
      <c r="BF96" s="12">
        <v>0.99</v>
      </c>
      <c r="BG96" s="12">
        <v>2.76</v>
      </c>
      <c r="BH96" s="9">
        <f t="shared" si="120"/>
        <v>3.7324</v>
      </c>
      <c r="BI96" s="10">
        <v>1.225</v>
      </c>
      <c r="BJ96" s="20">
        <v>1</v>
      </c>
      <c r="BK96" s="21">
        <f t="shared" si="121"/>
        <v>192935.036091014</v>
      </c>
      <c r="BL96" s="23"/>
      <c r="BM96" s="23"/>
      <c r="BN96" s="23"/>
      <c r="BO96" s="24"/>
      <c r="BP96" s="24"/>
      <c r="BQ96" s="12">
        <v>1344</v>
      </c>
      <c r="BR96" s="12">
        <f>2.304+0.6</f>
        <v>2.904</v>
      </c>
      <c r="BS96" s="13">
        <v>1.35</v>
      </c>
      <c r="BT96" s="14">
        <v>1.24</v>
      </c>
      <c r="BU96" s="15">
        <f t="shared" si="123"/>
        <v>6533.581824</v>
      </c>
      <c r="BV96" s="12">
        <v>1</v>
      </c>
      <c r="BW96" s="12">
        <v>1344</v>
      </c>
      <c r="BX96" s="12">
        <v>1.23</v>
      </c>
      <c r="BY96" s="19">
        <f t="shared" si="124"/>
        <v>4.64148325358852</v>
      </c>
      <c r="BZ96" s="20">
        <v>11872</v>
      </c>
      <c r="CA96" s="12">
        <v>0.99</v>
      </c>
      <c r="CB96" s="12">
        <v>2.76</v>
      </c>
      <c r="CC96" s="9">
        <f t="shared" si="125"/>
        <v>3.7324</v>
      </c>
      <c r="CD96" s="10">
        <v>1.225</v>
      </c>
      <c r="CE96" s="22">
        <v>1.015</v>
      </c>
      <c r="CF96" s="21">
        <f t="shared" si="126"/>
        <v>195829.061632379</v>
      </c>
      <c r="CG96" s="23"/>
      <c r="CH96" s="23"/>
      <c r="CI96" s="23"/>
      <c r="CJ96" s="24"/>
      <c r="CK96" s="24"/>
      <c r="CL96" s="12">
        <f t="shared" si="127"/>
        <v>1489</v>
      </c>
      <c r="CM96" s="12">
        <f>2.304+0.6</f>
        <v>2.904</v>
      </c>
      <c r="CN96" s="13">
        <v>1.35</v>
      </c>
      <c r="CO96" s="14">
        <v>1.24</v>
      </c>
      <c r="CP96" s="15">
        <f t="shared" si="129"/>
        <v>7238.469744</v>
      </c>
      <c r="CQ96" s="12">
        <v>1</v>
      </c>
      <c r="CR96" s="12">
        <f t="shared" si="130"/>
        <v>1489</v>
      </c>
      <c r="CS96" s="12">
        <v>1.23</v>
      </c>
      <c r="CT96" s="19">
        <f t="shared" si="131"/>
        <v>4.79061908856406</v>
      </c>
      <c r="CU96" s="20">
        <v>11872</v>
      </c>
      <c r="CV96" s="12">
        <v>0.99</v>
      </c>
      <c r="CW96" s="12">
        <v>2.76</v>
      </c>
      <c r="CX96" s="9">
        <f t="shared" si="132"/>
        <v>3.7324</v>
      </c>
      <c r="CY96" s="10">
        <v>1.225</v>
      </c>
      <c r="CZ96" s="22">
        <v>1.085</v>
      </c>
      <c r="DA96" s="21">
        <f t="shared" si="133"/>
        <v>230920.262835804</v>
      </c>
      <c r="DB96" s="23"/>
      <c r="DC96" s="23"/>
      <c r="DD96" s="23"/>
      <c r="DE96" s="24"/>
      <c r="DF96" s="24"/>
      <c r="DG96" s="12">
        <f t="shared" si="134"/>
        <v>1489</v>
      </c>
      <c r="DH96" s="12">
        <f>2.304+0.6</f>
        <v>2.904</v>
      </c>
      <c r="DI96" s="13">
        <v>1.35</v>
      </c>
      <c r="DJ96" s="14">
        <v>1.24</v>
      </c>
      <c r="DK96" s="15">
        <f t="shared" si="136"/>
        <v>7238.469744</v>
      </c>
      <c r="DL96" s="12">
        <v>1</v>
      </c>
      <c r="DM96" s="12">
        <f t="shared" si="137"/>
        <v>1489</v>
      </c>
      <c r="DN96" s="12">
        <v>1.23</v>
      </c>
      <c r="DO96" s="19">
        <f t="shared" si="138"/>
        <v>4.79061908856406</v>
      </c>
      <c r="DP96" s="20">
        <v>11872</v>
      </c>
      <c r="DQ96" s="12">
        <v>0.99</v>
      </c>
      <c r="DR96" s="12">
        <v>2.76</v>
      </c>
      <c r="DS96" s="9">
        <f t="shared" si="139"/>
        <v>3.7324</v>
      </c>
      <c r="DT96" s="10">
        <v>1.225</v>
      </c>
      <c r="DU96" s="22">
        <v>1.085</v>
      </c>
      <c r="DV96" s="21">
        <f t="shared" si="140"/>
        <v>230920.262835804</v>
      </c>
      <c r="DW96" s="23"/>
      <c r="DX96" s="23"/>
      <c r="DY96" s="23"/>
      <c r="DZ96" s="24"/>
      <c r="EA96" s="24"/>
      <c r="EB96" s="12">
        <f t="shared" si="141"/>
        <v>1489</v>
      </c>
      <c r="EC96" s="12">
        <f>2.304+0.6</f>
        <v>2.904</v>
      </c>
      <c r="ED96" s="13">
        <v>1.35</v>
      </c>
      <c r="EE96" s="14">
        <v>1.24</v>
      </c>
      <c r="EF96" s="15">
        <f t="shared" si="143"/>
        <v>7238.469744</v>
      </c>
      <c r="EG96" s="12">
        <v>1</v>
      </c>
      <c r="EH96" s="12">
        <f t="shared" si="144"/>
        <v>1489</v>
      </c>
      <c r="EI96" s="12">
        <v>1.32</v>
      </c>
      <c r="EJ96" s="19">
        <f t="shared" si="145"/>
        <v>4.88061908856406</v>
      </c>
      <c r="EK96" s="20">
        <v>11872</v>
      </c>
      <c r="EL96" s="12">
        <v>0.99</v>
      </c>
      <c r="EM96" s="12">
        <v>3.56</v>
      </c>
      <c r="EN96" s="9">
        <f t="shared" si="146"/>
        <v>4.5244</v>
      </c>
      <c r="EO96" s="10">
        <v>1.225</v>
      </c>
      <c r="EP96" s="22">
        <v>1.2</v>
      </c>
      <c r="EQ96" s="21">
        <f t="shared" si="147"/>
        <v>313922.390255731</v>
      </c>
    </row>
    <row r="97" s="1" customFormat="1" customHeight="1" spans="1:147">
      <c r="A97" s="25">
        <f>SUM(A94:D94)</f>
        <v>4336290.26825683</v>
      </c>
      <c r="B97" s="25"/>
      <c r="C97" s="25"/>
      <c r="D97" s="26">
        <f>A97/E94</f>
        <v>240905.014903157</v>
      </c>
      <c r="E97" s="26"/>
      <c r="F97" s="12">
        <v>1344</v>
      </c>
      <c r="G97" s="12">
        <f t="shared" si="107"/>
        <v>2.328</v>
      </c>
      <c r="H97" s="13">
        <v>1.35</v>
      </c>
      <c r="I97" s="14">
        <v>1.24</v>
      </c>
      <c r="J97" s="15">
        <f t="shared" si="108"/>
        <v>5237.664768</v>
      </c>
      <c r="K97" s="12">
        <v>1</v>
      </c>
      <c r="L97" s="12">
        <v>1344</v>
      </c>
      <c r="M97" s="12">
        <v>1.23</v>
      </c>
      <c r="N97" s="19">
        <f t="shared" si="109"/>
        <v>4.64148325358852</v>
      </c>
      <c r="O97" s="20">
        <v>11872</v>
      </c>
      <c r="P97" s="12">
        <v>0.99</v>
      </c>
      <c r="Q97" s="12">
        <v>2.76</v>
      </c>
      <c r="R97" s="9">
        <f t="shared" si="110"/>
        <v>3.7324</v>
      </c>
      <c r="S97" s="10">
        <v>1.225</v>
      </c>
      <c r="T97" s="20">
        <v>1</v>
      </c>
      <c r="U97" s="21">
        <f t="shared" si="111"/>
        <v>165433.416968168</v>
      </c>
      <c r="V97" s="25">
        <f>SUM(V94:Y94)</f>
        <v>4607172.811134</v>
      </c>
      <c r="W97" s="25"/>
      <c r="X97" s="25"/>
      <c r="Y97" s="26">
        <f>V97/Z94</f>
        <v>255954.045063</v>
      </c>
      <c r="Z97" s="26"/>
      <c r="AA97" s="12">
        <v>1344</v>
      </c>
      <c r="AB97" s="12">
        <f t="shared" si="112"/>
        <v>2.328</v>
      </c>
      <c r="AC97" s="13">
        <v>1.35</v>
      </c>
      <c r="AD97" s="14">
        <v>1.24</v>
      </c>
      <c r="AE97" s="15">
        <f t="shared" si="113"/>
        <v>5237.664768</v>
      </c>
      <c r="AF97" s="12">
        <v>1</v>
      </c>
      <c r="AG97" s="12">
        <v>1344</v>
      </c>
      <c r="AH97" s="12">
        <v>1.23</v>
      </c>
      <c r="AI97" s="19">
        <f t="shared" si="114"/>
        <v>4.64148325358852</v>
      </c>
      <c r="AJ97" s="20">
        <v>11872</v>
      </c>
      <c r="AK97" s="12">
        <v>0.99</v>
      </c>
      <c r="AL97" s="12">
        <v>2.76</v>
      </c>
      <c r="AM97" s="9">
        <f t="shared" si="115"/>
        <v>3.7324</v>
      </c>
      <c r="AN97" s="10">
        <v>1.225</v>
      </c>
      <c r="AO97" s="22">
        <v>1.015</v>
      </c>
      <c r="AP97" s="21">
        <f t="shared" si="116"/>
        <v>167914.918222691</v>
      </c>
      <c r="AQ97" s="25">
        <f>SUM(AQ94:AT94)</f>
        <v>4699477.24524709</v>
      </c>
      <c r="AR97" s="25"/>
      <c r="AS97" s="25"/>
      <c r="AT97" s="26">
        <f>AQ97/AU94</f>
        <v>261082.069180394</v>
      </c>
      <c r="AU97" s="26"/>
      <c r="AV97" s="12">
        <v>1344</v>
      </c>
      <c r="AW97" s="12">
        <f t="shared" si="117"/>
        <v>2.328</v>
      </c>
      <c r="AX97" s="13">
        <v>1.35</v>
      </c>
      <c r="AY97" s="14">
        <v>1.24</v>
      </c>
      <c r="AZ97" s="15">
        <f t="shared" si="118"/>
        <v>5237.664768</v>
      </c>
      <c r="BA97" s="12">
        <v>1</v>
      </c>
      <c r="BB97" s="12">
        <v>1344</v>
      </c>
      <c r="BC97" s="12">
        <v>1.23</v>
      </c>
      <c r="BD97" s="19">
        <f t="shared" si="119"/>
        <v>4.64148325358852</v>
      </c>
      <c r="BE97" s="20">
        <v>11872</v>
      </c>
      <c r="BF97" s="12">
        <v>0.99</v>
      </c>
      <c r="BG97" s="12">
        <v>2.76</v>
      </c>
      <c r="BH97" s="9">
        <f t="shared" si="120"/>
        <v>3.7324</v>
      </c>
      <c r="BI97" s="10">
        <v>1.225</v>
      </c>
      <c r="BJ97" s="20">
        <v>1</v>
      </c>
      <c r="BK97" s="21">
        <f t="shared" si="121"/>
        <v>165433.416968168</v>
      </c>
      <c r="BL97" s="25">
        <f>SUM(BL94:BO94)</f>
        <v>5058220.69655006</v>
      </c>
      <c r="BM97" s="25"/>
      <c r="BN97" s="25"/>
      <c r="BO97" s="26">
        <f>BL97/BP94</f>
        <v>281012.260919448</v>
      </c>
      <c r="BP97" s="26"/>
      <c r="BQ97" s="12">
        <v>1344</v>
      </c>
      <c r="BR97" s="12">
        <f t="shared" si="122"/>
        <v>2.328</v>
      </c>
      <c r="BS97" s="13">
        <v>1.35</v>
      </c>
      <c r="BT97" s="14">
        <v>1.24</v>
      </c>
      <c r="BU97" s="15">
        <f t="shared" si="123"/>
        <v>5237.664768</v>
      </c>
      <c r="BV97" s="12">
        <v>1</v>
      </c>
      <c r="BW97" s="12">
        <v>1344</v>
      </c>
      <c r="BX97" s="12">
        <v>1.23</v>
      </c>
      <c r="BY97" s="19">
        <f t="shared" si="124"/>
        <v>4.64148325358852</v>
      </c>
      <c r="BZ97" s="20">
        <v>11872</v>
      </c>
      <c r="CA97" s="12">
        <v>0.99</v>
      </c>
      <c r="CB97" s="12">
        <v>2.76</v>
      </c>
      <c r="CC97" s="9">
        <f t="shared" si="125"/>
        <v>3.7324</v>
      </c>
      <c r="CD97" s="10">
        <v>1.225</v>
      </c>
      <c r="CE97" s="22">
        <v>1.015</v>
      </c>
      <c r="CF97" s="21">
        <f t="shared" si="126"/>
        <v>167914.918222691</v>
      </c>
      <c r="CG97" s="25">
        <f>SUM(CG94:CJ94)</f>
        <v>5427569.53565701</v>
      </c>
      <c r="CH97" s="25"/>
      <c r="CI97" s="25"/>
      <c r="CJ97" s="26">
        <f>CG97/CK94</f>
        <v>301531.640869834</v>
      </c>
      <c r="CK97" s="26"/>
      <c r="CL97" s="12">
        <f t="shared" si="127"/>
        <v>1489</v>
      </c>
      <c r="CM97" s="12">
        <f t="shared" si="128"/>
        <v>2.328</v>
      </c>
      <c r="CN97" s="13">
        <v>1.35</v>
      </c>
      <c r="CO97" s="14">
        <v>1.24</v>
      </c>
      <c r="CP97" s="15">
        <f t="shared" si="129"/>
        <v>5802.740208</v>
      </c>
      <c r="CQ97" s="12">
        <v>1</v>
      </c>
      <c r="CR97" s="12">
        <f t="shared" si="130"/>
        <v>1489</v>
      </c>
      <c r="CS97" s="12">
        <v>1.23</v>
      </c>
      <c r="CT97" s="19">
        <f t="shared" si="131"/>
        <v>4.79061908856406</v>
      </c>
      <c r="CU97" s="20">
        <v>11872</v>
      </c>
      <c r="CV97" s="12">
        <v>0.99</v>
      </c>
      <c r="CW97" s="12">
        <v>2.76</v>
      </c>
      <c r="CX97" s="9">
        <f t="shared" si="132"/>
        <v>3.7324</v>
      </c>
      <c r="CY97" s="10">
        <v>1.225</v>
      </c>
      <c r="CZ97" s="22">
        <v>1.085</v>
      </c>
      <c r="DA97" s="21">
        <f t="shared" si="133"/>
        <v>196799.535275539</v>
      </c>
      <c r="DB97" s="25">
        <f>SUM(DB94:DE94)</f>
        <v>5972684.3393648</v>
      </c>
      <c r="DC97" s="25"/>
      <c r="DD97" s="25"/>
      <c r="DE97" s="26">
        <f>DB97/DF94</f>
        <v>331815.796631378</v>
      </c>
      <c r="DF97" s="26"/>
      <c r="DG97" s="12">
        <f t="shared" si="134"/>
        <v>1489</v>
      </c>
      <c r="DH97" s="12">
        <f t="shared" si="135"/>
        <v>2.328</v>
      </c>
      <c r="DI97" s="13">
        <v>1.35</v>
      </c>
      <c r="DJ97" s="14">
        <v>1.24</v>
      </c>
      <c r="DK97" s="15">
        <f t="shared" si="136"/>
        <v>5802.740208</v>
      </c>
      <c r="DL97" s="12">
        <v>1</v>
      </c>
      <c r="DM97" s="12">
        <f t="shared" si="137"/>
        <v>1489</v>
      </c>
      <c r="DN97" s="12">
        <v>1.23</v>
      </c>
      <c r="DO97" s="19">
        <f t="shared" si="138"/>
        <v>4.79061908856406</v>
      </c>
      <c r="DP97" s="20">
        <v>11872</v>
      </c>
      <c r="DQ97" s="12">
        <v>0.99</v>
      </c>
      <c r="DR97" s="12">
        <v>2.76</v>
      </c>
      <c r="DS97" s="9">
        <f t="shared" si="139"/>
        <v>3.7324</v>
      </c>
      <c r="DT97" s="10">
        <v>1.225</v>
      </c>
      <c r="DU97" s="22">
        <v>1.085</v>
      </c>
      <c r="DV97" s="21">
        <f t="shared" si="140"/>
        <v>196799.535275539</v>
      </c>
      <c r="DW97" s="25">
        <f>SUM(DW94:DZ94)</f>
        <v>8227809.55719469</v>
      </c>
      <c r="DX97" s="25"/>
      <c r="DY97" s="25"/>
      <c r="DZ97" s="26">
        <f>DW97/EA94</f>
        <v>457100.530955261</v>
      </c>
      <c r="EA97" s="26"/>
      <c r="EB97" s="12">
        <f t="shared" si="141"/>
        <v>1489</v>
      </c>
      <c r="EC97" s="12">
        <f t="shared" si="142"/>
        <v>2.328</v>
      </c>
      <c r="ED97" s="13">
        <v>1.35</v>
      </c>
      <c r="EE97" s="14">
        <v>1.24</v>
      </c>
      <c r="EF97" s="15">
        <f t="shared" si="143"/>
        <v>5802.740208</v>
      </c>
      <c r="EG97" s="12">
        <v>1</v>
      </c>
      <c r="EH97" s="12">
        <f t="shared" si="144"/>
        <v>1489</v>
      </c>
      <c r="EI97" s="12">
        <v>1.32</v>
      </c>
      <c r="EJ97" s="19">
        <f t="shared" si="145"/>
        <v>4.88061908856406</v>
      </c>
      <c r="EK97" s="20">
        <v>11872</v>
      </c>
      <c r="EL97" s="12">
        <v>0.99</v>
      </c>
      <c r="EM97" s="12">
        <v>3.56</v>
      </c>
      <c r="EN97" s="9">
        <f t="shared" si="146"/>
        <v>4.5244</v>
      </c>
      <c r="EO97" s="10">
        <v>1.225</v>
      </c>
      <c r="EP97" s="22">
        <v>1.2</v>
      </c>
      <c r="EQ97" s="21">
        <f t="shared" si="147"/>
        <v>267318.102250495</v>
      </c>
    </row>
    <row r="98" s="1" customFormat="1" customHeight="1" spans="1:147">
      <c r="A98" s="25"/>
      <c r="B98" s="25"/>
      <c r="C98" s="25"/>
      <c r="D98" s="26"/>
      <c r="E98" s="26"/>
      <c r="F98" s="12">
        <v>1344</v>
      </c>
      <c r="G98" s="12">
        <f t="shared" si="107"/>
        <v>2.328</v>
      </c>
      <c r="H98" s="13">
        <v>1.35</v>
      </c>
      <c r="I98" s="14">
        <v>1.24</v>
      </c>
      <c r="J98" s="15">
        <f t="shared" si="108"/>
        <v>5237.664768</v>
      </c>
      <c r="K98" s="12">
        <v>1</v>
      </c>
      <c r="L98" s="12">
        <v>1344</v>
      </c>
      <c r="M98" s="12">
        <v>1.23</v>
      </c>
      <c r="N98" s="19">
        <f t="shared" si="109"/>
        <v>4.64148325358852</v>
      </c>
      <c r="O98" s="20">
        <v>11872</v>
      </c>
      <c r="P98" s="12">
        <v>0.99</v>
      </c>
      <c r="Q98" s="12">
        <v>2.76</v>
      </c>
      <c r="R98" s="9">
        <f t="shared" si="110"/>
        <v>3.7324</v>
      </c>
      <c r="S98" s="10">
        <v>1.225</v>
      </c>
      <c r="T98" s="20">
        <v>1</v>
      </c>
      <c r="U98" s="21">
        <f t="shared" si="111"/>
        <v>165433.416968168</v>
      </c>
      <c r="V98" s="25"/>
      <c r="W98" s="25"/>
      <c r="X98" s="25"/>
      <c r="Y98" s="26"/>
      <c r="Z98" s="26"/>
      <c r="AA98" s="12">
        <v>1344</v>
      </c>
      <c r="AB98" s="12">
        <f t="shared" si="112"/>
        <v>2.328</v>
      </c>
      <c r="AC98" s="13">
        <v>1.35</v>
      </c>
      <c r="AD98" s="14">
        <v>1.24</v>
      </c>
      <c r="AE98" s="15">
        <f t="shared" si="113"/>
        <v>5237.664768</v>
      </c>
      <c r="AF98" s="12">
        <v>1</v>
      </c>
      <c r="AG98" s="12">
        <v>1344</v>
      </c>
      <c r="AH98" s="12">
        <v>1.23</v>
      </c>
      <c r="AI98" s="19">
        <f t="shared" si="114"/>
        <v>4.64148325358852</v>
      </c>
      <c r="AJ98" s="20">
        <v>11872</v>
      </c>
      <c r="AK98" s="12">
        <v>0.99</v>
      </c>
      <c r="AL98" s="12">
        <v>2.76</v>
      </c>
      <c r="AM98" s="9">
        <f t="shared" si="115"/>
        <v>3.7324</v>
      </c>
      <c r="AN98" s="10">
        <v>1.225</v>
      </c>
      <c r="AO98" s="22">
        <v>1.015</v>
      </c>
      <c r="AP98" s="21">
        <f t="shared" si="116"/>
        <v>167914.918222691</v>
      </c>
      <c r="AQ98" s="25"/>
      <c r="AR98" s="25"/>
      <c r="AS98" s="25"/>
      <c r="AT98" s="26"/>
      <c r="AU98" s="26"/>
      <c r="AV98" s="12">
        <v>1344</v>
      </c>
      <c r="AW98" s="12">
        <f t="shared" si="117"/>
        <v>2.328</v>
      </c>
      <c r="AX98" s="13">
        <v>1.35</v>
      </c>
      <c r="AY98" s="14">
        <v>1.24</v>
      </c>
      <c r="AZ98" s="15">
        <f t="shared" si="118"/>
        <v>5237.664768</v>
      </c>
      <c r="BA98" s="12">
        <v>1</v>
      </c>
      <c r="BB98" s="12">
        <v>1344</v>
      </c>
      <c r="BC98" s="12">
        <v>1.23</v>
      </c>
      <c r="BD98" s="19">
        <f t="shared" si="119"/>
        <v>4.64148325358852</v>
      </c>
      <c r="BE98" s="20">
        <v>11872</v>
      </c>
      <c r="BF98" s="12">
        <v>0.99</v>
      </c>
      <c r="BG98" s="12">
        <v>2.76</v>
      </c>
      <c r="BH98" s="9">
        <f t="shared" si="120"/>
        <v>3.7324</v>
      </c>
      <c r="BI98" s="10">
        <v>1.225</v>
      </c>
      <c r="BJ98" s="20">
        <v>1</v>
      </c>
      <c r="BK98" s="21">
        <f t="shared" si="121"/>
        <v>165433.416968168</v>
      </c>
      <c r="BL98" s="25"/>
      <c r="BM98" s="25"/>
      <c r="BN98" s="25"/>
      <c r="BO98" s="26"/>
      <c r="BP98" s="26"/>
      <c r="BQ98" s="12">
        <v>1344</v>
      </c>
      <c r="BR98" s="12">
        <f t="shared" si="122"/>
        <v>2.328</v>
      </c>
      <c r="BS98" s="13">
        <v>1.35</v>
      </c>
      <c r="BT98" s="14">
        <v>1.24</v>
      </c>
      <c r="BU98" s="15">
        <f t="shared" si="123"/>
        <v>5237.664768</v>
      </c>
      <c r="BV98" s="12">
        <v>1</v>
      </c>
      <c r="BW98" s="12">
        <v>1344</v>
      </c>
      <c r="BX98" s="12">
        <v>1.23</v>
      </c>
      <c r="BY98" s="19">
        <f t="shared" si="124"/>
        <v>4.64148325358852</v>
      </c>
      <c r="BZ98" s="20">
        <v>11872</v>
      </c>
      <c r="CA98" s="12">
        <v>0.99</v>
      </c>
      <c r="CB98" s="12">
        <v>2.76</v>
      </c>
      <c r="CC98" s="9">
        <f t="shared" si="125"/>
        <v>3.7324</v>
      </c>
      <c r="CD98" s="10">
        <v>1.225</v>
      </c>
      <c r="CE98" s="22">
        <v>1.015</v>
      </c>
      <c r="CF98" s="21">
        <f t="shared" si="126"/>
        <v>167914.918222691</v>
      </c>
      <c r="CG98" s="25"/>
      <c r="CH98" s="25"/>
      <c r="CI98" s="25"/>
      <c r="CJ98" s="26"/>
      <c r="CK98" s="26"/>
      <c r="CL98" s="12">
        <f t="shared" si="127"/>
        <v>1489</v>
      </c>
      <c r="CM98" s="12">
        <f t="shared" si="128"/>
        <v>2.328</v>
      </c>
      <c r="CN98" s="13">
        <v>1.35</v>
      </c>
      <c r="CO98" s="14">
        <v>1.24</v>
      </c>
      <c r="CP98" s="15">
        <f t="shared" si="129"/>
        <v>5802.740208</v>
      </c>
      <c r="CQ98" s="12">
        <v>1</v>
      </c>
      <c r="CR98" s="12">
        <f t="shared" si="130"/>
        <v>1489</v>
      </c>
      <c r="CS98" s="12">
        <v>1.23</v>
      </c>
      <c r="CT98" s="19">
        <f t="shared" si="131"/>
        <v>4.79061908856406</v>
      </c>
      <c r="CU98" s="20">
        <v>11872</v>
      </c>
      <c r="CV98" s="12">
        <v>0.99</v>
      </c>
      <c r="CW98" s="12">
        <v>2.76</v>
      </c>
      <c r="CX98" s="9">
        <f t="shared" si="132"/>
        <v>3.7324</v>
      </c>
      <c r="CY98" s="10">
        <v>1.225</v>
      </c>
      <c r="CZ98" s="22">
        <v>1.085</v>
      </c>
      <c r="DA98" s="21">
        <f t="shared" si="133"/>
        <v>196799.535275539</v>
      </c>
      <c r="DB98" s="25"/>
      <c r="DC98" s="25"/>
      <c r="DD98" s="25"/>
      <c r="DE98" s="26"/>
      <c r="DF98" s="26"/>
      <c r="DG98" s="12">
        <f t="shared" si="134"/>
        <v>1489</v>
      </c>
      <c r="DH98" s="12">
        <f t="shared" si="135"/>
        <v>2.328</v>
      </c>
      <c r="DI98" s="13">
        <v>1.35</v>
      </c>
      <c r="DJ98" s="14">
        <v>1.24</v>
      </c>
      <c r="DK98" s="15">
        <f t="shared" si="136"/>
        <v>5802.740208</v>
      </c>
      <c r="DL98" s="12">
        <v>1</v>
      </c>
      <c r="DM98" s="12">
        <f t="shared" si="137"/>
        <v>1489</v>
      </c>
      <c r="DN98" s="12">
        <v>1.23</v>
      </c>
      <c r="DO98" s="19">
        <f t="shared" si="138"/>
        <v>4.79061908856406</v>
      </c>
      <c r="DP98" s="20">
        <v>11872</v>
      </c>
      <c r="DQ98" s="12">
        <v>0.99</v>
      </c>
      <c r="DR98" s="12">
        <v>2.76</v>
      </c>
      <c r="DS98" s="9">
        <f t="shared" si="139"/>
        <v>3.7324</v>
      </c>
      <c r="DT98" s="10">
        <v>1.225</v>
      </c>
      <c r="DU98" s="22">
        <v>1.085</v>
      </c>
      <c r="DV98" s="21">
        <f t="shared" si="140"/>
        <v>196799.535275539</v>
      </c>
      <c r="DW98" s="25"/>
      <c r="DX98" s="25"/>
      <c r="DY98" s="25"/>
      <c r="DZ98" s="26"/>
      <c r="EA98" s="26"/>
      <c r="EB98" s="12">
        <f t="shared" si="141"/>
        <v>1489</v>
      </c>
      <c r="EC98" s="12">
        <f t="shared" si="142"/>
        <v>2.328</v>
      </c>
      <c r="ED98" s="13">
        <v>1.35</v>
      </c>
      <c r="EE98" s="14">
        <v>1.24</v>
      </c>
      <c r="EF98" s="15">
        <f t="shared" si="143"/>
        <v>5802.740208</v>
      </c>
      <c r="EG98" s="12">
        <v>1</v>
      </c>
      <c r="EH98" s="12">
        <f t="shared" si="144"/>
        <v>1489</v>
      </c>
      <c r="EI98" s="12">
        <v>1.32</v>
      </c>
      <c r="EJ98" s="19">
        <f t="shared" si="145"/>
        <v>4.88061908856406</v>
      </c>
      <c r="EK98" s="20">
        <v>11872</v>
      </c>
      <c r="EL98" s="12">
        <v>0.99</v>
      </c>
      <c r="EM98" s="12">
        <v>3.56</v>
      </c>
      <c r="EN98" s="9">
        <f t="shared" si="146"/>
        <v>4.5244</v>
      </c>
      <c r="EO98" s="10">
        <v>1.225</v>
      </c>
      <c r="EP98" s="22">
        <v>1.2</v>
      </c>
      <c r="EQ98" s="21">
        <f t="shared" si="147"/>
        <v>267318.102250495</v>
      </c>
    </row>
    <row r="99" s="1" customFormat="1" customHeight="1" spans="1:147">
      <c r="A99" s="27"/>
      <c r="B99" s="27"/>
      <c r="C99" s="27"/>
      <c r="D99" s="27"/>
      <c r="E99" s="27"/>
      <c r="F99" s="12">
        <v>1344</v>
      </c>
      <c r="G99" s="12">
        <f>2.304+0.6</f>
        <v>2.904</v>
      </c>
      <c r="H99" s="13">
        <v>1.35</v>
      </c>
      <c r="I99" s="14">
        <v>1.24</v>
      </c>
      <c r="J99" s="15">
        <f t="shared" si="108"/>
        <v>6533.581824</v>
      </c>
      <c r="K99" s="12">
        <v>1</v>
      </c>
      <c r="L99" s="12">
        <v>1344</v>
      </c>
      <c r="M99" s="12">
        <v>1.23</v>
      </c>
      <c r="N99" s="19">
        <f t="shared" si="109"/>
        <v>4.64148325358852</v>
      </c>
      <c r="O99" s="20">
        <v>11872</v>
      </c>
      <c r="P99" s="12">
        <v>0.99</v>
      </c>
      <c r="Q99" s="12">
        <v>2.76</v>
      </c>
      <c r="R99" s="9">
        <f t="shared" si="110"/>
        <v>3.7324</v>
      </c>
      <c r="S99" s="10">
        <v>1.225</v>
      </c>
      <c r="T99" s="20">
        <v>1</v>
      </c>
      <c r="U99" s="21">
        <f t="shared" si="111"/>
        <v>192935.036091014</v>
      </c>
      <c r="V99" s="27"/>
      <c r="W99" s="27"/>
      <c r="X99" s="27"/>
      <c r="Y99" s="27"/>
      <c r="Z99" s="27"/>
      <c r="AA99" s="12">
        <v>1344</v>
      </c>
      <c r="AB99" s="12">
        <f>2.304+0.6</f>
        <v>2.904</v>
      </c>
      <c r="AC99" s="13">
        <v>1.35</v>
      </c>
      <c r="AD99" s="14">
        <v>1.24</v>
      </c>
      <c r="AE99" s="15">
        <f t="shared" si="113"/>
        <v>6533.581824</v>
      </c>
      <c r="AF99" s="12">
        <v>1</v>
      </c>
      <c r="AG99" s="12">
        <v>1344</v>
      </c>
      <c r="AH99" s="12">
        <v>1.23</v>
      </c>
      <c r="AI99" s="19">
        <f t="shared" si="114"/>
        <v>4.64148325358852</v>
      </c>
      <c r="AJ99" s="20">
        <v>11872</v>
      </c>
      <c r="AK99" s="12">
        <v>0.99</v>
      </c>
      <c r="AL99" s="12">
        <v>2.76</v>
      </c>
      <c r="AM99" s="9">
        <f t="shared" si="115"/>
        <v>3.7324</v>
      </c>
      <c r="AN99" s="10">
        <v>1.225</v>
      </c>
      <c r="AO99" s="22">
        <v>1.015</v>
      </c>
      <c r="AP99" s="21">
        <f t="shared" si="116"/>
        <v>195829.061632379</v>
      </c>
      <c r="AQ99" s="27"/>
      <c r="AR99" s="27"/>
      <c r="AS99" s="27"/>
      <c r="AT99" s="27"/>
      <c r="AU99" s="27"/>
      <c r="AV99" s="12">
        <v>1344</v>
      </c>
      <c r="AW99" s="12">
        <f>2.304+0.6</f>
        <v>2.904</v>
      </c>
      <c r="AX99" s="13">
        <v>1.35</v>
      </c>
      <c r="AY99" s="14">
        <v>1.24</v>
      </c>
      <c r="AZ99" s="15">
        <f t="shared" si="118"/>
        <v>6533.581824</v>
      </c>
      <c r="BA99" s="12">
        <v>1</v>
      </c>
      <c r="BB99" s="12">
        <v>1344</v>
      </c>
      <c r="BC99" s="12">
        <v>1.23</v>
      </c>
      <c r="BD99" s="19">
        <f t="shared" si="119"/>
        <v>4.64148325358852</v>
      </c>
      <c r="BE99" s="20">
        <v>11872</v>
      </c>
      <c r="BF99" s="12">
        <v>0.99</v>
      </c>
      <c r="BG99" s="12">
        <v>2.76</v>
      </c>
      <c r="BH99" s="9">
        <f t="shared" si="120"/>
        <v>3.7324</v>
      </c>
      <c r="BI99" s="10">
        <v>1.225</v>
      </c>
      <c r="BJ99" s="20">
        <v>1</v>
      </c>
      <c r="BK99" s="21">
        <f t="shared" si="121"/>
        <v>192935.036091014</v>
      </c>
      <c r="BL99" s="27"/>
      <c r="BM99" s="27"/>
      <c r="BN99" s="27"/>
      <c r="BO99" s="27"/>
      <c r="BP99" s="27"/>
      <c r="BQ99" s="12">
        <v>1344</v>
      </c>
      <c r="BR99" s="12">
        <f>2.304+0.6</f>
        <v>2.904</v>
      </c>
      <c r="BS99" s="13">
        <v>1.35</v>
      </c>
      <c r="BT99" s="14">
        <v>1.24</v>
      </c>
      <c r="BU99" s="15">
        <f t="shared" si="123"/>
        <v>6533.581824</v>
      </c>
      <c r="BV99" s="12">
        <v>1</v>
      </c>
      <c r="BW99" s="12">
        <v>1344</v>
      </c>
      <c r="BX99" s="12">
        <v>1.23</v>
      </c>
      <c r="BY99" s="19">
        <f t="shared" si="124"/>
        <v>4.64148325358852</v>
      </c>
      <c r="BZ99" s="20">
        <v>11872</v>
      </c>
      <c r="CA99" s="12">
        <v>0.99</v>
      </c>
      <c r="CB99" s="12">
        <v>2.76</v>
      </c>
      <c r="CC99" s="9">
        <f t="shared" si="125"/>
        <v>3.7324</v>
      </c>
      <c r="CD99" s="10">
        <v>1.225</v>
      </c>
      <c r="CE99" s="22">
        <v>1.015</v>
      </c>
      <c r="CF99" s="21">
        <f t="shared" si="126"/>
        <v>195829.061632379</v>
      </c>
      <c r="CG99" s="27"/>
      <c r="CH99" s="27"/>
      <c r="CI99" s="27"/>
      <c r="CJ99" s="27"/>
      <c r="CK99" s="27"/>
      <c r="CL99" s="12">
        <f t="shared" si="127"/>
        <v>1489</v>
      </c>
      <c r="CM99" s="12">
        <f>2.304+0.6</f>
        <v>2.904</v>
      </c>
      <c r="CN99" s="13">
        <v>1.35</v>
      </c>
      <c r="CO99" s="14">
        <v>1.24</v>
      </c>
      <c r="CP99" s="15">
        <f t="shared" si="129"/>
        <v>7238.469744</v>
      </c>
      <c r="CQ99" s="12">
        <v>1</v>
      </c>
      <c r="CR99" s="12">
        <f t="shared" si="130"/>
        <v>1489</v>
      </c>
      <c r="CS99" s="12">
        <v>1.23</v>
      </c>
      <c r="CT99" s="19">
        <f t="shared" si="131"/>
        <v>4.79061908856406</v>
      </c>
      <c r="CU99" s="20">
        <v>11872</v>
      </c>
      <c r="CV99" s="12">
        <v>0.99</v>
      </c>
      <c r="CW99" s="12">
        <v>2.76</v>
      </c>
      <c r="CX99" s="9">
        <f t="shared" si="132"/>
        <v>3.7324</v>
      </c>
      <c r="CY99" s="10">
        <v>1.225</v>
      </c>
      <c r="CZ99" s="22">
        <v>1.085</v>
      </c>
      <c r="DA99" s="21">
        <f t="shared" si="133"/>
        <v>230920.262835804</v>
      </c>
      <c r="DB99" s="27"/>
      <c r="DC99" s="27"/>
      <c r="DD99" s="27"/>
      <c r="DE99" s="27"/>
      <c r="DF99" s="27"/>
      <c r="DG99" s="12">
        <f t="shared" si="134"/>
        <v>1489</v>
      </c>
      <c r="DH99" s="12">
        <f>2.304+0.6</f>
        <v>2.904</v>
      </c>
      <c r="DI99" s="13">
        <v>1.35</v>
      </c>
      <c r="DJ99" s="14">
        <v>1.24</v>
      </c>
      <c r="DK99" s="15">
        <f t="shared" si="136"/>
        <v>7238.469744</v>
      </c>
      <c r="DL99" s="12">
        <v>1</v>
      </c>
      <c r="DM99" s="12">
        <f t="shared" si="137"/>
        <v>1489</v>
      </c>
      <c r="DN99" s="12">
        <v>1.23</v>
      </c>
      <c r="DO99" s="19">
        <f t="shared" si="138"/>
        <v>4.79061908856406</v>
      </c>
      <c r="DP99" s="20">
        <v>11872</v>
      </c>
      <c r="DQ99" s="12">
        <v>0.99</v>
      </c>
      <c r="DR99" s="12">
        <v>2.76</v>
      </c>
      <c r="DS99" s="9">
        <f t="shared" si="139"/>
        <v>3.7324</v>
      </c>
      <c r="DT99" s="10">
        <v>1.225</v>
      </c>
      <c r="DU99" s="22">
        <v>1.085</v>
      </c>
      <c r="DV99" s="21">
        <f t="shared" si="140"/>
        <v>230920.262835804</v>
      </c>
      <c r="DW99" s="27"/>
      <c r="DX99" s="27"/>
      <c r="DY99" s="27"/>
      <c r="DZ99" s="27"/>
      <c r="EA99" s="27"/>
      <c r="EB99" s="12">
        <f t="shared" si="141"/>
        <v>1489</v>
      </c>
      <c r="EC99" s="12">
        <f>2.304+0.6</f>
        <v>2.904</v>
      </c>
      <c r="ED99" s="13">
        <v>1.35</v>
      </c>
      <c r="EE99" s="14">
        <v>1.24</v>
      </c>
      <c r="EF99" s="15">
        <f t="shared" si="143"/>
        <v>7238.469744</v>
      </c>
      <c r="EG99" s="12">
        <v>1</v>
      </c>
      <c r="EH99" s="12">
        <f t="shared" si="144"/>
        <v>1489</v>
      </c>
      <c r="EI99" s="12">
        <v>1.32</v>
      </c>
      <c r="EJ99" s="19">
        <f t="shared" si="145"/>
        <v>4.88061908856406</v>
      </c>
      <c r="EK99" s="20">
        <v>11872</v>
      </c>
      <c r="EL99" s="12">
        <v>0.99</v>
      </c>
      <c r="EM99" s="12">
        <v>3.56</v>
      </c>
      <c r="EN99" s="9">
        <f t="shared" si="146"/>
        <v>4.5244</v>
      </c>
      <c r="EO99" s="10">
        <v>1.225</v>
      </c>
      <c r="EP99" s="22">
        <v>1.2</v>
      </c>
      <c r="EQ99" s="21">
        <f t="shared" si="147"/>
        <v>313922.390255731</v>
      </c>
    </row>
    <row r="100" s="1" customFormat="1" customHeight="1" spans="1:147">
      <c r="A100" s="27"/>
      <c r="B100" s="27"/>
      <c r="C100" s="27"/>
      <c r="D100" s="27"/>
      <c r="E100" s="27"/>
      <c r="F100" s="12">
        <v>1344</v>
      </c>
      <c r="G100" s="12">
        <f t="shared" ref="G100:G104" si="148">1.728+0.6</f>
        <v>2.328</v>
      </c>
      <c r="H100" s="13">
        <v>1.35</v>
      </c>
      <c r="I100" s="14">
        <v>1.24</v>
      </c>
      <c r="J100" s="15">
        <f t="shared" si="108"/>
        <v>5237.664768</v>
      </c>
      <c r="K100" s="12">
        <v>1</v>
      </c>
      <c r="L100" s="12">
        <v>1344</v>
      </c>
      <c r="M100" s="12">
        <v>1.23</v>
      </c>
      <c r="N100" s="19">
        <f t="shared" si="109"/>
        <v>4.64148325358852</v>
      </c>
      <c r="O100" s="20">
        <v>11872</v>
      </c>
      <c r="P100" s="12">
        <v>0.99</v>
      </c>
      <c r="Q100" s="12">
        <v>2.76</v>
      </c>
      <c r="R100" s="9">
        <f t="shared" si="110"/>
        <v>3.7324</v>
      </c>
      <c r="S100" s="10">
        <v>1.225</v>
      </c>
      <c r="T100" s="20">
        <v>1</v>
      </c>
      <c r="U100" s="21">
        <f t="shared" si="111"/>
        <v>165433.416968168</v>
      </c>
      <c r="V100" s="27"/>
      <c r="W100" s="27"/>
      <c r="X100" s="27"/>
      <c r="Y100" s="27"/>
      <c r="Z100" s="27"/>
      <c r="AA100" s="12">
        <v>1344</v>
      </c>
      <c r="AB100" s="12">
        <f t="shared" ref="AB100:AB104" si="149">1.728+0.6</f>
        <v>2.328</v>
      </c>
      <c r="AC100" s="13">
        <v>1.35</v>
      </c>
      <c r="AD100" s="14">
        <v>1.24</v>
      </c>
      <c r="AE100" s="15">
        <f t="shared" si="113"/>
        <v>5237.664768</v>
      </c>
      <c r="AF100" s="12">
        <v>1</v>
      </c>
      <c r="AG100" s="12">
        <v>1344</v>
      </c>
      <c r="AH100" s="12">
        <v>1.23</v>
      </c>
      <c r="AI100" s="19">
        <f t="shared" si="114"/>
        <v>4.64148325358852</v>
      </c>
      <c r="AJ100" s="20">
        <v>11872</v>
      </c>
      <c r="AK100" s="12">
        <v>0.99</v>
      </c>
      <c r="AL100" s="12">
        <v>2.76</v>
      </c>
      <c r="AM100" s="9">
        <f t="shared" si="115"/>
        <v>3.7324</v>
      </c>
      <c r="AN100" s="10">
        <v>1.225</v>
      </c>
      <c r="AO100" s="22">
        <v>1.015</v>
      </c>
      <c r="AP100" s="21">
        <f t="shared" si="116"/>
        <v>167914.918222691</v>
      </c>
      <c r="AQ100" s="27"/>
      <c r="AR100" s="27"/>
      <c r="AS100" s="27"/>
      <c r="AT100" s="27"/>
      <c r="AU100" s="27"/>
      <c r="AV100" s="12">
        <v>1344</v>
      </c>
      <c r="AW100" s="12">
        <f t="shared" ref="AW100:AW104" si="150">1.728+0.6</f>
        <v>2.328</v>
      </c>
      <c r="AX100" s="13">
        <v>1.35</v>
      </c>
      <c r="AY100" s="14">
        <v>1.24</v>
      </c>
      <c r="AZ100" s="15">
        <f t="shared" si="118"/>
        <v>5237.664768</v>
      </c>
      <c r="BA100" s="12">
        <v>1</v>
      </c>
      <c r="BB100" s="12">
        <v>1344</v>
      </c>
      <c r="BC100" s="12">
        <v>1.23</v>
      </c>
      <c r="BD100" s="19">
        <f t="shared" si="119"/>
        <v>4.64148325358852</v>
      </c>
      <c r="BE100" s="20">
        <v>11872</v>
      </c>
      <c r="BF100" s="12">
        <v>0.99</v>
      </c>
      <c r="BG100" s="12">
        <v>2.76</v>
      </c>
      <c r="BH100" s="9">
        <f t="shared" si="120"/>
        <v>3.7324</v>
      </c>
      <c r="BI100" s="10">
        <v>1.225</v>
      </c>
      <c r="BJ100" s="20">
        <v>1</v>
      </c>
      <c r="BK100" s="21">
        <f t="shared" si="121"/>
        <v>165433.416968168</v>
      </c>
      <c r="BL100" s="27"/>
      <c r="BM100" s="27"/>
      <c r="BN100" s="27"/>
      <c r="BO100" s="27"/>
      <c r="BP100" s="27"/>
      <c r="BQ100" s="12">
        <v>1344</v>
      </c>
      <c r="BR100" s="12">
        <f t="shared" ref="BR100:BR104" si="151">1.728+0.6</f>
        <v>2.328</v>
      </c>
      <c r="BS100" s="13">
        <v>1.35</v>
      </c>
      <c r="BT100" s="14">
        <v>1.24</v>
      </c>
      <c r="BU100" s="15">
        <f t="shared" si="123"/>
        <v>5237.664768</v>
      </c>
      <c r="BV100" s="12">
        <v>1</v>
      </c>
      <c r="BW100" s="12">
        <v>1344</v>
      </c>
      <c r="BX100" s="12">
        <v>1.23</v>
      </c>
      <c r="BY100" s="19">
        <f t="shared" si="124"/>
        <v>4.64148325358852</v>
      </c>
      <c r="BZ100" s="20">
        <v>11872</v>
      </c>
      <c r="CA100" s="12">
        <v>0.99</v>
      </c>
      <c r="CB100" s="12">
        <v>2.76</v>
      </c>
      <c r="CC100" s="9">
        <f t="shared" si="125"/>
        <v>3.7324</v>
      </c>
      <c r="CD100" s="10">
        <v>1.225</v>
      </c>
      <c r="CE100" s="22">
        <v>1.015</v>
      </c>
      <c r="CF100" s="21">
        <f t="shared" si="126"/>
        <v>167914.918222691</v>
      </c>
      <c r="CG100" s="27"/>
      <c r="CH100" s="27"/>
      <c r="CI100" s="27"/>
      <c r="CJ100" s="27"/>
      <c r="CK100" s="27"/>
      <c r="CL100" s="12">
        <f t="shared" si="127"/>
        <v>1489</v>
      </c>
      <c r="CM100" s="12">
        <f t="shared" ref="CM100:CM104" si="152">1.728+0.6</f>
        <v>2.328</v>
      </c>
      <c r="CN100" s="13">
        <v>1.35</v>
      </c>
      <c r="CO100" s="14">
        <v>1.24</v>
      </c>
      <c r="CP100" s="15">
        <f t="shared" si="129"/>
        <v>5802.740208</v>
      </c>
      <c r="CQ100" s="12">
        <v>1</v>
      </c>
      <c r="CR100" s="12">
        <f t="shared" si="130"/>
        <v>1489</v>
      </c>
      <c r="CS100" s="12">
        <v>1.23</v>
      </c>
      <c r="CT100" s="19">
        <f t="shared" si="131"/>
        <v>4.79061908856406</v>
      </c>
      <c r="CU100" s="20">
        <v>11872</v>
      </c>
      <c r="CV100" s="12">
        <v>0.99</v>
      </c>
      <c r="CW100" s="12">
        <v>2.76</v>
      </c>
      <c r="CX100" s="9">
        <f t="shared" si="132"/>
        <v>3.7324</v>
      </c>
      <c r="CY100" s="10">
        <v>1.225</v>
      </c>
      <c r="CZ100" s="22">
        <v>1.085</v>
      </c>
      <c r="DA100" s="21">
        <f t="shared" si="133"/>
        <v>196799.535275539</v>
      </c>
      <c r="DB100" s="27"/>
      <c r="DC100" s="27"/>
      <c r="DD100" s="27"/>
      <c r="DE100" s="27"/>
      <c r="DF100" s="27"/>
      <c r="DG100" s="12">
        <f t="shared" si="134"/>
        <v>1489</v>
      </c>
      <c r="DH100" s="12">
        <f t="shared" ref="DH100:DH104" si="153">1.728+0.6</f>
        <v>2.328</v>
      </c>
      <c r="DI100" s="13">
        <v>1.35</v>
      </c>
      <c r="DJ100" s="14">
        <v>1.24</v>
      </c>
      <c r="DK100" s="15">
        <f t="shared" si="136"/>
        <v>5802.740208</v>
      </c>
      <c r="DL100" s="12">
        <v>1</v>
      </c>
      <c r="DM100" s="12">
        <f t="shared" si="137"/>
        <v>1489</v>
      </c>
      <c r="DN100" s="12">
        <v>1.23</v>
      </c>
      <c r="DO100" s="19">
        <f t="shared" si="138"/>
        <v>4.79061908856406</v>
      </c>
      <c r="DP100" s="20">
        <v>11872</v>
      </c>
      <c r="DQ100" s="12">
        <v>0.99</v>
      </c>
      <c r="DR100" s="12">
        <v>2.76</v>
      </c>
      <c r="DS100" s="9">
        <f t="shared" si="139"/>
        <v>3.7324</v>
      </c>
      <c r="DT100" s="10">
        <v>1.225</v>
      </c>
      <c r="DU100" s="22">
        <v>1.085</v>
      </c>
      <c r="DV100" s="21">
        <f t="shared" si="140"/>
        <v>196799.535275539</v>
      </c>
      <c r="DW100" s="27"/>
      <c r="DX100" s="27"/>
      <c r="DY100" s="27"/>
      <c r="DZ100" s="27"/>
      <c r="EA100" s="27"/>
      <c r="EB100" s="12">
        <f t="shared" si="141"/>
        <v>1489</v>
      </c>
      <c r="EC100" s="12">
        <f t="shared" ref="EC100:EC104" si="154">1.728+0.6</f>
        <v>2.328</v>
      </c>
      <c r="ED100" s="13">
        <v>1.35</v>
      </c>
      <c r="EE100" s="14">
        <v>1.24</v>
      </c>
      <c r="EF100" s="15">
        <f t="shared" si="143"/>
        <v>5802.740208</v>
      </c>
      <c r="EG100" s="12">
        <v>1</v>
      </c>
      <c r="EH100" s="12">
        <f t="shared" si="144"/>
        <v>1489</v>
      </c>
      <c r="EI100" s="12">
        <v>1.32</v>
      </c>
      <c r="EJ100" s="19">
        <f t="shared" si="145"/>
        <v>4.88061908856406</v>
      </c>
      <c r="EK100" s="20">
        <v>11872</v>
      </c>
      <c r="EL100" s="12">
        <v>0.99</v>
      </c>
      <c r="EM100" s="12">
        <v>3.56</v>
      </c>
      <c r="EN100" s="9">
        <f t="shared" si="146"/>
        <v>4.5244</v>
      </c>
      <c r="EO100" s="10">
        <v>1.225</v>
      </c>
      <c r="EP100" s="22">
        <v>1.2</v>
      </c>
      <c r="EQ100" s="21">
        <f t="shared" si="147"/>
        <v>267318.102250495</v>
      </c>
    </row>
    <row r="101" s="1" customFormat="1" customHeight="1" spans="1:147">
      <c r="F101" s="12">
        <v>1344</v>
      </c>
      <c r="G101" s="12">
        <f t="shared" si="148"/>
        <v>2.328</v>
      </c>
      <c r="H101" s="13">
        <v>1.35</v>
      </c>
      <c r="I101" s="14">
        <v>1.24</v>
      </c>
      <c r="J101" s="15">
        <f t="shared" si="108"/>
        <v>5237.664768</v>
      </c>
      <c r="K101" s="12">
        <v>1</v>
      </c>
      <c r="L101" s="12">
        <v>1344</v>
      </c>
      <c r="M101" s="12">
        <v>1.23</v>
      </c>
      <c r="N101" s="19">
        <f t="shared" si="109"/>
        <v>4.64148325358852</v>
      </c>
      <c r="O101" s="20">
        <v>11872</v>
      </c>
      <c r="P101" s="12">
        <v>0.99</v>
      </c>
      <c r="Q101" s="12">
        <v>2.76</v>
      </c>
      <c r="R101" s="9">
        <f t="shared" si="110"/>
        <v>3.7324</v>
      </c>
      <c r="S101" s="10">
        <v>1.225</v>
      </c>
      <c r="T101" s="20">
        <v>1</v>
      </c>
      <c r="U101" s="21">
        <f t="shared" si="111"/>
        <v>165433.416968168</v>
      </c>
      <c r="AA101" s="12">
        <v>1344</v>
      </c>
      <c r="AB101" s="12">
        <f t="shared" si="149"/>
        <v>2.328</v>
      </c>
      <c r="AC101" s="13">
        <v>1.35</v>
      </c>
      <c r="AD101" s="14">
        <v>1.24</v>
      </c>
      <c r="AE101" s="15">
        <f t="shared" si="113"/>
        <v>5237.664768</v>
      </c>
      <c r="AF101" s="12">
        <v>1</v>
      </c>
      <c r="AG101" s="12">
        <v>1344</v>
      </c>
      <c r="AH101" s="12">
        <v>1.23</v>
      </c>
      <c r="AI101" s="19">
        <f t="shared" si="114"/>
        <v>4.64148325358852</v>
      </c>
      <c r="AJ101" s="20">
        <v>11872</v>
      </c>
      <c r="AK101" s="12">
        <v>0.99</v>
      </c>
      <c r="AL101" s="12">
        <v>2.76</v>
      </c>
      <c r="AM101" s="9">
        <f t="shared" si="115"/>
        <v>3.7324</v>
      </c>
      <c r="AN101" s="10">
        <v>1.225</v>
      </c>
      <c r="AO101" s="22">
        <v>1.015</v>
      </c>
      <c r="AP101" s="21">
        <f t="shared" si="116"/>
        <v>167914.918222691</v>
      </c>
      <c r="AV101" s="12">
        <v>1344</v>
      </c>
      <c r="AW101" s="12">
        <f t="shared" si="150"/>
        <v>2.328</v>
      </c>
      <c r="AX101" s="13">
        <v>1.35</v>
      </c>
      <c r="AY101" s="14">
        <v>1.24</v>
      </c>
      <c r="AZ101" s="15">
        <f t="shared" si="118"/>
        <v>5237.664768</v>
      </c>
      <c r="BA101" s="12">
        <v>1</v>
      </c>
      <c r="BB101" s="12">
        <v>1344</v>
      </c>
      <c r="BC101" s="12">
        <v>1.23</v>
      </c>
      <c r="BD101" s="19">
        <f t="shared" si="119"/>
        <v>4.64148325358852</v>
      </c>
      <c r="BE101" s="20">
        <v>11872</v>
      </c>
      <c r="BF101" s="12">
        <v>0.99</v>
      </c>
      <c r="BG101" s="12">
        <v>2.76</v>
      </c>
      <c r="BH101" s="9">
        <f t="shared" si="120"/>
        <v>3.7324</v>
      </c>
      <c r="BI101" s="10">
        <v>1.225</v>
      </c>
      <c r="BJ101" s="20">
        <v>1</v>
      </c>
      <c r="BK101" s="21">
        <f t="shared" si="121"/>
        <v>165433.416968168</v>
      </c>
      <c r="BQ101" s="12">
        <v>1344</v>
      </c>
      <c r="BR101" s="12">
        <f t="shared" si="151"/>
        <v>2.328</v>
      </c>
      <c r="BS101" s="13">
        <v>1.35</v>
      </c>
      <c r="BT101" s="14">
        <v>1.24</v>
      </c>
      <c r="BU101" s="15">
        <f t="shared" si="123"/>
        <v>5237.664768</v>
      </c>
      <c r="BV101" s="12">
        <v>1</v>
      </c>
      <c r="BW101" s="12">
        <v>1344</v>
      </c>
      <c r="BX101" s="12">
        <v>1.23</v>
      </c>
      <c r="BY101" s="19">
        <f t="shared" si="124"/>
        <v>4.64148325358852</v>
      </c>
      <c r="BZ101" s="20">
        <v>11872</v>
      </c>
      <c r="CA101" s="12">
        <v>0.99</v>
      </c>
      <c r="CB101" s="12">
        <v>2.76</v>
      </c>
      <c r="CC101" s="9">
        <f t="shared" si="125"/>
        <v>3.7324</v>
      </c>
      <c r="CD101" s="10">
        <v>1.225</v>
      </c>
      <c r="CE101" s="22">
        <v>1.015</v>
      </c>
      <c r="CF101" s="21">
        <f t="shared" si="126"/>
        <v>167914.918222691</v>
      </c>
      <c r="CL101" s="12">
        <f t="shared" si="127"/>
        <v>1489</v>
      </c>
      <c r="CM101" s="12">
        <f t="shared" si="152"/>
        <v>2.328</v>
      </c>
      <c r="CN101" s="13">
        <v>1.35</v>
      </c>
      <c r="CO101" s="14">
        <v>1.24</v>
      </c>
      <c r="CP101" s="15">
        <f t="shared" si="129"/>
        <v>5802.740208</v>
      </c>
      <c r="CQ101" s="12">
        <v>1</v>
      </c>
      <c r="CR101" s="12">
        <f t="shared" si="130"/>
        <v>1489</v>
      </c>
      <c r="CS101" s="12">
        <v>1.23</v>
      </c>
      <c r="CT101" s="19">
        <f t="shared" si="131"/>
        <v>4.79061908856406</v>
      </c>
      <c r="CU101" s="20">
        <v>11872</v>
      </c>
      <c r="CV101" s="12">
        <v>0.99</v>
      </c>
      <c r="CW101" s="12">
        <v>2.76</v>
      </c>
      <c r="CX101" s="9">
        <f t="shared" si="132"/>
        <v>3.7324</v>
      </c>
      <c r="CY101" s="10">
        <v>1.225</v>
      </c>
      <c r="CZ101" s="22">
        <v>1.085</v>
      </c>
      <c r="DA101" s="21">
        <f t="shared" si="133"/>
        <v>196799.535275539</v>
      </c>
      <c r="DG101" s="12">
        <f t="shared" si="134"/>
        <v>1489</v>
      </c>
      <c r="DH101" s="12">
        <f t="shared" si="153"/>
        <v>2.328</v>
      </c>
      <c r="DI101" s="13">
        <v>1.35</v>
      </c>
      <c r="DJ101" s="14">
        <v>1.24</v>
      </c>
      <c r="DK101" s="15">
        <f t="shared" si="136"/>
        <v>5802.740208</v>
      </c>
      <c r="DL101" s="12">
        <v>1</v>
      </c>
      <c r="DM101" s="12">
        <f t="shared" si="137"/>
        <v>1489</v>
      </c>
      <c r="DN101" s="12">
        <v>1.23</v>
      </c>
      <c r="DO101" s="19">
        <f t="shared" si="138"/>
        <v>4.79061908856406</v>
      </c>
      <c r="DP101" s="20">
        <v>11872</v>
      </c>
      <c r="DQ101" s="12">
        <v>0.99</v>
      </c>
      <c r="DR101" s="12">
        <v>2.76</v>
      </c>
      <c r="DS101" s="9">
        <f t="shared" si="139"/>
        <v>3.7324</v>
      </c>
      <c r="DT101" s="10">
        <v>1.225</v>
      </c>
      <c r="DU101" s="22">
        <v>1.085</v>
      </c>
      <c r="DV101" s="21">
        <f t="shared" si="140"/>
        <v>196799.535275539</v>
      </c>
      <c r="EB101" s="12">
        <f t="shared" si="141"/>
        <v>1489</v>
      </c>
      <c r="EC101" s="12">
        <f t="shared" si="154"/>
        <v>2.328</v>
      </c>
      <c r="ED101" s="13">
        <v>1.35</v>
      </c>
      <c r="EE101" s="14">
        <v>1.24</v>
      </c>
      <c r="EF101" s="15">
        <f t="shared" si="143"/>
        <v>5802.740208</v>
      </c>
      <c r="EG101" s="12">
        <v>1</v>
      </c>
      <c r="EH101" s="12">
        <f t="shared" si="144"/>
        <v>1489</v>
      </c>
      <c r="EI101" s="12">
        <v>1.32</v>
      </c>
      <c r="EJ101" s="19">
        <f t="shared" si="145"/>
        <v>4.88061908856406</v>
      </c>
      <c r="EK101" s="20">
        <v>11872</v>
      </c>
      <c r="EL101" s="12">
        <v>0.99</v>
      </c>
      <c r="EM101" s="12">
        <v>3.56</v>
      </c>
      <c r="EN101" s="9">
        <f t="shared" si="146"/>
        <v>4.5244</v>
      </c>
      <c r="EO101" s="10">
        <v>1.225</v>
      </c>
      <c r="EP101" s="22">
        <v>1.2</v>
      </c>
      <c r="EQ101" s="21">
        <f t="shared" si="147"/>
        <v>267318.102250495</v>
      </c>
    </row>
    <row r="102" s="1" customFormat="1" customHeight="1" spans="1:147">
      <c r="F102" s="12">
        <v>1344</v>
      </c>
      <c r="G102" s="12">
        <f>2.304+0.6</f>
        <v>2.904</v>
      </c>
      <c r="H102" s="13">
        <v>1.35</v>
      </c>
      <c r="I102" s="14">
        <v>1.24</v>
      </c>
      <c r="J102" s="15">
        <f t="shared" si="108"/>
        <v>6533.581824</v>
      </c>
      <c r="K102" s="12">
        <v>1</v>
      </c>
      <c r="L102" s="12">
        <v>1344</v>
      </c>
      <c r="M102" s="12">
        <v>1.23</v>
      </c>
      <c r="N102" s="19">
        <f t="shared" si="109"/>
        <v>4.64148325358852</v>
      </c>
      <c r="O102" s="20">
        <v>11872</v>
      </c>
      <c r="P102" s="12">
        <v>0.99</v>
      </c>
      <c r="Q102" s="12">
        <v>2.76</v>
      </c>
      <c r="R102" s="9">
        <f t="shared" si="110"/>
        <v>3.7324</v>
      </c>
      <c r="S102" s="10">
        <v>1.225</v>
      </c>
      <c r="T102" s="20">
        <v>1</v>
      </c>
      <c r="U102" s="21">
        <f t="shared" si="111"/>
        <v>192935.036091014</v>
      </c>
      <c r="AA102" s="12">
        <v>1344</v>
      </c>
      <c r="AB102" s="12">
        <f>2.304+0.6</f>
        <v>2.904</v>
      </c>
      <c r="AC102" s="13">
        <v>1.35</v>
      </c>
      <c r="AD102" s="14">
        <v>1.24</v>
      </c>
      <c r="AE102" s="15">
        <f t="shared" si="113"/>
        <v>6533.581824</v>
      </c>
      <c r="AF102" s="12">
        <v>1</v>
      </c>
      <c r="AG102" s="12">
        <v>1344</v>
      </c>
      <c r="AH102" s="12">
        <v>1.23</v>
      </c>
      <c r="AI102" s="19">
        <f t="shared" si="114"/>
        <v>4.64148325358852</v>
      </c>
      <c r="AJ102" s="20">
        <v>11872</v>
      </c>
      <c r="AK102" s="12">
        <v>0.99</v>
      </c>
      <c r="AL102" s="12">
        <v>2.76</v>
      </c>
      <c r="AM102" s="9">
        <f t="shared" si="115"/>
        <v>3.7324</v>
      </c>
      <c r="AN102" s="10">
        <v>1.225</v>
      </c>
      <c r="AO102" s="22">
        <v>1.015</v>
      </c>
      <c r="AP102" s="21">
        <f t="shared" si="116"/>
        <v>195829.061632379</v>
      </c>
      <c r="AV102" s="12">
        <v>1344</v>
      </c>
      <c r="AW102" s="12">
        <f>2.304+0.6</f>
        <v>2.904</v>
      </c>
      <c r="AX102" s="13">
        <v>1.35</v>
      </c>
      <c r="AY102" s="14">
        <v>1.24</v>
      </c>
      <c r="AZ102" s="15">
        <f t="shared" si="118"/>
        <v>6533.581824</v>
      </c>
      <c r="BA102" s="12">
        <v>1</v>
      </c>
      <c r="BB102" s="12">
        <v>1344</v>
      </c>
      <c r="BC102" s="12">
        <v>1.23</v>
      </c>
      <c r="BD102" s="19">
        <f t="shared" si="119"/>
        <v>4.64148325358852</v>
      </c>
      <c r="BE102" s="20">
        <v>11872</v>
      </c>
      <c r="BF102" s="12">
        <v>0.99</v>
      </c>
      <c r="BG102" s="12">
        <v>2.76</v>
      </c>
      <c r="BH102" s="9">
        <f t="shared" si="120"/>
        <v>3.7324</v>
      </c>
      <c r="BI102" s="10">
        <v>1.225</v>
      </c>
      <c r="BJ102" s="20">
        <v>1</v>
      </c>
      <c r="BK102" s="21">
        <f t="shared" si="121"/>
        <v>192935.036091014</v>
      </c>
      <c r="BQ102" s="12">
        <v>1344</v>
      </c>
      <c r="BR102" s="12">
        <f>2.304+0.6</f>
        <v>2.904</v>
      </c>
      <c r="BS102" s="13">
        <v>1.35</v>
      </c>
      <c r="BT102" s="14">
        <v>1.24</v>
      </c>
      <c r="BU102" s="15">
        <f t="shared" si="123"/>
        <v>6533.581824</v>
      </c>
      <c r="BV102" s="12">
        <v>1</v>
      </c>
      <c r="BW102" s="12">
        <v>1344</v>
      </c>
      <c r="BX102" s="12">
        <v>1.23</v>
      </c>
      <c r="BY102" s="19">
        <f t="shared" si="124"/>
        <v>4.64148325358852</v>
      </c>
      <c r="BZ102" s="20">
        <v>11872</v>
      </c>
      <c r="CA102" s="12">
        <v>0.99</v>
      </c>
      <c r="CB102" s="12">
        <v>2.76</v>
      </c>
      <c r="CC102" s="9">
        <f t="shared" si="125"/>
        <v>3.7324</v>
      </c>
      <c r="CD102" s="10">
        <v>1.225</v>
      </c>
      <c r="CE102" s="22">
        <v>1.015</v>
      </c>
      <c r="CF102" s="21">
        <f t="shared" si="126"/>
        <v>195829.061632379</v>
      </c>
      <c r="CL102" s="12">
        <f t="shared" si="127"/>
        <v>1489</v>
      </c>
      <c r="CM102" s="12">
        <f>2.304+0.6</f>
        <v>2.904</v>
      </c>
      <c r="CN102" s="13">
        <v>1.35</v>
      </c>
      <c r="CO102" s="14">
        <v>1.24</v>
      </c>
      <c r="CP102" s="15">
        <f t="shared" si="129"/>
        <v>7238.469744</v>
      </c>
      <c r="CQ102" s="12">
        <v>1</v>
      </c>
      <c r="CR102" s="12">
        <f t="shared" si="130"/>
        <v>1489</v>
      </c>
      <c r="CS102" s="12">
        <v>1.23</v>
      </c>
      <c r="CT102" s="19">
        <f t="shared" si="131"/>
        <v>4.79061908856406</v>
      </c>
      <c r="CU102" s="20">
        <v>11872</v>
      </c>
      <c r="CV102" s="12">
        <v>0.99</v>
      </c>
      <c r="CW102" s="12">
        <v>2.76</v>
      </c>
      <c r="CX102" s="9">
        <f t="shared" si="132"/>
        <v>3.7324</v>
      </c>
      <c r="CY102" s="10">
        <v>1.225</v>
      </c>
      <c r="CZ102" s="22">
        <v>1.085</v>
      </c>
      <c r="DA102" s="21">
        <f t="shared" si="133"/>
        <v>230920.262835804</v>
      </c>
      <c r="DG102" s="12">
        <f t="shared" si="134"/>
        <v>1489</v>
      </c>
      <c r="DH102" s="12">
        <f>2.304+0.6</f>
        <v>2.904</v>
      </c>
      <c r="DI102" s="13">
        <v>1.35</v>
      </c>
      <c r="DJ102" s="14">
        <v>1.24</v>
      </c>
      <c r="DK102" s="15">
        <f t="shared" si="136"/>
        <v>7238.469744</v>
      </c>
      <c r="DL102" s="12">
        <v>1</v>
      </c>
      <c r="DM102" s="12">
        <f t="shared" si="137"/>
        <v>1489</v>
      </c>
      <c r="DN102" s="12">
        <v>1.23</v>
      </c>
      <c r="DO102" s="19">
        <f t="shared" si="138"/>
        <v>4.79061908856406</v>
      </c>
      <c r="DP102" s="20">
        <v>11872</v>
      </c>
      <c r="DQ102" s="12">
        <v>0.99</v>
      </c>
      <c r="DR102" s="12">
        <v>2.76</v>
      </c>
      <c r="DS102" s="9">
        <f t="shared" si="139"/>
        <v>3.7324</v>
      </c>
      <c r="DT102" s="10">
        <v>1.225</v>
      </c>
      <c r="DU102" s="22">
        <v>1.085</v>
      </c>
      <c r="DV102" s="21">
        <f t="shared" si="140"/>
        <v>230920.262835804</v>
      </c>
      <c r="EB102" s="12">
        <f t="shared" si="141"/>
        <v>1489</v>
      </c>
      <c r="EC102" s="12">
        <f>2.304+0.6</f>
        <v>2.904</v>
      </c>
      <c r="ED102" s="13">
        <v>1.35</v>
      </c>
      <c r="EE102" s="14">
        <v>1.24</v>
      </c>
      <c r="EF102" s="15">
        <f t="shared" si="143"/>
        <v>7238.469744</v>
      </c>
      <c r="EG102" s="12">
        <v>1</v>
      </c>
      <c r="EH102" s="12">
        <f t="shared" si="144"/>
        <v>1489</v>
      </c>
      <c r="EI102" s="12">
        <v>1.32</v>
      </c>
      <c r="EJ102" s="19">
        <f t="shared" si="145"/>
        <v>4.88061908856406</v>
      </c>
      <c r="EK102" s="20">
        <v>11872</v>
      </c>
      <c r="EL102" s="12">
        <v>0.99</v>
      </c>
      <c r="EM102" s="12">
        <v>3.56</v>
      </c>
      <c r="EN102" s="9">
        <f t="shared" si="146"/>
        <v>4.5244</v>
      </c>
      <c r="EO102" s="10">
        <v>1.225</v>
      </c>
      <c r="EP102" s="22">
        <v>1.2</v>
      </c>
      <c r="EQ102" s="21">
        <f t="shared" si="147"/>
        <v>313922.390255731</v>
      </c>
    </row>
    <row r="103" s="1" customFormat="1" customHeight="1" spans="1:147">
      <c r="F103" s="12">
        <v>1344</v>
      </c>
      <c r="G103" s="12">
        <f t="shared" si="148"/>
        <v>2.328</v>
      </c>
      <c r="H103" s="13">
        <v>1.35</v>
      </c>
      <c r="I103" s="14">
        <v>1.24</v>
      </c>
      <c r="J103" s="15">
        <f t="shared" si="108"/>
        <v>5237.664768</v>
      </c>
      <c r="K103" s="12">
        <v>1</v>
      </c>
      <c r="L103" s="12">
        <v>1344</v>
      </c>
      <c r="M103" s="12">
        <v>1.23</v>
      </c>
      <c r="N103" s="19">
        <f t="shared" si="109"/>
        <v>4.64148325358852</v>
      </c>
      <c r="O103" s="20">
        <v>11872</v>
      </c>
      <c r="P103" s="12">
        <v>0.99</v>
      </c>
      <c r="Q103" s="12">
        <v>2.76</v>
      </c>
      <c r="R103" s="9">
        <f t="shared" si="110"/>
        <v>3.7324</v>
      </c>
      <c r="S103" s="10">
        <v>1.225</v>
      </c>
      <c r="T103" s="20">
        <v>1</v>
      </c>
      <c r="U103" s="21">
        <f t="shared" si="111"/>
        <v>165433.416968168</v>
      </c>
      <c r="AA103" s="12">
        <v>1344</v>
      </c>
      <c r="AB103" s="12">
        <f t="shared" si="149"/>
        <v>2.328</v>
      </c>
      <c r="AC103" s="13">
        <v>1.35</v>
      </c>
      <c r="AD103" s="14">
        <v>1.24</v>
      </c>
      <c r="AE103" s="15">
        <f t="shared" si="113"/>
        <v>5237.664768</v>
      </c>
      <c r="AF103" s="12">
        <v>1</v>
      </c>
      <c r="AG103" s="12">
        <v>1344</v>
      </c>
      <c r="AH103" s="12">
        <v>1.23</v>
      </c>
      <c r="AI103" s="19">
        <f t="shared" si="114"/>
        <v>4.64148325358852</v>
      </c>
      <c r="AJ103" s="20">
        <v>11872</v>
      </c>
      <c r="AK103" s="12">
        <v>0.99</v>
      </c>
      <c r="AL103" s="12">
        <v>2.76</v>
      </c>
      <c r="AM103" s="9">
        <f t="shared" si="115"/>
        <v>3.7324</v>
      </c>
      <c r="AN103" s="10">
        <v>1.225</v>
      </c>
      <c r="AO103" s="22">
        <v>1.015</v>
      </c>
      <c r="AP103" s="21">
        <f t="shared" si="116"/>
        <v>167914.918222691</v>
      </c>
      <c r="AV103" s="12">
        <v>1344</v>
      </c>
      <c r="AW103" s="12">
        <f t="shared" si="150"/>
        <v>2.328</v>
      </c>
      <c r="AX103" s="13">
        <v>1.35</v>
      </c>
      <c r="AY103" s="14">
        <v>1.24</v>
      </c>
      <c r="AZ103" s="15">
        <f t="shared" si="118"/>
        <v>5237.664768</v>
      </c>
      <c r="BA103" s="12">
        <v>1</v>
      </c>
      <c r="BB103" s="12">
        <v>1344</v>
      </c>
      <c r="BC103" s="12">
        <v>1.23</v>
      </c>
      <c r="BD103" s="19">
        <f t="shared" si="119"/>
        <v>4.64148325358852</v>
      </c>
      <c r="BE103" s="20">
        <v>11872</v>
      </c>
      <c r="BF103" s="12">
        <v>0.99</v>
      </c>
      <c r="BG103" s="12">
        <v>2.76</v>
      </c>
      <c r="BH103" s="9">
        <f t="shared" si="120"/>
        <v>3.7324</v>
      </c>
      <c r="BI103" s="10">
        <v>1.225</v>
      </c>
      <c r="BJ103" s="20">
        <v>1</v>
      </c>
      <c r="BK103" s="21">
        <f t="shared" si="121"/>
        <v>165433.416968168</v>
      </c>
      <c r="BQ103" s="12">
        <v>1344</v>
      </c>
      <c r="BR103" s="12">
        <f t="shared" si="151"/>
        <v>2.328</v>
      </c>
      <c r="BS103" s="13">
        <v>1.35</v>
      </c>
      <c r="BT103" s="14">
        <v>1.24</v>
      </c>
      <c r="BU103" s="15">
        <f t="shared" si="123"/>
        <v>5237.664768</v>
      </c>
      <c r="BV103" s="12">
        <v>1</v>
      </c>
      <c r="BW103" s="12">
        <v>1344</v>
      </c>
      <c r="BX103" s="12">
        <v>1.23</v>
      </c>
      <c r="BY103" s="19">
        <f t="shared" si="124"/>
        <v>4.64148325358852</v>
      </c>
      <c r="BZ103" s="20">
        <v>11872</v>
      </c>
      <c r="CA103" s="12">
        <v>0.99</v>
      </c>
      <c r="CB103" s="12">
        <v>2.76</v>
      </c>
      <c r="CC103" s="9">
        <f t="shared" si="125"/>
        <v>3.7324</v>
      </c>
      <c r="CD103" s="10">
        <v>1.225</v>
      </c>
      <c r="CE103" s="22">
        <v>1.015</v>
      </c>
      <c r="CF103" s="21">
        <f t="shared" si="126"/>
        <v>167914.918222691</v>
      </c>
      <c r="CL103" s="12">
        <f t="shared" si="127"/>
        <v>1489</v>
      </c>
      <c r="CM103" s="12">
        <f t="shared" si="152"/>
        <v>2.328</v>
      </c>
      <c r="CN103" s="13">
        <v>1.35</v>
      </c>
      <c r="CO103" s="14">
        <v>1.24</v>
      </c>
      <c r="CP103" s="15">
        <f t="shared" si="129"/>
        <v>5802.740208</v>
      </c>
      <c r="CQ103" s="12">
        <v>1</v>
      </c>
      <c r="CR103" s="12">
        <f t="shared" si="130"/>
        <v>1489</v>
      </c>
      <c r="CS103" s="12">
        <v>1.23</v>
      </c>
      <c r="CT103" s="19">
        <f t="shared" si="131"/>
        <v>4.79061908856406</v>
      </c>
      <c r="CU103" s="20">
        <v>11872</v>
      </c>
      <c r="CV103" s="12">
        <v>0.99</v>
      </c>
      <c r="CW103" s="12">
        <v>2.76</v>
      </c>
      <c r="CX103" s="9">
        <f t="shared" si="132"/>
        <v>3.7324</v>
      </c>
      <c r="CY103" s="10">
        <v>1.225</v>
      </c>
      <c r="CZ103" s="22">
        <v>1.085</v>
      </c>
      <c r="DA103" s="21">
        <f t="shared" si="133"/>
        <v>196799.535275539</v>
      </c>
      <c r="DG103" s="12">
        <f t="shared" si="134"/>
        <v>1489</v>
      </c>
      <c r="DH103" s="12">
        <f t="shared" si="153"/>
        <v>2.328</v>
      </c>
      <c r="DI103" s="13">
        <v>1.35</v>
      </c>
      <c r="DJ103" s="14">
        <v>1.24</v>
      </c>
      <c r="DK103" s="15">
        <f t="shared" si="136"/>
        <v>5802.740208</v>
      </c>
      <c r="DL103" s="12">
        <v>1</v>
      </c>
      <c r="DM103" s="12">
        <f t="shared" si="137"/>
        <v>1489</v>
      </c>
      <c r="DN103" s="12">
        <v>1.23</v>
      </c>
      <c r="DO103" s="19">
        <f t="shared" si="138"/>
        <v>4.79061908856406</v>
      </c>
      <c r="DP103" s="20">
        <v>11872</v>
      </c>
      <c r="DQ103" s="12">
        <v>0.99</v>
      </c>
      <c r="DR103" s="12">
        <v>2.76</v>
      </c>
      <c r="DS103" s="9">
        <f t="shared" si="139"/>
        <v>3.7324</v>
      </c>
      <c r="DT103" s="10">
        <v>1.225</v>
      </c>
      <c r="DU103" s="22">
        <v>1.085</v>
      </c>
      <c r="DV103" s="21">
        <f t="shared" si="140"/>
        <v>196799.535275539</v>
      </c>
      <c r="EB103" s="12">
        <f t="shared" si="141"/>
        <v>1489</v>
      </c>
      <c r="EC103" s="12">
        <f t="shared" si="154"/>
        <v>2.328</v>
      </c>
      <c r="ED103" s="13">
        <v>1.35</v>
      </c>
      <c r="EE103" s="14">
        <v>1.24</v>
      </c>
      <c r="EF103" s="15">
        <f t="shared" si="143"/>
        <v>5802.740208</v>
      </c>
      <c r="EG103" s="12">
        <v>1</v>
      </c>
      <c r="EH103" s="12">
        <f t="shared" si="144"/>
        <v>1489</v>
      </c>
      <c r="EI103" s="12">
        <v>1.32</v>
      </c>
      <c r="EJ103" s="19">
        <f t="shared" si="145"/>
        <v>4.88061908856406</v>
      </c>
      <c r="EK103" s="20">
        <v>11872</v>
      </c>
      <c r="EL103" s="12">
        <v>0.99</v>
      </c>
      <c r="EM103" s="12">
        <v>3.56</v>
      </c>
      <c r="EN103" s="9">
        <f t="shared" si="146"/>
        <v>4.5244</v>
      </c>
      <c r="EO103" s="10">
        <v>1.225</v>
      </c>
      <c r="EP103" s="22">
        <v>1.2</v>
      </c>
      <c r="EQ103" s="21">
        <f t="shared" si="147"/>
        <v>267318.102250495</v>
      </c>
    </row>
    <row r="104" s="1" customFormat="1" customHeight="1" spans="1:147">
      <c r="F104" s="12">
        <v>1344</v>
      </c>
      <c r="G104" s="12">
        <f t="shared" si="148"/>
        <v>2.328</v>
      </c>
      <c r="H104" s="13">
        <v>1.35</v>
      </c>
      <c r="I104" s="14">
        <v>1.24</v>
      </c>
      <c r="J104" s="15">
        <f t="shared" si="108"/>
        <v>5237.664768</v>
      </c>
      <c r="K104" s="12">
        <v>1</v>
      </c>
      <c r="L104" s="12">
        <v>1344</v>
      </c>
      <c r="M104" s="12">
        <v>1.23</v>
      </c>
      <c r="N104" s="19">
        <f t="shared" si="109"/>
        <v>4.64148325358852</v>
      </c>
      <c r="O104" s="20">
        <v>11872</v>
      </c>
      <c r="P104" s="12">
        <v>0.99</v>
      </c>
      <c r="Q104" s="12">
        <v>2.76</v>
      </c>
      <c r="R104" s="9">
        <f t="shared" si="110"/>
        <v>3.7324</v>
      </c>
      <c r="S104" s="10">
        <v>1.225</v>
      </c>
      <c r="T104" s="20">
        <v>1</v>
      </c>
      <c r="U104" s="21">
        <f t="shared" si="111"/>
        <v>165433.416968168</v>
      </c>
      <c r="AA104" s="12">
        <v>1344</v>
      </c>
      <c r="AB104" s="12">
        <f t="shared" si="149"/>
        <v>2.328</v>
      </c>
      <c r="AC104" s="13">
        <v>1.35</v>
      </c>
      <c r="AD104" s="14">
        <v>1.24</v>
      </c>
      <c r="AE104" s="15">
        <f t="shared" si="113"/>
        <v>5237.664768</v>
      </c>
      <c r="AF104" s="12">
        <v>1</v>
      </c>
      <c r="AG104" s="12">
        <v>1344</v>
      </c>
      <c r="AH104" s="12">
        <v>1.23</v>
      </c>
      <c r="AI104" s="19">
        <f t="shared" si="114"/>
        <v>4.64148325358852</v>
      </c>
      <c r="AJ104" s="20">
        <v>11872</v>
      </c>
      <c r="AK104" s="12">
        <v>0.99</v>
      </c>
      <c r="AL104" s="12">
        <v>2.76</v>
      </c>
      <c r="AM104" s="9">
        <f t="shared" si="115"/>
        <v>3.7324</v>
      </c>
      <c r="AN104" s="10">
        <v>1.225</v>
      </c>
      <c r="AO104" s="22">
        <v>1.015</v>
      </c>
      <c r="AP104" s="21">
        <f t="shared" si="116"/>
        <v>167914.918222691</v>
      </c>
      <c r="AV104" s="12">
        <v>1344</v>
      </c>
      <c r="AW104" s="12">
        <f t="shared" si="150"/>
        <v>2.328</v>
      </c>
      <c r="AX104" s="13">
        <v>1.35</v>
      </c>
      <c r="AY104" s="14">
        <v>1.24</v>
      </c>
      <c r="AZ104" s="15">
        <f t="shared" si="118"/>
        <v>5237.664768</v>
      </c>
      <c r="BA104" s="12">
        <v>1</v>
      </c>
      <c r="BB104" s="12">
        <v>1344</v>
      </c>
      <c r="BC104" s="12">
        <v>1.23</v>
      </c>
      <c r="BD104" s="19">
        <f t="shared" si="119"/>
        <v>4.64148325358852</v>
      </c>
      <c r="BE104" s="20">
        <v>11872</v>
      </c>
      <c r="BF104" s="12">
        <v>0.99</v>
      </c>
      <c r="BG104" s="12">
        <v>2.76</v>
      </c>
      <c r="BH104" s="9">
        <f t="shared" si="120"/>
        <v>3.7324</v>
      </c>
      <c r="BI104" s="10">
        <v>1.225</v>
      </c>
      <c r="BJ104" s="20">
        <v>1</v>
      </c>
      <c r="BK104" s="21">
        <f t="shared" si="121"/>
        <v>165433.416968168</v>
      </c>
      <c r="BQ104" s="12">
        <v>1344</v>
      </c>
      <c r="BR104" s="12">
        <f t="shared" si="151"/>
        <v>2.328</v>
      </c>
      <c r="BS104" s="13">
        <v>1.35</v>
      </c>
      <c r="BT104" s="14">
        <v>1.24</v>
      </c>
      <c r="BU104" s="15">
        <f t="shared" si="123"/>
        <v>5237.664768</v>
      </c>
      <c r="BV104" s="12">
        <v>1</v>
      </c>
      <c r="BW104" s="12">
        <v>1344</v>
      </c>
      <c r="BX104" s="12">
        <v>1.23</v>
      </c>
      <c r="BY104" s="19">
        <f t="shared" si="124"/>
        <v>4.64148325358852</v>
      </c>
      <c r="BZ104" s="20">
        <v>11872</v>
      </c>
      <c r="CA104" s="12">
        <v>0.99</v>
      </c>
      <c r="CB104" s="12">
        <v>2.76</v>
      </c>
      <c r="CC104" s="9">
        <f t="shared" si="125"/>
        <v>3.7324</v>
      </c>
      <c r="CD104" s="10">
        <v>1.225</v>
      </c>
      <c r="CE104" s="22">
        <v>1.015</v>
      </c>
      <c r="CF104" s="21">
        <f t="shared" si="126"/>
        <v>167914.918222691</v>
      </c>
      <c r="CL104" s="12">
        <f t="shared" si="127"/>
        <v>1489</v>
      </c>
      <c r="CM104" s="12">
        <f t="shared" si="152"/>
        <v>2.328</v>
      </c>
      <c r="CN104" s="13">
        <v>1.35</v>
      </c>
      <c r="CO104" s="14">
        <v>1.24</v>
      </c>
      <c r="CP104" s="15">
        <f t="shared" si="129"/>
        <v>5802.740208</v>
      </c>
      <c r="CQ104" s="12">
        <v>1</v>
      </c>
      <c r="CR104" s="12">
        <f t="shared" si="130"/>
        <v>1489</v>
      </c>
      <c r="CS104" s="12">
        <v>1.23</v>
      </c>
      <c r="CT104" s="19">
        <f t="shared" si="131"/>
        <v>4.79061908856406</v>
      </c>
      <c r="CU104" s="20">
        <v>11872</v>
      </c>
      <c r="CV104" s="12">
        <v>0.99</v>
      </c>
      <c r="CW104" s="12">
        <v>2.76</v>
      </c>
      <c r="CX104" s="9">
        <f t="shared" si="132"/>
        <v>3.7324</v>
      </c>
      <c r="CY104" s="10">
        <v>1.225</v>
      </c>
      <c r="CZ104" s="22">
        <v>1.085</v>
      </c>
      <c r="DA104" s="21">
        <f t="shared" si="133"/>
        <v>196799.535275539</v>
      </c>
      <c r="DG104" s="12">
        <f t="shared" si="134"/>
        <v>1489</v>
      </c>
      <c r="DH104" s="12">
        <f t="shared" si="153"/>
        <v>2.328</v>
      </c>
      <c r="DI104" s="13">
        <v>1.35</v>
      </c>
      <c r="DJ104" s="14">
        <v>1.24</v>
      </c>
      <c r="DK104" s="15">
        <f t="shared" si="136"/>
        <v>5802.740208</v>
      </c>
      <c r="DL104" s="12">
        <v>1</v>
      </c>
      <c r="DM104" s="12">
        <f t="shared" si="137"/>
        <v>1489</v>
      </c>
      <c r="DN104" s="12">
        <v>1.23</v>
      </c>
      <c r="DO104" s="19">
        <f t="shared" si="138"/>
        <v>4.79061908856406</v>
      </c>
      <c r="DP104" s="20">
        <v>11872</v>
      </c>
      <c r="DQ104" s="12">
        <v>0.99</v>
      </c>
      <c r="DR104" s="12">
        <v>2.76</v>
      </c>
      <c r="DS104" s="9">
        <f t="shared" si="139"/>
        <v>3.7324</v>
      </c>
      <c r="DT104" s="10">
        <v>1.225</v>
      </c>
      <c r="DU104" s="22">
        <v>1.085</v>
      </c>
      <c r="DV104" s="21">
        <f t="shared" si="140"/>
        <v>196799.535275539</v>
      </c>
      <c r="EB104" s="12">
        <f t="shared" si="141"/>
        <v>1489</v>
      </c>
      <c r="EC104" s="12">
        <f t="shared" si="154"/>
        <v>2.328</v>
      </c>
      <c r="ED104" s="13">
        <v>1.35</v>
      </c>
      <c r="EE104" s="14">
        <v>1.24</v>
      </c>
      <c r="EF104" s="15">
        <f t="shared" si="143"/>
        <v>5802.740208</v>
      </c>
      <c r="EG104" s="12">
        <v>1</v>
      </c>
      <c r="EH104" s="12">
        <f t="shared" si="144"/>
        <v>1489</v>
      </c>
      <c r="EI104" s="12">
        <v>1.32</v>
      </c>
      <c r="EJ104" s="19">
        <f t="shared" si="145"/>
        <v>4.88061908856406</v>
      </c>
      <c r="EK104" s="20">
        <v>11872</v>
      </c>
      <c r="EL104" s="12">
        <v>0.99</v>
      </c>
      <c r="EM104" s="12">
        <v>3.56</v>
      </c>
      <c r="EN104" s="9">
        <f t="shared" si="146"/>
        <v>4.5244</v>
      </c>
      <c r="EO104" s="10">
        <v>1.225</v>
      </c>
      <c r="EP104" s="22">
        <v>1.2</v>
      </c>
      <c r="EQ104" s="21">
        <f t="shared" si="147"/>
        <v>267318.102250495</v>
      </c>
    </row>
    <row r="105" s="1" customFormat="1" customHeight="1" spans="1:147">
      <c r="F105" s="12">
        <v>1344</v>
      </c>
      <c r="G105" s="12">
        <f>2.304+0.6</f>
        <v>2.904</v>
      </c>
      <c r="H105" s="13">
        <v>1.35</v>
      </c>
      <c r="I105" s="14">
        <v>1.24</v>
      </c>
      <c r="J105" s="15">
        <f t="shared" si="108"/>
        <v>6533.581824</v>
      </c>
      <c r="K105" s="12">
        <v>1</v>
      </c>
      <c r="L105" s="12">
        <v>1344</v>
      </c>
      <c r="M105" s="12">
        <v>1.23</v>
      </c>
      <c r="N105" s="19">
        <f t="shared" si="109"/>
        <v>4.64148325358852</v>
      </c>
      <c r="O105" s="20">
        <v>11872</v>
      </c>
      <c r="P105" s="12">
        <v>0.99</v>
      </c>
      <c r="Q105" s="12">
        <v>2.76</v>
      </c>
      <c r="R105" s="9">
        <f t="shared" si="110"/>
        <v>3.7324</v>
      </c>
      <c r="S105" s="10">
        <v>1.225</v>
      </c>
      <c r="T105" s="20">
        <v>1</v>
      </c>
      <c r="U105" s="21">
        <f t="shared" si="111"/>
        <v>192935.036091014</v>
      </c>
      <c r="AA105" s="12">
        <v>1344</v>
      </c>
      <c r="AB105" s="12">
        <f>2.304+0.6</f>
        <v>2.904</v>
      </c>
      <c r="AC105" s="13">
        <v>1.35</v>
      </c>
      <c r="AD105" s="14">
        <v>1.24</v>
      </c>
      <c r="AE105" s="15">
        <f t="shared" si="113"/>
        <v>6533.581824</v>
      </c>
      <c r="AF105" s="12">
        <v>1</v>
      </c>
      <c r="AG105" s="12">
        <v>1344</v>
      </c>
      <c r="AH105" s="12">
        <v>1.23</v>
      </c>
      <c r="AI105" s="19">
        <f t="shared" si="114"/>
        <v>4.64148325358852</v>
      </c>
      <c r="AJ105" s="20">
        <v>11872</v>
      </c>
      <c r="AK105" s="12">
        <v>0.99</v>
      </c>
      <c r="AL105" s="12">
        <v>2.76</v>
      </c>
      <c r="AM105" s="9">
        <f t="shared" si="115"/>
        <v>3.7324</v>
      </c>
      <c r="AN105" s="10">
        <v>1.225</v>
      </c>
      <c r="AO105" s="22">
        <v>1.015</v>
      </c>
      <c r="AP105" s="21">
        <f t="shared" si="116"/>
        <v>195829.061632379</v>
      </c>
      <c r="AV105" s="12">
        <v>1344</v>
      </c>
      <c r="AW105" s="12">
        <f>2.304+0.6</f>
        <v>2.904</v>
      </c>
      <c r="AX105" s="13">
        <v>1.35</v>
      </c>
      <c r="AY105" s="14">
        <v>1.24</v>
      </c>
      <c r="AZ105" s="15">
        <f t="shared" si="118"/>
        <v>6533.581824</v>
      </c>
      <c r="BA105" s="12">
        <v>1</v>
      </c>
      <c r="BB105" s="12">
        <v>1344</v>
      </c>
      <c r="BC105" s="12">
        <v>1.23</v>
      </c>
      <c r="BD105" s="19">
        <f t="shared" si="119"/>
        <v>4.64148325358852</v>
      </c>
      <c r="BE105" s="20">
        <v>11872</v>
      </c>
      <c r="BF105" s="12">
        <v>0.99</v>
      </c>
      <c r="BG105" s="12">
        <v>2.76</v>
      </c>
      <c r="BH105" s="9">
        <f t="shared" si="120"/>
        <v>3.7324</v>
      </c>
      <c r="BI105" s="10">
        <v>1.225</v>
      </c>
      <c r="BJ105" s="20">
        <v>1</v>
      </c>
      <c r="BK105" s="21">
        <f t="shared" si="121"/>
        <v>192935.036091014</v>
      </c>
      <c r="BQ105" s="12">
        <v>1344</v>
      </c>
      <c r="BR105" s="12">
        <f>2.304+0.6</f>
        <v>2.904</v>
      </c>
      <c r="BS105" s="13">
        <v>1.35</v>
      </c>
      <c r="BT105" s="14">
        <v>1.24</v>
      </c>
      <c r="BU105" s="15">
        <f t="shared" si="123"/>
        <v>6533.581824</v>
      </c>
      <c r="BV105" s="12">
        <v>1</v>
      </c>
      <c r="BW105" s="12">
        <v>1344</v>
      </c>
      <c r="BX105" s="12">
        <v>1.23</v>
      </c>
      <c r="BY105" s="19">
        <f t="shared" si="124"/>
        <v>4.64148325358852</v>
      </c>
      <c r="BZ105" s="20">
        <v>11872</v>
      </c>
      <c r="CA105" s="12">
        <v>0.99</v>
      </c>
      <c r="CB105" s="12">
        <v>2.76</v>
      </c>
      <c r="CC105" s="9">
        <f t="shared" si="125"/>
        <v>3.7324</v>
      </c>
      <c r="CD105" s="10">
        <v>1.225</v>
      </c>
      <c r="CE105" s="22">
        <v>1.015</v>
      </c>
      <c r="CF105" s="21">
        <f t="shared" si="126"/>
        <v>195829.061632379</v>
      </c>
      <c r="CL105" s="12">
        <f t="shared" si="127"/>
        <v>1489</v>
      </c>
      <c r="CM105" s="12">
        <f>2.304+0.6</f>
        <v>2.904</v>
      </c>
      <c r="CN105" s="13">
        <v>1.35</v>
      </c>
      <c r="CO105" s="14">
        <v>1.24</v>
      </c>
      <c r="CP105" s="15">
        <f t="shared" si="129"/>
        <v>7238.469744</v>
      </c>
      <c r="CQ105" s="12">
        <v>1</v>
      </c>
      <c r="CR105" s="12">
        <f t="shared" si="130"/>
        <v>1489</v>
      </c>
      <c r="CS105" s="12">
        <v>1.23</v>
      </c>
      <c r="CT105" s="19">
        <f t="shared" si="131"/>
        <v>4.79061908856406</v>
      </c>
      <c r="CU105" s="20">
        <v>11872</v>
      </c>
      <c r="CV105" s="12">
        <v>0.99</v>
      </c>
      <c r="CW105" s="12">
        <v>2.76</v>
      </c>
      <c r="CX105" s="9">
        <f t="shared" si="132"/>
        <v>3.7324</v>
      </c>
      <c r="CY105" s="10">
        <v>1.225</v>
      </c>
      <c r="CZ105" s="22">
        <v>1.085</v>
      </c>
      <c r="DA105" s="21">
        <f t="shared" si="133"/>
        <v>230920.262835804</v>
      </c>
      <c r="DG105" s="12">
        <f t="shared" si="134"/>
        <v>1489</v>
      </c>
      <c r="DH105" s="12">
        <f>2.304+0.6</f>
        <v>2.904</v>
      </c>
      <c r="DI105" s="13">
        <v>1.35</v>
      </c>
      <c r="DJ105" s="14">
        <v>1.24</v>
      </c>
      <c r="DK105" s="15">
        <f t="shared" si="136"/>
        <v>7238.469744</v>
      </c>
      <c r="DL105" s="12">
        <v>1</v>
      </c>
      <c r="DM105" s="12">
        <f t="shared" si="137"/>
        <v>1489</v>
      </c>
      <c r="DN105" s="12">
        <v>1.23</v>
      </c>
      <c r="DO105" s="19">
        <f t="shared" si="138"/>
        <v>4.79061908856406</v>
      </c>
      <c r="DP105" s="20">
        <v>11872</v>
      </c>
      <c r="DQ105" s="12">
        <v>0.99</v>
      </c>
      <c r="DR105" s="12">
        <v>2.76</v>
      </c>
      <c r="DS105" s="9">
        <f t="shared" si="139"/>
        <v>3.7324</v>
      </c>
      <c r="DT105" s="10">
        <v>1.225</v>
      </c>
      <c r="DU105" s="22">
        <v>1.085</v>
      </c>
      <c r="DV105" s="21">
        <f t="shared" si="140"/>
        <v>230920.262835804</v>
      </c>
      <c r="EB105" s="12">
        <f t="shared" si="141"/>
        <v>1489</v>
      </c>
      <c r="EC105" s="12">
        <f>2.304+0.6</f>
        <v>2.904</v>
      </c>
      <c r="ED105" s="13">
        <v>1.35</v>
      </c>
      <c r="EE105" s="14">
        <v>1.24</v>
      </c>
      <c r="EF105" s="15">
        <f t="shared" si="143"/>
        <v>7238.469744</v>
      </c>
      <c r="EG105" s="12">
        <v>1</v>
      </c>
      <c r="EH105" s="12">
        <f t="shared" si="144"/>
        <v>1489</v>
      </c>
      <c r="EI105" s="12">
        <v>1.32</v>
      </c>
      <c r="EJ105" s="19">
        <f t="shared" si="145"/>
        <v>4.88061908856406</v>
      </c>
      <c r="EK105" s="20">
        <v>11872</v>
      </c>
      <c r="EL105" s="12">
        <v>0.99</v>
      </c>
      <c r="EM105" s="12">
        <v>3.56</v>
      </c>
      <c r="EN105" s="9">
        <f t="shared" si="146"/>
        <v>4.5244</v>
      </c>
      <c r="EO105" s="10">
        <v>1.225</v>
      </c>
      <c r="EP105" s="22">
        <v>1.2</v>
      </c>
      <c r="EQ105" s="21">
        <f t="shared" si="147"/>
        <v>313922.390255731</v>
      </c>
    </row>
    <row r="106" s="1" customFormat="1" customHeight="1" spans="1:147">
      <c r="F106" s="12">
        <v>1344</v>
      </c>
      <c r="G106" s="12">
        <f t="shared" ref="G106:G110" si="155">1.728+0.6</f>
        <v>2.328</v>
      </c>
      <c r="H106" s="13">
        <v>1.35</v>
      </c>
      <c r="I106" s="14">
        <v>1.24</v>
      </c>
      <c r="J106" s="15">
        <f t="shared" si="108"/>
        <v>5237.664768</v>
      </c>
      <c r="K106" s="12">
        <v>1</v>
      </c>
      <c r="L106" s="12">
        <v>1344</v>
      </c>
      <c r="M106" s="12">
        <v>1.23</v>
      </c>
      <c r="N106" s="19">
        <f t="shared" si="109"/>
        <v>4.64148325358852</v>
      </c>
      <c r="O106" s="20">
        <v>11872</v>
      </c>
      <c r="P106" s="12">
        <v>0.99</v>
      </c>
      <c r="Q106" s="12">
        <v>2.76</v>
      </c>
      <c r="R106" s="9">
        <f t="shared" si="110"/>
        <v>3.7324</v>
      </c>
      <c r="S106" s="10">
        <v>1.225</v>
      </c>
      <c r="T106" s="20">
        <v>1</v>
      </c>
      <c r="U106" s="21">
        <f t="shared" si="111"/>
        <v>165433.416968168</v>
      </c>
      <c r="AA106" s="12">
        <v>1344</v>
      </c>
      <c r="AB106" s="12">
        <f t="shared" ref="AB106:AB110" si="156">1.728+0.6</f>
        <v>2.328</v>
      </c>
      <c r="AC106" s="13">
        <v>1.35</v>
      </c>
      <c r="AD106" s="14">
        <v>1.24</v>
      </c>
      <c r="AE106" s="15">
        <f t="shared" si="113"/>
        <v>5237.664768</v>
      </c>
      <c r="AF106" s="12">
        <v>1</v>
      </c>
      <c r="AG106" s="12">
        <v>1344</v>
      </c>
      <c r="AH106" s="12">
        <v>1.23</v>
      </c>
      <c r="AI106" s="19">
        <f t="shared" si="114"/>
        <v>4.64148325358852</v>
      </c>
      <c r="AJ106" s="20">
        <v>11872</v>
      </c>
      <c r="AK106" s="12">
        <v>0.99</v>
      </c>
      <c r="AL106" s="12">
        <v>2.76</v>
      </c>
      <c r="AM106" s="9">
        <f t="shared" si="115"/>
        <v>3.7324</v>
      </c>
      <c r="AN106" s="10">
        <v>1.225</v>
      </c>
      <c r="AO106" s="22">
        <v>1.015</v>
      </c>
      <c r="AP106" s="21">
        <f t="shared" si="116"/>
        <v>167914.918222691</v>
      </c>
      <c r="AV106" s="12">
        <v>1344</v>
      </c>
      <c r="AW106" s="12">
        <f t="shared" ref="AW106:AW110" si="157">1.728+0.6</f>
        <v>2.328</v>
      </c>
      <c r="AX106" s="13">
        <v>1.35</v>
      </c>
      <c r="AY106" s="14">
        <v>1.24</v>
      </c>
      <c r="AZ106" s="15">
        <f t="shared" si="118"/>
        <v>5237.664768</v>
      </c>
      <c r="BA106" s="12">
        <v>1</v>
      </c>
      <c r="BB106" s="12">
        <v>1344</v>
      </c>
      <c r="BC106" s="12">
        <v>1.23</v>
      </c>
      <c r="BD106" s="19">
        <f t="shared" si="119"/>
        <v>4.64148325358852</v>
      </c>
      <c r="BE106" s="20">
        <v>11872</v>
      </c>
      <c r="BF106" s="12">
        <v>0.99</v>
      </c>
      <c r="BG106" s="12">
        <v>2.76</v>
      </c>
      <c r="BH106" s="9">
        <f t="shared" si="120"/>
        <v>3.7324</v>
      </c>
      <c r="BI106" s="10">
        <v>1.225</v>
      </c>
      <c r="BJ106" s="20">
        <v>1</v>
      </c>
      <c r="BK106" s="21">
        <f t="shared" si="121"/>
        <v>165433.416968168</v>
      </c>
      <c r="BQ106" s="12">
        <v>1344</v>
      </c>
      <c r="BR106" s="12">
        <f t="shared" ref="BR106:BR110" si="158">1.728+0.6</f>
        <v>2.328</v>
      </c>
      <c r="BS106" s="13">
        <v>1.35</v>
      </c>
      <c r="BT106" s="14">
        <v>1.24</v>
      </c>
      <c r="BU106" s="15">
        <f t="shared" si="123"/>
        <v>5237.664768</v>
      </c>
      <c r="BV106" s="12">
        <v>1</v>
      </c>
      <c r="BW106" s="12">
        <v>1344</v>
      </c>
      <c r="BX106" s="12">
        <v>1.23</v>
      </c>
      <c r="BY106" s="19">
        <f t="shared" si="124"/>
        <v>4.64148325358852</v>
      </c>
      <c r="BZ106" s="20">
        <v>11872</v>
      </c>
      <c r="CA106" s="12">
        <v>0.99</v>
      </c>
      <c r="CB106" s="12">
        <v>2.76</v>
      </c>
      <c r="CC106" s="9">
        <f t="shared" si="125"/>
        <v>3.7324</v>
      </c>
      <c r="CD106" s="10">
        <v>1.225</v>
      </c>
      <c r="CE106" s="22">
        <v>1.015</v>
      </c>
      <c r="CF106" s="21">
        <f t="shared" si="126"/>
        <v>167914.918222691</v>
      </c>
      <c r="CL106" s="12">
        <f t="shared" si="127"/>
        <v>1489</v>
      </c>
      <c r="CM106" s="12">
        <f t="shared" ref="CM106:CM110" si="159">1.728+0.6</f>
        <v>2.328</v>
      </c>
      <c r="CN106" s="13">
        <v>1.35</v>
      </c>
      <c r="CO106" s="14">
        <v>1.24</v>
      </c>
      <c r="CP106" s="15">
        <f t="shared" si="129"/>
        <v>5802.740208</v>
      </c>
      <c r="CQ106" s="12">
        <v>1</v>
      </c>
      <c r="CR106" s="12">
        <f t="shared" si="130"/>
        <v>1489</v>
      </c>
      <c r="CS106" s="12">
        <v>1.23</v>
      </c>
      <c r="CT106" s="19">
        <f t="shared" si="131"/>
        <v>4.79061908856406</v>
      </c>
      <c r="CU106" s="20">
        <v>11872</v>
      </c>
      <c r="CV106" s="12">
        <v>0.99</v>
      </c>
      <c r="CW106" s="12">
        <v>2.76</v>
      </c>
      <c r="CX106" s="9">
        <f t="shared" si="132"/>
        <v>3.7324</v>
      </c>
      <c r="CY106" s="10">
        <v>1.225</v>
      </c>
      <c r="CZ106" s="22">
        <v>1.085</v>
      </c>
      <c r="DA106" s="21">
        <f t="shared" si="133"/>
        <v>196799.535275539</v>
      </c>
      <c r="DG106" s="12">
        <f t="shared" si="134"/>
        <v>1489</v>
      </c>
      <c r="DH106" s="12">
        <f t="shared" ref="DH106:DH110" si="160">1.728+0.6</f>
        <v>2.328</v>
      </c>
      <c r="DI106" s="13">
        <v>1.35</v>
      </c>
      <c r="DJ106" s="14">
        <v>1.24</v>
      </c>
      <c r="DK106" s="15">
        <f t="shared" si="136"/>
        <v>5802.740208</v>
      </c>
      <c r="DL106" s="12">
        <v>1</v>
      </c>
      <c r="DM106" s="12">
        <f t="shared" si="137"/>
        <v>1489</v>
      </c>
      <c r="DN106" s="12">
        <v>1.23</v>
      </c>
      <c r="DO106" s="19">
        <f t="shared" si="138"/>
        <v>4.79061908856406</v>
      </c>
      <c r="DP106" s="20">
        <v>11872</v>
      </c>
      <c r="DQ106" s="12">
        <v>0.99</v>
      </c>
      <c r="DR106" s="12">
        <v>2.76</v>
      </c>
      <c r="DS106" s="9">
        <f t="shared" si="139"/>
        <v>3.7324</v>
      </c>
      <c r="DT106" s="10">
        <v>1.225</v>
      </c>
      <c r="DU106" s="22">
        <v>1.085</v>
      </c>
      <c r="DV106" s="21">
        <f t="shared" si="140"/>
        <v>196799.535275539</v>
      </c>
      <c r="EB106" s="12">
        <f t="shared" si="141"/>
        <v>1489</v>
      </c>
      <c r="EC106" s="12">
        <f t="shared" ref="EC106:EC110" si="161">1.728+0.6</f>
        <v>2.328</v>
      </c>
      <c r="ED106" s="13">
        <v>1.35</v>
      </c>
      <c r="EE106" s="14">
        <v>1.24</v>
      </c>
      <c r="EF106" s="15">
        <f t="shared" si="143"/>
        <v>5802.740208</v>
      </c>
      <c r="EG106" s="12">
        <v>1</v>
      </c>
      <c r="EH106" s="12">
        <f t="shared" si="144"/>
        <v>1489</v>
      </c>
      <c r="EI106" s="12">
        <v>1.32</v>
      </c>
      <c r="EJ106" s="19">
        <f t="shared" si="145"/>
        <v>4.88061908856406</v>
      </c>
      <c r="EK106" s="20">
        <v>11872</v>
      </c>
      <c r="EL106" s="12">
        <v>0.99</v>
      </c>
      <c r="EM106" s="12">
        <v>3.56</v>
      </c>
      <c r="EN106" s="9">
        <f t="shared" si="146"/>
        <v>4.5244</v>
      </c>
      <c r="EO106" s="10">
        <v>1.225</v>
      </c>
      <c r="EP106" s="22">
        <v>1.2</v>
      </c>
      <c r="EQ106" s="21">
        <f t="shared" si="147"/>
        <v>267318.102250495</v>
      </c>
    </row>
    <row r="107" s="1" customFormat="1" customHeight="1" spans="1:147">
      <c r="F107" s="12">
        <v>1344</v>
      </c>
      <c r="G107" s="12">
        <f t="shared" si="155"/>
        <v>2.328</v>
      </c>
      <c r="H107" s="13">
        <v>1.35</v>
      </c>
      <c r="I107" s="14">
        <v>1.24</v>
      </c>
      <c r="J107" s="15">
        <f t="shared" si="108"/>
        <v>5237.664768</v>
      </c>
      <c r="K107" s="12">
        <v>1</v>
      </c>
      <c r="L107" s="12">
        <v>1344</v>
      </c>
      <c r="M107" s="12">
        <v>1.23</v>
      </c>
      <c r="N107" s="19">
        <f t="shared" si="109"/>
        <v>4.64148325358852</v>
      </c>
      <c r="O107" s="20">
        <v>11872</v>
      </c>
      <c r="P107" s="12">
        <v>0.99</v>
      </c>
      <c r="Q107" s="12">
        <v>2.76</v>
      </c>
      <c r="R107" s="9">
        <f t="shared" si="110"/>
        <v>3.7324</v>
      </c>
      <c r="S107" s="10">
        <v>1.225</v>
      </c>
      <c r="T107" s="20">
        <v>1</v>
      </c>
      <c r="U107" s="21">
        <f t="shared" si="111"/>
        <v>165433.416968168</v>
      </c>
      <c r="AA107" s="12">
        <v>1344</v>
      </c>
      <c r="AB107" s="12">
        <f t="shared" si="156"/>
        <v>2.328</v>
      </c>
      <c r="AC107" s="13">
        <v>1.35</v>
      </c>
      <c r="AD107" s="14">
        <v>1.24</v>
      </c>
      <c r="AE107" s="15">
        <f t="shared" si="113"/>
        <v>5237.664768</v>
      </c>
      <c r="AF107" s="12">
        <v>1</v>
      </c>
      <c r="AG107" s="12">
        <v>1344</v>
      </c>
      <c r="AH107" s="12">
        <v>1.23</v>
      </c>
      <c r="AI107" s="19">
        <f t="shared" si="114"/>
        <v>4.64148325358852</v>
      </c>
      <c r="AJ107" s="20">
        <v>11872</v>
      </c>
      <c r="AK107" s="12">
        <v>0.99</v>
      </c>
      <c r="AL107" s="12">
        <v>2.76</v>
      </c>
      <c r="AM107" s="9">
        <f t="shared" si="115"/>
        <v>3.7324</v>
      </c>
      <c r="AN107" s="10">
        <v>1.225</v>
      </c>
      <c r="AO107" s="22">
        <v>1.015</v>
      </c>
      <c r="AP107" s="21">
        <f t="shared" si="116"/>
        <v>167914.918222691</v>
      </c>
      <c r="AV107" s="12">
        <v>1344</v>
      </c>
      <c r="AW107" s="12">
        <f t="shared" si="157"/>
        <v>2.328</v>
      </c>
      <c r="AX107" s="13">
        <v>1.35</v>
      </c>
      <c r="AY107" s="14">
        <v>1.24</v>
      </c>
      <c r="AZ107" s="15">
        <f t="shared" si="118"/>
        <v>5237.664768</v>
      </c>
      <c r="BA107" s="12">
        <v>1</v>
      </c>
      <c r="BB107" s="12">
        <v>1344</v>
      </c>
      <c r="BC107" s="12">
        <v>1.23</v>
      </c>
      <c r="BD107" s="19">
        <f t="shared" si="119"/>
        <v>4.64148325358852</v>
      </c>
      <c r="BE107" s="20">
        <v>11872</v>
      </c>
      <c r="BF107" s="12">
        <v>0.99</v>
      </c>
      <c r="BG107" s="12">
        <v>2.76</v>
      </c>
      <c r="BH107" s="9">
        <f t="shared" si="120"/>
        <v>3.7324</v>
      </c>
      <c r="BI107" s="10">
        <v>1.225</v>
      </c>
      <c r="BJ107" s="20">
        <v>1</v>
      </c>
      <c r="BK107" s="21">
        <f t="shared" si="121"/>
        <v>165433.416968168</v>
      </c>
      <c r="BQ107" s="12">
        <v>1344</v>
      </c>
      <c r="BR107" s="12">
        <f t="shared" si="158"/>
        <v>2.328</v>
      </c>
      <c r="BS107" s="13">
        <v>1.35</v>
      </c>
      <c r="BT107" s="14">
        <v>1.24</v>
      </c>
      <c r="BU107" s="15">
        <f t="shared" si="123"/>
        <v>5237.664768</v>
      </c>
      <c r="BV107" s="12">
        <v>1</v>
      </c>
      <c r="BW107" s="12">
        <v>1344</v>
      </c>
      <c r="BX107" s="12">
        <v>1.23</v>
      </c>
      <c r="BY107" s="19">
        <f t="shared" si="124"/>
        <v>4.64148325358852</v>
      </c>
      <c r="BZ107" s="20">
        <v>11872</v>
      </c>
      <c r="CA107" s="12">
        <v>0.99</v>
      </c>
      <c r="CB107" s="12">
        <v>2.76</v>
      </c>
      <c r="CC107" s="9">
        <f t="shared" si="125"/>
        <v>3.7324</v>
      </c>
      <c r="CD107" s="10">
        <v>1.225</v>
      </c>
      <c r="CE107" s="22">
        <v>1.015</v>
      </c>
      <c r="CF107" s="21">
        <f t="shared" si="126"/>
        <v>167914.918222691</v>
      </c>
      <c r="CL107" s="12">
        <f t="shared" si="127"/>
        <v>1489</v>
      </c>
      <c r="CM107" s="12">
        <f t="shared" si="159"/>
        <v>2.328</v>
      </c>
      <c r="CN107" s="13">
        <v>1.35</v>
      </c>
      <c r="CO107" s="14">
        <v>1.24</v>
      </c>
      <c r="CP107" s="15">
        <f t="shared" si="129"/>
        <v>5802.740208</v>
      </c>
      <c r="CQ107" s="12">
        <v>1</v>
      </c>
      <c r="CR107" s="12">
        <f t="shared" si="130"/>
        <v>1489</v>
      </c>
      <c r="CS107" s="12">
        <v>1.23</v>
      </c>
      <c r="CT107" s="19">
        <f t="shared" si="131"/>
        <v>4.79061908856406</v>
      </c>
      <c r="CU107" s="20">
        <v>11872</v>
      </c>
      <c r="CV107" s="12">
        <v>0.99</v>
      </c>
      <c r="CW107" s="12">
        <v>2.76</v>
      </c>
      <c r="CX107" s="9">
        <f t="shared" si="132"/>
        <v>3.7324</v>
      </c>
      <c r="CY107" s="10">
        <v>1.225</v>
      </c>
      <c r="CZ107" s="22">
        <v>1.085</v>
      </c>
      <c r="DA107" s="21">
        <f t="shared" si="133"/>
        <v>196799.535275539</v>
      </c>
      <c r="DG107" s="12">
        <f t="shared" si="134"/>
        <v>1489</v>
      </c>
      <c r="DH107" s="12">
        <f t="shared" si="160"/>
        <v>2.328</v>
      </c>
      <c r="DI107" s="13">
        <v>1.35</v>
      </c>
      <c r="DJ107" s="14">
        <v>1.24</v>
      </c>
      <c r="DK107" s="15">
        <f t="shared" si="136"/>
        <v>5802.740208</v>
      </c>
      <c r="DL107" s="12">
        <v>1</v>
      </c>
      <c r="DM107" s="12">
        <f t="shared" si="137"/>
        <v>1489</v>
      </c>
      <c r="DN107" s="12">
        <v>1.23</v>
      </c>
      <c r="DO107" s="19">
        <f t="shared" si="138"/>
        <v>4.79061908856406</v>
      </c>
      <c r="DP107" s="20">
        <v>11872</v>
      </c>
      <c r="DQ107" s="12">
        <v>0.99</v>
      </c>
      <c r="DR107" s="12">
        <v>2.76</v>
      </c>
      <c r="DS107" s="9">
        <f t="shared" si="139"/>
        <v>3.7324</v>
      </c>
      <c r="DT107" s="10">
        <v>1.225</v>
      </c>
      <c r="DU107" s="22">
        <v>1.085</v>
      </c>
      <c r="DV107" s="21">
        <f t="shared" si="140"/>
        <v>196799.535275539</v>
      </c>
      <c r="EB107" s="12">
        <f t="shared" si="141"/>
        <v>1489</v>
      </c>
      <c r="EC107" s="12">
        <f t="shared" si="161"/>
        <v>2.328</v>
      </c>
      <c r="ED107" s="13">
        <v>1.35</v>
      </c>
      <c r="EE107" s="14">
        <v>1.24</v>
      </c>
      <c r="EF107" s="15">
        <f t="shared" si="143"/>
        <v>5802.740208</v>
      </c>
      <c r="EG107" s="12">
        <v>1</v>
      </c>
      <c r="EH107" s="12">
        <f t="shared" si="144"/>
        <v>1489</v>
      </c>
      <c r="EI107" s="12">
        <v>1.32</v>
      </c>
      <c r="EJ107" s="19">
        <f t="shared" si="145"/>
        <v>4.88061908856406</v>
      </c>
      <c r="EK107" s="20">
        <v>11872</v>
      </c>
      <c r="EL107" s="12">
        <v>0.99</v>
      </c>
      <c r="EM107" s="12">
        <v>3.56</v>
      </c>
      <c r="EN107" s="9">
        <f t="shared" si="146"/>
        <v>4.5244</v>
      </c>
      <c r="EO107" s="10">
        <v>1.225</v>
      </c>
      <c r="EP107" s="22">
        <v>1.2</v>
      </c>
      <c r="EQ107" s="21">
        <f t="shared" si="147"/>
        <v>267318.102250495</v>
      </c>
    </row>
    <row r="108" s="1" customFormat="1" customHeight="1" spans="1:147">
      <c r="F108" s="12">
        <v>1344</v>
      </c>
      <c r="G108" s="12">
        <f>2.304+0.6</f>
        <v>2.904</v>
      </c>
      <c r="H108" s="13">
        <v>1.35</v>
      </c>
      <c r="I108" s="14">
        <v>1.24</v>
      </c>
      <c r="J108" s="15">
        <f t="shared" si="108"/>
        <v>6533.581824</v>
      </c>
      <c r="K108" s="12">
        <v>1</v>
      </c>
      <c r="L108" s="12">
        <v>1344</v>
      </c>
      <c r="M108" s="12">
        <v>1.23</v>
      </c>
      <c r="N108" s="19">
        <f t="shared" si="109"/>
        <v>4.64148325358852</v>
      </c>
      <c r="O108" s="20">
        <v>11872</v>
      </c>
      <c r="P108" s="12">
        <v>0.99</v>
      </c>
      <c r="Q108" s="12">
        <v>2.76</v>
      </c>
      <c r="R108" s="9">
        <f t="shared" si="110"/>
        <v>3.7324</v>
      </c>
      <c r="S108" s="10">
        <v>1.225</v>
      </c>
      <c r="T108" s="20">
        <v>1</v>
      </c>
      <c r="U108" s="21">
        <f t="shared" si="111"/>
        <v>192935.036091014</v>
      </c>
      <c r="AA108" s="12">
        <v>1344</v>
      </c>
      <c r="AB108" s="12">
        <f>2.304+0.6</f>
        <v>2.904</v>
      </c>
      <c r="AC108" s="13">
        <v>1.35</v>
      </c>
      <c r="AD108" s="14">
        <v>1.24</v>
      </c>
      <c r="AE108" s="15">
        <f t="shared" si="113"/>
        <v>6533.581824</v>
      </c>
      <c r="AF108" s="12">
        <v>1</v>
      </c>
      <c r="AG108" s="12">
        <v>1344</v>
      </c>
      <c r="AH108" s="12">
        <v>1.23</v>
      </c>
      <c r="AI108" s="19">
        <f t="shared" si="114"/>
        <v>4.64148325358852</v>
      </c>
      <c r="AJ108" s="20">
        <v>11872</v>
      </c>
      <c r="AK108" s="12">
        <v>0.99</v>
      </c>
      <c r="AL108" s="12">
        <v>2.76</v>
      </c>
      <c r="AM108" s="9">
        <f t="shared" si="115"/>
        <v>3.7324</v>
      </c>
      <c r="AN108" s="10">
        <v>1.225</v>
      </c>
      <c r="AO108" s="22">
        <v>1.015</v>
      </c>
      <c r="AP108" s="21">
        <f t="shared" si="116"/>
        <v>195829.061632379</v>
      </c>
      <c r="AV108" s="12">
        <v>1344</v>
      </c>
      <c r="AW108" s="12">
        <f>2.304+0.6</f>
        <v>2.904</v>
      </c>
      <c r="AX108" s="13">
        <v>1.35</v>
      </c>
      <c r="AY108" s="14">
        <v>1.24</v>
      </c>
      <c r="AZ108" s="15">
        <f t="shared" si="118"/>
        <v>6533.581824</v>
      </c>
      <c r="BA108" s="12">
        <v>1</v>
      </c>
      <c r="BB108" s="12">
        <v>1344</v>
      </c>
      <c r="BC108" s="12">
        <v>1.23</v>
      </c>
      <c r="BD108" s="19">
        <f t="shared" si="119"/>
        <v>4.64148325358852</v>
      </c>
      <c r="BE108" s="20">
        <v>11872</v>
      </c>
      <c r="BF108" s="12">
        <v>0.99</v>
      </c>
      <c r="BG108" s="12">
        <v>2.76</v>
      </c>
      <c r="BH108" s="9">
        <f t="shared" si="120"/>
        <v>3.7324</v>
      </c>
      <c r="BI108" s="10">
        <v>1.225</v>
      </c>
      <c r="BJ108" s="20">
        <v>1</v>
      </c>
      <c r="BK108" s="21">
        <f t="shared" si="121"/>
        <v>192935.036091014</v>
      </c>
      <c r="BQ108" s="12">
        <v>1344</v>
      </c>
      <c r="BR108" s="12">
        <f>2.304+0.6</f>
        <v>2.904</v>
      </c>
      <c r="BS108" s="13">
        <v>1.35</v>
      </c>
      <c r="BT108" s="14">
        <v>1.24</v>
      </c>
      <c r="BU108" s="15">
        <f t="shared" si="123"/>
        <v>6533.581824</v>
      </c>
      <c r="BV108" s="12">
        <v>1</v>
      </c>
      <c r="BW108" s="12">
        <v>1344</v>
      </c>
      <c r="BX108" s="12">
        <v>1.23</v>
      </c>
      <c r="BY108" s="19">
        <f t="shared" si="124"/>
        <v>4.64148325358852</v>
      </c>
      <c r="BZ108" s="20">
        <v>11872</v>
      </c>
      <c r="CA108" s="12">
        <v>0.99</v>
      </c>
      <c r="CB108" s="12">
        <v>2.76</v>
      </c>
      <c r="CC108" s="9">
        <f t="shared" si="125"/>
        <v>3.7324</v>
      </c>
      <c r="CD108" s="10">
        <v>1.225</v>
      </c>
      <c r="CE108" s="22">
        <v>1.015</v>
      </c>
      <c r="CF108" s="21">
        <f t="shared" si="126"/>
        <v>195829.061632379</v>
      </c>
      <c r="CL108" s="12">
        <f t="shared" si="127"/>
        <v>1489</v>
      </c>
      <c r="CM108" s="12">
        <f>2.304+0.6</f>
        <v>2.904</v>
      </c>
      <c r="CN108" s="13">
        <v>1.35</v>
      </c>
      <c r="CO108" s="14">
        <v>1.24</v>
      </c>
      <c r="CP108" s="15">
        <f t="shared" si="129"/>
        <v>7238.469744</v>
      </c>
      <c r="CQ108" s="12">
        <v>1</v>
      </c>
      <c r="CR108" s="12">
        <f t="shared" si="130"/>
        <v>1489</v>
      </c>
      <c r="CS108" s="12">
        <v>1.23</v>
      </c>
      <c r="CT108" s="19">
        <f t="shared" si="131"/>
        <v>4.79061908856406</v>
      </c>
      <c r="CU108" s="20">
        <v>11872</v>
      </c>
      <c r="CV108" s="12">
        <v>0.99</v>
      </c>
      <c r="CW108" s="12">
        <v>2.76</v>
      </c>
      <c r="CX108" s="9">
        <f t="shared" si="132"/>
        <v>3.7324</v>
      </c>
      <c r="CY108" s="10">
        <v>1.225</v>
      </c>
      <c r="CZ108" s="22">
        <v>1.085</v>
      </c>
      <c r="DA108" s="21">
        <f t="shared" si="133"/>
        <v>230920.262835804</v>
      </c>
      <c r="DG108" s="12">
        <f t="shared" si="134"/>
        <v>1489</v>
      </c>
      <c r="DH108" s="12">
        <f>2.304+0.6</f>
        <v>2.904</v>
      </c>
      <c r="DI108" s="13">
        <v>1.35</v>
      </c>
      <c r="DJ108" s="14">
        <v>1.24</v>
      </c>
      <c r="DK108" s="15">
        <f t="shared" si="136"/>
        <v>7238.469744</v>
      </c>
      <c r="DL108" s="12">
        <v>1</v>
      </c>
      <c r="DM108" s="12">
        <f t="shared" si="137"/>
        <v>1489</v>
      </c>
      <c r="DN108" s="12">
        <v>1.23</v>
      </c>
      <c r="DO108" s="19">
        <f t="shared" si="138"/>
        <v>4.79061908856406</v>
      </c>
      <c r="DP108" s="20">
        <v>11872</v>
      </c>
      <c r="DQ108" s="12">
        <v>0.99</v>
      </c>
      <c r="DR108" s="12">
        <v>2.76</v>
      </c>
      <c r="DS108" s="9">
        <f t="shared" si="139"/>
        <v>3.7324</v>
      </c>
      <c r="DT108" s="10">
        <v>1.225</v>
      </c>
      <c r="DU108" s="22">
        <v>1.085</v>
      </c>
      <c r="DV108" s="21">
        <f t="shared" si="140"/>
        <v>230920.262835804</v>
      </c>
      <c r="EB108" s="12">
        <f t="shared" si="141"/>
        <v>1489</v>
      </c>
      <c r="EC108" s="12">
        <f>2.304+0.6</f>
        <v>2.904</v>
      </c>
      <c r="ED108" s="13">
        <v>1.35</v>
      </c>
      <c r="EE108" s="14">
        <v>1.24</v>
      </c>
      <c r="EF108" s="15">
        <f t="shared" si="143"/>
        <v>7238.469744</v>
      </c>
      <c r="EG108" s="12">
        <v>1</v>
      </c>
      <c r="EH108" s="12">
        <f t="shared" si="144"/>
        <v>1489</v>
      </c>
      <c r="EI108" s="12">
        <v>1.32</v>
      </c>
      <c r="EJ108" s="19">
        <f t="shared" si="145"/>
        <v>4.88061908856406</v>
      </c>
      <c r="EK108" s="20">
        <v>11872</v>
      </c>
      <c r="EL108" s="12">
        <v>0.99</v>
      </c>
      <c r="EM108" s="12">
        <v>3.56</v>
      </c>
      <c r="EN108" s="9">
        <f t="shared" si="146"/>
        <v>4.5244</v>
      </c>
      <c r="EO108" s="10">
        <v>1.225</v>
      </c>
      <c r="EP108" s="22">
        <v>1.2</v>
      </c>
      <c r="EQ108" s="21">
        <f t="shared" si="147"/>
        <v>313922.390255731</v>
      </c>
    </row>
    <row r="109" s="1" customFormat="1" customHeight="1" spans="1:147">
      <c r="F109" s="12">
        <v>1344</v>
      </c>
      <c r="G109" s="12">
        <f t="shared" si="155"/>
        <v>2.328</v>
      </c>
      <c r="H109" s="13">
        <v>1.35</v>
      </c>
      <c r="I109" s="14">
        <v>1.24</v>
      </c>
      <c r="J109" s="15">
        <f t="shared" si="108"/>
        <v>5237.664768</v>
      </c>
      <c r="K109" s="12">
        <v>1</v>
      </c>
      <c r="L109" s="12">
        <v>1344</v>
      </c>
      <c r="M109" s="12">
        <v>1.23</v>
      </c>
      <c r="N109" s="19">
        <f t="shared" si="109"/>
        <v>4.64148325358852</v>
      </c>
      <c r="O109" s="20">
        <v>11872</v>
      </c>
      <c r="P109" s="12">
        <v>0.99</v>
      </c>
      <c r="Q109" s="12">
        <v>2.76</v>
      </c>
      <c r="R109" s="9">
        <f t="shared" si="110"/>
        <v>3.7324</v>
      </c>
      <c r="S109" s="10">
        <v>1.225</v>
      </c>
      <c r="T109" s="20">
        <v>1</v>
      </c>
      <c r="U109" s="21">
        <f t="shared" si="111"/>
        <v>165433.416968168</v>
      </c>
      <c r="AA109" s="12">
        <v>1344</v>
      </c>
      <c r="AB109" s="12">
        <f t="shared" si="156"/>
        <v>2.328</v>
      </c>
      <c r="AC109" s="13">
        <v>1.35</v>
      </c>
      <c r="AD109" s="14">
        <v>1.24</v>
      </c>
      <c r="AE109" s="15">
        <f t="shared" si="113"/>
        <v>5237.664768</v>
      </c>
      <c r="AF109" s="12">
        <v>1</v>
      </c>
      <c r="AG109" s="12">
        <v>1344</v>
      </c>
      <c r="AH109" s="12">
        <v>1.23</v>
      </c>
      <c r="AI109" s="19">
        <f t="shared" si="114"/>
        <v>4.64148325358852</v>
      </c>
      <c r="AJ109" s="20">
        <v>11872</v>
      </c>
      <c r="AK109" s="12">
        <v>0.99</v>
      </c>
      <c r="AL109" s="12">
        <v>2.76</v>
      </c>
      <c r="AM109" s="9">
        <f t="shared" si="115"/>
        <v>3.7324</v>
      </c>
      <c r="AN109" s="10">
        <v>1.225</v>
      </c>
      <c r="AO109" s="22">
        <v>1.015</v>
      </c>
      <c r="AP109" s="21">
        <f t="shared" si="116"/>
        <v>167914.918222691</v>
      </c>
      <c r="AV109" s="12">
        <v>1344</v>
      </c>
      <c r="AW109" s="12">
        <f t="shared" si="157"/>
        <v>2.328</v>
      </c>
      <c r="AX109" s="13">
        <v>1.35</v>
      </c>
      <c r="AY109" s="14">
        <v>1.24</v>
      </c>
      <c r="AZ109" s="15">
        <f t="shared" si="118"/>
        <v>5237.664768</v>
      </c>
      <c r="BA109" s="12">
        <v>1</v>
      </c>
      <c r="BB109" s="12">
        <v>1344</v>
      </c>
      <c r="BC109" s="12">
        <v>1.23</v>
      </c>
      <c r="BD109" s="19">
        <f t="shared" si="119"/>
        <v>4.64148325358852</v>
      </c>
      <c r="BE109" s="20">
        <v>11872</v>
      </c>
      <c r="BF109" s="12">
        <v>0.99</v>
      </c>
      <c r="BG109" s="12">
        <v>2.76</v>
      </c>
      <c r="BH109" s="9">
        <f t="shared" si="120"/>
        <v>3.7324</v>
      </c>
      <c r="BI109" s="10">
        <v>1.225</v>
      </c>
      <c r="BJ109" s="20">
        <v>1</v>
      </c>
      <c r="BK109" s="21">
        <f t="shared" si="121"/>
        <v>165433.416968168</v>
      </c>
      <c r="BQ109" s="12">
        <v>1344</v>
      </c>
      <c r="BR109" s="12">
        <f t="shared" si="158"/>
        <v>2.328</v>
      </c>
      <c r="BS109" s="13">
        <v>1.35</v>
      </c>
      <c r="BT109" s="14">
        <v>1.24</v>
      </c>
      <c r="BU109" s="15">
        <f t="shared" si="123"/>
        <v>5237.664768</v>
      </c>
      <c r="BV109" s="12">
        <v>1</v>
      </c>
      <c r="BW109" s="12">
        <v>1344</v>
      </c>
      <c r="BX109" s="12">
        <v>1.23</v>
      </c>
      <c r="BY109" s="19">
        <f t="shared" si="124"/>
        <v>4.64148325358852</v>
      </c>
      <c r="BZ109" s="20">
        <v>11872</v>
      </c>
      <c r="CA109" s="12">
        <v>0.99</v>
      </c>
      <c r="CB109" s="12">
        <v>2.76</v>
      </c>
      <c r="CC109" s="9">
        <f t="shared" si="125"/>
        <v>3.7324</v>
      </c>
      <c r="CD109" s="10">
        <v>1.225</v>
      </c>
      <c r="CE109" s="22">
        <v>1.015</v>
      </c>
      <c r="CF109" s="21">
        <f t="shared" si="126"/>
        <v>167914.918222691</v>
      </c>
      <c r="CL109" s="12">
        <f t="shared" si="127"/>
        <v>1489</v>
      </c>
      <c r="CM109" s="12">
        <f t="shared" si="159"/>
        <v>2.328</v>
      </c>
      <c r="CN109" s="13">
        <v>1.35</v>
      </c>
      <c r="CO109" s="14">
        <v>1.24</v>
      </c>
      <c r="CP109" s="15">
        <f t="shared" si="129"/>
        <v>5802.740208</v>
      </c>
      <c r="CQ109" s="12">
        <v>1</v>
      </c>
      <c r="CR109" s="12">
        <f t="shared" si="130"/>
        <v>1489</v>
      </c>
      <c r="CS109" s="12">
        <v>1.23</v>
      </c>
      <c r="CT109" s="19">
        <f t="shared" si="131"/>
        <v>4.79061908856406</v>
      </c>
      <c r="CU109" s="20">
        <v>11872</v>
      </c>
      <c r="CV109" s="12">
        <v>0.99</v>
      </c>
      <c r="CW109" s="12">
        <v>2.76</v>
      </c>
      <c r="CX109" s="9">
        <f t="shared" si="132"/>
        <v>3.7324</v>
      </c>
      <c r="CY109" s="10">
        <v>1.225</v>
      </c>
      <c r="CZ109" s="22">
        <v>1.085</v>
      </c>
      <c r="DA109" s="21">
        <f t="shared" si="133"/>
        <v>196799.535275539</v>
      </c>
      <c r="DG109" s="12">
        <f t="shared" si="134"/>
        <v>1489</v>
      </c>
      <c r="DH109" s="12">
        <f t="shared" si="160"/>
        <v>2.328</v>
      </c>
      <c r="DI109" s="13">
        <v>1.35</v>
      </c>
      <c r="DJ109" s="14">
        <v>1.24</v>
      </c>
      <c r="DK109" s="15">
        <f t="shared" si="136"/>
        <v>5802.740208</v>
      </c>
      <c r="DL109" s="12">
        <v>1</v>
      </c>
      <c r="DM109" s="12">
        <f t="shared" si="137"/>
        <v>1489</v>
      </c>
      <c r="DN109" s="12">
        <v>1.23</v>
      </c>
      <c r="DO109" s="19">
        <f t="shared" si="138"/>
        <v>4.79061908856406</v>
      </c>
      <c r="DP109" s="20">
        <v>11872</v>
      </c>
      <c r="DQ109" s="12">
        <v>0.99</v>
      </c>
      <c r="DR109" s="12">
        <v>2.76</v>
      </c>
      <c r="DS109" s="9">
        <f t="shared" si="139"/>
        <v>3.7324</v>
      </c>
      <c r="DT109" s="10">
        <v>1.225</v>
      </c>
      <c r="DU109" s="22">
        <v>1.085</v>
      </c>
      <c r="DV109" s="21">
        <f t="shared" si="140"/>
        <v>196799.535275539</v>
      </c>
      <c r="EB109" s="12">
        <f t="shared" si="141"/>
        <v>1489</v>
      </c>
      <c r="EC109" s="12">
        <f t="shared" si="161"/>
        <v>2.328</v>
      </c>
      <c r="ED109" s="13">
        <v>1.35</v>
      </c>
      <c r="EE109" s="14">
        <v>1.24</v>
      </c>
      <c r="EF109" s="15">
        <f t="shared" si="143"/>
        <v>5802.740208</v>
      </c>
      <c r="EG109" s="12">
        <v>1</v>
      </c>
      <c r="EH109" s="12">
        <f t="shared" si="144"/>
        <v>1489</v>
      </c>
      <c r="EI109" s="12">
        <v>1.32</v>
      </c>
      <c r="EJ109" s="19">
        <f t="shared" si="145"/>
        <v>4.88061908856406</v>
      </c>
      <c r="EK109" s="20">
        <v>11872</v>
      </c>
      <c r="EL109" s="12">
        <v>0.99</v>
      </c>
      <c r="EM109" s="12">
        <v>3.56</v>
      </c>
      <c r="EN109" s="9">
        <f t="shared" si="146"/>
        <v>4.5244</v>
      </c>
      <c r="EO109" s="10">
        <v>1.225</v>
      </c>
      <c r="EP109" s="22">
        <v>1.2</v>
      </c>
      <c r="EQ109" s="21">
        <f t="shared" si="147"/>
        <v>267318.102250495</v>
      </c>
    </row>
    <row r="110" s="1" customFormat="1" customHeight="1" spans="1:147">
      <c r="F110" s="12">
        <v>1344</v>
      </c>
      <c r="G110" s="12">
        <f t="shared" si="155"/>
        <v>2.328</v>
      </c>
      <c r="H110" s="13">
        <v>1.35</v>
      </c>
      <c r="I110" s="14">
        <v>1.24</v>
      </c>
      <c r="J110" s="15">
        <f t="shared" si="108"/>
        <v>5237.664768</v>
      </c>
      <c r="K110" s="12">
        <v>1</v>
      </c>
      <c r="L110" s="12">
        <v>1344</v>
      </c>
      <c r="M110" s="12">
        <v>1.23</v>
      </c>
      <c r="N110" s="19">
        <f t="shared" si="109"/>
        <v>4.64148325358852</v>
      </c>
      <c r="O110" s="20">
        <v>11872</v>
      </c>
      <c r="P110" s="12">
        <v>0.99</v>
      </c>
      <c r="Q110" s="12">
        <v>2.76</v>
      </c>
      <c r="R110" s="9">
        <f t="shared" si="110"/>
        <v>3.7324</v>
      </c>
      <c r="S110" s="10">
        <v>1.225</v>
      </c>
      <c r="T110" s="20">
        <v>1</v>
      </c>
      <c r="U110" s="21">
        <f t="shared" si="111"/>
        <v>165433.416968168</v>
      </c>
      <c r="AA110" s="12">
        <v>1344</v>
      </c>
      <c r="AB110" s="12">
        <f t="shared" si="156"/>
        <v>2.328</v>
      </c>
      <c r="AC110" s="13">
        <v>1.35</v>
      </c>
      <c r="AD110" s="14">
        <v>1.24</v>
      </c>
      <c r="AE110" s="15">
        <f t="shared" si="113"/>
        <v>5237.664768</v>
      </c>
      <c r="AF110" s="12">
        <v>1</v>
      </c>
      <c r="AG110" s="12">
        <v>1344</v>
      </c>
      <c r="AH110" s="12">
        <v>1.23</v>
      </c>
      <c r="AI110" s="19">
        <f t="shared" si="114"/>
        <v>4.64148325358852</v>
      </c>
      <c r="AJ110" s="20">
        <v>11872</v>
      </c>
      <c r="AK110" s="12">
        <v>0.99</v>
      </c>
      <c r="AL110" s="12">
        <v>2.76</v>
      </c>
      <c r="AM110" s="9">
        <f t="shared" si="115"/>
        <v>3.7324</v>
      </c>
      <c r="AN110" s="10">
        <v>1.225</v>
      </c>
      <c r="AO110" s="22">
        <v>1.015</v>
      </c>
      <c r="AP110" s="21">
        <f t="shared" si="116"/>
        <v>167914.918222691</v>
      </c>
      <c r="AV110" s="12">
        <v>1344</v>
      </c>
      <c r="AW110" s="12">
        <f t="shared" si="157"/>
        <v>2.328</v>
      </c>
      <c r="AX110" s="13">
        <v>1.35</v>
      </c>
      <c r="AY110" s="14">
        <v>1.24</v>
      </c>
      <c r="AZ110" s="15">
        <f t="shared" si="118"/>
        <v>5237.664768</v>
      </c>
      <c r="BA110" s="12">
        <v>1</v>
      </c>
      <c r="BB110" s="12">
        <v>1344</v>
      </c>
      <c r="BC110" s="12">
        <v>1.23</v>
      </c>
      <c r="BD110" s="19">
        <f t="shared" si="119"/>
        <v>4.64148325358852</v>
      </c>
      <c r="BE110" s="20">
        <v>11872</v>
      </c>
      <c r="BF110" s="12">
        <v>0.99</v>
      </c>
      <c r="BG110" s="12">
        <v>2.76</v>
      </c>
      <c r="BH110" s="9">
        <f t="shared" si="120"/>
        <v>3.7324</v>
      </c>
      <c r="BI110" s="10">
        <v>1.225</v>
      </c>
      <c r="BJ110" s="20">
        <v>1</v>
      </c>
      <c r="BK110" s="21">
        <f t="shared" si="121"/>
        <v>165433.416968168</v>
      </c>
      <c r="BQ110" s="12">
        <v>1344</v>
      </c>
      <c r="BR110" s="12">
        <f t="shared" si="158"/>
        <v>2.328</v>
      </c>
      <c r="BS110" s="13">
        <v>1.35</v>
      </c>
      <c r="BT110" s="14">
        <v>1.24</v>
      </c>
      <c r="BU110" s="15">
        <f t="shared" si="123"/>
        <v>5237.664768</v>
      </c>
      <c r="BV110" s="12">
        <v>1</v>
      </c>
      <c r="BW110" s="12">
        <v>1344</v>
      </c>
      <c r="BX110" s="12">
        <v>1.23</v>
      </c>
      <c r="BY110" s="19">
        <f t="shared" si="124"/>
        <v>4.64148325358852</v>
      </c>
      <c r="BZ110" s="20">
        <v>11872</v>
      </c>
      <c r="CA110" s="12">
        <v>0.99</v>
      </c>
      <c r="CB110" s="12">
        <v>2.76</v>
      </c>
      <c r="CC110" s="9">
        <f t="shared" si="125"/>
        <v>3.7324</v>
      </c>
      <c r="CD110" s="10">
        <v>1.225</v>
      </c>
      <c r="CE110" s="22">
        <v>1.015</v>
      </c>
      <c r="CF110" s="21">
        <f t="shared" si="126"/>
        <v>167914.918222691</v>
      </c>
      <c r="CL110" s="12">
        <f t="shared" si="127"/>
        <v>1489</v>
      </c>
      <c r="CM110" s="12">
        <f t="shared" si="159"/>
        <v>2.328</v>
      </c>
      <c r="CN110" s="13">
        <v>1.35</v>
      </c>
      <c r="CO110" s="14">
        <v>1.24</v>
      </c>
      <c r="CP110" s="15">
        <f t="shared" si="129"/>
        <v>5802.740208</v>
      </c>
      <c r="CQ110" s="12">
        <v>1</v>
      </c>
      <c r="CR110" s="12">
        <f t="shared" si="130"/>
        <v>1489</v>
      </c>
      <c r="CS110" s="12">
        <v>1.23</v>
      </c>
      <c r="CT110" s="19">
        <f t="shared" si="131"/>
        <v>4.79061908856406</v>
      </c>
      <c r="CU110" s="20">
        <v>11872</v>
      </c>
      <c r="CV110" s="12">
        <v>0.99</v>
      </c>
      <c r="CW110" s="12">
        <v>2.76</v>
      </c>
      <c r="CX110" s="9">
        <f t="shared" si="132"/>
        <v>3.7324</v>
      </c>
      <c r="CY110" s="10">
        <v>1.225</v>
      </c>
      <c r="CZ110" s="22">
        <v>1.085</v>
      </c>
      <c r="DA110" s="21">
        <f t="shared" si="133"/>
        <v>196799.535275539</v>
      </c>
      <c r="DG110" s="12">
        <f t="shared" si="134"/>
        <v>1489</v>
      </c>
      <c r="DH110" s="12">
        <f t="shared" si="160"/>
        <v>2.328</v>
      </c>
      <c r="DI110" s="13">
        <v>1.35</v>
      </c>
      <c r="DJ110" s="14">
        <v>1.24</v>
      </c>
      <c r="DK110" s="15">
        <f t="shared" si="136"/>
        <v>5802.740208</v>
      </c>
      <c r="DL110" s="12">
        <v>1</v>
      </c>
      <c r="DM110" s="12">
        <f t="shared" si="137"/>
        <v>1489</v>
      </c>
      <c r="DN110" s="12">
        <v>1.23</v>
      </c>
      <c r="DO110" s="19">
        <f t="shared" si="138"/>
        <v>4.79061908856406</v>
      </c>
      <c r="DP110" s="20">
        <v>11872</v>
      </c>
      <c r="DQ110" s="12">
        <v>0.99</v>
      </c>
      <c r="DR110" s="12">
        <v>2.76</v>
      </c>
      <c r="DS110" s="9">
        <f t="shared" si="139"/>
        <v>3.7324</v>
      </c>
      <c r="DT110" s="10">
        <v>1.225</v>
      </c>
      <c r="DU110" s="22">
        <v>1.085</v>
      </c>
      <c r="DV110" s="21">
        <f t="shared" si="140"/>
        <v>196799.535275539</v>
      </c>
      <c r="EB110" s="12">
        <f t="shared" si="141"/>
        <v>1489</v>
      </c>
      <c r="EC110" s="12">
        <f t="shared" si="161"/>
        <v>2.328</v>
      </c>
      <c r="ED110" s="13">
        <v>1.35</v>
      </c>
      <c r="EE110" s="14">
        <v>1.24</v>
      </c>
      <c r="EF110" s="15">
        <f t="shared" si="143"/>
        <v>5802.740208</v>
      </c>
      <c r="EG110" s="12">
        <v>1</v>
      </c>
      <c r="EH110" s="12">
        <f t="shared" si="144"/>
        <v>1489</v>
      </c>
      <c r="EI110" s="12">
        <v>1.32</v>
      </c>
      <c r="EJ110" s="19">
        <f t="shared" si="145"/>
        <v>4.88061908856406</v>
      </c>
      <c r="EK110" s="20">
        <v>11872</v>
      </c>
      <c r="EL110" s="12">
        <v>0.99</v>
      </c>
      <c r="EM110" s="12">
        <v>3.56</v>
      </c>
      <c r="EN110" s="9">
        <f t="shared" si="146"/>
        <v>4.5244</v>
      </c>
      <c r="EO110" s="10">
        <v>1.225</v>
      </c>
      <c r="EP110" s="22">
        <v>1.2</v>
      </c>
      <c r="EQ110" s="21">
        <f t="shared" si="147"/>
        <v>267318.102250495</v>
      </c>
    </row>
    <row r="111" s="1" customFormat="1" customHeight="1" spans="1:147">
      <c r="F111" s="12">
        <v>1344</v>
      </c>
      <c r="G111" s="12">
        <f>2.304+0.6</f>
        <v>2.904</v>
      </c>
      <c r="H111" s="13">
        <v>1.35</v>
      </c>
      <c r="I111" s="14">
        <v>1.24</v>
      </c>
      <c r="J111" s="15">
        <f t="shared" si="108"/>
        <v>6533.581824</v>
      </c>
      <c r="K111" s="12">
        <v>1</v>
      </c>
      <c r="L111" s="12">
        <v>1344</v>
      </c>
      <c r="M111" s="12">
        <v>1.23</v>
      </c>
      <c r="N111" s="19">
        <f t="shared" si="109"/>
        <v>4.64148325358852</v>
      </c>
      <c r="O111" s="20">
        <v>11872</v>
      </c>
      <c r="P111" s="12">
        <v>0.99</v>
      </c>
      <c r="Q111" s="12">
        <v>2.76</v>
      </c>
      <c r="R111" s="9">
        <f t="shared" si="110"/>
        <v>3.7324</v>
      </c>
      <c r="S111" s="10">
        <v>1.225</v>
      </c>
      <c r="T111" s="20">
        <v>1</v>
      </c>
      <c r="U111" s="21">
        <f t="shared" si="111"/>
        <v>192935.036091014</v>
      </c>
      <c r="AA111" s="12">
        <v>1344</v>
      </c>
      <c r="AB111" s="12">
        <f>2.304+0.6</f>
        <v>2.904</v>
      </c>
      <c r="AC111" s="13">
        <v>1.35</v>
      </c>
      <c r="AD111" s="14">
        <v>1.24</v>
      </c>
      <c r="AE111" s="15">
        <f t="shared" si="113"/>
        <v>6533.581824</v>
      </c>
      <c r="AF111" s="12">
        <v>1</v>
      </c>
      <c r="AG111" s="12">
        <v>1344</v>
      </c>
      <c r="AH111" s="12">
        <v>1.23</v>
      </c>
      <c r="AI111" s="19">
        <f t="shared" si="114"/>
        <v>4.64148325358852</v>
      </c>
      <c r="AJ111" s="20">
        <v>11872</v>
      </c>
      <c r="AK111" s="12">
        <v>0.99</v>
      </c>
      <c r="AL111" s="12">
        <v>2.76</v>
      </c>
      <c r="AM111" s="9">
        <f t="shared" si="115"/>
        <v>3.7324</v>
      </c>
      <c r="AN111" s="10">
        <v>1.225</v>
      </c>
      <c r="AO111" s="22">
        <v>1.015</v>
      </c>
      <c r="AP111" s="21">
        <f t="shared" si="116"/>
        <v>195829.061632379</v>
      </c>
      <c r="AV111" s="12">
        <v>1344</v>
      </c>
      <c r="AW111" s="12">
        <f>2.304+0.6</f>
        <v>2.904</v>
      </c>
      <c r="AX111" s="13">
        <v>1.35</v>
      </c>
      <c r="AY111" s="14">
        <v>1.24</v>
      </c>
      <c r="AZ111" s="15">
        <f t="shared" si="118"/>
        <v>6533.581824</v>
      </c>
      <c r="BA111" s="12">
        <v>1</v>
      </c>
      <c r="BB111" s="12">
        <v>1344</v>
      </c>
      <c r="BC111" s="12">
        <v>1.23</v>
      </c>
      <c r="BD111" s="19">
        <f t="shared" si="119"/>
        <v>4.64148325358852</v>
      </c>
      <c r="BE111" s="20">
        <v>11872</v>
      </c>
      <c r="BF111" s="12">
        <v>0.99</v>
      </c>
      <c r="BG111" s="12">
        <v>2.76</v>
      </c>
      <c r="BH111" s="9">
        <f t="shared" si="120"/>
        <v>3.7324</v>
      </c>
      <c r="BI111" s="10">
        <v>1.225</v>
      </c>
      <c r="BJ111" s="20">
        <v>1</v>
      </c>
      <c r="BK111" s="21">
        <f t="shared" si="121"/>
        <v>192935.036091014</v>
      </c>
      <c r="BQ111" s="12">
        <v>1344</v>
      </c>
      <c r="BR111" s="12">
        <f>2.304+0.6</f>
        <v>2.904</v>
      </c>
      <c r="BS111" s="13">
        <v>1.35</v>
      </c>
      <c r="BT111" s="14">
        <v>1.24</v>
      </c>
      <c r="BU111" s="15">
        <f t="shared" si="123"/>
        <v>6533.581824</v>
      </c>
      <c r="BV111" s="12">
        <v>1</v>
      </c>
      <c r="BW111" s="12">
        <v>1344</v>
      </c>
      <c r="BX111" s="12">
        <v>1.23</v>
      </c>
      <c r="BY111" s="19">
        <f t="shared" si="124"/>
        <v>4.64148325358852</v>
      </c>
      <c r="BZ111" s="20">
        <v>11872</v>
      </c>
      <c r="CA111" s="12">
        <v>0.99</v>
      </c>
      <c r="CB111" s="12">
        <v>2.76</v>
      </c>
      <c r="CC111" s="9">
        <f t="shared" si="125"/>
        <v>3.7324</v>
      </c>
      <c r="CD111" s="10">
        <v>1.225</v>
      </c>
      <c r="CE111" s="22">
        <v>1.015</v>
      </c>
      <c r="CF111" s="21">
        <f t="shared" si="126"/>
        <v>195829.061632379</v>
      </c>
      <c r="CL111" s="12">
        <f t="shared" si="127"/>
        <v>1489</v>
      </c>
      <c r="CM111" s="12">
        <f>2.304+0.6</f>
        <v>2.904</v>
      </c>
      <c r="CN111" s="13">
        <v>1.35</v>
      </c>
      <c r="CO111" s="14">
        <v>1.24</v>
      </c>
      <c r="CP111" s="15">
        <f t="shared" si="129"/>
        <v>7238.469744</v>
      </c>
      <c r="CQ111" s="12">
        <v>1</v>
      </c>
      <c r="CR111" s="12">
        <f t="shared" si="130"/>
        <v>1489</v>
      </c>
      <c r="CS111" s="12">
        <v>1.23</v>
      </c>
      <c r="CT111" s="19">
        <f t="shared" si="131"/>
        <v>4.79061908856406</v>
      </c>
      <c r="CU111" s="20">
        <v>11872</v>
      </c>
      <c r="CV111" s="12">
        <v>0.99</v>
      </c>
      <c r="CW111" s="12">
        <v>2.76</v>
      </c>
      <c r="CX111" s="9">
        <f t="shared" si="132"/>
        <v>3.7324</v>
      </c>
      <c r="CY111" s="10">
        <v>1.225</v>
      </c>
      <c r="CZ111" s="22">
        <v>1.085</v>
      </c>
      <c r="DA111" s="21">
        <f t="shared" si="133"/>
        <v>230920.262835804</v>
      </c>
      <c r="DG111" s="12">
        <f t="shared" si="134"/>
        <v>1489</v>
      </c>
      <c r="DH111" s="12">
        <f>2.304+0.6</f>
        <v>2.904</v>
      </c>
      <c r="DI111" s="13">
        <v>1.35</v>
      </c>
      <c r="DJ111" s="14">
        <v>1.24</v>
      </c>
      <c r="DK111" s="15">
        <f t="shared" si="136"/>
        <v>7238.469744</v>
      </c>
      <c r="DL111" s="12">
        <v>1</v>
      </c>
      <c r="DM111" s="12">
        <f t="shared" si="137"/>
        <v>1489</v>
      </c>
      <c r="DN111" s="12">
        <v>1.23</v>
      </c>
      <c r="DO111" s="19">
        <f t="shared" si="138"/>
        <v>4.79061908856406</v>
      </c>
      <c r="DP111" s="20">
        <v>11872</v>
      </c>
      <c r="DQ111" s="12">
        <v>0.99</v>
      </c>
      <c r="DR111" s="12">
        <v>2.76</v>
      </c>
      <c r="DS111" s="9">
        <f t="shared" si="139"/>
        <v>3.7324</v>
      </c>
      <c r="DT111" s="10">
        <v>1.225</v>
      </c>
      <c r="DU111" s="22">
        <v>1.085</v>
      </c>
      <c r="DV111" s="21">
        <f t="shared" si="140"/>
        <v>230920.262835804</v>
      </c>
      <c r="EB111" s="12">
        <f t="shared" si="141"/>
        <v>1489</v>
      </c>
      <c r="EC111" s="12">
        <f>2.304+0.6</f>
        <v>2.904</v>
      </c>
      <c r="ED111" s="13">
        <v>1.35</v>
      </c>
      <c r="EE111" s="14">
        <v>1.24</v>
      </c>
      <c r="EF111" s="15">
        <f t="shared" si="143"/>
        <v>7238.469744</v>
      </c>
      <c r="EG111" s="12">
        <v>1</v>
      </c>
      <c r="EH111" s="12">
        <f t="shared" si="144"/>
        <v>1489</v>
      </c>
      <c r="EI111" s="12">
        <v>1.32</v>
      </c>
      <c r="EJ111" s="19">
        <f t="shared" si="145"/>
        <v>4.88061908856406</v>
      </c>
      <c r="EK111" s="20">
        <v>11872</v>
      </c>
      <c r="EL111" s="12">
        <v>0.99</v>
      </c>
      <c r="EM111" s="12">
        <v>3.56</v>
      </c>
      <c r="EN111" s="9">
        <f t="shared" si="146"/>
        <v>4.5244</v>
      </c>
      <c r="EO111" s="10">
        <v>1.225</v>
      </c>
      <c r="EP111" s="22">
        <v>1.2</v>
      </c>
      <c r="EQ111" s="21">
        <f t="shared" si="147"/>
        <v>313922.390255731</v>
      </c>
    </row>
    <row r="112" s="1" customFormat="1" customHeight="1" spans="1:147">
      <c r="F112" s="28" t="s">
        <v>1</v>
      </c>
      <c r="G112" s="29"/>
      <c r="H112" s="29"/>
      <c r="I112" s="29"/>
      <c r="J112" s="29"/>
      <c r="K112" s="29"/>
      <c r="L112" s="29"/>
      <c r="M112" s="29"/>
      <c r="N112" s="30">
        <f>SUM(U94:U111)</f>
        <v>3142811.2201641</v>
      </c>
      <c r="O112" s="30"/>
      <c r="P112" s="30"/>
      <c r="Q112" s="30"/>
      <c r="R112" s="30"/>
      <c r="S112" s="30"/>
      <c r="T112" s="30"/>
      <c r="U112" s="30"/>
      <c r="V112" s="1"/>
      <c r="W112" s="1"/>
      <c r="X112" s="1"/>
      <c r="Y112" s="1"/>
      <c r="Z112" s="1"/>
      <c r="AA112" s="28" t="s">
        <v>1</v>
      </c>
      <c r="AB112" s="29"/>
      <c r="AC112" s="29"/>
      <c r="AD112" s="29"/>
      <c r="AE112" s="29"/>
      <c r="AF112" s="29"/>
      <c r="AG112" s="29"/>
      <c r="AH112" s="29"/>
      <c r="AI112" s="30">
        <f>SUM(AP94:AP111)</f>
        <v>3189953.38846656</v>
      </c>
      <c r="AJ112" s="30"/>
      <c r="AK112" s="30"/>
      <c r="AL112" s="30"/>
      <c r="AM112" s="30"/>
      <c r="AN112" s="30"/>
      <c r="AO112" s="30"/>
      <c r="AP112" s="30"/>
      <c r="AQ112" s="1"/>
      <c r="AR112" s="1"/>
      <c r="AS112" s="1"/>
      <c r="AT112" s="1"/>
      <c r="AU112" s="1"/>
      <c r="AV112" s="28" t="s">
        <v>1</v>
      </c>
      <c r="AW112" s="29"/>
      <c r="AX112" s="29"/>
      <c r="AY112" s="29"/>
      <c r="AZ112" s="29"/>
      <c r="BA112" s="29"/>
      <c r="BB112" s="29"/>
      <c r="BC112" s="29"/>
      <c r="BD112" s="30">
        <f>SUM(BK94:BK111)</f>
        <v>3142811.2201641</v>
      </c>
      <c r="BE112" s="30"/>
      <c r="BF112" s="30"/>
      <c r="BG112" s="30"/>
      <c r="BH112" s="30"/>
      <c r="BI112" s="30"/>
      <c r="BJ112" s="30"/>
      <c r="BK112" s="30"/>
      <c r="BL112" s="1"/>
      <c r="BM112" s="1"/>
      <c r="BN112" s="1"/>
      <c r="BO112" s="1"/>
      <c r="BP112" s="1"/>
      <c r="BQ112" s="28" t="s">
        <v>1</v>
      </c>
      <c r="BR112" s="29"/>
      <c r="BS112" s="29"/>
      <c r="BT112" s="29"/>
      <c r="BU112" s="29"/>
      <c r="BV112" s="29"/>
      <c r="BW112" s="29"/>
      <c r="BX112" s="29"/>
      <c r="BY112" s="30">
        <f>SUM(CF94:CF111)</f>
        <v>3189953.38846656</v>
      </c>
      <c r="BZ112" s="30"/>
      <c r="CA112" s="30"/>
      <c r="CB112" s="30"/>
      <c r="CC112" s="30"/>
      <c r="CD112" s="30"/>
      <c r="CE112" s="30"/>
      <c r="CF112" s="30"/>
      <c r="CG112" s="1"/>
      <c r="CH112" s="1"/>
      <c r="CI112" s="1"/>
      <c r="CJ112" s="1"/>
      <c r="CK112" s="1"/>
      <c r="CL112" s="28" t="s">
        <v>1</v>
      </c>
      <c r="CM112" s="29"/>
      <c r="CN112" s="29"/>
      <c r="CO112" s="29"/>
      <c r="CP112" s="29"/>
      <c r="CQ112" s="29"/>
      <c r="CR112" s="29"/>
      <c r="CS112" s="29"/>
      <c r="CT112" s="30">
        <f>SUM(DA94:DA111)</f>
        <v>3747116.00032129</v>
      </c>
      <c r="CU112" s="30"/>
      <c r="CV112" s="30"/>
      <c r="CW112" s="30"/>
      <c r="CX112" s="30"/>
      <c r="CY112" s="30"/>
      <c r="CZ112" s="30"/>
      <c r="DA112" s="30"/>
      <c r="DB112" s="1"/>
      <c r="DC112" s="1"/>
      <c r="DD112" s="1"/>
      <c r="DE112" s="1"/>
      <c r="DF112" s="1"/>
      <c r="DG112" s="28" t="s">
        <v>1</v>
      </c>
      <c r="DH112" s="29"/>
      <c r="DI112" s="29"/>
      <c r="DJ112" s="29"/>
      <c r="DK112" s="29"/>
      <c r="DL112" s="29"/>
      <c r="DM112" s="29"/>
      <c r="DN112" s="29"/>
      <c r="DO112" s="30">
        <f>SUM(DV94:DV111)</f>
        <v>3747116.00032129</v>
      </c>
      <c r="DP112" s="30"/>
      <c r="DQ112" s="30"/>
      <c r="DR112" s="30"/>
      <c r="DS112" s="30"/>
      <c r="DT112" s="30"/>
      <c r="DU112" s="30"/>
      <c r="DV112" s="30"/>
      <c r="DW112" s="1"/>
      <c r="DX112" s="1"/>
      <c r="DY112" s="1"/>
      <c r="DZ112" s="1"/>
      <c r="EA112" s="1"/>
      <c r="EB112" s="28" t="s">
        <v>1</v>
      </c>
      <c r="EC112" s="29"/>
      <c r="ED112" s="29"/>
      <c r="EE112" s="29"/>
      <c r="EF112" s="29"/>
      <c r="EG112" s="29"/>
      <c r="EH112" s="29"/>
      <c r="EI112" s="29"/>
      <c r="EJ112" s="30">
        <f>SUM(EQ94:EQ111)</f>
        <v>5091351.56854033</v>
      </c>
      <c r="EK112" s="30"/>
      <c r="EL112" s="30"/>
      <c r="EM112" s="30"/>
      <c r="EN112" s="30"/>
      <c r="EO112" s="30"/>
      <c r="EP112" s="30"/>
      <c r="EQ112" s="30"/>
    </row>
    <row r="113" s="1" customFormat="1" customHeight="1" spans="6:147">
      <c r="F113" s="29"/>
      <c r="G113" s="29"/>
      <c r="H113" s="29"/>
      <c r="I113" s="29"/>
      <c r="J113" s="29"/>
      <c r="K113" s="29"/>
      <c r="L113" s="29"/>
      <c r="M113" s="29"/>
      <c r="N113" s="30"/>
      <c r="O113" s="30"/>
      <c r="P113" s="30"/>
      <c r="Q113" s="30"/>
      <c r="R113" s="30"/>
      <c r="S113" s="30"/>
      <c r="T113" s="30"/>
      <c r="U113" s="30"/>
      <c r="V113" s="1"/>
      <c r="W113" s="1"/>
      <c r="X113" s="1"/>
      <c r="Y113" s="1"/>
      <c r="Z113" s="1"/>
      <c r="AA113" s="29"/>
      <c r="AB113" s="29"/>
      <c r="AC113" s="29"/>
      <c r="AD113" s="29"/>
      <c r="AE113" s="29"/>
      <c r="AF113" s="29"/>
      <c r="AG113" s="29"/>
      <c r="AH113" s="29"/>
      <c r="AI113" s="30"/>
      <c r="AJ113" s="30"/>
      <c r="AK113" s="30"/>
      <c r="AL113" s="30"/>
      <c r="AM113" s="30"/>
      <c r="AN113" s="30"/>
      <c r="AO113" s="30"/>
      <c r="AP113" s="30"/>
      <c r="AQ113" s="1"/>
      <c r="AR113" s="1"/>
      <c r="AS113" s="1"/>
      <c r="AT113" s="1"/>
      <c r="AU113" s="1"/>
      <c r="AV113" s="29"/>
      <c r="AW113" s="29"/>
      <c r="AX113" s="29"/>
      <c r="AY113" s="29"/>
      <c r="AZ113" s="29"/>
      <c r="BA113" s="29"/>
      <c r="BB113" s="29"/>
      <c r="BC113" s="29"/>
      <c r="BD113" s="30"/>
      <c r="BE113" s="30"/>
      <c r="BF113" s="30"/>
      <c r="BG113" s="30"/>
      <c r="BH113" s="30"/>
      <c r="BI113" s="30"/>
      <c r="BJ113" s="30"/>
      <c r="BK113" s="30"/>
      <c r="BL113" s="1"/>
      <c r="BM113" s="1"/>
      <c r="BN113" s="1"/>
      <c r="BO113" s="1"/>
      <c r="BP113" s="1"/>
      <c r="BQ113" s="29"/>
      <c r="BR113" s="29"/>
      <c r="BS113" s="29"/>
      <c r="BT113" s="29"/>
      <c r="BU113" s="29"/>
      <c r="BV113" s="29"/>
      <c r="BW113" s="29"/>
      <c r="BX113" s="29"/>
      <c r="BY113" s="30"/>
      <c r="BZ113" s="30"/>
      <c r="CA113" s="30"/>
      <c r="CB113" s="30"/>
      <c r="CC113" s="30"/>
      <c r="CD113" s="30"/>
      <c r="CE113" s="30"/>
      <c r="CF113" s="30"/>
      <c r="CG113" s="1"/>
      <c r="CH113" s="1"/>
      <c r="CI113" s="1"/>
      <c r="CJ113" s="1"/>
      <c r="CK113" s="1"/>
      <c r="CL113" s="29"/>
      <c r="CM113" s="29"/>
      <c r="CN113" s="29"/>
      <c r="CO113" s="29"/>
      <c r="CP113" s="29"/>
      <c r="CQ113" s="29"/>
      <c r="CR113" s="29"/>
      <c r="CS113" s="29"/>
      <c r="CT113" s="30"/>
      <c r="CU113" s="30"/>
      <c r="CV113" s="30"/>
      <c r="CW113" s="30"/>
      <c r="CX113" s="30"/>
      <c r="CY113" s="30"/>
      <c r="CZ113" s="30"/>
      <c r="DA113" s="30"/>
      <c r="DB113" s="1"/>
      <c r="DC113" s="1"/>
      <c r="DD113" s="1"/>
      <c r="DE113" s="1"/>
      <c r="DF113" s="1"/>
      <c r="DG113" s="29"/>
      <c r="DH113" s="29"/>
      <c r="DI113" s="29"/>
      <c r="DJ113" s="29"/>
      <c r="DK113" s="29"/>
      <c r="DL113" s="29"/>
      <c r="DM113" s="29"/>
      <c r="DN113" s="29"/>
      <c r="DO113" s="30"/>
      <c r="DP113" s="30"/>
      <c r="DQ113" s="30"/>
      <c r="DR113" s="30"/>
      <c r="DS113" s="30"/>
      <c r="DT113" s="30"/>
      <c r="DU113" s="30"/>
      <c r="DV113" s="30"/>
      <c r="DW113" s="1"/>
      <c r="DX113" s="1"/>
      <c r="DY113" s="1"/>
      <c r="DZ113" s="1"/>
      <c r="EA113" s="1"/>
      <c r="EB113" s="29"/>
      <c r="EC113" s="29"/>
      <c r="ED113" s="29"/>
      <c r="EE113" s="29"/>
      <c r="EF113" s="29"/>
      <c r="EG113" s="29"/>
      <c r="EH113" s="29"/>
      <c r="EI113" s="29"/>
      <c r="EJ113" s="30"/>
      <c r="EK113" s="30"/>
      <c r="EL113" s="30"/>
      <c r="EM113" s="30"/>
      <c r="EN113" s="30"/>
      <c r="EO113" s="30"/>
      <c r="EP113" s="30"/>
      <c r="EQ113" s="30"/>
    </row>
    <row r="114" s="1" customFormat="1" customHeight="1" spans="6:147">
      <c r="F114" s="3" t="s">
        <v>33</v>
      </c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1"/>
      <c r="W114" s="1"/>
      <c r="X114" s="1"/>
      <c r="Y114" s="1"/>
      <c r="Z114" s="1"/>
      <c r="AA114" s="3" t="s">
        <v>33</v>
      </c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1"/>
      <c r="AR114" s="1"/>
      <c r="AS114" s="1"/>
      <c r="AT114" s="1"/>
      <c r="AU114" s="1"/>
      <c r="AV114" s="3" t="s">
        <v>33</v>
      </c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1"/>
      <c r="BM114" s="1"/>
      <c r="BN114" s="1"/>
      <c r="BO114" s="1"/>
      <c r="BP114" s="1"/>
      <c r="BQ114" s="3" t="s">
        <v>33</v>
      </c>
      <c r="BR114" s="3"/>
      <c r="BS114" s="3"/>
      <c r="BT114" s="3"/>
      <c r="BU114" s="3"/>
      <c r="BV114" s="3"/>
      <c r="BW114" s="3"/>
      <c r="BX114" s="3"/>
      <c r="BY114" s="3"/>
      <c r="BZ114" s="3"/>
      <c r="CA114" s="3"/>
      <c r="CB114" s="3"/>
      <c r="CC114" s="3"/>
      <c r="CD114" s="3"/>
      <c r="CE114" s="3"/>
      <c r="CF114" s="3"/>
      <c r="CG114" s="1"/>
      <c r="CH114" s="1"/>
      <c r="CI114" s="1"/>
      <c r="CJ114" s="1"/>
      <c r="CK114" s="1"/>
      <c r="CL114" s="3" t="s">
        <v>33</v>
      </c>
      <c r="CM114" s="3"/>
      <c r="CN114" s="3"/>
      <c r="CO114" s="3"/>
      <c r="CP114" s="3"/>
      <c r="CQ114" s="3"/>
      <c r="CR114" s="3"/>
      <c r="CS114" s="3"/>
      <c r="CT114" s="3"/>
      <c r="CU114" s="3"/>
      <c r="CV114" s="3"/>
      <c r="CW114" s="3"/>
      <c r="CX114" s="3"/>
      <c r="CY114" s="3"/>
      <c r="CZ114" s="3"/>
      <c r="DA114" s="3"/>
      <c r="DB114" s="1"/>
      <c r="DC114" s="1"/>
      <c r="DD114" s="1"/>
      <c r="DE114" s="1"/>
      <c r="DF114" s="1"/>
      <c r="DG114" s="3" t="s">
        <v>33</v>
      </c>
      <c r="DH114" s="3"/>
      <c r="DI114" s="3"/>
      <c r="DJ114" s="3"/>
      <c r="DK114" s="3"/>
      <c r="DL114" s="3"/>
      <c r="DM114" s="3"/>
      <c r="DN114" s="3"/>
      <c r="DO114" s="3"/>
      <c r="DP114" s="3"/>
      <c r="DQ114" s="3"/>
      <c r="DR114" s="3"/>
      <c r="DS114" s="3"/>
      <c r="DT114" s="3"/>
      <c r="DU114" s="3"/>
      <c r="DV114" s="3"/>
      <c r="DW114" s="1"/>
      <c r="DX114" s="1"/>
      <c r="DY114" s="1"/>
      <c r="DZ114" s="1"/>
      <c r="EA114" s="1"/>
      <c r="EB114" s="3" t="s">
        <v>33</v>
      </c>
      <c r="EC114" s="3"/>
      <c r="ED114" s="3"/>
      <c r="EE114" s="3"/>
      <c r="EF114" s="3"/>
      <c r="EG114" s="3"/>
      <c r="EH114" s="3"/>
      <c r="EI114" s="3"/>
      <c r="EJ114" s="3"/>
      <c r="EK114" s="3"/>
      <c r="EL114" s="3"/>
      <c r="EM114" s="3"/>
      <c r="EN114" s="3"/>
      <c r="EO114" s="3"/>
      <c r="EP114" s="3"/>
      <c r="EQ114" s="3"/>
    </row>
    <row r="115" s="1" customFormat="1" customHeight="1" spans="6:147">
      <c r="F115" s="4" t="s">
        <v>8</v>
      </c>
      <c r="G115" s="5"/>
      <c r="H115" s="5"/>
      <c r="I115" s="5"/>
      <c r="J115" s="6"/>
      <c r="K115" s="7" t="s">
        <v>9</v>
      </c>
      <c r="L115" s="7"/>
      <c r="M115" s="7"/>
      <c r="N115" s="7"/>
      <c r="O115" s="8" t="s">
        <v>10</v>
      </c>
      <c r="P115" s="9" t="s">
        <v>11</v>
      </c>
      <c r="Q115" s="9"/>
      <c r="R115" s="9"/>
      <c r="S115" s="10" t="s">
        <v>12</v>
      </c>
      <c r="T115" s="8" t="s">
        <v>13</v>
      </c>
      <c r="U115" s="11" t="s">
        <v>14</v>
      </c>
      <c r="AA115" s="4" t="s">
        <v>8</v>
      </c>
      <c r="AB115" s="5"/>
      <c r="AC115" s="5"/>
      <c r="AD115" s="5"/>
      <c r="AE115" s="6"/>
      <c r="AF115" s="7" t="s">
        <v>9</v>
      </c>
      <c r="AG115" s="7"/>
      <c r="AH115" s="7"/>
      <c r="AI115" s="7"/>
      <c r="AJ115" s="8" t="s">
        <v>10</v>
      </c>
      <c r="AK115" s="9" t="s">
        <v>11</v>
      </c>
      <c r="AL115" s="9"/>
      <c r="AM115" s="9"/>
      <c r="AN115" s="10" t="s">
        <v>12</v>
      </c>
      <c r="AO115" s="8" t="s">
        <v>13</v>
      </c>
      <c r="AP115" s="11" t="s">
        <v>14</v>
      </c>
      <c r="AV115" s="4" t="s">
        <v>8</v>
      </c>
      <c r="AW115" s="5"/>
      <c r="AX115" s="5"/>
      <c r="AY115" s="5"/>
      <c r="AZ115" s="6"/>
      <c r="BA115" s="7" t="s">
        <v>9</v>
      </c>
      <c r="BB115" s="7"/>
      <c r="BC115" s="7"/>
      <c r="BD115" s="7"/>
      <c r="BE115" s="8" t="s">
        <v>10</v>
      </c>
      <c r="BF115" s="9" t="s">
        <v>11</v>
      </c>
      <c r="BG115" s="9"/>
      <c r="BH115" s="9"/>
      <c r="BI115" s="10" t="s">
        <v>12</v>
      </c>
      <c r="BJ115" s="8" t="s">
        <v>13</v>
      </c>
      <c r="BK115" s="11" t="s">
        <v>14</v>
      </c>
      <c r="BQ115" s="4" t="s">
        <v>8</v>
      </c>
      <c r="BR115" s="5"/>
      <c r="BS115" s="5"/>
      <c r="BT115" s="5"/>
      <c r="BU115" s="6"/>
      <c r="BV115" s="7" t="s">
        <v>9</v>
      </c>
      <c r="BW115" s="7"/>
      <c r="BX115" s="7"/>
      <c r="BY115" s="7"/>
      <c r="BZ115" s="8" t="s">
        <v>10</v>
      </c>
      <c r="CA115" s="9" t="s">
        <v>11</v>
      </c>
      <c r="CB115" s="9"/>
      <c r="CC115" s="9"/>
      <c r="CD115" s="10" t="s">
        <v>12</v>
      </c>
      <c r="CE115" s="8" t="s">
        <v>13</v>
      </c>
      <c r="CF115" s="11" t="s">
        <v>14</v>
      </c>
      <c r="CL115" s="4" t="s">
        <v>8</v>
      </c>
      <c r="CM115" s="5"/>
      <c r="CN115" s="5"/>
      <c r="CO115" s="5"/>
      <c r="CP115" s="6"/>
      <c r="CQ115" s="7" t="s">
        <v>9</v>
      </c>
      <c r="CR115" s="7"/>
      <c r="CS115" s="7"/>
      <c r="CT115" s="7"/>
      <c r="CU115" s="8" t="s">
        <v>10</v>
      </c>
      <c r="CV115" s="9" t="s">
        <v>11</v>
      </c>
      <c r="CW115" s="9"/>
      <c r="CX115" s="9"/>
      <c r="CY115" s="10" t="s">
        <v>12</v>
      </c>
      <c r="CZ115" s="8" t="s">
        <v>13</v>
      </c>
      <c r="DA115" s="11" t="s">
        <v>14</v>
      </c>
      <c r="DG115" s="4" t="s">
        <v>8</v>
      </c>
      <c r="DH115" s="5"/>
      <c r="DI115" s="5"/>
      <c r="DJ115" s="5"/>
      <c r="DK115" s="6"/>
      <c r="DL115" s="7" t="s">
        <v>9</v>
      </c>
      <c r="DM115" s="7"/>
      <c r="DN115" s="7"/>
      <c r="DO115" s="7"/>
      <c r="DP115" s="8" t="s">
        <v>10</v>
      </c>
      <c r="DQ115" s="9" t="s">
        <v>11</v>
      </c>
      <c r="DR115" s="9"/>
      <c r="DS115" s="9"/>
      <c r="DT115" s="10" t="s">
        <v>12</v>
      </c>
      <c r="DU115" s="8" t="s">
        <v>13</v>
      </c>
      <c r="DV115" s="11" t="s">
        <v>14</v>
      </c>
      <c r="EB115" s="4" t="s">
        <v>8</v>
      </c>
      <c r="EC115" s="5"/>
      <c r="ED115" s="5"/>
      <c r="EE115" s="5"/>
      <c r="EF115" s="6"/>
      <c r="EG115" s="7" t="s">
        <v>9</v>
      </c>
      <c r="EH115" s="7"/>
      <c r="EI115" s="7"/>
      <c r="EJ115" s="7"/>
      <c r="EK115" s="8" t="s">
        <v>10</v>
      </c>
      <c r="EL115" s="9" t="s">
        <v>11</v>
      </c>
      <c r="EM115" s="9"/>
      <c r="EN115" s="9"/>
      <c r="EO115" s="10" t="s">
        <v>12</v>
      </c>
      <c r="EP115" s="8" t="s">
        <v>13</v>
      </c>
      <c r="EQ115" s="11" t="s">
        <v>14</v>
      </c>
    </row>
    <row r="116" s="1" customFormat="1" customHeight="1" spans="6:147">
      <c r="F116" s="12" t="s">
        <v>34</v>
      </c>
      <c r="G116" s="12" t="s">
        <v>21</v>
      </c>
      <c r="H116" s="13" t="s">
        <v>22</v>
      </c>
      <c r="I116" s="14" t="s">
        <v>23</v>
      </c>
      <c r="J116" s="15" t="s">
        <v>8</v>
      </c>
      <c r="K116" s="12" t="s">
        <v>24</v>
      </c>
      <c r="L116" s="12" t="s">
        <v>20</v>
      </c>
      <c r="M116" s="12" t="s">
        <v>25</v>
      </c>
      <c r="N116" s="7" t="s">
        <v>26</v>
      </c>
      <c r="O116" s="16"/>
      <c r="P116" s="12" t="s">
        <v>27</v>
      </c>
      <c r="Q116" s="12" t="s">
        <v>28</v>
      </c>
      <c r="R116" s="9" t="s">
        <v>29</v>
      </c>
      <c r="S116" s="10" t="s">
        <v>30</v>
      </c>
      <c r="T116" s="16"/>
      <c r="U116" s="17"/>
      <c r="V116" s="1"/>
      <c r="W116" s="1"/>
      <c r="X116" s="1"/>
      <c r="Y116" s="1"/>
      <c r="Z116" s="1"/>
      <c r="AA116" s="12" t="s">
        <v>34</v>
      </c>
      <c r="AB116" s="12" t="s">
        <v>21</v>
      </c>
      <c r="AC116" s="13" t="s">
        <v>22</v>
      </c>
      <c r="AD116" s="14" t="s">
        <v>23</v>
      </c>
      <c r="AE116" s="15" t="s">
        <v>8</v>
      </c>
      <c r="AF116" s="12" t="s">
        <v>24</v>
      </c>
      <c r="AG116" s="12" t="s">
        <v>20</v>
      </c>
      <c r="AH116" s="12" t="s">
        <v>25</v>
      </c>
      <c r="AI116" s="7" t="s">
        <v>26</v>
      </c>
      <c r="AJ116" s="16"/>
      <c r="AK116" s="12" t="s">
        <v>27</v>
      </c>
      <c r="AL116" s="12" t="s">
        <v>28</v>
      </c>
      <c r="AM116" s="9" t="s">
        <v>29</v>
      </c>
      <c r="AN116" s="10" t="s">
        <v>30</v>
      </c>
      <c r="AO116" s="16"/>
      <c r="AP116" s="17"/>
      <c r="AQ116" s="1"/>
      <c r="AR116" s="1"/>
      <c r="AS116" s="1"/>
      <c r="AT116" s="1"/>
      <c r="AU116" s="1"/>
      <c r="AV116" s="12" t="s">
        <v>34</v>
      </c>
      <c r="AW116" s="12" t="s">
        <v>21</v>
      </c>
      <c r="AX116" s="13" t="s">
        <v>22</v>
      </c>
      <c r="AY116" s="14" t="s">
        <v>23</v>
      </c>
      <c r="AZ116" s="15" t="s">
        <v>8</v>
      </c>
      <c r="BA116" s="12" t="s">
        <v>24</v>
      </c>
      <c r="BB116" s="12" t="s">
        <v>20</v>
      </c>
      <c r="BC116" s="12" t="s">
        <v>25</v>
      </c>
      <c r="BD116" s="7" t="s">
        <v>26</v>
      </c>
      <c r="BE116" s="16"/>
      <c r="BF116" s="12" t="s">
        <v>27</v>
      </c>
      <c r="BG116" s="12" t="s">
        <v>28</v>
      </c>
      <c r="BH116" s="9" t="s">
        <v>29</v>
      </c>
      <c r="BI116" s="10" t="s">
        <v>30</v>
      </c>
      <c r="BJ116" s="16"/>
      <c r="BK116" s="17"/>
      <c r="BL116" s="1"/>
      <c r="BM116" s="1"/>
      <c r="BN116" s="1"/>
      <c r="BO116" s="1"/>
      <c r="BP116" s="1"/>
      <c r="BQ116" s="12" t="s">
        <v>34</v>
      </c>
      <c r="BR116" s="12" t="s">
        <v>21</v>
      </c>
      <c r="BS116" s="13" t="s">
        <v>22</v>
      </c>
      <c r="BT116" s="14" t="s">
        <v>23</v>
      </c>
      <c r="BU116" s="15" t="s">
        <v>8</v>
      </c>
      <c r="BV116" s="12" t="s">
        <v>24</v>
      </c>
      <c r="BW116" s="12" t="s">
        <v>20</v>
      </c>
      <c r="BX116" s="12" t="s">
        <v>25</v>
      </c>
      <c r="BY116" s="7" t="s">
        <v>26</v>
      </c>
      <c r="BZ116" s="16"/>
      <c r="CA116" s="12" t="s">
        <v>27</v>
      </c>
      <c r="CB116" s="12" t="s">
        <v>28</v>
      </c>
      <c r="CC116" s="9" t="s">
        <v>29</v>
      </c>
      <c r="CD116" s="10" t="s">
        <v>30</v>
      </c>
      <c r="CE116" s="16"/>
      <c r="CF116" s="17"/>
      <c r="CG116" s="1"/>
      <c r="CH116" s="1"/>
      <c r="CI116" s="1"/>
      <c r="CJ116" s="1"/>
      <c r="CK116" s="1"/>
      <c r="CL116" s="12" t="s">
        <v>34</v>
      </c>
      <c r="CM116" s="12" t="s">
        <v>21</v>
      </c>
      <c r="CN116" s="13" t="s">
        <v>22</v>
      </c>
      <c r="CO116" s="14" t="s">
        <v>23</v>
      </c>
      <c r="CP116" s="15" t="s">
        <v>8</v>
      </c>
      <c r="CQ116" s="12" t="s">
        <v>24</v>
      </c>
      <c r="CR116" s="12" t="s">
        <v>20</v>
      </c>
      <c r="CS116" s="12" t="s">
        <v>25</v>
      </c>
      <c r="CT116" s="7" t="s">
        <v>26</v>
      </c>
      <c r="CU116" s="16"/>
      <c r="CV116" s="12" t="s">
        <v>27</v>
      </c>
      <c r="CW116" s="12" t="s">
        <v>28</v>
      </c>
      <c r="CX116" s="9" t="s">
        <v>29</v>
      </c>
      <c r="CY116" s="10" t="s">
        <v>30</v>
      </c>
      <c r="CZ116" s="16"/>
      <c r="DA116" s="17"/>
      <c r="DB116" s="1"/>
      <c r="DC116" s="1"/>
      <c r="DD116" s="1"/>
      <c r="DE116" s="1"/>
      <c r="DF116" s="1"/>
      <c r="DG116" s="12" t="s">
        <v>34</v>
      </c>
      <c r="DH116" s="12" t="s">
        <v>21</v>
      </c>
      <c r="DI116" s="13" t="s">
        <v>22</v>
      </c>
      <c r="DJ116" s="14" t="s">
        <v>23</v>
      </c>
      <c r="DK116" s="15" t="s">
        <v>8</v>
      </c>
      <c r="DL116" s="12" t="s">
        <v>24</v>
      </c>
      <c r="DM116" s="12" t="s">
        <v>20</v>
      </c>
      <c r="DN116" s="12" t="s">
        <v>25</v>
      </c>
      <c r="DO116" s="7" t="s">
        <v>26</v>
      </c>
      <c r="DP116" s="16"/>
      <c r="DQ116" s="12" t="s">
        <v>27</v>
      </c>
      <c r="DR116" s="12" t="s">
        <v>28</v>
      </c>
      <c r="DS116" s="9" t="s">
        <v>29</v>
      </c>
      <c r="DT116" s="10" t="s">
        <v>30</v>
      </c>
      <c r="DU116" s="16"/>
      <c r="DV116" s="17"/>
      <c r="DW116" s="1"/>
      <c r="DX116" s="1"/>
      <c r="DY116" s="1"/>
      <c r="DZ116" s="1"/>
      <c r="EA116" s="1"/>
      <c r="EB116" s="12" t="s">
        <v>34</v>
      </c>
      <c r="EC116" s="12" t="s">
        <v>21</v>
      </c>
      <c r="ED116" s="13" t="s">
        <v>22</v>
      </c>
      <c r="EE116" s="14" t="s">
        <v>23</v>
      </c>
      <c r="EF116" s="15" t="s">
        <v>8</v>
      </c>
      <c r="EG116" s="12" t="s">
        <v>24</v>
      </c>
      <c r="EH116" s="12" t="s">
        <v>20</v>
      </c>
      <c r="EI116" s="12" t="s">
        <v>25</v>
      </c>
      <c r="EJ116" s="7" t="s">
        <v>26</v>
      </c>
      <c r="EK116" s="16"/>
      <c r="EL116" s="12" t="s">
        <v>27</v>
      </c>
      <c r="EM116" s="12" t="s">
        <v>28</v>
      </c>
      <c r="EN116" s="9" t="s">
        <v>29</v>
      </c>
      <c r="EO116" s="10" t="s">
        <v>30</v>
      </c>
      <c r="EP116" s="16"/>
      <c r="EQ116" s="17"/>
    </row>
    <row r="117" s="1" customFormat="1" customHeight="1" spans="6:147">
      <c r="F117" s="12">
        <v>35434</v>
      </c>
      <c r="G117" s="12">
        <v>0.0253</v>
      </c>
      <c r="H117" s="13">
        <v>1.35</v>
      </c>
      <c r="I117" s="14">
        <v>1</v>
      </c>
      <c r="J117" s="15">
        <f t="shared" ref="J117:J141" si="162">F117*G117*H117*I117</f>
        <v>1210.24827</v>
      </c>
      <c r="K117" s="12">
        <v>1</v>
      </c>
      <c r="L117" s="12">
        <v>280</v>
      </c>
      <c r="M117" s="12">
        <v>1.83</v>
      </c>
      <c r="N117" s="19">
        <f t="shared" ref="N117:N141" si="163">1+6*L117/(L117+2000)+M117</f>
        <v>3.56684210526316</v>
      </c>
      <c r="O117" s="20">
        <v>11872</v>
      </c>
      <c r="P117" s="12">
        <v>0.99</v>
      </c>
      <c r="Q117" s="12">
        <v>1.98</v>
      </c>
      <c r="R117" s="9">
        <f t="shared" ref="R117:R141" si="164">1+P117*Q117</f>
        <v>2.9602</v>
      </c>
      <c r="S117" s="10">
        <v>1.225</v>
      </c>
      <c r="T117" s="20">
        <v>1</v>
      </c>
      <c r="U117" s="21">
        <f t="shared" ref="U117:U141" si="165">((J117*K117*N117)+O117)*R117*S117*T117</f>
        <v>58704.4262780965</v>
      </c>
      <c r="AA117" s="12">
        <v>35434</v>
      </c>
      <c r="AB117" s="12">
        <v>0.0253</v>
      </c>
      <c r="AC117" s="13">
        <v>1.35</v>
      </c>
      <c r="AD117" s="14">
        <v>1</v>
      </c>
      <c r="AE117" s="15">
        <f t="shared" ref="AE117:AE141" si="166">AA117*AB117*AC117*AD117</f>
        <v>1210.24827</v>
      </c>
      <c r="AF117" s="12">
        <v>1</v>
      </c>
      <c r="AG117" s="12">
        <v>280</v>
      </c>
      <c r="AH117" s="12">
        <v>1.83</v>
      </c>
      <c r="AI117" s="19">
        <f t="shared" ref="AI117:AI141" si="167">1+6*AG117/(AG117+2000)+AH117</f>
        <v>3.56684210526316</v>
      </c>
      <c r="AJ117" s="20">
        <v>11872</v>
      </c>
      <c r="AK117" s="12">
        <v>0.99</v>
      </c>
      <c r="AL117" s="12">
        <v>1.98</v>
      </c>
      <c r="AM117" s="9">
        <f t="shared" ref="AM117:AM141" si="168">1+AK117*AL117</f>
        <v>2.9602</v>
      </c>
      <c r="AN117" s="10">
        <v>1.225</v>
      </c>
      <c r="AO117" s="22">
        <v>1.015</v>
      </c>
      <c r="AP117" s="21">
        <f t="shared" ref="AP117:AP141" si="169">((AE117*AF117*AI117)+AJ117)*AM117*AN117*AO117</f>
        <v>59584.992672268</v>
      </c>
      <c r="AV117" s="12">
        <v>35728</v>
      </c>
      <c r="AW117" s="12">
        <v>0.0253</v>
      </c>
      <c r="AX117" s="13">
        <v>1.35</v>
      </c>
      <c r="AY117" s="14">
        <v>1</v>
      </c>
      <c r="AZ117" s="15">
        <f t="shared" ref="AZ117:AZ141" si="170">AV117*AW117*AX117*AY117</f>
        <v>1220.28984</v>
      </c>
      <c r="BA117" s="12">
        <v>1</v>
      </c>
      <c r="BB117" s="12">
        <v>280</v>
      </c>
      <c r="BC117" s="12">
        <v>1.83</v>
      </c>
      <c r="BD117" s="19">
        <f t="shared" ref="BD117:BD141" si="171">1+6*BB117/(BB117+2000)+BC117</f>
        <v>3.56684210526316</v>
      </c>
      <c r="BE117" s="20">
        <v>11872</v>
      </c>
      <c r="BF117" s="12">
        <v>1</v>
      </c>
      <c r="BG117" s="12">
        <v>3.11</v>
      </c>
      <c r="BH117" s="9">
        <f t="shared" ref="BH117:BH141" si="172">1+BF117*BG117</f>
        <v>4.11</v>
      </c>
      <c r="BI117" s="10">
        <v>1.225</v>
      </c>
      <c r="BJ117" s="20">
        <v>1</v>
      </c>
      <c r="BK117" s="21">
        <f t="shared" ref="BK117:BK141" si="173">((AZ117*BA117*BD117)+BE117)*BH117*BI117*BJ117</f>
        <v>81686.7101057565</v>
      </c>
      <c r="BQ117" s="12">
        <v>35728</v>
      </c>
      <c r="BR117" s="12">
        <v>0.0253</v>
      </c>
      <c r="BS117" s="13">
        <v>1.35</v>
      </c>
      <c r="BT117" s="14">
        <v>1</v>
      </c>
      <c r="BU117" s="15">
        <f t="shared" ref="BU117:BU141" si="174">BQ117*BR117*BS117*BT117</f>
        <v>1220.28984</v>
      </c>
      <c r="BV117" s="12">
        <v>1</v>
      </c>
      <c r="BW117" s="12">
        <v>280</v>
      </c>
      <c r="BX117" s="12">
        <v>1.83</v>
      </c>
      <c r="BY117" s="19">
        <f t="shared" ref="BY117:BY141" si="175">1+6*BW117/(BW117+2000)+BX117</f>
        <v>3.56684210526316</v>
      </c>
      <c r="BZ117" s="20">
        <v>11872</v>
      </c>
      <c r="CA117" s="12">
        <v>1</v>
      </c>
      <c r="CB117" s="12">
        <v>3.11</v>
      </c>
      <c r="CC117" s="9">
        <f t="shared" ref="CC117:CC141" si="176">1+CA117*CB117</f>
        <v>4.11</v>
      </c>
      <c r="CD117" s="10">
        <v>1.225</v>
      </c>
      <c r="CE117" s="22">
        <v>1.015</v>
      </c>
      <c r="CF117" s="21">
        <f t="shared" ref="CF117:CF141" si="177">((BU117*BV117*BY117)+BZ117)*CC117*CD117*CE117</f>
        <v>82912.0107573429</v>
      </c>
      <c r="CL117" s="12">
        <v>41312</v>
      </c>
      <c r="CM117" s="12">
        <v>0.0253</v>
      </c>
      <c r="CN117" s="13">
        <v>1.35</v>
      </c>
      <c r="CO117" s="14">
        <v>1</v>
      </c>
      <c r="CP117" s="15">
        <f t="shared" ref="CP117:CP141" si="178">CL117*CM117*CN117*CO117</f>
        <v>1411.01136</v>
      </c>
      <c r="CQ117" s="12">
        <v>1</v>
      </c>
      <c r="CR117" s="12">
        <v>280</v>
      </c>
      <c r="CS117" s="12">
        <v>1.83</v>
      </c>
      <c r="CT117" s="19">
        <f t="shared" ref="CT117:CT141" si="179">1+6*CR117/(CR117+2000)+CS117</f>
        <v>3.56684210526316</v>
      </c>
      <c r="CU117" s="20">
        <v>11872</v>
      </c>
      <c r="CV117" s="12">
        <v>0.99</v>
      </c>
      <c r="CW117" s="12">
        <v>1.98</v>
      </c>
      <c r="CX117" s="9">
        <f t="shared" ref="CX117:CX141" si="180">1+CV117*CW117</f>
        <v>2.9602</v>
      </c>
      <c r="CY117" s="10">
        <v>1.225</v>
      </c>
      <c r="CZ117" s="22">
        <v>1.085</v>
      </c>
      <c r="DA117" s="21">
        <f t="shared" ref="DA117:DA141" si="181">((CP117*CQ117*CT117)+CU117)*CX117*CY117*CZ117</f>
        <v>66511.7422597421</v>
      </c>
      <c r="DG117" s="12">
        <v>41606</v>
      </c>
      <c r="DH117" s="12">
        <v>0.0253</v>
      </c>
      <c r="DI117" s="13">
        <v>1.35</v>
      </c>
      <c r="DJ117" s="14">
        <v>1</v>
      </c>
      <c r="DK117" s="15">
        <f t="shared" ref="DK117:DK141" si="182">DG117*DH117*DI117*DJ117</f>
        <v>1421.05293</v>
      </c>
      <c r="DL117" s="12">
        <v>1</v>
      </c>
      <c r="DM117" s="12">
        <v>280</v>
      </c>
      <c r="DN117" s="12">
        <v>1.83</v>
      </c>
      <c r="DO117" s="19">
        <f t="shared" ref="DO117:DO141" si="183">1+6*DM117/(DM117+2000)+DN117</f>
        <v>3.56684210526316</v>
      </c>
      <c r="DP117" s="20">
        <v>11872</v>
      </c>
      <c r="DQ117" s="12">
        <v>1</v>
      </c>
      <c r="DR117" s="12">
        <v>3.11</v>
      </c>
      <c r="DS117" s="9">
        <f t="shared" ref="DS117:DS141" si="184">1+DQ117*DR117</f>
        <v>4.11</v>
      </c>
      <c r="DT117" s="10">
        <v>1.225</v>
      </c>
      <c r="DU117" s="22">
        <v>1.085</v>
      </c>
      <c r="DV117" s="21">
        <f t="shared" ref="DV117:DV141" si="185">((DK117*DL117*DO117)+DP117)*DS117*DT117*DU117</f>
        <v>92541.8693183065</v>
      </c>
      <c r="EB117" s="12">
        <v>41606</v>
      </c>
      <c r="EC117" s="12">
        <v>0.02992</v>
      </c>
      <c r="ED117" s="13">
        <v>1.35</v>
      </c>
      <c r="EE117" s="14">
        <v>1</v>
      </c>
      <c r="EF117" s="15">
        <f t="shared" ref="EF117:EF141" si="186">EB117*EC117*ED117*EE117</f>
        <v>1680.549552</v>
      </c>
      <c r="EG117" s="12">
        <v>1</v>
      </c>
      <c r="EH117" s="12">
        <v>280</v>
      </c>
      <c r="EI117" s="12">
        <v>1.92</v>
      </c>
      <c r="EJ117" s="19">
        <f t="shared" ref="EJ117:EJ141" si="187">1+6*EH117/(EH117+2000)+EI117</f>
        <v>3.65684210526316</v>
      </c>
      <c r="EK117" s="20">
        <f>11872+EB117*0.025</f>
        <v>12912.15</v>
      </c>
      <c r="EL117" s="12">
        <v>1</v>
      </c>
      <c r="EM117" s="12">
        <v>3.91</v>
      </c>
      <c r="EN117" s="9">
        <f t="shared" ref="EN117:EN141" si="188">1+EL117*EM117</f>
        <v>4.91</v>
      </c>
      <c r="EO117" s="10">
        <v>1.225</v>
      </c>
      <c r="EP117" s="22">
        <v>1.2</v>
      </c>
      <c r="EQ117" s="21">
        <f t="shared" ref="EQ117:EQ141" si="189">((EF117*EG117*EJ117)+EK117)*EN117*EO117*EP117</f>
        <v>137552.431886693</v>
      </c>
    </row>
    <row r="118" s="1" customFormat="1" customHeight="1" spans="6:147">
      <c r="F118" s="12">
        <v>35434</v>
      </c>
      <c r="G118" s="12">
        <v>0.0253</v>
      </c>
      <c r="H118" s="13">
        <v>1.35</v>
      </c>
      <c r="I118" s="14">
        <v>1</v>
      </c>
      <c r="J118" s="15">
        <f t="shared" si="162"/>
        <v>1210.24827</v>
      </c>
      <c r="K118" s="12">
        <v>1</v>
      </c>
      <c r="L118" s="12">
        <v>280</v>
      </c>
      <c r="M118" s="12">
        <v>1.83</v>
      </c>
      <c r="N118" s="19">
        <f t="shared" si="163"/>
        <v>3.56684210526316</v>
      </c>
      <c r="O118" s="20">
        <v>11872</v>
      </c>
      <c r="P118" s="12">
        <v>0.99</v>
      </c>
      <c r="Q118" s="12">
        <v>1.98</v>
      </c>
      <c r="R118" s="9">
        <f t="shared" si="164"/>
        <v>2.9602</v>
      </c>
      <c r="S118" s="10">
        <v>1.225</v>
      </c>
      <c r="T118" s="20">
        <v>1</v>
      </c>
      <c r="U118" s="21">
        <f t="shared" si="165"/>
        <v>58704.4262780965</v>
      </c>
      <c r="AA118" s="12">
        <v>35434</v>
      </c>
      <c r="AB118" s="12">
        <v>0.0253</v>
      </c>
      <c r="AC118" s="13">
        <v>1.35</v>
      </c>
      <c r="AD118" s="14">
        <v>1</v>
      </c>
      <c r="AE118" s="15">
        <f t="shared" si="166"/>
        <v>1210.24827</v>
      </c>
      <c r="AF118" s="12">
        <v>1</v>
      </c>
      <c r="AG118" s="12">
        <v>280</v>
      </c>
      <c r="AH118" s="12">
        <v>1.83</v>
      </c>
      <c r="AI118" s="19">
        <f t="shared" si="167"/>
        <v>3.56684210526316</v>
      </c>
      <c r="AJ118" s="20">
        <v>11872</v>
      </c>
      <c r="AK118" s="12">
        <v>0.99</v>
      </c>
      <c r="AL118" s="12">
        <v>1.98</v>
      </c>
      <c r="AM118" s="9">
        <f t="shared" si="168"/>
        <v>2.9602</v>
      </c>
      <c r="AN118" s="10">
        <v>1.225</v>
      </c>
      <c r="AO118" s="22">
        <v>1.015</v>
      </c>
      <c r="AP118" s="21">
        <f t="shared" si="169"/>
        <v>59584.992672268</v>
      </c>
      <c r="AV118" s="12">
        <v>35728</v>
      </c>
      <c r="AW118" s="12">
        <v>0.0253</v>
      </c>
      <c r="AX118" s="13">
        <v>1.35</v>
      </c>
      <c r="AY118" s="14">
        <v>1</v>
      </c>
      <c r="AZ118" s="15">
        <f t="shared" si="170"/>
        <v>1220.28984</v>
      </c>
      <c r="BA118" s="12">
        <v>1</v>
      </c>
      <c r="BB118" s="12">
        <v>280</v>
      </c>
      <c r="BC118" s="12">
        <v>1.83</v>
      </c>
      <c r="BD118" s="19">
        <f t="shared" si="171"/>
        <v>3.56684210526316</v>
      </c>
      <c r="BE118" s="20">
        <v>11872</v>
      </c>
      <c r="BF118" s="12">
        <v>1</v>
      </c>
      <c r="BG118" s="12">
        <v>3.11</v>
      </c>
      <c r="BH118" s="9">
        <f t="shared" si="172"/>
        <v>4.11</v>
      </c>
      <c r="BI118" s="10">
        <v>1.225</v>
      </c>
      <c r="BJ118" s="20">
        <v>1</v>
      </c>
      <c r="BK118" s="21">
        <f t="shared" si="173"/>
        <v>81686.7101057565</v>
      </c>
      <c r="BQ118" s="12">
        <v>35728</v>
      </c>
      <c r="BR118" s="12">
        <v>0.0253</v>
      </c>
      <c r="BS118" s="13">
        <v>1.35</v>
      </c>
      <c r="BT118" s="14">
        <v>1</v>
      </c>
      <c r="BU118" s="15">
        <f t="shared" si="174"/>
        <v>1220.28984</v>
      </c>
      <c r="BV118" s="12">
        <v>1</v>
      </c>
      <c r="BW118" s="12">
        <v>280</v>
      </c>
      <c r="BX118" s="12">
        <v>1.83</v>
      </c>
      <c r="BY118" s="19">
        <f t="shared" si="175"/>
        <v>3.56684210526316</v>
      </c>
      <c r="BZ118" s="20">
        <v>11872</v>
      </c>
      <c r="CA118" s="12">
        <v>1</v>
      </c>
      <c r="CB118" s="12">
        <v>3.11</v>
      </c>
      <c r="CC118" s="9">
        <f t="shared" si="176"/>
        <v>4.11</v>
      </c>
      <c r="CD118" s="10">
        <v>1.225</v>
      </c>
      <c r="CE118" s="22">
        <v>1.015</v>
      </c>
      <c r="CF118" s="21">
        <f t="shared" si="177"/>
        <v>82912.0107573429</v>
      </c>
      <c r="CL118" s="12">
        <v>41312</v>
      </c>
      <c r="CM118" s="12">
        <v>0.0253</v>
      </c>
      <c r="CN118" s="13">
        <v>1.35</v>
      </c>
      <c r="CO118" s="14">
        <v>1</v>
      </c>
      <c r="CP118" s="15">
        <f t="shared" si="178"/>
        <v>1411.01136</v>
      </c>
      <c r="CQ118" s="12">
        <v>1</v>
      </c>
      <c r="CR118" s="12">
        <v>280</v>
      </c>
      <c r="CS118" s="12">
        <v>1.83</v>
      </c>
      <c r="CT118" s="19">
        <f t="shared" si="179"/>
        <v>3.56684210526316</v>
      </c>
      <c r="CU118" s="20">
        <v>11872</v>
      </c>
      <c r="CV118" s="12">
        <v>0.99</v>
      </c>
      <c r="CW118" s="12">
        <v>1.98</v>
      </c>
      <c r="CX118" s="9">
        <f t="shared" si="180"/>
        <v>2.9602</v>
      </c>
      <c r="CY118" s="10">
        <v>1.225</v>
      </c>
      <c r="CZ118" s="22">
        <v>1.085</v>
      </c>
      <c r="DA118" s="21">
        <f t="shared" si="181"/>
        <v>66511.7422597421</v>
      </c>
      <c r="DG118" s="12">
        <v>41606</v>
      </c>
      <c r="DH118" s="12">
        <v>0.0253</v>
      </c>
      <c r="DI118" s="13">
        <v>1.35</v>
      </c>
      <c r="DJ118" s="14">
        <v>1</v>
      </c>
      <c r="DK118" s="15">
        <f t="shared" si="182"/>
        <v>1421.05293</v>
      </c>
      <c r="DL118" s="12">
        <v>1</v>
      </c>
      <c r="DM118" s="12">
        <v>280</v>
      </c>
      <c r="DN118" s="12">
        <v>1.83</v>
      </c>
      <c r="DO118" s="19">
        <f t="shared" si="183"/>
        <v>3.56684210526316</v>
      </c>
      <c r="DP118" s="20">
        <v>11872</v>
      </c>
      <c r="DQ118" s="12">
        <v>1</v>
      </c>
      <c r="DR118" s="12">
        <v>3.11</v>
      </c>
      <c r="DS118" s="9">
        <f t="shared" si="184"/>
        <v>4.11</v>
      </c>
      <c r="DT118" s="10">
        <v>1.225</v>
      </c>
      <c r="DU118" s="22">
        <v>1.085</v>
      </c>
      <c r="DV118" s="21">
        <f t="shared" si="185"/>
        <v>92541.8693183065</v>
      </c>
      <c r="EB118" s="12">
        <v>41606</v>
      </c>
      <c r="EC118" s="12">
        <v>0.02992</v>
      </c>
      <c r="ED118" s="13">
        <v>1.35</v>
      </c>
      <c r="EE118" s="14">
        <v>1</v>
      </c>
      <c r="EF118" s="15">
        <f t="shared" si="186"/>
        <v>1680.549552</v>
      </c>
      <c r="EG118" s="12">
        <v>1</v>
      </c>
      <c r="EH118" s="12">
        <v>280</v>
      </c>
      <c r="EI118" s="12">
        <v>1.92</v>
      </c>
      <c r="EJ118" s="19">
        <f t="shared" si="187"/>
        <v>3.65684210526316</v>
      </c>
      <c r="EK118" s="20">
        <f>11872+EB118*0.025</f>
        <v>12912.15</v>
      </c>
      <c r="EL118" s="12">
        <v>1</v>
      </c>
      <c r="EM118" s="12">
        <v>3.91</v>
      </c>
      <c r="EN118" s="9">
        <f t="shared" si="188"/>
        <v>4.91</v>
      </c>
      <c r="EO118" s="10">
        <v>1.225</v>
      </c>
      <c r="EP118" s="22">
        <v>1.2</v>
      </c>
      <c r="EQ118" s="21">
        <f t="shared" si="189"/>
        <v>137552.431886693</v>
      </c>
    </row>
    <row r="119" s="1" customFormat="1" customHeight="1" spans="6:147">
      <c r="F119" s="12">
        <v>35434</v>
      </c>
      <c r="G119" s="12">
        <v>0.0253</v>
      </c>
      <c r="H119" s="13">
        <v>1.35</v>
      </c>
      <c r="I119" s="14">
        <v>1</v>
      </c>
      <c r="J119" s="15">
        <f t="shared" si="162"/>
        <v>1210.24827</v>
      </c>
      <c r="K119" s="12">
        <v>1</v>
      </c>
      <c r="L119" s="12">
        <v>280</v>
      </c>
      <c r="M119" s="12">
        <v>1.83</v>
      </c>
      <c r="N119" s="19">
        <f t="shared" si="163"/>
        <v>3.56684210526316</v>
      </c>
      <c r="O119" s="20">
        <v>11872</v>
      </c>
      <c r="P119" s="12">
        <v>0.99</v>
      </c>
      <c r="Q119" s="12">
        <v>1.98</v>
      </c>
      <c r="R119" s="9">
        <f t="shared" si="164"/>
        <v>2.9602</v>
      </c>
      <c r="S119" s="10">
        <v>1.225</v>
      </c>
      <c r="T119" s="20">
        <v>1</v>
      </c>
      <c r="U119" s="21">
        <f t="shared" si="165"/>
        <v>58704.4262780965</v>
      </c>
      <c r="AA119" s="12">
        <v>35434</v>
      </c>
      <c r="AB119" s="12">
        <v>0.0253</v>
      </c>
      <c r="AC119" s="13">
        <v>1.35</v>
      </c>
      <c r="AD119" s="14">
        <v>1</v>
      </c>
      <c r="AE119" s="15">
        <f t="shared" si="166"/>
        <v>1210.24827</v>
      </c>
      <c r="AF119" s="12">
        <v>1</v>
      </c>
      <c r="AG119" s="12">
        <v>280</v>
      </c>
      <c r="AH119" s="12">
        <v>1.83</v>
      </c>
      <c r="AI119" s="19">
        <f t="shared" si="167"/>
        <v>3.56684210526316</v>
      </c>
      <c r="AJ119" s="20">
        <v>11872</v>
      </c>
      <c r="AK119" s="12">
        <v>0.99</v>
      </c>
      <c r="AL119" s="12">
        <v>1.98</v>
      </c>
      <c r="AM119" s="9">
        <f t="shared" si="168"/>
        <v>2.9602</v>
      </c>
      <c r="AN119" s="10">
        <v>1.225</v>
      </c>
      <c r="AO119" s="22">
        <v>1.015</v>
      </c>
      <c r="AP119" s="21">
        <f t="shared" si="169"/>
        <v>59584.992672268</v>
      </c>
      <c r="AV119" s="12">
        <v>35728</v>
      </c>
      <c r="AW119" s="12">
        <v>0.0253</v>
      </c>
      <c r="AX119" s="13">
        <v>1.35</v>
      </c>
      <c r="AY119" s="14">
        <v>1</v>
      </c>
      <c r="AZ119" s="15">
        <f t="shared" si="170"/>
        <v>1220.28984</v>
      </c>
      <c r="BA119" s="12">
        <v>1</v>
      </c>
      <c r="BB119" s="12">
        <v>280</v>
      </c>
      <c r="BC119" s="12">
        <v>1.83</v>
      </c>
      <c r="BD119" s="19">
        <f t="shared" si="171"/>
        <v>3.56684210526316</v>
      </c>
      <c r="BE119" s="20">
        <v>11872</v>
      </c>
      <c r="BF119" s="12">
        <v>1</v>
      </c>
      <c r="BG119" s="12">
        <v>3.11</v>
      </c>
      <c r="BH119" s="9">
        <f t="shared" si="172"/>
        <v>4.11</v>
      </c>
      <c r="BI119" s="10">
        <v>1.225</v>
      </c>
      <c r="BJ119" s="20">
        <v>1</v>
      </c>
      <c r="BK119" s="21">
        <f t="shared" si="173"/>
        <v>81686.7101057565</v>
      </c>
      <c r="BQ119" s="12">
        <v>35728</v>
      </c>
      <c r="BR119" s="12">
        <v>0.0253</v>
      </c>
      <c r="BS119" s="13">
        <v>1.35</v>
      </c>
      <c r="BT119" s="14">
        <v>1</v>
      </c>
      <c r="BU119" s="15">
        <f t="shared" si="174"/>
        <v>1220.28984</v>
      </c>
      <c r="BV119" s="12">
        <v>1</v>
      </c>
      <c r="BW119" s="12">
        <v>280</v>
      </c>
      <c r="BX119" s="12">
        <v>1.83</v>
      </c>
      <c r="BY119" s="19">
        <f t="shared" si="175"/>
        <v>3.56684210526316</v>
      </c>
      <c r="BZ119" s="20">
        <v>11872</v>
      </c>
      <c r="CA119" s="12">
        <v>1</v>
      </c>
      <c r="CB119" s="12">
        <v>3.11</v>
      </c>
      <c r="CC119" s="9">
        <f t="shared" si="176"/>
        <v>4.11</v>
      </c>
      <c r="CD119" s="10">
        <v>1.225</v>
      </c>
      <c r="CE119" s="22">
        <v>1.015</v>
      </c>
      <c r="CF119" s="21">
        <f t="shared" si="177"/>
        <v>82912.0107573429</v>
      </c>
      <c r="CL119" s="12">
        <v>41312</v>
      </c>
      <c r="CM119" s="12">
        <v>0.0253</v>
      </c>
      <c r="CN119" s="13">
        <v>1.35</v>
      </c>
      <c r="CO119" s="14">
        <v>1</v>
      </c>
      <c r="CP119" s="15">
        <f t="shared" si="178"/>
        <v>1411.01136</v>
      </c>
      <c r="CQ119" s="12">
        <v>1</v>
      </c>
      <c r="CR119" s="12">
        <v>280</v>
      </c>
      <c r="CS119" s="12">
        <v>1.83</v>
      </c>
      <c r="CT119" s="19">
        <f t="shared" si="179"/>
        <v>3.56684210526316</v>
      </c>
      <c r="CU119" s="20">
        <v>11872</v>
      </c>
      <c r="CV119" s="12">
        <v>0.99</v>
      </c>
      <c r="CW119" s="12">
        <v>1.98</v>
      </c>
      <c r="CX119" s="9">
        <f t="shared" si="180"/>
        <v>2.9602</v>
      </c>
      <c r="CY119" s="10">
        <v>1.225</v>
      </c>
      <c r="CZ119" s="22">
        <v>1.085</v>
      </c>
      <c r="DA119" s="21">
        <f t="shared" si="181"/>
        <v>66511.7422597421</v>
      </c>
      <c r="DG119" s="12">
        <v>41606</v>
      </c>
      <c r="DH119" s="12">
        <v>0.0253</v>
      </c>
      <c r="DI119" s="13">
        <v>1.35</v>
      </c>
      <c r="DJ119" s="14">
        <v>1</v>
      </c>
      <c r="DK119" s="15">
        <f t="shared" si="182"/>
        <v>1421.05293</v>
      </c>
      <c r="DL119" s="12">
        <v>1</v>
      </c>
      <c r="DM119" s="12">
        <v>280</v>
      </c>
      <c r="DN119" s="12">
        <v>1.83</v>
      </c>
      <c r="DO119" s="19">
        <f t="shared" si="183"/>
        <v>3.56684210526316</v>
      </c>
      <c r="DP119" s="20">
        <v>11872</v>
      </c>
      <c r="DQ119" s="12">
        <v>1</v>
      </c>
      <c r="DR119" s="12">
        <v>3.11</v>
      </c>
      <c r="DS119" s="9">
        <f t="shared" si="184"/>
        <v>4.11</v>
      </c>
      <c r="DT119" s="10">
        <v>1.225</v>
      </c>
      <c r="DU119" s="22">
        <v>1.085</v>
      </c>
      <c r="DV119" s="21">
        <f t="shared" si="185"/>
        <v>92541.8693183065</v>
      </c>
      <c r="EB119" s="12">
        <v>41606</v>
      </c>
      <c r="EC119" s="12">
        <v>0.02992</v>
      </c>
      <c r="ED119" s="13">
        <v>1.35</v>
      </c>
      <c r="EE119" s="14">
        <v>1</v>
      </c>
      <c r="EF119" s="15">
        <f t="shared" si="186"/>
        <v>1680.549552</v>
      </c>
      <c r="EG119" s="12">
        <v>1</v>
      </c>
      <c r="EH119" s="12">
        <v>280</v>
      </c>
      <c r="EI119" s="12">
        <v>1.92</v>
      </c>
      <c r="EJ119" s="19">
        <f t="shared" si="187"/>
        <v>3.65684210526316</v>
      </c>
      <c r="EK119" s="20">
        <f>11872+EB119*0.025</f>
        <v>12912.15</v>
      </c>
      <c r="EL119" s="12">
        <v>1</v>
      </c>
      <c r="EM119" s="12">
        <v>3.91</v>
      </c>
      <c r="EN119" s="9">
        <f t="shared" si="188"/>
        <v>4.91</v>
      </c>
      <c r="EO119" s="10">
        <v>1.225</v>
      </c>
      <c r="EP119" s="22">
        <v>1.2</v>
      </c>
      <c r="EQ119" s="21">
        <f t="shared" si="189"/>
        <v>137552.431886693</v>
      </c>
    </row>
    <row r="120" s="1" customFormat="1" customHeight="1" spans="6:147">
      <c r="F120" s="12">
        <v>35434</v>
      </c>
      <c r="G120" s="12">
        <v>0.0253</v>
      </c>
      <c r="H120" s="13">
        <v>1.35</v>
      </c>
      <c r="I120" s="14">
        <v>1</v>
      </c>
      <c r="J120" s="15">
        <f t="shared" si="162"/>
        <v>1210.24827</v>
      </c>
      <c r="K120" s="12">
        <v>1</v>
      </c>
      <c r="L120" s="12">
        <v>280</v>
      </c>
      <c r="M120" s="12">
        <v>1.83</v>
      </c>
      <c r="N120" s="19">
        <f t="shared" si="163"/>
        <v>3.56684210526316</v>
      </c>
      <c r="O120" s="20">
        <v>11872</v>
      </c>
      <c r="P120" s="12">
        <v>0.99</v>
      </c>
      <c r="Q120" s="12">
        <v>1.98</v>
      </c>
      <c r="R120" s="9">
        <f t="shared" si="164"/>
        <v>2.9602</v>
      </c>
      <c r="S120" s="10">
        <v>1.225</v>
      </c>
      <c r="T120" s="20">
        <v>1</v>
      </c>
      <c r="U120" s="21">
        <f t="shared" si="165"/>
        <v>58704.4262780965</v>
      </c>
      <c r="AA120" s="12">
        <v>35434</v>
      </c>
      <c r="AB120" s="12">
        <v>0.0253</v>
      </c>
      <c r="AC120" s="13">
        <v>1.35</v>
      </c>
      <c r="AD120" s="14">
        <v>1</v>
      </c>
      <c r="AE120" s="15">
        <f t="shared" si="166"/>
        <v>1210.24827</v>
      </c>
      <c r="AF120" s="12">
        <v>1</v>
      </c>
      <c r="AG120" s="12">
        <v>280</v>
      </c>
      <c r="AH120" s="12">
        <v>1.83</v>
      </c>
      <c r="AI120" s="19">
        <f t="shared" si="167"/>
        <v>3.56684210526316</v>
      </c>
      <c r="AJ120" s="20">
        <v>11872</v>
      </c>
      <c r="AK120" s="12">
        <v>0.99</v>
      </c>
      <c r="AL120" s="12">
        <v>1.98</v>
      </c>
      <c r="AM120" s="9">
        <f t="shared" si="168"/>
        <v>2.9602</v>
      </c>
      <c r="AN120" s="10">
        <v>1.225</v>
      </c>
      <c r="AO120" s="22">
        <v>1.015</v>
      </c>
      <c r="AP120" s="21">
        <f t="shared" si="169"/>
        <v>59584.992672268</v>
      </c>
      <c r="AV120" s="12">
        <v>35728</v>
      </c>
      <c r="AW120" s="12">
        <v>0.0253</v>
      </c>
      <c r="AX120" s="13">
        <v>1.35</v>
      </c>
      <c r="AY120" s="14">
        <v>1</v>
      </c>
      <c r="AZ120" s="15">
        <f t="shared" si="170"/>
        <v>1220.28984</v>
      </c>
      <c r="BA120" s="12">
        <v>1</v>
      </c>
      <c r="BB120" s="12">
        <v>280</v>
      </c>
      <c r="BC120" s="12">
        <v>1.83</v>
      </c>
      <c r="BD120" s="19">
        <f t="shared" si="171"/>
        <v>3.56684210526316</v>
      </c>
      <c r="BE120" s="20">
        <v>11872</v>
      </c>
      <c r="BF120" s="12">
        <v>1</v>
      </c>
      <c r="BG120" s="12">
        <v>3.11</v>
      </c>
      <c r="BH120" s="9">
        <f t="shared" si="172"/>
        <v>4.11</v>
      </c>
      <c r="BI120" s="10">
        <v>1.225</v>
      </c>
      <c r="BJ120" s="20">
        <v>1</v>
      </c>
      <c r="BK120" s="21">
        <f t="shared" si="173"/>
        <v>81686.7101057565</v>
      </c>
      <c r="BQ120" s="12">
        <v>35728</v>
      </c>
      <c r="BR120" s="12">
        <v>0.0253</v>
      </c>
      <c r="BS120" s="13">
        <v>1.35</v>
      </c>
      <c r="BT120" s="14">
        <v>1</v>
      </c>
      <c r="BU120" s="15">
        <f t="shared" si="174"/>
        <v>1220.28984</v>
      </c>
      <c r="BV120" s="12">
        <v>1</v>
      </c>
      <c r="BW120" s="12">
        <v>280</v>
      </c>
      <c r="BX120" s="12">
        <v>1.83</v>
      </c>
      <c r="BY120" s="19">
        <f t="shared" si="175"/>
        <v>3.56684210526316</v>
      </c>
      <c r="BZ120" s="20">
        <v>11872</v>
      </c>
      <c r="CA120" s="12">
        <v>1</v>
      </c>
      <c r="CB120" s="12">
        <v>3.11</v>
      </c>
      <c r="CC120" s="9">
        <f t="shared" si="176"/>
        <v>4.11</v>
      </c>
      <c r="CD120" s="10">
        <v>1.225</v>
      </c>
      <c r="CE120" s="22">
        <v>1.015</v>
      </c>
      <c r="CF120" s="21">
        <f t="shared" si="177"/>
        <v>82912.0107573429</v>
      </c>
      <c r="CL120" s="12">
        <v>41312</v>
      </c>
      <c r="CM120" s="12">
        <v>0.0253</v>
      </c>
      <c r="CN120" s="13">
        <v>1.35</v>
      </c>
      <c r="CO120" s="14">
        <v>1</v>
      </c>
      <c r="CP120" s="15">
        <f t="shared" si="178"/>
        <v>1411.01136</v>
      </c>
      <c r="CQ120" s="12">
        <v>1</v>
      </c>
      <c r="CR120" s="12">
        <v>280</v>
      </c>
      <c r="CS120" s="12">
        <v>1.83</v>
      </c>
      <c r="CT120" s="19">
        <f t="shared" si="179"/>
        <v>3.56684210526316</v>
      </c>
      <c r="CU120" s="20">
        <v>11872</v>
      </c>
      <c r="CV120" s="12">
        <v>0.99</v>
      </c>
      <c r="CW120" s="12">
        <v>1.98</v>
      </c>
      <c r="CX120" s="9">
        <f t="shared" si="180"/>
        <v>2.9602</v>
      </c>
      <c r="CY120" s="10">
        <v>1.225</v>
      </c>
      <c r="CZ120" s="22">
        <v>1.085</v>
      </c>
      <c r="DA120" s="21">
        <f t="shared" si="181"/>
        <v>66511.7422597421</v>
      </c>
      <c r="DG120" s="12">
        <v>41606</v>
      </c>
      <c r="DH120" s="12">
        <v>0.0253</v>
      </c>
      <c r="DI120" s="13">
        <v>1.35</v>
      </c>
      <c r="DJ120" s="14">
        <v>1</v>
      </c>
      <c r="DK120" s="15">
        <f t="shared" si="182"/>
        <v>1421.05293</v>
      </c>
      <c r="DL120" s="12">
        <v>1</v>
      </c>
      <c r="DM120" s="12">
        <v>280</v>
      </c>
      <c r="DN120" s="12">
        <v>1.83</v>
      </c>
      <c r="DO120" s="19">
        <f t="shared" si="183"/>
        <v>3.56684210526316</v>
      </c>
      <c r="DP120" s="20">
        <v>11872</v>
      </c>
      <c r="DQ120" s="12">
        <v>1</v>
      </c>
      <c r="DR120" s="12">
        <v>3.11</v>
      </c>
      <c r="DS120" s="9">
        <f t="shared" si="184"/>
        <v>4.11</v>
      </c>
      <c r="DT120" s="10">
        <v>1.225</v>
      </c>
      <c r="DU120" s="22">
        <v>1.085</v>
      </c>
      <c r="DV120" s="21">
        <f t="shared" si="185"/>
        <v>92541.8693183065</v>
      </c>
      <c r="EB120" s="12">
        <v>41606</v>
      </c>
      <c r="EC120" s="12">
        <v>0.02992</v>
      </c>
      <c r="ED120" s="13">
        <v>1.35</v>
      </c>
      <c r="EE120" s="14">
        <v>1</v>
      </c>
      <c r="EF120" s="15">
        <f t="shared" si="186"/>
        <v>1680.549552</v>
      </c>
      <c r="EG120" s="12">
        <v>1</v>
      </c>
      <c r="EH120" s="12">
        <v>280</v>
      </c>
      <c r="EI120" s="12">
        <v>1.92</v>
      </c>
      <c r="EJ120" s="19">
        <f t="shared" si="187"/>
        <v>3.65684210526316</v>
      </c>
      <c r="EK120" s="20">
        <f>11872+EB120*0.025</f>
        <v>12912.15</v>
      </c>
      <c r="EL120" s="12">
        <v>1</v>
      </c>
      <c r="EM120" s="12">
        <v>3.91</v>
      </c>
      <c r="EN120" s="9">
        <f t="shared" si="188"/>
        <v>4.91</v>
      </c>
      <c r="EO120" s="10">
        <v>1.225</v>
      </c>
      <c r="EP120" s="22">
        <v>1.2</v>
      </c>
      <c r="EQ120" s="21">
        <f t="shared" si="189"/>
        <v>137552.431886693</v>
      </c>
    </row>
    <row r="121" s="1" customFormat="1" customHeight="1" spans="6:147">
      <c r="F121" s="12">
        <v>35434</v>
      </c>
      <c r="G121" s="12">
        <v>0.0253</v>
      </c>
      <c r="H121" s="13">
        <v>1.35</v>
      </c>
      <c r="I121" s="14">
        <v>1</v>
      </c>
      <c r="J121" s="15">
        <f t="shared" si="162"/>
        <v>1210.24827</v>
      </c>
      <c r="K121" s="12">
        <v>1</v>
      </c>
      <c r="L121" s="12">
        <v>280</v>
      </c>
      <c r="M121" s="12">
        <v>1.83</v>
      </c>
      <c r="N121" s="19">
        <f t="shared" si="163"/>
        <v>3.56684210526316</v>
      </c>
      <c r="O121" s="20">
        <v>11872</v>
      </c>
      <c r="P121" s="12">
        <v>0.99</v>
      </c>
      <c r="Q121" s="12">
        <v>1.98</v>
      </c>
      <c r="R121" s="9">
        <f t="shared" si="164"/>
        <v>2.9602</v>
      </c>
      <c r="S121" s="10">
        <v>1.225</v>
      </c>
      <c r="T121" s="20">
        <v>1</v>
      </c>
      <c r="U121" s="21">
        <f t="shared" si="165"/>
        <v>58704.4262780965</v>
      </c>
      <c r="AA121" s="12">
        <v>35434</v>
      </c>
      <c r="AB121" s="12">
        <v>0.0253</v>
      </c>
      <c r="AC121" s="13">
        <v>1.35</v>
      </c>
      <c r="AD121" s="14">
        <v>1</v>
      </c>
      <c r="AE121" s="15">
        <f t="shared" si="166"/>
        <v>1210.24827</v>
      </c>
      <c r="AF121" s="12">
        <v>1</v>
      </c>
      <c r="AG121" s="12">
        <v>280</v>
      </c>
      <c r="AH121" s="12">
        <v>1.83</v>
      </c>
      <c r="AI121" s="19">
        <f t="shared" si="167"/>
        <v>3.56684210526316</v>
      </c>
      <c r="AJ121" s="20">
        <v>11872</v>
      </c>
      <c r="AK121" s="12">
        <v>0.99</v>
      </c>
      <c r="AL121" s="12">
        <v>1.98</v>
      </c>
      <c r="AM121" s="9">
        <f t="shared" si="168"/>
        <v>2.9602</v>
      </c>
      <c r="AN121" s="10">
        <v>1.225</v>
      </c>
      <c r="AO121" s="22">
        <v>1.015</v>
      </c>
      <c r="AP121" s="21">
        <f t="shared" si="169"/>
        <v>59584.992672268</v>
      </c>
      <c r="AV121" s="12">
        <v>35728</v>
      </c>
      <c r="AW121" s="12">
        <v>0.0253</v>
      </c>
      <c r="AX121" s="13">
        <v>1.35</v>
      </c>
      <c r="AY121" s="14">
        <v>1</v>
      </c>
      <c r="AZ121" s="15">
        <f t="shared" si="170"/>
        <v>1220.28984</v>
      </c>
      <c r="BA121" s="12">
        <v>1</v>
      </c>
      <c r="BB121" s="12">
        <v>280</v>
      </c>
      <c r="BC121" s="12">
        <v>1.83</v>
      </c>
      <c r="BD121" s="19">
        <f t="shared" si="171"/>
        <v>3.56684210526316</v>
      </c>
      <c r="BE121" s="20">
        <v>11872</v>
      </c>
      <c r="BF121" s="12">
        <v>1</v>
      </c>
      <c r="BG121" s="12">
        <v>3.11</v>
      </c>
      <c r="BH121" s="9">
        <f t="shared" si="172"/>
        <v>4.11</v>
      </c>
      <c r="BI121" s="10">
        <v>1.225</v>
      </c>
      <c r="BJ121" s="20">
        <v>1</v>
      </c>
      <c r="BK121" s="21">
        <f t="shared" si="173"/>
        <v>81686.7101057565</v>
      </c>
      <c r="BQ121" s="12">
        <v>35728</v>
      </c>
      <c r="BR121" s="12">
        <v>0.0253</v>
      </c>
      <c r="BS121" s="13">
        <v>1.35</v>
      </c>
      <c r="BT121" s="14">
        <v>1</v>
      </c>
      <c r="BU121" s="15">
        <f t="shared" si="174"/>
        <v>1220.28984</v>
      </c>
      <c r="BV121" s="12">
        <v>1</v>
      </c>
      <c r="BW121" s="12">
        <v>280</v>
      </c>
      <c r="BX121" s="12">
        <v>1.83</v>
      </c>
      <c r="BY121" s="19">
        <f t="shared" si="175"/>
        <v>3.56684210526316</v>
      </c>
      <c r="BZ121" s="20">
        <v>11872</v>
      </c>
      <c r="CA121" s="12">
        <v>1</v>
      </c>
      <c r="CB121" s="12">
        <v>3.11</v>
      </c>
      <c r="CC121" s="9">
        <f t="shared" si="176"/>
        <v>4.11</v>
      </c>
      <c r="CD121" s="10">
        <v>1.225</v>
      </c>
      <c r="CE121" s="22">
        <v>1.015</v>
      </c>
      <c r="CF121" s="21">
        <f t="shared" si="177"/>
        <v>82912.0107573429</v>
      </c>
      <c r="CL121" s="12">
        <v>41312</v>
      </c>
      <c r="CM121" s="12">
        <v>0.0253</v>
      </c>
      <c r="CN121" s="13">
        <v>1.35</v>
      </c>
      <c r="CO121" s="14">
        <v>1</v>
      </c>
      <c r="CP121" s="15">
        <f t="shared" si="178"/>
        <v>1411.01136</v>
      </c>
      <c r="CQ121" s="12">
        <v>1</v>
      </c>
      <c r="CR121" s="12">
        <v>280</v>
      </c>
      <c r="CS121" s="12">
        <v>1.83</v>
      </c>
      <c r="CT121" s="19">
        <f t="shared" si="179"/>
        <v>3.56684210526316</v>
      </c>
      <c r="CU121" s="20">
        <v>11872</v>
      </c>
      <c r="CV121" s="12">
        <v>0.99</v>
      </c>
      <c r="CW121" s="12">
        <v>1.98</v>
      </c>
      <c r="CX121" s="9">
        <f t="shared" si="180"/>
        <v>2.9602</v>
      </c>
      <c r="CY121" s="10">
        <v>1.225</v>
      </c>
      <c r="CZ121" s="22">
        <v>1.085</v>
      </c>
      <c r="DA121" s="21">
        <f t="shared" si="181"/>
        <v>66511.7422597421</v>
      </c>
      <c r="DG121" s="12">
        <v>41606</v>
      </c>
      <c r="DH121" s="12">
        <v>0.0253</v>
      </c>
      <c r="DI121" s="13">
        <v>1.35</v>
      </c>
      <c r="DJ121" s="14">
        <v>1</v>
      </c>
      <c r="DK121" s="15">
        <f t="shared" si="182"/>
        <v>1421.05293</v>
      </c>
      <c r="DL121" s="12">
        <v>1</v>
      </c>
      <c r="DM121" s="12">
        <v>280</v>
      </c>
      <c r="DN121" s="12">
        <v>1.83</v>
      </c>
      <c r="DO121" s="19">
        <f t="shared" si="183"/>
        <v>3.56684210526316</v>
      </c>
      <c r="DP121" s="20">
        <v>11872</v>
      </c>
      <c r="DQ121" s="12">
        <v>1</v>
      </c>
      <c r="DR121" s="12">
        <v>3.11</v>
      </c>
      <c r="DS121" s="9">
        <f t="shared" si="184"/>
        <v>4.11</v>
      </c>
      <c r="DT121" s="10">
        <v>1.225</v>
      </c>
      <c r="DU121" s="22">
        <v>1.085</v>
      </c>
      <c r="DV121" s="21">
        <f t="shared" si="185"/>
        <v>92541.8693183065</v>
      </c>
      <c r="EB121" s="12">
        <v>41606</v>
      </c>
      <c r="EC121" s="12">
        <v>0.02992</v>
      </c>
      <c r="ED121" s="13">
        <v>1.35</v>
      </c>
      <c r="EE121" s="14">
        <v>1</v>
      </c>
      <c r="EF121" s="15">
        <f t="shared" si="186"/>
        <v>1680.549552</v>
      </c>
      <c r="EG121" s="12">
        <v>1</v>
      </c>
      <c r="EH121" s="12">
        <v>280</v>
      </c>
      <c r="EI121" s="12">
        <v>1.92</v>
      </c>
      <c r="EJ121" s="19">
        <f t="shared" si="187"/>
        <v>3.65684210526316</v>
      </c>
      <c r="EK121" s="20">
        <f>11872+EB121*0.025</f>
        <v>12912.15</v>
      </c>
      <c r="EL121" s="12">
        <v>1</v>
      </c>
      <c r="EM121" s="12">
        <v>3.91</v>
      </c>
      <c r="EN121" s="9">
        <f t="shared" si="188"/>
        <v>4.91</v>
      </c>
      <c r="EO121" s="10">
        <v>1.225</v>
      </c>
      <c r="EP121" s="22">
        <v>1.2</v>
      </c>
      <c r="EQ121" s="21">
        <f t="shared" si="189"/>
        <v>137552.431886693</v>
      </c>
    </row>
    <row r="122" s="1" customFormat="1" customHeight="1" spans="6:147">
      <c r="F122" s="12">
        <v>35434</v>
      </c>
      <c r="G122" s="12">
        <v>0.0253</v>
      </c>
      <c r="H122" s="13">
        <v>1.35</v>
      </c>
      <c r="I122" s="14">
        <v>1</v>
      </c>
      <c r="J122" s="15">
        <f t="shared" si="162"/>
        <v>1210.24827</v>
      </c>
      <c r="K122" s="12">
        <v>1</v>
      </c>
      <c r="L122" s="12">
        <v>280</v>
      </c>
      <c r="M122" s="12">
        <v>1.83</v>
      </c>
      <c r="N122" s="19">
        <f t="shared" si="163"/>
        <v>3.56684210526316</v>
      </c>
      <c r="O122" s="20">
        <v>11872</v>
      </c>
      <c r="P122" s="12">
        <v>0.99</v>
      </c>
      <c r="Q122" s="12">
        <v>1.98</v>
      </c>
      <c r="R122" s="9">
        <f t="shared" si="164"/>
        <v>2.9602</v>
      </c>
      <c r="S122" s="10">
        <v>1.225</v>
      </c>
      <c r="T122" s="20">
        <v>1</v>
      </c>
      <c r="U122" s="21">
        <f t="shared" si="165"/>
        <v>58704.4262780965</v>
      </c>
      <c r="AA122" s="12">
        <v>35434</v>
      </c>
      <c r="AB122" s="12">
        <v>0.0253</v>
      </c>
      <c r="AC122" s="13">
        <v>1.35</v>
      </c>
      <c r="AD122" s="14">
        <v>1</v>
      </c>
      <c r="AE122" s="15">
        <f t="shared" si="166"/>
        <v>1210.24827</v>
      </c>
      <c r="AF122" s="12">
        <v>1</v>
      </c>
      <c r="AG122" s="12">
        <v>280</v>
      </c>
      <c r="AH122" s="12">
        <v>1.83</v>
      </c>
      <c r="AI122" s="19">
        <f t="shared" si="167"/>
        <v>3.56684210526316</v>
      </c>
      <c r="AJ122" s="20">
        <v>11872</v>
      </c>
      <c r="AK122" s="12">
        <v>0.99</v>
      </c>
      <c r="AL122" s="12">
        <v>1.98</v>
      </c>
      <c r="AM122" s="9">
        <f t="shared" si="168"/>
        <v>2.9602</v>
      </c>
      <c r="AN122" s="10">
        <v>1.225</v>
      </c>
      <c r="AO122" s="22">
        <v>1.015</v>
      </c>
      <c r="AP122" s="21">
        <f t="shared" si="169"/>
        <v>59584.992672268</v>
      </c>
      <c r="AV122" s="12">
        <v>35728</v>
      </c>
      <c r="AW122" s="12">
        <v>0.0253</v>
      </c>
      <c r="AX122" s="13">
        <v>1.35</v>
      </c>
      <c r="AY122" s="14">
        <v>1</v>
      </c>
      <c r="AZ122" s="15">
        <f t="shared" si="170"/>
        <v>1220.28984</v>
      </c>
      <c r="BA122" s="12">
        <v>1</v>
      </c>
      <c r="BB122" s="12">
        <v>280</v>
      </c>
      <c r="BC122" s="12">
        <v>1.83</v>
      </c>
      <c r="BD122" s="19">
        <f t="shared" si="171"/>
        <v>3.56684210526316</v>
      </c>
      <c r="BE122" s="20">
        <v>11872</v>
      </c>
      <c r="BF122" s="12">
        <v>1</v>
      </c>
      <c r="BG122" s="12">
        <v>3.11</v>
      </c>
      <c r="BH122" s="9">
        <f t="shared" si="172"/>
        <v>4.11</v>
      </c>
      <c r="BI122" s="10">
        <v>1.225</v>
      </c>
      <c r="BJ122" s="20">
        <v>1</v>
      </c>
      <c r="BK122" s="21">
        <f t="shared" si="173"/>
        <v>81686.7101057565</v>
      </c>
      <c r="BQ122" s="12">
        <v>35728</v>
      </c>
      <c r="BR122" s="12">
        <v>0.0253</v>
      </c>
      <c r="BS122" s="13">
        <v>1.35</v>
      </c>
      <c r="BT122" s="14">
        <v>1</v>
      </c>
      <c r="BU122" s="15">
        <f t="shared" si="174"/>
        <v>1220.28984</v>
      </c>
      <c r="BV122" s="12">
        <v>1</v>
      </c>
      <c r="BW122" s="12">
        <v>280</v>
      </c>
      <c r="BX122" s="12">
        <v>1.83</v>
      </c>
      <c r="BY122" s="19">
        <f t="shared" si="175"/>
        <v>3.56684210526316</v>
      </c>
      <c r="BZ122" s="20">
        <v>11872</v>
      </c>
      <c r="CA122" s="12">
        <v>1</v>
      </c>
      <c r="CB122" s="12">
        <v>3.11</v>
      </c>
      <c r="CC122" s="9">
        <f t="shared" si="176"/>
        <v>4.11</v>
      </c>
      <c r="CD122" s="10">
        <v>1.225</v>
      </c>
      <c r="CE122" s="22">
        <v>1.015</v>
      </c>
      <c r="CF122" s="21">
        <f t="shared" si="177"/>
        <v>82912.0107573429</v>
      </c>
      <c r="CL122" s="12">
        <v>41312</v>
      </c>
      <c r="CM122" s="12">
        <v>0.0253</v>
      </c>
      <c r="CN122" s="13">
        <v>1.35</v>
      </c>
      <c r="CO122" s="14">
        <v>1</v>
      </c>
      <c r="CP122" s="15">
        <f t="shared" si="178"/>
        <v>1411.01136</v>
      </c>
      <c r="CQ122" s="12">
        <v>1</v>
      </c>
      <c r="CR122" s="12">
        <v>280</v>
      </c>
      <c r="CS122" s="12">
        <v>1.83</v>
      </c>
      <c r="CT122" s="19">
        <f t="shared" si="179"/>
        <v>3.56684210526316</v>
      </c>
      <c r="CU122" s="20">
        <v>11872</v>
      </c>
      <c r="CV122" s="12">
        <v>0.99</v>
      </c>
      <c r="CW122" s="12">
        <v>1.98</v>
      </c>
      <c r="CX122" s="9">
        <f t="shared" si="180"/>
        <v>2.9602</v>
      </c>
      <c r="CY122" s="10">
        <v>1.225</v>
      </c>
      <c r="CZ122" s="22">
        <v>1.085</v>
      </c>
      <c r="DA122" s="21">
        <f t="shared" si="181"/>
        <v>66511.7422597421</v>
      </c>
      <c r="DG122" s="12">
        <v>41606</v>
      </c>
      <c r="DH122" s="12">
        <v>0.0253</v>
      </c>
      <c r="DI122" s="13">
        <v>1.35</v>
      </c>
      <c r="DJ122" s="14">
        <v>1</v>
      </c>
      <c r="DK122" s="15">
        <f t="shared" si="182"/>
        <v>1421.05293</v>
      </c>
      <c r="DL122" s="12">
        <v>1</v>
      </c>
      <c r="DM122" s="12">
        <v>280</v>
      </c>
      <c r="DN122" s="12">
        <v>1.83</v>
      </c>
      <c r="DO122" s="19">
        <f t="shared" si="183"/>
        <v>3.56684210526316</v>
      </c>
      <c r="DP122" s="20">
        <v>11872</v>
      </c>
      <c r="DQ122" s="12">
        <v>1</v>
      </c>
      <c r="DR122" s="12">
        <v>3.11</v>
      </c>
      <c r="DS122" s="9">
        <f t="shared" si="184"/>
        <v>4.11</v>
      </c>
      <c r="DT122" s="10">
        <v>1.225</v>
      </c>
      <c r="DU122" s="22">
        <v>1.085</v>
      </c>
      <c r="DV122" s="21">
        <f t="shared" si="185"/>
        <v>92541.8693183065</v>
      </c>
      <c r="EB122" s="12">
        <v>41606</v>
      </c>
      <c r="EC122" s="12">
        <v>0.02992</v>
      </c>
      <c r="ED122" s="13">
        <v>1.35</v>
      </c>
      <c r="EE122" s="14">
        <v>1</v>
      </c>
      <c r="EF122" s="15">
        <f t="shared" si="186"/>
        <v>1680.549552</v>
      </c>
      <c r="EG122" s="12">
        <v>1</v>
      </c>
      <c r="EH122" s="12">
        <v>280</v>
      </c>
      <c r="EI122" s="12">
        <v>1.92</v>
      </c>
      <c r="EJ122" s="19">
        <f t="shared" si="187"/>
        <v>3.65684210526316</v>
      </c>
      <c r="EK122" s="20">
        <v>11872</v>
      </c>
      <c r="EL122" s="12">
        <v>1</v>
      </c>
      <c r="EM122" s="12">
        <v>3.91</v>
      </c>
      <c r="EN122" s="9">
        <f t="shared" si="188"/>
        <v>4.91</v>
      </c>
      <c r="EO122" s="10">
        <v>1.225</v>
      </c>
      <c r="EP122" s="22">
        <v>1.2</v>
      </c>
      <c r="EQ122" s="21">
        <f t="shared" si="189"/>
        <v>130044.941231693</v>
      </c>
    </row>
    <row r="123" s="1" customFormat="1" customHeight="1" spans="6:147">
      <c r="F123" s="12">
        <v>35434</v>
      </c>
      <c r="G123" s="12">
        <v>0.0253</v>
      </c>
      <c r="H123" s="13">
        <v>1.35</v>
      </c>
      <c r="I123" s="14">
        <v>1</v>
      </c>
      <c r="J123" s="15">
        <f t="shared" si="162"/>
        <v>1210.24827</v>
      </c>
      <c r="K123" s="12">
        <v>1</v>
      </c>
      <c r="L123" s="12">
        <v>280</v>
      </c>
      <c r="M123" s="12">
        <v>1.83</v>
      </c>
      <c r="N123" s="19">
        <f t="shared" si="163"/>
        <v>3.56684210526316</v>
      </c>
      <c r="O123" s="20">
        <v>11872</v>
      </c>
      <c r="P123" s="12">
        <v>0.99</v>
      </c>
      <c r="Q123" s="12">
        <v>1.98</v>
      </c>
      <c r="R123" s="9">
        <f t="shared" si="164"/>
        <v>2.9602</v>
      </c>
      <c r="S123" s="10">
        <v>1.225</v>
      </c>
      <c r="T123" s="20">
        <v>1</v>
      </c>
      <c r="U123" s="21">
        <f t="shared" si="165"/>
        <v>58704.4262780965</v>
      </c>
      <c r="AA123" s="12">
        <v>35434</v>
      </c>
      <c r="AB123" s="12">
        <v>0.0253</v>
      </c>
      <c r="AC123" s="13">
        <v>1.35</v>
      </c>
      <c r="AD123" s="14">
        <v>1</v>
      </c>
      <c r="AE123" s="15">
        <f t="shared" si="166"/>
        <v>1210.24827</v>
      </c>
      <c r="AF123" s="12">
        <v>1</v>
      </c>
      <c r="AG123" s="12">
        <v>280</v>
      </c>
      <c r="AH123" s="12">
        <v>1.83</v>
      </c>
      <c r="AI123" s="19">
        <f t="shared" si="167"/>
        <v>3.56684210526316</v>
      </c>
      <c r="AJ123" s="20">
        <v>11872</v>
      </c>
      <c r="AK123" s="12">
        <v>0.99</v>
      </c>
      <c r="AL123" s="12">
        <v>1.98</v>
      </c>
      <c r="AM123" s="9">
        <f t="shared" si="168"/>
        <v>2.9602</v>
      </c>
      <c r="AN123" s="10">
        <v>1.225</v>
      </c>
      <c r="AO123" s="22">
        <v>1.015</v>
      </c>
      <c r="AP123" s="21">
        <f t="shared" si="169"/>
        <v>59584.992672268</v>
      </c>
      <c r="AV123" s="12">
        <v>35728</v>
      </c>
      <c r="AW123" s="12">
        <v>0.0253</v>
      </c>
      <c r="AX123" s="13">
        <v>1.35</v>
      </c>
      <c r="AY123" s="14">
        <v>1</v>
      </c>
      <c r="AZ123" s="15">
        <f t="shared" si="170"/>
        <v>1220.28984</v>
      </c>
      <c r="BA123" s="12">
        <v>1</v>
      </c>
      <c r="BB123" s="12">
        <v>280</v>
      </c>
      <c r="BC123" s="12">
        <v>1.83</v>
      </c>
      <c r="BD123" s="19">
        <f t="shared" si="171"/>
        <v>3.56684210526316</v>
      </c>
      <c r="BE123" s="20">
        <v>11872</v>
      </c>
      <c r="BF123" s="12">
        <v>1</v>
      </c>
      <c r="BG123" s="12">
        <v>3.11</v>
      </c>
      <c r="BH123" s="9">
        <f t="shared" si="172"/>
        <v>4.11</v>
      </c>
      <c r="BI123" s="10">
        <v>1.225</v>
      </c>
      <c r="BJ123" s="20">
        <v>1</v>
      </c>
      <c r="BK123" s="21">
        <f t="shared" si="173"/>
        <v>81686.7101057565</v>
      </c>
      <c r="BQ123" s="12">
        <v>35728</v>
      </c>
      <c r="BR123" s="12">
        <v>0.0253</v>
      </c>
      <c r="BS123" s="13">
        <v>1.35</v>
      </c>
      <c r="BT123" s="14">
        <v>1</v>
      </c>
      <c r="BU123" s="15">
        <f t="shared" si="174"/>
        <v>1220.28984</v>
      </c>
      <c r="BV123" s="12">
        <v>1</v>
      </c>
      <c r="BW123" s="12">
        <v>280</v>
      </c>
      <c r="BX123" s="12">
        <v>1.83</v>
      </c>
      <c r="BY123" s="19">
        <f t="shared" si="175"/>
        <v>3.56684210526316</v>
      </c>
      <c r="BZ123" s="20">
        <v>11872</v>
      </c>
      <c r="CA123" s="12">
        <v>1</v>
      </c>
      <c r="CB123" s="12">
        <v>3.11</v>
      </c>
      <c r="CC123" s="9">
        <f t="shared" si="176"/>
        <v>4.11</v>
      </c>
      <c r="CD123" s="10">
        <v>1.225</v>
      </c>
      <c r="CE123" s="22">
        <v>1.015</v>
      </c>
      <c r="CF123" s="21">
        <f t="shared" si="177"/>
        <v>82912.0107573429</v>
      </c>
      <c r="CL123" s="12">
        <v>41312</v>
      </c>
      <c r="CM123" s="12">
        <v>0.0253</v>
      </c>
      <c r="CN123" s="13">
        <v>1.35</v>
      </c>
      <c r="CO123" s="14">
        <v>1</v>
      </c>
      <c r="CP123" s="15">
        <f t="shared" si="178"/>
        <v>1411.01136</v>
      </c>
      <c r="CQ123" s="12">
        <v>1</v>
      </c>
      <c r="CR123" s="12">
        <v>280</v>
      </c>
      <c r="CS123" s="12">
        <v>1.83</v>
      </c>
      <c r="CT123" s="19">
        <f t="shared" si="179"/>
        <v>3.56684210526316</v>
      </c>
      <c r="CU123" s="20">
        <v>11872</v>
      </c>
      <c r="CV123" s="12">
        <v>0.99</v>
      </c>
      <c r="CW123" s="12">
        <v>1.98</v>
      </c>
      <c r="CX123" s="9">
        <f t="shared" si="180"/>
        <v>2.9602</v>
      </c>
      <c r="CY123" s="10">
        <v>1.225</v>
      </c>
      <c r="CZ123" s="22">
        <v>1.085</v>
      </c>
      <c r="DA123" s="21">
        <f t="shared" si="181"/>
        <v>66511.7422597421</v>
      </c>
      <c r="DG123" s="12">
        <v>41606</v>
      </c>
      <c r="DH123" s="12">
        <v>0.0253</v>
      </c>
      <c r="DI123" s="13">
        <v>1.35</v>
      </c>
      <c r="DJ123" s="14">
        <v>1</v>
      </c>
      <c r="DK123" s="15">
        <f t="shared" si="182"/>
        <v>1421.05293</v>
      </c>
      <c r="DL123" s="12">
        <v>1</v>
      </c>
      <c r="DM123" s="12">
        <v>280</v>
      </c>
      <c r="DN123" s="12">
        <v>1.83</v>
      </c>
      <c r="DO123" s="19">
        <f t="shared" si="183"/>
        <v>3.56684210526316</v>
      </c>
      <c r="DP123" s="20">
        <v>11872</v>
      </c>
      <c r="DQ123" s="12">
        <v>1</v>
      </c>
      <c r="DR123" s="12">
        <v>3.11</v>
      </c>
      <c r="DS123" s="9">
        <f t="shared" si="184"/>
        <v>4.11</v>
      </c>
      <c r="DT123" s="10">
        <v>1.225</v>
      </c>
      <c r="DU123" s="22">
        <v>1.085</v>
      </c>
      <c r="DV123" s="21">
        <f t="shared" si="185"/>
        <v>92541.8693183065</v>
      </c>
      <c r="EB123" s="12">
        <v>41606</v>
      </c>
      <c r="EC123" s="12">
        <v>0.02992</v>
      </c>
      <c r="ED123" s="13">
        <v>1.35</v>
      </c>
      <c r="EE123" s="14">
        <v>1</v>
      </c>
      <c r="EF123" s="15">
        <f t="shared" si="186"/>
        <v>1680.549552</v>
      </c>
      <c r="EG123" s="12">
        <v>1</v>
      </c>
      <c r="EH123" s="12">
        <v>280</v>
      </c>
      <c r="EI123" s="12">
        <v>1.92</v>
      </c>
      <c r="EJ123" s="19">
        <f t="shared" si="187"/>
        <v>3.65684210526316</v>
      </c>
      <c r="EK123" s="20">
        <v>11872</v>
      </c>
      <c r="EL123" s="12">
        <v>1</v>
      </c>
      <c r="EM123" s="12">
        <v>3.91</v>
      </c>
      <c r="EN123" s="9">
        <f t="shared" si="188"/>
        <v>4.91</v>
      </c>
      <c r="EO123" s="10">
        <v>1.225</v>
      </c>
      <c r="EP123" s="22">
        <v>1.2</v>
      </c>
      <c r="EQ123" s="21">
        <f t="shared" si="189"/>
        <v>130044.941231693</v>
      </c>
    </row>
    <row r="124" s="1" customFormat="1" customHeight="1" spans="6:147">
      <c r="F124" s="12">
        <v>35434</v>
      </c>
      <c r="G124" s="12">
        <v>0.0253</v>
      </c>
      <c r="H124" s="13">
        <v>1.35</v>
      </c>
      <c r="I124" s="14">
        <v>1</v>
      </c>
      <c r="J124" s="15">
        <f t="shared" si="162"/>
        <v>1210.24827</v>
      </c>
      <c r="K124" s="12">
        <v>1</v>
      </c>
      <c r="L124" s="12">
        <v>280</v>
      </c>
      <c r="M124" s="12">
        <v>1.83</v>
      </c>
      <c r="N124" s="19">
        <f t="shared" si="163"/>
        <v>3.56684210526316</v>
      </c>
      <c r="O124" s="20">
        <v>11872</v>
      </c>
      <c r="P124" s="12">
        <v>0.99</v>
      </c>
      <c r="Q124" s="12">
        <v>1.98</v>
      </c>
      <c r="R124" s="9">
        <f t="shared" si="164"/>
        <v>2.9602</v>
      </c>
      <c r="S124" s="10">
        <v>1.225</v>
      </c>
      <c r="T124" s="20">
        <v>1</v>
      </c>
      <c r="U124" s="21">
        <f t="shared" si="165"/>
        <v>58704.4262780965</v>
      </c>
      <c r="AA124" s="12">
        <v>35434</v>
      </c>
      <c r="AB124" s="12">
        <v>0.0253</v>
      </c>
      <c r="AC124" s="13">
        <v>1.35</v>
      </c>
      <c r="AD124" s="14">
        <v>1</v>
      </c>
      <c r="AE124" s="15">
        <f t="shared" si="166"/>
        <v>1210.24827</v>
      </c>
      <c r="AF124" s="12">
        <v>1</v>
      </c>
      <c r="AG124" s="12">
        <v>280</v>
      </c>
      <c r="AH124" s="12">
        <v>1.83</v>
      </c>
      <c r="AI124" s="19">
        <f t="shared" si="167"/>
        <v>3.56684210526316</v>
      </c>
      <c r="AJ124" s="20">
        <v>11872</v>
      </c>
      <c r="AK124" s="12">
        <v>0.99</v>
      </c>
      <c r="AL124" s="12">
        <v>1.98</v>
      </c>
      <c r="AM124" s="9">
        <f t="shared" si="168"/>
        <v>2.9602</v>
      </c>
      <c r="AN124" s="10">
        <v>1.225</v>
      </c>
      <c r="AO124" s="22">
        <v>1.015</v>
      </c>
      <c r="AP124" s="21">
        <f t="shared" si="169"/>
        <v>59584.992672268</v>
      </c>
      <c r="AV124" s="12">
        <v>35728</v>
      </c>
      <c r="AW124" s="12">
        <v>0.0253</v>
      </c>
      <c r="AX124" s="13">
        <v>1.35</v>
      </c>
      <c r="AY124" s="14">
        <v>1</v>
      </c>
      <c r="AZ124" s="15">
        <f t="shared" si="170"/>
        <v>1220.28984</v>
      </c>
      <c r="BA124" s="12">
        <v>1</v>
      </c>
      <c r="BB124" s="12">
        <v>280</v>
      </c>
      <c r="BC124" s="12">
        <v>1.83</v>
      </c>
      <c r="BD124" s="19">
        <f t="shared" si="171"/>
        <v>3.56684210526316</v>
      </c>
      <c r="BE124" s="20">
        <v>11872</v>
      </c>
      <c r="BF124" s="12">
        <v>1</v>
      </c>
      <c r="BG124" s="12">
        <v>3.11</v>
      </c>
      <c r="BH124" s="9">
        <f t="shared" si="172"/>
        <v>4.11</v>
      </c>
      <c r="BI124" s="10">
        <v>1.225</v>
      </c>
      <c r="BJ124" s="20">
        <v>1</v>
      </c>
      <c r="BK124" s="21">
        <f t="shared" si="173"/>
        <v>81686.7101057565</v>
      </c>
      <c r="BQ124" s="12">
        <v>35728</v>
      </c>
      <c r="BR124" s="12">
        <v>0.0253</v>
      </c>
      <c r="BS124" s="13">
        <v>1.35</v>
      </c>
      <c r="BT124" s="14">
        <v>1</v>
      </c>
      <c r="BU124" s="15">
        <f t="shared" si="174"/>
        <v>1220.28984</v>
      </c>
      <c r="BV124" s="12">
        <v>1</v>
      </c>
      <c r="BW124" s="12">
        <v>280</v>
      </c>
      <c r="BX124" s="12">
        <v>1.83</v>
      </c>
      <c r="BY124" s="19">
        <f t="shared" si="175"/>
        <v>3.56684210526316</v>
      </c>
      <c r="BZ124" s="20">
        <v>11872</v>
      </c>
      <c r="CA124" s="12">
        <v>1</v>
      </c>
      <c r="CB124" s="12">
        <v>3.11</v>
      </c>
      <c r="CC124" s="9">
        <f t="shared" si="176"/>
        <v>4.11</v>
      </c>
      <c r="CD124" s="10">
        <v>1.225</v>
      </c>
      <c r="CE124" s="22">
        <v>1.015</v>
      </c>
      <c r="CF124" s="21">
        <f t="shared" si="177"/>
        <v>82912.0107573429</v>
      </c>
      <c r="CL124" s="12">
        <v>41312</v>
      </c>
      <c r="CM124" s="12">
        <v>0.0253</v>
      </c>
      <c r="CN124" s="13">
        <v>1.35</v>
      </c>
      <c r="CO124" s="14">
        <v>1</v>
      </c>
      <c r="CP124" s="15">
        <f t="shared" si="178"/>
        <v>1411.01136</v>
      </c>
      <c r="CQ124" s="12">
        <v>1</v>
      </c>
      <c r="CR124" s="12">
        <v>280</v>
      </c>
      <c r="CS124" s="12">
        <v>1.83</v>
      </c>
      <c r="CT124" s="19">
        <f t="shared" si="179"/>
        <v>3.56684210526316</v>
      </c>
      <c r="CU124" s="20">
        <v>11872</v>
      </c>
      <c r="CV124" s="12">
        <v>0.99</v>
      </c>
      <c r="CW124" s="12">
        <v>1.98</v>
      </c>
      <c r="CX124" s="9">
        <f t="shared" si="180"/>
        <v>2.9602</v>
      </c>
      <c r="CY124" s="10">
        <v>1.225</v>
      </c>
      <c r="CZ124" s="22">
        <v>1.085</v>
      </c>
      <c r="DA124" s="21">
        <f t="shared" si="181"/>
        <v>66511.7422597421</v>
      </c>
      <c r="DG124" s="12">
        <v>41606</v>
      </c>
      <c r="DH124" s="12">
        <v>0.0253</v>
      </c>
      <c r="DI124" s="13">
        <v>1.35</v>
      </c>
      <c r="DJ124" s="14">
        <v>1</v>
      </c>
      <c r="DK124" s="15">
        <f t="shared" si="182"/>
        <v>1421.05293</v>
      </c>
      <c r="DL124" s="12">
        <v>1</v>
      </c>
      <c r="DM124" s="12">
        <v>280</v>
      </c>
      <c r="DN124" s="12">
        <v>1.83</v>
      </c>
      <c r="DO124" s="19">
        <f t="shared" si="183"/>
        <v>3.56684210526316</v>
      </c>
      <c r="DP124" s="20">
        <v>11872</v>
      </c>
      <c r="DQ124" s="12">
        <v>1</v>
      </c>
      <c r="DR124" s="12">
        <v>3.11</v>
      </c>
      <c r="DS124" s="9">
        <f t="shared" si="184"/>
        <v>4.11</v>
      </c>
      <c r="DT124" s="10">
        <v>1.225</v>
      </c>
      <c r="DU124" s="22">
        <v>1.085</v>
      </c>
      <c r="DV124" s="21">
        <f t="shared" si="185"/>
        <v>92541.8693183065</v>
      </c>
      <c r="EB124" s="12">
        <v>41606</v>
      </c>
      <c r="EC124" s="12">
        <v>0.02992</v>
      </c>
      <c r="ED124" s="13">
        <v>1.35</v>
      </c>
      <c r="EE124" s="14">
        <v>1</v>
      </c>
      <c r="EF124" s="15">
        <f t="shared" si="186"/>
        <v>1680.549552</v>
      </c>
      <c r="EG124" s="12">
        <v>1</v>
      </c>
      <c r="EH124" s="12">
        <v>280</v>
      </c>
      <c r="EI124" s="12">
        <v>1.92</v>
      </c>
      <c r="EJ124" s="19">
        <f t="shared" si="187"/>
        <v>3.65684210526316</v>
      </c>
      <c r="EK124" s="20">
        <v>11872</v>
      </c>
      <c r="EL124" s="12">
        <v>1</v>
      </c>
      <c r="EM124" s="12">
        <v>3.91</v>
      </c>
      <c r="EN124" s="9">
        <f t="shared" si="188"/>
        <v>4.91</v>
      </c>
      <c r="EO124" s="10">
        <v>1.225</v>
      </c>
      <c r="EP124" s="22">
        <v>1.2</v>
      </c>
      <c r="EQ124" s="21">
        <f t="shared" si="189"/>
        <v>130044.941231693</v>
      </c>
    </row>
    <row r="125" s="1" customFormat="1" customHeight="1" spans="6:147">
      <c r="F125" s="12">
        <v>35434</v>
      </c>
      <c r="G125" s="12">
        <v>0.0253</v>
      </c>
      <c r="H125" s="13">
        <v>1.35</v>
      </c>
      <c r="I125" s="14">
        <v>1</v>
      </c>
      <c r="J125" s="15">
        <f t="shared" si="162"/>
        <v>1210.24827</v>
      </c>
      <c r="K125" s="12">
        <v>1</v>
      </c>
      <c r="L125" s="12">
        <v>280</v>
      </c>
      <c r="M125" s="12">
        <v>1.83</v>
      </c>
      <c r="N125" s="19">
        <f t="shared" si="163"/>
        <v>3.56684210526316</v>
      </c>
      <c r="O125" s="20">
        <v>11872</v>
      </c>
      <c r="P125" s="12">
        <v>0.99</v>
      </c>
      <c r="Q125" s="12">
        <v>1.98</v>
      </c>
      <c r="R125" s="9">
        <f t="shared" si="164"/>
        <v>2.9602</v>
      </c>
      <c r="S125" s="10">
        <v>1.225</v>
      </c>
      <c r="T125" s="20">
        <v>1</v>
      </c>
      <c r="U125" s="21">
        <f t="shared" si="165"/>
        <v>58704.4262780965</v>
      </c>
      <c r="AA125" s="12">
        <v>35434</v>
      </c>
      <c r="AB125" s="12">
        <v>0.0253</v>
      </c>
      <c r="AC125" s="13">
        <v>1.35</v>
      </c>
      <c r="AD125" s="14">
        <v>1</v>
      </c>
      <c r="AE125" s="15">
        <f t="shared" si="166"/>
        <v>1210.24827</v>
      </c>
      <c r="AF125" s="12">
        <v>1</v>
      </c>
      <c r="AG125" s="12">
        <v>280</v>
      </c>
      <c r="AH125" s="12">
        <v>1.83</v>
      </c>
      <c r="AI125" s="19">
        <f t="shared" si="167"/>
        <v>3.56684210526316</v>
      </c>
      <c r="AJ125" s="20">
        <v>11872</v>
      </c>
      <c r="AK125" s="12">
        <v>0.99</v>
      </c>
      <c r="AL125" s="12">
        <v>1.98</v>
      </c>
      <c r="AM125" s="9">
        <f t="shared" si="168"/>
        <v>2.9602</v>
      </c>
      <c r="AN125" s="10">
        <v>1.225</v>
      </c>
      <c r="AO125" s="22">
        <v>1.015</v>
      </c>
      <c r="AP125" s="21">
        <f t="shared" si="169"/>
        <v>59584.992672268</v>
      </c>
      <c r="AV125" s="12">
        <v>35728</v>
      </c>
      <c r="AW125" s="12">
        <v>0.0253</v>
      </c>
      <c r="AX125" s="13">
        <v>1.35</v>
      </c>
      <c r="AY125" s="14">
        <v>1</v>
      </c>
      <c r="AZ125" s="15">
        <f t="shared" si="170"/>
        <v>1220.28984</v>
      </c>
      <c r="BA125" s="12">
        <v>1</v>
      </c>
      <c r="BB125" s="12">
        <v>280</v>
      </c>
      <c r="BC125" s="12">
        <v>1.83</v>
      </c>
      <c r="BD125" s="19">
        <f t="shared" si="171"/>
        <v>3.56684210526316</v>
      </c>
      <c r="BE125" s="20">
        <v>11872</v>
      </c>
      <c r="BF125" s="12">
        <v>1</v>
      </c>
      <c r="BG125" s="12">
        <v>3.11</v>
      </c>
      <c r="BH125" s="9">
        <f t="shared" si="172"/>
        <v>4.11</v>
      </c>
      <c r="BI125" s="10">
        <v>1.225</v>
      </c>
      <c r="BJ125" s="20">
        <v>1</v>
      </c>
      <c r="BK125" s="21">
        <f t="shared" si="173"/>
        <v>81686.7101057565</v>
      </c>
      <c r="BQ125" s="12">
        <v>35728</v>
      </c>
      <c r="BR125" s="12">
        <v>0.0253</v>
      </c>
      <c r="BS125" s="13">
        <v>1.35</v>
      </c>
      <c r="BT125" s="14">
        <v>1</v>
      </c>
      <c r="BU125" s="15">
        <f t="shared" si="174"/>
        <v>1220.28984</v>
      </c>
      <c r="BV125" s="12">
        <v>1</v>
      </c>
      <c r="BW125" s="12">
        <v>280</v>
      </c>
      <c r="BX125" s="12">
        <v>1.83</v>
      </c>
      <c r="BY125" s="19">
        <f t="shared" si="175"/>
        <v>3.56684210526316</v>
      </c>
      <c r="BZ125" s="20">
        <v>11872</v>
      </c>
      <c r="CA125" s="12">
        <v>1</v>
      </c>
      <c r="CB125" s="12">
        <v>3.11</v>
      </c>
      <c r="CC125" s="9">
        <f t="shared" si="176"/>
        <v>4.11</v>
      </c>
      <c r="CD125" s="10">
        <v>1.225</v>
      </c>
      <c r="CE125" s="22">
        <v>1.015</v>
      </c>
      <c r="CF125" s="21">
        <f t="shared" si="177"/>
        <v>82912.0107573429</v>
      </c>
      <c r="CL125" s="12">
        <v>41312</v>
      </c>
      <c r="CM125" s="12">
        <v>0.0253</v>
      </c>
      <c r="CN125" s="13">
        <v>1.35</v>
      </c>
      <c r="CO125" s="14">
        <v>1</v>
      </c>
      <c r="CP125" s="15">
        <f t="shared" si="178"/>
        <v>1411.01136</v>
      </c>
      <c r="CQ125" s="12">
        <v>1</v>
      </c>
      <c r="CR125" s="12">
        <v>280</v>
      </c>
      <c r="CS125" s="12">
        <v>1.83</v>
      </c>
      <c r="CT125" s="19">
        <f t="shared" si="179"/>
        <v>3.56684210526316</v>
      </c>
      <c r="CU125" s="20">
        <v>11872</v>
      </c>
      <c r="CV125" s="12">
        <v>0.99</v>
      </c>
      <c r="CW125" s="12">
        <v>1.98</v>
      </c>
      <c r="CX125" s="9">
        <f t="shared" si="180"/>
        <v>2.9602</v>
      </c>
      <c r="CY125" s="10">
        <v>1.225</v>
      </c>
      <c r="CZ125" s="22">
        <v>1.085</v>
      </c>
      <c r="DA125" s="21">
        <f t="shared" si="181"/>
        <v>66511.7422597421</v>
      </c>
      <c r="DG125" s="12">
        <v>41606</v>
      </c>
      <c r="DH125" s="12">
        <v>0.0253</v>
      </c>
      <c r="DI125" s="13">
        <v>1.35</v>
      </c>
      <c r="DJ125" s="14">
        <v>1</v>
      </c>
      <c r="DK125" s="15">
        <f t="shared" si="182"/>
        <v>1421.05293</v>
      </c>
      <c r="DL125" s="12">
        <v>1</v>
      </c>
      <c r="DM125" s="12">
        <v>280</v>
      </c>
      <c r="DN125" s="12">
        <v>1.83</v>
      </c>
      <c r="DO125" s="19">
        <f t="shared" si="183"/>
        <v>3.56684210526316</v>
      </c>
      <c r="DP125" s="20">
        <v>11872</v>
      </c>
      <c r="DQ125" s="12">
        <v>1</v>
      </c>
      <c r="DR125" s="12">
        <v>3.11</v>
      </c>
      <c r="DS125" s="9">
        <f t="shared" si="184"/>
        <v>4.11</v>
      </c>
      <c r="DT125" s="10">
        <v>1.225</v>
      </c>
      <c r="DU125" s="22">
        <v>1.085</v>
      </c>
      <c r="DV125" s="21">
        <f t="shared" si="185"/>
        <v>92541.8693183065</v>
      </c>
      <c r="EB125" s="12">
        <v>41606</v>
      </c>
      <c r="EC125" s="12">
        <v>0.02992</v>
      </c>
      <c r="ED125" s="13">
        <v>1.35</v>
      </c>
      <c r="EE125" s="14">
        <v>1</v>
      </c>
      <c r="EF125" s="15">
        <f t="shared" si="186"/>
        <v>1680.549552</v>
      </c>
      <c r="EG125" s="12">
        <v>1</v>
      </c>
      <c r="EH125" s="12">
        <v>280</v>
      </c>
      <c r="EI125" s="12">
        <v>1.92</v>
      </c>
      <c r="EJ125" s="19">
        <f t="shared" si="187"/>
        <v>3.65684210526316</v>
      </c>
      <c r="EK125" s="20">
        <v>11872</v>
      </c>
      <c r="EL125" s="12">
        <v>1</v>
      </c>
      <c r="EM125" s="12">
        <v>3.91</v>
      </c>
      <c r="EN125" s="9">
        <f t="shared" si="188"/>
        <v>4.91</v>
      </c>
      <c r="EO125" s="10">
        <v>1.225</v>
      </c>
      <c r="EP125" s="22">
        <v>1.2</v>
      </c>
      <c r="EQ125" s="21">
        <f t="shared" si="189"/>
        <v>130044.941231693</v>
      </c>
    </row>
    <row r="126" s="1" customFormat="1" customHeight="1" spans="6:147">
      <c r="F126" s="12">
        <v>35434</v>
      </c>
      <c r="G126" s="12">
        <v>0.0253</v>
      </c>
      <c r="H126" s="13">
        <v>1.35</v>
      </c>
      <c r="I126" s="14">
        <v>1</v>
      </c>
      <c r="J126" s="15">
        <f t="shared" si="162"/>
        <v>1210.24827</v>
      </c>
      <c r="K126" s="12">
        <v>1</v>
      </c>
      <c r="L126" s="12">
        <v>280</v>
      </c>
      <c r="M126" s="12">
        <v>1.83</v>
      </c>
      <c r="N126" s="19">
        <f t="shared" si="163"/>
        <v>3.56684210526316</v>
      </c>
      <c r="O126" s="20">
        <v>11872</v>
      </c>
      <c r="P126" s="12">
        <v>0.99</v>
      </c>
      <c r="Q126" s="12">
        <v>1.98</v>
      </c>
      <c r="R126" s="9">
        <f t="shared" si="164"/>
        <v>2.9602</v>
      </c>
      <c r="S126" s="10">
        <v>1.225</v>
      </c>
      <c r="T126" s="20">
        <v>1</v>
      </c>
      <c r="U126" s="21">
        <f t="shared" si="165"/>
        <v>58704.4262780965</v>
      </c>
      <c r="AA126" s="12">
        <v>35434</v>
      </c>
      <c r="AB126" s="12">
        <v>0.0253</v>
      </c>
      <c r="AC126" s="13">
        <v>1.35</v>
      </c>
      <c r="AD126" s="14">
        <v>1</v>
      </c>
      <c r="AE126" s="15">
        <f t="shared" si="166"/>
        <v>1210.24827</v>
      </c>
      <c r="AF126" s="12">
        <v>1</v>
      </c>
      <c r="AG126" s="12">
        <v>280</v>
      </c>
      <c r="AH126" s="12">
        <v>1.83</v>
      </c>
      <c r="AI126" s="19">
        <f t="shared" si="167"/>
        <v>3.56684210526316</v>
      </c>
      <c r="AJ126" s="20">
        <v>11872</v>
      </c>
      <c r="AK126" s="12">
        <v>0.99</v>
      </c>
      <c r="AL126" s="12">
        <v>1.98</v>
      </c>
      <c r="AM126" s="9">
        <f t="shared" si="168"/>
        <v>2.9602</v>
      </c>
      <c r="AN126" s="10">
        <v>1.225</v>
      </c>
      <c r="AO126" s="22">
        <v>1.015</v>
      </c>
      <c r="AP126" s="21">
        <f t="shared" si="169"/>
        <v>59584.992672268</v>
      </c>
      <c r="AV126" s="12">
        <v>35728</v>
      </c>
      <c r="AW126" s="12">
        <v>0.0253</v>
      </c>
      <c r="AX126" s="13">
        <v>1.35</v>
      </c>
      <c r="AY126" s="14">
        <v>1</v>
      </c>
      <c r="AZ126" s="15">
        <f t="shared" si="170"/>
        <v>1220.28984</v>
      </c>
      <c r="BA126" s="12">
        <v>1</v>
      </c>
      <c r="BB126" s="12">
        <v>280</v>
      </c>
      <c r="BC126" s="12">
        <v>1.83</v>
      </c>
      <c r="BD126" s="19">
        <f t="shared" si="171"/>
        <v>3.56684210526316</v>
      </c>
      <c r="BE126" s="20">
        <v>11872</v>
      </c>
      <c r="BF126" s="12">
        <v>1</v>
      </c>
      <c r="BG126" s="12">
        <v>3.11</v>
      </c>
      <c r="BH126" s="9">
        <f t="shared" si="172"/>
        <v>4.11</v>
      </c>
      <c r="BI126" s="10">
        <v>1.225</v>
      </c>
      <c r="BJ126" s="20">
        <v>1</v>
      </c>
      <c r="BK126" s="21">
        <f t="shared" si="173"/>
        <v>81686.7101057565</v>
      </c>
      <c r="BQ126" s="12">
        <v>35728</v>
      </c>
      <c r="BR126" s="12">
        <v>0.0253</v>
      </c>
      <c r="BS126" s="13">
        <v>1.35</v>
      </c>
      <c r="BT126" s="14">
        <v>1</v>
      </c>
      <c r="BU126" s="15">
        <f t="shared" si="174"/>
        <v>1220.28984</v>
      </c>
      <c r="BV126" s="12">
        <v>1</v>
      </c>
      <c r="BW126" s="12">
        <v>280</v>
      </c>
      <c r="BX126" s="12">
        <v>1.83</v>
      </c>
      <c r="BY126" s="19">
        <f t="shared" si="175"/>
        <v>3.56684210526316</v>
      </c>
      <c r="BZ126" s="20">
        <v>11872</v>
      </c>
      <c r="CA126" s="12">
        <v>1</v>
      </c>
      <c r="CB126" s="12">
        <v>3.11</v>
      </c>
      <c r="CC126" s="9">
        <f t="shared" si="176"/>
        <v>4.11</v>
      </c>
      <c r="CD126" s="10">
        <v>1.225</v>
      </c>
      <c r="CE126" s="22">
        <v>1.015</v>
      </c>
      <c r="CF126" s="21">
        <f t="shared" si="177"/>
        <v>82912.0107573429</v>
      </c>
      <c r="CL126" s="12">
        <v>41312</v>
      </c>
      <c r="CM126" s="12">
        <v>0.0253</v>
      </c>
      <c r="CN126" s="13">
        <v>1.35</v>
      </c>
      <c r="CO126" s="14">
        <v>1</v>
      </c>
      <c r="CP126" s="15">
        <f t="shared" si="178"/>
        <v>1411.01136</v>
      </c>
      <c r="CQ126" s="12">
        <v>1</v>
      </c>
      <c r="CR126" s="12">
        <v>280</v>
      </c>
      <c r="CS126" s="12">
        <v>1.83</v>
      </c>
      <c r="CT126" s="19">
        <f t="shared" si="179"/>
        <v>3.56684210526316</v>
      </c>
      <c r="CU126" s="20">
        <v>11872</v>
      </c>
      <c r="CV126" s="12">
        <v>0.99</v>
      </c>
      <c r="CW126" s="12">
        <v>1.98</v>
      </c>
      <c r="CX126" s="9">
        <f t="shared" si="180"/>
        <v>2.9602</v>
      </c>
      <c r="CY126" s="10">
        <v>1.225</v>
      </c>
      <c r="CZ126" s="22">
        <v>1.085</v>
      </c>
      <c r="DA126" s="21">
        <f t="shared" si="181"/>
        <v>66511.7422597421</v>
      </c>
      <c r="DG126" s="12">
        <v>41606</v>
      </c>
      <c r="DH126" s="12">
        <v>0.0253</v>
      </c>
      <c r="DI126" s="13">
        <v>1.35</v>
      </c>
      <c r="DJ126" s="14">
        <v>1</v>
      </c>
      <c r="DK126" s="15">
        <f t="shared" si="182"/>
        <v>1421.05293</v>
      </c>
      <c r="DL126" s="12">
        <v>1</v>
      </c>
      <c r="DM126" s="12">
        <v>280</v>
      </c>
      <c r="DN126" s="12">
        <v>1.83</v>
      </c>
      <c r="DO126" s="19">
        <f t="shared" si="183"/>
        <v>3.56684210526316</v>
      </c>
      <c r="DP126" s="20">
        <v>11872</v>
      </c>
      <c r="DQ126" s="12">
        <v>1</v>
      </c>
      <c r="DR126" s="12">
        <v>3.11</v>
      </c>
      <c r="DS126" s="9">
        <f t="shared" si="184"/>
        <v>4.11</v>
      </c>
      <c r="DT126" s="10">
        <v>1.225</v>
      </c>
      <c r="DU126" s="22">
        <v>1.085</v>
      </c>
      <c r="DV126" s="21">
        <f t="shared" si="185"/>
        <v>92541.8693183065</v>
      </c>
      <c r="EB126" s="12">
        <v>41606</v>
      </c>
      <c r="EC126" s="12">
        <v>0.02992</v>
      </c>
      <c r="ED126" s="13">
        <v>1.35</v>
      </c>
      <c r="EE126" s="14">
        <v>1</v>
      </c>
      <c r="EF126" s="15">
        <f t="shared" si="186"/>
        <v>1680.549552</v>
      </c>
      <c r="EG126" s="12">
        <v>1</v>
      </c>
      <c r="EH126" s="12">
        <v>280</v>
      </c>
      <c r="EI126" s="12">
        <v>1.92</v>
      </c>
      <c r="EJ126" s="19">
        <f t="shared" si="187"/>
        <v>3.65684210526316</v>
      </c>
      <c r="EK126" s="20">
        <v>11872</v>
      </c>
      <c r="EL126" s="12">
        <v>1</v>
      </c>
      <c r="EM126" s="12">
        <v>3.91</v>
      </c>
      <c r="EN126" s="9">
        <f t="shared" si="188"/>
        <v>4.91</v>
      </c>
      <c r="EO126" s="10">
        <v>1.225</v>
      </c>
      <c r="EP126" s="22">
        <v>1.2</v>
      </c>
      <c r="EQ126" s="21">
        <f t="shared" si="189"/>
        <v>130044.941231693</v>
      </c>
    </row>
    <row r="127" s="1" customFormat="1" customHeight="1" spans="6:147">
      <c r="F127" s="12">
        <v>35434</v>
      </c>
      <c r="G127" s="12">
        <v>0.0253</v>
      </c>
      <c r="H127" s="13">
        <v>1.35</v>
      </c>
      <c r="I127" s="14">
        <v>1</v>
      </c>
      <c r="J127" s="15">
        <f t="shared" si="162"/>
        <v>1210.24827</v>
      </c>
      <c r="K127" s="12">
        <v>1</v>
      </c>
      <c r="L127" s="12">
        <v>280</v>
      </c>
      <c r="M127" s="12">
        <v>1.83</v>
      </c>
      <c r="N127" s="19">
        <f t="shared" si="163"/>
        <v>3.56684210526316</v>
      </c>
      <c r="O127" s="20">
        <v>11872</v>
      </c>
      <c r="P127" s="12">
        <v>0.99</v>
      </c>
      <c r="Q127" s="12">
        <v>1.98</v>
      </c>
      <c r="R127" s="9">
        <f t="shared" si="164"/>
        <v>2.9602</v>
      </c>
      <c r="S127" s="10">
        <v>1.225</v>
      </c>
      <c r="T127" s="20">
        <v>1</v>
      </c>
      <c r="U127" s="21">
        <f t="shared" si="165"/>
        <v>58704.4262780965</v>
      </c>
      <c r="AA127" s="12">
        <v>35434</v>
      </c>
      <c r="AB127" s="12">
        <v>0.0253</v>
      </c>
      <c r="AC127" s="13">
        <v>1.35</v>
      </c>
      <c r="AD127" s="14">
        <v>1</v>
      </c>
      <c r="AE127" s="15">
        <f t="shared" si="166"/>
        <v>1210.24827</v>
      </c>
      <c r="AF127" s="12">
        <v>1</v>
      </c>
      <c r="AG127" s="12">
        <v>280</v>
      </c>
      <c r="AH127" s="12">
        <v>1.83</v>
      </c>
      <c r="AI127" s="19">
        <f t="shared" si="167"/>
        <v>3.56684210526316</v>
      </c>
      <c r="AJ127" s="20">
        <v>11872</v>
      </c>
      <c r="AK127" s="12">
        <v>0.99</v>
      </c>
      <c r="AL127" s="12">
        <v>1.98</v>
      </c>
      <c r="AM127" s="9">
        <f t="shared" si="168"/>
        <v>2.9602</v>
      </c>
      <c r="AN127" s="10">
        <v>1.225</v>
      </c>
      <c r="AO127" s="22">
        <v>1.015</v>
      </c>
      <c r="AP127" s="21">
        <f t="shared" si="169"/>
        <v>59584.992672268</v>
      </c>
      <c r="AV127" s="12">
        <v>35728</v>
      </c>
      <c r="AW127" s="12">
        <v>0.0253</v>
      </c>
      <c r="AX127" s="13">
        <v>1.35</v>
      </c>
      <c r="AY127" s="14">
        <v>1</v>
      </c>
      <c r="AZ127" s="15">
        <f t="shared" si="170"/>
        <v>1220.28984</v>
      </c>
      <c r="BA127" s="12">
        <v>1</v>
      </c>
      <c r="BB127" s="12">
        <v>280</v>
      </c>
      <c r="BC127" s="12">
        <v>1.83</v>
      </c>
      <c r="BD127" s="19">
        <f t="shared" si="171"/>
        <v>3.56684210526316</v>
      </c>
      <c r="BE127" s="20">
        <v>11872</v>
      </c>
      <c r="BF127" s="12">
        <v>1</v>
      </c>
      <c r="BG127" s="12">
        <v>3.11</v>
      </c>
      <c r="BH127" s="9">
        <f t="shared" si="172"/>
        <v>4.11</v>
      </c>
      <c r="BI127" s="10">
        <v>1.225</v>
      </c>
      <c r="BJ127" s="20">
        <v>1</v>
      </c>
      <c r="BK127" s="21">
        <f t="shared" si="173"/>
        <v>81686.7101057565</v>
      </c>
      <c r="BQ127" s="12">
        <v>35728</v>
      </c>
      <c r="BR127" s="12">
        <v>0.0253</v>
      </c>
      <c r="BS127" s="13">
        <v>1.35</v>
      </c>
      <c r="BT127" s="14">
        <v>1</v>
      </c>
      <c r="BU127" s="15">
        <f t="shared" si="174"/>
        <v>1220.28984</v>
      </c>
      <c r="BV127" s="12">
        <v>1</v>
      </c>
      <c r="BW127" s="12">
        <v>280</v>
      </c>
      <c r="BX127" s="12">
        <v>1.83</v>
      </c>
      <c r="BY127" s="19">
        <f t="shared" si="175"/>
        <v>3.56684210526316</v>
      </c>
      <c r="BZ127" s="20">
        <v>11872</v>
      </c>
      <c r="CA127" s="12">
        <v>1</v>
      </c>
      <c r="CB127" s="12">
        <v>3.11</v>
      </c>
      <c r="CC127" s="9">
        <f t="shared" si="176"/>
        <v>4.11</v>
      </c>
      <c r="CD127" s="10">
        <v>1.225</v>
      </c>
      <c r="CE127" s="22">
        <v>1.015</v>
      </c>
      <c r="CF127" s="21">
        <f t="shared" si="177"/>
        <v>82912.0107573429</v>
      </c>
      <c r="CL127" s="12">
        <v>41312</v>
      </c>
      <c r="CM127" s="12">
        <v>0.0253</v>
      </c>
      <c r="CN127" s="13">
        <v>1.35</v>
      </c>
      <c r="CO127" s="14">
        <v>1</v>
      </c>
      <c r="CP127" s="15">
        <f t="shared" si="178"/>
        <v>1411.01136</v>
      </c>
      <c r="CQ127" s="12">
        <v>1</v>
      </c>
      <c r="CR127" s="12">
        <v>280</v>
      </c>
      <c r="CS127" s="12">
        <v>1.83</v>
      </c>
      <c r="CT127" s="19">
        <f t="shared" si="179"/>
        <v>3.56684210526316</v>
      </c>
      <c r="CU127" s="20">
        <v>11872</v>
      </c>
      <c r="CV127" s="12">
        <v>0.99</v>
      </c>
      <c r="CW127" s="12">
        <v>1.98</v>
      </c>
      <c r="CX127" s="9">
        <f t="shared" si="180"/>
        <v>2.9602</v>
      </c>
      <c r="CY127" s="10">
        <v>1.225</v>
      </c>
      <c r="CZ127" s="22">
        <v>1.085</v>
      </c>
      <c r="DA127" s="21">
        <f t="shared" si="181"/>
        <v>66511.7422597421</v>
      </c>
      <c r="DG127" s="12">
        <v>41606</v>
      </c>
      <c r="DH127" s="12">
        <v>0.0253</v>
      </c>
      <c r="DI127" s="13">
        <v>1.35</v>
      </c>
      <c r="DJ127" s="14">
        <v>1</v>
      </c>
      <c r="DK127" s="15">
        <f t="shared" si="182"/>
        <v>1421.05293</v>
      </c>
      <c r="DL127" s="12">
        <v>1</v>
      </c>
      <c r="DM127" s="12">
        <v>280</v>
      </c>
      <c r="DN127" s="12">
        <v>1.83</v>
      </c>
      <c r="DO127" s="19">
        <f t="shared" si="183"/>
        <v>3.56684210526316</v>
      </c>
      <c r="DP127" s="20">
        <v>11872</v>
      </c>
      <c r="DQ127" s="12">
        <v>1</v>
      </c>
      <c r="DR127" s="12">
        <v>3.11</v>
      </c>
      <c r="DS127" s="9">
        <f t="shared" si="184"/>
        <v>4.11</v>
      </c>
      <c r="DT127" s="10">
        <v>1.225</v>
      </c>
      <c r="DU127" s="22">
        <v>1.085</v>
      </c>
      <c r="DV127" s="21">
        <f t="shared" si="185"/>
        <v>92541.8693183065</v>
      </c>
      <c r="EB127" s="12">
        <v>41606</v>
      </c>
      <c r="EC127" s="12">
        <v>0.02992</v>
      </c>
      <c r="ED127" s="13">
        <v>1.35</v>
      </c>
      <c r="EE127" s="14">
        <v>1</v>
      </c>
      <c r="EF127" s="15">
        <f t="shared" si="186"/>
        <v>1680.549552</v>
      </c>
      <c r="EG127" s="12">
        <v>1</v>
      </c>
      <c r="EH127" s="12">
        <v>280</v>
      </c>
      <c r="EI127" s="12">
        <v>1.92</v>
      </c>
      <c r="EJ127" s="19">
        <f t="shared" si="187"/>
        <v>3.65684210526316</v>
      </c>
      <c r="EK127" s="20">
        <v>11872</v>
      </c>
      <c r="EL127" s="12">
        <v>1</v>
      </c>
      <c r="EM127" s="12">
        <v>3.91</v>
      </c>
      <c r="EN127" s="9">
        <f t="shared" si="188"/>
        <v>4.91</v>
      </c>
      <c r="EO127" s="10">
        <v>1.225</v>
      </c>
      <c r="EP127" s="22">
        <v>1.2</v>
      </c>
      <c r="EQ127" s="21">
        <f t="shared" si="189"/>
        <v>130044.941231693</v>
      </c>
    </row>
    <row r="128" s="1" customFormat="1" customHeight="1" spans="6:147">
      <c r="F128" s="12">
        <v>35434</v>
      </c>
      <c r="G128" s="12">
        <v>0.0253</v>
      </c>
      <c r="H128" s="13">
        <v>1.35</v>
      </c>
      <c r="I128" s="14">
        <v>1</v>
      </c>
      <c r="J128" s="15">
        <f t="shared" si="162"/>
        <v>1210.24827</v>
      </c>
      <c r="K128" s="12">
        <v>1</v>
      </c>
      <c r="L128" s="12">
        <v>280</v>
      </c>
      <c r="M128" s="12">
        <v>1.83</v>
      </c>
      <c r="N128" s="19">
        <f t="shared" si="163"/>
        <v>3.56684210526316</v>
      </c>
      <c r="O128" s="20">
        <v>11872</v>
      </c>
      <c r="P128" s="12">
        <v>0.99</v>
      </c>
      <c r="Q128" s="12">
        <v>1.98</v>
      </c>
      <c r="R128" s="9">
        <f t="shared" si="164"/>
        <v>2.9602</v>
      </c>
      <c r="S128" s="10">
        <v>1.225</v>
      </c>
      <c r="T128" s="20">
        <v>1</v>
      </c>
      <c r="U128" s="21">
        <f t="shared" si="165"/>
        <v>58704.4262780965</v>
      </c>
      <c r="AA128" s="12">
        <v>35434</v>
      </c>
      <c r="AB128" s="12">
        <v>0.0253</v>
      </c>
      <c r="AC128" s="13">
        <v>1.35</v>
      </c>
      <c r="AD128" s="14">
        <v>1</v>
      </c>
      <c r="AE128" s="15">
        <f t="shared" si="166"/>
        <v>1210.24827</v>
      </c>
      <c r="AF128" s="12">
        <v>1</v>
      </c>
      <c r="AG128" s="12">
        <v>280</v>
      </c>
      <c r="AH128" s="12">
        <v>1.83</v>
      </c>
      <c r="AI128" s="19">
        <f t="shared" si="167"/>
        <v>3.56684210526316</v>
      </c>
      <c r="AJ128" s="20">
        <v>11872</v>
      </c>
      <c r="AK128" s="12">
        <v>0.99</v>
      </c>
      <c r="AL128" s="12">
        <v>1.98</v>
      </c>
      <c r="AM128" s="9">
        <f t="shared" si="168"/>
        <v>2.9602</v>
      </c>
      <c r="AN128" s="10">
        <v>1.225</v>
      </c>
      <c r="AO128" s="22">
        <v>1.015</v>
      </c>
      <c r="AP128" s="21">
        <f t="shared" si="169"/>
        <v>59584.992672268</v>
      </c>
      <c r="AV128" s="12">
        <v>35728</v>
      </c>
      <c r="AW128" s="12">
        <v>0.0253</v>
      </c>
      <c r="AX128" s="13">
        <v>1.35</v>
      </c>
      <c r="AY128" s="14">
        <v>1</v>
      </c>
      <c r="AZ128" s="15">
        <f t="shared" si="170"/>
        <v>1220.28984</v>
      </c>
      <c r="BA128" s="12">
        <v>1</v>
      </c>
      <c r="BB128" s="12">
        <v>280</v>
      </c>
      <c r="BC128" s="12">
        <v>1.83</v>
      </c>
      <c r="BD128" s="19">
        <f t="shared" si="171"/>
        <v>3.56684210526316</v>
      </c>
      <c r="BE128" s="20">
        <v>11872</v>
      </c>
      <c r="BF128" s="12">
        <v>1</v>
      </c>
      <c r="BG128" s="12">
        <v>3.11</v>
      </c>
      <c r="BH128" s="9">
        <f t="shared" si="172"/>
        <v>4.11</v>
      </c>
      <c r="BI128" s="10">
        <v>1.225</v>
      </c>
      <c r="BJ128" s="20">
        <v>1</v>
      </c>
      <c r="BK128" s="21">
        <f t="shared" si="173"/>
        <v>81686.7101057565</v>
      </c>
      <c r="BQ128" s="12">
        <v>35728</v>
      </c>
      <c r="BR128" s="12">
        <v>0.0253</v>
      </c>
      <c r="BS128" s="13">
        <v>1.35</v>
      </c>
      <c r="BT128" s="14">
        <v>1</v>
      </c>
      <c r="BU128" s="15">
        <f t="shared" si="174"/>
        <v>1220.28984</v>
      </c>
      <c r="BV128" s="12">
        <v>1</v>
      </c>
      <c r="BW128" s="12">
        <v>280</v>
      </c>
      <c r="BX128" s="12">
        <v>1.83</v>
      </c>
      <c r="BY128" s="19">
        <f t="shared" si="175"/>
        <v>3.56684210526316</v>
      </c>
      <c r="BZ128" s="20">
        <v>11872</v>
      </c>
      <c r="CA128" s="12">
        <v>1</v>
      </c>
      <c r="CB128" s="12">
        <v>3.11</v>
      </c>
      <c r="CC128" s="9">
        <f t="shared" si="176"/>
        <v>4.11</v>
      </c>
      <c r="CD128" s="10">
        <v>1.225</v>
      </c>
      <c r="CE128" s="22">
        <v>1.015</v>
      </c>
      <c r="CF128" s="21">
        <f t="shared" si="177"/>
        <v>82912.0107573429</v>
      </c>
      <c r="CL128" s="12">
        <v>41312</v>
      </c>
      <c r="CM128" s="12">
        <v>0.0253</v>
      </c>
      <c r="CN128" s="13">
        <v>1.35</v>
      </c>
      <c r="CO128" s="14">
        <v>1</v>
      </c>
      <c r="CP128" s="15">
        <f t="shared" si="178"/>
        <v>1411.01136</v>
      </c>
      <c r="CQ128" s="12">
        <v>1</v>
      </c>
      <c r="CR128" s="12">
        <v>280</v>
      </c>
      <c r="CS128" s="12">
        <v>1.83</v>
      </c>
      <c r="CT128" s="19">
        <f t="shared" si="179"/>
        <v>3.56684210526316</v>
      </c>
      <c r="CU128" s="20">
        <v>11872</v>
      </c>
      <c r="CV128" s="12">
        <v>0.99</v>
      </c>
      <c r="CW128" s="12">
        <v>1.98</v>
      </c>
      <c r="CX128" s="9">
        <f t="shared" si="180"/>
        <v>2.9602</v>
      </c>
      <c r="CY128" s="10">
        <v>1.225</v>
      </c>
      <c r="CZ128" s="22">
        <v>1.085</v>
      </c>
      <c r="DA128" s="21">
        <f t="shared" si="181"/>
        <v>66511.7422597421</v>
      </c>
      <c r="DG128" s="12">
        <v>41606</v>
      </c>
      <c r="DH128" s="12">
        <v>0.0253</v>
      </c>
      <c r="DI128" s="13">
        <v>1.35</v>
      </c>
      <c r="DJ128" s="14">
        <v>1</v>
      </c>
      <c r="DK128" s="15">
        <f t="shared" si="182"/>
        <v>1421.05293</v>
      </c>
      <c r="DL128" s="12">
        <v>1</v>
      </c>
      <c r="DM128" s="12">
        <v>280</v>
      </c>
      <c r="DN128" s="12">
        <v>1.83</v>
      </c>
      <c r="DO128" s="19">
        <f t="shared" si="183"/>
        <v>3.56684210526316</v>
      </c>
      <c r="DP128" s="20">
        <v>11872</v>
      </c>
      <c r="DQ128" s="12">
        <v>1</v>
      </c>
      <c r="DR128" s="12">
        <v>3.11</v>
      </c>
      <c r="DS128" s="9">
        <f t="shared" si="184"/>
        <v>4.11</v>
      </c>
      <c r="DT128" s="10">
        <v>1.225</v>
      </c>
      <c r="DU128" s="22">
        <v>1.085</v>
      </c>
      <c r="DV128" s="21">
        <f t="shared" si="185"/>
        <v>92541.8693183065</v>
      </c>
      <c r="EB128" s="12">
        <v>41606</v>
      </c>
      <c r="EC128" s="12">
        <v>0.02992</v>
      </c>
      <c r="ED128" s="13">
        <v>1.35</v>
      </c>
      <c r="EE128" s="14">
        <v>1</v>
      </c>
      <c r="EF128" s="15">
        <f t="shared" si="186"/>
        <v>1680.549552</v>
      </c>
      <c r="EG128" s="12">
        <v>1</v>
      </c>
      <c r="EH128" s="12">
        <v>280</v>
      </c>
      <c r="EI128" s="12">
        <v>1.92</v>
      </c>
      <c r="EJ128" s="19">
        <f t="shared" si="187"/>
        <v>3.65684210526316</v>
      </c>
      <c r="EK128" s="20">
        <v>11872</v>
      </c>
      <c r="EL128" s="12">
        <v>1</v>
      </c>
      <c r="EM128" s="12">
        <v>3.91</v>
      </c>
      <c r="EN128" s="9">
        <f t="shared" si="188"/>
        <v>4.91</v>
      </c>
      <c r="EO128" s="10">
        <v>1.225</v>
      </c>
      <c r="EP128" s="22">
        <v>1.2</v>
      </c>
      <c r="EQ128" s="21">
        <f t="shared" si="189"/>
        <v>130044.941231693</v>
      </c>
    </row>
    <row r="129" s="1" customFormat="1" customHeight="1" spans="6:147">
      <c r="F129" s="12">
        <v>35434</v>
      </c>
      <c r="G129" s="12">
        <v>0.0253</v>
      </c>
      <c r="H129" s="13">
        <v>1.35</v>
      </c>
      <c r="I129" s="14">
        <v>1</v>
      </c>
      <c r="J129" s="15">
        <f t="shared" si="162"/>
        <v>1210.24827</v>
      </c>
      <c r="K129" s="12">
        <v>1</v>
      </c>
      <c r="L129" s="12">
        <v>280</v>
      </c>
      <c r="M129" s="12">
        <v>1.83</v>
      </c>
      <c r="N129" s="19">
        <f t="shared" si="163"/>
        <v>3.56684210526316</v>
      </c>
      <c r="O129" s="20">
        <v>11872</v>
      </c>
      <c r="P129" s="12">
        <v>0.99</v>
      </c>
      <c r="Q129" s="12">
        <v>1.98</v>
      </c>
      <c r="R129" s="9">
        <f t="shared" si="164"/>
        <v>2.9602</v>
      </c>
      <c r="S129" s="10">
        <v>1.225</v>
      </c>
      <c r="T129" s="20">
        <v>1</v>
      </c>
      <c r="U129" s="21">
        <f t="shared" si="165"/>
        <v>58704.4262780965</v>
      </c>
      <c r="AA129" s="12">
        <v>35434</v>
      </c>
      <c r="AB129" s="12">
        <v>0.0253</v>
      </c>
      <c r="AC129" s="13">
        <v>1.35</v>
      </c>
      <c r="AD129" s="14">
        <v>1</v>
      </c>
      <c r="AE129" s="15">
        <f t="shared" si="166"/>
        <v>1210.24827</v>
      </c>
      <c r="AF129" s="12">
        <v>1</v>
      </c>
      <c r="AG129" s="12">
        <v>280</v>
      </c>
      <c r="AH129" s="12">
        <v>1.83</v>
      </c>
      <c r="AI129" s="19">
        <f t="shared" si="167"/>
        <v>3.56684210526316</v>
      </c>
      <c r="AJ129" s="20">
        <v>11872</v>
      </c>
      <c r="AK129" s="12">
        <v>0.99</v>
      </c>
      <c r="AL129" s="12">
        <v>1.98</v>
      </c>
      <c r="AM129" s="9">
        <f t="shared" si="168"/>
        <v>2.9602</v>
      </c>
      <c r="AN129" s="10">
        <v>1.225</v>
      </c>
      <c r="AO129" s="22">
        <v>1.015</v>
      </c>
      <c r="AP129" s="21">
        <f t="shared" si="169"/>
        <v>59584.992672268</v>
      </c>
      <c r="AV129" s="12">
        <v>35728</v>
      </c>
      <c r="AW129" s="12">
        <v>0.0253</v>
      </c>
      <c r="AX129" s="13">
        <v>1.35</v>
      </c>
      <c r="AY129" s="14">
        <v>1</v>
      </c>
      <c r="AZ129" s="15">
        <f t="shared" si="170"/>
        <v>1220.28984</v>
      </c>
      <c r="BA129" s="12">
        <v>1</v>
      </c>
      <c r="BB129" s="12">
        <v>280</v>
      </c>
      <c r="BC129" s="12">
        <v>1.83</v>
      </c>
      <c r="BD129" s="19">
        <f t="shared" si="171"/>
        <v>3.56684210526316</v>
      </c>
      <c r="BE129" s="20">
        <v>11872</v>
      </c>
      <c r="BF129" s="12">
        <v>1</v>
      </c>
      <c r="BG129" s="12">
        <v>3.11</v>
      </c>
      <c r="BH129" s="9">
        <f t="shared" si="172"/>
        <v>4.11</v>
      </c>
      <c r="BI129" s="10">
        <v>1.225</v>
      </c>
      <c r="BJ129" s="20">
        <v>1</v>
      </c>
      <c r="BK129" s="21">
        <f t="shared" si="173"/>
        <v>81686.7101057565</v>
      </c>
      <c r="BQ129" s="12">
        <v>35728</v>
      </c>
      <c r="BR129" s="12">
        <v>0.0253</v>
      </c>
      <c r="BS129" s="13">
        <v>1.35</v>
      </c>
      <c r="BT129" s="14">
        <v>1</v>
      </c>
      <c r="BU129" s="15">
        <f t="shared" si="174"/>
        <v>1220.28984</v>
      </c>
      <c r="BV129" s="12">
        <v>1</v>
      </c>
      <c r="BW129" s="12">
        <v>280</v>
      </c>
      <c r="BX129" s="12">
        <v>1.83</v>
      </c>
      <c r="BY129" s="19">
        <f t="shared" si="175"/>
        <v>3.56684210526316</v>
      </c>
      <c r="BZ129" s="20">
        <v>11872</v>
      </c>
      <c r="CA129" s="12">
        <v>1</v>
      </c>
      <c r="CB129" s="12">
        <v>3.11</v>
      </c>
      <c r="CC129" s="9">
        <f t="shared" si="176"/>
        <v>4.11</v>
      </c>
      <c r="CD129" s="10">
        <v>1.225</v>
      </c>
      <c r="CE129" s="22">
        <v>1.015</v>
      </c>
      <c r="CF129" s="21">
        <f t="shared" si="177"/>
        <v>82912.0107573429</v>
      </c>
      <c r="CL129" s="12">
        <v>41312</v>
      </c>
      <c r="CM129" s="12">
        <v>0.0253</v>
      </c>
      <c r="CN129" s="13">
        <v>1.35</v>
      </c>
      <c r="CO129" s="14">
        <v>1</v>
      </c>
      <c r="CP129" s="15">
        <f t="shared" si="178"/>
        <v>1411.01136</v>
      </c>
      <c r="CQ129" s="12">
        <v>1</v>
      </c>
      <c r="CR129" s="12">
        <v>280</v>
      </c>
      <c r="CS129" s="12">
        <v>1.83</v>
      </c>
      <c r="CT129" s="19">
        <f t="shared" si="179"/>
        <v>3.56684210526316</v>
      </c>
      <c r="CU129" s="20">
        <v>11872</v>
      </c>
      <c r="CV129" s="12">
        <v>0.99</v>
      </c>
      <c r="CW129" s="12">
        <v>1.98</v>
      </c>
      <c r="CX129" s="9">
        <f t="shared" si="180"/>
        <v>2.9602</v>
      </c>
      <c r="CY129" s="10">
        <v>1.225</v>
      </c>
      <c r="CZ129" s="22">
        <v>1.085</v>
      </c>
      <c r="DA129" s="21">
        <f t="shared" si="181"/>
        <v>66511.7422597421</v>
      </c>
      <c r="DG129" s="12">
        <v>41606</v>
      </c>
      <c r="DH129" s="12">
        <v>0.0253</v>
      </c>
      <c r="DI129" s="13">
        <v>1.35</v>
      </c>
      <c r="DJ129" s="14">
        <v>1</v>
      </c>
      <c r="DK129" s="15">
        <f t="shared" si="182"/>
        <v>1421.05293</v>
      </c>
      <c r="DL129" s="12">
        <v>1</v>
      </c>
      <c r="DM129" s="12">
        <v>280</v>
      </c>
      <c r="DN129" s="12">
        <v>1.83</v>
      </c>
      <c r="DO129" s="19">
        <f t="shared" si="183"/>
        <v>3.56684210526316</v>
      </c>
      <c r="DP129" s="20">
        <v>11872</v>
      </c>
      <c r="DQ129" s="12">
        <v>1</v>
      </c>
      <c r="DR129" s="12">
        <v>3.11</v>
      </c>
      <c r="DS129" s="9">
        <f t="shared" si="184"/>
        <v>4.11</v>
      </c>
      <c r="DT129" s="10">
        <v>1.225</v>
      </c>
      <c r="DU129" s="22">
        <v>1.085</v>
      </c>
      <c r="DV129" s="21">
        <f t="shared" si="185"/>
        <v>92541.8693183065</v>
      </c>
      <c r="EB129" s="12">
        <v>41606</v>
      </c>
      <c r="EC129" s="12">
        <v>0.02992</v>
      </c>
      <c r="ED129" s="13">
        <v>1.35</v>
      </c>
      <c r="EE129" s="14">
        <v>1</v>
      </c>
      <c r="EF129" s="15">
        <f t="shared" si="186"/>
        <v>1680.549552</v>
      </c>
      <c r="EG129" s="12">
        <v>1</v>
      </c>
      <c r="EH129" s="12">
        <v>280</v>
      </c>
      <c r="EI129" s="12">
        <v>1.92</v>
      </c>
      <c r="EJ129" s="19">
        <f t="shared" si="187"/>
        <v>3.65684210526316</v>
      </c>
      <c r="EK129" s="20">
        <v>11872</v>
      </c>
      <c r="EL129" s="12">
        <v>1</v>
      </c>
      <c r="EM129" s="12">
        <v>3.91</v>
      </c>
      <c r="EN129" s="9">
        <f t="shared" si="188"/>
        <v>4.91</v>
      </c>
      <c r="EO129" s="10">
        <v>1.225</v>
      </c>
      <c r="EP129" s="22">
        <v>1.2</v>
      </c>
      <c r="EQ129" s="21">
        <f t="shared" si="189"/>
        <v>130044.941231693</v>
      </c>
    </row>
    <row r="130" s="1" customFormat="1" customHeight="1" spans="6:147">
      <c r="F130" s="12">
        <v>35434</v>
      </c>
      <c r="G130" s="12">
        <v>0.0253</v>
      </c>
      <c r="H130" s="13">
        <v>1.35</v>
      </c>
      <c r="I130" s="14">
        <v>1</v>
      </c>
      <c r="J130" s="15">
        <f t="shared" si="162"/>
        <v>1210.24827</v>
      </c>
      <c r="K130" s="12">
        <v>1</v>
      </c>
      <c r="L130" s="12">
        <v>280</v>
      </c>
      <c r="M130" s="12">
        <v>1.83</v>
      </c>
      <c r="N130" s="19">
        <f t="shared" si="163"/>
        <v>3.56684210526316</v>
      </c>
      <c r="O130" s="20">
        <v>11872</v>
      </c>
      <c r="P130" s="12">
        <v>0.99</v>
      </c>
      <c r="Q130" s="12">
        <v>1.98</v>
      </c>
      <c r="R130" s="9">
        <f t="shared" si="164"/>
        <v>2.9602</v>
      </c>
      <c r="S130" s="10">
        <v>1.225</v>
      </c>
      <c r="T130" s="20">
        <v>1</v>
      </c>
      <c r="U130" s="21">
        <f t="shared" si="165"/>
        <v>58704.4262780965</v>
      </c>
      <c r="AA130" s="12">
        <v>35434</v>
      </c>
      <c r="AB130" s="12">
        <v>0.0253</v>
      </c>
      <c r="AC130" s="13">
        <v>1.35</v>
      </c>
      <c r="AD130" s="14">
        <v>1</v>
      </c>
      <c r="AE130" s="15">
        <f t="shared" si="166"/>
        <v>1210.24827</v>
      </c>
      <c r="AF130" s="12">
        <v>1</v>
      </c>
      <c r="AG130" s="12">
        <v>280</v>
      </c>
      <c r="AH130" s="12">
        <v>1.83</v>
      </c>
      <c r="AI130" s="19">
        <f t="shared" si="167"/>
        <v>3.56684210526316</v>
      </c>
      <c r="AJ130" s="20">
        <v>11872</v>
      </c>
      <c r="AK130" s="12">
        <v>0.99</v>
      </c>
      <c r="AL130" s="12">
        <v>1.98</v>
      </c>
      <c r="AM130" s="9">
        <f t="shared" si="168"/>
        <v>2.9602</v>
      </c>
      <c r="AN130" s="10">
        <v>1.225</v>
      </c>
      <c r="AO130" s="22">
        <v>1.015</v>
      </c>
      <c r="AP130" s="21">
        <f t="shared" si="169"/>
        <v>59584.992672268</v>
      </c>
      <c r="AV130" s="12">
        <v>35728</v>
      </c>
      <c r="AW130" s="12">
        <v>0.0253</v>
      </c>
      <c r="AX130" s="13">
        <v>1.35</v>
      </c>
      <c r="AY130" s="14">
        <v>1</v>
      </c>
      <c r="AZ130" s="15">
        <f t="shared" si="170"/>
        <v>1220.28984</v>
      </c>
      <c r="BA130" s="12">
        <v>1</v>
      </c>
      <c r="BB130" s="12">
        <v>280</v>
      </c>
      <c r="BC130" s="12">
        <v>1.83</v>
      </c>
      <c r="BD130" s="19">
        <f t="shared" si="171"/>
        <v>3.56684210526316</v>
      </c>
      <c r="BE130" s="20">
        <v>11872</v>
      </c>
      <c r="BF130" s="12">
        <v>1</v>
      </c>
      <c r="BG130" s="12">
        <v>3.11</v>
      </c>
      <c r="BH130" s="9">
        <f t="shared" si="172"/>
        <v>4.11</v>
      </c>
      <c r="BI130" s="10">
        <v>1.225</v>
      </c>
      <c r="BJ130" s="20">
        <v>1</v>
      </c>
      <c r="BK130" s="21">
        <f t="shared" si="173"/>
        <v>81686.7101057565</v>
      </c>
      <c r="BQ130" s="12">
        <v>35728</v>
      </c>
      <c r="BR130" s="12">
        <v>0.0253</v>
      </c>
      <c r="BS130" s="13">
        <v>1.35</v>
      </c>
      <c r="BT130" s="14">
        <v>1</v>
      </c>
      <c r="BU130" s="15">
        <f t="shared" si="174"/>
        <v>1220.28984</v>
      </c>
      <c r="BV130" s="12">
        <v>1</v>
      </c>
      <c r="BW130" s="12">
        <v>280</v>
      </c>
      <c r="BX130" s="12">
        <v>1.83</v>
      </c>
      <c r="BY130" s="19">
        <f t="shared" si="175"/>
        <v>3.56684210526316</v>
      </c>
      <c r="BZ130" s="20">
        <v>11872</v>
      </c>
      <c r="CA130" s="12">
        <v>1</v>
      </c>
      <c r="CB130" s="12">
        <v>3.11</v>
      </c>
      <c r="CC130" s="9">
        <f t="shared" si="176"/>
        <v>4.11</v>
      </c>
      <c r="CD130" s="10">
        <v>1.225</v>
      </c>
      <c r="CE130" s="22">
        <v>1.015</v>
      </c>
      <c r="CF130" s="21">
        <f t="shared" si="177"/>
        <v>82912.0107573429</v>
      </c>
      <c r="CL130" s="12">
        <v>41312</v>
      </c>
      <c r="CM130" s="12">
        <v>0.0253</v>
      </c>
      <c r="CN130" s="13">
        <v>1.35</v>
      </c>
      <c r="CO130" s="14">
        <v>1</v>
      </c>
      <c r="CP130" s="15">
        <f t="shared" si="178"/>
        <v>1411.01136</v>
      </c>
      <c r="CQ130" s="12">
        <v>1</v>
      </c>
      <c r="CR130" s="12">
        <v>280</v>
      </c>
      <c r="CS130" s="12">
        <v>1.83</v>
      </c>
      <c r="CT130" s="19">
        <f t="shared" si="179"/>
        <v>3.56684210526316</v>
      </c>
      <c r="CU130" s="20">
        <v>11872</v>
      </c>
      <c r="CV130" s="12">
        <v>0.99</v>
      </c>
      <c r="CW130" s="12">
        <v>1.98</v>
      </c>
      <c r="CX130" s="9">
        <f t="shared" si="180"/>
        <v>2.9602</v>
      </c>
      <c r="CY130" s="10">
        <v>1.225</v>
      </c>
      <c r="CZ130" s="22">
        <v>1.085</v>
      </c>
      <c r="DA130" s="21">
        <f t="shared" si="181"/>
        <v>66511.7422597421</v>
      </c>
      <c r="DG130" s="12">
        <v>41606</v>
      </c>
      <c r="DH130" s="12">
        <v>0.0253</v>
      </c>
      <c r="DI130" s="13">
        <v>1.35</v>
      </c>
      <c r="DJ130" s="14">
        <v>1</v>
      </c>
      <c r="DK130" s="15">
        <f t="shared" si="182"/>
        <v>1421.05293</v>
      </c>
      <c r="DL130" s="12">
        <v>1</v>
      </c>
      <c r="DM130" s="12">
        <v>280</v>
      </c>
      <c r="DN130" s="12">
        <v>1.83</v>
      </c>
      <c r="DO130" s="19">
        <f t="shared" si="183"/>
        <v>3.56684210526316</v>
      </c>
      <c r="DP130" s="20">
        <v>11872</v>
      </c>
      <c r="DQ130" s="12">
        <v>1</v>
      </c>
      <c r="DR130" s="12">
        <v>3.11</v>
      </c>
      <c r="DS130" s="9">
        <f t="shared" si="184"/>
        <v>4.11</v>
      </c>
      <c r="DT130" s="10">
        <v>1.225</v>
      </c>
      <c r="DU130" s="22">
        <v>1.085</v>
      </c>
      <c r="DV130" s="21">
        <f t="shared" si="185"/>
        <v>92541.8693183065</v>
      </c>
      <c r="EB130" s="12">
        <v>41606</v>
      </c>
      <c r="EC130" s="12">
        <v>0.02992</v>
      </c>
      <c r="ED130" s="13">
        <v>1.35</v>
      </c>
      <c r="EE130" s="14">
        <v>1</v>
      </c>
      <c r="EF130" s="15">
        <f t="shared" si="186"/>
        <v>1680.549552</v>
      </c>
      <c r="EG130" s="12">
        <v>1</v>
      </c>
      <c r="EH130" s="12">
        <v>280</v>
      </c>
      <c r="EI130" s="12">
        <v>1.92</v>
      </c>
      <c r="EJ130" s="19">
        <f t="shared" si="187"/>
        <v>3.65684210526316</v>
      </c>
      <c r="EK130" s="20">
        <v>11872</v>
      </c>
      <c r="EL130" s="12">
        <v>1</v>
      </c>
      <c r="EM130" s="12">
        <v>3.91</v>
      </c>
      <c r="EN130" s="9">
        <f t="shared" si="188"/>
        <v>4.91</v>
      </c>
      <c r="EO130" s="10">
        <v>1.225</v>
      </c>
      <c r="EP130" s="22">
        <v>1.2</v>
      </c>
      <c r="EQ130" s="21">
        <f t="shared" si="189"/>
        <v>130044.941231693</v>
      </c>
    </row>
    <row r="131" s="1" customFormat="1" customHeight="1" spans="6:147">
      <c r="F131" s="12">
        <v>35434</v>
      </c>
      <c r="G131" s="12">
        <v>0.0253</v>
      </c>
      <c r="H131" s="13">
        <v>1.35</v>
      </c>
      <c r="I131" s="14">
        <v>1</v>
      </c>
      <c r="J131" s="15">
        <f t="shared" si="162"/>
        <v>1210.24827</v>
      </c>
      <c r="K131" s="12">
        <v>1</v>
      </c>
      <c r="L131" s="12">
        <v>280</v>
      </c>
      <c r="M131" s="12">
        <v>1.83</v>
      </c>
      <c r="N131" s="19">
        <f t="shared" si="163"/>
        <v>3.56684210526316</v>
      </c>
      <c r="O131" s="20">
        <v>11872</v>
      </c>
      <c r="P131" s="12">
        <v>0.99</v>
      </c>
      <c r="Q131" s="12">
        <v>1.98</v>
      </c>
      <c r="R131" s="9">
        <f t="shared" si="164"/>
        <v>2.9602</v>
      </c>
      <c r="S131" s="10">
        <v>1.225</v>
      </c>
      <c r="T131" s="20">
        <v>1</v>
      </c>
      <c r="U131" s="21">
        <f t="shared" si="165"/>
        <v>58704.4262780965</v>
      </c>
      <c r="AA131" s="12">
        <v>35434</v>
      </c>
      <c r="AB131" s="12">
        <v>0.0253</v>
      </c>
      <c r="AC131" s="13">
        <v>1.35</v>
      </c>
      <c r="AD131" s="14">
        <v>1</v>
      </c>
      <c r="AE131" s="15">
        <f t="shared" si="166"/>
        <v>1210.24827</v>
      </c>
      <c r="AF131" s="12">
        <v>1</v>
      </c>
      <c r="AG131" s="12">
        <v>280</v>
      </c>
      <c r="AH131" s="12">
        <v>1.83</v>
      </c>
      <c r="AI131" s="19">
        <f t="shared" si="167"/>
        <v>3.56684210526316</v>
      </c>
      <c r="AJ131" s="20">
        <v>11872</v>
      </c>
      <c r="AK131" s="12">
        <v>0.99</v>
      </c>
      <c r="AL131" s="12">
        <v>1.98</v>
      </c>
      <c r="AM131" s="9">
        <f t="shared" si="168"/>
        <v>2.9602</v>
      </c>
      <c r="AN131" s="10">
        <v>1.225</v>
      </c>
      <c r="AO131" s="22">
        <v>1.015</v>
      </c>
      <c r="AP131" s="21">
        <f t="shared" si="169"/>
        <v>59584.992672268</v>
      </c>
      <c r="AV131" s="12">
        <v>35728</v>
      </c>
      <c r="AW131" s="12">
        <v>0.0253</v>
      </c>
      <c r="AX131" s="13">
        <v>1.35</v>
      </c>
      <c r="AY131" s="14">
        <v>1</v>
      </c>
      <c r="AZ131" s="15">
        <f t="shared" si="170"/>
        <v>1220.28984</v>
      </c>
      <c r="BA131" s="12">
        <v>1</v>
      </c>
      <c r="BB131" s="12">
        <v>280</v>
      </c>
      <c r="BC131" s="12">
        <v>1.83</v>
      </c>
      <c r="BD131" s="19">
        <f t="shared" si="171"/>
        <v>3.56684210526316</v>
      </c>
      <c r="BE131" s="20">
        <v>11872</v>
      </c>
      <c r="BF131" s="12">
        <v>1</v>
      </c>
      <c r="BG131" s="12">
        <v>3.11</v>
      </c>
      <c r="BH131" s="9">
        <f t="shared" si="172"/>
        <v>4.11</v>
      </c>
      <c r="BI131" s="10">
        <v>1.225</v>
      </c>
      <c r="BJ131" s="20">
        <v>1</v>
      </c>
      <c r="BK131" s="21">
        <f t="shared" si="173"/>
        <v>81686.7101057565</v>
      </c>
      <c r="BQ131" s="12">
        <v>35728</v>
      </c>
      <c r="BR131" s="12">
        <v>0.0253</v>
      </c>
      <c r="BS131" s="13">
        <v>1.35</v>
      </c>
      <c r="BT131" s="14">
        <v>1</v>
      </c>
      <c r="BU131" s="15">
        <f t="shared" si="174"/>
        <v>1220.28984</v>
      </c>
      <c r="BV131" s="12">
        <v>1</v>
      </c>
      <c r="BW131" s="12">
        <v>280</v>
      </c>
      <c r="BX131" s="12">
        <v>1.83</v>
      </c>
      <c r="BY131" s="19">
        <f t="shared" si="175"/>
        <v>3.56684210526316</v>
      </c>
      <c r="BZ131" s="20">
        <v>11872</v>
      </c>
      <c r="CA131" s="12">
        <v>1</v>
      </c>
      <c r="CB131" s="12">
        <v>3.11</v>
      </c>
      <c r="CC131" s="9">
        <f t="shared" si="176"/>
        <v>4.11</v>
      </c>
      <c r="CD131" s="10">
        <v>1.225</v>
      </c>
      <c r="CE131" s="22">
        <v>1.015</v>
      </c>
      <c r="CF131" s="21">
        <f t="shared" si="177"/>
        <v>82912.0107573429</v>
      </c>
      <c r="CL131" s="12">
        <v>41312</v>
      </c>
      <c r="CM131" s="12">
        <v>0.0253</v>
      </c>
      <c r="CN131" s="13">
        <v>1.35</v>
      </c>
      <c r="CO131" s="14">
        <v>1</v>
      </c>
      <c r="CP131" s="15">
        <f t="shared" si="178"/>
        <v>1411.01136</v>
      </c>
      <c r="CQ131" s="12">
        <v>1</v>
      </c>
      <c r="CR131" s="12">
        <v>280</v>
      </c>
      <c r="CS131" s="12">
        <v>1.83</v>
      </c>
      <c r="CT131" s="19">
        <f t="shared" si="179"/>
        <v>3.56684210526316</v>
      </c>
      <c r="CU131" s="20">
        <v>11872</v>
      </c>
      <c r="CV131" s="12">
        <v>0.99</v>
      </c>
      <c r="CW131" s="12">
        <v>1.98</v>
      </c>
      <c r="CX131" s="9">
        <f t="shared" si="180"/>
        <v>2.9602</v>
      </c>
      <c r="CY131" s="10">
        <v>1.225</v>
      </c>
      <c r="CZ131" s="22">
        <v>1.085</v>
      </c>
      <c r="DA131" s="21">
        <f t="shared" si="181"/>
        <v>66511.7422597421</v>
      </c>
      <c r="DG131" s="12">
        <v>41606</v>
      </c>
      <c r="DH131" s="12">
        <v>0.0253</v>
      </c>
      <c r="DI131" s="13">
        <v>1.35</v>
      </c>
      <c r="DJ131" s="14">
        <v>1</v>
      </c>
      <c r="DK131" s="15">
        <f t="shared" si="182"/>
        <v>1421.05293</v>
      </c>
      <c r="DL131" s="12">
        <v>1</v>
      </c>
      <c r="DM131" s="12">
        <v>280</v>
      </c>
      <c r="DN131" s="12">
        <v>1.83</v>
      </c>
      <c r="DO131" s="19">
        <f t="shared" si="183"/>
        <v>3.56684210526316</v>
      </c>
      <c r="DP131" s="20">
        <v>11872</v>
      </c>
      <c r="DQ131" s="12">
        <v>1</v>
      </c>
      <c r="DR131" s="12">
        <v>3.11</v>
      </c>
      <c r="DS131" s="9">
        <f t="shared" si="184"/>
        <v>4.11</v>
      </c>
      <c r="DT131" s="10">
        <v>1.225</v>
      </c>
      <c r="DU131" s="22">
        <v>1.085</v>
      </c>
      <c r="DV131" s="21">
        <f t="shared" si="185"/>
        <v>92541.8693183065</v>
      </c>
      <c r="EB131" s="12">
        <v>41606</v>
      </c>
      <c r="EC131" s="12">
        <v>0.02992</v>
      </c>
      <c r="ED131" s="13">
        <v>1.35</v>
      </c>
      <c r="EE131" s="14">
        <v>1</v>
      </c>
      <c r="EF131" s="15">
        <f t="shared" si="186"/>
        <v>1680.549552</v>
      </c>
      <c r="EG131" s="12">
        <v>1</v>
      </c>
      <c r="EH131" s="12">
        <v>280</v>
      </c>
      <c r="EI131" s="12">
        <v>1.92</v>
      </c>
      <c r="EJ131" s="19">
        <f t="shared" si="187"/>
        <v>3.65684210526316</v>
      </c>
      <c r="EK131" s="20">
        <v>11872</v>
      </c>
      <c r="EL131" s="12">
        <v>1</v>
      </c>
      <c r="EM131" s="12">
        <v>3.91</v>
      </c>
      <c r="EN131" s="9">
        <f t="shared" si="188"/>
        <v>4.91</v>
      </c>
      <c r="EO131" s="10">
        <v>1.225</v>
      </c>
      <c r="EP131" s="22">
        <v>1.2</v>
      </c>
      <c r="EQ131" s="21">
        <f t="shared" si="189"/>
        <v>130044.941231693</v>
      </c>
    </row>
    <row r="132" s="1" customFormat="1" customHeight="1" spans="6:147">
      <c r="F132" s="12">
        <v>35434</v>
      </c>
      <c r="G132" s="12">
        <v>0</v>
      </c>
      <c r="H132" s="13">
        <v>1.35</v>
      </c>
      <c r="I132" s="14">
        <v>1</v>
      </c>
      <c r="J132" s="15">
        <f t="shared" si="162"/>
        <v>0</v>
      </c>
      <c r="K132" s="12">
        <v>1</v>
      </c>
      <c r="L132" s="12">
        <v>280</v>
      </c>
      <c r="M132" s="12">
        <v>1.83</v>
      </c>
      <c r="N132" s="19">
        <f t="shared" si="163"/>
        <v>3.56684210526316</v>
      </c>
      <c r="O132" s="20">
        <v>0</v>
      </c>
      <c r="P132" s="12">
        <v>0.99</v>
      </c>
      <c r="Q132" s="12">
        <v>1.98</v>
      </c>
      <c r="R132" s="9">
        <f t="shared" si="164"/>
        <v>2.9602</v>
      </c>
      <c r="S132" s="10">
        <v>1.225</v>
      </c>
      <c r="T132" s="20">
        <v>1</v>
      </c>
      <c r="U132" s="21">
        <f t="shared" si="165"/>
        <v>0</v>
      </c>
      <c r="AA132" s="12">
        <v>35434</v>
      </c>
      <c r="AB132" s="12">
        <v>0.0253</v>
      </c>
      <c r="AC132" s="13">
        <v>1.35</v>
      </c>
      <c r="AD132" s="14">
        <v>1</v>
      </c>
      <c r="AE132" s="15">
        <f t="shared" si="166"/>
        <v>1210.24827</v>
      </c>
      <c r="AF132" s="12">
        <v>1</v>
      </c>
      <c r="AG132" s="12">
        <v>280</v>
      </c>
      <c r="AH132" s="12">
        <v>1.83</v>
      </c>
      <c r="AI132" s="19">
        <f t="shared" si="167"/>
        <v>3.56684210526316</v>
      </c>
      <c r="AJ132" s="20">
        <v>11872</v>
      </c>
      <c r="AK132" s="12">
        <v>0.99</v>
      </c>
      <c r="AL132" s="12">
        <v>1.98</v>
      </c>
      <c r="AM132" s="9">
        <f t="shared" si="168"/>
        <v>2.9602</v>
      </c>
      <c r="AN132" s="10">
        <v>1.225</v>
      </c>
      <c r="AO132" s="22">
        <v>1.015</v>
      </c>
      <c r="AP132" s="21">
        <f t="shared" si="169"/>
        <v>59584.992672268</v>
      </c>
      <c r="AV132" s="12">
        <v>35728</v>
      </c>
      <c r="AW132" s="12">
        <v>0</v>
      </c>
      <c r="AX132" s="13">
        <v>1.35</v>
      </c>
      <c r="AY132" s="14">
        <v>1</v>
      </c>
      <c r="AZ132" s="15">
        <f t="shared" si="170"/>
        <v>0</v>
      </c>
      <c r="BA132" s="12">
        <v>1</v>
      </c>
      <c r="BB132" s="12">
        <v>280</v>
      </c>
      <c r="BC132" s="12">
        <v>1.83</v>
      </c>
      <c r="BD132" s="19">
        <f t="shared" si="171"/>
        <v>3.56684210526316</v>
      </c>
      <c r="BE132" s="20">
        <v>0</v>
      </c>
      <c r="BF132" s="12">
        <v>1</v>
      </c>
      <c r="BG132" s="12">
        <v>3.11</v>
      </c>
      <c r="BH132" s="9">
        <f t="shared" si="172"/>
        <v>4.11</v>
      </c>
      <c r="BI132" s="10">
        <v>1.225</v>
      </c>
      <c r="BJ132" s="20">
        <v>1</v>
      </c>
      <c r="BK132" s="21">
        <f t="shared" si="173"/>
        <v>0</v>
      </c>
      <c r="BQ132" s="12">
        <v>35728</v>
      </c>
      <c r="BR132" s="12">
        <v>0.0253</v>
      </c>
      <c r="BS132" s="13">
        <v>1.35</v>
      </c>
      <c r="BT132" s="14">
        <v>1</v>
      </c>
      <c r="BU132" s="15">
        <f t="shared" si="174"/>
        <v>1220.28984</v>
      </c>
      <c r="BV132" s="12">
        <v>1</v>
      </c>
      <c r="BW132" s="12">
        <v>280</v>
      </c>
      <c r="BX132" s="12">
        <v>1.83</v>
      </c>
      <c r="BY132" s="19">
        <f t="shared" si="175"/>
        <v>3.56684210526316</v>
      </c>
      <c r="BZ132" s="20">
        <v>11872</v>
      </c>
      <c r="CA132" s="12">
        <v>1</v>
      </c>
      <c r="CB132" s="12">
        <v>3.11</v>
      </c>
      <c r="CC132" s="9">
        <f t="shared" si="176"/>
        <v>4.11</v>
      </c>
      <c r="CD132" s="10">
        <v>1.225</v>
      </c>
      <c r="CE132" s="22">
        <v>1.015</v>
      </c>
      <c r="CF132" s="21">
        <f t="shared" si="177"/>
        <v>82912.0107573429</v>
      </c>
      <c r="CL132" s="12">
        <v>41312</v>
      </c>
      <c r="CM132" s="12">
        <v>0.0253</v>
      </c>
      <c r="CN132" s="13">
        <v>1.35</v>
      </c>
      <c r="CO132" s="14">
        <v>1</v>
      </c>
      <c r="CP132" s="15">
        <f t="shared" si="178"/>
        <v>1411.01136</v>
      </c>
      <c r="CQ132" s="12">
        <v>1</v>
      </c>
      <c r="CR132" s="12">
        <v>280</v>
      </c>
      <c r="CS132" s="12">
        <v>1.83</v>
      </c>
      <c r="CT132" s="19">
        <f t="shared" si="179"/>
        <v>3.56684210526316</v>
      </c>
      <c r="CU132" s="20">
        <v>11872</v>
      </c>
      <c r="CV132" s="12">
        <v>0.99</v>
      </c>
      <c r="CW132" s="12">
        <v>1.98</v>
      </c>
      <c r="CX132" s="9">
        <f t="shared" si="180"/>
        <v>2.9602</v>
      </c>
      <c r="CY132" s="10">
        <v>1.225</v>
      </c>
      <c r="CZ132" s="22">
        <v>1.085</v>
      </c>
      <c r="DA132" s="21">
        <f t="shared" si="181"/>
        <v>66511.7422597421</v>
      </c>
      <c r="DG132" s="12">
        <v>41606</v>
      </c>
      <c r="DH132" s="12">
        <v>0.0253</v>
      </c>
      <c r="DI132" s="13">
        <v>1.35</v>
      </c>
      <c r="DJ132" s="14">
        <v>1</v>
      </c>
      <c r="DK132" s="15">
        <f t="shared" si="182"/>
        <v>1421.05293</v>
      </c>
      <c r="DL132" s="12">
        <v>1</v>
      </c>
      <c r="DM132" s="12">
        <v>280</v>
      </c>
      <c r="DN132" s="12">
        <v>1.83</v>
      </c>
      <c r="DO132" s="19">
        <f t="shared" si="183"/>
        <v>3.56684210526316</v>
      </c>
      <c r="DP132" s="20">
        <v>11872</v>
      </c>
      <c r="DQ132" s="12">
        <v>1</v>
      </c>
      <c r="DR132" s="12">
        <v>3.11</v>
      </c>
      <c r="DS132" s="9">
        <f t="shared" si="184"/>
        <v>4.11</v>
      </c>
      <c r="DT132" s="10">
        <v>1.225</v>
      </c>
      <c r="DU132" s="22">
        <v>1.085</v>
      </c>
      <c r="DV132" s="21">
        <f t="shared" si="185"/>
        <v>92541.8693183065</v>
      </c>
      <c r="EB132" s="12">
        <v>41606</v>
      </c>
      <c r="EC132" s="12">
        <v>0.02992</v>
      </c>
      <c r="ED132" s="13">
        <v>1.35</v>
      </c>
      <c r="EE132" s="14">
        <v>1</v>
      </c>
      <c r="EF132" s="15">
        <f t="shared" si="186"/>
        <v>1680.549552</v>
      </c>
      <c r="EG132" s="12">
        <v>1</v>
      </c>
      <c r="EH132" s="12">
        <v>280</v>
      </c>
      <c r="EI132" s="12">
        <v>1.92</v>
      </c>
      <c r="EJ132" s="19">
        <f t="shared" si="187"/>
        <v>3.65684210526316</v>
      </c>
      <c r="EK132" s="20">
        <v>11872</v>
      </c>
      <c r="EL132" s="12">
        <v>1</v>
      </c>
      <c r="EM132" s="12">
        <v>3.91</v>
      </c>
      <c r="EN132" s="9">
        <f t="shared" si="188"/>
        <v>4.91</v>
      </c>
      <c r="EO132" s="10">
        <v>1.225</v>
      </c>
      <c r="EP132" s="22">
        <v>1.2</v>
      </c>
      <c r="EQ132" s="21">
        <f t="shared" si="189"/>
        <v>130044.941231693</v>
      </c>
    </row>
    <row r="133" s="1" customFormat="1" customHeight="1" spans="6:147">
      <c r="F133" s="12">
        <v>35434</v>
      </c>
      <c r="G133" s="12">
        <v>0</v>
      </c>
      <c r="H133" s="13">
        <v>1.35</v>
      </c>
      <c r="I133" s="14">
        <v>1</v>
      </c>
      <c r="J133" s="15">
        <f t="shared" si="162"/>
        <v>0</v>
      </c>
      <c r="K133" s="12">
        <v>1</v>
      </c>
      <c r="L133" s="12">
        <v>280</v>
      </c>
      <c r="M133" s="12">
        <v>1.83</v>
      </c>
      <c r="N133" s="19">
        <f t="shared" si="163"/>
        <v>3.56684210526316</v>
      </c>
      <c r="O133" s="20">
        <v>0</v>
      </c>
      <c r="P133" s="12">
        <v>0.99</v>
      </c>
      <c r="Q133" s="12">
        <v>1.98</v>
      </c>
      <c r="R133" s="9">
        <f t="shared" si="164"/>
        <v>2.9602</v>
      </c>
      <c r="S133" s="10">
        <v>1.225</v>
      </c>
      <c r="T133" s="20">
        <v>1</v>
      </c>
      <c r="U133" s="21">
        <f t="shared" si="165"/>
        <v>0</v>
      </c>
      <c r="AA133" s="12">
        <v>35434</v>
      </c>
      <c r="AB133" s="12">
        <v>0.0253</v>
      </c>
      <c r="AC133" s="13">
        <v>1.35</v>
      </c>
      <c r="AD133" s="14">
        <v>1</v>
      </c>
      <c r="AE133" s="15">
        <f t="shared" si="166"/>
        <v>1210.24827</v>
      </c>
      <c r="AF133" s="12">
        <v>1</v>
      </c>
      <c r="AG133" s="12">
        <v>280</v>
      </c>
      <c r="AH133" s="12">
        <v>1.83</v>
      </c>
      <c r="AI133" s="19">
        <f t="shared" si="167"/>
        <v>3.56684210526316</v>
      </c>
      <c r="AJ133" s="20">
        <v>11872</v>
      </c>
      <c r="AK133" s="12">
        <v>0.99</v>
      </c>
      <c r="AL133" s="12">
        <v>1.98</v>
      </c>
      <c r="AM133" s="9">
        <f t="shared" si="168"/>
        <v>2.9602</v>
      </c>
      <c r="AN133" s="10">
        <v>1.225</v>
      </c>
      <c r="AO133" s="22">
        <v>1.015</v>
      </c>
      <c r="AP133" s="21">
        <f t="shared" si="169"/>
        <v>59584.992672268</v>
      </c>
      <c r="AV133" s="12">
        <v>35728</v>
      </c>
      <c r="AW133" s="12">
        <v>0</v>
      </c>
      <c r="AX133" s="13">
        <v>1.35</v>
      </c>
      <c r="AY133" s="14">
        <v>1</v>
      </c>
      <c r="AZ133" s="15">
        <f t="shared" si="170"/>
        <v>0</v>
      </c>
      <c r="BA133" s="12">
        <v>1</v>
      </c>
      <c r="BB133" s="12">
        <v>280</v>
      </c>
      <c r="BC133" s="12">
        <v>1.83</v>
      </c>
      <c r="BD133" s="19">
        <f t="shared" si="171"/>
        <v>3.56684210526316</v>
      </c>
      <c r="BE133" s="20">
        <v>0</v>
      </c>
      <c r="BF133" s="12">
        <v>1</v>
      </c>
      <c r="BG133" s="12">
        <v>3.11</v>
      </c>
      <c r="BH133" s="9">
        <f t="shared" si="172"/>
        <v>4.11</v>
      </c>
      <c r="BI133" s="10">
        <v>1.225</v>
      </c>
      <c r="BJ133" s="20">
        <v>1</v>
      </c>
      <c r="BK133" s="21">
        <f t="shared" si="173"/>
        <v>0</v>
      </c>
      <c r="BQ133" s="12">
        <v>35728</v>
      </c>
      <c r="BR133" s="12">
        <v>0.0253</v>
      </c>
      <c r="BS133" s="13">
        <v>1.35</v>
      </c>
      <c r="BT133" s="14">
        <v>1</v>
      </c>
      <c r="BU133" s="15">
        <f t="shared" si="174"/>
        <v>1220.28984</v>
      </c>
      <c r="BV133" s="12">
        <v>1</v>
      </c>
      <c r="BW133" s="12">
        <v>280</v>
      </c>
      <c r="BX133" s="12">
        <v>1.83</v>
      </c>
      <c r="BY133" s="19">
        <f t="shared" si="175"/>
        <v>3.56684210526316</v>
      </c>
      <c r="BZ133" s="20">
        <v>11872</v>
      </c>
      <c r="CA133" s="12">
        <v>1</v>
      </c>
      <c r="CB133" s="12">
        <v>3.11</v>
      </c>
      <c r="CC133" s="9">
        <f t="shared" si="176"/>
        <v>4.11</v>
      </c>
      <c r="CD133" s="10">
        <v>1.225</v>
      </c>
      <c r="CE133" s="22">
        <v>1.015</v>
      </c>
      <c r="CF133" s="21">
        <f t="shared" si="177"/>
        <v>82912.0107573429</v>
      </c>
      <c r="CL133" s="12">
        <v>41312</v>
      </c>
      <c r="CM133" s="12">
        <v>0.0253</v>
      </c>
      <c r="CN133" s="13">
        <v>1.35</v>
      </c>
      <c r="CO133" s="14">
        <v>1</v>
      </c>
      <c r="CP133" s="15">
        <f t="shared" si="178"/>
        <v>1411.01136</v>
      </c>
      <c r="CQ133" s="12">
        <v>1</v>
      </c>
      <c r="CR133" s="12">
        <v>280</v>
      </c>
      <c r="CS133" s="12">
        <v>1.83</v>
      </c>
      <c r="CT133" s="19">
        <f t="shared" si="179"/>
        <v>3.56684210526316</v>
      </c>
      <c r="CU133" s="20">
        <v>11872</v>
      </c>
      <c r="CV133" s="12">
        <v>0.99</v>
      </c>
      <c r="CW133" s="12">
        <v>1.98</v>
      </c>
      <c r="CX133" s="9">
        <f t="shared" si="180"/>
        <v>2.9602</v>
      </c>
      <c r="CY133" s="10">
        <v>1.225</v>
      </c>
      <c r="CZ133" s="22">
        <v>1.085</v>
      </c>
      <c r="DA133" s="21">
        <f t="shared" si="181"/>
        <v>66511.7422597421</v>
      </c>
      <c r="DG133" s="12">
        <v>41606</v>
      </c>
      <c r="DH133" s="12">
        <v>0.0253</v>
      </c>
      <c r="DI133" s="13">
        <v>1.35</v>
      </c>
      <c r="DJ133" s="14">
        <v>1</v>
      </c>
      <c r="DK133" s="15">
        <f t="shared" si="182"/>
        <v>1421.05293</v>
      </c>
      <c r="DL133" s="12">
        <v>1</v>
      </c>
      <c r="DM133" s="12">
        <v>280</v>
      </c>
      <c r="DN133" s="12">
        <v>1.83</v>
      </c>
      <c r="DO133" s="19">
        <f t="shared" si="183"/>
        <v>3.56684210526316</v>
      </c>
      <c r="DP133" s="20">
        <v>11872</v>
      </c>
      <c r="DQ133" s="12">
        <v>1</v>
      </c>
      <c r="DR133" s="12">
        <v>3.11</v>
      </c>
      <c r="DS133" s="9">
        <f t="shared" si="184"/>
        <v>4.11</v>
      </c>
      <c r="DT133" s="10">
        <v>1.225</v>
      </c>
      <c r="DU133" s="22">
        <v>1.085</v>
      </c>
      <c r="DV133" s="21">
        <f t="shared" si="185"/>
        <v>92541.8693183065</v>
      </c>
      <c r="EB133" s="12">
        <v>41606</v>
      </c>
      <c r="EC133" s="12">
        <v>0.02992</v>
      </c>
      <c r="ED133" s="13">
        <v>1.35</v>
      </c>
      <c r="EE133" s="14">
        <v>1</v>
      </c>
      <c r="EF133" s="15">
        <f t="shared" si="186"/>
        <v>1680.549552</v>
      </c>
      <c r="EG133" s="12">
        <v>1</v>
      </c>
      <c r="EH133" s="12">
        <v>280</v>
      </c>
      <c r="EI133" s="12">
        <v>1.92</v>
      </c>
      <c r="EJ133" s="19">
        <f t="shared" si="187"/>
        <v>3.65684210526316</v>
      </c>
      <c r="EK133" s="20">
        <v>11872</v>
      </c>
      <c r="EL133" s="12">
        <v>1</v>
      </c>
      <c r="EM133" s="12">
        <v>3.91</v>
      </c>
      <c r="EN133" s="9">
        <f t="shared" si="188"/>
        <v>4.91</v>
      </c>
      <c r="EO133" s="10">
        <v>1.225</v>
      </c>
      <c r="EP133" s="22">
        <v>1.2</v>
      </c>
      <c r="EQ133" s="21">
        <f t="shared" si="189"/>
        <v>130044.941231693</v>
      </c>
    </row>
    <row r="134" s="1" customFormat="1" customHeight="1" spans="6:147">
      <c r="F134" s="12">
        <v>35434</v>
      </c>
      <c r="G134" s="12">
        <v>0</v>
      </c>
      <c r="H134" s="13">
        <v>1.35</v>
      </c>
      <c r="I134" s="14">
        <v>1</v>
      </c>
      <c r="J134" s="15">
        <f t="shared" si="162"/>
        <v>0</v>
      </c>
      <c r="K134" s="12">
        <v>1</v>
      </c>
      <c r="L134" s="12">
        <v>280</v>
      </c>
      <c r="M134" s="12">
        <v>1.83</v>
      </c>
      <c r="N134" s="19">
        <f t="shared" si="163"/>
        <v>3.56684210526316</v>
      </c>
      <c r="O134" s="20">
        <v>0</v>
      </c>
      <c r="P134" s="12">
        <v>0.99</v>
      </c>
      <c r="Q134" s="12">
        <v>1.98</v>
      </c>
      <c r="R134" s="9">
        <f t="shared" si="164"/>
        <v>2.9602</v>
      </c>
      <c r="S134" s="10">
        <v>1.225</v>
      </c>
      <c r="T134" s="20">
        <v>1</v>
      </c>
      <c r="U134" s="21">
        <f t="shared" si="165"/>
        <v>0</v>
      </c>
      <c r="AA134" s="12">
        <v>35434</v>
      </c>
      <c r="AB134" s="12">
        <v>0.0253</v>
      </c>
      <c r="AC134" s="13">
        <v>1.35</v>
      </c>
      <c r="AD134" s="14">
        <v>1</v>
      </c>
      <c r="AE134" s="15">
        <f t="shared" si="166"/>
        <v>1210.24827</v>
      </c>
      <c r="AF134" s="12">
        <v>1</v>
      </c>
      <c r="AG134" s="12">
        <v>280</v>
      </c>
      <c r="AH134" s="12">
        <v>1.83</v>
      </c>
      <c r="AI134" s="19">
        <f t="shared" si="167"/>
        <v>3.56684210526316</v>
      </c>
      <c r="AJ134" s="20">
        <v>11872</v>
      </c>
      <c r="AK134" s="12">
        <v>0.99</v>
      </c>
      <c r="AL134" s="12">
        <v>1.98</v>
      </c>
      <c r="AM134" s="9">
        <f t="shared" si="168"/>
        <v>2.9602</v>
      </c>
      <c r="AN134" s="10">
        <v>1.225</v>
      </c>
      <c r="AO134" s="22">
        <v>1.015</v>
      </c>
      <c r="AP134" s="21">
        <f t="shared" si="169"/>
        <v>59584.992672268</v>
      </c>
      <c r="AV134" s="12">
        <v>35728</v>
      </c>
      <c r="AW134" s="12">
        <v>0</v>
      </c>
      <c r="AX134" s="13">
        <v>1.35</v>
      </c>
      <c r="AY134" s="14">
        <v>1</v>
      </c>
      <c r="AZ134" s="15">
        <f t="shared" si="170"/>
        <v>0</v>
      </c>
      <c r="BA134" s="12">
        <v>1</v>
      </c>
      <c r="BB134" s="12">
        <v>280</v>
      </c>
      <c r="BC134" s="12">
        <v>1.83</v>
      </c>
      <c r="BD134" s="19">
        <f t="shared" si="171"/>
        <v>3.56684210526316</v>
      </c>
      <c r="BE134" s="20">
        <v>0</v>
      </c>
      <c r="BF134" s="12">
        <v>1</v>
      </c>
      <c r="BG134" s="12">
        <v>3.11</v>
      </c>
      <c r="BH134" s="9">
        <f t="shared" si="172"/>
        <v>4.11</v>
      </c>
      <c r="BI134" s="10">
        <v>1.225</v>
      </c>
      <c r="BJ134" s="20">
        <v>1</v>
      </c>
      <c r="BK134" s="21">
        <f t="shared" si="173"/>
        <v>0</v>
      </c>
      <c r="BQ134" s="12">
        <v>35728</v>
      </c>
      <c r="BR134" s="12">
        <v>0.0253</v>
      </c>
      <c r="BS134" s="13">
        <v>1.35</v>
      </c>
      <c r="BT134" s="14">
        <v>1</v>
      </c>
      <c r="BU134" s="15">
        <f t="shared" si="174"/>
        <v>1220.28984</v>
      </c>
      <c r="BV134" s="12">
        <v>1</v>
      </c>
      <c r="BW134" s="12">
        <v>280</v>
      </c>
      <c r="BX134" s="12">
        <v>1.83</v>
      </c>
      <c r="BY134" s="19">
        <f t="shared" si="175"/>
        <v>3.56684210526316</v>
      </c>
      <c r="BZ134" s="20">
        <v>11872</v>
      </c>
      <c r="CA134" s="12">
        <v>1</v>
      </c>
      <c r="CB134" s="12">
        <v>3.11</v>
      </c>
      <c r="CC134" s="9">
        <f t="shared" si="176"/>
        <v>4.11</v>
      </c>
      <c r="CD134" s="10">
        <v>1.225</v>
      </c>
      <c r="CE134" s="22">
        <v>1.015</v>
      </c>
      <c r="CF134" s="21">
        <f t="shared" si="177"/>
        <v>82912.0107573429</v>
      </c>
      <c r="CL134" s="12">
        <v>41312</v>
      </c>
      <c r="CM134" s="12">
        <v>0.0253</v>
      </c>
      <c r="CN134" s="13">
        <v>1.35</v>
      </c>
      <c r="CO134" s="14">
        <v>1</v>
      </c>
      <c r="CP134" s="15">
        <f t="shared" si="178"/>
        <v>1411.01136</v>
      </c>
      <c r="CQ134" s="12">
        <v>1</v>
      </c>
      <c r="CR134" s="12">
        <v>280</v>
      </c>
      <c r="CS134" s="12">
        <v>1.83</v>
      </c>
      <c r="CT134" s="19">
        <f t="shared" si="179"/>
        <v>3.56684210526316</v>
      </c>
      <c r="CU134" s="20">
        <v>11872</v>
      </c>
      <c r="CV134" s="12">
        <v>0.99</v>
      </c>
      <c r="CW134" s="12">
        <v>1.98</v>
      </c>
      <c r="CX134" s="9">
        <f t="shared" si="180"/>
        <v>2.9602</v>
      </c>
      <c r="CY134" s="10">
        <v>1.225</v>
      </c>
      <c r="CZ134" s="22">
        <v>1.085</v>
      </c>
      <c r="DA134" s="21">
        <f t="shared" si="181"/>
        <v>66511.7422597421</v>
      </c>
      <c r="DG134" s="12">
        <v>41606</v>
      </c>
      <c r="DH134" s="12">
        <v>0.0253</v>
      </c>
      <c r="DI134" s="13">
        <v>1.35</v>
      </c>
      <c r="DJ134" s="14">
        <v>1</v>
      </c>
      <c r="DK134" s="15">
        <f t="shared" si="182"/>
        <v>1421.05293</v>
      </c>
      <c r="DL134" s="12">
        <v>1</v>
      </c>
      <c r="DM134" s="12">
        <v>280</v>
      </c>
      <c r="DN134" s="12">
        <v>1.83</v>
      </c>
      <c r="DO134" s="19">
        <f t="shared" si="183"/>
        <v>3.56684210526316</v>
      </c>
      <c r="DP134" s="20">
        <v>11872</v>
      </c>
      <c r="DQ134" s="12">
        <v>1</v>
      </c>
      <c r="DR134" s="12">
        <v>3.11</v>
      </c>
      <c r="DS134" s="9">
        <f t="shared" si="184"/>
        <v>4.11</v>
      </c>
      <c r="DT134" s="10">
        <v>1.225</v>
      </c>
      <c r="DU134" s="22">
        <v>1.085</v>
      </c>
      <c r="DV134" s="21">
        <f t="shared" si="185"/>
        <v>92541.8693183065</v>
      </c>
      <c r="EB134" s="12">
        <v>41606</v>
      </c>
      <c r="EC134" s="12">
        <v>0.02992</v>
      </c>
      <c r="ED134" s="13">
        <v>1.35</v>
      </c>
      <c r="EE134" s="14">
        <v>1</v>
      </c>
      <c r="EF134" s="15">
        <f t="shared" si="186"/>
        <v>1680.549552</v>
      </c>
      <c r="EG134" s="12">
        <v>1</v>
      </c>
      <c r="EH134" s="12">
        <v>280</v>
      </c>
      <c r="EI134" s="12">
        <v>1.92</v>
      </c>
      <c r="EJ134" s="19">
        <f t="shared" si="187"/>
        <v>3.65684210526316</v>
      </c>
      <c r="EK134" s="20">
        <v>11872</v>
      </c>
      <c r="EL134" s="12">
        <v>1</v>
      </c>
      <c r="EM134" s="12">
        <v>3.91</v>
      </c>
      <c r="EN134" s="9">
        <f t="shared" si="188"/>
        <v>4.91</v>
      </c>
      <c r="EO134" s="10">
        <v>1.225</v>
      </c>
      <c r="EP134" s="22">
        <v>1.2</v>
      </c>
      <c r="EQ134" s="21">
        <f t="shared" si="189"/>
        <v>130044.941231693</v>
      </c>
    </row>
    <row r="135" s="1" customFormat="1" customHeight="1" spans="6:147">
      <c r="F135" s="12">
        <v>35434</v>
      </c>
      <c r="G135" s="12">
        <v>0</v>
      </c>
      <c r="H135" s="13">
        <v>1.35</v>
      </c>
      <c r="I135" s="14">
        <v>1</v>
      </c>
      <c r="J135" s="15">
        <f t="shared" si="162"/>
        <v>0</v>
      </c>
      <c r="K135" s="12">
        <v>1</v>
      </c>
      <c r="L135" s="12">
        <v>280</v>
      </c>
      <c r="M135" s="12">
        <v>1.83</v>
      </c>
      <c r="N135" s="19">
        <f t="shared" si="163"/>
        <v>3.56684210526316</v>
      </c>
      <c r="O135" s="20">
        <v>0</v>
      </c>
      <c r="P135" s="12">
        <v>0.99</v>
      </c>
      <c r="Q135" s="12">
        <v>1.98</v>
      </c>
      <c r="R135" s="9">
        <f t="shared" si="164"/>
        <v>2.9602</v>
      </c>
      <c r="S135" s="10">
        <v>1.225</v>
      </c>
      <c r="T135" s="20">
        <v>1</v>
      </c>
      <c r="U135" s="21">
        <f t="shared" si="165"/>
        <v>0</v>
      </c>
      <c r="AA135" s="12">
        <v>35434</v>
      </c>
      <c r="AB135" s="12">
        <v>0.0253</v>
      </c>
      <c r="AC135" s="13">
        <v>1.35</v>
      </c>
      <c r="AD135" s="14">
        <v>1</v>
      </c>
      <c r="AE135" s="15">
        <f t="shared" si="166"/>
        <v>1210.24827</v>
      </c>
      <c r="AF135" s="12">
        <v>1</v>
      </c>
      <c r="AG135" s="12">
        <v>280</v>
      </c>
      <c r="AH135" s="12">
        <v>1.83</v>
      </c>
      <c r="AI135" s="19">
        <f t="shared" si="167"/>
        <v>3.56684210526316</v>
      </c>
      <c r="AJ135" s="20">
        <v>0</v>
      </c>
      <c r="AK135" s="12">
        <v>0.99</v>
      </c>
      <c r="AL135" s="12">
        <v>1.98</v>
      </c>
      <c r="AM135" s="9">
        <f t="shared" si="168"/>
        <v>2.9602</v>
      </c>
      <c r="AN135" s="10">
        <v>1.225</v>
      </c>
      <c r="AO135" s="22">
        <v>1.015</v>
      </c>
      <c r="AP135" s="21">
        <f t="shared" si="169"/>
        <v>15888.450322668</v>
      </c>
      <c r="AV135" s="12">
        <v>35728</v>
      </c>
      <c r="AW135" s="12">
        <v>0</v>
      </c>
      <c r="AX135" s="13">
        <v>1.35</v>
      </c>
      <c r="AY135" s="14">
        <v>1</v>
      </c>
      <c r="AZ135" s="15">
        <f t="shared" si="170"/>
        <v>0</v>
      </c>
      <c r="BA135" s="12">
        <v>1</v>
      </c>
      <c r="BB135" s="12">
        <v>280</v>
      </c>
      <c r="BC135" s="12">
        <v>1.83</v>
      </c>
      <c r="BD135" s="19">
        <f t="shared" si="171"/>
        <v>3.56684210526316</v>
      </c>
      <c r="BE135" s="20">
        <v>0</v>
      </c>
      <c r="BF135" s="12">
        <v>1</v>
      </c>
      <c r="BG135" s="12">
        <v>3.11</v>
      </c>
      <c r="BH135" s="9">
        <f t="shared" si="172"/>
        <v>4.11</v>
      </c>
      <c r="BI135" s="10">
        <v>1.225</v>
      </c>
      <c r="BJ135" s="20">
        <v>1</v>
      </c>
      <c r="BK135" s="21">
        <f t="shared" si="173"/>
        <v>0</v>
      </c>
      <c r="BQ135" s="12">
        <v>35728</v>
      </c>
      <c r="BR135" s="12">
        <v>0.0253</v>
      </c>
      <c r="BS135" s="13">
        <v>1.35</v>
      </c>
      <c r="BT135" s="14">
        <v>1</v>
      </c>
      <c r="BU135" s="15">
        <f t="shared" si="174"/>
        <v>1220.28984</v>
      </c>
      <c r="BV135" s="12">
        <v>1</v>
      </c>
      <c r="BW135" s="12">
        <v>280</v>
      </c>
      <c r="BX135" s="12">
        <v>1.83</v>
      </c>
      <c r="BY135" s="19">
        <f t="shared" si="175"/>
        <v>3.56684210526316</v>
      </c>
      <c r="BZ135" s="20">
        <v>0</v>
      </c>
      <c r="CA135" s="12">
        <v>1</v>
      </c>
      <c r="CB135" s="12">
        <v>3.11</v>
      </c>
      <c r="CC135" s="9">
        <f t="shared" si="176"/>
        <v>4.11</v>
      </c>
      <c r="CD135" s="10">
        <v>1.225</v>
      </c>
      <c r="CE135" s="22">
        <v>1.015</v>
      </c>
      <c r="CF135" s="21">
        <f t="shared" si="177"/>
        <v>22242.8704773429</v>
      </c>
      <c r="CL135" s="12">
        <v>41312</v>
      </c>
      <c r="CM135" s="12">
        <v>0.0253</v>
      </c>
      <c r="CN135" s="13">
        <v>1.35</v>
      </c>
      <c r="CO135" s="14">
        <v>1</v>
      </c>
      <c r="CP135" s="15">
        <f t="shared" si="178"/>
        <v>1411.01136</v>
      </c>
      <c r="CQ135" s="12">
        <v>1</v>
      </c>
      <c r="CR135" s="12">
        <v>280</v>
      </c>
      <c r="CS135" s="12">
        <v>1.83</v>
      </c>
      <c r="CT135" s="19">
        <f t="shared" si="179"/>
        <v>3.56684210526316</v>
      </c>
      <c r="CU135" s="20">
        <v>0</v>
      </c>
      <c r="CV135" s="12">
        <v>0.99</v>
      </c>
      <c r="CW135" s="12">
        <v>1.98</v>
      </c>
      <c r="CX135" s="9">
        <f t="shared" si="180"/>
        <v>2.9602</v>
      </c>
      <c r="CY135" s="10">
        <v>1.225</v>
      </c>
      <c r="CZ135" s="22">
        <v>1.085</v>
      </c>
      <c r="DA135" s="21">
        <f t="shared" si="181"/>
        <v>19801.6452653421</v>
      </c>
      <c r="DG135" s="12">
        <v>41606</v>
      </c>
      <c r="DH135" s="12">
        <v>0.0253</v>
      </c>
      <c r="DI135" s="13">
        <v>1.35</v>
      </c>
      <c r="DJ135" s="14">
        <v>1</v>
      </c>
      <c r="DK135" s="15">
        <f t="shared" si="182"/>
        <v>1421.05293</v>
      </c>
      <c r="DL135" s="12">
        <v>1</v>
      </c>
      <c r="DM135" s="12">
        <v>280</v>
      </c>
      <c r="DN135" s="12">
        <v>1.83</v>
      </c>
      <c r="DO135" s="19">
        <f t="shared" si="183"/>
        <v>3.56684210526316</v>
      </c>
      <c r="DP135" s="20">
        <v>0</v>
      </c>
      <c r="DQ135" s="12">
        <v>1</v>
      </c>
      <c r="DR135" s="12">
        <v>3.11</v>
      </c>
      <c r="DS135" s="9">
        <f t="shared" si="184"/>
        <v>4.11</v>
      </c>
      <c r="DT135" s="10">
        <v>1.225</v>
      </c>
      <c r="DU135" s="22">
        <v>1.085</v>
      </c>
      <c r="DV135" s="21">
        <f t="shared" si="185"/>
        <v>27688.6503983065</v>
      </c>
      <c r="EB135" s="12">
        <v>41606</v>
      </c>
      <c r="EC135" s="12">
        <v>0.02992</v>
      </c>
      <c r="ED135" s="13">
        <v>1.35</v>
      </c>
      <c r="EE135" s="14">
        <v>1</v>
      </c>
      <c r="EF135" s="15">
        <f t="shared" si="186"/>
        <v>1680.549552</v>
      </c>
      <c r="EG135" s="12">
        <v>1</v>
      </c>
      <c r="EH135" s="12">
        <v>280</v>
      </c>
      <c r="EI135" s="12">
        <v>1.92</v>
      </c>
      <c r="EJ135" s="19">
        <f t="shared" si="187"/>
        <v>3.65684210526316</v>
      </c>
      <c r="EK135" s="20">
        <v>0</v>
      </c>
      <c r="EL135" s="12">
        <v>1</v>
      </c>
      <c r="EM135" s="12">
        <v>3.91</v>
      </c>
      <c r="EN135" s="9">
        <f t="shared" si="188"/>
        <v>4.91</v>
      </c>
      <c r="EO135" s="10">
        <v>1.225</v>
      </c>
      <c r="EP135" s="22">
        <v>1.2</v>
      </c>
      <c r="EQ135" s="21">
        <f t="shared" si="189"/>
        <v>44356.4068316928</v>
      </c>
    </row>
    <row r="136" s="1" customFormat="1" customHeight="1" spans="6:147">
      <c r="F136" s="12">
        <v>35434</v>
      </c>
      <c r="G136" s="12">
        <v>0</v>
      </c>
      <c r="H136" s="13">
        <v>1.35</v>
      </c>
      <c r="I136" s="14">
        <v>1</v>
      </c>
      <c r="J136" s="15">
        <f t="shared" si="162"/>
        <v>0</v>
      </c>
      <c r="K136" s="12">
        <v>1</v>
      </c>
      <c r="L136" s="12">
        <v>280</v>
      </c>
      <c r="M136" s="12">
        <v>1.83</v>
      </c>
      <c r="N136" s="19">
        <f t="shared" si="163"/>
        <v>3.56684210526316</v>
      </c>
      <c r="O136" s="20">
        <v>0</v>
      </c>
      <c r="P136" s="12">
        <v>0.99</v>
      </c>
      <c r="Q136" s="12">
        <v>1.98</v>
      </c>
      <c r="R136" s="9">
        <f t="shared" si="164"/>
        <v>2.9602</v>
      </c>
      <c r="S136" s="10">
        <v>1.225</v>
      </c>
      <c r="T136" s="20">
        <v>1</v>
      </c>
      <c r="U136" s="21">
        <f t="shared" si="165"/>
        <v>0</v>
      </c>
      <c r="AA136" s="12">
        <v>35434</v>
      </c>
      <c r="AB136" s="12">
        <v>0.0253</v>
      </c>
      <c r="AC136" s="13">
        <v>1.35</v>
      </c>
      <c r="AD136" s="14">
        <v>1</v>
      </c>
      <c r="AE136" s="15">
        <f t="shared" si="166"/>
        <v>1210.24827</v>
      </c>
      <c r="AF136" s="12">
        <v>1</v>
      </c>
      <c r="AG136" s="12">
        <v>280</v>
      </c>
      <c r="AH136" s="12">
        <v>1.83</v>
      </c>
      <c r="AI136" s="19">
        <f t="shared" si="167"/>
        <v>3.56684210526316</v>
      </c>
      <c r="AJ136" s="20">
        <v>0</v>
      </c>
      <c r="AK136" s="12">
        <v>0.99</v>
      </c>
      <c r="AL136" s="12">
        <v>1.98</v>
      </c>
      <c r="AM136" s="9">
        <f t="shared" si="168"/>
        <v>2.9602</v>
      </c>
      <c r="AN136" s="10">
        <v>1.225</v>
      </c>
      <c r="AO136" s="22">
        <v>1.015</v>
      </c>
      <c r="AP136" s="21">
        <f t="shared" si="169"/>
        <v>15888.450322668</v>
      </c>
      <c r="AV136" s="12">
        <v>35728</v>
      </c>
      <c r="AW136" s="12">
        <v>0</v>
      </c>
      <c r="AX136" s="13">
        <v>1.35</v>
      </c>
      <c r="AY136" s="14">
        <v>1</v>
      </c>
      <c r="AZ136" s="15">
        <f t="shared" si="170"/>
        <v>0</v>
      </c>
      <c r="BA136" s="12">
        <v>1</v>
      </c>
      <c r="BB136" s="12">
        <v>280</v>
      </c>
      <c r="BC136" s="12">
        <v>1.83</v>
      </c>
      <c r="BD136" s="19">
        <f t="shared" si="171"/>
        <v>3.56684210526316</v>
      </c>
      <c r="BE136" s="20">
        <v>0</v>
      </c>
      <c r="BF136" s="12">
        <v>1</v>
      </c>
      <c r="BG136" s="12">
        <v>3.11</v>
      </c>
      <c r="BH136" s="9">
        <f t="shared" si="172"/>
        <v>4.11</v>
      </c>
      <c r="BI136" s="10">
        <v>1.225</v>
      </c>
      <c r="BJ136" s="20">
        <v>1</v>
      </c>
      <c r="BK136" s="21">
        <f t="shared" si="173"/>
        <v>0</v>
      </c>
      <c r="BQ136" s="12">
        <v>35728</v>
      </c>
      <c r="BR136" s="12">
        <v>0.0253</v>
      </c>
      <c r="BS136" s="13">
        <v>1.35</v>
      </c>
      <c r="BT136" s="14">
        <v>1</v>
      </c>
      <c r="BU136" s="15">
        <f t="shared" si="174"/>
        <v>1220.28984</v>
      </c>
      <c r="BV136" s="12">
        <v>1</v>
      </c>
      <c r="BW136" s="12">
        <v>280</v>
      </c>
      <c r="BX136" s="12">
        <v>1.83</v>
      </c>
      <c r="BY136" s="19">
        <f t="shared" si="175"/>
        <v>3.56684210526316</v>
      </c>
      <c r="BZ136" s="20">
        <v>0</v>
      </c>
      <c r="CA136" s="12">
        <v>1</v>
      </c>
      <c r="CB136" s="12">
        <v>3.11</v>
      </c>
      <c r="CC136" s="9">
        <f t="shared" si="176"/>
        <v>4.11</v>
      </c>
      <c r="CD136" s="10">
        <v>1.225</v>
      </c>
      <c r="CE136" s="22">
        <v>1.015</v>
      </c>
      <c r="CF136" s="21">
        <f t="shared" si="177"/>
        <v>22242.8704773429</v>
      </c>
      <c r="CL136" s="12">
        <v>41312</v>
      </c>
      <c r="CM136" s="12">
        <v>0.0253</v>
      </c>
      <c r="CN136" s="13">
        <v>1.35</v>
      </c>
      <c r="CO136" s="14">
        <v>1</v>
      </c>
      <c r="CP136" s="15">
        <f t="shared" si="178"/>
        <v>1411.01136</v>
      </c>
      <c r="CQ136" s="12">
        <v>1</v>
      </c>
      <c r="CR136" s="12">
        <v>280</v>
      </c>
      <c r="CS136" s="12">
        <v>1.83</v>
      </c>
      <c r="CT136" s="19">
        <f t="shared" si="179"/>
        <v>3.56684210526316</v>
      </c>
      <c r="CU136" s="20">
        <v>0</v>
      </c>
      <c r="CV136" s="12">
        <v>0.99</v>
      </c>
      <c r="CW136" s="12">
        <v>1.98</v>
      </c>
      <c r="CX136" s="9">
        <f t="shared" si="180"/>
        <v>2.9602</v>
      </c>
      <c r="CY136" s="10">
        <v>1.225</v>
      </c>
      <c r="CZ136" s="22">
        <v>1.085</v>
      </c>
      <c r="DA136" s="21">
        <f t="shared" si="181"/>
        <v>19801.6452653421</v>
      </c>
      <c r="DG136" s="12">
        <v>41606</v>
      </c>
      <c r="DH136" s="12">
        <v>0.0253</v>
      </c>
      <c r="DI136" s="13">
        <v>1.35</v>
      </c>
      <c r="DJ136" s="14">
        <v>1</v>
      </c>
      <c r="DK136" s="15">
        <f t="shared" si="182"/>
        <v>1421.05293</v>
      </c>
      <c r="DL136" s="12">
        <v>1</v>
      </c>
      <c r="DM136" s="12">
        <v>280</v>
      </c>
      <c r="DN136" s="12">
        <v>1.83</v>
      </c>
      <c r="DO136" s="19">
        <f t="shared" si="183"/>
        <v>3.56684210526316</v>
      </c>
      <c r="DP136" s="20">
        <v>0</v>
      </c>
      <c r="DQ136" s="12">
        <v>1</v>
      </c>
      <c r="DR136" s="12">
        <v>3.11</v>
      </c>
      <c r="DS136" s="9">
        <f t="shared" si="184"/>
        <v>4.11</v>
      </c>
      <c r="DT136" s="10">
        <v>1.225</v>
      </c>
      <c r="DU136" s="22">
        <v>1.085</v>
      </c>
      <c r="DV136" s="21">
        <f t="shared" si="185"/>
        <v>27688.6503983065</v>
      </c>
      <c r="EB136" s="12">
        <v>41606</v>
      </c>
      <c r="EC136" s="12">
        <v>0.02992</v>
      </c>
      <c r="ED136" s="13">
        <v>1.35</v>
      </c>
      <c r="EE136" s="14">
        <v>1</v>
      </c>
      <c r="EF136" s="15">
        <f t="shared" si="186"/>
        <v>1680.549552</v>
      </c>
      <c r="EG136" s="12">
        <v>1</v>
      </c>
      <c r="EH136" s="12">
        <v>280</v>
      </c>
      <c r="EI136" s="12">
        <v>1.92</v>
      </c>
      <c r="EJ136" s="19">
        <f t="shared" si="187"/>
        <v>3.65684210526316</v>
      </c>
      <c r="EK136" s="20">
        <v>0</v>
      </c>
      <c r="EL136" s="12">
        <v>1</v>
      </c>
      <c r="EM136" s="12">
        <v>3.91</v>
      </c>
      <c r="EN136" s="9">
        <f t="shared" si="188"/>
        <v>4.91</v>
      </c>
      <c r="EO136" s="10">
        <v>1.225</v>
      </c>
      <c r="EP136" s="22">
        <v>1.2</v>
      </c>
      <c r="EQ136" s="21">
        <f t="shared" si="189"/>
        <v>44356.4068316928</v>
      </c>
    </row>
    <row r="137" s="1" customFormat="1" customHeight="1" spans="6:147">
      <c r="F137" s="12">
        <v>35434</v>
      </c>
      <c r="G137" s="12">
        <v>0</v>
      </c>
      <c r="H137" s="13">
        <v>1.35</v>
      </c>
      <c r="I137" s="14">
        <v>1</v>
      </c>
      <c r="J137" s="15">
        <f t="shared" si="162"/>
        <v>0</v>
      </c>
      <c r="K137" s="12">
        <v>1</v>
      </c>
      <c r="L137" s="12">
        <v>280</v>
      </c>
      <c r="M137" s="12">
        <v>1.83</v>
      </c>
      <c r="N137" s="19">
        <f t="shared" si="163"/>
        <v>3.56684210526316</v>
      </c>
      <c r="O137" s="20">
        <v>0</v>
      </c>
      <c r="P137" s="12">
        <v>0.99</v>
      </c>
      <c r="Q137" s="12">
        <v>1.98</v>
      </c>
      <c r="R137" s="9">
        <f t="shared" si="164"/>
        <v>2.9602</v>
      </c>
      <c r="S137" s="10">
        <v>1.225</v>
      </c>
      <c r="T137" s="20">
        <v>1</v>
      </c>
      <c r="U137" s="21">
        <f t="shared" si="165"/>
        <v>0</v>
      </c>
      <c r="AA137" s="12">
        <v>35434</v>
      </c>
      <c r="AB137" s="12">
        <v>0</v>
      </c>
      <c r="AC137" s="13">
        <v>1.35</v>
      </c>
      <c r="AD137" s="14">
        <v>1</v>
      </c>
      <c r="AE137" s="15">
        <f t="shared" si="166"/>
        <v>0</v>
      </c>
      <c r="AF137" s="12">
        <v>1</v>
      </c>
      <c r="AG137" s="12">
        <v>280</v>
      </c>
      <c r="AH137" s="12">
        <v>1.83</v>
      </c>
      <c r="AI137" s="19">
        <f t="shared" si="167"/>
        <v>3.56684210526316</v>
      </c>
      <c r="AJ137" s="20">
        <v>0</v>
      </c>
      <c r="AK137" s="12">
        <v>0.99</v>
      </c>
      <c r="AL137" s="12">
        <v>1.98</v>
      </c>
      <c r="AM137" s="9">
        <f t="shared" si="168"/>
        <v>2.9602</v>
      </c>
      <c r="AN137" s="10">
        <v>1.225</v>
      </c>
      <c r="AO137" s="22">
        <v>1.015</v>
      </c>
      <c r="AP137" s="21">
        <f t="shared" si="169"/>
        <v>0</v>
      </c>
      <c r="AV137" s="12">
        <v>35728</v>
      </c>
      <c r="AW137" s="12">
        <v>0</v>
      </c>
      <c r="AX137" s="13">
        <v>1.35</v>
      </c>
      <c r="AY137" s="14">
        <v>1</v>
      </c>
      <c r="AZ137" s="15">
        <f t="shared" si="170"/>
        <v>0</v>
      </c>
      <c r="BA137" s="12">
        <v>1</v>
      </c>
      <c r="BB137" s="12">
        <v>280</v>
      </c>
      <c r="BC137" s="12">
        <v>1.83</v>
      </c>
      <c r="BD137" s="19">
        <f t="shared" si="171"/>
        <v>3.56684210526316</v>
      </c>
      <c r="BE137" s="20">
        <v>0</v>
      </c>
      <c r="BF137" s="12">
        <v>1</v>
      </c>
      <c r="BG137" s="12">
        <v>3.11</v>
      </c>
      <c r="BH137" s="9">
        <f t="shared" si="172"/>
        <v>4.11</v>
      </c>
      <c r="BI137" s="10">
        <v>1.225</v>
      </c>
      <c r="BJ137" s="20">
        <v>1</v>
      </c>
      <c r="BK137" s="21">
        <f t="shared" si="173"/>
        <v>0</v>
      </c>
      <c r="BQ137" s="12">
        <v>35728</v>
      </c>
      <c r="BR137" s="12">
        <v>0</v>
      </c>
      <c r="BS137" s="13">
        <v>1.35</v>
      </c>
      <c r="BT137" s="14">
        <v>1</v>
      </c>
      <c r="BU137" s="15">
        <f t="shared" si="174"/>
        <v>0</v>
      </c>
      <c r="BV137" s="12">
        <v>1</v>
      </c>
      <c r="BW137" s="12">
        <v>280</v>
      </c>
      <c r="BX137" s="12">
        <v>1.83</v>
      </c>
      <c r="BY137" s="19">
        <f t="shared" si="175"/>
        <v>3.56684210526316</v>
      </c>
      <c r="BZ137" s="20">
        <v>0</v>
      </c>
      <c r="CA137" s="12">
        <v>1</v>
      </c>
      <c r="CB137" s="12">
        <v>3.11</v>
      </c>
      <c r="CC137" s="9">
        <f t="shared" si="176"/>
        <v>4.11</v>
      </c>
      <c r="CD137" s="10">
        <v>1.225</v>
      </c>
      <c r="CE137" s="22">
        <v>1.015</v>
      </c>
      <c r="CF137" s="21">
        <f t="shared" si="177"/>
        <v>0</v>
      </c>
      <c r="CL137" s="12">
        <v>41312</v>
      </c>
      <c r="CM137" s="12">
        <v>0.0253</v>
      </c>
      <c r="CN137" s="13">
        <v>1.35</v>
      </c>
      <c r="CO137" s="14">
        <v>1</v>
      </c>
      <c r="CP137" s="15">
        <f t="shared" si="178"/>
        <v>1411.01136</v>
      </c>
      <c r="CQ137" s="12">
        <v>1</v>
      </c>
      <c r="CR137" s="12">
        <v>280</v>
      </c>
      <c r="CS137" s="12">
        <v>1.83</v>
      </c>
      <c r="CT137" s="19">
        <f t="shared" si="179"/>
        <v>3.56684210526316</v>
      </c>
      <c r="CU137" s="20">
        <v>0</v>
      </c>
      <c r="CV137" s="12">
        <v>0.99</v>
      </c>
      <c r="CW137" s="12">
        <v>1.98</v>
      </c>
      <c r="CX137" s="9">
        <f t="shared" si="180"/>
        <v>2.9602</v>
      </c>
      <c r="CY137" s="10">
        <v>1.225</v>
      </c>
      <c r="CZ137" s="22">
        <v>1.085</v>
      </c>
      <c r="DA137" s="21">
        <f t="shared" si="181"/>
        <v>19801.6452653421</v>
      </c>
      <c r="DG137" s="12">
        <v>41606</v>
      </c>
      <c r="DH137" s="12">
        <v>0.0253</v>
      </c>
      <c r="DI137" s="13">
        <v>1.35</v>
      </c>
      <c r="DJ137" s="14">
        <v>1</v>
      </c>
      <c r="DK137" s="15">
        <f t="shared" si="182"/>
        <v>1421.05293</v>
      </c>
      <c r="DL137" s="12">
        <v>1</v>
      </c>
      <c r="DM137" s="12">
        <v>280</v>
      </c>
      <c r="DN137" s="12">
        <v>1.83</v>
      </c>
      <c r="DO137" s="19">
        <f t="shared" si="183"/>
        <v>3.56684210526316</v>
      </c>
      <c r="DP137" s="20">
        <v>0</v>
      </c>
      <c r="DQ137" s="12">
        <v>1</v>
      </c>
      <c r="DR137" s="12">
        <v>3.11</v>
      </c>
      <c r="DS137" s="9">
        <f t="shared" si="184"/>
        <v>4.11</v>
      </c>
      <c r="DT137" s="10">
        <v>1.225</v>
      </c>
      <c r="DU137" s="22">
        <v>1.085</v>
      </c>
      <c r="DV137" s="21">
        <f t="shared" si="185"/>
        <v>27688.6503983065</v>
      </c>
      <c r="EB137" s="12">
        <v>41606</v>
      </c>
      <c r="EC137" s="12">
        <v>0.02992</v>
      </c>
      <c r="ED137" s="13">
        <v>1.35</v>
      </c>
      <c r="EE137" s="14">
        <v>1</v>
      </c>
      <c r="EF137" s="15">
        <f t="shared" si="186"/>
        <v>1680.549552</v>
      </c>
      <c r="EG137" s="12">
        <v>1</v>
      </c>
      <c r="EH137" s="12">
        <v>280</v>
      </c>
      <c r="EI137" s="12">
        <v>1.92</v>
      </c>
      <c r="EJ137" s="19">
        <f t="shared" si="187"/>
        <v>3.65684210526316</v>
      </c>
      <c r="EK137" s="20">
        <v>0</v>
      </c>
      <c r="EL137" s="12">
        <v>1</v>
      </c>
      <c r="EM137" s="12">
        <v>3.91</v>
      </c>
      <c r="EN137" s="9">
        <f t="shared" si="188"/>
        <v>4.91</v>
      </c>
      <c r="EO137" s="10">
        <v>1.225</v>
      </c>
      <c r="EP137" s="22">
        <v>1.2</v>
      </c>
      <c r="EQ137" s="21">
        <f t="shared" si="189"/>
        <v>44356.4068316928</v>
      </c>
    </row>
    <row r="138" s="1" customFormat="1" customHeight="1" spans="6:147">
      <c r="F138" s="12">
        <v>35434</v>
      </c>
      <c r="G138" s="12">
        <v>0</v>
      </c>
      <c r="H138" s="13">
        <v>1.35</v>
      </c>
      <c r="I138" s="14">
        <v>1</v>
      </c>
      <c r="J138" s="15">
        <f t="shared" si="162"/>
        <v>0</v>
      </c>
      <c r="K138" s="12">
        <v>1</v>
      </c>
      <c r="L138" s="12">
        <v>280</v>
      </c>
      <c r="M138" s="12">
        <v>1.83</v>
      </c>
      <c r="N138" s="19">
        <f t="shared" si="163"/>
        <v>3.56684210526316</v>
      </c>
      <c r="O138" s="20">
        <v>0</v>
      </c>
      <c r="P138" s="12">
        <v>0.99</v>
      </c>
      <c r="Q138" s="12">
        <v>1.98</v>
      </c>
      <c r="R138" s="9">
        <f t="shared" si="164"/>
        <v>2.9602</v>
      </c>
      <c r="S138" s="10">
        <v>1.225</v>
      </c>
      <c r="T138" s="20">
        <v>1</v>
      </c>
      <c r="U138" s="21">
        <f t="shared" si="165"/>
        <v>0</v>
      </c>
      <c r="AA138" s="12">
        <v>35434</v>
      </c>
      <c r="AB138" s="12">
        <v>0</v>
      </c>
      <c r="AC138" s="13">
        <v>1.35</v>
      </c>
      <c r="AD138" s="14">
        <v>1</v>
      </c>
      <c r="AE138" s="15">
        <f t="shared" si="166"/>
        <v>0</v>
      </c>
      <c r="AF138" s="12">
        <v>1</v>
      </c>
      <c r="AG138" s="12">
        <v>280</v>
      </c>
      <c r="AH138" s="12">
        <v>1.83</v>
      </c>
      <c r="AI138" s="19">
        <f t="shared" si="167"/>
        <v>3.56684210526316</v>
      </c>
      <c r="AJ138" s="20">
        <v>0</v>
      </c>
      <c r="AK138" s="12">
        <v>0.99</v>
      </c>
      <c r="AL138" s="12">
        <v>1.98</v>
      </c>
      <c r="AM138" s="9">
        <f t="shared" si="168"/>
        <v>2.9602</v>
      </c>
      <c r="AN138" s="10">
        <v>1.225</v>
      </c>
      <c r="AO138" s="22">
        <v>1.015</v>
      </c>
      <c r="AP138" s="21">
        <f t="shared" si="169"/>
        <v>0</v>
      </c>
      <c r="AV138" s="12">
        <v>35728</v>
      </c>
      <c r="AW138" s="12">
        <v>0</v>
      </c>
      <c r="AX138" s="13">
        <v>1.35</v>
      </c>
      <c r="AY138" s="14">
        <v>1</v>
      </c>
      <c r="AZ138" s="15">
        <f t="shared" si="170"/>
        <v>0</v>
      </c>
      <c r="BA138" s="12">
        <v>1</v>
      </c>
      <c r="BB138" s="12">
        <v>280</v>
      </c>
      <c r="BC138" s="12">
        <v>1.83</v>
      </c>
      <c r="BD138" s="19">
        <f t="shared" si="171"/>
        <v>3.56684210526316</v>
      </c>
      <c r="BE138" s="20">
        <v>0</v>
      </c>
      <c r="BF138" s="12">
        <v>1</v>
      </c>
      <c r="BG138" s="12">
        <v>3.11</v>
      </c>
      <c r="BH138" s="9">
        <f t="shared" si="172"/>
        <v>4.11</v>
      </c>
      <c r="BI138" s="10">
        <v>1.225</v>
      </c>
      <c r="BJ138" s="20">
        <v>1</v>
      </c>
      <c r="BK138" s="21">
        <f t="shared" si="173"/>
        <v>0</v>
      </c>
      <c r="BQ138" s="12">
        <v>35728</v>
      </c>
      <c r="BR138" s="12">
        <v>0</v>
      </c>
      <c r="BS138" s="13">
        <v>1.35</v>
      </c>
      <c r="BT138" s="14">
        <v>1</v>
      </c>
      <c r="BU138" s="15">
        <f t="shared" si="174"/>
        <v>0</v>
      </c>
      <c r="BV138" s="12">
        <v>1</v>
      </c>
      <c r="BW138" s="12">
        <v>280</v>
      </c>
      <c r="BX138" s="12">
        <v>1.83</v>
      </c>
      <c r="BY138" s="19">
        <f t="shared" si="175"/>
        <v>3.56684210526316</v>
      </c>
      <c r="BZ138" s="20">
        <v>0</v>
      </c>
      <c r="CA138" s="12">
        <v>1</v>
      </c>
      <c r="CB138" s="12">
        <v>3.11</v>
      </c>
      <c r="CC138" s="9">
        <f t="shared" si="176"/>
        <v>4.11</v>
      </c>
      <c r="CD138" s="10">
        <v>1.225</v>
      </c>
      <c r="CE138" s="22">
        <v>1.015</v>
      </c>
      <c r="CF138" s="21">
        <f t="shared" si="177"/>
        <v>0</v>
      </c>
      <c r="CL138" s="12">
        <v>41312</v>
      </c>
      <c r="CM138" s="12">
        <v>0.0253</v>
      </c>
      <c r="CN138" s="13">
        <v>1.35</v>
      </c>
      <c r="CO138" s="14">
        <v>1</v>
      </c>
      <c r="CP138" s="15">
        <f t="shared" si="178"/>
        <v>1411.01136</v>
      </c>
      <c r="CQ138" s="12">
        <v>1</v>
      </c>
      <c r="CR138" s="12">
        <v>280</v>
      </c>
      <c r="CS138" s="12">
        <v>1.83</v>
      </c>
      <c r="CT138" s="19">
        <f t="shared" si="179"/>
        <v>3.56684210526316</v>
      </c>
      <c r="CU138" s="20">
        <v>0</v>
      </c>
      <c r="CV138" s="12">
        <v>0.99</v>
      </c>
      <c r="CW138" s="12">
        <v>1.98</v>
      </c>
      <c r="CX138" s="9">
        <f t="shared" si="180"/>
        <v>2.9602</v>
      </c>
      <c r="CY138" s="10">
        <v>1.225</v>
      </c>
      <c r="CZ138" s="22">
        <v>1.085</v>
      </c>
      <c r="DA138" s="21">
        <f t="shared" si="181"/>
        <v>19801.6452653421</v>
      </c>
      <c r="DG138" s="12">
        <v>41606</v>
      </c>
      <c r="DH138" s="12">
        <v>0.0253</v>
      </c>
      <c r="DI138" s="13">
        <v>1.35</v>
      </c>
      <c r="DJ138" s="14">
        <v>1</v>
      </c>
      <c r="DK138" s="15">
        <f t="shared" si="182"/>
        <v>1421.05293</v>
      </c>
      <c r="DL138" s="12">
        <v>1</v>
      </c>
      <c r="DM138" s="12">
        <v>280</v>
      </c>
      <c r="DN138" s="12">
        <v>1.83</v>
      </c>
      <c r="DO138" s="19">
        <f t="shared" si="183"/>
        <v>3.56684210526316</v>
      </c>
      <c r="DP138" s="20">
        <v>0</v>
      </c>
      <c r="DQ138" s="12">
        <v>1</v>
      </c>
      <c r="DR138" s="12">
        <v>3.11</v>
      </c>
      <c r="DS138" s="9">
        <f t="shared" si="184"/>
        <v>4.11</v>
      </c>
      <c r="DT138" s="10">
        <v>1.225</v>
      </c>
      <c r="DU138" s="22">
        <v>1.085</v>
      </c>
      <c r="DV138" s="21">
        <f t="shared" si="185"/>
        <v>27688.6503983065</v>
      </c>
      <c r="EB138" s="12">
        <v>41606</v>
      </c>
      <c r="EC138" s="12">
        <v>0.02992</v>
      </c>
      <c r="ED138" s="13">
        <v>1.35</v>
      </c>
      <c r="EE138" s="14">
        <v>1</v>
      </c>
      <c r="EF138" s="15">
        <f t="shared" si="186"/>
        <v>1680.549552</v>
      </c>
      <c r="EG138" s="12">
        <v>1</v>
      </c>
      <c r="EH138" s="12">
        <v>280</v>
      </c>
      <c r="EI138" s="12">
        <v>1.92</v>
      </c>
      <c r="EJ138" s="19">
        <f t="shared" si="187"/>
        <v>3.65684210526316</v>
      </c>
      <c r="EK138" s="20">
        <v>0</v>
      </c>
      <c r="EL138" s="12">
        <v>1</v>
      </c>
      <c r="EM138" s="12">
        <v>3.91</v>
      </c>
      <c r="EN138" s="9">
        <f t="shared" si="188"/>
        <v>4.91</v>
      </c>
      <c r="EO138" s="10">
        <v>1.225</v>
      </c>
      <c r="EP138" s="22">
        <v>1.2</v>
      </c>
      <c r="EQ138" s="21">
        <f t="shared" si="189"/>
        <v>44356.4068316928</v>
      </c>
    </row>
    <row r="139" s="1" customFormat="1" customHeight="1" spans="6:147">
      <c r="F139" s="12">
        <v>35434</v>
      </c>
      <c r="G139" s="12">
        <v>0</v>
      </c>
      <c r="H139" s="13">
        <v>1.35</v>
      </c>
      <c r="I139" s="14">
        <v>1</v>
      </c>
      <c r="J139" s="15">
        <f t="shared" si="162"/>
        <v>0</v>
      </c>
      <c r="K139" s="12">
        <v>1</v>
      </c>
      <c r="L139" s="12">
        <v>280</v>
      </c>
      <c r="M139" s="12">
        <v>1.83</v>
      </c>
      <c r="N139" s="19">
        <f t="shared" si="163"/>
        <v>3.56684210526316</v>
      </c>
      <c r="O139" s="20">
        <v>0</v>
      </c>
      <c r="P139" s="12">
        <v>0.99</v>
      </c>
      <c r="Q139" s="12">
        <v>1.98</v>
      </c>
      <c r="R139" s="9">
        <f t="shared" si="164"/>
        <v>2.9602</v>
      </c>
      <c r="S139" s="10">
        <v>1.225</v>
      </c>
      <c r="T139" s="20">
        <v>1</v>
      </c>
      <c r="U139" s="21">
        <f t="shared" si="165"/>
        <v>0</v>
      </c>
      <c r="AA139" s="12">
        <v>35434</v>
      </c>
      <c r="AB139" s="12">
        <v>0</v>
      </c>
      <c r="AC139" s="13">
        <v>1.35</v>
      </c>
      <c r="AD139" s="14">
        <v>1</v>
      </c>
      <c r="AE139" s="15">
        <f t="shared" si="166"/>
        <v>0</v>
      </c>
      <c r="AF139" s="12">
        <v>1</v>
      </c>
      <c r="AG139" s="12">
        <v>280</v>
      </c>
      <c r="AH139" s="12">
        <v>1.83</v>
      </c>
      <c r="AI139" s="19">
        <f t="shared" si="167"/>
        <v>3.56684210526316</v>
      </c>
      <c r="AJ139" s="20">
        <v>0</v>
      </c>
      <c r="AK139" s="12">
        <v>0.99</v>
      </c>
      <c r="AL139" s="12">
        <v>1.98</v>
      </c>
      <c r="AM139" s="9">
        <f t="shared" si="168"/>
        <v>2.9602</v>
      </c>
      <c r="AN139" s="10">
        <v>1.225</v>
      </c>
      <c r="AO139" s="22">
        <v>1.015</v>
      </c>
      <c r="AP139" s="21">
        <f t="shared" si="169"/>
        <v>0</v>
      </c>
      <c r="AV139" s="12">
        <v>35728</v>
      </c>
      <c r="AW139" s="12">
        <v>0</v>
      </c>
      <c r="AX139" s="13">
        <v>1.35</v>
      </c>
      <c r="AY139" s="14">
        <v>1</v>
      </c>
      <c r="AZ139" s="15">
        <f t="shared" si="170"/>
        <v>0</v>
      </c>
      <c r="BA139" s="12">
        <v>1</v>
      </c>
      <c r="BB139" s="12">
        <v>280</v>
      </c>
      <c r="BC139" s="12">
        <v>1.83</v>
      </c>
      <c r="BD139" s="19">
        <f t="shared" si="171"/>
        <v>3.56684210526316</v>
      </c>
      <c r="BE139" s="20">
        <v>0</v>
      </c>
      <c r="BF139" s="12">
        <v>1</v>
      </c>
      <c r="BG139" s="12">
        <v>3.11</v>
      </c>
      <c r="BH139" s="9">
        <f t="shared" si="172"/>
        <v>4.11</v>
      </c>
      <c r="BI139" s="10">
        <v>1.225</v>
      </c>
      <c r="BJ139" s="20">
        <v>1</v>
      </c>
      <c r="BK139" s="21">
        <f t="shared" si="173"/>
        <v>0</v>
      </c>
      <c r="BQ139" s="12">
        <v>35728</v>
      </c>
      <c r="BR139" s="12">
        <v>0</v>
      </c>
      <c r="BS139" s="13">
        <v>1.35</v>
      </c>
      <c r="BT139" s="14">
        <v>1</v>
      </c>
      <c r="BU139" s="15">
        <f t="shared" si="174"/>
        <v>0</v>
      </c>
      <c r="BV139" s="12">
        <v>1</v>
      </c>
      <c r="BW139" s="12">
        <v>280</v>
      </c>
      <c r="BX139" s="12">
        <v>1.83</v>
      </c>
      <c r="BY139" s="19">
        <f t="shared" si="175"/>
        <v>3.56684210526316</v>
      </c>
      <c r="BZ139" s="20">
        <v>0</v>
      </c>
      <c r="CA139" s="12">
        <v>1</v>
      </c>
      <c r="CB139" s="12">
        <v>3.11</v>
      </c>
      <c r="CC139" s="9">
        <f t="shared" si="176"/>
        <v>4.11</v>
      </c>
      <c r="CD139" s="10">
        <v>1.225</v>
      </c>
      <c r="CE139" s="22">
        <v>1.015</v>
      </c>
      <c r="CF139" s="21">
        <f t="shared" si="177"/>
        <v>0</v>
      </c>
      <c r="CL139" s="12">
        <v>41312</v>
      </c>
      <c r="CM139" s="12">
        <v>0.0253</v>
      </c>
      <c r="CN139" s="13">
        <v>1.35</v>
      </c>
      <c r="CO139" s="14">
        <v>1</v>
      </c>
      <c r="CP139" s="15">
        <f t="shared" si="178"/>
        <v>1411.01136</v>
      </c>
      <c r="CQ139" s="12">
        <v>1</v>
      </c>
      <c r="CR139" s="12">
        <v>280</v>
      </c>
      <c r="CS139" s="12">
        <v>1.83</v>
      </c>
      <c r="CT139" s="19">
        <f t="shared" si="179"/>
        <v>3.56684210526316</v>
      </c>
      <c r="CU139" s="20">
        <v>0</v>
      </c>
      <c r="CV139" s="12">
        <v>0.99</v>
      </c>
      <c r="CW139" s="12">
        <v>1.98</v>
      </c>
      <c r="CX139" s="9">
        <f t="shared" si="180"/>
        <v>2.9602</v>
      </c>
      <c r="CY139" s="10">
        <v>1.225</v>
      </c>
      <c r="CZ139" s="22">
        <v>1.085</v>
      </c>
      <c r="DA139" s="21">
        <f t="shared" si="181"/>
        <v>19801.6452653421</v>
      </c>
      <c r="DG139" s="12">
        <v>41606</v>
      </c>
      <c r="DH139" s="12">
        <v>0.0253</v>
      </c>
      <c r="DI139" s="13">
        <v>1.35</v>
      </c>
      <c r="DJ139" s="14">
        <v>1</v>
      </c>
      <c r="DK139" s="15">
        <f t="shared" si="182"/>
        <v>1421.05293</v>
      </c>
      <c r="DL139" s="12">
        <v>1</v>
      </c>
      <c r="DM139" s="12">
        <v>280</v>
      </c>
      <c r="DN139" s="12">
        <v>1.83</v>
      </c>
      <c r="DO139" s="19">
        <f t="shared" si="183"/>
        <v>3.56684210526316</v>
      </c>
      <c r="DP139" s="20">
        <v>0</v>
      </c>
      <c r="DQ139" s="12">
        <v>1</v>
      </c>
      <c r="DR139" s="12">
        <v>3.11</v>
      </c>
      <c r="DS139" s="9">
        <f t="shared" si="184"/>
        <v>4.11</v>
      </c>
      <c r="DT139" s="10">
        <v>1.225</v>
      </c>
      <c r="DU139" s="22">
        <v>1.085</v>
      </c>
      <c r="DV139" s="21">
        <f t="shared" si="185"/>
        <v>27688.6503983065</v>
      </c>
      <c r="EB139" s="12">
        <v>41606</v>
      </c>
      <c r="EC139" s="12">
        <v>0.02992</v>
      </c>
      <c r="ED139" s="13">
        <v>1.35</v>
      </c>
      <c r="EE139" s="14">
        <v>1</v>
      </c>
      <c r="EF139" s="15">
        <f t="shared" si="186"/>
        <v>1680.549552</v>
      </c>
      <c r="EG139" s="12">
        <v>1</v>
      </c>
      <c r="EH139" s="12">
        <v>280</v>
      </c>
      <c r="EI139" s="12">
        <v>1.92</v>
      </c>
      <c r="EJ139" s="19">
        <f t="shared" si="187"/>
        <v>3.65684210526316</v>
      </c>
      <c r="EK139" s="20">
        <v>0</v>
      </c>
      <c r="EL139" s="12">
        <v>1</v>
      </c>
      <c r="EM139" s="12">
        <v>3.91</v>
      </c>
      <c r="EN139" s="9">
        <f t="shared" si="188"/>
        <v>4.91</v>
      </c>
      <c r="EO139" s="10">
        <v>1.225</v>
      </c>
      <c r="EP139" s="22">
        <v>1.2</v>
      </c>
      <c r="EQ139" s="21">
        <f t="shared" si="189"/>
        <v>44356.4068316928</v>
      </c>
    </row>
    <row r="140" s="1" customFormat="1" customHeight="1" spans="6:147">
      <c r="F140" s="12">
        <v>35434</v>
      </c>
      <c r="G140" s="12">
        <v>0</v>
      </c>
      <c r="H140" s="13">
        <v>1.35</v>
      </c>
      <c r="I140" s="14">
        <v>1</v>
      </c>
      <c r="J140" s="15">
        <f t="shared" si="162"/>
        <v>0</v>
      </c>
      <c r="K140" s="12">
        <v>1</v>
      </c>
      <c r="L140" s="12">
        <v>280</v>
      </c>
      <c r="M140" s="12">
        <v>1.83</v>
      </c>
      <c r="N140" s="19">
        <f t="shared" si="163"/>
        <v>3.56684210526316</v>
      </c>
      <c r="O140" s="20">
        <v>0</v>
      </c>
      <c r="P140" s="12">
        <v>0.99</v>
      </c>
      <c r="Q140" s="12">
        <v>1.98</v>
      </c>
      <c r="R140" s="9">
        <f t="shared" si="164"/>
        <v>2.9602</v>
      </c>
      <c r="S140" s="10">
        <v>1.225</v>
      </c>
      <c r="T140" s="20">
        <v>1</v>
      </c>
      <c r="U140" s="21">
        <f t="shared" si="165"/>
        <v>0</v>
      </c>
      <c r="AA140" s="12">
        <v>35434</v>
      </c>
      <c r="AB140" s="12">
        <v>0</v>
      </c>
      <c r="AC140" s="13">
        <v>1.35</v>
      </c>
      <c r="AD140" s="14">
        <v>1</v>
      </c>
      <c r="AE140" s="15">
        <f t="shared" si="166"/>
        <v>0</v>
      </c>
      <c r="AF140" s="12">
        <v>1</v>
      </c>
      <c r="AG140" s="12">
        <v>280</v>
      </c>
      <c r="AH140" s="12">
        <v>1.83</v>
      </c>
      <c r="AI140" s="19">
        <f t="shared" si="167"/>
        <v>3.56684210526316</v>
      </c>
      <c r="AJ140" s="20">
        <v>0</v>
      </c>
      <c r="AK140" s="12">
        <v>0.99</v>
      </c>
      <c r="AL140" s="12">
        <v>1.98</v>
      </c>
      <c r="AM140" s="9">
        <f t="shared" si="168"/>
        <v>2.9602</v>
      </c>
      <c r="AN140" s="10">
        <v>1.225</v>
      </c>
      <c r="AO140" s="22">
        <v>1.015</v>
      </c>
      <c r="AP140" s="21">
        <f t="shared" si="169"/>
        <v>0</v>
      </c>
      <c r="AV140" s="12">
        <v>35728</v>
      </c>
      <c r="AW140" s="12">
        <v>0</v>
      </c>
      <c r="AX140" s="13">
        <v>1.35</v>
      </c>
      <c r="AY140" s="14">
        <v>1</v>
      </c>
      <c r="AZ140" s="15">
        <f t="shared" si="170"/>
        <v>0</v>
      </c>
      <c r="BA140" s="12">
        <v>1</v>
      </c>
      <c r="BB140" s="12">
        <v>280</v>
      </c>
      <c r="BC140" s="12">
        <v>1.83</v>
      </c>
      <c r="BD140" s="19">
        <f t="shared" si="171"/>
        <v>3.56684210526316</v>
      </c>
      <c r="BE140" s="20">
        <v>0</v>
      </c>
      <c r="BF140" s="12">
        <v>1</v>
      </c>
      <c r="BG140" s="12">
        <v>3.11</v>
      </c>
      <c r="BH140" s="9">
        <f t="shared" si="172"/>
        <v>4.11</v>
      </c>
      <c r="BI140" s="10">
        <v>1.225</v>
      </c>
      <c r="BJ140" s="20">
        <v>1</v>
      </c>
      <c r="BK140" s="21">
        <f t="shared" si="173"/>
        <v>0</v>
      </c>
      <c r="BQ140" s="12">
        <v>35728</v>
      </c>
      <c r="BR140" s="12">
        <v>0</v>
      </c>
      <c r="BS140" s="13">
        <v>1.35</v>
      </c>
      <c r="BT140" s="14">
        <v>1</v>
      </c>
      <c r="BU140" s="15">
        <f t="shared" si="174"/>
        <v>0</v>
      </c>
      <c r="BV140" s="12">
        <v>1</v>
      </c>
      <c r="BW140" s="12">
        <v>280</v>
      </c>
      <c r="BX140" s="12">
        <v>1.83</v>
      </c>
      <c r="BY140" s="19">
        <f t="shared" si="175"/>
        <v>3.56684210526316</v>
      </c>
      <c r="BZ140" s="20">
        <v>0</v>
      </c>
      <c r="CA140" s="12">
        <v>1</v>
      </c>
      <c r="CB140" s="12">
        <v>3.11</v>
      </c>
      <c r="CC140" s="9">
        <f t="shared" si="176"/>
        <v>4.11</v>
      </c>
      <c r="CD140" s="10">
        <v>1.225</v>
      </c>
      <c r="CE140" s="22">
        <v>1.015</v>
      </c>
      <c r="CF140" s="21">
        <f t="shared" si="177"/>
        <v>0</v>
      </c>
      <c r="CL140" s="12">
        <v>41312</v>
      </c>
      <c r="CM140" s="12">
        <v>0.0253</v>
      </c>
      <c r="CN140" s="13">
        <v>1.35</v>
      </c>
      <c r="CO140" s="14">
        <v>1</v>
      </c>
      <c r="CP140" s="15">
        <f t="shared" si="178"/>
        <v>1411.01136</v>
      </c>
      <c r="CQ140" s="12">
        <v>1</v>
      </c>
      <c r="CR140" s="12">
        <v>280</v>
      </c>
      <c r="CS140" s="12">
        <v>1.83</v>
      </c>
      <c r="CT140" s="19">
        <f t="shared" si="179"/>
        <v>3.56684210526316</v>
      </c>
      <c r="CU140" s="20">
        <v>0</v>
      </c>
      <c r="CV140" s="12">
        <v>0.99</v>
      </c>
      <c r="CW140" s="12">
        <v>1.98</v>
      </c>
      <c r="CX140" s="9">
        <f t="shared" si="180"/>
        <v>2.9602</v>
      </c>
      <c r="CY140" s="10">
        <v>1.225</v>
      </c>
      <c r="CZ140" s="22">
        <v>1.085</v>
      </c>
      <c r="DA140" s="21">
        <f t="shared" si="181"/>
        <v>19801.6452653421</v>
      </c>
      <c r="DG140" s="12">
        <v>41606</v>
      </c>
      <c r="DH140" s="12">
        <v>0.0253</v>
      </c>
      <c r="DI140" s="13">
        <v>1.35</v>
      </c>
      <c r="DJ140" s="14">
        <v>1</v>
      </c>
      <c r="DK140" s="15">
        <f t="shared" si="182"/>
        <v>1421.05293</v>
      </c>
      <c r="DL140" s="12">
        <v>1</v>
      </c>
      <c r="DM140" s="12">
        <v>280</v>
      </c>
      <c r="DN140" s="12">
        <v>1.83</v>
      </c>
      <c r="DO140" s="19">
        <f t="shared" si="183"/>
        <v>3.56684210526316</v>
      </c>
      <c r="DP140" s="20">
        <v>0</v>
      </c>
      <c r="DQ140" s="12">
        <v>1</v>
      </c>
      <c r="DR140" s="12">
        <v>3.11</v>
      </c>
      <c r="DS140" s="9">
        <f t="shared" si="184"/>
        <v>4.11</v>
      </c>
      <c r="DT140" s="10">
        <v>1.225</v>
      </c>
      <c r="DU140" s="22">
        <v>1.085</v>
      </c>
      <c r="DV140" s="21">
        <f t="shared" si="185"/>
        <v>27688.6503983065</v>
      </c>
      <c r="EB140" s="12">
        <v>41606</v>
      </c>
      <c r="EC140" s="12">
        <v>0.02992</v>
      </c>
      <c r="ED140" s="13">
        <v>1.35</v>
      </c>
      <c r="EE140" s="14">
        <v>1</v>
      </c>
      <c r="EF140" s="15">
        <f t="shared" si="186"/>
        <v>1680.549552</v>
      </c>
      <c r="EG140" s="12">
        <v>1</v>
      </c>
      <c r="EH140" s="12">
        <v>280</v>
      </c>
      <c r="EI140" s="12">
        <v>1.92</v>
      </c>
      <c r="EJ140" s="19">
        <f t="shared" si="187"/>
        <v>3.65684210526316</v>
      </c>
      <c r="EK140" s="20">
        <v>0</v>
      </c>
      <c r="EL140" s="12">
        <v>1</v>
      </c>
      <c r="EM140" s="12">
        <v>3.91</v>
      </c>
      <c r="EN140" s="9">
        <f t="shared" si="188"/>
        <v>4.91</v>
      </c>
      <c r="EO140" s="10">
        <v>1.225</v>
      </c>
      <c r="EP140" s="22">
        <v>1.2</v>
      </c>
      <c r="EQ140" s="21">
        <f t="shared" si="189"/>
        <v>44356.4068316928</v>
      </c>
    </row>
    <row r="141" s="1" customFormat="1" customHeight="1" spans="6:147">
      <c r="F141" s="12">
        <v>35434</v>
      </c>
      <c r="G141" s="12">
        <v>0</v>
      </c>
      <c r="H141" s="13">
        <v>1.35</v>
      </c>
      <c r="I141" s="14">
        <v>1</v>
      </c>
      <c r="J141" s="15">
        <f t="shared" si="162"/>
        <v>0</v>
      </c>
      <c r="K141" s="12">
        <v>1</v>
      </c>
      <c r="L141" s="12">
        <v>280</v>
      </c>
      <c r="M141" s="12">
        <v>1.83</v>
      </c>
      <c r="N141" s="19">
        <f t="shared" si="163"/>
        <v>3.56684210526316</v>
      </c>
      <c r="O141" s="20">
        <v>0</v>
      </c>
      <c r="P141" s="12">
        <v>0.99</v>
      </c>
      <c r="Q141" s="12">
        <v>1.98</v>
      </c>
      <c r="R141" s="9">
        <f t="shared" si="164"/>
        <v>2.9602</v>
      </c>
      <c r="S141" s="10">
        <v>1.225</v>
      </c>
      <c r="T141" s="20">
        <v>1</v>
      </c>
      <c r="U141" s="21">
        <f t="shared" si="165"/>
        <v>0</v>
      </c>
      <c r="AA141" s="12">
        <v>35434</v>
      </c>
      <c r="AB141" s="12">
        <v>0</v>
      </c>
      <c r="AC141" s="13">
        <v>1.35</v>
      </c>
      <c r="AD141" s="14">
        <v>1</v>
      </c>
      <c r="AE141" s="15">
        <f t="shared" si="166"/>
        <v>0</v>
      </c>
      <c r="AF141" s="12">
        <v>1</v>
      </c>
      <c r="AG141" s="12">
        <v>280</v>
      </c>
      <c r="AH141" s="12">
        <v>1.83</v>
      </c>
      <c r="AI141" s="19">
        <f t="shared" si="167"/>
        <v>3.56684210526316</v>
      </c>
      <c r="AJ141" s="20">
        <v>0</v>
      </c>
      <c r="AK141" s="12">
        <v>0.99</v>
      </c>
      <c r="AL141" s="12">
        <v>1.98</v>
      </c>
      <c r="AM141" s="9">
        <f t="shared" si="168"/>
        <v>2.9602</v>
      </c>
      <c r="AN141" s="10">
        <v>1.225</v>
      </c>
      <c r="AO141" s="22">
        <v>1.015</v>
      </c>
      <c r="AP141" s="21">
        <f t="shared" si="169"/>
        <v>0</v>
      </c>
      <c r="AV141" s="12">
        <v>35728</v>
      </c>
      <c r="AW141" s="12">
        <v>0</v>
      </c>
      <c r="AX141" s="13">
        <v>1.35</v>
      </c>
      <c r="AY141" s="14">
        <v>1</v>
      </c>
      <c r="AZ141" s="15">
        <f t="shared" si="170"/>
        <v>0</v>
      </c>
      <c r="BA141" s="12">
        <v>1</v>
      </c>
      <c r="BB141" s="12">
        <v>280</v>
      </c>
      <c r="BC141" s="12">
        <v>1.83</v>
      </c>
      <c r="BD141" s="19">
        <f t="shared" si="171"/>
        <v>3.56684210526316</v>
      </c>
      <c r="BE141" s="20">
        <v>0</v>
      </c>
      <c r="BF141" s="12">
        <v>1</v>
      </c>
      <c r="BG141" s="12">
        <v>3.11</v>
      </c>
      <c r="BH141" s="9">
        <f t="shared" si="172"/>
        <v>4.11</v>
      </c>
      <c r="BI141" s="10">
        <v>1.225</v>
      </c>
      <c r="BJ141" s="20">
        <v>1</v>
      </c>
      <c r="BK141" s="21">
        <f t="shared" si="173"/>
        <v>0</v>
      </c>
      <c r="BQ141" s="12">
        <v>35728</v>
      </c>
      <c r="BR141" s="12">
        <v>0</v>
      </c>
      <c r="BS141" s="13">
        <v>1.35</v>
      </c>
      <c r="BT141" s="14">
        <v>1</v>
      </c>
      <c r="BU141" s="15">
        <f t="shared" si="174"/>
        <v>0</v>
      </c>
      <c r="BV141" s="12">
        <v>1</v>
      </c>
      <c r="BW141" s="12">
        <v>280</v>
      </c>
      <c r="BX141" s="12">
        <v>1.83</v>
      </c>
      <c r="BY141" s="19">
        <f t="shared" si="175"/>
        <v>3.56684210526316</v>
      </c>
      <c r="BZ141" s="20">
        <v>0</v>
      </c>
      <c r="CA141" s="12">
        <v>1</v>
      </c>
      <c r="CB141" s="12">
        <v>3.11</v>
      </c>
      <c r="CC141" s="9">
        <f t="shared" si="176"/>
        <v>4.11</v>
      </c>
      <c r="CD141" s="10">
        <v>1.225</v>
      </c>
      <c r="CE141" s="22">
        <v>1.015</v>
      </c>
      <c r="CF141" s="21">
        <f t="shared" si="177"/>
        <v>0</v>
      </c>
      <c r="CL141" s="12">
        <v>41312</v>
      </c>
      <c r="CM141" s="12">
        <v>0.0253</v>
      </c>
      <c r="CN141" s="13">
        <v>1.35</v>
      </c>
      <c r="CO141" s="14">
        <v>1</v>
      </c>
      <c r="CP141" s="15">
        <f t="shared" si="178"/>
        <v>1411.01136</v>
      </c>
      <c r="CQ141" s="12">
        <v>1</v>
      </c>
      <c r="CR141" s="12">
        <v>280</v>
      </c>
      <c r="CS141" s="12">
        <v>1.83</v>
      </c>
      <c r="CT141" s="19">
        <f t="shared" si="179"/>
        <v>3.56684210526316</v>
      </c>
      <c r="CU141" s="20">
        <v>0</v>
      </c>
      <c r="CV141" s="12">
        <v>0.99</v>
      </c>
      <c r="CW141" s="12">
        <v>1.98</v>
      </c>
      <c r="CX141" s="9">
        <f t="shared" si="180"/>
        <v>2.9602</v>
      </c>
      <c r="CY141" s="10">
        <v>1.225</v>
      </c>
      <c r="CZ141" s="22">
        <v>1.085</v>
      </c>
      <c r="DA141" s="21">
        <f t="shared" si="181"/>
        <v>19801.6452653421</v>
      </c>
      <c r="DG141" s="12">
        <v>41606</v>
      </c>
      <c r="DH141" s="12">
        <v>0.0253</v>
      </c>
      <c r="DI141" s="13">
        <v>1.35</v>
      </c>
      <c r="DJ141" s="14">
        <v>1</v>
      </c>
      <c r="DK141" s="15">
        <f t="shared" si="182"/>
        <v>1421.05293</v>
      </c>
      <c r="DL141" s="12">
        <v>1</v>
      </c>
      <c r="DM141" s="12">
        <v>280</v>
      </c>
      <c r="DN141" s="12">
        <v>1.83</v>
      </c>
      <c r="DO141" s="19">
        <f t="shared" si="183"/>
        <v>3.56684210526316</v>
      </c>
      <c r="DP141" s="20">
        <v>0</v>
      </c>
      <c r="DQ141" s="12">
        <v>1</v>
      </c>
      <c r="DR141" s="12">
        <v>3.11</v>
      </c>
      <c r="DS141" s="9">
        <f t="shared" si="184"/>
        <v>4.11</v>
      </c>
      <c r="DT141" s="10">
        <v>1.225</v>
      </c>
      <c r="DU141" s="22">
        <v>1.085</v>
      </c>
      <c r="DV141" s="21">
        <f t="shared" si="185"/>
        <v>27688.6503983065</v>
      </c>
      <c r="EB141" s="12">
        <v>41606</v>
      </c>
      <c r="EC141" s="12">
        <v>0.02992</v>
      </c>
      <c r="ED141" s="13">
        <v>1.35</v>
      </c>
      <c r="EE141" s="14">
        <v>1</v>
      </c>
      <c r="EF141" s="15">
        <f t="shared" si="186"/>
        <v>1680.549552</v>
      </c>
      <c r="EG141" s="12">
        <v>1</v>
      </c>
      <c r="EH141" s="12">
        <v>280</v>
      </c>
      <c r="EI141" s="12">
        <v>1.92</v>
      </c>
      <c r="EJ141" s="19">
        <f t="shared" si="187"/>
        <v>3.65684210526316</v>
      </c>
      <c r="EK141" s="20">
        <v>0</v>
      </c>
      <c r="EL141" s="12">
        <v>1</v>
      </c>
      <c r="EM141" s="12">
        <v>3.91</v>
      </c>
      <c r="EN141" s="9">
        <f t="shared" si="188"/>
        <v>4.91</v>
      </c>
      <c r="EO141" s="10">
        <v>1.225</v>
      </c>
      <c r="EP141" s="22">
        <v>1.2</v>
      </c>
      <c r="EQ141" s="21">
        <f t="shared" si="189"/>
        <v>44356.4068316928</v>
      </c>
    </row>
    <row r="142" s="1" customFormat="1" customHeight="1" spans="6:147">
      <c r="F142" s="28" t="s">
        <v>33</v>
      </c>
      <c r="G142" s="29"/>
      <c r="H142" s="29"/>
      <c r="I142" s="29"/>
      <c r="J142" s="29"/>
      <c r="K142" s="29"/>
      <c r="L142" s="29"/>
      <c r="M142" s="29"/>
      <c r="N142" s="30">
        <f>SUM(U117:U141)</f>
        <v>880566.394171448</v>
      </c>
      <c r="O142" s="30"/>
      <c r="P142" s="30"/>
      <c r="Q142" s="30"/>
      <c r="R142" s="30"/>
      <c r="S142" s="30"/>
      <c r="T142" s="30"/>
      <c r="U142" s="30"/>
      <c r="V142" s="1"/>
      <c r="W142" s="1"/>
      <c r="X142" s="1"/>
      <c r="Y142" s="1"/>
      <c r="Z142" s="1"/>
      <c r="AA142" s="28" t="s">
        <v>33</v>
      </c>
      <c r="AB142" s="29"/>
      <c r="AC142" s="29"/>
      <c r="AD142" s="29"/>
      <c r="AE142" s="29"/>
      <c r="AF142" s="29"/>
      <c r="AG142" s="29"/>
      <c r="AH142" s="29"/>
      <c r="AI142" s="30">
        <f>SUM(AP117:AP141)</f>
        <v>1104306.76874616</v>
      </c>
      <c r="AJ142" s="30"/>
      <c r="AK142" s="30"/>
      <c r="AL142" s="30"/>
      <c r="AM142" s="30"/>
      <c r="AN142" s="30"/>
      <c r="AO142" s="30"/>
      <c r="AP142" s="30"/>
      <c r="AQ142" s="1"/>
      <c r="AR142" s="1"/>
      <c r="AS142" s="1"/>
      <c r="AT142" s="1"/>
      <c r="AU142" s="1"/>
      <c r="AV142" s="28" t="s">
        <v>33</v>
      </c>
      <c r="AW142" s="29"/>
      <c r="AX142" s="29"/>
      <c r="AY142" s="29"/>
      <c r="AZ142" s="29"/>
      <c r="BA142" s="29"/>
      <c r="BB142" s="29"/>
      <c r="BC142" s="29"/>
      <c r="BD142" s="30">
        <f>SUM(BK117:BK141)</f>
        <v>1225300.65158635</v>
      </c>
      <c r="BE142" s="30"/>
      <c r="BF142" s="30"/>
      <c r="BG142" s="30"/>
      <c r="BH142" s="30"/>
      <c r="BI142" s="30"/>
      <c r="BJ142" s="30"/>
      <c r="BK142" s="30"/>
      <c r="BL142" s="1"/>
      <c r="BM142" s="1"/>
      <c r="BN142" s="1"/>
      <c r="BO142" s="1"/>
      <c r="BP142" s="1"/>
      <c r="BQ142" s="28" t="s">
        <v>33</v>
      </c>
      <c r="BR142" s="29"/>
      <c r="BS142" s="29"/>
      <c r="BT142" s="29"/>
      <c r="BU142" s="29"/>
      <c r="BV142" s="29"/>
      <c r="BW142" s="29"/>
      <c r="BX142" s="29"/>
      <c r="BY142" s="30">
        <f>SUM(CF117:CF141)</f>
        <v>1536901.93458686</v>
      </c>
      <c r="BZ142" s="30"/>
      <c r="CA142" s="30"/>
      <c r="CB142" s="30"/>
      <c r="CC142" s="30"/>
      <c r="CD142" s="30"/>
      <c r="CE142" s="30"/>
      <c r="CF142" s="30"/>
      <c r="CG142" s="1"/>
      <c r="CH142" s="1"/>
      <c r="CI142" s="1"/>
      <c r="CJ142" s="1"/>
      <c r="CK142" s="1"/>
      <c r="CL142" s="28" t="s">
        <v>33</v>
      </c>
      <c r="CM142" s="29"/>
      <c r="CN142" s="29"/>
      <c r="CO142" s="29"/>
      <c r="CP142" s="29"/>
      <c r="CQ142" s="29"/>
      <c r="CR142" s="29"/>
      <c r="CS142" s="29"/>
      <c r="CT142" s="30">
        <f>SUM(DA117:DA141)</f>
        <v>1335822.87753275</v>
      </c>
      <c r="CU142" s="30"/>
      <c r="CV142" s="30"/>
      <c r="CW142" s="30"/>
      <c r="CX142" s="30"/>
      <c r="CY142" s="30"/>
      <c r="CZ142" s="30"/>
      <c r="DA142" s="30"/>
      <c r="DB142" s="1"/>
      <c r="DC142" s="1"/>
      <c r="DD142" s="1"/>
      <c r="DE142" s="1"/>
      <c r="DF142" s="1"/>
      <c r="DG142" s="28" t="s">
        <v>33</v>
      </c>
      <c r="DH142" s="29"/>
      <c r="DI142" s="29"/>
      <c r="DJ142" s="29"/>
      <c r="DK142" s="29"/>
      <c r="DL142" s="29"/>
      <c r="DM142" s="29"/>
      <c r="DN142" s="29"/>
      <c r="DO142" s="30">
        <f>SUM(DV117:DV141)</f>
        <v>1859574.20051766</v>
      </c>
      <c r="DP142" s="30"/>
      <c r="DQ142" s="30"/>
      <c r="DR142" s="30"/>
      <c r="DS142" s="30"/>
      <c r="DT142" s="30"/>
      <c r="DU142" s="30"/>
      <c r="DV142" s="30"/>
      <c r="DW142" s="1"/>
      <c r="DX142" s="1"/>
      <c r="DY142" s="1"/>
      <c r="DZ142" s="1"/>
      <c r="EA142" s="1"/>
      <c r="EB142" s="28" t="s">
        <v>33</v>
      </c>
      <c r="EC142" s="29"/>
      <c r="ED142" s="29"/>
      <c r="EE142" s="29"/>
      <c r="EF142" s="29"/>
      <c r="EG142" s="29"/>
      <c r="EH142" s="29"/>
      <c r="EI142" s="29"/>
      <c r="EJ142" s="30">
        <f>SUM(EQ117:EQ141)</f>
        <v>2688841.24326732</v>
      </c>
      <c r="EK142" s="30"/>
      <c r="EL142" s="30"/>
      <c r="EM142" s="30"/>
      <c r="EN142" s="30"/>
      <c r="EO142" s="30"/>
      <c r="EP142" s="30"/>
      <c r="EQ142" s="30"/>
    </row>
    <row r="143" s="1" customFormat="1" customHeight="1" spans="6:147">
      <c r="F143" s="29"/>
      <c r="G143" s="29"/>
      <c r="H143" s="29"/>
      <c r="I143" s="29"/>
      <c r="J143" s="29"/>
      <c r="K143" s="29"/>
      <c r="L143" s="29"/>
      <c r="M143" s="29"/>
      <c r="N143" s="30"/>
      <c r="O143" s="30"/>
      <c r="P143" s="30"/>
      <c r="Q143" s="30"/>
      <c r="R143" s="30"/>
      <c r="S143" s="30"/>
      <c r="T143" s="30"/>
      <c r="U143" s="30"/>
      <c r="V143" s="1"/>
      <c r="W143" s="1"/>
      <c r="X143" s="1"/>
      <c r="Y143" s="1"/>
      <c r="Z143" s="1"/>
      <c r="AA143" s="29"/>
      <c r="AB143" s="29"/>
      <c r="AC143" s="29"/>
      <c r="AD143" s="29"/>
      <c r="AE143" s="29"/>
      <c r="AF143" s="29"/>
      <c r="AG143" s="29"/>
      <c r="AH143" s="29"/>
      <c r="AI143" s="30"/>
      <c r="AJ143" s="30"/>
      <c r="AK143" s="30"/>
      <c r="AL143" s="30"/>
      <c r="AM143" s="30"/>
      <c r="AN143" s="30"/>
      <c r="AO143" s="30"/>
      <c r="AP143" s="30"/>
      <c r="AQ143" s="1"/>
      <c r="AR143" s="1"/>
      <c r="AS143" s="1"/>
      <c r="AT143" s="1"/>
      <c r="AU143" s="1"/>
      <c r="AV143" s="29"/>
      <c r="AW143" s="29"/>
      <c r="AX143" s="29"/>
      <c r="AY143" s="29"/>
      <c r="AZ143" s="29"/>
      <c r="BA143" s="29"/>
      <c r="BB143" s="29"/>
      <c r="BC143" s="29"/>
      <c r="BD143" s="30"/>
      <c r="BE143" s="30"/>
      <c r="BF143" s="30"/>
      <c r="BG143" s="30"/>
      <c r="BH143" s="30"/>
      <c r="BI143" s="30"/>
      <c r="BJ143" s="30"/>
      <c r="BK143" s="30"/>
      <c r="BL143" s="1"/>
      <c r="BM143" s="1"/>
      <c r="BN143" s="1"/>
      <c r="BO143" s="1"/>
      <c r="BP143" s="1"/>
      <c r="BQ143" s="29"/>
      <c r="BR143" s="29"/>
      <c r="BS143" s="29"/>
      <c r="BT143" s="29"/>
      <c r="BU143" s="29"/>
      <c r="BV143" s="29"/>
      <c r="BW143" s="29"/>
      <c r="BX143" s="29"/>
      <c r="BY143" s="30"/>
      <c r="BZ143" s="30"/>
      <c r="CA143" s="30"/>
      <c r="CB143" s="30"/>
      <c r="CC143" s="30"/>
      <c r="CD143" s="30"/>
      <c r="CE143" s="30"/>
      <c r="CF143" s="30"/>
      <c r="CG143" s="1"/>
      <c r="CH143" s="1"/>
      <c r="CI143" s="1"/>
      <c r="CJ143" s="1"/>
      <c r="CK143" s="1"/>
      <c r="CL143" s="29"/>
      <c r="CM143" s="29"/>
      <c r="CN143" s="29"/>
      <c r="CO143" s="29"/>
      <c r="CP143" s="29"/>
      <c r="CQ143" s="29"/>
      <c r="CR143" s="29"/>
      <c r="CS143" s="29"/>
      <c r="CT143" s="30"/>
      <c r="CU143" s="30"/>
      <c r="CV143" s="30"/>
      <c r="CW143" s="30"/>
      <c r="CX143" s="30"/>
      <c r="CY143" s="30"/>
      <c r="CZ143" s="30"/>
      <c r="DA143" s="30"/>
      <c r="DB143" s="1"/>
      <c r="DC143" s="1"/>
      <c r="DD143" s="1"/>
      <c r="DE143" s="1"/>
      <c r="DF143" s="1"/>
      <c r="DG143" s="29"/>
      <c r="DH143" s="29"/>
      <c r="DI143" s="29"/>
      <c r="DJ143" s="29"/>
      <c r="DK143" s="29"/>
      <c r="DL143" s="29"/>
      <c r="DM143" s="29"/>
      <c r="DN143" s="29"/>
      <c r="DO143" s="30"/>
      <c r="DP143" s="30"/>
      <c r="DQ143" s="30"/>
      <c r="DR143" s="30"/>
      <c r="DS143" s="30"/>
      <c r="DT143" s="30"/>
      <c r="DU143" s="30"/>
      <c r="DV143" s="30"/>
      <c r="DW143" s="1"/>
      <c r="DX143" s="1"/>
      <c r="DY143" s="1"/>
      <c r="DZ143" s="1"/>
      <c r="EA143" s="1"/>
      <c r="EB143" s="29"/>
      <c r="EC143" s="29"/>
      <c r="ED143" s="29"/>
      <c r="EE143" s="29"/>
      <c r="EF143" s="29"/>
      <c r="EG143" s="29"/>
      <c r="EH143" s="29"/>
      <c r="EI143" s="29"/>
      <c r="EJ143" s="30"/>
      <c r="EK143" s="30"/>
      <c r="EL143" s="30"/>
      <c r="EM143" s="30"/>
      <c r="EN143" s="30"/>
      <c r="EO143" s="30"/>
      <c r="EP143" s="30"/>
      <c r="EQ143" s="30"/>
    </row>
    <row r="144" s="1" customFormat="1" customHeight="1" spans="6:147">
      <c r="F144" s="7"/>
      <c r="G144" s="7"/>
      <c r="H144" s="7"/>
      <c r="I144" s="7"/>
      <c r="J144" s="7"/>
      <c r="K144" s="7"/>
      <c r="L144" s="7"/>
      <c r="M144" s="7"/>
      <c r="N144" s="7"/>
      <c r="O144" s="7"/>
      <c r="P144" s="7"/>
      <c r="Q144" s="7"/>
      <c r="R144" s="1"/>
      <c r="S144" s="1"/>
      <c r="T144" s="1"/>
      <c r="U144" s="1"/>
      <c r="V144" s="1"/>
      <c r="W144" s="1"/>
      <c r="X144" s="1"/>
      <c r="Y144" s="1"/>
      <c r="Z144" s="1"/>
      <c r="AA144" s="7"/>
      <c r="AB144" s="7"/>
      <c r="AC144" s="7"/>
      <c r="AD144" s="7"/>
      <c r="AE144" s="7"/>
      <c r="AF144" s="7"/>
      <c r="AG144" s="7"/>
      <c r="AH144" s="7"/>
      <c r="AI144" s="7"/>
      <c r="AJ144" s="7"/>
      <c r="AK144" s="7"/>
      <c r="AL144" s="7"/>
      <c r="AM144" s="1"/>
      <c r="AN144" s="1"/>
      <c r="AO144" s="1"/>
      <c r="AP144" s="1"/>
      <c r="AQ144" s="1"/>
      <c r="AR144" s="1"/>
      <c r="AS144" s="1"/>
      <c r="AT144" s="1"/>
      <c r="AU144" s="1"/>
      <c r="AV144" s="7"/>
      <c r="AW144" s="7"/>
      <c r="AX144" s="7"/>
      <c r="AY144" s="7"/>
      <c r="AZ144" s="7"/>
      <c r="BA144" s="7"/>
      <c r="BB144" s="7"/>
      <c r="BC144" s="7"/>
      <c r="BD144" s="7"/>
      <c r="BE144" s="7"/>
      <c r="BF144" s="7"/>
      <c r="BG144" s="7"/>
      <c r="BH144" s="1"/>
      <c r="BI144" s="1"/>
      <c r="BJ144" s="1"/>
      <c r="BK144" s="1"/>
      <c r="BL144" s="1"/>
      <c r="BM144" s="1"/>
      <c r="BN144" s="1"/>
      <c r="BO144" s="1"/>
      <c r="BP144" s="1"/>
      <c r="BQ144" s="7"/>
      <c r="BR144" s="7"/>
      <c r="BS144" s="7"/>
      <c r="BT144" s="7"/>
      <c r="BU144" s="7"/>
      <c r="BV144" s="7"/>
      <c r="BW144" s="7"/>
      <c r="BX144" s="7"/>
      <c r="BY144" s="7"/>
      <c r="BZ144" s="7"/>
      <c r="CA144" s="7"/>
      <c r="CB144" s="7"/>
      <c r="CC144" s="1"/>
      <c r="CD144" s="1"/>
      <c r="CE144" s="1"/>
      <c r="CF144" s="1"/>
      <c r="CG144" s="1"/>
      <c r="CH144" s="1"/>
      <c r="CI144" s="1"/>
      <c r="CJ144" s="1"/>
      <c r="CK144" s="1"/>
      <c r="CL144" s="7"/>
      <c r="CM144" s="7"/>
      <c r="CN144" s="7"/>
      <c r="CO144" s="7"/>
      <c r="CP144" s="7"/>
      <c r="CQ144" s="7"/>
      <c r="CR144" s="7"/>
      <c r="CS144" s="7"/>
      <c r="CT144" s="7"/>
      <c r="CU144" s="7"/>
      <c r="CV144" s="7"/>
      <c r="CW144" s="7"/>
      <c r="CX144" s="1"/>
      <c r="CY144" s="1"/>
      <c r="CZ144" s="1"/>
      <c r="DA144" s="1"/>
      <c r="DB144" s="1"/>
      <c r="DC144" s="1"/>
      <c r="DD144" s="1"/>
      <c r="DE144" s="1"/>
      <c r="DF144" s="1"/>
      <c r="DG144" s="7"/>
      <c r="DH144" s="7"/>
      <c r="DI144" s="7"/>
      <c r="DJ144" s="7"/>
      <c r="DK144" s="7"/>
      <c r="DL144" s="7"/>
      <c r="DM144" s="7"/>
      <c r="DN144" s="7"/>
      <c r="DO144" s="7"/>
      <c r="DP144" s="7"/>
      <c r="DQ144" s="7"/>
      <c r="DR144" s="7"/>
      <c r="DS144" s="1"/>
      <c r="DT144" s="1"/>
      <c r="DU144" s="1"/>
      <c r="DV144" s="1"/>
      <c r="DW144" s="1"/>
      <c r="DX144" s="1"/>
      <c r="DY144" s="1"/>
      <c r="DZ144" s="1"/>
      <c r="EA144" s="1"/>
      <c r="EB144" s="7"/>
      <c r="EC144" s="7"/>
      <c r="ED144" s="7"/>
      <c r="EE144" s="7"/>
      <c r="EF144" s="7"/>
      <c r="EG144" s="7"/>
      <c r="EH144" s="7"/>
      <c r="EI144" s="7"/>
      <c r="EJ144" s="7"/>
      <c r="EK144" s="7"/>
      <c r="EL144" s="7"/>
      <c r="EM144" s="7"/>
    </row>
    <row r="145" s="1" customFormat="1" customHeight="1" spans="6:147">
      <c r="F145" s="15" t="s">
        <v>8</v>
      </c>
      <c r="G145" s="15"/>
      <c r="H145" s="15"/>
      <c r="I145" s="15"/>
      <c r="J145" s="15"/>
      <c r="K145" s="9" t="s">
        <v>35</v>
      </c>
      <c r="L145" s="9"/>
      <c r="M145" s="9"/>
      <c r="N145" s="9"/>
      <c r="O145" s="10" t="s">
        <v>36</v>
      </c>
      <c r="P145" s="10"/>
      <c r="Q145" s="31" t="s">
        <v>14</v>
      </c>
      <c r="R145"/>
      <c r="S145"/>
      <c r="T145"/>
      <c r="U145"/>
      <c r="V145" s="1"/>
      <c r="W145" s="1"/>
      <c r="X145" s="1"/>
      <c r="Y145" s="1"/>
      <c r="Z145" s="1"/>
      <c r="AA145" s="15" t="s">
        <v>8</v>
      </c>
      <c r="AB145" s="15"/>
      <c r="AC145" s="15"/>
      <c r="AD145" s="15"/>
      <c r="AE145" s="15"/>
      <c r="AF145" s="9" t="s">
        <v>35</v>
      </c>
      <c r="AG145" s="9"/>
      <c r="AH145" s="9"/>
      <c r="AI145" s="9"/>
      <c r="AJ145" s="10" t="s">
        <v>36</v>
      </c>
      <c r="AK145" s="10"/>
      <c r="AL145" s="31" t="s">
        <v>14</v>
      </c>
      <c r="AM145"/>
      <c r="AN145"/>
      <c r="AO145"/>
      <c r="AP145"/>
      <c r="AQ145" s="1"/>
      <c r="AR145" s="1"/>
      <c r="AS145" s="1"/>
      <c r="AT145" s="1"/>
      <c r="AU145" s="1"/>
      <c r="AV145" s="15" t="s">
        <v>8</v>
      </c>
      <c r="AW145" s="15"/>
      <c r="AX145" s="15"/>
      <c r="AY145" s="15"/>
      <c r="AZ145" s="15"/>
      <c r="BA145" s="9" t="s">
        <v>35</v>
      </c>
      <c r="BB145" s="9"/>
      <c r="BC145" s="9"/>
      <c r="BD145" s="9"/>
      <c r="BE145" s="10" t="s">
        <v>36</v>
      </c>
      <c r="BF145" s="10"/>
      <c r="BG145" s="31" t="s">
        <v>14</v>
      </c>
      <c r="BH145"/>
      <c r="BI145"/>
      <c r="BJ145"/>
      <c r="BK145"/>
      <c r="BL145" s="1"/>
      <c r="BM145" s="1"/>
      <c r="BN145" s="1"/>
      <c r="BO145" s="1"/>
      <c r="BP145" s="1"/>
      <c r="BQ145" s="15" t="s">
        <v>8</v>
      </c>
      <c r="BR145" s="15"/>
      <c r="BS145" s="15"/>
      <c r="BT145" s="15"/>
      <c r="BU145" s="15"/>
      <c r="BV145" s="9" t="s">
        <v>35</v>
      </c>
      <c r="BW145" s="9"/>
      <c r="BX145" s="9"/>
      <c r="BY145" s="9"/>
      <c r="BZ145" s="10" t="s">
        <v>36</v>
      </c>
      <c r="CA145" s="10"/>
      <c r="CB145" s="31" t="s">
        <v>14</v>
      </c>
      <c r="CC145"/>
      <c r="CD145"/>
      <c r="CE145"/>
      <c r="CF145"/>
      <c r="CG145" s="1"/>
      <c r="CH145" s="1"/>
      <c r="CI145" s="1"/>
      <c r="CJ145" s="1"/>
      <c r="CK145" s="1"/>
      <c r="CL145" s="15" t="s">
        <v>8</v>
      </c>
      <c r="CM145" s="15"/>
      <c r="CN145" s="15"/>
      <c r="CO145" s="15"/>
      <c r="CP145" s="15"/>
      <c r="CQ145" s="9" t="s">
        <v>35</v>
      </c>
      <c r="CR145" s="9"/>
      <c r="CS145" s="9"/>
      <c r="CT145" s="9"/>
      <c r="CU145" s="10" t="s">
        <v>36</v>
      </c>
      <c r="CV145" s="10"/>
      <c r="CW145" s="31" t="s">
        <v>14</v>
      </c>
      <c r="CX145"/>
      <c r="CY145"/>
      <c r="CZ145"/>
      <c r="DA145"/>
      <c r="DB145" s="1"/>
      <c r="DC145" s="1"/>
      <c r="DD145" s="1"/>
      <c r="DE145" s="1"/>
      <c r="DF145" s="1"/>
      <c r="DG145" s="15" t="s">
        <v>8</v>
      </c>
      <c r="DH145" s="15"/>
      <c r="DI145" s="15"/>
      <c r="DJ145" s="15"/>
      <c r="DK145" s="15"/>
      <c r="DL145" s="9" t="s">
        <v>35</v>
      </c>
      <c r="DM145" s="9"/>
      <c r="DN145" s="9"/>
      <c r="DO145" s="9"/>
      <c r="DP145" s="10" t="s">
        <v>36</v>
      </c>
      <c r="DQ145" s="10"/>
      <c r="DR145" s="31" t="s">
        <v>14</v>
      </c>
      <c r="DS145"/>
      <c r="DT145"/>
      <c r="DU145"/>
      <c r="DV145"/>
      <c r="DW145" s="1"/>
      <c r="DX145" s="1"/>
      <c r="DY145" s="1"/>
      <c r="DZ145" s="1"/>
      <c r="EA145" s="1"/>
      <c r="EB145" s="15" t="s">
        <v>8</v>
      </c>
      <c r="EC145" s="15"/>
      <c r="ED145" s="15"/>
      <c r="EE145" s="15"/>
      <c r="EF145" s="15"/>
      <c r="EG145" s="9" t="s">
        <v>35</v>
      </c>
      <c r="EH145" s="9"/>
      <c r="EI145" s="9"/>
      <c r="EJ145" s="9"/>
      <c r="EK145" s="10" t="s">
        <v>36</v>
      </c>
      <c r="EL145" s="10"/>
      <c r="EM145" s="31" t="s">
        <v>14</v>
      </c>
      <c r="EN145"/>
      <c r="EO145"/>
      <c r="EP145"/>
      <c r="EQ145"/>
    </row>
    <row r="146" s="1" customFormat="1" customHeight="1" spans="6:147">
      <c r="F146" s="12" t="s">
        <v>37</v>
      </c>
      <c r="G146" s="12" t="s">
        <v>20</v>
      </c>
      <c r="H146" s="32" t="s">
        <v>38</v>
      </c>
      <c r="I146" s="33" t="s">
        <v>39</v>
      </c>
      <c r="J146" s="15" t="s">
        <v>8</v>
      </c>
      <c r="K146" s="12" t="s">
        <v>40</v>
      </c>
      <c r="L146" s="12" t="s">
        <v>27</v>
      </c>
      <c r="M146" s="12" t="s">
        <v>28</v>
      </c>
      <c r="N146" s="9" t="s">
        <v>41</v>
      </c>
      <c r="O146" s="12" t="s">
        <v>30</v>
      </c>
      <c r="P146" s="12" t="s">
        <v>42</v>
      </c>
      <c r="Q146" s="31"/>
      <c r="R146"/>
      <c r="S146"/>
      <c r="T146"/>
      <c r="U146"/>
      <c r="V146" s="1"/>
      <c r="W146" s="1"/>
      <c r="X146" s="1"/>
      <c r="Y146" s="1"/>
      <c r="Z146" s="1"/>
      <c r="AA146" s="12" t="s">
        <v>37</v>
      </c>
      <c r="AB146" s="12" t="s">
        <v>20</v>
      </c>
      <c r="AC146" s="32" t="s">
        <v>38</v>
      </c>
      <c r="AD146" s="33" t="s">
        <v>39</v>
      </c>
      <c r="AE146" s="15" t="s">
        <v>8</v>
      </c>
      <c r="AF146" s="12" t="s">
        <v>40</v>
      </c>
      <c r="AG146" s="12" t="s">
        <v>27</v>
      </c>
      <c r="AH146" s="12" t="s">
        <v>28</v>
      </c>
      <c r="AI146" s="9" t="s">
        <v>41</v>
      </c>
      <c r="AJ146" s="12" t="s">
        <v>30</v>
      </c>
      <c r="AK146" s="12" t="s">
        <v>42</v>
      </c>
      <c r="AL146" s="31"/>
      <c r="AM146"/>
      <c r="AN146"/>
      <c r="AO146"/>
      <c r="AP146"/>
      <c r="AQ146" s="1"/>
      <c r="AR146" s="1"/>
      <c r="AS146" s="1"/>
      <c r="AT146" s="1"/>
      <c r="AU146" s="1"/>
      <c r="AV146" s="12" t="s">
        <v>37</v>
      </c>
      <c r="AW146" s="12" t="s">
        <v>20</v>
      </c>
      <c r="AX146" s="32" t="s">
        <v>38</v>
      </c>
      <c r="AY146" s="33" t="s">
        <v>39</v>
      </c>
      <c r="AZ146" s="15" t="s">
        <v>8</v>
      </c>
      <c r="BA146" s="12" t="s">
        <v>40</v>
      </c>
      <c r="BB146" s="12" t="s">
        <v>27</v>
      </c>
      <c r="BC146" s="12" t="s">
        <v>28</v>
      </c>
      <c r="BD146" s="9" t="s">
        <v>41</v>
      </c>
      <c r="BE146" s="12" t="s">
        <v>30</v>
      </c>
      <c r="BF146" s="12" t="s">
        <v>42</v>
      </c>
      <c r="BG146" s="31"/>
      <c r="BH146"/>
      <c r="BI146"/>
      <c r="BJ146"/>
      <c r="BK146"/>
      <c r="BL146" s="1"/>
      <c r="BM146" s="1"/>
      <c r="BN146" s="1"/>
      <c r="BO146" s="1"/>
      <c r="BP146" s="1"/>
      <c r="BQ146" s="12" t="s">
        <v>37</v>
      </c>
      <c r="BR146" s="12" t="s">
        <v>20</v>
      </c>
      <c r="BS146" s="32" t="s">
        <v>38</v>
      </c>
      <c r="BT146" s="33" t="s">
        <v>39</v>
      </c>
      <c r="BU146" s="15" t="s">
        <v>8</v>
      </c>
      <c r="BV146" s="12" t="s">
        <v>40</v>
      </c>
      <c r="BW146" s="12" t="s">
        <v>27</v>
      </c>
      <c r="BX146" s="12" t="s">
        <v>28</v>
      </c>
      <c r="BY146" s="9" t="s">
        <v>41</v>
      </c>
      <c r="BZ146" s="12" t="s">
        <v>30</v>
      </c>
      <c r="CA146" s="12" t="s">
        <v>42</v>
      </c>
      <c r="CB146" s="31"/>
      <c r="CC146"/>
      <c r="CD146"/>
      <c r="CE146"/>
      <c r="CF146"/>
      <c r="CG146" s="1"/>
      <c r="CH146" s="1"/>
      <c r="CI146" s="1"/>
      <c r="CJ146" s="1"/>
      <c r="CK146" s="1"/>
      <c r="CL146" s="12" t="s">
        <v>37</v>
      </c>
      <c r="CM146" s="12" t="s">
        <v>20</v>
      </c>
      <c r="CN146" s="32" t="s">
        <v>38</v>
      </c>
      <c r="CO146" s="33" t="s">
        <v>39</v>
      </c>
      <c r="CP146" s="15" t="s">
        <v>8</v>
      </c>
      <c r="CQ146" s="12" t="s">
        <v>40</v>
      </c>
      <c r="CR146" s="12" t="s">
        <v>27</v>
      </c>
      <c r="CS146" s="12" t="s">
        <v>28</v>
      </c>
      <c r="CT146" s="9" t="s">
        <v>41</v>
      </c>
      <c r="CU146" s="12" t="s">
        <v>30</v>
      </c>
      <c r="CV146" s="12" t="s">
        <v>42</v>
      </c>
      <c r="CW146" s="31"/>
      <c r="CX146"/>
      <c r="CY146"/>
      <c r="CZ146"/>
      <c r="DA146"/>
      <c r="DB146" s="1"/>
      <c r="DC146" s="1"/>
      <c r="DD146" s="1"/>
      <c r="DE146" s="1"/>
      <c r="DF146" s="1"/>
      <c r="DG146" s="12" t="s">
        <v>37</v>
      </c>
      <c r="DH146" s="12" t="s">
        <v>20</v>
      </c>
      <c r="DI146" s="32" t="s">
        <v>38</v>
      </c>
      <c r="DJ146" s="33" t="s">
        <v>39</v>
      </c>
      <c r="DK146" s="15" t="s">
        <v>8</v>
      </c>
      <c r="DL146" s="12" t="s">
        <v>40</v>
      </c>
      <c r="DM146" s="12" t="s">
        <v>27</v>
      </c>
      <c r="DN146" s="12" t="s">
        <v>28</v>
      </c>
      <c r="DO146" s="9" t="s">
        <v>41</v>
      </c>
      <c r="DP146" s="12" t="s">
        <v>30</v>
      </c>
      <c r="DQ146" s="12" t="s">
        <v>42</v>
      </c>
      <c r="DR146" s="31"/>
      <c r="DS146"/>
      <c r="DT146"/>
      <c r="DU146"/>
      <c r="DV146"/>
      <c r="DW146" s="1"/>
      <c r="DX146" s="1"/>
      <c r="DY146" s="1"/>
      <c r="DZ146" s="1"/>
      <c r="EA146" s="1"/>
      <c r="EB146" s="12" t="s">
        <v>37</v>
      </c>
      <c r="EC146" s="12" t="s">
        <v>20</v>
      </c>
      <c r="ED146" s="32" t="s">
        <v>38</v>
      </c>
      <c r="EE146" s="33" t="s">
        <v>39</v>
      </c>
      <c r="EF146" s="15" t="s">
        <v>8</v>
      </c>
      <c r="EG146" s="12" t="s">
        <v>40</v>
      </c>
      <c r="EH146" s="12" t="s">
        <v>27</v>
      </c>
      <c r="EI146" s="12" t="s">
        <v>28</v>
      </c>
      <c r="EJ146" s="9" t="s">
        <v>41</v>
      </c>
      <c r="EK146" s="12" t="s">
        <v>30</v>
      </c>
      <c r="EL146" s="12" t="s">
        <v>42</v>
      </c>
      <c r="EM146" s="31"/>
      <c r="EN146"/>
      <c r="EO146"/>
      <c r="EP146"/>
      <c r="EQ146"/>
    </row>
    <row r="147" s="1" customFormat="1" customHeight="1" spans="6:147">
      <c r="F147" s="12">
        <v>1197</v>
      </c>
      <c r="G147" s="12">
        <v>1344</v>
      </c>
      <c r="H147" s="32">
        <v>0.444</v>
      </c>
      <c r="I147" s="33">
        <v>0.887</v>
      </c>
      <c r="J147" s="34">
        <f t="shared" ref="J147:J160" si="190">F147*H147+G147*I147</f>
        <v>1723.596</v>
      </c>
      <c r="K147" s="12">
        <v>1</v>
      </c>
      <c r="L147" s="12">
        <v>0.89</v>
      </c>
      <c r="M147" s="12">
        <v>2.56</v>
      </c>
      <c r="N147" s="35">
        <f t="shared" ref="N147:N160" si="191">1+L147*M147</f>
        <v>3.2784</v>
      </c>
      <c r="O147" s="12">
        <v>1.225</v>
      </c>
      <c r="P147" s="12">
        <v>0.5</v>
      </c>
      <c r="Q147" s="36">
        <f t="shared" ref="Q147:Q160" si="192">J147*K147*N147*O147*P147</f>
        <v>3461.01523992</v>
      </c>
      <c r="R147"/>
      <c r="S147"/>
      <c r="T147"/>
      <c r="U147"/>
      <c r="V147" s="1"/>
      <c r="W147" s="1"/>
      <c r="X147" s="1"/>
      <c r="Y147" s="1"/>
      <c r="Z147" s="1"/>
      <c r="AA147" s="12">
        <v>1197</v>
      </c>
      <c r="AB147" s="12">
        <v>1344</v>
      </c>
      <c r="AC147" s="32">
        <v>0.444</v>
      </c>
      <c r="AD147" s="33">
        <v>0.887</v>
      </c>
      <c r="AE147" s="34">
        <f t="shared" ref="AE147:AE160" si="193">AA147*AC147+AB147*AD147</f>
        <v>1723.596</v>
      </c>
      <c r="AF147" s="12">
        <v>1</v>
      </c>
      <c r="AG147" s="12">
        <v>0.89</v>
      </c>
      <c r="AH147" s="12">
        <v>2.56</v>
      </c>
      <c r="AI147" s="35">
        <f t="shared" ref="AI147:AI160" si="194">1+AG147*AH147</f>
        <v>3.2784</v>
      </c>
      <c r="AJ147" s="12">
        <v>1.225</v>
      </c>
      <c r="AK147" s="12">
        <v>0.5</v>
      </c>
      <c r="AL147" s="36">
        <f t="shared" ref="AL147:AL160" si="195">AE147*AF147*AI147*AJ147*AK147</f>
        <v>3461.01523992</v>
      </c>
      <c r="AM147"/>
      <c r="AN147"/>
      <c r="AO147"/>
      <c r="AP147"/>
      <c r="AQ147" s="1"/>
      <c r="AR147" s="1"/>
      <c r="AS147" s="1"/>
      <c r="AT147" s="1"/>
      <c r="AU147" s="1"/>
      <c r="AV147" s="12">
        <v>1197</v>
      </c>
      <c r="AW147" s="12">
        <v>1344</v>
      </c>
      <c r="AX147" s="32">
        <v>0.444</v>
      </c>
      <c r="AY147" s="33">
        <v>0.887</v>
      </c>
      <c r="AZ147" s="34">
        <f t="shared" ref="AZ147:AZ160" si="196">AV147*AX147+AW147*AY147</f>
        <v>1723.596</v>
      </c>
      <c r="BA147" s="12">
        <v>1</v>
      </c>
      <c r="BB147" s="12">
        <v>0.89</v>
      </c>
      <c r="BC147" s="12">
        <v>2.56</v>
      </c>
      <c r="BD147" s="35">
        <f t="shared" ref="BD147:BD160" si="197">1+BB147*BC147</f>
        <v>3.2784</v>
      </c>
      <c r="BE147" s="12">
        <v>1.225</v>
      </c>
      <c r="BF147" s="12">
        <v>0.5</v>
      </c>
      <c r="BG147" s="36">
        <f t="shared" ref="BG147:BG160" si="198">AZ147*BA147*BD147*BE147*BF147</f>
        <v>3461.01523992</v>
      </c>
      <c r="BH147"/>
      <c r="BI147"/>
      <c r="BJ147"/>
      <c r="BK147"/>
      <c r="BL147" s="1"/>
      <c r="BM147" s="1"/>
      <c r="BN147" s="1"/>
      <c r="BO147" s="1"/>
      <c r="BP147" s="1"/>
      <c r="BQ147" s="12">
        <v>1197</v>
      </c>
      <c r="BR147" s="12">
        <v>1344</v>
      </c>
      <c r="BS147" s="32">
        <v>0.444</v>
      </c>
      <c r="BT147" s="33">
        <v>0.887</v>
      </c>
      <c r="BU147" s="34">
        <f t="shared" ref="BU147:BU160" si="199">BQ147*BS147+BR147*BT147</f>
        <v>1723.596</v>
      </c>
      <c r="BV147" s="12">
        <v>1</v>
      </c>
      <c r="BW147" s="12">
        <v>0.89</v>
      </c>
      <c r="BX147" s="12">
        <v>2.56</v>
      </c>
      <c r="BY147" s="35">
        <f t="shared" ref="BY147:BY160" si="200">1+BW147*BX147</f>
        <v>3.2784</v>
      </c>
      <c r="BZ147" s="12">
        <v>1.225</v>
      </c>
      <c r="CA147" s="12">
        <v>0.5</v>
      </c>
      <c r="CB147" s="36">
        <f t="shared" ref="CB147:CB160" si="201">BU147*BV147*BY147*BZ147*CA147</f>
        <v>3461.01523992</v>
      </c>
      <c r="CC147"/>
      <c r="CD147"/>
      <c r="CE147"/>
      <c r="CF147"/>
      <c r="CG147" s="1"/>
      <c r="CH147" s="1"/>
      <c r="CI147" s="1"/>
      <c r="CJ147" s="1"/>
      <c r="CK147" s="1"/>
      <c r="CL147" s="12">
        <v>1197</v>
      </c>
      <c r="CM147" s="12">
        <f t="shared" ref="CM147:CM160" si="202">1344+145</f>
        <v>1489</v>
      </c>
      <c r="CN147" s="32">
        <v>0.444</v>
      </c>
      <c r="CO147" s="33">
        <v>0.887</v>
      </c>
      <c r="CP147" s="34">
        <f t="shared" ref="CP147:CP160" si="203">CL147*CN147+CM147*CO147</f>
        <v>1852.211</v>
      </c>
      <c r="CQ147" s="12">
        <v>1</v>
      </c>
      <c r="CR147" s="12">
        <v>0.89</v>
      </c>
      <c r="CS147" s="12">
        <v>2.56</v>
      </c>
      <c r="CT147" s="35">
        <f t="shared" ref="CT147:CT160" si="204">1+CR147*CS147</f>
        <v>3.2784</v>
      </c>
      <c r="CU147" s="12">
        <v>1.225</v>
      </c>
      <c r="CV147" s="12">
        <v>0.5</v>
      </c>
      <c r="CW147" s="36">
        <f t="shared" ref="CW147:CW160" si="205">CP147*CQ147*CT147*CU147*CV147</f>
        <v>3719.27673222</v>
      </c>
      <c r="CX147"/>
      <c r="CY147"/>
      <c r="CZ147"/>
      <c r="DA147"/>
      <c r="DB147" s="1"/>
      <c r="DC147" s="1"/>
      <c r="DD147" s="1"/>
      <c r="DE147" s="1"/>
      <c r="DF147" s="1"/>
      <c r="DG147" s="12">
        <v>1197</v>
      </c>
      <c r="DH147" s="12">
        <f t="shared" ref="DH147:DH160" si="206">1344+145</f>
        <v>1489</v>
      </c>
      <c r="DI147" s="32">
        <v>0.444</v>
      </c>
      <c r="DJ147" s="33">
        <v>0.887</v>
      </c>
      <c r="DK147" s="34">
        <f t="shared" ref="DK147:DK160" si="207">DG147*DI147+DH147*DJ147</f>
        <v>1852.211</v>
      </c>
      <c r="DL147" s="12">
        <v>1</v>
      </c>
      <c r="DM147" s="12">
        <v>0.89</v>
      </c>
      <c r="DN147" s="12">
        <v>2.56</v>
      </c>
      <c r="DO147" s="35">
        <f t="shared" ref="DO147:DO160" si="208">1+DM147*DN147</f>
        <v>3.2784</v>
      </c>
      <c r="DP147" s="12">
        <v>1.225</v>
      </c>
      <c r="DQ147" s="12">
        <v>0.5</v>
      </c>
      <c r="DR147" s="36">
        <f t="shared" ref="DR147:DR160" si="209">DK147*DL147*DO147*DP147*DQ147</f>
        <v>3719.27673222</v>
      </c>
      <c r="DS147"/>
      <c r="DT147"/>
      <c r="DU147"/>
      <c r="DV147"/>
      <c r="DW147" s="1"/>
      <c r="DX147" s="1"/>
      <c r="DY147" s="1"/>
      <c r="DZ147" s="1"/>
      <c r="EA147" s="1"/>
      <c r="EB147" s="12">
        <v>1197</v>
      </c>
      <c r="EC147" s="12">
        <f t="shared" ref="EC147:EC160" si="210">1344+145</f>
        <v>1489</v>
      </c>
      <c r="ED147" s="32">
        <v>0.444</v>
      </c>
      <c r="EE147" s="33">
        <v>0.887</v>
      </c>
      <c r="EF147" s="34">
        <f t="shared" ref="EF147:EF160" si="211">EB147*ED147+EC147*EE147</f>
        <v>1852.211</v>
      </c>
      <c r="EG147" s="12">
        <v>1</v>
      </c>
      <c r="EH147" s="12">
        <v>0.89</v>
      </c>
      <c r="EI147" s="12">
        <v>3.36</v>
      </c>
      <c r="EJ147" s="35">
        <f t="shared" ref="EJ147:EJ160" si="212">1+EH147*EI147</f>
        <v>3.9904</v>
      </c>
      <c r="EK147" s="12">
        <v>1.225</v>
      </c>
      <c r="EL147" s="12">
        <v>0.5</v>
      </c>
      <c r="EM147" s="36">
        <f t="shared" ref="EM147:EM160" si="213">EF147*EG147*EJ147*EK147*EL147</f>
        <v>4527.02594932</v>
      </c>
      <c r="EN147"/>
      <c r="EO147"/>
      <c r="EP147"/>
      <c r="EQ147"/>
    </row>
    <row r="148" s="1" customFormat="1" customHeight="1" spans="6:147">
      <c r="F148" s="12">
        <v>1197</v>
      </c>
      <c r="G148" s="12">
        <v>1344</v>
      </c>
      <c r="H148" s="32">
        <v>0.577</v>
      </c>
      <c r="I148" s="33">
        <v>1.153</v>
      </c>
      <c r="J148" s="34">
        <f t="shared" si="190"/>
        <v>2240.301</v>
      </c>
      <c r="K148" s="12">
        <v>1</v>
      </c>
      <c r="L148" s="12">
        <v>0.89</v>
      </c>
      <c r="M148" s="12">
        <v>2.56</v>
      </c>
      <c r="N148" s="35">
        <f t="shared" si="191"/>
        <v>3.2784</v>
      </c>
      <c r="O148" s="12">
        <v>1.225</v>
      </c>
      <c r="P148" s="12">
        <v>0.5</v>
      </c>
      <c r="Q148" s="36">
        <f t="shared" si="192"/>
        <v>4498.56921402</v>
      </c>
      <c r="R148"/>
      <c r="S148"/>
      <c r="T148"/>
      <c r="U148"/>
      <c r="V148" s="1"/>
      <c r="W148" s="1"/>
      <c r="X148" s="1"/>
      <c r="Y148" s="1"/>
      <c r="Z148" s="1"/>
      <c r="AA148" s="12">
        <v>1197</v>
      </c>
      <c r="AB148" s="12">
        <v>1344</v>
      </c>
      <c r="AC148" s="32">
        <v>0.577</v>
      </c>
      <c r="AD148" s="33">
        <v>1.153</v>
      </c>
      <c r="AE148" s="34">
        <f t="shared" si="193"/>
        <v>2240.301</v>
      </c>
      <c r="AF148" s="12">
        <v>1</v>
      </c>
      <c r="AG148" s="12">
        <v>0.89</v>
      </c>
      <c r="AH148" s="12">
        <v>2.56</v>
      </c>
      <c r="AI148" s="35">
        <f t="shared" si="194"/>
        <v>3.2784</v>
      </c>
      <c r="AJ148" s="12">
        <v>1.225</v>
      </c>
      <c r="AK148" s="12">
        <v>0.5</v>
      </c>
      <c r="AL148" s="36">
        <f t="shared" si="195"/>
        <v>4498.56921402</v>
      </c>
      <c r="AM148"/>
      <c r="AN148"/>
      <c r="AO148"/>
      <c r="AP148"/>
      <c r="AQ148" s="1"/>
      <c r="AR148" s="1"/>
      <c r="AS148" s="1"/>
      <c r="AT148" s="1"/>
      <c r="AU148" s="1"/>
      <c r="AV148" s="12">
        <v>1197</v>
      </c>
      <c r="AW148" s="12">
        <v>1344</v>
      </c>
      <c r="AX148" s="32">
        <v>0.577</v>
      </c>
      <c r="AY148" s="33">
        <v>1.153</v>
      </c>
      <c r="AZ148" s="34">
        <f t="shared" si="196"/>
        <v>2240.301</v>
      </c>
      <c r="BA148" s="12">
        <v>1</v>
      </c>
      <c r="BB148" s="12">
        <v>0.89</v>
      </c>
      <c r="BC148" s="12">
        <v>2.56</v>
      </c>
      <c r="BD148" s="35">
        <f t="shared" si="197"/>
        <v>3.2784</v>
      </c>
      <c r="BE148" s="12">
        <v>1.225</v>
      </c>
      <c r="BF148" s="12">
        <v>0.5</v>
      </c>
      <c r="BG148" s="36">
        <f t="shared" si="198"/>
        <v>4498.56921402</v>
      </c>
      <c r="BH148"/>
      <c r="BI148"/>
      <c r="BJ148"/>
      <c r="BK148"/>
      <c r="BL148" s="1"/>
      <c r="BM148" s="1"/>
      <c r="BN148" s="1"/>
      <c r="BO148" s="1"/>
      <c r="BP148" s="1"/>
      <c r="BQ148" s="12">
        <v>1197</v>
      </c>
      <c r="BR148" s="12">
        <v>1344</v>
      </c>
      <c r="BS148" s="32">
        <v>0.577</v>
      </c>
      <c r="BT148" s="33">
        <v>1.153</v>
      </c>
      <c r="BU148" s="34">
        <f t="shared" si="199"/>
        <v>2240.301</v>
      </c>
      <c r="BV148" s="12">
        <v>1</v>
      </c>
      <c r="BW148" s="12">
        <v>0.89</v>
      </c>
      <c r="BX148" s="12">
        <v>2.56</v>
      </c>
      <c r="BY148" s="35">
        <f t="shared" si="200"/>
        <v>3.2784</v>
      </c>
      <c r="BZ148" s="12">
        <v>1.225</v>
      </c>
      <c r="CA148" s="12">
        <v>0.5</v>
      </c>
      <c r="CB148" s="36">
        <f t="shared" si="201"/>
        <v>4498.56921402</v>
      </c>
      <c r="CC148"/>
      <c r="CD148"/>
      <c r="CE148"/>
      <c r="CF148"/>
      <c r="CG148" s="1"/>
      <c r="CH148" s="1"/>
      <c r="CI148" s="1"/>
      <c r="CJ148" s="1"/>
      <c r="CK148" s="1"/>
      <c r="CL148" s="12">
        <v>1197</v>
      </c>
      <c r="CM148" s="12">
        <f t="shared" si="202"/>
        <v>1489</v>
      </c>
      <c r="CN148" s="32">
        <v>0.577</v>
      </c>
      <c r="CO148" s="33">
        <v>1.153</v>
      </c>
      <c r="CP148" s="34">
        <f t="shared" si="203"/>
        <v>2407.486</v>
      </c>
      <c r="CQ148" s="12">
        <v>1</v>
      </c>
      <c r="CR148" s="12">
        <v>0.89</v>
      </c>
      <c r="CS148" s="12">
        <v>2.56</v>
      </c>
      <c r="CT148" s="35">
        <f t="shared" si="204"/>
        <v>3.2784</v>
      </c>
      <c r="CU148" s="12">
        <v>1.225</v>
      </c>
      <c r="CV148" s="12">
        <v>0.5</v>
      </c>
      <c r="CW148" s="36">
        <f t="shared" si="205"/>
        <v>4834.28003772</v>
      </c>
      <c r="CX148"/>
      <c r="CY148"/>
      <c r="CZ148"/>
      <c r="DA148"/>
      <c r="DB148" s="1"/>
      <c r="DC148" s="1"/>
      <c r="DD148" s="1"/>
      <c r="DE148" s="1"/>
      <c r="DF148" s="1"/>
      <c r="DG148" s="12">
        <v>1197</v>
      </c>
      <c r="DH148" s="12">
        <f t="shared" si="206"/>
        <v>1489</v>
      </c>
      <c r="DI148" s="32">
        <v>0.577</v>
      </c>
      <c r="DJ148" s="33">
        <v>1.153</v>
      </c>
      <c r="DK148" s="34">
        <f t="shared" si="207"/>
        <v>2407.486</v>
      </c>
      <c r="DL148" s="12">
        <v>1</v>
      </c>
      <c r="DM148" s="12">
        <v>0.89</v>
      </c>
      <c r="DN148" s="12">
        <v>2.56</v>
      </c>
      <c r="DO148" s="35">
        <f t="shared" si="208"/>
        <v>3.2784</v>
      </c>
      <c r="DP148" s="12">
        <v>1.225</v>
      </c>
      <c r="DQ148" s="12">
        <v>0.5</v>
      </c>
      <c r="DR148" s="36">
        <f t="shared" si="209"/>
        <v>4834.28003772</v>
      </c>
      <c r="DS148"/>
      <c r="DT148"/>
      <c r="DU148"/>
      <c r="DV148"/>
      <c r="DW148" s="1"/>
      <c r="DX148" s="1"/>
      <c r="DY148" s="1"/>
      <c r="DZ148" s="1"/>
      <c r="EA148" s="1"/>
      <c r="EB148" s="12">
        <v>1197</v>
      </c>
      <c r="EC148" s="12">
        <f t="shared" si="210"/>
        <v>1489</v>
      </c>
      <c r="ED148" s="32">
        <v>0.577</v>
      </c>
      <c r="EE148" s="33">
        <v>1.153</v>
      </c>
      <c r="EF148" s="34">
        <f t="shared" si="211"/>
        <v>2407.486</v>
      </c>
      <c r="EG148" s="12">
        <v>1</v>
      </c>
      <c r="EH148" s="12">
        <v>0.89</v>
      </c>
      <c r="EI148" s="12">
        <v>3.36</v>
      </c>
      <c r="EJ148" s="35">
        <f t="shared" si="212"/>
        <v>3.9904</v>
      </c>
      <c r="EK148" s="12">
        <v>1.225</v>
      </c>
      <c r="EL148" s="12">
        <v>0.5</v>
      </c>
      <c r="EM148" s="36">
        <f t="shared" si="213"/>
        <v>5884.18468232</v>
      </c>
      <c r="EN148"/>
      <c r="EO148"/>
      <c r="EP148"/>
      <c r="EQ148"/>
    </row>
    <row r="149" s="1" customFormat="1" customHeight="1" spans="6:147">
      <c r="F149" s="12">
        <v>1197</v>
      </c>
      <c r="G149" s="12">
        <v>1344</v>
      </c>
      <c r="H149" s="32">
        <v>0.444</v>
      </c>
      <c r="I149" s="33">
        <v>0.887</v>
      </c>
      <c r="J149" s="34">
        <f t="shared" si="190"/>
        <v>1723.596</v>
      </c>
      <c r="K149" s="12">
        <v>1</v>
      </c>
      <c r="L149" s="12">
        <v>0.89</v>
      </c>
      <c r="M149" s="12">
        <v>2.56</v>
      </c>
      <c r="N149" s="35">
        <f t="shared" si="191"/>
        <v>3.2784</v>
      </c>
      <c r="O149" s="12">
        <v>1.225</v>
      </c>
      <c r="P149" s="12">
        <v>0.5</v>
      </c>
      <c r="Q149" s="36">
        <f t="shared" si="192"/>
        <v>3461.01523992</v>
      </c>
      <c r="R149"/>
      <c r="S149"/>
      <c r="T149"/>
      <c r="U149"/>
      <c r="V149" s="1"/>
      <c r="W149" s="1"/>
      <c r="X149" s="1"/>
      <c r="Y149" s="1"/>
      <c r="Z149" s="1"/>
      <c r="AA149" s="12">
        <v>1197</v>
      </c>
      <c r="AB149" s="12">
        <v>1344</v>
      </c>
      <c r="AC149" s="32">
        <v>0.444</v>
      </c>
      <c r="AD149" s="33">
        <v>0.887</v>
      </c>
      <c r="AE149" s="34">
        <f t="shared" si="193"/>
        <v>1723.596</v>
      </c>
      <c r="AF149" s="12">
        <v>1</v>
      </c>
      <c r="AG149" s="12">
        <v>0.89</v>
      </c>
      <c r="AH149" s="12">
        <v>2.56</v>
      </c>
      <c r="AI149" s="35">
        <f t="shared" si="194"/>
        <v>3.2784</v>
      </c>
      <c r="AJ149" s="12">
        <v>1.225</v>
      </c>
      <c r="AK149" s="12">
        <v>0.5</v>
      </c>
      <c r="AL149" s="36">
        <f t="shared" si="195"/>
        <v>3461.01523992</v>
      </c>
      <c r="AM149"/>
      <c r="AN149"/>
      <c r="AO149"/>
      <c r="AP149"/>
      <c r="AQ149" s="1"/>
      <c r="AR149" s="1"/>
      <c r="AS149" s="1"/>
      <c r="AT149" s="1"/>
      <c r="AU149" s="1"/>
      <c r="AV149" s="12">
        <v>1197</v>
      </c>
      <c r="AW149" s="12">
        <v>1344</v>
      </c>
      <c r="AX149" s="32">
        <v>0.444</v>
      </c>
      <c r="AY149" s="33">
        <v>0.887</v>
      </c>
      <c r="AZ149" s="34">
        <f t="shared" si="196"/>
        <v>1723.596</v>
      </c>
      <c r="BA149" s="12">
        <v>1</v>
      </c>
      <c r="BB149" s="12">
        <v>0.89</v>
      </c>
      <c r="BC149" s="12">
        <v>2.56</v>
      </c>
      <c r="BD149" s="35">
        <f t="shared" si="197"/>
        <v>3.2784</v>
      </c>
      <c r="BE149" s="12">
        <v>1.225</v>
      </c>
      <c r="BF149" s="12">
        <v>0.5</v>
      </c>
      <c r="BG149" s="36">
        <f t="shared" si="198"/>
        <v>3461.01523992</v>
      </c>
      <c r="BH149"/>
      <c r="BI149"/>
      <c r="BJ149"/>
      <c r="BK149"/>
      <c r="BL149" s="1"/>
      <c r="BM149" s="1"/>
      <c r="BN149" s="1"/>
      <c r="BO149" s="1"/>
      <c r="BP149" s="1"/>
      <c r="BQ149" s="12">
        <v>1197</v>
      </c>
      <c r="BR149" s="12">
        <v>1344</v>
      </c>
      <c r="BS149" s="32">
        <v>0.444</v>
      </c>
      <c r="BT149" s="33">
        <v>0.887</v>
      </c>
      <c r="BU149" s="34">
        <f t="shared" si="199"/>
        <v>1723.596</v>
      </c>
      <c r="BV149" s="12">
        <v>1</v>
      </c>
      <c r="BW149" s="12">
        <v>0.89</v>
      </c>
      <c r="BX149" s="12">
        <v>2.56</v>
      </c>
      <c r="BY149" s="35">
        <f t="shared" si="200"/>
        <v>3.2784</v>
      </c>
      <c r="BZ149" s="12">
        <v>1.225</v>
      </c>
      <c r="CA149" s="12">
        <v>0.5</v>
      </c>
      <c r="CB149" s="36">
        <f t="shared" si="201"/>
        <v>3461.01523992</v>
      </c>
      <c r="CC149"/>
      <c r="CD149"/>
      <c r="CE149"/>
      <c r="CF149"/>
      <c r="CG149" s="1"/>
      <c r="CH149" s="1"/>
      <c r="CI149" s="1"/>
      <c r="CJ149" s="1"/>
      <c r="CK149" s="1"/>
      <c r="CL149" s="12">
        <v>1197</v>
      </c>
      <c r="CM149" s="12">
        <f t="shared" si="202"/>
        <v>1489</v>
      </c>
      <c r="CN149" s="32">
        <v>0.444</v>
      </c>
      <c r="CO149" s="33">
        <v>0.887</v>
      </c>
      <c r="CP149" s="34">
        <f t="shared" si="203"/>
        <v>1852.211</v>
      </c>
      <c r="CQ149" s="12">
        <v>1</v>
      </c>
      <c r="CR149" s="12">
        <v>0.89</v>
      </c>
      <c r="CS149" s="12">
        <v>2.56</v>
      </c>
      <c r="CT149" s="35">
        <f t="shared" si="204"/>
        <v>3.2784</v>
      </c>
      <c r="CU149" s="12">
        <v>1.225</v>
      </c>
      <c r="CV149" s="12">
        <v>0.5</v>
      </c>
      <c r="CW149" s="36">
        <f t="shared" si="205"/>
        <v>3719.27673222</v>
      </c>
      <c r="CX149"/>
      <c r="CY149"/>
      <c r="CZ149"/>
      <c r="DA149"/>
      <c r="DB149" s="1"/>
      <c r="DC149" s="1"/>
      <c r="DD149" s="1"/>
      <c r="DE149" s="1"/>
      <c r="DF149" s="1"/>
      <c r="DG149" s="12">
        <v>1197</v>
      </c>
      <c r="DH149" s="12">
        <f t="shared" si="206"/>
        <v>1489</v>
      </c>
      <c r="DI149" s="32">
        <v>0.444</v>
      </c>
      <c r="DJ149" s="33">
        <v>0.887</v>
      </c>
      <c r="DK149" s="34">
        <f t="shared" si="207"/>
        <v>1852.211</v>
      </c>
      <c r="DL149" s="12">
        <v>1</v>
      </c>
      <c r="DM149" s="12">
        <v>0.89</v>
      </c>
      <c r="DN149" s="12">
        <v>2.56</v>
      </c>
      <c r="DO149" s="35">
        <f t="shared" si="208"/>
        <v>3.2784</v>
      </c>
      <c r="DP149" s="12">
        <v>1.225</v>
      </c>
      <c r="DQ149" s="12">
        <v>0.5</v>
      </c>
      <c r="DR149" s="36">
        <f t="shared" si="209"/>
        <v>3719.27673222</v>
      </c>
      <c r="DS149"/>
      <c r="DT149"/>
      <c r="DU149"/>
      <c r="DV149"/>
      <c r="DW149" s="1"/>
      <c r="DX149" s="1"/>
      <c r="DY149" s="1"/>
      <c r="DZ149" s="1"/>
      <c r="EA149" s="1"/>
      <c r="EB149" s="12">
        <v>1197</v>
      </c>
      <c r="EC149" s="12">
        <f t="shared" si="210"/>
        <v>1489</v>
      </c>
      <c r="ED149" s="32">
        <v>0.444</v>
      </c>
      <c r="EE149" s="33">
        <v>0.887</v>
      </c>
      <c r="EF149" s="34">
        <f t="shared" si="211"/>
        <v>1852.211</v>
      </c>
      <c r="EG149" s="12">
        <v>1</v>
      </c>
      <c r="EH149" s="12">
        <v>0.89</v>
      </c>
      <c r="EI149" s="12">
        <v>3.36</v>
      </c>
      <c r="EJ149" s="35">
        <f t="shared" si="212"/>
        <v>3.9904</v>
      </c>
      <c r="EK149" s="12">
        <v>1.225</v>
      </c>
      <c r="EL149" s="12">
        <v>0.5</v>
      </c>
      <c r="EM149" s="36">
        <f t="shared" si="213"/>
        <v>4527.02594932</v>
      </c>
      <c r="EN149"/>
      <c r="EO149"/>
      <c r="EP149"/>
      <c r="EQ149"/>
    </row>
    <row r="150" s="1" customFormat="1" customHeight="1" spans="6:147">
      <c r="F150" s="12">
        <v>1197</v>
      </c>
      <c r="G150" s="12">
        <v>1344</v>
      </c>
      <c r="H150" s="32">
        <v>0.577</v>
      </c>
      <c r="I150" s="33">
        <v>1.153</v>
      </c>
      <c r="J150" s="34">
        <f t="shared" si="190"/>
        <v>2240.301</v>
      </c>
      <c r="K150" s="12">
        <v>1</v>
      </c>
      <c r="L150" s="12">
        <v>0.89</v>
      </c>
      <c r="M150" s="12">
        <v>2.56</v>
      </c>
      <c r="N150" s="35">
        <f t="shared" si="191"/>
        <v>3.2784</v>
      </c>
      <c r="O150" s="12">
        <v>1.225</v>
      </c>
      <c r="P150" s="12">
        <v>0.5</v>
      </c>
      <c r="Q150" s="36">
        <f t="shared" si="192"/>
        <v>4498.56921402</v>
      </c>
      <c r="R150"/>
      <c r="S150"/>
      <c r="T150"/>
      <c r="U150"/>
      <c r="V150" s="1"/>
      <c r="W150" s="1"/>
      <c r="X150" s="1"/>
      <c r="Y150" s="1"/>
      <c r="Z150" s="1"/>
      <c r="AA150" s="12">
        <v>1197</v>
      </c>
      <c r="AB150" s="12">
        <v>1344</v>
      </c>
      <c r="AC150" s="32">
        <v>0.577</v>
      </c>
      <c r="AD150" s="33">
        <v>1.153</v>
      </c>
      <c r="AE150" s="34">
        <f t="shared" si="193"/>
        <v>2240.301</v>
      </c>
      <c r="AF150" s="12">
        <v>1</v>
      </c>
      <c r="AG150" s="12">
        <v>0.89</v>
      </c>
      <c r="AH150" s="12">
        <v>2.56</v>
      </c>
      <c r="AI150" s="35">
        <f t="shared" si="194"/>
        <v>3.2784</v>
      </c>
      <c r="AJ150" s="12">
        <v>1.225</v>
      </c>
      <c r="AK150" s="12">
        <v>0.5</v>
      </c>
      <c r="AL150" s="36">
        <f t="shared" si="195"/>
        <v>4498.56921402</v>
      </c>
      <c r="AM150"/>
      <c r="AN150"/>
      <c r="AO150"/>
      <c r="AP150"/>
      <c r="AQ150" s="1"/>
      <c r="AR150" s="1"/>
      <c r="AS150" s="1"/>
      <c r="AT150" s="1"/>
      <c r="AU150" s="1"/>
      <c r="AV150" s="12">
        <v>1197</v>
      </c>
      <c r="AW150" s="12">
        <v>1344</v>
      </c>
      <c r="AX150" s="32">
        <v>0.577</v>
      </c>
      <c r="AY150" s="33">
        <v>1.153</v>
      </c>
      <c r="AZ150" s="34">
        <f t="shared" si="196"/>
        <v>2240.301</v>
      </c>
      <c r="BA150" s="12">
        <v>1</v>
      </c>
      <c r="BB150" s="12">
        <v>0.89</v>
      </c>
      <c r="BC150" s="12">
        <v>2.56</v>
      </c>
      <c r="BD150" s="35">
        <f t="shared" si="197"/>
        <v>3.2784</v>
      </c>
      <c r="BE150" s="12">
        <v>1.225</v>
      </c>
      <c r="BF150" s="12">
        <v>0.5</v>
      </c>
      <c r="BG150" s="36">
        <f t="shared" si="198"/>
        <v>4498.56921402</v>
      </c>
      <c r="BH150"/>
      <c r="BI150"/>
      <c r="BJ150"/>
      <c r="BK150"/>
      <c r="BL150" s="1"/>
      <c r="BM150" s="1"/>
      <c r="BN150" s="1"/>
      <c r="BO150" s="1"/>
      <c r="BP150" s="1"/>
      <c r="BQ150" s="12">
        <v>1197</v>
      </c>
      <c r="BR150" s="12">
        <v>1344</v>
      </c>
      <c r="BS150" s="32">
        <v>0.577</v>
      </c>
      <c r="BT150" s="33">
        <v>1.153</v>
      </c>
      <c r="BU150" s="34">
        <f t="shared" si="199"/>
        <v>2240.301</v>
      </c>
      <c r="BV150" s="12">
        <v>1</v>
      </c>
      <c r="BW150" s="12">
        <v>0.89</v>
      </c>
      <c r="BX150" s="12">
        <v>2.56</v>
      </c>
      <c r="BY150" s="35">
        <f t="shared" si="200"/>
        <v>3.2784</v>
      </c>
      <c r="BZ150" s="12">
        <v>1.225</v>
      </c>
      <c r="CA150" s="12">
        <v>0.5</v>
      </c>
      <c r="CB150" s="36">
        <f t="shared" si="201"/>
        <v>4498.56921402</v>
      </c>
      <c r="CC150"/>
      <c r="CD150"/>
      <c r="CE150"/>
      <c r="CF150"/>
      <c r="CG150" s="1"/>
      <c r="CH150" s="1"/>
      <c r="CI150" s="1"/>
      <c r="CJ150" s="1"/>
      <c r="CK150" s="1"/>
      <c r="CL150" s="12">
        <v>1197</v>
      </c>
      <c r="CM150" s="12">
        <f t="shared" si="202"/>
        <v>1489</v>
      </c>
      <c r="CN150" s="32">
        <v>0.577</v>
      </c>
      <c r="CO150" s="33">
        <v>1.153</v>
      </c>
      <c r="CP150" s="34">
        <f t="shared" si="203"/>
        <v>2407.486</v>
      </c>
      <c r="CQ150" s="12">
        <v>1</v>
      </c>
      <c r="CR150" s="12">
        <v>0.89</v>
      </c>
      <c r="CS150" s="12">
        <v>2.56</v>
      </c>
      <c r="CT150" s="35">
        <f t="shared" si="204"/>
        <v>3.2784</v>
      </c>
      <c r="CU150" s="12">
        <v>1.225</v>
      </c>
      <c r="CV150" s="12">
        <v>0.5</v>
      </c>
      <c r="CW150" s="36">
        <f t="shared" si="205"/>
        <v>4834.28003772</v>
      </c>
      <c r="CX150"/>
      <c r="CY150"/>
      <c r="CZ150"/>
      <c r="DA150"/>
      <c r="DB150" s="1"/>
      <c r="DC150" s="1"/>
      <c r="DD150" s="1"/>
      <c r="DE150" s="1"/>
      <c r="DF150" s="1"/>
      <c r="DG150" s="12">
        <v>1197</v>
      </c>
      <c r="DH150" s="12">
        <f t="shared" si="206"/>
        <v>1489</v>
      </c>
      <c r="DI150" s="32">
        <v>0.577</v>
      </c>
      <c r="DJ150" s="33">
        <v>1.153</v>
      </c>
      <c r="DK150" s="34">
        <f t="shared" si="207"/>
        <v>2407.486</v>
      </c>
      <c r="DL150" s="12">
        <v>1</v>
      </c>
      <c r="DM150" s="12">
        <v>0.89</v>
      </c>
      <c r="DN150" s="12">
        <v>2.56</v>
      </c>
      <c r="DO150" s="35">
        <f t="shared" si="208"/>
        <v>3.2784</v>
      </c>
      <c r="DP150" s="12">
        <v>1.225</v>
      </c>
      <c r="DQ150" s="12">
        <v>0.5</v>
      </c>
      <c r="DR150" s="36">
        <f t="shared" si="209"/>
        <v>4834.28003772</v>
      </c>
      <c r="DS150"/>
      <c r="DT150"/>
      <c r="DU150"/>
      <c r="DV150"/>
      <c r="DW150" s="1"/>
      <c r="DX150" s="1"/>
      <c r="DY150" s="1"/>
      <c r="DZ150" s="1"/>
      <c r="EA150" s="1"/>
      <c r="EB150" s="12">
        <v>1197</v>
      </c>
      <c r="EC150" s="12">
        <f t="shared" si="210"/>
        <v>1489</v>
      </c>
      <c r="ED150" s="32">
        <v>0.577</v>
      </c>
      <c r="EE150" s="33">
        <v>1.153</v>
      </c>
      <c r="EF150" s="34">
        <f t="shared" si="211"/>
        <v>2407.486</v>
      </c>
      <c r="EG150" s="12">
        <v>1</v>
      </c>
      <c r="EH150" s="12">
        <v>0.89</v>
      </c>
      <c r="EI150" s="12">
        <v>3.36</v>
      </c>
      <c r="EJ150" s="35">
        <f t="shared" si="212"/>
        <v>3.9904</v>
      </c>
      <c r="EK150" s="12">
        <v>1.225</v>
      </c>
      <c r="EL150" s="12">
        <v>0.5</v>
      </c>
      <c r="EM150" s="36">
        <f t="shared" si="213"/>
        <v>5884.18468232</v>
      </c>
      <c r="EN150"/>
      <c r="EO150"/>
      <c r="EP150"/>
      <c r="EQ150"/>
    </row>
    <row r="151" s="1" customFormat="1" customHeight="1" spans="6:147">
      <c r="F151" s="12">
        <v>1197</v>
      </c>
      <c r="G151" s="12">
        <v>1344</v>
      </c>
      <c r="H151" s="32">
        <v>0.444</v>
      </c>
      <c r="I151" s="33">
        <v>0.887</v>
      </c>
      <c r="J151" s="34">
        <f t="shared" si="190"/>
        <v>1723.596</v>
      </c>
      <c r="K151" s="12">
        <v>1</v>
      </c>
      <c r="L151" s="12">
        <v>0.89</v>
      </c>
      <c r="M151" s="12">
        <v>2.56</v>
      </c>
      <c r="N151" s="35">
        <f t="shared" si="191"/>
        <v>3.2784</v>
      </c>
      <c r="O151" s="12">
        <v>1.225</v>
      </c>
      <c r="P151" s="12">
        <v>0.5</v>
      </c>
      <c r="Q151" s="36">
        <f t="shared" si="192"/>
        <v>3461.01523992</v>
      </c>
      <c r="R151"/>
      <c r="S151"/>
      <c r="T151"/>
      <c r="U151"/>
      <c r="V151" s="1"/>
      <c r="W151" s="1"/>
      <c r="X151" s="1"/>
      <c r="Y151" s="1"/>
      <c r="Z151" s="1"/>
      <c r="AA151" s="12">
        <v>1197</v>
      </c>
      <c r="AB151" s="12">
        <v>1344</v>
      </c>
      <c r="AC151" s="32">
        <v>0.444</v>
      </c>
      <c r="AD151" s="33">
        <v>0.887</v>
      </c>
      <c r="AE151" s="34">
        <f t="shared" si="193"/>
        <v>1723.596</v>
      </c>
      <c r="AF151" s="12">
        <v>1</v>
      </c>
      <c r="AG151" s="12">
        <v>0.89</v>
      </c>
      <c r="AH151" s="12">
        <v>2.56</v>
      </c>
      <c r="AI151" s="35">
        <f t="shared" si="194"/>
        <v>3.2784</v>
      </c>
      <c r="AJ151" s="12">
        <v>1.225</v>
      </c>
      <c r="AK151" s="12">
        <v>0.5</v>
      </c>
      <c r="AL151" s="36">
        <f t="shared" si="195"/>
        <v>3461.01523992</v>
      </c>
      <c r="AM151"/>
      <c r="AN151"/>
      <c r="AO151"/>
      <c r="AP151"/>
      <c r="AQ151" s="1"/>
      <c r="AR151" s="1"/>
      <c r="AS151" s="1"/>
      <c r="AT151" s="1"/>
      <c r="AU151" s="1"/>
      <c r="AV151" s="12">
        <v>1197</v>
      </c>
      <c r="AW151" s="12">
        <v>1344</v>
      </c>
      <c r="AX151" s="32">
        <v>0.444</v>
      </c>
      <c r="AY151" s="33">
        <v>0.887</v>
      </c>
      <c r="AZ151" s="34">
        <f t="shared" si="196"/>
        <v>1723.596</v>
      </c>
      <c r="BA151" s="12">
        <v>1</v>
      </c>
      <c r="BB151" s="12">
        <v>0.89</v>
      </c>
      <c r="BC151" s="12">
        <v>2.56</v>
      </c>
      <c r="BD151" s="35">
        <f t="shared" si="197"/>
        <v>3.2784</v>
      </c>
      <c r="BE151" s="12">
        <v>1.225</v>
      </c>
      <c r="BF151" s="12">
        <v>0.5</v>
      </c>
      <c r="BG151" s="36">
        <f t="shared" si="198"/>
        <v>3461.01523992</v>
      </c>
      <c r="BH151"/>
      <c r="BI151"/>
      <c r="BJ151"/>
      <c r="BK151"/>
      <c r="BL151" s="1"/>
      <c r="BM151" s="1"/>
      <c r="BN151" s="1"/>
      <c r="BO151" s="1"/>
      <c r="BP151" s="1"/>
      <c r="BQ151" s="12">
        <v>1197</v>
      </c>
      <c r="BR151" s="12">
        <v>1344</v>
      </c>
      <c r="BS151" s="32">
        <v>0.444</v>
      </c>
      <c r="BT151" s="33">
        <v>0.887</v>
      </c>
      <c r="BU151" s="34">
        <f t="shared" si="199"/>
        <v>1723.596</v>
      </c>
      <c r="BV151" s="12">
        <v>1</v>
      </c>
      <c r="BW151" s="12">
        <v>0.89</v>
      </c>
      <c r="BX151" s="12">
        <v>2.56</v>
      </c>
      <c r="BY151" s="35">
        <f t="shared" si="200"/>
        <v>3.2784</v>
      </c>
      <c r="BZ151" s="12">
        <v>1.225</v>
      </c>
      <c r="CA151" s="12">
        <v>0.5</v>
      </c>
      <c r="CB151" s="36">
        <f t="shared" si="201"/>
        <v>3461.01523992</v>
      </c>
      <c r="CC151"/>
      <c r="CD151"/>
      <c r="CE151"/>
      <c r="CF151"/>
      <c r="CG151" s="1"/>
      <c r="CH151" s="1"/>
      <c r="CI151" s="1"/>
      <c r="CJ151" s="1"/>
      <c r="CK151" s="1"/>
      <c r="CL151" s="12">
        <v>1197</v>
      </c>
      <c r="CM151" s="12">
        <f t="shared" si="202"/>
        <v>1489</v>
      </c>
      <c r="CN151" s="32">
        <v>0.444</v>
      </c>
      <c r="CO151" s="33">
        <v>0.887</v>
      </c>
      <c r="CP151" s="34">
        <f t="shared" si="203"/>
        <v>1852.211</v>
      </c>
      <c r="CQ151" s="12">
        <v>1</v>
      </c>
      <c r="CR151" s="12">
        <v>0.89</v>
      </c>
      <c r="CS151" s="12">
        <v>2.56</v>
      </c>
      <c r="CT151" s="35">
        <f t="shared" si="204"/>
        <v>3.2784</v>
      </c>
      <c r="CU151" s="12">
        <v>1.225</v>
      </c>
      <c r="CV151" s="12">
        <v>0.5</v>
      </c>
      <c r="CW151" s="36">
        <f t="shared" si="205"/>
        <v>3719.27673222</v>
      </c>
      <c r="CX151"/>
      <c r="CY151"/>
      <c r="CZ151"/>
      <c r="DA151"/>
      <c r="DB151" s="1"/>
      <c r="DC151" s="1"/>
      <c r="DD151" s="1"/>
      <c r="DE151" s="1"/>
      <c r="DF151" s="1"/>
      <c r="DG151" s="12">
        <v>1197</v>
      </c>
      <c r="DH151" s="12">
        <f t="shared" si="206"/>
        <v>1489</v>
      </c>
      <c r="DI151" s="32">
        <v>0.444</v>
      </c>
      <c r="DJ151" s="33">
        <v>0.887</v>
      </c>
      <c r="DK151" s="34">
        <f t="shared" si="207"/>
        <v>1852.211</v>
      </c>
      <c r="DL151" s="12">
        <v>1</v>
      </c>
      <c r="DM151" s="12">
        <v>0.89</v>
      </c>
      <c r="DN151" s="12">
        <v>2.56</v>
      </c>
      <c r="DO151" s="35">
        <f t="shared" si="208"/>
        <v>3.2784</v>
      </c>
      <c r="DP151" s="12">
        <v>1.225</v>
      </c>
      <c r="DQ151" s="12">
        <v>0.5</v>
      </c>
      <c r="DR151" s="36">
        <f t="shared" si="209"/>
        <v>3719.27673222</v>
      </c>
      <c r="DS151"/>
      <c r="DT151"/>
      <c r="DU151"/>
      <c r="DV151"/>
      <c r="DW151" s="1"/>
      <c r="DX151" s="1"/>
      <c r="DY151" s="1"/>
      <c r="DZ151" s="1"/>
      <c r="EA151" s="1"/>
      <c r="EB151" s="12">
        <v>1197</v>
      </c>
      <c r="EC151" s="12">
        <f t="shared" si="210"/>
        <v>1489</v>
      </c>
      <c r="ED151" s="32">
        <v>0.444</v>
      </c>
      <c r="EE151" s="33">
        <v>0.887</v>
      </c>
      <c r="EF151" s="34">
        <f t="shared" si="211"/>
        <v>1852.211</v>
      </c>
      <c r="EG151" s="12">
        <v>1</v>
      </c>
      <c r="EH151" s="12">
        <v>0.89</v>
      </c>
      <c r="EI151" s="12">
        <v>3.36</v>
      </c>
      <c r="EJ151" s="35">
        <f t="shared" si="212"/>
        <v>3.9904</v>
      </c>
      <c r="EK151" s="12">
        <v>1.225</v>
      </c>
      <c r="EL151" s="12">
        <v>0.5</v>
      </c>
      <c r="EM151" s="36">
        <f t="shared" si="213"/>
        <v>4527.02594932</v>
      </c>
      <c r="EN151"/>
      <c r="EO151"/>
      <c r="EP151"/>
      <c r="EQ151"/>
    </row>
    <row r="152" s="1" customFormat="1" customHeight="1" spans="6:147">
      <c r="F152" s="12">
        <v>1197</v>
      </c>
      <c r="G152" s="12">
        <v>1344</v>
      </c>
      <c r="H152" s="32">
        <v>0.577</v>
      </c>
      <c r="I152" s="33">
        <v>1.153</v>
      </c>
      <c r="J152" s="34">
        <f t="shared" si="190"/>
        <v>2240.301</v>
      </c>
      <c r="K152" s="12">
        <v>1</v>
      </c>
      <c r="L152" s="12">
        <v>0.89</v>
      </c>
      <c r="M152" s="12">
        <v>2.56</v>
      </c>
      <c r="N152" s="35">
        <f t="shared" si="191"/>
        <v>3.2784</v>
      </c>
      <c r="O152" s="12">
        <v>1.225</v>
      </c>
      <c r="P152" s="12">
        <v>0.5</v>
      </c>
      <c r="Q152" s="36">
        <f t="shared" si="192"/>
        <v>4498.56921402</v>
      </c>
      <c r="R152"/>
      <c r="S152"/>
      <c r="T152"/>
      <c r="U152"/>
      <c r="V152" s="1"/>
      <c r="W152" s="1"/>
      <c r="X152" s="1"/>
      <c r="Y152" s="1"/>
      <c r="Z152" s="1"/>
      <c r="AA152" s="12">
        <v>1197</v>
      </c>
      <c r="AB152" s="12">
        <v>1344</v>
      </c>
      <c r="AC152" s="32">
        <v>0.577</v>
      </c>
      <c r="AD152" s="33">
        <v>1.153</v>
      </c>
      <c r="AE152" s="34">
        <f t="shared" si="193"/>
        <v>2240.301</v>
      </c>
      <c r="AF152" s="12">
        <v>1</v>
      </c>
      <c r="AG152" s="12">
        <v>0.89</v>
      </c>
      <c r="AH152" s="12">
        <v>2.56</v>
      </c>
      <c r="AI152" s="35">
        <f t="shared" si="194"/>
        <v>3.2784</v>
      </c>
      <c r="AJ152" s="12">
        <v>1.225</v>
      </c>
      <c r="AK152" s="12">
        <v>0.5</v>
      </c>
      <c r="AL152" s="36">
        <f t="shared" si="195"/>
        <v>4498.56921402</v>
      </c>
      <c r="AM152"/>
      <c r="AN152"/>
      <c r="AO152"/>
      <c r="AP152"/>
      <c r="AQ152" s="1"/>
      <c r="AR152" s="1"/>
      <c r="AS152" s="1"/>
      <c r="AT152" s="1"/>
      <c r="AU152" s="1"/>
      <c r="AV152" s="12">
        <v>1197</v>
      </c>
      <c r="AW152" s="12">
        <v>1344</v>
      </c>
      <c r="AX152" s="32">
        <v>0.577</v>
      </c>
      <c r="AY152" s="33">
        <v>1.153</v>
      </c>
      <c r="AZ152" s="34">
        <f t="shared" si="196"/>
        <v>2240.301</v>
      </c>
      <c r="BA152" s="12">
        <v>1</v>
      </c>
      <c r="BB152" s="12">
        <v>0.89</v>
      </c>
      <c r="BC152" s="12">
        <v>2.56</v>
      </c>
      <c r="BD152" s="35">
        <f t="shared" si="197"/>
        <v>3.2784</v>
      </c>
      <c r="BE152" s="12">
        <v>1.225</v>
      </c>
      <c r="BF152" s="12">
        <v>0.5</v>
      </c>
      <c r="BG152" s="36">
        <f t="shared" si="198"/>
        <v>4498.56921402</v>
      </c>
      <c r="BH152"/>
      <c r="BI152"/>
      <c r="BJ152"/>
      <c r="BK152"/>
      <c r="BL152" s="1"/>
      <c r="BM152" s="1"/>
      <c r="BN152" s="1"/>
      <c r="BO152" s="1"/>
      <c r="BP152" s="1"/>
      <c r="BQ152" s="12">
        <v>1197</v>
      </c>
      <c r="BR152" s="12">
        <v>1344</v>
      </c>
      <c r="BS152" s="32">
        <v>0.577</v>
      </c>
      <c r="BT152" s="33">
        <v>1.153</v>
      </c>
      <c r="BU152" s="34">
        <f t="shared" si="199"/>
        <v>2240.301</v>
      </c>
      <c r="BV152" s="12">
        <v>1</v>
      </c>
      <c r="BW152" s="12">
        <v>0.89</v>
      </c>
      <c r="BX152" s="12">
        <v>2.56</v>
      </c>
      <c r="BY152" s="35">
        <f t="shared" si="200"/>
        <v>3.2784</v>
      </c>
      <c r="BZ152" s="12">
        <v>1.225</v>
      </c>
      <c r="CA152" s="12">
        <v>0.5</v>
      </c>
      <c r="CB152" s="36">
        <f t="shared" si="201"/>
        <v>4498.56921402</v>
      </c>
      <c r="CC152"/>
      <c r="CD152"/>
      <c r="CE152"/>
      <c r="CF152"/>
      <c r="CG152" s="1"/>
      <c r="CH152" s="1"/>
      <c r="CI152" s="1"/>
      <c r="CJ152" s="1"/>
      <c r="CK152" s="1"/>
      <c r="CL152" s="12">
        <v>1197</v>
      </c>
      <c r="CM152" s="12">
        <f t="shared" si="202"/>
        <v>1489</v>
      </c>
      <c r="CN152" s="32">
        <v>0.577</v>
      </c>
      <c r="CO152" s="33">
        <v>1.153</v>
      </c>
      <c r="CP152" s="34">
        <f t="shared" si="203"/>
        <v>2407.486</v>
      </c>
      <c r="CQ152" s="12">
        <v>1</v>
      </c>
      <c r="CR152" s="12">
        <v>0.89</v>
      </c>
      <c r="CS152" s="12">
        <v>2.56</v>
      </c>
      <c r="CT152" s="35">
        <f t="shared" si="204"/>
        <v>3.2784</v>
      </c>
      <c r="CU152" s="12">
        <v>1.225</v>
      </c>
      <c r="CV152" s="12">
        <v>0.5</v>
      </c>
      <c r="CW152" s="36">
        <f t="shared" si="205"/>
        <v>4834.28003772</v>
      </c>
      <c r="CX152"/>
      <c r="CY152"/>
      <c r="CZ152"/>
      <c r="DA152"/>
      <c r="DB152" s="1"/>
      <c r="DC152" s="1"/>
      <c r="DD152" s="1"/>
      <c r="DE152" s="1"/>
      <c r="DF152" s="1"/>
      <c r="DG152" s="12">
        <v>1197</v>
      </c>
      <c r="DH152" s="12">
        <f t="shared" si="206"/>
        <v>1489</v>
      </c>
      <c r="DI152" s="32">
        <v>0.577</v>
      </c>
      <c r="DJ152" s="33">
        <v>1.153</v>
      </c>
      <c r="DK152" s="34">
        <f t="shared" si="207"/>
        <v>2407.486</v>
      </c>
      <c r="DL152" s="12">
        <v>1</v>
      </c>
      <c r="DM152" s="12">
        <v>0.89</v>
      </c>
      <c r="DN152" s="12">
        <v>2.56</v>
      </c>
      <c r="DO152" s="35">
        <f t="shared" si="208"/>
        <v>3.2784</v>
      </c>
      <c r="DP152" s="12">
        <v>1.225</v>
      </c>
      <c r="DQ152" s="12">
        <v>0.5</v>
      </c>
      <c r="DR152" s="36">
        <f t="shared" si="209"/>
        <v>4834.28003772</v>
      </c>
      <c r="DS152"/>
      <c r="DT152"/>
      <c r="DU152"/>
      <c r="DV152"/>
      <c r="DW152" s="1"/>
      <c r="DX152" s="1"/>
      <c r="DY152" s="1"/>
      <c r="DZ152" s="1"/>
      <c r="EA152" s="1"/>
      <c r="EB152" s="12">
        <v>1197</v>
      </c>
      <c r="EC152" s="12">
        <f t="shared" si="210"/>
        <v>1489</v>
      </c>
      <c r="ED152" s="32">
        <v>0.577</v>
      </c>
      <c r="EE152" s="33">
        <v>1.153</v>
      </c>
      <c r="EF152" s="34">
        <f t="shared" si="211"/>
        <v>2407.486</v>
      </c>
      <c r="EG152" s="12">
        <v>1</v>
      </c>
      <c r="EH152" s="12">
        <v>0.89</v>
      </c>
      <c r="EI152" s="12">
        <v>3.36</v>
      </c>
      <c r="EJ152" s="35">
        <f t="shared" si="212"/>
        <v>3.9904</v>
      </c>
      <c r="EK152" s="12">
        <v>1.225</v>
      </c>
      <c r="EL152" s="12">
        <v>0.5</v>
      </c>
      <c r="EM152" s="36">
        <f t="shared" si="213"/>
        <v>5884.18468232</v>
      </c>
      <c r="EN152"/>
      <c r="EO152"/>
      <c r="EP152"/>
      <c r="EQ152"/>
    </row>
    <row r="153" s="1" customFormat="1" customHeight="1" spans="6:147">
      <c r="F153" s="12">
        <v>1197</v>
      </c>
      <c r="G153" s="12">
        <v>1344</v>
      </c>
      <c r="H153" s="32">
        <v>0.444</v>
      </c>
      <c r="I153" s="33">
        <v>0.887</v>
      </c>
      <c r="J153" s="34">
        <f t="shared" si="190"/>
        <v>1723.596</v>
      </c>
      <c r="K153" s="12">
        <v>1</v>
      </c>
      <c r="L153" s="12">
        <v>0.89</v>
      </c>
      <c r="M153" s="12">
        <v>2.56</v>
      </c>
      <c r="N153" s="35">
        <f t="shared" si="191"/>
        <v>3.2784</v>
      </c>
      <c r="O153" s="12">
        <v>1.225</v>
      </c>
      <c r="P153" s="12">
        <v>0.5</v>
      </c>
      <c r="Q153" s="36">
        <f t="shared" si="192"/>
        <v>3461.01523992</v>
      </c>
      <c r="R153"/>
      <c r="S153"/>
      <c r="T153"/>
      <c r="U153"/>
      <c r="V153" s="1"/>
      <c r="W153" s="1"/>
      <c r="X153" s="1"/>
      <c r="Y153" s="1"/>
      <c r="Z153" s="1"/>
      <c r="AA153" s="12">
        <v>1197</v>
      </c>
      <c r="AB153" s="12">
        <v>1344</v>
      </c>
      <c r="AC153" s="32">
        <v>0.444</v>
      </c>
      <c r="AD153" s="33">
        <v>0.887</v>
      </c>
      <c r="AE153" s="34">
        <f t="shared" si="193"/>
        <v>1723.596</v>
      </c>
      <c r="AF153" s="12">
        <v>1</v>
      </c>
      <c r="AG153" s="12">
        <v>0.89</v>
      </c>
      <c r="AH153" s="12">
        <v>2.56</v>
      </c>
      <c r="AI153" s="35">
        <f t="shared" si="194"/>
        <v>3.2784</v>
      </c>
      <c r="AJ153" s="12">
        <v>1.225</v>
      </c>
      <c r="AK153" s="12">
        <v>0.5</v>
      </c>
      <c r="AL153" s="36">
        <f t="shared" si="195"/>
        <v>3461.01523992</v>
      </c>
      <c r="AM153"/>
      <c r="AN153"/>
      <c r="AO153"/>
      <c r="AP153"/>
      <c r="AQ153" s="1"/>
      <c r="AR153" s="1"/>
      <c r="AS153" s="1"/>
      <c r="AT153" s="1"/>
      <c r="AU153" s="1"/>
      <c r="AV153" s="12">
        <v>1197</v>
      </c>
      <c r="AW153" s="12">
        <v>1344</v>
      </c>
      <c r="AX153" s="32">
        <v>0.444</v>
      </c>
      <c r="AY153" s="33">
        <v>0.887</v>
      </c>
      <c r="AZ153" s="34">
        <f t="shared" si="196"/>
        <v>1723.596</v>
      </c>
      <c r="BA153" s="12">
        <v>1</v>
      </c>
      <c r="BB153" s="12">
        <v>0.89</v>
      </c>
      <c r="BC153" s="12">
        <v>2.56</v>
      </c>
      <c r="BD153" s="35">
        <f t="shared" si="197"/>
        <v>3.2784</v>
      </c>
      <c r="BE153" s="12">
        <v>1.225</v>
      </c>
      <c r="BF153" s="12">
        <v>0.5</v>
      </c>
      <c r="BG153" s="36">
        <f t="shared" si="198"/>
        <v>3461.01523992</v>
      </c>
      <c r="BH153"/>
      <c r="BI153"/>
      <c r="BJ153"/>
      <c r="BK153"/>
      <c r="BL153" s="1"/>
      <c r="BM153" s="1"/>
      <c r="BN153" s="1"/>
      <c r="BO153" s="1"/>
      <c r="BP153" s="1"/>
      <c r="BQ153" s="12">
        <v>1197</v>
      </c>
      <c r="BR153" s="12">
        <v>1344</v>
      </c>
      <c r="BS153" s="32">
        <v>0.444</v>
      </c>
      <c r="BT153" s="33">
        <v>0.887</v>
      </c>
      <c r="BU153" s="34">
        <f t="shared" si="199"/>
        <v>1723.596</v>
      </c>
      <c r="BV153" s="12">
        <v>1</v>
      </c>
      <c r="BW153" s="12">
        <v>0.89</v>
      </c>
      <c r="BX153" s="12">
        <v>2.56</v>
      </c>
      <c r="BY153" s="35">
        <f t="shared" si="200"/>
        <v>3.2784</v>
      </c>
      <c r="BZ153" s="12">
        <v>1.225</v>
      </c>
      <c r="CA153" s="12">
        <v>0.5</v>
      </c>
      <c r="CB153" s="36">
        <f t="shared" si="201"/>
        <v>3461.01523992</v>
      </c>
      <c r="CC153"/>
      <c r="CD153"/>
      <c r="CE153"/>
      <c r="CF153"/>
      <c r="CG153" s="1"/>
      <c r="CH153" s="1"/>
      <c r="CI153" s="1"/>
      <c r="CJ153" s="1"/>
      <c r="CK153" s="1"/>
      <c r="CL153" s="12">
        <v>1197</v>
      </c>
      <c r="CM153" s="12">
        <f t="shared" si="202"/>
        <v>1489</v>
      </c>
      <c r="CN153" s="32">
        <v>0.444</v>
      </c>
      <c r="CO153" s="33">
        <v>0.887</v>
      </c>
      <c r="CP153" s="34">
        <f t="shared" si="203"/>
        <v>1852.211</v>
      </c>
      <c r="CQ153" s="12">
        <v>1</v>
      </c>
      <c r="CR153" s="12">
        <v>0.89</v>
      </c>
      <c r="CS153" s="12">
        <v>2.56</v>
      </c>
      <c r="CT153" s="35">
        <f t="shared" si="204"/>
        <v>3.2784</v>
      </c>
      <c r="CU153" s="12">
        <v>1.225</v>
      </c>
      <c r="CV153" s="12">
        <v>0.5</v>
      </c>
      <c r="CW153" s="36">
        <f t="shared" si="205"/>
        <v>3719.27673222</v>
      </c>
      <c r="CX153"/>
      <c r="CY153"/>
      <c r="CZ153"/>
      <c r="DA153"/>
      <c r="DB153" s="1"/>
      <c r="DC153" s="1"/>
      <c r="DD153" s="1"/>
      <c r="DE153" s="1"/>
      <c r="DF153" s="1"/>
      <c r="DG153" s="12">
        <v>1197</v>
      </c>
      <c r="DH153" s="12">
        <f t="shared" si="206"/>
        <v>1489</v>
      </c>
      <c r="DI153" s="32">
        <v>0.444</v>
      </c>
      <c r="DJ153" s="33">
        <v>0.887</v>
      </c>
      <c r="DK153" s="34">
        <f t="shared" si="207"/>
        <v>1852.211</v>
      </c>
      <c r="DL153" s="12">
        <v>1</v>
      </c>
      <c r="DM153" s="12">
        <v>0.89</v>
      </c>
      <c r="DN153" s="12">
        <v>2.56</v>
      </c>
      <c r="DO153" s="35">
        <f t="shared" si="208"/>
        <v>3.2784</v>
      </c>
      <c r="DP153" s="12">
        <v>1.225</v>
      </c>
      <c r="DQ153" s="12">
        <v>0.5</v>
      </c>
      <c r="DR153" s="36">
        <f t="shared" si="209"/>
        <v>3719.27673222</v>
      </c>
      <c r="DS153"/>
      <c r="DT153"/>
      <c r="DU153"/>
      <c r="DV153"/>
      <c r="DW153" s="1"/>
      <c r="DX153" s="1"/>
      <c r="DY153" s="1"/>
      <c r="DZ153" s="1"/>
      <c r="EA153" s="1"/>
      <c r="EB153" s="12">
        <v>1197</v>
      </c>
      <c r="EC153" s="12">
        <f t="shared" si="210"/>
        <v>1489</v>
      </c>
      <c r="ED153" s="32">
        <v>0.444</v>
      </c>
      <c r="EE153" s="33">
        <v>0.887</v>
      </c>
      <c r="EF153" s="34">
        <f t="shared" si="211"/>
        <v>1852.211</v>
      </c>
      <c r="EG153" s="12">
        <v>1</v>
      </c>
      <c r="EH153" s="12">
        <v>0.89</v>
      </c>
      <c r="EI153" s="12">
        <v>3.36</v>
      </c>
      <c r="EJ153" s="35">
        <f t="shared" si="212"/>
        <v>3.9904</v>
      </c>
      <c r="EK153" s="12">
        <v>1.225</v>
      </c>
      <c r="EL153" s="12">
        <v>0.5</v>
      </c>
      <c r="EM153" s="36">
        <f t="shared" si="213"/>
        <v>4527.02594932</v>
      </c>
      <c r="EN153"/>
      <c r="EO153"/>
      <c r="EP153"/>
      <c r="EQ153"/>
    </row>
    <row r="154" s="1" customFormat="1" customHeight="1" spans="6:147">
      <c r="F154" s="12">
        <v>1197</v>
      </c>
      <c r="G154" s="12">
        <v>1344</v>
      </c>
      <c r="H154" s="32">
        <v>0.577</v>
      </c>
      <c r="I154" s="33">
        <v>1.153</v>
      </c>
      <c r="J154" s="34">
        <f t="shared" si="190"/>
        <v>2240.301</v>
      </c>
      <c r="K154" s="12">
        <v>1</v>
      </c>
      <c r="L154" s="12">
        <v>0.89</v>
      </c>
      <c r="M154" s="12">
        <v>2.56</v>
      </c>
      <c r="N154" s="35">
        <f t="shared" si="191"/>
        <v>3.2784</v>
      </c>
      <c r="O154" s="12">
        <v>1.225</v>
      </c>
      <c r="P154" s="12">
        <v>0.5</v>
      </c>
      <c r="Q154" s="36">
        <f t="shared" si="192"/>
        <v>4498.56921402</v>
      </c>
      <c r="R154"/>
      <c r="S154"/>
      <c r="T154"/>
      <c r="U154"/>
      <c r="V154" s="1"/>
      <c r="W154" s="1"/>
      <c r="X154" s="1"/>
      <c r="Y154" s="1"/>
      <c r="Z154" s="1"/>
      <c r="AA154" s="12">
        <v>1197</v>
      </c>
      <c r="AB154" s="12">
        <v>1344</v>
      </c>
      <c r="AC154" s="32">
        <v>0.577</v>
      </c>
      <c r="AD154" s="33">
        <v>1.153</v>
      </c>
      <c r="AE154" s="34">
        <f t="shared" si="193"/>
        <v>2240.301</v>
      </c>
      <c r="AF154" s="12">
        <v>1</v>
      </c>
      <c r="AG154" s="12">
        <v>0.89</v>
      </c>
      <c r="AH154" s="12">
        <v>2.56</v>
      </c>
      <c r="AI154" s="35">
        <f t="shared" si="194"/>
        <v>3.2784</v>
      </c>
      <c r="AJ154" s="12">
        <v>1.225</v>
      </c>
      <c r="AK154" s="12">
        <v>0.5</v>
      </c>
      <c r="AL154" s="36">
        <f t="shared" si="195"/>
        <v>4498.56921402</v>
      </c>
      <c r="AM154"/>
      <c r="AN154"/>
      <c r="AO154"/>
      <c r="AP154"/>
      <c r="AQ154" s="1"/>
      <c r="AR154" s="1"/>
      <c r="AS154" s="1"/>
      <c r="AT154" s="1"/>
      <c r="AU154" s="1"/>
      <c r="AV154" s="12">
        <v>1197</v>
      </c>
      <c r="AW154" s="12">
        <v>1344</v>
      </c>
      <c r="AX154" s="32">
        <v>0.577</v>
      </c>
      <c r="AY154" s="33">
        <v>1.153</v>
      </c>
      <c r="AZ154" s="34">
        <f t="shared" si="196"/>
        <v>2240.301</v>
      </c>
      <c r="BA154" s="12">
        <v>1</v>
      </c>
      <c r="BB154" s="12">
        <v>0.89</v>
      </c>
      <c r="BC154" s="12">
        <v>2.56</v>
      </c>
      <c r="BD154" s="35">
        <f t="shared" si="197"/>
        <v>3.2784</v>
      </c>
      <c r="BE154" s="12">
        <v>1.225</v>
      </c>
      <c r="BF154" s="12">
        <v>0.5</v>
      </c>
      <c r="BG154" s="36">
        <f t="shared" si="198"/>
        <v>4498.56921402</v>
      </c>
      <c r="BH154"/>
      <c r="BI154"/>
      <c r="BJ154"/>
      <c r="BK154"/>
      <c r="BL154" s="1"/>
      <c r="BM154" s="1"/>
      <c r="BN154" s="1"/>
      <c r="BO154" s="1"/>
      <c r="BP154" s="1"/>
      <c r="BQ154" s="12">
        <v>1197</v>
      </c>
      <c r="BR154" s="12">
        <v>1344</v>
      </c>
      <c r="BS154" s="32">
        <v>0.577</v>
      </c>
      <c r="BT154" s="33">
        <v>1.153</v>
      </c>
      <c r="BU154" s="34">
        <f t="shared" si="199"/>
        <v>2240.301</v>
      </c>
      <c r="BV154" s="12">
        <v>1</v>
      </c>
      <c r="BW154" s="12">
        <v>0.89</v>
      </c>
      <c r="BX154" s="12">
        <v>2.56</v>
      </c>
      <c r="BY154" s="35">
        <f t="shared" si="200"/>
        <v>3.2784</v>
      </c>
      <c r="BZ154" s="12">
        <v>1.225</v>
      </c>
      <c r="CA154" s="12">
        <v>0.5</v>
      </c>
      <c r="CB154" s="36">
        <f t="shared" si="201"/>
        <v>4498.56921402</v>
      </c>
      <c r="CC154"/>
      <c r="CD154"/>
      <c r="CE154"/>
      <c r="CF154"/>
      <c r="CG154" s="1"/>
      <c r="CH154" s="1"/>
      <c r="CI154" s="1"/>
      <c r="CJ154" s="1"/>
      <c r="CK154" s="1"/>
      <c r="CL154" s="12">
        <v>1197</v>
      </c>
      <c r="CM154" s="12">
        <f t="shared" si="202"/>
        <v>1489</v>
      </c>
      <c r="CN154" s="32">
        <v>0.577</v>
      </c>
      <c r="CO154" s="33">
        <v>1.153</v>
      </c>
      <c r="CP154" s="34">
        <f t="shared" si="203"/>
        <v>2407.486</v>
      </c>
      <c r="CQ154" s="12">
        <v>1</v>
      </c>
      <c r="CR154" s="12">
        <v>0.89</v>
      </c>
      <c r="CS154" s="12">
        <v>2.56</v>
      </c>
      <c r="CT154" s="35">
        <f t="shared" si="204"/>
        <v>3.2784</v>
      </c>
      <c r="CU154" s="12">
        <v>1.225</v>
      </c>
      <c r="CV154" s="12">
        <v>0.5</v>
      </c>
      <c r="CW154" s="36">
        <f t="shared" si="205"/>
        <v>4834.28003772</v>
      </c>
      <c r="CX154"/>
      <c r="CY154"/>
      <c r="CZ154"/>
      <c r="DA154"/>
      <c r="DB154" s="1"/>
      <c r="DC154" s="1"/>
      <c r="DD154" s="1"/>
      <c r="DE154" s="1"/>
      <c r="DF154" s="1"/>
      <c r="DG154" s="12">
        <v>1197</v>
      </c>
      <c r="DH154" s="12">
        <f t="shared" si="206"/>
        <v>1489</v>
      </c>
      <c r="DI154" s="32">
        <v>0.577</v>
      </c>
      <c r="DJ154" s="33">
        <v>1.153</v>
      </c>
      <c r="DK154" s="34">
        <f t="shared" si="207"/>
        <v>2407.486</v>
      </c>
      <c r="DL154" s="12">
        <v>1</v>
      </c>
      <c r="DM154" s="12">
        <v>0.89</v>
      </c>
      <c r="DN154" s="12">
        <v>2.56</v>
      </c>
      <c r="DO154" s="35">
        <f t="shared" si="208"/>
        <v>3.2784</v>
      </c>
      <c r="DP154" s="12">
        <v>1.225</v>
      </c>
      <c r="DQ154" s="12">
        <v>0.5</v>
      </c>
      <c r="DR154" s="36">
        <f t="shared" si="209"/>
        <v>4834.28003772</v>
      </c>
      <c r="DS154"/>
      <c r="DT154"/>
      <c r="DU154"/>
      <c r="DV154"/>
      <c r="DW154" s="1"/>
      <c r="DX154" s="1"/>
      <c r="DY154" s="1"/>
      <c r="DZ154" s="1"/>
      <c r="EA154" s="1"/>
      <c r="EB154" s="12">
        <v>1197</v>
      </c>
      <c r="EC154" s="12">
        <f t="shared" si="210"/>
        <v>1489</v>
      </c>
      <c r="ED154" s="32">
        <v>0.577</v>
      </c>
      <c r="EE154" s="33">
        <v>1.153</v>
      </c>
      <c r="EF154" s="34">
        <f t="shared" si="211"/>
        <v>2407.486</v>
      </c>
      <c r="EG154" s="12">
        <v>1</v>
      </c>
      <c r="EH154" s="12">
        <v>0.89</v>
      </c>
      <c r="EI154" s="12">
        <v>3.36</v>
      </c>
      <c r="EJ154" s="35">
        <f t="shared" si="212"/>
        <v>3.9904</v>
      </c>
      <c r="EK154" s="12">
        <v>1.225</v>
      </c>
      <c r="EL154" s="12">
        <v>0.5</v>
      </c>
      <c r="EM154" s="36">
        <f t="shared" si="213"/>
        <v>5884.18468232</v>
      </c>
      <c r="EN154"/>
      <c r="EO154"/>
      <c r="EP154"/>
      <c r="EQ154"/>
    </row>
    <row r="155" s="1" customFormat="1" customHeight="1" spans="6:147">
      <c r="F155" s="12">
        <v>1197</v>
      </c>
      <c r="G155" s="12">
        <v>1344</v>
      </c>
      <c r="H155" s="32">
        <v>0.444</v>
      </c>
      <c r="I155" s="33">
        <v>0.887</v>
      </c>
      <c r="J155" s="34">
        <f t="shared" si="190"/>
        <v>1723.596</v>
      </c>
      <c r="K155" s="12">
        <v>1</v>
      </c>
      <c r="L155" s="12">
        <v>0.89</v>
      </c>
      <c r="M155" s="12">
        <v>2.56</v>
      </c>
      <c r="N155" s="35">
        <f t="shared" si="191"/>
        <v>3.2784</v>
      </c>
      <c r="O155" s="12">
        <v>1.225</v>
      </c>
      <c r="P155" s="12">
        <v>0.5</v>
      </c>
      <c r="Q155" s="36">
        <f t="shared" si="192"/>
        <v>3461.01523992</v>
      </c>
      <c r="R155"/>
      <c r="S155"/>
      <c r="T155"/>
      <c r="U155"/>
      <c r="V155" s="1"/>
      <c r="W155" s="1"/>
      <c r="X155" s="1"/>
      <c r="Y155" s="1"/>
      <c r="Z155" s="1"/>
      <c r="AA155" s="12">
        <v>1197</v>
      </c>
      <c r="AB155" s="12">
        <v>1344</v>
      </c>
      <c r="AC155" s="32">
        <v>0.444</v>
      </c>
      <c r="AD155" s="33">
        <v>0.887</v>
      </c>
      <c r="AE155" s="34">
        <f t="shared" si="193"/>
        <v>1723.596</v>
      </c>
      <c r="AF155" s="12">
        <v>1</v>
      </c>
      <c r="AG155" s="12">
        <v>0.89</v>
      </c>
      <c r="AH155" s="12">
        <v>2.56</v>
      </c>
      <c r="AI155" s="35">
        <f t="shared" si="194"/>
        <v>3.2784</v>
      </c>
      <c r="AJ155" s="12">
        <v>1.225</v>
      </c>
      <c r="AK155" s="12">
        <v>0.5</v>
      </c>
      <c r="AL155" s="36">
        <f t="shared" si="195"/>
        <v>3461.01523992</v>
      </c>
      <c r="AM155"/>
      <c r="AN155"/>
      <c r="AO155"/>
      <c r="AP155"/>
      <c r="AQ155" s="1"/>
      <c r="AR155" s="1"/>
      <c r="AS155" s="1"/>
      <c r="AT155" s="1"/>
      <c r="AU155" s="1"/>
      <c r="AV155" s="12">
        <v>1197</v>
      </c>
      <c r="AW155" s="12">
        <v>1344</v>
      </c>
      <c r="AX155" s="32">
        <v>0.444</v>
      </c>
      <c r="AY155" s="33">
        <v>0.887</v>
      </c>
      <c r="AZ155" s="34">
        <f t="shared" si="196"/>
        <v>1723.596</v>
      </c>
      <c r="BA155" s="12">
        <v>1</v>
      </c>
      <c r="BB155" s="12">
        <v>0.89</v>
      </c>
      <c r="BC155" s="12">
        <v>2.56</v>
      </c>
      <c r="BD155" s="35">
        <f t="shared" si="197"/>
        <v>3.2784</v>
      </c>
      <c r="BE155" s="12">
        <v>1.225</v>
      </c>
      <c r="BF155" s="12">
        <v>0.5</v>
      </c>
      <c r="BG155" s="36">
        <f t="shared" si="198"/>
        <v>3461.01523992</v>
      </c>
      <c r="BH155"/>
      <c r="BI155"/>
      <c r="BJ155"/>
      <c r="BK155"/>
      <c r="BL155" s="1"/>
      <c r="BM155" s="1"/>
      <c r="BN155" s="1"/>
      <c r="BO155" s="1"/>
      <c r="BP155" s="1"/>
      <c r="BQ155" s="12">
        <v>1197</v>
      </c>
      <c r="BR155" s="12">
        <v>1344</v>
      </c>
      <c r="BS155" s="32">
        <v>0.444</v>
      </c>
      <c r="BT155" s="33">
        <v>0.887</v>
      </c>
      <c r="BU155" s="34">
        <f t="shared" si="199"/>
        <v>1723.596</v>
      </c>
      <c r="BV155" s="12">
        <v>1</v>
      </c>
      <c r="BW155" s="12">
        <v>0.89</v>
      </c>
      <c r="BX155" s="12">
        <v>2.56</v>
      </c>
      <c r="BY155" s="35">
        <f t="shared" si="200"/>
        <v>3.2784</v>
      </c>
      <c r="BZ155" s="12">
        <v>1.225</v>
      </c>
      <c r="CA155" s="12">
        <v>0.5</v>
      </c>
      <c r="CB155" s="36">
        <f t="shared" si="201"/>
        <v>3461.01523992</v>
      </c>
      <c r="CC155"/>
      <c r="CD155"/>
      <c r="CE155"/>
      <c r="CF155"/>
      <c r="CG155" s="1"/>
      <c r="CH155" s="1"/>
      <c r="CI155" s="1"/>
      <c r="CJ155" s="1"/>
      <c r="CK155" s="1"/>
      <c r="CL155" s="12">
        <v>1197</v>
      </c>
      <c r="CM155" s="12">
        <f t="shared" si="202"/>
        <v>1489</v>
      </c>
      <c r="CN155" s="32">
        <v>0.444</v>
      </c>
      <c r="CO155" s="33">
        <v>0.887</v>
      </c>
      <c r="CP155" s="34">
        <f t="shared" si="203"/>
        <v>1852.211</v>
      </c>
      <c r="CQ155" s="12">
        <v>1</v>
      </c>
      <c r="CR155" s="12">
        <v>0.89</v>
      </c>
      <c r="CS155" s="12">
        <v>2.56</v>
      </c>
      <c r="CT155" s="35">
        <f t="shared" si="204"/>
        <v>3.2784</v>
      </c>
      <c r="CU155" s="12">
        <v>1.225</v>
      </c>
      <c r="CV155" s="12">
        <v>0.5</v>
      </c>
      <c r="CW155" s="36">
        <f t="shared" si="205"/>
        <v>3719.27673222</v>
      </c>
      <c r="CX155"/>
      <c r="CY155"/>
      <c r="CZ155"/>
      <c r="DA155"/>
      <c r="DB155" s="1"/>
      <c r="DC155" s="1"/>
      <c r="DD155" s="1"/>
      <c r="DE155" s="1"/>
      <c r="DF155" s="1"/>
      <c r="DG155" s="12">
        <v>1197</v>
      </c>
      <c r="DH155" s="12">
        <f t="shared" si="206"/>
        <v>1489</v>
      </c>
      <c r="DI155" s="32">
        <v>0.444</v>
      </c>
      <c r="DJ155" s="33">
        <v>0.887</v>
      </c>
      <c r="DK155" s="34">
        <f t="shared" si="207"/>
        <v>1852.211</v>
      </c>
      <c r="DL155" s="12">
        <v>1</v>
      </c>
      <c r="DM155" s="12">
        <v>0.89</v>
      </c>
      <c r="DN155" s="12">
        <v>2.56</v>
      </c>
      <c r="DO155" s="35">
        <f t="shared" si="208"/>
        <v>3.2784</v>
      </c>
      <c r="DP155" s="12">
        <v>1.225</v>
      </c>
      <c r="DQ155" s="12">
        <v>0.5</v>
      </c>
      <c r="DR155" s="36">
        <f t="shared" si="209"/>
        <v>3719.27673222</v>
      </c>
      <c r="DS155"/>
      <c r="DT155"/>
      <c r="DU155"/>
      <c r="DV155"/>
      <c r="DW155" s="1"/>
      <c r="DX155" s="1"/>
      <c r="DY155" s="1"/>
      <c r="DZ155" s="1"/>
      <c r="EA155" s="1"/>
      <c r="EB155" s="12">
        <v>1197</v>
      </c>
      <c r="EC155" s="12">
        <f t="shared" si="210"/>
        <v>1489</v>
      </c>
      <c r="ED155" s="32">
        <v>0.444</v>
      </c>
      <c r="EE155" s="33">
        <v>0.887</v>
      </c>
      <c r="EF155" s="34">
        <f t="shared" si="211"/>
        <v>1852.211</v>
      </c>
      <c r="EG155" s="12">
        <v>1</v>
      </c>
      <c r="EH155" s="12">
        <v>0.89</v>
      </c>
      <c r="EI155" s="12">
        <v>3.36</v>
      </c>
      <c r="EJ155" s="35">
        <f t="shared" si="212"/>
        <v>3.9904</v>
      </c>
      <c r="EK155" s="12">
        <v>1.225</v>
      </c>
      <c r="EL155" s="12">
        <v>0.5</v>
      </c>
      <c r="EM155" s="36">
        <f t="shared" si="213"/>
        <v>4527.02594932</v>
      </c>
      <c r="EN155"/>
      <c r="EO155"/>
      <c r="EP155"/>
      <c r="EQ155"/>
    </row>
    <row r="156" s="1" customFormat="1" customHeight="1" spans="6:147">
      <c r="F156" s="12">
        <v>1197</v>
      </c>
      <c r="G156" s="12">
        <v>1344</v>
      </c>
      <c r="H156" s="32">
        <v>0.577</v>
      </c>
      <c r="I156" s="33">
        <v>1.153</v>
      </c>
      <c r="J156" s="34">
        <f t="shared" si="190"/>
        <v>2240.301</v>
      </c>
      <c r="K156" s="12">
        <v>1</v>
      </c>
      <c r="L156" s="12">
        <v>0.89</v>
      </c>
      <c r="M156" s="12">
        <v>2.56</v>
      </c>
      <c r="N156" s="35">
        <f t="shared" si="191"/>
        <v>3.2784</v>
      </c>
      <c r="O156" s="12">
        <v>1.225</v>
      </c>
      <c r="P156" s="12">
        <v>0.5</v>
      </c>
      <c r="Q156" s="36">
        <f t="shared" si="192"/>
        <v>4498.56921402</v>
      </c>
      <c r="R156"/>
      <c r="S156"/>
      <c r="T156"/>
      <c r="U156"/>
      <c r="V156" s="1"/>
      <c r="W156" s="1"/>
      <c r="X156" s="1"/>
      <c r="Y156" s="1"/>
      <c r="Z156" s="1"/>
      <c r="AA156" s="12">
        <v>1197</v>
      </c>
      <c r="AB156" s="12">
        <v>1344</v>
      </c>
      <c r="AC156" s="32">
        <v>0.577</v>
      </c>
      <c r="AD156" s="33">
        <v>1.153</v>
      </c>
      <c r="AE156" s="34">
        <f t="shared" si="193"/>
        <v>2240.301</v>
      </c>
      <c r="AF156" s="12">
        <v>1</v>
      </c>
      <c r="AG156" s="12">
        <v>0.89</v>
      </c>
      <c r="AH156" s="12">
        <v>2.56</v>
      </c>
      <c r="AI156" s="35">
        <f t="shared" si="194"/>
        <v>3.2784</v>
      </c>
      <c r="AJ156" s="12">
        <v>1.225</v>
      </c>
      <c r="AK156" s="12">
        <v>0.5</v>
      </c>
      <c r="AL156" s="36">
        <f t="shared" si="195"/>
        <v>4498.56921402</v>
      </c>
      <c r="AM156"/>
      <c r="AN156"/>
      <c r="AO156"/>
      <c r="AP156"/>
      <c r="AQ156" s="1"/>
      <c r="AR156" s="1"/>
      <c r="AS156" s="1"/>
      <c r="AT156" s="1"/>
      <c r="AU156" s="1"/>
      <c r="AV156" s="12">
        <v>1197</v>
      </c>
      <c r="AW156" s="12">
        <v>1344</v>
      </c>
      <c r="AX156" s="32">
        <v>0.577</v>
      </c>
      <c r="AY156" s="33">
        <v>1.153</v>
      </c>
      <c r="AZ156" s="34">
        <f t="shared" si="196"/>
        <v>2240.301</v>
      </c>
      <c r="BA156" s="12">
        <v>1</v>
      </c>
      <c r="BB156" s="12">
        <v>0.89</v>
      </c>
      <c r="BC156" s="12">
        <v>2.56</v>
      </c>
      <c r="BD156" s="35">
        <f t="shared" si="197"/>
        <v>3.2784</v>
      </c>
      <c r="BE156" s="12">
        <v>1.225</v>
      </c>
      <c r="BF156" s="12">
        <v>0.5</v>
      </c>
      <c r="BG156" s="36">
        <f t="shared" si="198"/>
        <v>4498.56921402</v>
      </c>
      <c r="BH156"/>
      <c r="BI156"/>
      <c r="BJ156"/>
      <c r="BK156"/>
      <c r="BL156" s="1"/>
      <c r="BM156" s="1"/>
      <c r="BN156" s="1"/>
      <c r="BO156" s="1"/>
      <c r="BP156" s="1"/>
      <c r="BQ156" s="12">
        <v>1197</v>
      </c>
      <c r="BR156" s="12">
        <v>1344</v>
      </c>
      <c r="BS156" s="32">
        <v>0.577</v>
      </c>
      <c r="BT156" s="33">
        <v>1.153</v>
      </c>
      <c r="BU156" s="34">
        <f t="shared" si="199"/>
        <v>2240.301</v>
      </c>
      <c r="BV156" s="12">
        <v>1</v>
      </c>
      <c r="BW156" s="12">
        <v>0.89</v>
      </c>
      <c r="BX156" s="12">
        <v>2.56</v>
      </c>
      <c r="BY156" s="35">
        <f t="shared" si="200"/>
        <v>3.2784</v>
      </c>
      <c r="BZ156" s="12">
        <v>1.225</v>
      </c>
      <c r="CA156" s="12">
        <v>0.5</v>
      </c>
      <c r="CB156" s="36">
        <f t="shared" si="201"/>
        <v>4498.56921402</v>
      </c>
      <c r="CC156"/>
      <c r="CD156"/>
      <c r="CE156"/>
      <c r="CF156"/>
      <c r="CG156" s="1"/>
      <c r="CH156" s="1"/>
      <c r="CI156" s="1"/>
      <c r="CJ156" s="1"/>
      <c r="CK156" s="1"/>
      <c r="CL156" s="12">
        <v>1197</v>
      </c>
      <c r="CM156" s="12">
        <f t="shared" si="202"/>
        <v>1489</v>
      </c>
      <c r="CN156" s="32">
        <v>0.577</v>
      </c>
      <c r="CO156" s="33">
        <v>1.153</v>
      </c>
      <c r="CP156" s="34">
        <f t="shared" si="203"/>
        <v>2407.486</v>
      </c>
      <c r="CQ156" s="12">
        <v>1</v>
      </c>
      <c r="CR156" s="12">
        <v>0.89</v>
      </c>
      <c r="CS156" s="12">
        <v>2.56</v>
      </c>
      <c r="CT156" s="35">
        <f t="shared" si="204"/>
        <v>3.2784</v>
      </c>
      <c r="CU156" s="12">
        <v>1.225</v>
      </c>
      <c r="CV156" s="12">
        <v>0.5</v>
      </c>
      <c r="CW156" s="36">
        <f t="shared" si="205"/>
        <v>4834.28003772</v>
      </c>
      <c r="CX156"/>
      <c r="CY156"/>
      <c r="CZ156"/>
      <c r="DA156"/>
      <c r="DB156" s="1"/>
      <c r="DC156" s="1"/>
      <c r="DD156" s="1"/>
      <c r="DE156" s="1"/>
      <c r="DF156" s="1"/>
      <c r="DG156" s="12">
        <v>1197</v>
      </c>
      <c r="DH156" s="12">
        <f t="shared" si="206"/>
        <v>1489</v>
      </c>
      <c r="DI156" s="32">
        <v>0.577</v>
      </c>
      <c r="DJ156" s="33">
        <v>1.153</v>
      </c>
      <c r="DK156" s="34">
        <f t="shared" si="207"/>
        <v>2407.486</v>
      </c>
      <c r="DL156" s="12">
        <v>1</v>
      </c>
      <c r="DM156" s="12">
        <v>0.89</v>
      </c>
      <c r="DN156" s="12">
        <v>2.56</v>
      </c>
      <c r="DO156" s="35">
        <f t="shared" si="208"/>
        <v>3.2784</v>
      </c>
      <c r="DP156" s="12">
        <v>1.225</v>
      </c>
      <c r="DQ156" s="12">
        <v>0.5</v>
      </c>
      <c r="DR156" s="36">
        <f t="shared" si="209"/>
        <v>4834.28003772</v>
      </c>
      <c r="DS156"/>
      <c r="DT156"/>
      <c r="DU156"/>
      <c r="DV156"/>
      <c r="DW156" s="1"/>
      <c r="DX156" s="1"/>
      <c r="DY156" s="1"/>
      <c r="DZ156" s="1"/>
      <c r="EA156" s="1"/>
      <c r="EB156" s="12">
        <v>1197</v>
      </c>
      <c r="EC156" s="12">
        <f t="shared" si="210"/>
        <v>1489</v>
      </c>
      <c r="ED156" s="32">
        <v>0.577</v>
      </c>
      <c r="EE156" s="33">
        <v>1.153</v>
      </c>
      <c r="EF156" s="34">
        <f t="shared" si="211"/>
        <v>2407.486</v>
      </c>
      <c r="EG156" s="12">
        <v>1</v>
      </c>
      <c r="EH156" s="12">
        <v>0.89</v>
      </c>
      <c r="EI156" s="12">
        <v>3.36</v>
      </c>
      <c r="EJ156" s="35">
        <f t="shared" si="212"/>
        <v>3.9904</v>
      </c>
      <c r="EK156" s="12">
        <v>1.225</v>
      </c>
      <c r="EL156" s="12">
        <v>0.5</v>
      </c>
      <c r="EM156" s="36">
        <f t="shared" si="213"/>
        <v>5884.18468232</v>
      </c>
      <c r="EN156"/>
      <c r="EO156"/>
      <c r="EP156"/>
      <c r="EQ156"/>
    </row>
    <row r="157" s="1" customFormat="1" customHeight="1" spans="6:147">
      <c r="F157" s="12">
        <v>1197</v>
      </c>
      <c r="G157" s="12">
        <v>1344</v>
      </c>
      <c r="H157" s="32">
        <v>0.444</v>
      </c>
      <c r="I157" s="33">
        <v>0.887</v>
      </c>
      <c r="J157" s="34">
        <f t="shared" si="190"/>
        <v>1723.596</v>
      </c>
      <c r="K157" s="12">
        <v>1</v>
      </c>
      <c r="L157" s="12">
        <v>0.89</v>
      </c>
      <c r="M157" s="12">
        <v>2.56</v>
      </c>
      <c r="N157" s="35">
        <f t="shared" si="191"/>
        <v>3.2784</v>
      </c>
      <c r="O157" s="12">
        <v>1.225</v>
      </c>
      <c r="P157" s="12">
        <v>0.5</v>
      </c>
      <c r="Q157" s="36">
        <f t="shared" si="192"/>
        <v>3461.01523992</v>
      </c>
      <c r="R157"/>
      <c r="S157"/>
      <c r="T157"/>
      <c r="U157"/>
      <c r="V157" s="1"/>
      <c r="W157" s="1"/>
      <c r="X157" s="1"/>
      <c r="Y157" s="1"/>
      <c r="Z157" s="1"/>
      <c r="AA157" s="12">
        <v>1197</v>
      </c>
      <c r="AB157" s="12">
        <v>1344</v>
      </c>
      <c r="AC157" s="32">
        <v>0.444</v>
      </c>
      <c r="AD157" s="33">
        <v>0.887</v>
      </c>
      <c r="AE157" s="34">
        <f t="shared" si="193"/>
        <v>1723.596</v>
      </c>
      <c r="AF157" s="12">
        <v>1</v>
      </c>
      <c r="AG157" s="12">
        <v>0.89</v>
      </c>
      <c r="AH157" s="12">
        <v>2.56</v>
      </c>
      <c r="AI157" s="35">
        <f t="shared" si="194"/>
        <v>3.2784</v>
      </c>
      <c r="AJ157" s="12">
        <v>1.225</v>
      </c>
      <c r="AK157" s="12">
        <v>0.5</v>
      </c>
      <c r="AL157" s="36">
        <f t="shared" si="195"/>
        <v>3461.01523992</v>
      </c>
      <c r="AM157"/>
      <c r="AN157"/>
      <c r="AO157"/>
      <c r="AP157"/>
      <c r="AQ157" s="1"/>
      <c r="AR157" s="1"/>
      <c r="AS157" s="1"/>
      <c r="AT157" s="1"/>
      <c r="AU157" s="1"/>
      <c r="AV157" s="12">
        <v>1197</v>
      </c>
      <c r="AW157" s="12">
        <v>1344</v>
      </c>
      <c r="AX157" s="32">
        <v>0.444</v>
      </c>
      <c r="AY157" s="33">
        <v>0.887</v>
      </c>
      <c r="AZ157" s="34">
        <f t="shared" si="196"/>
        <v>1723.596</v>
      </c>
      <c r="BA157" s="12">
        <v>1</v>
      </c>
      <c r="BB157" s="12">
        <v>0.89</v>
      </c>
      <c r="BC157" s="12">
        <v>2.56</v>
      </c>
      <c r="BD157" s="35">
        <f t="shared" si="197"/>
        <v>3.2784</v>
      </c>
      <c r="BE157" s="12">
        <v>1.225</v>
      </c>
      <c r="BF157" s="12">
        <v>0.5</v>
      </c>
      <c r="BG157" s="36">
        <f t="shared" si="198"/>
        <v>3461.01523992</v>
      </c>
      <c r="BH157"/>
      <c r="BI157"/>
      <c r="BJ157"/>
      <c r="BK157"/>
      <c r="BL157" s="1"/>
      <c r="BM157" s="1"/>
      <c r="BN157" s="1"/>
      <c r="BO157" s="1"/>
      <c r="BP157" s="1"/>
      <c r="BQ157" s="12">
        <v>1197</v>
      </c>
      <c r="BR157" s="12">
        <v>1344</v>
      </c>
      <c r="BS157" s="32">
        <v>0.444</v>
      </c>
      <c r="BT157" s="33">
        <v>0.887</v>
      </c>
      <c r="BU157" s="34">
        <f t="shared" si="199"/>
        <v>1723.596</v>
      </c>
      <c r="BV157" s="12">
        <v>1</v>
      </c>
      <c r="BW157" s="12">
        <v>0.89</v>
      </c>
      <c r="BX157" s="12">
        <v>2.56</v>
      </c>
      <c r="BY157" s="35">
        <f t="shared" si="200"/>
        <v>3.2784</v>
      </c>
      <c r="BZ157" s="12">
        <v>1.225</v>
      </c>
      <c r="CA157" s="12">
        <v>0.5</v>
      </c>
      <c r="CB157" s="36">
        <f t="shared" si="201"/>
        <v>3461.01523992</v>
      </c>
      <c r="CC157"/>
      <c r="CD157"/>
      <c r="CE157"/>
      <c r="CF157"/>
      <c r="CG157" s="1"/>
      <c r="CH157" s="1"/>
      <c r="CI157" s="1"/>
      <c r="CJ157" s="1"/>
      <c r="CK157" s="1"/>
      <c r="CL157" s="12">
        <v>1197</v>
      </c>
      <c r="CM157" s="12">
        <f t="shared" si="202"/>
        <v>1489</v>
      </c>
      <c r="CN157" s="32">
        <v>0.444</v>
      </c>
      <c r="CO157" s="33">
        <v>0.887</v>
      </c>
      <c r="CP157" s="34">
        <f t="shared" si="203"/>
        <v>1852.211</v>
      </c>
      <c r="CQ157" s="12">
        <v>1</v>
      </c>
      <c r="CR157" s="12">
        <v>0.89</v>
      </c>
      <c r="CS157" s="12">
        <v>2.56</v>
      </c>
      <c r="CT157" s="35">
        <f t="shared" si="204"/>
        <v>3.2784</v>
      </c>
      <c r="CU157" s="12">
        <v>1.225</v>
      </c>
      <c r="CV157" s="12">
        <v>0.5</v>
      </c>
      <c r="CW157" s="36">
        <f t="shared" si="205"/>
        <v>3719.27673222</v>
      </c>
      <c r="CX157"/>
      <c r="CY157"/>
      <c r="CZ157"/>
      <c r="DA157"/>
      <c r="DB157" s="1"/>
      <c r="DC157" s="1"/>
      <c r="DD157" s="1"/>
      <c r="DE157" s="1"/>
      <c r="DF157" s="1"/>
      <c r="DG157" s="12">
        <v>1197</v>
      </c>
      <c r="DH157" s="12">
        <f t="shared" si="206"/>
        <v>1489</v>
      </c>
      <c r="DI157" s="32">
        <v>0.444</v>
      </c>
      <c r="DJ157" s="33">
        <v>0.887</v>
      </c>
      <c r="DK157" s="34">
        <f t="shared" si="207"/>
        <v>1852.211</v>
      </c>
      <c r="DL157" s="12">
        <v>1</v>
      </c>
      <c r="DM157" s="12">
        <v>0.89</v>
      </c>
      <c r="DN157" s="12">
        <v>2.56</v>
      </c>
      <c r="DO157" s="35">
        <f t="shared" si="208"/>
        <v>3.2784</v>
      </c>
      <c r="DP157" s="12">
        <v>1.225</v>
      </c>
      <c r="DQ157" s="12">
        <v>0.5</v>
      </c>
      <c r="DR157" s="36">
        <f t="shared" si="209"/>
        <v>3719.27673222</v>
      </c>
      <c r="DS157"/>
      <c r="DT157"/>
      <c r="DU157"/>
      <c r="DV157"/>
      <c r="DW157" s="1"/>
      <c r="DX157" s="1"/>
      <c r="DY157" s="1"/>
      <c r="DZ157" s="1"/>
      <c r="EA157" s="1"/>
      <c r="EB157" s="12">
        <v>1197</v>
      </c>
      <c r="EC157" s="12">
        <f t="shared" si="210"/>
        <v>1489</v>
      </c>
      <c r="ED157" s="32">
        <v>0.444</v>
      </c>
      <c r="EE157" s="33">
        <v>0.887</v>
      </c>
      <c r="EF157" s="34">
        <f t="shared" si="211"/>
        <v>1852.211</v>
      </c>
      <c r="EG157" s="12">
        <v>1</v>
      </c>
      <c r="EH157" s="12">
        <v>0.89</v>
      </c>
      <c r="EI157" s="12">
        <v>3.36</v>
      </c>
      <c r="EJ157" s="35">
        <f t="shared" si="212"/>
        <v>3.9904</v>
      </c>
      <c r="EK157" s="12">
        <v>1.225</v>
      </c>
      <c r="EL157" s="12">
        <v>0.5</v>
      </c>
      <c r="EM157" s="36">
        <f t="shared" si="213"/>
        <v>4527.02594932</v>
      </c>
      <c r="EN157"/>
      <c r="EO157"/>
      <c r="EP157"/>
      <c r="EQ157"/>
    </row>
    <row r="158" s="1" customFormat="1" customHeight="1" spans="6:147">
      <c r="F158" s="12">
        <v>1197</v>
      </c>
      <c r="G158" s="12">
        <v>1344</v>
      </c>
      <c r="H158" s="32">
        <v>0.577</v>
      </c>
      <c r="I158" s="33">
        <v>1.153</v>
      </c>
      <c r="J158" s="34">
        <f t="shared" si="190"/>
        <v>2240.301</v>
      </c>
      <c r="K158" s="12">
        <v>1</v>
      </c>
      <c r="L158" s="12">
        <v>0.89</v>
      </c>
      <c r="M158" s="12">
        <v>2.56</v>
      </c>
      <c r="N158" s="35">
        <f t="shared" si="191"/>
        <v>3.2784</v>
      </c>
      <c r="O158" s="12">
        <v>1.225</v>
      </c>
      <c r="P158" s="12">
        <v>0.5</v>
      </c>
      <c r="Q158" s="36">
        <f t="shared" si="192"/>
        <v>4498.56921402</v>
      </c>
      <c r="R158"/>
      <c r="S158"/>
      <c r="T158"/>
      <c r="U158"/>
      <c r="V158" s="1"/>
      <c r="W158" s="1"/>
      <c r="X158" s="1"/>
      <c r="Y158" s="1"/>
      <c r="Z158" s="1"/>
      <c r="AA158" s="12">
        <v>1197</v>
      </c>
      <c r="AB158" s="12">
        <v>1344</v>
      </c>
      <c r="AC158" s="32">
        <v>0.577</v>
      </c>
      <c r="AD158" s="33">
        <v>1.153</v>
      </c>
      <c r="AE158" s="34">
        <f t="shared" si="193"/>
        <v>2240.301</v>
      </c>
      <c r="AF158" s="12">
        <v>1</v>
      </c>
      <c r="AG158" s="12">
        <v>0.89</v>
      </c>
      <c r="AH158" s="12">
        <v>2.56</v>
      </c>
      <c r="AI158" s="35">
        <f t="shared" si="194"/>
        <v>3.2784</v>
      </c>
      <c r="AJ158" s="12">
        <v>1.225</v>
      </c>
      <c r="AK158" s="12">
        <v>0.5</v>
      </c>
      <c r="AL158" s="36">
        <f t="shared" si="195"/>
        <v>4498.56921402</v>
      </c>
      <c r="AM158"/>
      <c r="AN158"/>
      <c r="AO158"/>
      <c r="AP158"/>
      <c r="AQ158" s="1"/>
      <c r="AR158" s="1"/>
      <c r="AS158" s="1"/>
      <c r="AT158" s="1"/>
      <c r="AU158" s="1"/>
      <c r="AV158" s="12">
        <v>1197</v>
      </c>
      <c r="AW158" s="12">
        <v>1344</v>
      </c>
      <c r="AX158" s="32">
        <v>0.577</v>
      </c>
      <c r="AY158" s="33">
        <v>1.153</v>
      </c>
      <c r="AZ158" s="34">
        <f t="shared" si="196"/>
        <v>2240.301</v>
      </c>
      <c r="BA158" s="12">
        <v>1</v>
      </c>
      <c r="BB158" s="12">
        <v>0.89</v>
      </c>
      <c r="BC158" s="12">
        <v>2.56</v>
      </c>
      <c r="BD158" s="35">
        <f t="shared" si="197"/>
        <v>3.2784</v>
      </c>
      <c r="BE158" s="12">
        <v>1.225</v>
      </c>
      <c r="BF158" s="12">
        <v>0.5</v>
      </c>
      <c r="BG158" s="36">
        <f t="shared" si="198"/>
        <v>4498.56921402</v>
      </c>
      <c r="BH158"/>
      <c r="BI158"/>
      <c r="BJ158"/>
      <c r="BK158"/>
      <c r="BL158" s="1"/>
      <c r="BM158" s="1"/>
      <c r="BN158" s="1"/>
      <c r="BO158" s="1"/>
      <c r="BP158" s="1"/>
      <c r="BQ158" s="12">
        <v>1197</v>
      </c>
      <c r="BR158" s="12">
        <v>1344</v>
      </c>
      <c r="BS158" s="32">
        <v>0.577</v>
      </c>
      <c r="BT158" s="33">
        <v>1.153</v>
      </c>
      <c r="BU158" s="34">
        <f t="shared" si="199"/>
        <v>2240.301</v>
      </c>
      <c r="BV158" s="12">
        <v>1</v>
      </c>
      <c r="BW158" s="12">
        <v>0.89</v>
      </c>
      <c r="BX158" s="12">
        <v>2.56</v>
      </c>
      <c r="BY158" s="35">
        <f t="shared" si="200"/>
        <v>3.2784</v>
      </c>
      <c r="BZ158" s="12">
        <v>1.225</v>
      </c>
      <c r="CA158" s="12">
        <v>0.5</v>
      </c>
      <c r="CB158" s="36">
        <f t="shared" si="201"/>
        <v>4498.56921402</v>
      </c>
      <c r="CC158"/>
      <c r="CD158"/>
      <c r="CE158"/>
      <c r="CF158"/>
      <c r="CG158" s="1"/>
      <c r="CH158" s="1"/>
      <c r="CI158" s="1"/>
      <c r="CJ158" s="1"/>
      <c r="CK158" s="1"/>
      <c r="CL158" s="12">
        <v>1197</v>
      </c>
      <c r="CM158" s="12">
        <f t="shared" si="202"/>
        <v>1489</v>
      </c>
      <c r="CN158" s="32">
        <v>0.577</v>
      </c>
      <c r="CO158" s="33">
        <v>1.153</v>
      </c>
      <c r="CP158" s="34">
        <f t="shared" si="203"/>
        <v>2407.486</v>
      </c>
      <c r="CQ158" s="12">
        <v>1</v>
      </c>
      <c r="CR158" s="12">
        <v>0.89</v>
      </c>
      <c r="CS158" s="12">
        <v>2.56</v>
      </c>
      <c r="CT158" s="35">
        <f t="shared" si="204"/>
        <v>3.2784</v>
      </c>
      <c r="CU158" s="12">
        <v>1.225</v>
      </c>
      <c r="CV158" s="12">
        <v>0.5</v>
      </c>
      <c r="CW158" s="36">
        <f t="shared" si="205"/>
        <v>4834.28003772</v>
      </c>
      <c r="CX158"/>
      <c r="CY158"/>
      <c r="CZ158"/>
      <c r="DA158"/>
      <c r="DB158" s="1"/>
      <c r="DC158" s="1"/>
      <c r="DD158" s="1"/>
      <c r="DE158" s="1"/>
      <c r="DF158" s="1"/>
      <c r="DG158" s="12">
        <v>1197</v>
      </c>
      <c r="DH158" s="12">
        <f t="shared" si="206"/>
        <v>1489</v>
      </c>
      <c r="DI158" s="32">
        <v>0.577</v>
      </c>
      <c r="DJ158" s="33">
        <v>1.153</v>
      </c>
      <c r="DK158" s="34">
        <f t="shared" si="207"/>
        <v>2407.486</v>
      </c>
      <c r="DL158" s="12">
        <v>1</v>
      </c>
      <c r="DM158" s="12">
        <v>0.89</v>
      </c>
      <c r="DN158" s="12">
        <v>2.56</v>
      </c>
      <c r="DO158" s="35">
        <f t="shared" si="208"/>
        <v>3.2784</v>
      </c>
      <c r="DP158" s="12">
        <v>1.225</v>
      </c>
      <c r="DQ158" s="12">
        <v>0.5</v>
      </c>
      <c r="DR158" s="36">
        <f t="shared" si="209"/>
        <v>4834.28003772</v>
      </c>
      <c r="DS158"/>
      <c r="DT158"/>
      <c r="DU158"/>
      <c r="DV158"/>
      <c r="DW158" s="1"/>
      <c r="DX158" s="1"/>
      <c r="DY158" s="1"/>
      <c r="DZ158" s="1"/>
      <c r="EA158" s="1"/>
      <c r="EB158" s="12">
        <v>1197</v>
      </c>
      <c r="EC158" s="12">
        <f t="shared" si="210"/>
        <v>1489</v>
      </c>
      <c r="ED158" s="32">
        <v>0.577</v>
      </c>
      <c r="EE158" s="33">
        <v>1.153</v>
      </c>
      <c r="EF158" s="34">
        <f t="shared" si="211"/>
        <v>2407.486</v>
      </c>
      <c r="EG158" s="12">
        <v>1</v>
      </c>
      <c r="EH158" s="12">
        <v>0.89</v>
      </c>
      <c r="EI158" s="12">
        <v>3.36</v>
      </c>
      <c r="EJ158" s="35">
        <f t="shared" si="212"/>
        <v>3.9904</v>
      </c>
      <c r="EK158" s="12">
        <v>1.225</v>
      </c>
      <c r="EL158" s="12">
        <v>0.5</v>
      </c>
      <c r="EM158" s="36">
        <f t="shared" si="213"/>
        <v>5884.18468232</v>
      </c>
      <c r="EN158"/>
      <c r="EO158"/>
      <c r="EP158"/>
      <c r="EQ158"/>
    </row>
    <row r="159" s="1" customFormat="1" customHeight="1" spans="6:147">
      <c r="F159" s="12">
        <v>1197</v>
      </c>
      <c r="G159" s="12">
        <v>1344</v>
      </c>
      <c r="H159" s="32">
        <v>4.04</v>
      </c>
      <c r="I159" s="33">
        <v>8.09</v>
      </c>
      <c r="J159" s="34">
        <f t="shared" si="190"/>
        <v>15708.84</v>
      </c>
      <c r="K159" s="12">
        <v>2.2</v>
      </c>
      <c r="L159" s="12">
        <v>0.89</v>
      </c>
      <c r="M159" s="12">
        <v>2.56</v>
      </c>
      <c r="N159" s="35">
        <f t="shared" si="191"/>
        <v>3.2784</v>
      </c>
      <c r="O159" s="12">
        <v>1.225</v>
      </c>
      <c r="P159" s="12">
        <v>0.5</v>
      </c>
      <c r="Q159" s="36">
        <f t="shared" si="192"/>
        <v>69396.06277296</v>
      </c>
      <c r="R159"/>
      <c r="S159"/>
      <c r="T159"/>
      <c r="U159"/>
      <c r="V159" s="1"/>
      <c r="W159" s="1"/>
      <c r="X159" s="1"/>
      <c r="Y159" s="1"/>
      <c r="Z159" s="1"/>
      <c r="AA159" s="12">
        <v>1197</v>
      </c>
      <c r="AB159" s="12">
        <v>1344</v>
      </c>
      <c r="AC159" s="32">
        <v>4.04</v>
      </c>
      <c r="AD159" s="33">
        <v>8.09</v>
      </c>
      <c r="AE159" s="34">
        <f t="shared" si="193"/>
        <v>15708.84</v>
      </c>
      <c r="AF159" s="12">
        <v>2.2</v>
      </c>
      <c r="AG159" s="12">
        <v>0.89</v>
      </c>
      <c r="AH159" s="12">
        <v>2.56</v>
      </c>
      <c r="AI159" s="35">
        <f t="shared" si="194"/>
        <v>3.2784</v>
      </c>
      <c r="AJ159" s="12">
        <v>1.225</v>
      </c>
      <c r="AK159" s="12">
        <v>0.5</v>
      </c>
      <c r="AL159" s="36">
        <f t="shared" si="195"/>
        <v>69396.06277296</v>
      </c>
      <c r="AM159"/>
      <c r="AN159"/>
      <c r="AO159"/>
      <c r="AP159"/>
      <c r="AQ159" s="1"/>
      <c r="AR159" s="1"/>
      <c r="AS159" s="1"/>
      <c r="AT159" s="1"/>
      <c r="AU159" s="1"/>
      <c r="AV159" s="12">
        <v>1197</v>
      </c>
      <c r="AW159" s="12">
        <v>1344</v>
      </c>
      <c r="AX159" s="32">
        <v>4.04</v>
      </c>
      <c r="AY159" s="33">
        <v>8.09</v>
      </c>
      <c r="AZ159" s="34">
        <f t="shared" si="196"/>
        <v>15708.84</v>
      </c>
      <c r="BA159" s="12">
        <v>2.2</v>
      </c>
      <c r="BB159" s="12">
        <v>0.89</v>
      </c>
      <c r="BC159" s="12">
        <v>2.56</v>
      </c>
      <c r="BD159" s="35">
        <f t="shared" si="197"/>
        <v>3.2784</v>
      </c>
      <c r="BE159" s="12">
        <v>1.225</v>
      </c>
      <c r="BF159" s="12">
        <v>0.5</v>
      </c>
      <c r="BG159" s="36">
        <f t="shared" si="198"/>
        <v>69396.06277296</v>
      </c>
      <c r="BH159"/>
      <c r="BI159"/>
      <c r="BJ159"/>
      <c r="BK159"/>
      <c r="BL159" s="1"/>
      <c r="BM159" s="1"/>
      <c r="BN159" s="1"/>
      <c r="BO159" s="1"/>
      <c r="BP159" s="1"/>
      <c r="BQ159" s="12">
        <v>1197</v>
      </c>
      <c r="BR159" s="12">
        <v>1344</v>
      </c>
      <c r="BS159" s="32">
        <v>4.04</v>
      </c>
      <c r="BT159" s="33">
        <v>8.09</v>
      </c>
      <c r="BU159" s="34">
        <f t="shared" si="199"/>
        <v>15708.84</v>
      </c>
      <c r="BV159" s="12">
        <v>2.2</v>
      </c>
      <c r="BW159" s="12">
        <v>0.89</v>
      </c>
      <c r="BX159" s="12">
        <v>2.56</v>
      </c>
      <c r="BY159" s="35">
        <f t="shared" si="200"/>
        <v>3.2784</v>
      </c>
      <c r="BZ159" s="12">
        <v>1.225</v>
      </c>
      <c r="CA159" s="12">
        <v>0.5</v>
      </c>
      <c r="CB159" s="36">
        <f t="shared" si="201"/>
        <v>69396.06277296</v>
      </c>
      <c r="CC159"/>
      <c r="CD159"/>
      <c r="CE159"/>
      <c r="CF159"/>
      <c r="CG159" s="1"/>
      <c r="CH159" s="1"/>
      <c r="CI159" s="1"/>
      <c r="CJ159" s="1"/>
      <c r="CK159" s="1"/>
      <c r="CL159" s="12">
        <v>1197</v>
      </c>
      <c r="CM159" s="12">
        <f t="shared" si="202"/>
        <v>1489</v>
      </c>
      <c r="CN159" s="32">
        <v>4.04</v>
      </c>
      <c r="CO159" s="33">
        <v>8.09</v>
      </c>
      <c r="CP159" s="34">
        <f t="shared" si="203"/>
        <v>16881.89</v>
      </c>
      <c r="CQ159" s="12">
        <v>2.2</v>
      </c>
      <c r="CR159" s="12">
        <v>0.89</v>
      </c>
      <c r="CS159" s="12">
        <v>2.56</v>
      </c>
      <c r="CT159" s="35">
        <f t="shared" si="204"/>
        <v>3.2784</v>
      </c>
      <c r="CU159" s="12">
        <v>1.225</v>
      </c>
      <c r="CV159" s="12">
        <v>0.5</v>
      </c>
      <c r="CW159" s="36">
        <f t="shared" si="205"/>
        <v>74578.18006716</v>
      </c>
      <c r="CX159"/>
      <c r="CY159"/>
      <c r="CZ159"/>
      <c r="DA159"/>
      <c r="DB159" s="1"/>
      <c r="DC159" s="1"/>
      <c r="DD159" s="1"/>
      <c r="DE159" s="1"/>
      <c r="DF159" s="1"/>
      <c r="DG159" s="12">
        <v>1197</v>
      </c>
      <c r="DH159" s="12">
        <f t="shared" si="206"/>
        <v>1489</v>
      </c>
      <c r="DI159" s="32">
        <v>4.04</v>
      </c>
      <c r="DJ159" s="33">
        <v>8.09</v>
      </c>
      <c r="DK159" s="34">
        <f t="shared" si="207"/>
        <v>16881.89</v>
      </c>
      <c r="DL159" s="12">
        <v>2.2</v>
      </c>
      <c r="DM159" s="12">
        <v>0.89</v>
      </c>
      <c r="DN159" s="12">
        <v>2.56</v>
      </c>
      <c r="DO159" s="35">
        <f t="shared" si="208"/>
        <v>3.2784</v>
      </c>
      <c r="DP159" s="12">
        <v>1.225</v>
      </c>
      <c r="DQ159" s="12">
        <v>0.5</v>
      </c>
      <c r="DR159" s="36">
        <f t="shared" si="209"/>
        <v>74578.18006716</v>
      </c>
      <c r="DS159"/>
      <c r="DT159"/>
      <c r="DU159"/>
      <c r="DV159"/>
      <c r="DW159" s="1"/>
      <c r="DX159" s="1"/>
      <c r="DY159" s="1"/>
      <c r="DZ159" s="1"/>
      <c r="EA159" s="1"/>
      <c r="EB159" s="12">
        <v>1197</v>
      </c>
      <c r="EC159" s="12">
        <f t="shared" si="210"/>
        <v>1489</v>
      </c>
      <c r="ED159" s="32">
        <v>4.04</v>
      </c>
      <c r="EE159" s="33">
        <v>8.09</v>
      </c>
      <c r="EF159" s="34">
        <f t="shared" si="211"/>
        <v>16881.89</v>
      </c>
      <c r="EG159" s="12">
        <v>2.2</v>
      </c>
      <c r="EH159" s="12">
        <v>0.89</v>
      </c>
      <c r="EI159" s="12">
        <v>3.36</v>
      </c>
      <c r="EJ159" s="35">
        <f t="shared" si="212"/>
        <v>3.9904</v>
      </c>
      <c r="EK159" s="12">
        <v>1.225</v>
      </c>
      <c r="EL159" s="12">
        <v>0.5</v>
      </c>
      <c r="EM159" s="36">
        <f t="shared" si="213"/>
        <v>90775.00297096</v>
      </c>
      <c r="EN159"/>
      <c r="EO159"/>
      <c r="EP159"/>
      <c r="EQ159"/>
    </row>
    <row r="160" s="1" customFormat="1" customHeight="1" spans="6:147">
      <c r="F160" s="12">
        <v>1197</v>
      </c>
      <c r="G160" s="12">
        <v>1344</v>
      </c>
      <c r="H160" s="32">
        <v>6.07</v>
      </c>
      <c r="I160" s="33">
        <v>12.13</v>
      </c>
      <c r="J160" s="34">
        <f t="shared" si="190"/>
        <v>23568.51</v>
      </c>
      <c r="K160" s="12">
        <v>2.2</v>
      </c>
      <c r="L160" s="12">
        <v>0.89</v>
      </c>
      <c r="M160" s="12">
        <v>2.56</v>
      </c>
      <c r="N160" s="35">
        <f t="shared" si="191"/>
        <v>3.2784</v>
      </c>
      <c r="O160" s="12">
        <v>1.225</v>
      </c>
      <c r="P160" s="12">
        <v>0.5</v>
      </c>
      <c r="Q160" s="36">
        <f t="shared" si="192"/>
        <v>104117.28679044</v>
      </c>
      <c r="R160"/>
      <c r="S160"/>
      <c r="T160"/>
      <c r="U160"/>
      <c r="V160" s="1"/>
      <c r="W160" s="1"/>
      <c r="X160" s="1"/>
      <c r="Y160" s="1"/>
      <c r="Z160" s="1"/>
      <c r="AA160" s="12">
        <v>1197</v>
      </c>
      <c r="AB160" s="12">
        <v>1344</v>
      </c>
      <c r="AC160" s="32">
        <v>6.07</v>
      </c>
      <c r="AD160" s="33">
        <v>12.13</v>
      </c>
      <c r="AE160" s="34">
        <f t="shared" si="193"/>
        <v>23568.51</v>
      </c>
      <c r="AF160" s="12">
        <v>2.2</v>
      </c>
      <c r="AG160" s="12">
        <v>0.89</v>
      </c>
      <c r="AH160" s="12">
        <v>2.56</v>
      </c>
      <c r="AI160" s="35">
        <f t="shared" si="194"/>
        <v>3.2784</v>
      </c>
      <c r="AJ160" s="12">
        <v>1.225</v>
      </c>
      <c r="AK160" s="12">
        <v>0.5</v>
      </c>
      <c r="AL160" s="36">
        <f t="shared" si="195"/>
        <v>104117.28679044</v>
      </c>
      <c r="AM160"/>
      <c r="AN160"/>
      <c r="AO160"/>
      <c r="AP160"/>
      <c r="AQ160" s="1"/>
      <c r="AR160" s="1"/>
      <c r="AS160" s="1"/>
      <c r="AT160" s="1"/>
      <c r="AU160" s="1"/>
      <c r="AV160" s="12">
        <v>1197</v>
      </c>
      <c r="AW160" s="12">
        <v>1344</v>
      </c>
      <c r="AX160" s="32">
        <v>6.07</v>
      </c>
      <c r="AY160" s="33">
        <v>12.13</v>
      </c>
      <c r="AZ160" s="34">
        <f t="shared" si="196"/>
        <v>23568.51</v>
      </c>
      <c r="BA160" s="12">
        <v>2.2</v>
      </c>
      <c r="BB160" s="12">
        <v>0.89</v>
      </c>
      <c r="BC160" s="12">
        <v>2.56</v>
      </c>
      <c r="BD160" s="35">
        <f t="shared" si="197"/>
        <v>3.2784</v>
      </c>
      <c r="BE160" s="12">
        <v>1.225</v>
      </c>
      <c r="BF160" s="12">
        <v>0.5</v>
      </c>
      <c r="BG160" s="36">
        <f t="shared" si="198"/>
        <v>104117.28679044</v>
      </c>
      <c r="BH160"/>
      <c r="BI160"/>
      <c r="BJ160"/>
      <c r="BK160"/>
      <c r="BL160" s="1"/>
      <c r="BM160" s="1"/>
      <c r="BN160" s="1"/>
      <c r="BO160" s="1"/>
      <c r="BP160" s="1"/>
      <c r="BQ160" s="12">
        <v>1197</v>
      </c>
      <c r="BR160" s="12">
        <v>1344</v>
      </c>
      <c r="BS160" s="32">
        <v>6.07</v>
      </c>
      <c r="BT160" s="33">
        <v>12.13</v>
      </c>
      <c r="BU160" s="34">
        <f t="shared" si="199"/>
        <v>23568.51</v>
      </c>
      <c r="BV160" s="12">
        <v>2.2</v>
      </c>
      <c r="BW160" s="12">
        <v>0.89</v>
      </c>
      <c r="BX160" s="12">
        <v>2.56</v>
      </c>
      <c r="BY160" s="35">
        <f t="shared" si="200"/>
        <v>3.2784</v>
      </c>
      <c r="BZ160" s="12">
        <v>1.225</v>
      </c>
      <c r="CA160" s="12">
        <v>0.5</v>
      </c>
      <c r="CB160" s="36">
        <f t="shared" si="201"/>
        <v>104117.28679044</v>
      </c>
      <c r="CC160"/>
      <c r="CD160"/>
      <c r="CE160"/>
      <c r="CF160"/>
      <c r="CG160" s="1"/>
      <c r="CH160" s="1"/>
      <c r="CI160" s="1"/>
      <c r="CJ160" s="1"/>
      <c r="CK160" s="1"/>
      <c r="CL160" s="12">
        <v>1197</v>
      </c>
      <c r="CM160" s="12">
        <f t="shared" si="202"/>
        <v>1489</v>
      </c>
      <c r="CN160" s="32">
        <v>6.07</v>
      </c>
      <c r="CO160" s="33">
        <v>12.13</v>
      </c>
      <c r="CP160" s="34">
        <f t="shared" si="203"/>
        <v>25327.36</v>
      </c>
      <c r="CQ160" s="12">
        <v>2.2</v>
      </c>
      <c r="CR160" s="12">
        <v>0.89</v>
      </c>
      <c r="CS160" s="12">
        <v>2.56</v>
      </c>
      <c r="CT160" s="35">
        <f t="shared" si="204"/>
        <v>3.2784</v>
      </c>
      <c r="CU160" s="12">
        <v>1.225</v>
      </c>
      <c r="CV160" s="12">
        <v>0.5</v>
      </c>
      <c r="CW160" s="36">
        <f t="shared" si="205"/>
        <v>111887.25993984</v>
      </c>
      <c r="CX160"/>
      <c r="CY160"/>
      <c r="CZ160"/>
      <c r="DA160"/>
      <c r="DB160" s="1"/>
      <c r="DC160" s="1"/>
      <c r="DD160" s="1"/>
      <c r="DE160" s="1"/>
      <c r="DF160" s="1"/>
      <c r="DG160" s="12">
        <v>1197</v>
      </c>
      <c r="DH160" s="12">
        <f t="shared" si="206"/>
        <v>1489</v>
      </c>
      <c r="DI160" s="32">
        <v>6.07</v>
      </c>
      <c r="DJ160" s="33">
        <v>12.13</v>
      </c>
      <c r="DK160" s="34">
        <f t="shared" si="207"/>
        <v>25327.36</v>
      </c>
      <c r="DL160" s="12">
        <v>2.2</v>
      </c>
      <c r="DM160" s="12">
        <v>0.89</v>
      </c>
      <c r="DN160" s="12">
        <v>2.56</v>
      </c>
      <c r="DO160" s="35">
        <f t="shared" si="208"/>
        <v>3.2784</v>
      </c>
      <c r="DP160" s="12">
        <v>1.225</v>
      </c>
      <c r="DQ160" s="12">
        <v>0.5</v>
      </c>
      <c r="DR160" s="36">
        <f t="shared" si="209"/>
        <v>111887.25993984</v>
      </c>
      <c r="DS160"/>
      <c r="DT160"/>
      <c r="DU160"/>
      <c r="DV160"/>
      <c r="DW160" s="1"/>
      <c r="DX160" s="1"/>
      <c r="DY160" s="1"/>
      <c r="DZ160" s="1"/>
      <c r="EA160" s="1"/>
      <c r="EB160" s="12">
        <v>1197</v>
      </c>
      <c r="EC160" s="12">
        <f t="shared" si="210"/>
        <v>1489</v>
      </c>
      <c r="ED160" s="32">
        <v>6.07</v>
      </c>
      <c r="EE160" s="33">
        <v>12.13</v>
      </c>
      <c r="EF160" s="34">
        <f t="shared" si="211"/>
        <v>25327.36</v>
      </c>
      <c r="EG160" s="12">
        <v>2.2</v>
      </c>
      <c r="EH160" s="12">
        <v>0.89</v>
      </c>
      <c r="EI160" s="12">
        <v>3.36</v>
      </c>
      <c r="EJ160" s="35">
        <f t="shared" si="212"/>
        <v>3.9904</v>
      </c>
      <c r="EK160" s="12">
        <v>1.225</v>
      </c>
      <c r="EL160" s="12">
        <v>0.5</v>
      </c>
      <c r="EM160" s="36">
        <f t="shared" si="213"/>
        <v>136186.83567104</v>
      </c>
      <c r="EN160"/>
      <c r="EO160"/>
      <c r="EP160"/>
      <c r="EQ160"/>
    </row>
    <row r="161" s="1" customFormat="1" customHeight="1" spans="6:147">
      <c r="F161" s="37" t="s">
        <v>43</v>
      </c>
      <c r="G161" s="37"/>
      <c r="H161" s="37"/>
      <c r="I161" s="37"/>
      <c r="J161" s="37"/>
      <c r="K161" s="38">
        <f>SUM(Q147:Q160)</f>
        <v>221270.85628704</v>
      </c>
      <c r="L161" s="38"/>
      <c r="M161" s="38"/>
      <c r="N161" s="38"/>
      <c r="O161" s="38"/>
      <c r="P161" s="38"/>
      <c r="Q161" s="38"/>
      <c r="R161"/>
      <c r="S161"/>
      <c r="T161"/>
      <c r="U161"/>
      <c r="V161" s="1"/>
      <c r="W161" s="1"/>
      <c r="X161" s="1"/>
      <c r="Y161" s="1"/>
      <c r="Z161" s="1"/>
      <c r="AA161" s="37" t="s">
        <v>43</v>
      </c>
      <c r="AB161" s="37"/>
      <c r="AC161" s="37"/>
      <c r="AD161" s="37"/>
      <c r="AE161" s="37"/>
      <c r="AF161" s="38">
        <f>SUM(AL147:AL160)</f>
        <v>221270.85628704</v>
      </c>
      <c r="AG161" s="38"/>
      <c r="AH161" s="38"/>
      <c r="AI161" s="38"/>
      <c r="AJ161" s="38"/>
      <c r="AK161" s="38"/>
      <c r="AL161" s="38"/>
      <c r="AM161"/>
      <c r="AN161"/>
      <c r="AO161"/>
      <c r="AP161"/>
      <c r="AQ161" s="1"/>
      <c r="AR161" s="1"/>
      <c r="AS161" s="1"/>
      <c r="AT161" s="1"/>
      <c r="AU161" s="1"/>
      <c r="AV161" s="37" t="s">
        <v>43</v>
      </c>
      <c r="AW161" s="37"/>
      <c r="AX161" s="37"/>
      <c r="AY161" s="37"/>
      <c r="AZ161" s="37"/>
      <c r="BA161" s="38">
        <f>SUM(BG147:BG160)</f>
        <v>221270.85628704</v>
      </c>
      <c r="BB161" s="38"/>
      <c r="BC161" s="38"/>
      <c r="BD161" s="38"/>
      <c r="BE161" s="38"/>
      <c r="BF161" s="38"/>
      <c r="BG161" s="38"/>
      <c r="BH161"/>
      <c r="BI161"/>
      <c r="BJ161"/>
      <c r="BK161"/>
      <c r="BL161" s="1"/>
      <c r="BM161" s="1"/>
      <c r="BN161" s="1"/>
      <c r="BO161" s="1"/>
      <c r="BP161" s="1"/>
      <c r="BQ161" s="37" t="s">
        <v>43</v>
      </c>
      <c r="BR161" s="37"/>
      <c r="BS161" s="37"/>
      <c r="BT161" s="37"/>
      <c r="BU161" s="37"/>
      <c r="BV161" s="38">
        <f>SUM(CB147:CB160)</f>
        <v>221270.85628704</v>
      </c>
      <c r="BW161" s="38"/>
      <c r="BX161" s="38"/>
      <c r="BY161" s="38"/>
      <c r="BZ161" s="38"/>
      <c r="CA161" s="38"/>
      <c r="CB161" s="38"/>
      <c r="CC161"/>
      <c r="CD161"/>
      <c r="CE161"/>
      <c r="CF161"/>
      <c r="CG161" s="1"/>
      <c r="CH161" s="1"/>
      <c r="CI161" s="1"/>
      <c r="CJ161" s="1"/>
      <c r="CK161" s="1"/>
      <c r="CL161" s="37" t="s">
        <v>43</v>
      </c>
      <c r="CM161" s="37"/>
      <c r="CN161" s="37"/>
      <c r="CO161" s="37"/>
      <c r="CP161" s="37"/>
      <c r="CQ161" s="38">
        <f>SUM(CW147:CW160)</f>
        <v>237786.78062664</v>
      </c>
      <c r="CR161" s="38"/>
      <c r="CS161" s="38"/>
      <c r="CT161" s="38"/>
      <c r="CU161" s="38"/>
      <c r="CV161" s="38"/>
      <c r="CW161" s="38"/>
      <c r="CX161"/>
      <c r="CY161"/>
      <c r="CZ161"/>
      <c r="DA161"/>
      <c r="DB161" s="1"/>
      <c r="DC161" s="1"/>
      <c r="DD161" s="1"/>
      <c r="DE161" s="1"/>
      <c r="DF161" s="1"/>
      <c r="DG161" s="37" t="s">
        <v>43</v>
      </c>
      <c r="DH161" s="37"/>
      <c r="DI161" s="37"/>
      <c r="DJ161" s="37"/>
      <c r="DK161" s="37"/>
      <c r="DL161" s="38">
        <f>SUM(DR147:DR160)</f>
        <v>237786.78062664</v>
      </c>
      <c r="DM161" s="38"/>
      <c r="DN161" s="38"/>
      <c r="DO161" s="38"/>
      <c r="DP161" s="38"/>
      <c r="DQ161" s="38"/>
      <c r="DR161" s="38"/>
      <c r="DS161"/>
      <c r="DT161"/>
      <c r="DU161"/>
      <c r="DV161"/>
      <c r="DW161" s="1"/>
      <c r="DX161" s="1"/>
      <c r="DY161" s="1"/>
      <c r="DZ161" s="1"/>
      <c r="EA161" s="1"/>
      <c r="EB161" s="37" t="s">
        <v>43</v>
      </c>
      <c r="EC161" s="37"/>
      <c r="ED161" s="37"/>
      <c r="EE161" s="37"/>
      <c r="EF161" s="37"/>
      <c r="EG161" s="38">
        <f>SUM(EM147:EM160)</f>
        <v>289429.10243184</v>
      </c>
      <c r="EH161" s="38"/>
      <c r="EI161" s="38"/>
      <c r="EJ161" s="38"/>
      <c r="EK161" s="38"/>
      <c r="EL161" s="38"/>
      <c r="EM161" s="38"/>
      <c r="EN161"/>
      <c r="EO161"/>
      <c r="EP161"/>
      <c r="EQ161"/>
    </row>
    <row r="162" s="1" customFormat="1" customHeight="1" spans="6:147">
      <c r="F162" s="37"/>
      <c r="G162" s="37"/>
      <c r="H162" s="37"/>
      <c r="I162" s="37"/>
      <c r="J162" s="37"/>
      <c r="K162" s="38"/>
      <c r="L162" s="38"/>
      <c r="M162" s="38"/>
      <c r="N162" s="38"/>
      <c r="O162" s="38"/>
      <c r="P162" s="38"/>
      <c r="Q162" s="38"/>
      <c r="R162"/>
      <c r="S162"/>
      <c r="T162"/>
      <c r="U162"/>
      <c r="V162" s="1"/>
      <c r="W162" s="1"/>
      <c r="X162" s="1"/>
      <c r="Y162" s="1"/>
      <c r="Z162" s="1"/>
      <c r="AA162" s="37"/>
      <c r="AB162" s="37"/>
      <c r="AC162" s="37"/>
      <c r="AD162" s="37"/>
      <c r="AE162" s="37"/>
      <c r="AF162" s="38"/>
      <c r="AG162" s="38"/>
      <c r="AH162" s="38"/>
      <c r="AI162" s="38"/>
      <c r="AJ162" s="38"/>
      <c r="AK162" s="38"/>
      <c r="AL162" s="38"/>
      <c r="AM162"/>
      <c r="AN162"/>
      <c r="AO162"/>
      <c r="AP162"/>
      <c r="AQ162" s="1"/>
      <c r="AR162" s="1"/>
      <c r="AS162" s="1"/>
      <c r="AT162" s="1"/>
      <c r="AU162" s="1"/>
      <c r="AV162" s="37"/>
      <c r="AW162" s="37"/>
      <c r="AX162" s="37"/>
      <c r="AY162" s="37"/>
      <c r="AZ162" s="37"/>
      <c r="BA162" s="38"/>
      <c r="BB162" s="38"/>
      <c r="BC162" s="38"/>
      <c r="BD162" s="38"/>
      <c r="BE162" s="38"/>
      <c r="BF162" s="38"/>
      <c r="BG162" s="38"/>
      <c r="BH162"/>
      <c r="BI162"/>
      <c r="BJ162"/>
      <c r="BK162"/>
      <c r="BL162" s="1"/>
      <c r="BM162" s="1"/>
      <c r="BN162" s="1"/>
      <c r="BO162" s="1"/>
      <c r="BP162" s="1"/>
      <c r="BQ162" s="37"/>
      <c r="BR162" s="37"/>
      <c r="BS162" s="37"/>
      <c r="BT162" s="37"/>
      <c r="BU162" s="37"/>
      <c r="BV162" s="38"/>
      <c r="BW162" s="38"/>
      <c r="BX162" s="38"/>
      <c r="BY162" s="38"/>
      <c r="BZ162" s="38"/>
      <c r="CA162" s="38"/>
      <c r="CB162" s="38"/>
      <c r="CC162"/>
      <c r="CD162"/>
      <c r="CE162"/>
      <c r="CF162"/>
      <c r="CG162" s="1"/>
      <c r="CH162" s="1"/>
      <c r="CI162" s="1"/>
      <c r="CJ162" s="1"/>
      <c r="CK162" s="1"/>
      <c r="CL162" s="37"/>
      <c r="CM162" s="37"/>
      <c r="CN162" s="37"/>
      <c r="CO162" s="37"/>
      <c r="CP162" s="37"/>
      <c r="CQ162" s="38"/>
      <c r="CR162" s="38"/>
      <c r="CS162" s="38"/>
      <c r="CT162" s="38"/>
      <c r="CU162" s="38"/>
      <c r="CV162" s="38"/>
      <c r="CW162" s="38"/>
      <c r="CX162"/>
      <c r="CY162"/>
      <c r="CZ162"/>
      <c r="DA162"/>
      <c r="DB162" s="1"/>
      <c r="DC162" s="1"/>
      <c r="DD162" s="1"/>
      <c r="DE162" s="1"/>
      <c r="DF162" s="1"/>
      <c r="DG162" s="37"/>
      <c r="DH162" s="37"/>
      <c r="DI162" s="37"/>
      <c r="DJ162" s="37"/>
      <c r="DK162" s="37"/>
      <c r="DL162" s="38"/>
      <c r="DM162" s="38"/>
      <c r="DN162" s="38"/>
      <c r="DO162" s="38"/>
      <c r="DP162" s="38"/>
      <c r="DQ162" s="38"/>
      <c r="DR162" s="38"/>
      <c r="DS162"/>
      <c r="DT162"/>
      <c r="DU162"/>
      <c r="DV162"/>
      <c r="DW162" s="1"/>
      <c r="DX162" s="1"/>
      <c r="DY162" s="1"/>
      <c r="DZ162" s="1"/>
      <c r="EA162" s="1"/>
      <c r="EB162" s="37"/>
      <c r="EC162" s="37"/>
      <c r="ED162" s="37"/>
      <c r="EE162" s="37"/>
      <c r="EF162" s="37"/>
      <c r="EG162" s="38"/>
      <c r="EH162" s="38"/>
      <c r="EI162" s="38"/>
      <c r="EJ162" s="38"/>
      <c r="EK162" s="38"/>
      <c r="EL162" s="38"/>
      <c r="EM162" s="38"/>
      <c r="EN162"/>
      <c r="EO162"/>
      <c r="EP162"/>
      <c r="EQ162"/>
    </row>
    <row r="163" s="1" customFormat="1" customHeight="1" spans="6:147">
      <c r="F163" s="37"/>
      <c r="G163" s="37"/>
      <c r="H163" s="37"/>
      <c r="I163" s="37"/>
      <c r="J163" s="37"/>
      <c r="K163" s="38"/>
      <c r="L163" s="38"/>
      <c r="M163" s="38"/>
      <c r="N163" s="38"/>
      <c r="O163" s="38"/>
      <c r="P163" s="38"/>
      <c r="Q163" s="38"/>
      <c r="R163"/>
      <c r="S163"/>
      <c r="T163"/>
      <c r="U163"/>
      <c r="V163" s="1"/>
      <c r="W163" s="1"/>
      <c r="X163" s="1"/>
      <c r="Y163" s="1"/>
      <c r="Z163" s="1"/>
      <c r="AA163" s="37"/>
      <c r="AB163" s="37"/>
      <c r="AC163" s="37"/>
      <c r="AD163" s="37"/>
      <c r="AE163" s="37"/>
      <c r="AF163" s="38"/>
      <c r="AG163" s="38"/>
      <c r="AH163" s="38"/>
      <c r="AI163" s="38"/>
      <c r="AJ163" s="38"/>
      <c r="AK163" s="38"/>
      <c r="AL163" s="38"/>
      <c r="AM163"/>
      <c r="AN163"/>
      <c r="AO163"/>
      <c r="AP163"/>
      <c r="AQ163" s="1"/>
      <c r="AR163" s="1"/>
      <c r="AS163" s="1"/>
      <c r="AT163" s="1"/>
      <c r="AU163" s="1"/>
      <c r="AV163" s="37"/>
      <c r="AW163" s="37"/>
      <c r="AX163" s="37"/>
      <c r="AY163" s="37"/>
      <c r="AZ163" s="37"/>
      <c r="BA163" s="38"/>
      <c r="BB163" s="38"/>
      <c r="BC163" s="38"/>
      <c r="BD163" s="38"/>
      <c r="BE163" s="38"/>
      <c r="BF163" s="38"/>
      <c r="BG163" s="38"/>
      <c r="BH163"/>
      <c r="BI163"/>
      <c r="BJ163"/>
      <c r="BK163"/>
      <c r="BL163" s="1"/>
      <c r="BM163" s="1"/>
      <c r="BN163" s="1"/>
      <c r="BO163" s="1"/>
      <c r="BP163" s="1"/>
      <c r="BQ163" s="37"/>
      <c r="BR163" s="37"/>
      <c r="BS163" s="37"/>
      <c r="BT163" s="37"/>
      <c r="BU163" s="37"/>
      <c r="BV163" s="38"/>
      <c r="BW163" s="38"/>
      <c r="BX163" s="38"/>
      <c r="BY163" s="38"/>
      <c r="BZ163" s="38"/>
      <c r="CA163" s="38"/>
      <c r="CB163" s="38"/>
      <c r="CC163"/>
      <c r="CD163"/>
      <c r="CE163"/>
      <c r="CF163"/>
      <c r="CG163" s="1"/>
      <c r="CH163" s="1"/>
      <c r="CI163" s="1"/>
      <c r="CJ163" s="1"/>
      <c r="CK163" s="1"/>
      <c r="CL163" s="37"/>
      <c r="CM163" s="37"/>
      <c r="CN163" s="37"/>
      <c r="CO163" s="37"/>
      <c r="CP163" s="37"/>
      <c r="CQ163" s="38"/>
      <c r="CR163" s="38"/>
      <c r="CS163" s="38"/>
      <c r="CT163" s="38"/>
      <c r="CU163" s="38"/>
      <c r="CV163" s="38"/>
      <c r="CW163" s="38"/>
      <c r="CX163"/>
      <c r="CY163"/>
      <c r="CZ163"/>
      <c r="DA163"/>
      <c r="DB163" s="1"/>
      <c r="DC163" s="1"/>
      <c r="DD163" s="1"/>
      <c r="DE163" s="1"/>
      <c r="DF163" s="1"/>
      <c r="DG163" s="37"/>
      <c r="DH163" s="37"/>
      <c r="DI163" s="37"/>
      <c r="DJ163" s="37"/>
      <c r="DK163" s="37"/>
      <c r="DL163" s="38"/>
      <c r="DM163" s="38"/>
      <c r="DN163" s="38"/>
      <c r="DO163" s="38"/>
      <c r="DP163" s="38"/>
      <c r="DQ163" s="38"/>
      <c r="DR163" s="38"/>
      <c r="DS163"/>
      <c r="DT163"/>
      <c r="DU163"/>
      <c r="DV163"/>
      <c r="DW163" s="1"/>
      <c r="DX163" s="1"/>
      <c r="DY163" s="1"/>
      <c r="DZ163" s="1"/>
      <c r="EA163" s="1"/>
      <c r="EB163" s="37"/>
      <c r="EC163" s="37"/>
      <c r="ED163" s="37"/>
      <c r="EE163" s="37"/>
      <c r="EF163" s="37"/>
      <c r="EG163" s="38"/>
      <c r="EH163" s="38"/>
      <c r="EI163" s="38"/>
      <c r="EJ163" s="38"/>
      <c r="EK163" s="38"/>
      <c r="EL163" s="38"/>
      <c r="EM163" s="38"/>
      <c r="EN163"/>
      <c r="EO163"/>
      <c r="EP163"/>
      <c r="EQ163"/>
    </row>
    <row r="164" s="1" customFormat="1" customHeight="1" spans="6:147">
      <c r="F164" s="39" t="s">
        <v>18</v>
      </c>
      <c r="G164" s="39"/>
      <c r="H164" s="39"/>
      <c r="I164" s="39"/>
      <c r="J164" s="39"/>
      <c r="K164" s="39"/>
      <c r="L164" s="39"/>
      <c r="M164" s="39"/>
      <c r="N164" s="39"/>
      <c r="O164" s="39"/>
      <c r="P164" s="39"/>
      <c r="Q164" s="39"/>
      <c r="R164"/>
      <c r="S164"/>
      <c r="T164"/>
      <c r="U164"/>
      <c r="V164" s="1"/>
      <c r="W164" s="1"/>
      <c r="X164" s="1"/>
      <c r="Y164" s="1"/>
      <c r="Z164" s="1"/>
      <c r="AA164" s="39" t="s">
        <v>18</v>
      </c>
      <c r="AB164" s="39"/>
      <c r="AC164" s="39"/>
      <c r="AD164" s="39"/>
      <c r="AE164" s="39"/>
      <c r="AF164" s="39"/>
      <c r="AG164" s="39"/>
      <c r="AH164" s="39"/>
      <c r="AI164" s="39"/>
      <c r="AJ164" s="39"/>
      <c r="AK164" s="39"/>
      <c r="AL164" s="39"/>
      <c r="AM164"/>
      <c r="AN164"/>
      <c r="AO164"/>
      <c r="AP164"/>
      <c r="AQ164" s="1"/>
      <c r="AR164" s="1"/>
      <c r="AS164" s="1"/>
      <c r="AT164" s="1"/>
      <c r="AU164" s="1"/>
      <c r="AV164" s="39" t="s">
        <v>18</v>
      </c>
      <c r="AW164" s="39"/>
      <c r="AX164" s="39"/>
      <c r="AY164" s="39"/>
      <c r="AZ164" s="39"/>
      <c r="BA164" s="39"/>
      <c r="BB164" s="39"/>
      <c r="BC164" s="39"/>
      <c r="BD164" s="39"/>
      <c r="BE164" s="39"/>
      <c r="BF164" s="39"/>
      <c r="BG164" s="39"/>
      <c r="BH164"/>
      <c r="BI164"/>
      <c r="BJ164"/>
      <c r="BK164"/>
      <c r="BL164" s="1"/>
      <c r="BM164" s="1"/>
      <c r="BN164" s="1"/>
      <c r="BO164" s="1"/>
      <c r="BP164" s="1"/>
      <c r="BQ164" s="39" t="s">
        <v>18</v>
      </c>
      <c r="BR164" s="39"/>
      <c r="BS164" s="39"/>
      <c r="BT164" s="39"/>
      <c r="BU164" s="39"/>
      <c r="BV164" s="39"/>
      <c r="BW164" s="39"/>
      <c r="BX164" s="39"/>
      <c r="BY164" s="39"/>
      <c r="BZ164" s="39"/>
      <c r="CA164" s="39"/>
      <c r="CB164" s="39"/>
      <c r="CC164"/>
      <c r="CD164"/>
      <c r="CE164"/>
      <c r="CF164"/>
      <c r="CG164" s="1"/>
      <c r="CH164" s="1"/>
      <c r="CI164" s="1"/>
      <c r="CJ164" s="1"/>
      <c r="CK164" s="1"/>
      <c r="CL164" s="39" t="s">
        <v>18</v>
      </c>
      <c r="CM164" s="39"/>
      <c r="CN164" s="39"/>
      <c r="CO164" s="39"/>
      <c r="CP164" s="39"/>
      <c r="CQ164" s="39"/>
      <c r="CR164" s="39"/>
      <c r="CS164" s="39"/>
      <c r="CT164" s="39"/>
      <c r="CU164" s="39"/>
      <c r="CV164" s="39"/>
      <c r="CW164" s="39"/>
      <c r="CX164"/>
      <c r="CY164"/>
      <c r="CZ164"/>
      <c r="DA164"/>
      <c r="DB164" s="1"/>
      <c r="DC164" s="1"/>
      <c r="DD164" s="1"/>
      <c r="DE164" s="1"/>
      <c r="DF164" s="1"/>
      <c r="DG164" s="39" t="s">
        <v>18</v>
      </c>
      <c r="DH164" s="39"/>
      <c r="DI164" s="39"/>
      <c r="DJ164" s="39"/>
      <c r="DK164" s="39"/>
      <c r="DL164" s="39"/>
      <c r="DM164" s="39"/>
      <c r="DN164" s="39"/>
      <c r="DO164" s="39"/>
      <c r="DP164" s="39"/>
      <c r="DQ164" s="39"/>
      <c r="DR164" s="39"/>
      <c r="DS164"/>
      <c r="DT164"/>
      <c r="DU164"/>
      <c r="DV164"/>
      <c r="DW164" s="1"/>
      <c r="DX164" s="1"/>
      <c r="DY164" s="1"/>
      <c r="DZ164" s="1"/>
      <c r="EA164" s="1"/>
      <c r="EB164" s="39" t="s">
        <v>18</v>
      </c>
      <c r="EC164" s="39"/>
      <c r="ED164" s="39"/>
      <c r="EE164" s="39"/>
      <c r="EF164" s="39"/>
      <c r="EG164" s="39"/>
      <c r="EH164" s="39"/>
      <c r="EI164" s="39"/>
      <c r="EJ164" s="39"/>
      <c r="EK164" s="39"/>
      <c r="EL164" s="39"/>
      <c r="EM164" s="39"/>
      <c r="EN164"/>
      <c r="EO164"/>
      <c r="EP164"/>
      <c r="EQ164"/>
    </row>
    <row r="165" s="1" customFormat="1" customHeight="1" spans="6:147">
      <c r="F165" s="15" t="s">
        <v>8</v>
      </c>
      <c r="G165" s="15"/>
      <c r="H165" s="15"/>
      <c r="I165" s="15"/>
      <c r="J165" s="15"/>
      <c r="K165" s="9" t="s">
        <v>35</v>
      </c>
      <c r="L165" s="9"/>
      <c r="M165" s="9"/>
      <c r="N165" s="9"/>
      <c r="O165" s="10" t="s">
        <v>36</v>
      </c>
      <c r="P165" s="10"/>
      <c r="Q165" s="40" t="s">
        <v>14</v>
      </c>
      <c r="R165"/>
      <c r="S165"/>
      <c r="T165"/>
      <c r="U165"/>
      <c r="V165" s="1"/>
      <c r="W165" s="1"/>
      <c r="X165" s="1"/>
      <c r="Y165" s="1"/>
      <c r="Z165" s="1"/>
      <c r="AA165" s="15" t="s">
        <v>8</v>
      </c>
      <c r="AB165" s="15"/>
      <c r="AC165" s="15"/>
      <c r="AD165" s="15"/>
      <c r="AE165" s="15"/>
      <c r="AF165" s="9" t="s">
        <v>35</v>
      </c>
      <c r="AG165" s="9"/>
      <c r="AH165" s="9"/>
      <c r="AI165" s="9"/>
      <c r="AJ165" s="10" t="s">
        <v>36</v>
      </c>
      <c r="AK165" s="10"/>
      <c r="AL165" s="40" t="s">
        <v>14</v>
      </c>
      <c r="AM165"/>
      <c r="AN165"/>
      <c r="AO165"/>
      <c r="AP165"/>
      <c r="AQ165" s="1"/>
      <c r="AR165" s="1"/>
      <c r="AS165" s="1"/>
      <c r="AT165" s="1"/>
      <c r="AU165" s="1"/>
      <c r="AV165" s="15" t="s">
        <v>8</v>
      </c>
      <c r="AW165" s="15"/>
      <c r="AX165" s="15"/>
      <c r="AY165" s="15"/>
      <c r="AZ165" s="15"/>
      <c r="BA165" s="9" t="s">
        <v>35</v>
      </c>
      <c r="BB165" s="9"/>
      <c r="BC165" s="9"/>
      <c r="BD165" s="9"/>
      <c r="BE165" s="10" t="s">
        <v>36</v>
      </c>
      <c r="BF165" s="10"/>
      <c r="BG165" s="40" t="s">
        <v>14</v>
      </c>
      <c r="BH165"/>
      <c r="BI165"/>
      <c r="BJ165"/>
      <c r="BK165"/>
      <c r="BL165" s="1"/>
      <c r="BM165" s="1"/>
      <c r="BN165" s="1"/>
      <c r="BO165" s="1"/>
      <c r="BP165" s="1"/>
      <c r="BQ165" s="15" t="s">
        <v>8</v>
      </c>
      <c r="BR165" s="15"/>
      <c r="BS165" s="15"/>
      <c r="BT165" s="15"/>
      <c r="BU165" s="15"/>
      <c r="BV165" s="9" t="s">
        <v>35</v>
      </c>
      <c r="BW165" s="9"/>
      <c r="BX165" s="9"/>
      <c r="BY165" s="9"/>
      <c r="BZ165" s="10" t="s">
        <v>36</v>
      </c>
      <c r="CA165" s="10"/>
      <c r="CB165" s="40" t="s">
        <v>14</v>
      </c>
      <c r="CC165"/>
      <c r="CD165"/>
      <c r="CE165"/>
      <c r="CF165"/>
      <c r="CG165" s="1"/>
      <c r="CH165" s="1"/>
      <c r="CI165" s="1"/>
      <c r="CJ165" s="1"/>
      <c r="CK165" s="1"/>
      <c r="CL165" s="15" t="s">
        <v>8</v>
      </c>
      <c r="CM165" s="15"/>
      <c r="CN165" s="15"/>
      <c r="CO165" s="15"/>
      <c r="CP165" s="15"/>
      <c r="CQ165" s="9" t="s">
        <v>35</v>
      </c>
      <c r="CR165" s="9"/>
      <c r="CS165" s="9"/>
      <c r="CT165" s="9"/>
      <c r="CU165" s="10" t="s">
        <v>36</v>
      </c>
      <c r="CV165" s="10"/>
      <c r="CW165" s="40" t="s">
        <v>14</v>
      </c>
      <c r="CX165"/>
      <c r="CY165"/>
      <c r="CZ165"/>
      <c r="DA165"/>
      <c r="DB165" s="1"/>
      <c r="DC165" s="1"/>
      <c r="DD165" s="1"/>
      <c r="DE165" s="1"/>
      <c r="DF165" s="1"/>
      <c r="DG165" s="15" t="s">
        <v>8</v>
      </c>
      <c r="DH165" s="15"/>
      <c r="DI165" s="15"/>
      <c r="DJ165" s="15"/>
      <c r="DK165" s="15"/>
      <c r="DL165" s="9" t="s">
        <v>35</v>
      </c>
      <c r="DM165" s="9"/>
      <c r="DN165" s="9"/>
      <c r="DO165" s="9"/>
      <c r="DP165" s="10" t="s">
        <v>36</v>
      </c>
      <c r="DQ165" s="10"/>
      <c r="DR165" s="40" t="s">
        <v>14</v>
      </c>
      <c r="DS165"/>
      <c r="DT165"/>
      <c r="DU165"/>
      <c r="DV165"/>
      <c r="DW165" s="1"/>
      <c r="DX165" s="1"/>
      <c r="DY165" s="1"/>
      <c r="DZ165" s="1"/>
      <c r="EA165" s="1"/>
      <c r="EB165" s="15" t="s">
        <v>8</v>
      </c>
      <c r="EC165" s="15"/>
      <c r="ED165" s="15"/>
      <c r="EE165" s="15"/>
      <c r="EF165" s="15"/>
      <c r="EG165" s="9" t="s">
        <v>35</v>
      </c>
      <c r="EH165" s="9"/>
      <c r="EI165" s="9"/>
      <c r="EJ165" s="9"/>
      <c r="EK165" s="10" t="s">
        <v>36</v>
      </c>
      <c r="EL165" s="10"/>
      <c r="EM165" s="40" t="s">
        <v>14</v>
      </c>
      <c r="EN165"/>
      <c r="EO165"/>
      <c r="EP165"/>
      <c r="EQ165"/>
    </row>
    <row r="166" s="1" customFormat="1" customHeight="1" spans="6:147">
      <c r="F166" s="15" t="s">
        <v>44</v>
      </c>
      <c r="G166" s="15" t="s">
        <v>45</v>
      </c>
      <c r="H166" s="15" t="s">
        <v>46</v>
      </c>
      <c r="I166" s="15" t="s">
        <v>47</v>
      </c>
      <c r="J166" s="15" t="s">
        <v>8</v>
      </c>
      <c r="K166" s="9" t="s">
        <v>40</v>
      </c>
      <c r="L166" s="9" t="s">
        <v>27</v>
      </c>
      <c r="M166" s="9" t="s">
        <v>28</v>
      </c>
      <c r="N166" s="35" t="s">
        <v>29</v>
      </c>
      <c r="O166" s="10" t="s">
        <v>48</v>
      </c>
      <c r="P166" s="10" t="s">
        <v>49</v>
      </c>
      <c r="Q166" s="40"/>
      <c r="R166"/>
      <c r="S166"/>
      <c r="T166"/>
      <c r="U166"/>
      <c r="V166" s="1"/>
      <c r="W166" s="1"/>
      <c r="X166" s="1"/>
      <c r="Y166" s="1"/>
      <c r="Z166" s="1"/>
      <c r="AA166" s="15" t="s">
        <v>44</v>
      </c>
      <c r="AB166" s="15" t="s">
        <v>45</v>
      </c>
      <c r="AC166" s="15" t="s">
        <v>46</v>
      </c>
      <c r="AD166" s="15" t="s">
        <v>47</v>
      </c>
      <c r="AE166" s="15" t="s">
        <v>8</v>
      </c>
      <c r="AF166" s="9" t="s">
        <v>40</v>
      </c>
      <c r="AG166" s="9" t="s">
        <v>27</v>
      </c>
      <c r="AH166" s="9" t="s">
        <v>28</v>
      </c>
      <c r="AI166" s="35" t="s">
        <v>29</v>
      </c>
      <c r="AJ166" s="10" t="s">
        <v>48</v>
      </c>
      <c r="AK166" s="10" t="s">
        <v>49</v>
      </c>
      <c r="AL166" s="40"/>
      <c r="AM166"/>
      <c r="AN166"/>
      <c r="AO166"/>
      <c r="AP166"/>
      <c r="AQ166" s="1"/>
      <c r="AR166" s="1"/>
      <c r="AS166" s="1"/>
      <c r="AT166" s="1"/>
      <c r="AU166" s="1"/>
      <c r="AV166" s="15" t="s">
        <v>44</v>
      </c>
      <c r="AW166" s="15" t="s">
        <v>45</v>
      </c>
      <c r="AX166" s="15" t="s">
        <v>46</v>
      </c>
      <c r="AY166" s="15" t="s">
        <v>47</v>
      </c>
      <c r="AZ166" s="15" t="s">
        <v>8</v>
      </c>
      <c r="BA166" s="9" t="s">
        <v>40</v>
      </c>
      <c r="BB166" s="9" t="s">
        <v>27</v>
      </c>
      <c r="BC166" s="9" t="s">
        <v>28</v>
      </c>
      <c r="BD166" s="35" t="s">
        <v>29</v>
      </c>
      <c r="BE166" s="10" t="s">
        <v>48</v>
      </c>
      <c r="BF166" s="10" t="s">
        <v>49</v>
      </c>
      <c r="BG166" s="40"/>
      <c r="BH166"/>
      <c r="BI166"/>
      <c r="BJ166"/>
      <c r="BK166"/>
      <c r="BL166" s="1"/>
      <c r="BM166" s="1"/>
      <c r="BN166" s="1"/>
      <c r="BO166" s="1"/>
      <c r="BP166" s="1"/>
      <c r="BQ166" s="15" t="s">
        <v>44</v>
      </c>
      <c r="BR166" s="15" t="s">
        <v>45</v>
      </c>
      <c r="BS166" s="15" t="s">
        <v>46</v>
      </c>
      <c r="BT166" s="15" t="s">
        <v>47</v>
      </c>
      <c r="BU166" s="15" t="s">
        <v>8</v>
      </c>
      <c r="BV166" s="9" t="s">
        <v>40</v>
      </c>
      <c r="BW166" s="9" t="s">
        <v>27</v>
      </c>
      <c r="BX166" s="9" t="s">
        <v>28</v>
      </c>
      <c r="BY166" s="35" t="s">
        <v>29</v>
      </c>
      <c r="BZ166" s="10" t="s">
        <v>48</v>
      </c>
      <c r="CA166" s="10" t="s">
        <v>49</v>
      </c>
      <c r="CB166" s="40"/>
      <c r="CC166"/>
      <c r="CD166"/>
      <c r="CE166"/>
      <c r="CF166"/>
      <c r="CG166" s="1"/>
      <c r="CH166" s="1"/>
      <c r="CI166" s="1"/>
      <c r="CJ166" s="1"/>
      <c r="CK166" s="1"/>
      <c r="CL166" s="15" t="s">
        <v>44</v>
      </c>
      <c r="CM166" s="15" t="s">
        <v>45</v>
      </c>
      <c r="CN166" s="15" t="s">
        <v>46</v>
      </c>
      <c r="CO166" s="15" t="s">
        <v>47</v>
      </c>
      <c r="CP166" s="15" t="s">
        <v>8</v>
      </c>
      <c r="CQ166" s="9" t="s">
        <v>40</v>
      </c>
      <c r="CR166" s="9" t="s">
        <v>27</v>
      </c>
      <c r="CS166" s="9" t="s">
        <v>28</v>
      </c>
      <c r="CT166" s="35" t="s">
        <v>29</v>
      </c>
      <c r="CU166" s="10" t="s">
        <v>48</v>
      </c>
      <c r="CV166" s="10" t="s">
        <v>49</v>
      </c>
      <c r="CW166" s="40"/>
      <c r="CX166"/>
      <c r="CY166"/>
      <c r="CZ166"/>
      <c r="DA166"/>
      <c r="DB166" s="1"/>
      <c r="DC166" s="1"/>
      <c r="DD166" s="1"/>
      <c r="DE166" s="1"/>
      <c r="DF166" s="1"/>
      <c r="DG166" s="15" t="s">
        <v>44</v>
      </c>
      <c r="DH166" s="15" t="s">
        <v>45</v>
      </c>
      <c r="DI166" s="15" t="s">
        <v>46</v>
      </c>
      <c r="DJ166" s="15" t="s">
        <v>47</v>
      </c>
      <c r="DK166" s="15" t="s">
        <v>8</v>
      </c>
      <c r="DL166" s="9" t="s">
        <v>40</v>
      </c>
      <c r="DM166" s="9" t="s">
        <v>27</v>
      </c>
      <c r="DN166" s="9" t="s">
        <v>28</v>
      </c>
      <c r="DO166" s="35" t="s">
        <v>29</v>
      </c>
      <c r="DP166" s="10" t="s">
        <v>48</v>
      </c>
      <c r="DQ166" s="10" t="s">
        <v>49</v>
      </c>
      <c r="DR166" s="40"/>
      <c r="DS166"/>
      <c r="DT166"/>
      <c r="DU166"/>
      <c r="DV166"/>
      <c r="DW166" s="1"/>
      <c r="DX166" s="1"/>
      <c r="DY166" s="1"/>
      <c r="DZ166" s="1"/>
      <c r="EA166" s="1"/>
      <c r="EB166" s="15" t="s">
        <v>44</v>
      </c>
      <c r="EC166" s="15" t="s">
        <v>45</v>
      </c>
      <c r="ED166" s="15" t="s">
        <v>46</v>
      </c>
      <c r="EE166" s="15" t="s">
        <v>47</v>
      </c>
      <c r="EF166" s="15" t="s">
        <v>8</v>
      </c>
      <c r="EG166" s="9" t="s">
        <v>40</v>
      </c>
      <c r="EH166" s="9" t="s">
        <v>27</v>
      </c>
      <c r="EI166" s="9" t="s">
        <v>28</v>
      </c>
      <c r="EJ166" s="35" t="s">
        <v>29</v>
      </c>
      <c r="EK166" s="10" t="s">
        <v>48</v>
      </c>
      <c r="EL166" s="10" t="s">
        <v>49</v>
      </c>
      <c r="EM166" s="40"/>
      <c r="EN166"/>
      <c r="EO166"/>
      <c r="EP166"/>
      <c r="EQ166"/>
    </row>
    <row r="167" s="1" customFormat="1" customHeight="1" spans="6:147">
      <c r="F167" s="12">
        <v>35434</v>
      </c>
      <c r="G167" s="13">
        <v>0.168</v>
      </c>
      <c r="H167" s="12">
        <v>1</v>
      </c>
      <c r="I167" s="12">
        <v>0</v>
      </c>
      <c r="J167" s="15">
        <f t="shared" ref="J167:J176" si="214">F167*G167*H167+I167</f>
        <v>5952.912</v>
      </c>
      <c r="K167" s="12">
        <v>1</v>
      </c>
      <c r="L167" s="12">
        <v>0.89</v>
      </c>
      <c r="M167" s="12">
        <v>1.78</v>
      </c>
      <c r="N167" s="35">
        <f t="shared" ref="N167:N176" si="215">L167*M167+1</f>
        <v>2.5842</v>
      </c>
      <c r="O167" s="12">
        <v>0.9</v>
      </c>
      <c r="P167" s="10">
        <v>0.5</v>
      </c>
      <c r="Q167" s="41">
        <f t="shared" ref="Q167:Q176" si="216">J167*K167*N167*O167*P167</f>
        <v>6922.58183568</v>
      </c>
      <c r="R167"/>
      <c r="S167"/>
      <c r="T167"/>
      <c r="U167"/>
      <c r="V167" s="1"/>
      <c r="W167" s="1"/>
      <c r="X167" s="1"/>
      <c r="Y167" s="1"/>
      <c r="Z167" s="1"/>
      <c r="AA167" s="12">
        <v>35434</v>
      </c>
      <c r="AB167" s="13">
        <v>0.168</v>
      </c>
      <c r="AC167" s="12">
        <v>1</v>
      </c>
      <c r="AD167" s="12">
        <v>0</v>
      </c>
      <c r="AE167" s="15">
        <f t="shared" ref="AE167:AE176" si="217">AA167*AB167*AC167+AD167</f>
        <v>5952.912</v>
      </c>
      <c r="AF167" s="12">
        <v>1</v>
      </c>
      <c r="AG167" s="12">
        <v>0.89</v>
      </c>
      <c r="AH167" s="12">
        <v>1.78</v>
      </c>
      <c r="AI167" s="35">
        <f t="shared" ref="AI167:AI176" si="218">AG167*AH167+1</f>
        <v>2.5842</v>
      </c>
      <c r="AJ167" s="12">
        <v>0.9</v>
      </c>
      <c r="AK167" s="10">
        <v>0.5</v>
      </c>
      <c r="AL167" s="41">
        <f t="shared" ref="AL167:AL176" si="219">AE167*AF167*AI167*AJ167*AK167</f>
        <v>6922.58183568</v>
      </c>
      <c r="AM167"/>
      <c r="AN167"/>
      <c r="AO167"/>
      <c r="AP167"/>
      <c r="AQ167" s="1"/>
      <c r="AR167" s="1"/>
      <c r="AS167" s="1"/>
      <c r="AT167" s="1"/>
      <c r="AU167" s="1"/>
      <c r="AV167" s="12">
        <v>35728</v>
      </c>
      <c r="AW167" s="13">
        <v>0.168</v>
      </c>
      <c r="AX167" s="12">
        <v>1</v>
      </c>
      <c r="AY167" s="12">
        <v>0</v>
      </c>
      <c r="AZ167" s="15">
        <f t="shared" ref="AZ167:AZ176" si="220">AV167*AW167*AX167+AY167</f>
        <v>6002.304</v>
      </c>
      <c r="BA167" s="12">
        <v>1</v>
      </c>
      <c r="BB167" s="12">
        <v>0.9</v>
      </c>
      <c r="BC167" s="12">
        <v>2.31</v>
      </c>
      <c r="BD167" s="35">
        <f t="shared" ref="BD167:BD176" si="221">BB167*BC167+1</f>
        <v>3.079</v>
      </c>
      <c r="BE167" s="12">
        <v>0.9</v>
      </c>
      <c r="BF167" s="10">
        <v>0.5</v>
      </c>
      <c r="BG167" s="41">
        <f t="shared" ref="BG167:BG176" si="222">AZ167*BA167*BD167*BE167*BF167</f>
        <v>8316.4923072</v>
      </c>
      <c r="BH167"/>
      <c r="BI167"/>
      <c r="BJ167"/>
      <c r="BK167"/>
      <c r="BL167" s="1"/>
      <c r="BM167" s="1"/>
      <c r="BN167" s="1"/>
      <c r="BO167" s="1"/>
      <c r="BP167" s="1"/>
      <c r="BQ167" s="12">
        <v>35728</v>
      </c>
      <c r="BR167" s="13">
        <v>0.168</v>
      </c>
      <c r="BS167" s="12">
        <v>1</v>
      </c>
      <c r="BT167" s="12">
        <v>0</v>
      </c>
      <c r="BU167" s="15">
        <f t="shared" ref="BU167:BU176" si="223">BQ167*BR167*BS167+BT167</f>
        <v>6002.304</v>
      </c>
      <c r="BV167" s="12">
        <v>1</v>
      </c>
      <c r="BW167" s="12">
        <v>0.9</v>
      </c>
      <c r="BX167" s="12">
        <v>2.31</v>
      </c>
      <c r="BY167" s="35">
        <f t="shared" ref="BY167:BY176" si="224">BW167*BX167+1</f>
        <v>3.079</v>
      </c>
      <c r="BZ167" s="12">
        <v>0.9</v>
      </c>
      <c r="CA167" s="10">
        <v>0.5</v>
      </c>
      <c r="CB167" s="41">
        <f t="shared" ref="CB167:CB176" si="225">BU167*BV167*BY167*BZ167*CA167</f>
        <v>8316.4923072</v>
      </c>
      <c r="CC167"/>
      <c r="CD167"/>
      <c r="CE167"/>
      <c r="CF167"/>
      <c r="CG167" s="1"/>
      <c r="CH167" s="1"/>
      <c r="CI167" s="1"/>
      <c r="CJ167" s="1"/>
      <c r="CK167" s="1"/>
      <c r="CL167" s="12">
        <v>41312</v>
      </c>
      <c r="CM167" s="13">
        <v>0.168</v>
      </c>
      <c r="CN167" s="12">
        <v>1</v>
      </c>
      <c r="CO167" s="12">
        <v>0</v>
      </c>
      <c r="CP167" s="15">
        <f t="shared" ref="CP167:CP176" si="226">CL167*CM167*CN167+CO167</f>
        <v>6940.416</v>
      </c>
      <c r="CQ167" s="12">
        <v>1</v>
      </c>
      <c r="CR167" s="12">
        <v>0.89</v>
      </c>
      <c r="CS167" s="12">
        <v>1.78</v>
      </c>
      <c r="CT167" s="35">
        <f t="shared" ref="CT167:CT176" si="227">CR167*CS167+1</f>
        <v>2.5842</v>
      </c>
      <c r="CU167" s="12">
        <v>0.9</v>
      </c>
      <c r="CV167" s="10">
        <v>0.5</v>
      </c>
      <c r="CW167" s="41">
        <f t="shared" ref="CW167:CW176" si="228">CP167*CQ167*CT167*CU167*CV167</f>
        <v>8070.94036224</v>
      </c>
      <c r="CX167"/>
      <c r="CY167"/>
      <c r="CZ167"/>
      <c r="DA167"/>
      <c r="DB167" s="1"/>
      <c r="DC167" s="1"/>
      <c r="DD167" s="1"/>
      <c r="DE167" s="1"/>
      <c r="DF167" s="1"/>
      <c r="DG167" s="12">
        <v>41606</v>
      </c>
      <c r="DH167" s="13">
        <v>0.168</v>
      </c>
      <c r="DI167" s="12">
        <v>1</v>
      </c>
      <c r="DJ167" s="12">
        <v>0</v>
      </c>
      <c r="DK167" s="15">
        <f t="shared" ref="DK167:DK176" si="229">DG167*DH167*DI167+DJ167</f>
        <v>6989.808</v>
      </c>
      <c r="DL167" s="12">
        <v>1</v>
      </c>
      <c r="DM167" s="12">
        <v>0.9</v>
      </c>
      <c r="DN167" s="12">
        <v>2.31</v>
      </c>
      <c r="DO167" s="35">
        <f t="shared" ref="DO167:DO176" si="230">DM167*DN167+1</f>
        <v>3.079</v>
      </c>
      <c r="DP167" s="12">
        <v>0.9</v>
      </c>
      <c r="DQ167" s="10">
        <v>0.5</v>
      </c>
      <c r="DR167" s="41">
        <f t="shared" ref="DR167:DR176" si="231">DK167*DL167*DO167*DP167*DQ167</f>
        <v>9684.7284744</v>
      </c>
      <c r="DS167"/>
      <c r="DT167"/>
      <c r="DU167"/>
      <c r="DV167"/>
      <c r="DW167" s="1"/>
      <c r="DX167" s="1"/>
      <c r="DY167" s="1"/>
      <c r="DZ167" s="1"/>
      <c r="EA167" s="1"/>
      <c r="EB167" s="12">
        <v>41606</v>
      </c>
      <c r="EC167" s="13">
        <v>0.168</v>
      </c>
      <c r="ED167" s="12">
        <v>1</v>
      </c>
      <c r="EE167" s="12">
        <v>0</v>
      </c>
      <c r="EF167" s="15">
        <f t="shared" ref="EF167:EF176" si="232">EB167*EC167*ED167+EE167</f>
        <v>6989.808</v>
      </c>
      <c r="EG167" s="12">
        <v>1</v>
      </c>
      <c r="EH167" s="12">
        <v>0.9</v>
      </c>
      <c r="EI167" s="12">
        <v>3.11</v>
      </c>
      <c r="EJ167" s="35">
        <f t="shared" ref="EJ167:EJ176" si="233">EH167*EI167+1</f>
        <v>3.799</v>
      </c>
      <c r="EK167" s="12">
        <v>0.9</v>
      </c>
      <c r="EL167" s="10">
        <v>0.5</v>
      </c>
      <c r="EM167" s="41">
        <f t="shared" ref="EM167:EM176" si="234">EF167*EG167*EJ167*EK167*EL167</f>
        <v>11949.4262664</v>
      </c>
      <c r="EN167"/>
      <c r="EO167"/>
      <c r="EP167"/>
      <c r="EQ167"/>
    </row>
    <row r="168" s="1" customFormat="1" customHeight="1" spans="6:147">
      <c r="F168" s="12">
        <v>35434</v>
      </c>
      <c r="G168" s="13">
        <v>0.168</v>
      </c>
      <c r="H168" s="12">
        <v>1</v>
      </c>
      <c r="I168" s="12">
        <v>0</v>
      </c>
      <c r="J168" s="15">
        <f t="shared" si="214"/>
        <v>5952.912</v>
      </c>
      <c r="K168" s="12">
        <v>1</v>
      </c>
      <c r="L168" s="12">
        <v>0.89</v>
      </c>
      <c r="M168" s="12">
        <v>1.78</v>
      </c>
      <c r="N168" s="35">
        <f t="shared" si="215"/>
        <v>2.5842</v>
      </c>
      <c r="O168" s="12">
        <v>0.9</v>
      </c>
      <c r="P168" s="10">
        <v>0.5</v>
      </c>
      <c r="Q168" s="41">
        <f t="shared" si="216"/>
        <v>6922.58183568</v>
      </c>
      <c r="R168"/>
      <c r="S168"/>
      <c r="T168"/>
      <c r="U168"/>
      <c r="V168" s="1"/>
      <c r="W168" s="1"/>
      <c r="X168" s="1"/>
      <c r="Y168" s="1"/>
      <c r="Z168" s="1"/>
      <c r="AA168" s="12">
        <v>35434</v>
      </c>
      <c r="AB168" s="13">
        <v>0.168</v>
      </c>
      <c r="AC168" s="12">
        <v>1</v>
      </c>
      <c r="AD168" s="12">
        <v>0</v>
      </c>
      <c r="AE168" s="15">
        <f t="shared" si="217"/>
        <v>5952.912</v>
      </c>
      <c r="AF168" s="12">
        <v>1</v>
      </c>
      <c r="AG168" s="12">
        <v>0.89</v>
      </c>
      <c r="AH168" s="12">
        <v>1.78</v>
      </c>
      <c r="AI168" s="35">
        <f t="shared" si="218"/>
        <v>2.5842</v>
      </c>
      <c r="AJ168" s="12">
        <v>0.9</v>
      </c>
      <c r="AK168" s="10">
        <v>0.5</v>
      </c>
      <c r="AL168" s="41">
        <f t="shared" si="219"/>
        <v>6922.58183568</v>
      </c>
      <c r="AM168"/>
      <c r="AN168"/>
      <c r="AO168"/>
      <c r="AP168"/>
      <c r="AQ168" s="1"/>
      <c r="AR168" s="1"/>
      <c r="AS168" s="1"/>
      <c r="AT168" s="1"/>
      <c r="AU168" s="1"/>
      <c r="AV168" s="12">
        <v>35728</v>
      </c>
      <c r="AW168" s="13">
        <v>0.168</v>
      </c>
      <c r="AX168" s="12">
        <v>1</v>
      </c>
      <c r="AY168" s="12">
        <v>0</v>
      </c>
      <c r="AZ168" s="15">
        <f t="shared" si="220"/>
        <v>6002.304</v>
      </c>
      <c r="BA168" s="12">
        <v>1</v>
      </c>
      <c r="BB168" s="12">
        <v>0.9</v>
      </c>
      <c r="BC168" s="12">
        <v>2.31</v>
      </c>
      <c r="BD168" s="35">
        <f t="shared" si="221"/>
        <v>3.079</v>
      </c>
      <c r="BE168" s="12">
        <v>0.9</v>
      </c>
      <c r="BF168" s="10">
        <v>0.5</v>
      </c>
      <c r="BG168" s="41">
        <f t="shared" si="222"/>
        <v>8316.4923072</v>
      </c>
      <c r="BH168"/>
      <c r="BI168"/>
      <c r="BJ168"/>
      <c r="BK168"/>
      <c r="BL168" s="1"/>
      <c r="BM168" s="1"/>
      <c r="BN168" s="1"/>
      <c r="BO168" s="1"/>
      <c r="BP168" s="1"/>
      <c r="BQ168" s="12">
        <v>35728</v>
      </c>
      <c r="BR168" s="13">
        <v>0.168</v>
      </c>
      <c r="BS168" s="12">
        <v>1</v>
      </c>
      <c r="BT168" s="12">
        <v>0</v>
      </c>
      <c r="BU168" s="15">
        <f t="shared" si="223"/>
        <v>6002.304</v>
      </c>
      <c r="BV168" s="12">
        <v>1</v>
      </c>
      <c r="BW168" s="12">
        <v>0.9</v>
      </c>
      <c r="BX168" s="12">
        <v>2.31</v>
      </c>
      <c r="BY168" s="35">
        <f t="shared" si="224"/>
        <v>3.079</v>
      </c>
      <c r="BZ168" s="12">
        <v>0.9</v>
      </c>
      <c r="CA168" s="10">
        <v>0.5</v>
      </c>
      <c r="CB168" s="41">
        <f t="shared" si="225"/>
        <v>8316.4923072</v>
      </c>
      <c r="CC168"/>
      <c r="CD168"/>
      <c r="CE168"/>
      <c r="CF168"/>
      <c r="CG168" s="1"/>
      <c r="CH168" s="1"/>
      <c r="CI168" s="1"/>
      <c r="CJ168" s="1"/>
      <c r="CK168" s="1"/>
      <c r="CL168" s="12">
        <v>41312</v>
      </c>
      <c r="CM168" s="13">
        <v>0.168</v>
      </c>
      <c r="CN168" s="12">
        <v>1</v>
      </c>
      <c r="CO168" s="12">
        <v>0</v>
      </c>
      <c r="CP168" s="15">
        <f t="shared" si="226"/>
        <v>6940.416</v>
      </c>
      <c r="CQ168" s="12">
        <v>1</v>
      </c>
      <c r="CR168" s="12">
        <v>0.89</v>
      </c>
      <c r="CS168" s="12">
        <v>1.78</v>
      </c>
      <c r="CT168" s="35">
        <f t="shared" si="227"/>
        <v>2.5842</v>
      </c>
      <c r="CU168" s="12">
        <v>0.9</v>
      </c>
      <c r="CV168" s="10">
        <v>0.5</v>
      </c>
      <c r="CW168" s="41">
        <f t="shared" si="228"/>
        <v>8070.94036224</v>
      </c>
      <c r="CX168"/>
      <c r="CY168"/>
      <c r="CZ168"/>
      <c r="DA168"/>
      <c r="DB168" s="1"/>
      <c r="DC168" s="1"/>
      <c r="DD168" s="1"/>
      <c r="DE168" s="1"/>
      <c r="DF168" s="1"/>
      <c r="DG168" s="12">
        <v>41606</v>
      </c>
      <c r="DH168" s="13">
        <v>0.168</v>
      </c>
      <c r="DI168" s="12">
        <v>1</v>
      </c>
      <c r="DJ168" s="12">
        <v>0</v>
      </c>
      <c r="DK168" s="15">
        <f t="shared" si="229"/>
        <v>6989.808</v>
      </c>
      <c r="DL168" s="12">
        <v>1</v>
      </c>
      <c r="DM168" s="12">
        <v>0.9</v>
      </c>
      <c r="DN168" s="12">
        <v>2.31</v>
      </c>
      <c r="DO168" s="35">
        <f t="shared" si="230"/>
        <v>3.079</v>
      </c>
      <c r="DP168" s="12">
        <v>0.9</v>
      </c>
      <c r="DQ168" s="10">
        <v>0.5</v>
      </c>
      <c r="DR168" s="41">
        <f t="shared" si="231"/>
        <v>9684.7284744</v>
      </c>
      <c r="DS168"/>
      <c r="DT168"/>
      <c r="DU168"/>
      <c r="DV168"/>
      <c r="DW168" s="1"/>
      <c r="DX168" s="1"/>
      <c r="DY168" s="1"/>
      <c r="DZ168" s="1"/>
      <c r="EA168" s="1"/>
      <c r="EB168" s="12">
        <v>41606</v>
      </c>
      <c r="EC168" s="13">
        <v>0.168</v>
      </c>
      <c r="ED168" s="12">
        <v>1</v>
      </c>
      <c r="EE168" s="12">
        <v>0</v>
      </c>
      <c r="EF168" s="15">
        <f t="shared" si="232"/>
        <v>6989.808</v>
      </c>
      <c r="EG168" s="12">
        <v>1</v>
      </c>
      <c r="EH168" s="12">
        <v>0.9</v>
      </c>
      <c r="EI168" s="12">
        <v>3.11</v>
      </c>
      <c r="EJ168" s="35">
        <f t="shared" si="233"/>
        <v>3.799</v>
      </c>
      <c r="EK168" s="12">
        <v>0.9</v>
      </c>
      <c r="EL168" s="10">
        <v>0.5</v>
      </c>
      <c r="EM168" s="41">
        <f t="shared" si="234"/>
        <v>11949.4262664</v>
      </c>
      <c r="EN168"/>
      <c r="EO168"/>
      <c r="EP168"/>
      <c r="EQ168"/>
    </row>
    <row r="169" s="1" customFormat="1" customHeight="1" spans="6:147">
      <c r="F169" s="12">
        <v>35434</v>
      </c>
      <c r="G169" s="13">
        <v>0.168</v>
      </c>
      <c r="H169" s="12">
        <v>1</v>
      </c>
      <c r="I169" s="12">
        <v>0</v>
      </c>
      <c r="J169" s="15">
        <f t="shared" si="214"/>
        <v>5952.912</v>
      </c>
      <c r="K169" s="12">
        <v>1</v>
      </c>
      <c r="L169" s="12">
        <v>0.89</v>
      </c>
      <c r="M169" s="12">
        <v>1.78</v>
      </c>
      <c r="N169" s="35">
        <f t="shared" si="215"/>
        <v>2.5842</v>
      </c>
      <c r="O169" s="12">
        <v>0.9</v>
      </c>
      <c r="P169" s="10">
        <v>0.5</v>
      </c>
      <c r="Q169" s="41">
        <f t="shared" si="216"/>
        <v>6922.58183568</v>
      </c>
      <c r="AA169" s="12">
        <v>35434</v>
      </c>
      <c r="AB169" s="13">
        <v>0.168</v>
      </c>
      <c r="AC169" s="12">
        <v>1</v>
      </c>
      <c r="AD169" s="12">
        <v>0</v>
      </c>
      <c r="AE169" s="15">
        <f t="shared" si="217"/>
        <v>5952.912</v>
      </c>
      <c r="AF169" s="12">
        <v>1</v>
      </c>
      <c r="AG169" s="12">
        <v>0.89</v>
      </c>
      <c r="AH169" s="12">
        <v>1.78</v>
      </c>
      <c r="AI169" s="35">
        <f t="shared" si="218"/>
        <v>2.5842</v>
      </c>
      <c r="AJ169" s="12">
        <v>0.9</v>
      </c>
      <c r="AK169" s="10">
        <v>0.5</v>
      </c>
      <c r="AL169" s="41">
        <f t="shared" si="219"/>
        <v>6922.58183568</v>
      </c>
      <c r="AV169" s="12">
        <v>35728</v>
      </c>
      <c r="AW169" s="13">
        <v>0.168</v>
      </c>
      <c r="AX169" s="12">
        <v>1</v>
      </c>
      <c r="AY169" s="12">
        <v>0</v>
      </c>
      <c r="AZ169" s="15">
        <f t="shared" si="220"/>
        <v>6002.304</v>
      </c>
      <c r="BA169" s="12">
        <v>1</v>
      </c>
      <c r="BB169" s="12">
        <v>0.9</v>
      </c>
      <c r="BC169" s="12">
        <v>2.31</v>
      </c>
      <c r="BD169" s="35">
        <f t="shared" si="221"/>
        <v>3.079</v>
      </c>
      <c r="BE169" s="12">
        <v>0.9</v>
      </c>
      <c r="BF169" s="10">
        <v>0.5</v>
      </c>
      <c r="BG169" s="41">
        <f t="shared" si="222"/>
        <v>8316.4923072</v>
      </c>
      <c r="BQ169" s="12">
        <v>35728</v>
      </c>
      <c r="BR169" s="13">
        <v>0.168</v>
      </c>
      <c r="BS169" s="12">
        <v>1</v>
      </c>
      <c r="BT169" s="12">
        <v>0</v>
      </c>
      <c r="BU169" s="15">
        <f t="shared" si="223"/>
        <v>6002.304</v>
      </c>
      <c r="BV169" s="12">
        <v>1</v>
      </c>
      <c r="BW169" s="12">
        <v>0.9</v>
      </c>
      <c r="BX169" s="12">
        <v>2.31</v>
      </c>
      <c r="BY169" s="35">
        <f t="shared" si="224"/>
        <v>3.079</v>
      </c>
      <c r="BZ169" s="12">
        <v>0.9</v>
      </c>
      <c r="CA169" s="10">
        <v>0.5</v>
      </c>
      <c r="CB169" s="41">
        <f t="shared" si="225"/>
        <v>8316.4923072</v>
      </c>
      <c r="CL169" s="12">
        <v>41312</v>
      </c>
      <c r="CM169" s="13">
        <v>0.168</v>
      </c>
      <c r="CN169" s="12">
        <v>1</v>
      </c>
      <c r="CO169" s="12">
        <v>0</v>
      </c>
      <c r="CP169" s="15">
        <f t="shared" si="226"/>
        <v>6940.416</v>
      </c>
      <c r="CQ169" s="12">
        <v>1</v>
      </c>
      <c r="CR169" s="12">
        <v>0.89</v>
      </c>
      <c r="CS169" s="12">
        <v>1.78</v>
      </c>
      <c r="CT169" s="35">
        <f t="shared" si="227"/>
        <v>2.5842</v>
      </c>
      <c r="CU169" s="12">
        <v>0.9</v>
      </c>
      <c r="CV169" s="10">
        <v>0.5</v>
      </c>
      <c r="CW169" s="41">
        <f t="shared" si="228"/>
        <v>8070.94036224</v>
      </c>
      <c r="DG169" s="12">
        <v>41606</v>
      </c>
      <c r="DH169" s="13">
        <v>0.168</v>
      </c>
      <c r="DI169" s="12">
        <v>1</v>
      </c>
      <c r="DJ169" s="12">
        <v>0</v>
      </c>
      <c r="DK169" s="15">
        <f t="shared" si="229"/>
        <v>6989.808</v>
      </c>
      <c r="DL169" s="12">
        <v>1</v>
      </c>
      <c r="DM169" s="12">
        <v>0.9</v>
      </c>
      <c r="DN169" s="12">
        <v>2.31</v>
      </c>
      <c r="DO169" s="35">
        <f t="shared" si="230"/>
        <v>3.079</v>
      </c>
      <c r="DP169" s="12">
        <v>0.9</v>
      </c>
      <c r="DQ169" s="10">
        <v>0.5</v>
      </c>
      <c r="DR169" s="41">
        <f t="shared" si="231"/>
        <v>9684.7284744</v>
      </c>
      <c r="EB169" s="12">
        <v>41606</v>
      </c>
      <c r="EC169" s="13">
        <v>0.168</v>
      </c>
      <c r="ED169" s="12">
        <v>1</v>
      </c>
      <c r="EE169" s="12">
        <v>0</v>
      </c>
      <c r="EF169" s="15">
        <f t="shared" si="232"/>
        <v>6989.808</v>
      </c>
      <c r="EG169" s="12">
        <v>1</v>
      </c>
      <c r="EH169" s="12">
        <v>0.9</v>
      </c>
      <c r="EI169" s="12">
        <v>3.11</v>
      </c>
      <c r="EJ169" s="35">
        <f t="shared" si="233"/>
        <v>3.799</v>
      </c>
      <c r="EK169" s="12">
        <v>0.9</v>
      </c>
      <c r="EL169" s="10">
        <v>0.5</v>
      </c>
      <c r="EM169" s="41">
        <f t="shared" si="234"/>
        <v>11949.4262664</v>
      </c>
    </row>
    <row r="170" s="1" customFormat="1" customHeight="1" spans="6:147">
      <c r="F170" s="12">
        <v>35434</v>
      </c>
      <c r="G170" s="13">
        <v>0.168</v>
      </c>
      <c r="H170" s="12">
        <v>1</v>
      </c>
      <c r="I170" s="12">
        <v>0</v>
      </c>
      <c r="J170" s="15">
        <f t="shared" si="214"/>
        <v>5952.912</v>
      </c>
      <c r="K170" s="12">
        <v>1</v>
      </c>
      <c r="L170" s="12">
        <v>0.89</v>
      </c>
      <c r="M170" s="12">
        <v>1.78</v>
      </c>
      <c r="N170" s="35">
        <f t="shared" si="215"/>
        <v>2.5842</v>
      </c>
      <c r="O170" s="12">
        <v>0.9</v>
      </c>
      <c r="P170" s="10">
        <v>0.5</v>
      </c>
      <c r="Q170" s="41">
        <f t="shared" si="216"/>
        <v>6922.58183568</v>
      </c>
      <c r="AA170" s="12">
        <v>35434</v>
      </c>
      <c r="AB170" s="13">
        <v>0.168</v>
      </c>
      <c r="AC170" s="12">
        <v>1</v>
      </c>
      <c r="AD170" s="12">
        <v>0</v>
      </c>
      <c r="AE170" s="15">
        <f t="shared" si="217"/>
        <v>5952.912</v>
      </c>
      <c r="AF170" s="12">
        <v>1</v>
      </c>
      <c r="AG170" s="12">
        <v>0.89</v>
      </c>
      <c r="AH170" s="12">
        <v>1.78</v>
      </c>
      <c r="AI170" s="35">
        <f t="shared" si="218"/>
        <v>2.5842</v>
      </c>
      <c r="AJ170" s="12">
        <v>0.9</v>
      </c>
      <c r="AK170" s="10">
        <v>0.5</v>
      </c>
      <c r="AL170" s="41">
        <f t="shared" si="219"/>
        <v>6922.58183568</v>
      </c>
      <c r="AV170" s="12">
        <v>35728</v>
      </c>
      <c r="AW170" s="13">
        <v>0.168</v>
      </c>
      <c r="AX170" s="12">
        <v>1</v>
      </c>
      <c r="AY170" s="12">
        <v>0</v>
      </c>
      <c r="AZ170" s="15">
        <f t="shared" si="220"/>
        <v>6002.304</v>
      </c>
      <c r="BA170" s="12">
        <v>1</v>
      </c>
      <c r="BB170" s="12">
        <v>0.9</v>
      </c>
      <c r="BC170" s="12">
        <v>2.31</v>
      </c>
      <c r="BD170" s="35">
        <f t="shared" si="221"/>
        <v>3.079</v>
      </c>
      <c r="BE170" s="12">
        <v>0.9</v>
      </c>
      <c r="BF170" s="10">
        <v>0.5</v>
      </c>
      <c r="BG170" s="41">
        <f t="shared" si="222"/>
        <v>8316.4923072</v>
      </c>
      <c r="BQ170" s="12">
        <v>35728</v>
      </c>
      <c r="BR170" s="13">
        <v>0.168</v>
      </c>
      <c r="BS170" s="12">
        <v>1</v>
      </c>
      <c r="BT170" s="12">
        <v>0</v>
      </c>
      <c r="BU170" s="15">
        <f t="shared" si="223"/>
        <v>6002.304</v>
      </c>
      <c r="BV170" s="12">
        <v>1</v>
      </c>
      <c r="BW170" s="12">
        <v>0.9</v>
      </c>
      <c r="BX170" s="12">
        <v>2.31</v>
      </c>
      <c r="BY170" s="35">
        <f t="shared" si="224"/>
        <v>3.079</v>
      </c>
      <c r="BZ170" s="12">
        <v>0.9</v>
      </c>
      <c r="CA170" s="10">
        <v>0.5</v>
      </c>
      <c r="CB170" s="41">
        <f t="shared" si="225"/>
        <v>8316.4923072</v>
      </c>
      <c r="CL170" s="12">
        <v>41312</v>
      </c>
      <c r="CM170" s="13">
        <v>0.168</v>
      </c>
      <c r="CN170" s="12">
        <v>1</v>
      </c>
      <c r="CO170" s="12">
        <v>0</v>
      </c>
      <c r="CP170" s="15">
        <f t="shared" si="226"/>
        <v>6940.416</v>
      </c>
      <c r="CQ170" s="12">
        <v>1</v>
      </c>
      <c r="CR170" s="12">
        <v>0.89</v>
      </c>
      <c r="CS170" s="12">
        <v>1.78</v>
      </c>
      <c r="CT170" s="35">
        <f t="shared" si="227"/>
        <v>2.5842</v>
      </c>
      <c r="CU170" s="12">
        <v>0.9</v>
      </c>
      <c r="CV170" s="10">
        <v>0.5</v>
      </c>
      <c r="CW170" s="41">
        <f t="shared" si="228"/>
        <v>8070.94036224</v>
      </c>
      <c r="DG170" s="12">
        <v>41606</v>
      </c>
      <c r="DH170" s="13">
        <v>0.168</v>
      </c>
      <c r="DI170" s="12">
        <v>1</v>
      </c>
      <c r="DJ170" s="12">
        <v>0</v>
      </c>
      <c r="DK170" s="15">
        <f t="shared" si="229"/>
        <v>6989.808</v>
      </c>
      <c r="DL170" s="12">
        <v>1</v>
      </c>
      <c r="DM170" s="12">
        <v>0.9</v>
      </c>
      <c r="DN170" s="12">
        <v>2.31</v>
      </c>
      <c r="DO170" s="35">
        <f t="shared" si="230"/>
        <v>3.079</v>
      </c>
      <c r="DP170" s="12">
        <v>0.9</v>
      </c>
      <c r="DQ170" s="10">
        <v>0.5</v>
      </c>
      <c r="DR170" s="41">
        <f t="shared" si="231"/>
        <v>9684.7284744</v>
      </c>
      <c r="EB170" s="12">
        <v>41606</v>
      </c>
      <c r="EC170" s="13">
        <v>0.168</v>
      </c>
      <c r="ED170" s="12">
        <v>1</v>
      </c>
      <c r="EE170" s="12">
        <v>0</v>
      </c>
      <c r="EF170" s="15">
        <f t="shared" si="232"/>
        <v>6989.808</v>
      </c>
      <c r="EG170" s="12">
        <v>1</v>
      </c>
      <c r="EH170" s="12">
        <v>0.9</v>
      </c>
      <c r="EI170" s="12">
        <v>3.11</v>
      </c>
      <c r="EJ170" s="35">
        <f t="shared" si="233"/>
        <v>3.799</v>
      </c>
      <c r="EK170" s="12">
        <v>0.9</v>
      </c>
      <c r="EL170" s="10">
        <v>0.5</v>
      </c>
      <c r="EM170" s="41">
        <f t="shared" si="234"/>
        <v>11949.4262664</v>
      </c>
    </row>
    <row r="171" s="1" customFormat="1" customHeight="1" spans="6:147">
      <c r="F171" s="12">
        <v>35434</v>
      </c>
      <c r="G171" s="13">
        <v>0.168</v>
      </c>
      <c r="H171" s="12">
        <v>1</v>
      </c>
      <c r="I171" s="12">
        <v>0</v>
      </c>
      <c r="J171" s="15">
        <f t="shared" si="214"/>
        <v>5952.912</v>
      </c>
      <c r="K171" s="12">
        <v>1</v>
      </c>
      <c r="L171" s="12">
        <v>0.89</v>
      </c>
      <c r="M171" s="12">
        <v>1.78</v>
      </c>
      <c r="N171" s="35">
        <f t="shared" si="215"/>
        <v>2.5842</v>
      </c>
      <c r="O171" s="12">
        <v>0.9</v>
      </c>
      <c r="P171" s="10">
        <v>0.5</v>
      </c>
      <c r="Q171" s="41">
        <f t="shared" si="216"/>
        <v>6922.58183568</v>
      </c>
      <c r="AA171" s="12">
        <v>35434</v>
      </c>
      <c r="AB171" s="13">
        <v>0.168</v>
      </c>
      <c r="AC171" s="12">
        <v>1</v>
      </c>
      <c r="AD171" s="12">
        <v>0</v>
      </c>
      <c r="AE171" s="15">
        <f t="shared" si="217"/>
        <v>5952.912</v>
      </c>
      <c r="AF171" s="12">
        <v>1</v>
      </c>
      <c r="AG171" s="12">
        <v>0.89</v>
      </c>
      <c r="AH171" s="12">
        <v>1.78</v>
      </c>
      <c r="AI171" s="35">
        <f t="shared" si="218"/>
        <v>2.5842</v>
      </c>
      <c r="AJ171" s="12">
        <v>0.9</v>
      </c>
      <c r="AK171" s="10">
        <v>0.5</v>
      </c>
      <c r="AL171" s="41">
        <f t="shared" si="219"/>
        <v>6922.58183568</v>
      </c>
      <c r="AV171" s="12">
        <v>35728</v>
      </c>
      <c r="AW171" s="13">
        <v>0.168</v>
      </c>
      <c r="AX171" s="12">
        <v>1</v>
      </c>
      <c r="AY171" s="12">
        <v>0</v>
      </c>
      <c r="AZ171" s="15">
        <f t="shared" si="220"/>
        <v>6002.304</v>
      </c>
      <c r="BA171" s="12">
        <v>1</v>
      </c>
      <c r="BB171" s="12">
        <v>0.9</v>
      </c>
      <c r="BC171" s="12">
        <v>2.31</v>
      </c>
      <c r="BD171" s="35">
        <f t="shared" si="221"/>
        <v>3.079</v>
      </c>
      <c r="BE171" s="12">
        <v>0.9</v>
      </c>
      <c r="BF171" s="10">
        <v>0.5</v>
      </c>
      <c r="BG171" s="41">
        <f t="shared" si="222"/>
        <v>8316.4923072</v>
      </c>
      <c r="BQ171" s="12">
        <v>35728</v>
      </c>
      <c r="BR171" s="13">
        <v>0.168</v>
      </c>
      <c r="BS171" s="12">
        <v>1</v>
      </c>
      <c r="BT171" s="12">
        <v>0</v>
      </c>
      <c r="BU171" s="15">
        <f t="shared" si="223"/>
        <v>6002.304</v>
      </c>
      <c r="BV171" s="12">
        <v>1</v>
      </c>
      <c r="BW171" s="12">
        <v>0.9</v>
      </c>
      <c r="BX171" s="12">
        <v>2.31</v>
      </c>
      <c r="BY171" s="35">
        <f t="shared" si="224"/>
        <v>3.079</v>
      </c>
      <c r="BZ171" s="12">
        <v>0.9</v>
      </c>
      <c r="CA171" s="10">
        <v>0.5</v>
      </c>
      <c r="CB171" s="41">
        <f t="shared" si="225"/>
        <v>8316.4923072</v>
      </c>
      <c r="CL171" s="12">
        <v>41312</v>
      </c>
      <c r="CM171" s="13">
        <v>0.168</v>
      </c>
      <c r="CN171" s="12">
        <v>1</v>
      </c>
      <c r="CO171" s="12">
        <v>0</v>
      </c>
      <c r="CP171" s="15">
        <f t="shared" si="226"/>
        <v>6940.416</v>
      </c>
      <c r="CQ171" s="12">
        <v>1</v>
      </c>
      <c r="CR171" s="12">
        <v>0.89</v>
      </c>
      <c r="CS171" s="12">
        <v>1.78</v>
      </c>
      <c r="CT171" s="35">
        <f t="shared" si="227"/>
        <v>2.5842</v>
      </c>
      <c r="CU171" s="12">
        <v>0.9</v>
      </c>
      <c r="CV171" s="10">
        <v>0.5</v>
      </c>
      <c r="CW171" s="41">
        <f t="shared" si="228"/>
        <v>8070.94036224</v>
      </c>
      <c r="DG171" s="12">
        <v>41606</v>
      </c>
      <c r="DH171" s="13">
        <v>0.168</v>
      </c>
      <c r="DI171" s="12">
        <v>1</v>
      </c>
      <c r="DJ171" s="12">
        <v>0</v>
      </c>
      <c r="DK171" s="15">
        <f t="shared" si="229"/>
        <v>6989.808</v>
      </c>
      <c r="DL171" s="12">
        <v>1</v>
      </c>
      <c r="DM171" s="12">
        <v>0.9</v>
      </c>
      <c r="DN171" s="12">
        <v>2.31</v>
      </c>
      <c r="DO171" s="35">
        <f t="shared" si="230"/>
        <v>3.079</v>
      </c>
      <c r="DP171" s="12">
        <v>0.9</v>
      </c>
      <c r="DQ171" s="10">
        <v>0.5</v>
      </c>
      <c r="DR171" s="41">
        <f t="shared" si="231"/>
        <v>9684.7284744</v>
      </c>
      <c r="EB171" s="12">
        <v>41606</v>
      </c>
      <c r="EC171" s="13">
        <v>0.168</v>
      </c>
      <c r="ED171" s="12">
        <v>1</v>
      </c>
      <c r="EE171" s="12">
        <v>0</v>
      </c>
      <c r="EF171" s="15">
        <f t="shared" si="232"/>
        <v>6989.808</v>
      </c>
      <c r="EG171" s="12">
        <v>1</v>
      </c>
      <c r="EH171" s="12">
        <v>0.9</v>
      </c>
      <c r="EI171" s="12">
        <v>3.11</v>
      </c>
      <c r="EJ171" s="35">
        <f t="shared" si="233"/>
        <v>3.799</v>
      </c>
      <c r="EK171" s="12">
        <v>0.9</v>
      </c>
      <c r="EL171" s="10">
        <v>0.5</v>
      </c>
      <c r="EM171" s="41">
        <f t="shared" si="234"/>
        <v>11949.4262664</v>
      </c>
    </row>
    <row r="172" s="1" customFormat="1" customHeight="1" spans="6:147">
      <c r="F172" s="12">
        <v>35434</v>
      </c>
      <c r="G172" s="13">
        <v>0.168</v>
      </c>
      <c r="H172" s="12">
        <v>1</v>
      </c>
      <c r="I172" s="12">
        <v>0</v>
      </c>
      <c r="J172" s="15">
        <f t="shared" si="214"/>
        <v>5952.912</v>
      </c>
      <c r="K172" s="12">
        <v>1</v>
      </c>
      <c r="L172" s="12">
        <v>0.89</v>
      </c>
      <c r="M172" s="12">
        <v>1.78</v>
      </c>
      <c r="N172" s="35">
        <f t="shared" si="215"/>
        <v>2.5842</v>
      </c>
      <c r="O172" s="12">
        <v>0.9</v>
      </c>
      <c r="P172" s="10">
        <v>0.5</v>
      </c>
      <c r="Q172" s="41">
        <f t="shared" si="216"/>
        <v>6922.58183568</v>
      </c>
      <c r="AA172" s="12">
        <v>35434</v>
      </c>
      <c r="AB172" s="13">
        <v>0.168</v>
      </c>
      <c r="AC172" s="12">
        <v>1</v>
      </c>
      <c r="AD172" s="12">
        <v>0</v>
      </c>
      <c r="AE172" s="15">
        <f t="shared" si="217"/>
        <v>5952.912</v>
      </c>
      <c r="AF172" s="12">
        <v>1</v>
      </c>
      <c r="AG172" s="12">
        <v>0.89</v>
      </c>
      <c r="AH172" s="12">
        <v>1.78</v>
      </c>
      <c r="AI172" s="35">
        <f t="shared" si="218"/>
        <v>2.5842</v>
      </c>
      <c r="AJ172" s="12">
        <v>0.9</v>
      </c>
      <c r="AK172" s="10">
        <v>0.5</v>
      </c>
      <c r="AL172" s="41">
        <f t="shared" si="219"/>
        <v>6922.58183568</v>
      </c>
      <c r="AV172" s="12">
        <v>35728</v>
      </c>
      <c r="AW172" s="13">
        <v>0.168</v>
      </c>
      <c r="AX172" s="12">
        <v>1</v>
      </c>
      <c r="AY172" s="12">
        <v>0</v>
      </c>
      <c r="AZ172" s="15">
        <f t="shared" si="220"/>
        <v>6002.304</v>
      </c>
      <c r="BA172" s="12">
        <v>1</v>
      </c>
      <c r="BB172" s="12">
        <v>0.9</v>
      </c>
      <c r="BC172" s="12">
        <v>2.31</v>
      </c>
      <c r="BD172" s="35">
        <f t="shared" si="221"/>
        <v>3.079</v>
      </c>
      <c r="BE172" s="12">
        <v>0.9</v>
      </c>
      <c r="BF172" s="10">
        <v>0.5</v>
      </c>
      <c r="BG172" s="41">
        <f t="shared" si="222"/>
        <v>8316.4923072</v>
      </c>
      <c r="BQ172" s="12">
        <v>35728</v>
      </c>
      <c r="BR172" s="13">
        <v>0.168</v>
      </c>
      <c r="BS172" s="12">
        <v>1</v>
      </c>
      <c r="BT172" s="12">
        <v>0</v>
      </c>
      <c r="BU172" s="15">
        <f t="shared" si="223"/>
        <v>6002.304</v>
      </c>
      <c r="BV172" s="12">
        <v>1</v>
      </c>
      <c r="BW172" s="12">
        <v>0.9</v>
      </c>
      <c r="BX172" s="12">
        <v>2.31</v>
      </c>
      <c r="BY172" s="35">
        <f t="shared" si="224"/>
        <v>3.079</v>
      </c>
      <c r="BZ172" s="12">
        <v>0.9</v>
      </c>
      <c r="CA172" s="10">
        <v>0.5</v>
      </c>
      <c r="CB172" s="41">
        <f t="shared" si="225"/>
        <v>8316.4923072</v>
      </c>
      <c r="CL172" s="12">
        <v>41312</v>
      </c>
      <c r="CM172" s="13">
        <v>0.168</v>
      </c>
      <c r="CN172" s="12">
        <v>1</v>
      </c>
      <c r="CO172" s="12">
        <v>0</v>
      </c>
      <c r="CP172" s="15">
        <f t="shared" si="226"/>
        <v>6940.416</v>
      </c>
      <c r="CQ172" s="12">
        <v>1</v>
      </c>
      <c r="CR172" s="12">
        <v>0.89</v>
      </c>
      <c r="CS172" s="12">
        <v>1.78</v>
      </c>
      <c r="CT172" s="35">
        <f t="shared" si="227"/>
        <v>2.5842</v>
      </c>
      <c r="CU172" s="12">
        <v>0.9</v>
      </c>
      <c r="CV172" s="10">
        <v>0.5</v>
      </c>
      <c r="CW172" s="41">
        <f t="shared" si="228"/>
        <v>8070.94036224</v>
      </c>
      <c r="DG172" s="12">
        <v>41606</v>
      </c>
      <c r="DH172" s="13">
        <v>0.168</v>
      </c>
      <c r="DI172" s="12">
        <v>1</v>
      </c>
      <c r="DJ172" s="12">
        <v>0</v>
      </c>
      <c r="DK172" s="15">
        <f t="shared" si="229"/>
        <v>6989.808</v>
      </c>
      <c r="DL172" s="12">
        <v>1</v>
      </c>
      <c r="DM172" s="12">
        <v>0.9</v>
      </c>
      <c r="DN172" s="12">
        <v>2.31</v>
      </c>
      <c r="DO172" s="35">
        <f t="shared" si="230"/>
        <v>3.079</v>
      </c>
      <c r="DP172" s="12">
        <v>0.9</v>
      </c>
      <c r="DQ172" s="10">
        <v>0.5</v>
      </c>
      <c r="DR172" s="41">
        <f t="shared" si="231"/>
        <v>9684.7284744</v>
      </c>
      <c r="EB172" s="12">
        <v>41606</v>
      </c>
      <c r="EC172" s="13">
        <v>0.168</v>
      </c>
      <c r="ED172" s="12">
        <v>1</v>
      </c>
      <c r="EE172" s="12">
        <v>0</v>
      </c>
      <c r="EF172" s="15">
        <f t="shared" si="232"/>
        <v>6989.808</v>
      </c>
      <c r="EG172" s="12">
        <v>1</v>
      </c>
      <c r="EH172" s="12">
        <v>0.9</v>
      </c>
      <c r="EI172" s="12">
        <v>3.11</v>
      </c>
      <c r="EJ172" s="35">
        <f t="shared" si="233"/>
        <v>3.799</v>
      </c>
      <c r="EK172" s="12">
        <v>0.9</v>
      </c>
      <c r="EL172" s="10">
        <v>0.5</v>
      </c>
      <c r="EM172" s="41">
        <f t="shared" si="234"/>
        <v>11949.4262664</v>
      </c>
    </row>
    <row r="173" s="1" customFormat="1" customHeight="1" spans="6:147">
      <c r="F173" s="12">
        <v>35434</v>
      </c>
      <c r="G173" s="13">
        <v>0.168</v>
      </c>
      <c r="H173" s="12">
        <v>1</v>
      </c>
      <c r="I173" s="12">
        <v>0</v>
      </c>
      <c r="J173" s="15">
        <f t="shared" si="214"/>
        <v>5952.912</v>
      </c>
      <c r="K173" s="12">
        <v>1</v>
      </c>
      <c r="L173" s="12">
        <v>0.89</v>
      </c>
      <c r="M173" s="12">
        <v>1.78</v>
      </c>
      <c r="N173" s="35">
        <f t="shared" si="215"/>
        <v>2.5842</v>
      </c>
      <c r="O173" s="12">
        <v>0.9</v>
      </c>
      <c r="P173" s="10">
        <v>0.5</v>
      </c>
      <c r="Q173" s="41">
        <f t="shared" si="216"/>
        <v>6922.58183568</v>
      </c>
      <c r="AA173" s="12">
        <v>35434</v>
      </c>
      <c r="AB173" s="13">
        <v>0.168</v>
      </c>
      <c r="AC173" s="12">
        <v>1</v>
      </c>
      <c r="AD173" s="12">
        <v>0</v>
      </c>
      <c r="AE173" s="15">
        <f t="shared" si="217"/>
        <v>5952.912</v>
      </c>
      <c r="AF173" s="12">
        <v>1</v>
      </c>
      <c r="AG173" s="12">
        <v>0.89</v>
      </c>
      <c r="AH173" s="12">
        <v>1.78</v>
      </c>
      <c r="AI173" s="35">
        <f t="shared" si="218"/>
        <v>2.5842</v>
      </c>
      <c r="AJ173" s="12">
        <v>0.9</v>
      </c>
      <c r="AK173" s="10">
        <v>0.5</v>
      </c>
      <c r="AL173" s="41">
        <f t="shared" si="219"/>
        <v>6922.58183568</v>
      </c>
      <c r="AV173" s="12">
        <v>35728</v>
      </c>
      <c r="AW173" s="13">
        <v>0.168</v>
      </c>
      <c r="AX173" s="12">
        <v>1</v>
      </c>
      <c r="AY173" s="12">
        <v>0</v>
      </c>
      <c r="AZ173" s="15">
        <f t="shared" si="220"/>
        <v>6002.304</v>
      </c>
      <c r="BA173" s="12">
        <v>1</v>
      </c>
      <c r="BB173" s="12">
        <v>0.9</v>
      </c>
      <c r="BC173" s="12">
        <v>2.31</v>
      </c>
      <c r="BD173" s="35">
        <f t="shared" si="221"/>
        <v>3.079</v>
      </c>
      <c r="BE173" s="12">
        <v>0.9</v>
      </c>
      <c r="BF173" s="10">
        <v>0.5</v>
      </c>
      <c r="BG173" s="41">
        <f t="shared" si="222"/>
        <v>8316.4923072</v>
      </c>
      <c r="BQ173" s="12">
        <v>35728</v>
      </c>
      <c r="BR173" s="13">
        <v>0.168</v>
      </c>
      <c r="BS173" s="12">
        <v>1</v>
      </c>
      <c r="BT173" s="12">
        <v>0</v>
      </c>
      <c r="BU173" s="15">
        <f t="shared" si="223"/>
        <v>6002.304</v>
      </c>
      <c r="BV173" s="12">
        <v>1</v>
      </c>
      <c r="BW173" s="12">
        <v>0.9</v>
      </c>
      <c r="BX173" s="12">
        <v>2.31</v>
      </c>
      <c r="BY173" s="35">
        <f t="shared" si="224"/>
        <v>3.079</v>
      </c>
      <c r="BZ173" s="12">
        <v>0.9</v>
      </c>
      <c r="CA173" s="10">
        <v>0.5</v>
      </c>
      <c r="CB173" s="41">
        <f t="shared" si="225"/>
        <v>8316.4923072</v>
      </c>
      <c r="CL173" s="12">
        <v>41312</v>
      </c>
      <c r="CM173" s="13">
        <v>0.168</v>
      </c>
      <c r="CN173" s="12">
        <v>1</v>
      </c>
      <c r="CO173" s="12">
        <v>0</v>
      </c>
      <c r="CP173" s="15">
        <f t="shared" si="226"/>
        <v>6940.416</v>
      </c>
      <c r="CQ173" s="12">
        <v>1</v>
      </c>
      <c r="CR173" s="12">
        <v>0.89</v>
      </c>
      <c r="CS173" s="12">
        <v>1.78</v>
      </c>
      <c r="CT173" s="35">
        <f t="shared" si="227"/>
        <v>2.5842</v>
      </c>
      <c r="CU173" s="12">
        <v>0.9</v>
      </c>
      <c r="CV173" s="10">
        <v>0.5</v>
      </c>
      <c r="CW173" s="41">
        <f t="shared" si="228"/>
        <v>8070.94036224</v>
      </c>
      <c r="DG173" s="12">
        <v>41606</v>
      </c>
      <c r="DH173" s="13">
        <v>0.168</v>
      </c>
      <c r="DI173" s="12">
        <v>1</v>
      </c>
      <c r="DJ173" s="12">
        <v>0</v>
      </c>
      <c r="DK173" s="15">
        <f t="shared" si="229"/>
        <v>6989.808</v>
      </c>
      <c r="DL173" s="12">
        <v>1</v>
      </c>
      <c r="DM173" s="12">
        <v>0.9</v>
      </c>
      <c r="DN173" s="12">
        <v>2.31</v>
      </c>
      <c r="DO173" s="35">
        <f t="shared" si="230"/>
        <v>3.079</v>
      </c>
      <c r="DP173" s="12">
        <v>0.9</v>
      </c>
      <c r="DQ173" s="10">
        <v>0.5</v>
      </c>
      <c r="DR173" s="41">
        <f t="shared" si="231"/>
        <v>9684.7284744</v>
      </c>
      <c r="EB173" s="12">
        <v>41606</v>
      </c>
      <c r="EC173" s="13">
        <v>0.168</v>
      </c>
      <c r="ED173" s="12">
        <v>1</v>
      </c>
      <c r="EE173" s="12">
        <v>0</v>
      </c>
      <c r="EF173" s="15">
        <f t="shared" si="232"/>
        <v>6989.808</v>
      </c>
      <c r="EG173" s="12">
        <v>1</v>
      </c>
      <c r="EH173" s="12">
        <v>0.9</v>
      </c>
      <c r="EI173" s="12">
        <v>3.11</v>
      </c>
      <c r="EJ173" s="35">
        <f t="shared" si="233"/>
        <v>3.799</v>
      </c>
      <c r="EK173" s="12">
        <v>0.9</v>
      </c>
      <c r="EL173" s="10">
        <v>0.5</v>
      </c>
      <c r="EM173" s="41">
        <f t="shared" si="234"/>
        <v>11949.4262664</v>
      </c>
    </row>
    <row r="174" s="1" customFormat="1" customHeight="1" spans="6:147">
      <c r="F174" s="12">
        <v>35434</v>
      </c>
      <c r="G174" s="13">
        <v>0.168</v>
      </c>
      <c r="H174" s="12">
        <v>1</v>
      </c>
      <c r="I174" s="12">
        <v>0</v>
      </c>
      <c r="J174" s="15">
        <f t="shared" si="214"/>
        <v>5952.912</v>
      </c>
      <c r="K174" s="12">
        <v>1</v>
      </c>
      <c r="L174" s="12">
        <v>0.89</v>
      </c>
      <c r="M174" s="12">
        <v>1.78</v>
      </c>
      <c r="N174" s="35">
        <f t="shared" si="215"/>
        <v>2.5842</v>
      </c>
      <c r="O174" s="12">
        <v>0.9</v>
      </c>
      <c r="P174" s="10">
        <v>0.5</v>
      </c>
      <c r="Q174" s="41">
        <f t="shared" si="216"/>
        <v>6922.58183568</v>
      </c>
      <c r="AA174" s="12">
        <v>35434</v>
      </c>
      <c r="AB174" s="13">
        <v>0.168</v>
      </c>
      <c r="AC174" s="12">
        <v>1</v>
      </c>
      <c r="AD174" s="12">
        <v>0</v>
      </c>
      <c r="AE174" s="15">
        <f t="shared" si="217"/>
        <v>5952.912</v>
      </c>
      <c r="AF174" s="12">
        <v>1</v>
      </c>
      <c r="AG174" s="12">
        <v>0.89</v>
      </c>
      <c r="AH174" s="12">
        <v>1.78</v>
      </c>
      <c r="AI174" s="35">
        <f t="shared" si="218"/>
        <v>2.5842</v>
      </c>
      <c r="AJ174" s="12">
        <v>0.9</v>
      </c>
      <c r="AK174" s="10">
        <v>0.5</v>
      </c>
      <c r="AL174" s="41">
        <f t="shared" si="219"/>
        <v>6922.58183568</v>
      </c>
      <c r="AV174" s="12">
        <v>35728</v>
      </c>
      <c r="AW174" s="13">
        <v>0.168</v>
      </c>
      <c r="AX174" s="12">
        <v>1</v>
      </c>
      <c r="AY174" s="12">
        <v>0</v>
      </c>
      <c r="AZ174" s="15">
        <f t="shared" si="220"/>
        <v>6002.304</v>
      </c>
      <c r="BA174" s="12">
        <v>1</v>
      </c>
      <c r="BB174" s="12">
        <v>0.9</v>
      </c>
      <c r="BC174" s="12">
        <v>2.31</v>
      </c>
      <c r="BD174" s="35">
        <f t="shared" si="221"/>
        <v>3.079</v>
      </c>
      <c r="BE174" s="12">
        <v>0.9</v>
      </c>
      <c r="BF174" s="10">
        <v>0.5</v>
      </c>
      <c r="BG174" s="41">
        <f t="shared" si="222"/>
        <v>8316.4923072</v>
      </c>
      <c r="BQ174" s="12">
        <v>35728</v>
      </c>
      <c r="BR174" s="13">
        <v>0.168</v>
      </c>
      <c r="BS174" s="12">
        <v>1</v>
      </c>
      <c r="BT174" s="12">
        <v>0</v>
      </c>
      <c r="BU174" s="15">
        <f t="shared" si="223"/>
        <v>6002.304</v>
      </c>
      <c r="BV174" s="12">
        <v>1</v>
      </c>
      <c r="BW174" s="12">
        <v>0.9</v>
      </c>
      <c r="BX174" s="12">
        <v>2.31</v>
      </c>
      <c r="BY174" s="35">
        <f t="shared" si="224"/>
        <v>3.079</v>
      </c>
      <c r="BZ174" s="12">
        <v>0.9</v>
      </c>
      <c r="CA174" s="10">
        <v>0.5</v>
      </c>
      <c r="CB174" s="41">
        <f t="shared" si="225"/>
        <v>8316.4923072</v>
      </c>
      <c r="CL174" s="12">
        <v>41312</v>
      </c>
      <c r="CM174" s="13">
        <v>0.168</v>
      </c>
      <c r="CN174" s="12">
        <v>1</v>
      </c>
      <c r="CO174" s="12">
        <v>0</v>
      </c>
      <c r="CP174" s="15">
        <f t="shared" si="226"/>
        <v>6940.416</v>
      </c>
      <c r="CQ174" s="12">
        <v>1</v>
      </c>
      <c r="CR174" s="12">
        <v>0.89</v>
      </c>
      <c r="CS174" s="12">
        <v>1.78</v>
      </c>
      <c r="CT174" s="35">
        <f t="shared" si="227"/>
        <v>2.5842</v>
      </c>
      <c r="CU174" s="12">
        <v>0.9</v>
      </c>
      <c r="CV174" s="10">
        <v>0.5</v>
      </c>
      <c r="CW174" s="41">
        <f t="shared" si="228"/>
        <v>8070.94036224</v>
      </c>
      <c r="DG174" s="12">
        <v>41606</v>
      </c>
      <c r="DH174" s="13">
        <v>0.168</v>
      </c>
      <c r="DI174" s="12">
        <v>1</v>
      </c>
      <c r="DJ174" s="12">
        <v>0</v>
      </c>
      <c r="DK174" s="15">
        <f t="shared" si="229"/>
        <v>6989.808</v>
      </c>
      <c r="DL174" s="12">
        <v>1</v>
      </c>
      <c r="DM174" s="12">
        <v>0.9</v>
      </c>
      <c r="DN174" s="12">
        <v>2.31</v>
      </c>
      <c r="DO174" s="35">
        <f t="shared" si="230"/>
        <v>3.079</v>
      </c>
      <c r="DP174" s="12">
        <v>0.9</v>
      </c>
      <c r="DQ174" s="10">
        <v>0.5</v>
      </c>
      <c r="DR174" s="41">
        <f t="shared" si="231"/>
        <v>9684.7284744</v>
      </c>
      <c r="EB174" s="12">
        <v>41606</v>
      </c>
      <c r="EC174" s="13">
        <v>0.168</v>
      </c>
      <c r="ED174" s="12">
        <v>1</v>
      </c>
      <c r="EE174" s="12">
        <v>0</v>
      </c>
      <c r="EF174" s="15">
        <f t="shared" si="232"/>
        <v>6989.808</v>
      </c>
      <c r="EG174" s="12">
        <v>1</v>
      </c>
      <c r="EH174" s="12">
        <v>0.9</v>
      </c>
      <c r="EI174" s="12">
        <v>3.11</v>
      </c>
      <c r="EJ174" s="35">
        <f t="shared" si="233"/>
        <v>3.799</v>
      </c>
      <c r="EK174" s="12">
        <v>0.9</v>
      </c>
      <c r="EL174" s="10">
        <v>0.5</v>
      </c>
      <c r="EM174" s="41">
        <f t="shared" si="234"/>
        <v>11949.4262664</v>
      </c>
    </row>
    <row r="175" s="1" customFormat="1" customHeight="1" spans="6:147">
      <c r="F175" s="12">
        <v>35434</v>
      </c>
      <c r="G175" s="13">
        <v>0.3</v>
      </c>
      <c r="H175" s="12">
        <v>1</v>
      </c>
      <c r="I175" s="12">
        <v>0</v>
      </c>
      <c r="J175" s="15">
        <f t="shared" si="214"/>
        <v>10630.2</v>
      </c>
      <c r="K175" s="12">
        <v>1</v>
      </c>
      <c r="L175" s="12">
        <v>0.89</v>
      </c>
      <c r="M175" s="12">
        <v>1.78</v>
      </c>
      <c r="N175" s="35">
        <f t="shared" si="215"/>
        <v>2.5842</v>
      </c>
      <c r="O175" s="12">
        <v>0.9</v>
      </c>
      <c r="P175" s="10">
        <v>0.5</v>
      </c>
      <c r="Q175" s="41">
        <f t="shared" si="216"/>
        <v>12361.753278</v>
      </c>
      <c r="AA175" s="12">
        <v>35434</v>
      </c>
      <c r="AB175" s="13">
        <v>0.3</v>
      </c>
      <c r="AC175" s="12">
        <v>1</v>
      </c>
      <c r="AD175" s="12">
        <v>0</v>
      </c>
      <c r="AE175" s="15">
        <f t="shared" si="217"/>
        <v>10630.2</v>
      </c>
      <c r="AF175" s="12">
        <v>1</v>
      </c>
      <c r="AG175" s="12">
        <v>0.89</v>
      </c>
      <c r="AH175" s="12">
        <v>1.78</v>
      </c>
      <c r="AI175" s="35">
        <f t="shared" si="218"/>
        <v>2.5842</v>
      </c>
      <c r="AJ175" s="12">
        <v>0.9</v>
      </c>
      <c r="AK175" s="10">
        <v>0.5</v>
      </c>
      <c r="AL175" s="41">
        <f t="shared" si="219"/>
        <v>12361.753278</v>
      </c>
      <c r="AV175" s="12">
        <v>35728</v>
      </c>
      <c r="AW175" s="13">
        <v>0.3</v>
      </c>
      <c r="AX175" s="12">
        <v>1</v>
      </c>
      <c r="AY175" s="12">
        <v>0</v>
      </c>
      <c r="AZ175" s="15">
        <f t="shared" si="220"/>
        <v>10718.4</v>
      </c>
      <c r="BA175" s="12">
        <v>1</v>
      </c>
      <c r="BB175" s="12">
        <v>0.9</v>
      </c>
      <c r="BC175" s="12">
        <v>2.31</v>
      </c>
      <c r="BD175" s="35">
        <f t="shared" si="221"/>
        <v>3.079</v>
      </c>
      <c r="BE175" s="12">
        <v>0.9</v>
      </c>
      <c r="BF175" s="10">
        <v>0.5</v>
      </c>
      <c r="BG175" s="41">
        <f t="shared" si="222"/>
        <v>14850.87912</v>
      </c>
      <c r="BQ175" s="12">
        <v>35728</v>
      </c>
      <c r="BR175" s="13">
        <v>0.3</v>
      </c>
      <c r="BS175" s="12">
        <v>1</v>
      </c>
      <c r="BT175" s="12">
        <v>0</v>
      </c>
      <c r="BU175" s="15">
        <f t="shared" si="223"/>
        <v>10718.4</v>
      </c>
      <c r="BV175" s="12">
        <v>1</v>
      </c>
      <c r="BW175" s="12">
        <v>0.9</v>
      </c>
      <c r="BX175" s="12">
        <v>2.31</v>
      </c>
      <c r="BY175" s="35">
        <f t="shared" si="224"/>
        <v>3.079</v>
      </c>
      <c r="BZ175" s="12">
        <v>0.9</v>
      </c>
      <c r="CA175" s="10">
        <v>0.5</v>
      </c>
      <c r="CB175" s="41">
        <f t="shared" si="225"/>
        <v>14850.87912</v>
      </c>
      <c r="CL175" s="12">
        <v>41312</v>
      </c>
      <c r="CM175" s="13">
        <v>0.3</v>
      </c>
      <c r="CN175" s="12">
        <v>1</v>
      </c>
      <c r="CO175" s="12">
        <v>0</v>
      </c>
      <c r="CP175" s="15">
        <f t="shared" si="226"/>
        <v>12393.6</v>
      </c>
      <c r="CQ175" s="12">
        <v>1</v>
      </c>
      <c r="CR175" s="12">
        <v>0.89</v>
      </c>
      <c r="CS175" s="12">
        <v>1.78</v>
      </c>
      <c r="CT175" s="35">
        <f t="shared" si="227"/>
        <v>2.5842</v>
      </c>
      <c r="CU175" s="12">
        <v>0.9</v>
      </c>
      <c r="CV175" s="10">
        <v>0.5</v>
      </c>
      <c r="CW175" s="41">
        <f t="shared" si="228"/>
        <v>14412.393504</v>
      </c>
      <c r="DG175" s="12">
        <v>41606</v>
      </c>
      <c r="DH175" s="13">
        <v>0.3</v>
      </c>
      <c r="DI175" s="12">
        <v>1</v>
      </c>
      <c r="DJ175" s="12">
        <v>0</v>
      </c>
      <c r="DK175" s="15">
        <f t="shared" si="229"/>
        <v>12481.8</v>
      </c>
      <c r="DL175" s="12">
        <v>1</v>
      </c>
      <c r="DM175" s="12">
        <v>0.9</v>
      </c>
      <c r="DN175" s="12">
        <v>2.31</v>
      </c>
      <c r="DO175" s="35">
        <f t="shared" si="230"/>
        <v>3.079</v>
      </c>
      <c r="DP175" s="12">
        <v>0.9</v>
      </c>
      <c r="DQ175" s="10">
        <v>0.5</v>
      </c>
      <c r="DR175" s="41">
        <f t="shared" si="231"/>
        <v>17294.15799</v>
      </c>
      <c r="EB175" s="12">
        <v>41606</v>
      </c>
      <c r="EC175" s="13">
        <v>0.3</v>
      </c>
      <c r="ED175" s="12">
        <v>1</v>
      </c>
      <c r="EE175" s="12">
        <v>0</v>
      </c>
      <c r="EF175" s="15">
        <f t="shared" si="232"/>
        <v>12481.8</v>
      </c>
      <c r="EG175" s="12">
        <v>1</v>
      </c>
      <c r="EH175" s="12">
        <v>0.9</v>
      </c>
      <c r="EI175" s="12">
        <v>3.11</v>
      </c>
      <c r="EJ175" s="35">
        <f t="shared" si="233"/>
        <v>3.799</v>
      </c>
      <c r="EK175" s="12">
        <v>0.9</v>
      </c>
      <c r="EL175" s="10">
        <v>0.5</v>
      </c>
      <c r="EM175" s="41">
        <f t="shared" si="234"/>
        <v>21338.26119</v>
      </c>
    </row>
    <row r="176" s="1" customFormat="1" customHeight="1" spans="6:147">
      <c r="F176" s="12">
        <v>35434</v>
      </c>
      <c r="G176" s="13">
        <v>0.58</v>
      </c>
      <c r="H176" s="12">
        <v>1</v>
      </c>
      <c r="I176" s="12">
        <v>0</v>
      </c>
      <c r="J176" s="15">
        <f t="shared" si="214"/>
        <v>20551.72</v>
      </c>
      <c r="K176" s="12">
        <v>1</v>
      </c>
      <c r="L176" s="12">
        <v>0.89</v>
      </c>
      <c r="M176" s="12">
        <v>1.78</v>
      </c>
      <c r="N176" s="35">
        <f t="shared" si="215"/>
        <v>2.5842</v>
      </c>
      <c r="O176" s="12">
        <v>0.9</v>
      </c>
      <c r="P176" s="10">
        <v>0.5</v>
      </c>
      <c r="Q176" s="41">
        <f t="shared" si="216"/>
        <v>23899.3896708</v>
      </c>
      <c r="AA176" s="12">
        <v>35434</v>
      </c>
      <c r="AB176" s="13">
        <v>0.58</v>
      </c>
      <c r="AC176" s="12">
        <v>1</v>
      </c>
      <c r="AD176" s="12">
        <v>0</v>
      </c>
      <c r="AE176" s="15">
        <f t="shared" si="217"/>
        <v>20551.72</v>
      </c>
      <c r="AF176" s="12">
        <v>1</v>
      </c>
      <c r="AG176" s="12">
        <v>0.89</v>
      </c>
      <c r="AH176" s="12">
        <v>1.78</v>
      </c>
      <c r="AI176" s="35">
        <f t="shared" si="218"/>
        <v>2.5842</v>
      </c>
      <c r="AJ176" s="12">
        <v>0.9</v>
      </c>
      <c r="AK176" s="10">
        <v>0.5</v>
      </c>
      <c r="AL176" s="41">
        <f t="shared" si="219"/>
        <v>23899.3896708</v>
      </c>
      <c r="AV176" s="12">
        <v>35728</v>
      </c>
      <c r="AW176" s="13">
        <v>0.58</v>
      </c>
      <c r="AX176" s="12">
        <v>1</v>
      </c>
      <c r="AY176" s="12">
        <v>0</v>
      </c>
      <c r="AZ176" s="15">
        <f t="shared" si="220"/>
        <v>20722.24</v>
      </c>
      <c r="BA176" s="12">
        <v>1</v>
      </c>
      <c r="BB176" s="12">
        <v>0.9</v>
      </c>
      <c r="BC176" s="12">
        <v>2.31</v>
      </c>
      <c r="BD176" s="35">
        <f t="shared" si="221"/>
        <v>3.079</v>
      </c>
      <c r="BE176" s="12">
        <v>0.9</v>
      </c>
      <c r="BF176" s="10">
        <v>0.5</v>
      </c>
      <c r="BG176" s="41">
        <f t="shared" si="222"/>
        <v>28711.699632</v>
      </c>
      <c r="BQ176" s="12">
        <v>35728</v>
      </c>
      <c r="BR176" s="13">
        <v>0.58</v>
      </c>
      <c r="BS176" s="12">
        <v>1</v>
      </c>
      <c r="BT176" s="12">
        <v>0</v>
      </c>
      <c r="BU176" s="15">
        <f t="shared" si="223"/>
        <v>20722.24</v>
      </c>
      <c r="BV176" s="12">
        <v>1</v>
      </c>
      <c r="BW176" s="12">
        <v>0.9</v>
      </c>
      <c r="BX176" s="12">
        <v>2.31</v>
      </c>
      <c r="BY176" s="35">
        <f t="shared" si="224"/>
        <v>3.079</v>
      </c>
      <c r="BZ176" s="12">
        <v>0.9</v>
      </c>
      <c r="CA176" s="10">
        <v>0.5</v>
      </c>
      <c r="CB176" s="41">
        <f t="shared" si="225"/>
        <v>28711.699632</v>
      </c>
      <c r="CL176" s="12">
        <v>41312</v>
      </c>
      <c r="CM176" s="13">
        <v>0.58</v>
      </c>
      <c r="CN176" s="12">
        <v>1</v>
      </c>
      <c r="CO176" s="12">
        <v>0</v>
      </c>
      <c r="CP176" s="15">
        <f t="shared" si="226"/>
        <v>23960.96</v>
      </c>
      <c r="CQ176" s="12">
        <v>1</v>
      </c>
      <c r="CR176" s="12">
        <v>0.89</v>
      </c>
      <c r="CS176" s="12">
        <v>1.78</v>
      </c>
      <c r="CT176" s="35">
        <f t="shared" si="227"/>
        <v>2.5842</v>
      </c>
      <c r="CU176" s="12">
        <v>0.9</v>
      </c>
      <c r="CV176" s="10">
        <v>0.5</v>
      </c>
      <c r="CW176" s="41">
        <f t="shared" si="228"/>
        <v>27863.9607744</v>
      </c>
      <c r="DG176" s="12">
        <v>41606</v>
      </c>
      <c r="DH176" s="13">
        <v>0.58</v>
      </c>
      <c r="DI176" s="12">
        <v>1</v>
      </c>
      <c r="DJ176" s="12">
        <v>0</v>
      </c>
      <c r="DK176" s="15">
        <f t="shared" si="229"/>
        <v>24131.48</v>
      </c>
      <c r="DL176" s="12">
        <v>1</v>
      </c>
      <c r="DM176" s="12">
        <v>0.9</v>
      </c>
      <c r="DN176" s="12">
        <v>2.31</v>
      </c>
      <c r="DO176" s="35">
        <f t="shared" si="230"/>
        <v>3.079</v>
      </c>
      <c r="DP176" s="12">
        <v>0.9</v>
      </c>
      <c r="DQ176" s="10">
        <v>0.5</v>
      </c>
      <c r="DR176" s="41">
        <f t="shared" si="231"/>
        <v>33435.372114</v>
      </c>
      <c r="EB176" s="12">
        <v>41606</v>
      </c>
      <c r="EC176" s="13">
        <v>0.58</v>
      </c>
      <c r="ED176" s="12">
        <v>1</v>
      </c>
      <c r="EE176" s="12">
        <v>0</v>
      </c>
      <c r="EF176" s="15">
        <f t="shared" si="232"/>
        <v>24131.48</v>
      </c>
      <c r="EG176" s="12">
        <v>1</v>
      </c>
      <c r="EH176" s="12">
        <v>0.9</v>
      </c>
      <c r="EI176" s="12">
        <v>3.11</v>
      </c>
      <c r="EJ176" s="35">
        <f t="shared" si="233"/>
        <v>3.799</v>
      </c>
      <c r="EK176" s="12">
        <v>0.9</v>
      </c>
      <c r="EL176" s="10">
        <v>0.5</v>
      </c>
      <c r="EM176" s="41">
        <f t="shared" si="234"/>
        <v>41253.971634</v>
      </c>
    </row>
    <row r="177" s="1" customFormat="1" customHeight="1" spans="1:147">
      <c r="F177" s="42" t="s">
        <v>50</v>
      </c>
      <c r="G177" s="37"/>
      <c r="H177" s="37"/>
      <c r="I177" s="37"/>
      <c r="J177" s="37"/>
      <c r="K177" s="37"/>
      <c r="L177" s="37"/>
      <c r="M177" s="38">
        <f>SUM(Q167:Q176)</f>
        <v>91641.79763424</v>
      </c>
      <c r="N177" s="38"/>
      <c r="O177" s="38"/>
      <c r="P177" s="38"/>
      <c r="Q177" s="38"/>
      <c r="R177" s="1"/>
      <c r="S177" s="1"/>
      <c r="T177" s="1"/>
      <c r="U177" s="1"/>
      <c r="V177" s="1"/>
      <c r="W177" s="1"/>
      <c r="X177" s="1"/>
      <c r="Y177" s="1"/>
      <c r="Z177" s="1"/>
      <c r="AA177" s="42" t="s">
        <v>50</v>
      </c>
      <c r="AB177" s="37"/>
      <c r="AC177" s="37"/>
      <c r="AD177" s="37"/>
      <c r="AE177" s="37"/>
      <c r="AF177" s="37"/>
      <c r="AG177" s="37"/>
      <c r="AH177" s="38">
        <f>SUM(AL167:AL176)</f>
        <v>91641.79763424</v>
      </c>
      <c r="AI177" s="38"/>
      <c r="AJ177" s="38"/>
      <c r="AK177" s="38"/>
      <c r="AL177" s="38"/>
      <c r="AM177" s="1"/>
      <c r="AN177" s="1"/>
      <c r="AO177" s="1"/>
      <c r="AP177" s="1"/>
      <c r="AQ177" s="1"/>
      <c r="AR177" s="1"/>
      <c r="AS177" s="1"/>
      <c r="AT177" s="1"/>
      <c r="AU177" s="1"/>
      <c r="AV177" s="42" t="s">
        <v>50</v>
      </c>
      <c r="AW177" s="37"/>
      <c r="AX177" s="37"/>
      <c r="AY177" s="37"/>
      <c r="AZ177" s="37"/>
      <c r="BA177" s="37"/>
      <c r="BB177" s="37"/>
      <c r="BC177" s="38">
        <f>SUM(BG167:BG176)</f>
        <v>110094.5172096</v>
      </c>
      <c r="BD177" s="38"/>
      <c r="BE177" s="38"/>
      <c r="BF177" s="38"/>
      <c r="BG177" s="38"/>
      <c r="BH177" s="1"/>
      <c r="BI177" s="1"/>
      <c r="BJ177" s="1"/>
      <c r="BK177" s="1"/>
      <c r="BL177" s="1"/>
      <c r="BM177" s="1"/>
      <c r="BN177" s="1"/>
      <c r="BO177" s="1"/>
      <c r="BP177" s="1"/>
      <c r="BQ177" s="42" t="s">
        <v>50</v>
      </c>
      <c r="BR177" s="37"/>
      <c r="BS177" s="37"/>
      <c r="BT177" s="37"/>
      <c r="BU177" s="37"/>
      <c r="BV177" s="37"/>
      <c r="BW177" s="37"/>
      <c r="BX177" s="38">
        <f>SUM(CB167:CB176)</f>
        <v>110094.5172096</v>
      </c>
      <c r="BY177" s="38"/>
      <c r="BZ177" s="38"/>
      <c r="CA177" s="38"/>
      <c r="CB177" s="38"/>
      <c r="CC177" s="1"/>
      <c r="CD177" s="1"/>
      <c r="CE177" s="1"/>
      <c r="CF177" s="1"/>
      <c r="CG177" s="1"/>
      <c r="CH177" s="1"/>
      <c r="CI177" s="1"/>
      <c r="CJ177" s="1"/>
      <c r="CK177" s="1"/>
      <c r="CL177" s="42" t="s">
        <v>50</v>
      </c>
      <c r="CM177" s="37"/>
      <c r="CN177" s="37"/>
      <c r="CO177" s="37"/>
      <c r="CP177" s="37"/>
      <c r="CQ177" s="37"/>
      <c r="CR177" s="37"/>
      <c r="CS177" s="38">
        <f>SUM(CW167:CW176)</f>
        <v>106843.87717632</v>
      </c>
      <c r="CT177" s="38"/>
      <c r="CU177" s="38"/>
      <c r="CV177" s="38"/>
      <c r="CW177" s="38"/>
      <c r="CX177" s="1"/>
      <c r="CY177" s="1"/>
      <c r="CZ177" s="1"/>
      <c r="DA177" s="1"/>
      <c r="DB177" s="1"/>
      <c r="DC177" s="1"/>
      <c r="DD177" s="1"/>
      <c r="DE177" s="1"/>
      <c r="DF177" s="1"/>
      <c r="DG177" s="42" t="s">
        <v>50</v>
      </c>
      <c r="DH177" s="37"/>
      <c r="DI177" s="37"/>
      <c r="DJ177" s="37"/>
      <c r="DK177" s="37"/>
      <c r="DL177" s="37"/>
      <c r="DM177" s="37"/>
      <c r="DN177" s="38">
        <f>SUM(DR167:DR176)</f>
        <v>128207.3578992</v>
      </c>
      <c r="DO177" s="38"/>
      <c r="DP177" s="38"/>
      <c r="DQ177" s="38"/>
      <c r="DR177" s="38"/>
      <c r="DS177" s="1"/>
      <c r="DT177" s="1"/>
      <c r="DU177" s="1"/>
      <c r="DV177" s="1"/>
      <c r="DW177" s="1"/>
      <c r="DX177" s="1"/>
      <c r="DY177" s="1"/>
      <c r="DZ177" s="1"/>
      <c r="EA177" s="1"/>
      <c r="EB177" s="42" t="s">
        <v>50</v>
      </c>
      <c r="EC177" s="37"/>
      <c r="ED177" s="37"/>
      <c r="EE177" s="37"/>
      <c r="EF177" s="37"/>
      <c r="EG177" s="37"/>
      <c r="EH177" s="37"/>
      <c r="EI177" s="38">
        <f>SUM(EM167:EM176)</f>
        <v>158187.6429552</v>
      </c>
      <c r="EJ177" s="38"/>
      <c r="EK177" s="38"/>
      <c r="EL177" s="38"/>
      <c r="EM177" s="38"/>
    </row>
    <row r="178" s="1" customFormat="1" customHeight="1" spans="1:147">
      <c r="F178" s="37"/>
      <c r="G178" s="37"/>
      <c r="H178" s="37"/>
      <c r="I178" s="37"/>
      <c r="J178" s="37"/>
      <c r="K178" s="37"/>
      <c r="L178" s="37"/>
      <c r="M178" s="38"/>
      <c r="N178" s="38"/>
      <c r="O178" s="38"/>
      <c r="P178" s="38"/>
      <c r="Q178" s="38"/>
      <c r="R178" s="1"/>
      <c r="S178" s="1"/>
      <c r="T178" s="1"/>
      <c r="U178" s="1"/>
      <c r="V178" s="1"/>
      <c r="W178" s="1"/>
      <c r="X178" s="1"/>
      <c r="Y178" s="1"/>
      <c r="Z178" s="1"/>
      <c r="AA178" s="37"/>
      <c r="AB178" s="37"/>
      <c r="AC178" s="37"/>
      <c r="AD178" s="37"/>
      <c r="AE178" s="37"/>
      <c r="AF178" s="37"/>
      <c r="AG178" s="37"/>
      <c r="AH178" s="38"/>
      <c r="AI178" s="38"/>
      <c r="AJ178" s="38"/>
      <c r="AK178" s="38"/>
      <c r="AL178" s="38"/>
      <c r="AM178" s="1"/>
      <c r="AN178" s="1"/>
      <c r="AO178" s="1"/>
      <c r="AP178" s="1"/>
      <c r="AQ178" s="1"/>
      <c r="AR178" s="1"/>
      <c r="AS178" s="1"/>
      <c r="AT178" s="1"/>
      <c r="AU178" s="1"/>
      <c r="AV178" s="37"/>
      <c r="AW178" s="37"/>
      <c r="AX178" s="37"/>
      <c r="AY178" s="37"/>
      <c r="AZ178" s="37"/>
      <c r="BA178" s="37"/>
      <c r="BB178" s="37"/>
      <c r="BC178" s="38"/>
      <c r="BD178" s="38"/>
      <c r="BE178" s="38"/>
      <c r="BF178" s="38"/>
      <c r="BG178" s="38"/>
      <c r="BH178" s="1"/>
      <c r="BI178" s="1"/>
      <c r="BJ178" s="1"/>
      <c r="BK178" s="1"/>
      <c r="BL178" s="1"/>
      <c r="BM178" s="1"/>
      <c r="BN178" s="1"/>
      <c r="BO178" s="1"/>
      <c r="BP178" s="1"/>
      <c r="BQ178" s="37"/>
      <c r="BR178" s="37"/>
      <c r="BS178" s="37"/>
      <c r="BT178" s="37"/>
      <c r="BU178" s="37"/>
      <c r="BV178" s="37"/>
      <c r="BW178" s="37"/>
      <c r="BX178" s="38"/>
      <c r="BY178" s="38"/>
      <c r="BZ178" s="38"/>
      <c r="CA178" s="38"/>
      <c r="CB178" s="38"/>
      <c r="CC178" s="1"/>
      <c r="CD178" s="1"/>
      <c r="CE178" s="1"/>
      <c r="CF178" s="1"/>
      <c r="CG178" s="1"/>
      <c r="CH178" s="1"/>
      <c r="CI178" s="1"/>
      <c r="CJ178" s="1"/>
      <c r="CK178" s="1"/>
      <c r="CL178" s="37"/>
      <c r="CM178" s="37"/>
      <c r="CN178" s="37"/>
      <c r="CO178" s="37"/>
      <c r="CP178" s="37"/>
      <c r="CQ178" s="37"/>
      <c r="CR178" s="37"/>
      <c r="CS178" s="38"/>
      <c r="CT178" s="38"/>
      <c r="CU178" s="38"/>
      <c r="CV178" s="38"/>
      <c r="CW178" s="38"/>
      <c r="CX178" s="1"/>
      <c r="CY178" s="1"/>
      <c r="CZ178" s="1"/>
      <c r="DA178" s="1"/>
      <c r="DB178" s="1"/>
      <c r="DC178" s="1"/>
      <c r="DD178" s="1"/>
      <c r="DE178" s="1"/>
      <c r="DF178" s="1"/>
      <c r="DG178" s="37"/>
      <c r="DH178" s="37"/>
      <c r="DI178" s="37"/>
      <c r="DJ178" s="37"/>
      <c r="DK178" s="37"/>
      <c r="DL178" s="37"/>
      <c r="DM178" s="37"/>
      <c r="DN178" s="38"/>
      <c r="DO178" s="38"/>
      <c r="DP178" s="38"/>
      <c r="DQ178" s="38"/>
      <c r="DR178" s="38"/>
      <c r="DS178" s="1"/>
      <c r="DT178" s="1"/>
      <c r="DU178" s="1"/>
      <c r="DV178" s="1"/>
      <c r="DW178" s="1"/>
      <c r="DX178" s="1"/>
      <c r="DY178" s="1"/>
      <c r="DZ178" s="1"/>
      <c r="EA178" s="1"/>
      <c r="EB178" s="37"/>
      <c r="EC178" s="37"/>
      <c r="ED178" s="37"/>
      <c r="EE178" s="37"/>
      <c r="EF178" s="37"/>
      <c r="EG178" s="37"/>
      <c r="EH178" s="37"/>
      <c r="EI178" s="38"/>
      <c r="EJ178" s="38"/>
      <c r="EK178" s="38"/>
      <c r="EL178" s="38"/>
      <c r="EM178" s="38"/>
    </row>
    <row r="179" s="1" customFormat="1" customHeight="1" spans="1:147">
      <c r="F179" s="37"/>
      <c r="G179" s="37"/>
      <c r="H179" s="37"/>
      <c r="I179" s="37"/>
      <c r="J179" s="37"/>
      <c r="K179" s="37"/>
      <c r="L179" s="37"/>
      <c r="M179" s="38"/>
      <c r="N179" s="38"/>
      <c r="O179" s="38"/>
      <c r="P179" s="38"/>
      <c r="Q179" s="38"/>
      <c r="R179" s="1"/>
      <c r="S179" s="1"/>
      <c r="T179" s="1"/>
      <c r="U179" s="1"/>
      <c r="V179" s="1"/>
      <c r="W179" s="1"/>
      <c r="X179" s="1"/>
      <c r="Y179" s="1"/>
      <c r="Z179" s="1"/>
      <c r="AA179" s="37"/>
      <c r="AB179" s="37"/>
      <c r="AC179" s="37"/>
      <c r="AD179" s="37"/>
      <c r="AE179" s="37"/>
      <c r="AF179" s="37"/>
      <c r="AG179" s="37"/>
      <c r="AH179" s="38"/>
      <c r="AI179" s="38"/>
      <c r="AJ179" s="38"/>
      <c r="AK179" s="38"/>
      <c r="AL179" s="38"/>
      <c r="AM179" s="1"/>
      <c r="AN179" s="1"/>
      <c r="AO179" s="1"/>
      <c r="AP179" s="1"/>
      <c r="AQ179" s="1"/>
      <c r="AR179" s="1"/>
      <c r="AS179" s="1"/>
      <c r="AT179" s="1"/>
      <c r="AU179" s="1"/>
      <c r="AV179" s="37"/>
      <c r="AW179" s="37"/>
      <c r="AX179" s="37"/>
      <c r="AY179" s="37"/>
      <c r="AZ179" s="37"/>
      <c r="BA179" s="37"/>
      <c r="BB179" s="37"/>
      <c r="BC179" s="38"/>
      <c r="BD179" s="38"/>
      <c r="BE179" s="38"/>
      <c r="BF179" s="38"/>
      <c r="BG179" s="38"/>
      <c r="BH179" s="1"/>
      <c r="BI179" s="1"/>
      <c r="BJ179" s="1"/>
      <c r="BK179" s="1"/>
      <c r="BL179" s="1"/>
      <c r="BM179" s="1"/>
      <c r="BN179" s="1"/>
      <c r="BO179" s="1"/>
      <c r="BP179" s="1"/>
      <c r="BQ179" s="37"/>
      <c r="BR179" s="37"/>
      <c r="BS179" s="37"/>
      <c r="BT179" s="37"/>
      <c r="BU179" s="37"/>
      <c r="BV179" s="37"/>
      <c r="BW179" s="37"/>
      <c r="BX179" s="38"/>
      <c r="BY179" s="38"/>
      <c r="BZ179" s="38"/>
      <c r="CA179" s="38"/>
      <c r="CB179" s="38"/>
      <c r="CC179" s="1"/>
      <c r="CD179" s="1"/>
      <c r="CE179" s="1"/>
      <c r="CF179" s="1"/>
      <c r="CG179" s="1"/>
      <c r="CH179" s="1"/>
      <c r="CI179" s="1"/>
      <c r="CJ179" s="1"/>
      <c r="CK179" s="1"/>
      <c r="CL179" s="37"/>
      <c r="CM179" s="37"/>
      <c r="CN179" s="37"/>
      <c r="CO179" s="37"/>
      <c r="CP179" s="37"/>
      <c r="CQ179" s="37"/>
      <c r="CR179" s="37"/>
      <c r="CS179" s="38"/>
      <c r="CT179" s="38"/>
      <c r="CU179" s="38"/>
      <c r="CV179" s="38"/>
      <c r="CW179" s="38"/>
      <c r="CX179" s="1"/>
      <c r="CY179" s="1"/>
      <c r="CZ179" s="1"/>
      <c r="DA179" s="1"/>
      <c r="DB179" s="1"/>
      <c r="DC179" s="1"/>
      <c r="DD179" s="1"/>
      <c r="DE179" s="1"/>
      <c r="DF179" s="1"/>
      <c r="DG179" s="37"/>
      <c r="DH179" s="37"/>
      <c r="DI179" s="37"/>
      <c r="DJ179" s="37"/>
      <c r="DK179" s="37"/>
      <c r="DL179" s="37"/>
      <c r="DM179" s="37"/>
      <c r="DN179" s="38"/>
      <c r="DO179" s="38"/>
      <c r="DP179" s="38"/>
      <c r="DQ179" s="38"/>
      <c r="DR179" s="38"/>
      <c r="DS179" s="1"/>
      <c r="DT179" s="1"/>
      <c r="DU179" s="1"/>
      <c r="DV179" s="1"/>
      <c r="DW179" s="1"/>
      <c r="DX179" s="1"/>
      <c r="DY179" s="1"/>
      <c r="DZ179" s="1"/>
      <c r="EA179" s="1"/>
      <c r="EB179" s="37"/>
      <c r="EC179" s="37"/>
      <c r="ED179" s="37"/>
      <c r="EE179" s="37"/>
      <c r="EF179" s="37"/>
      <c r="EG179" s="37"/>
      <c r="EH179" s="37"/>
      <c r="EI179" s="38"/>
      <c r="EJ179" s="38"/>
      <c r="EK179" s="38"/>
      <c r="EL179" s="38"/>
      <c r="EM179" s="38"/>
    </row>
    <row r="181" s="1" customFormat="1" customHeight="1" spans="1:147">
      <c r="A181" s="2" t="s">
        <v>170</v>
      </c>
      <c r="B181" s="2"/>
      <c r="C181" s="2"/>
      <c r="D181" s="2"/>
      <c r="E181" s="2"/>
      <c r="F181" s="3" t="s">
        <v>1</v>
      </c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2" t="s">
        <v>171</v>
      </c>
      <c r="W181" s="2"/>
      <c r="X181" s="2"/>
      <c r="Y181" s="2"/>
      <c r="Z181" s="2"/>
      <c r="AA181" s="3" t="s">
        <v>1</v>
      </c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2" t="s">
        <v>172</v>
      </c>
      <c r="AR181" s="2"/>
      <c r="AS181" s="2"/>
      <c r="AT181" s="2"/>
      <c r="AU181" s="2"/>
      <c r="AV181" s="3" t="s">
        <v>1</v>
      </c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2" t="s">
        <v>173</v>
      </c>
      <c r="BM181" s="2"/>
      <c r="BN181" s="2"/>
      <c r="BO181" s="2"/>
      <c r="BP181" s="2"/>
      <c r="BQ181" s="3" t="s">
        <v>1</v>
      </c>
      <c r="BR181" s="3"/>
      <c r="BS181" s="3"/>
      <c r="BT181" s="3"/>
      <c r="BU181" s="3"/>
      <c r="BV181" s="3"/>
      <c r="BW181" s="3"/>
      <c r="BX181" s="3"/>
      <c r="BY181" s="3"/>
      <c r="BZ181" s="3"/>
      <c r="CA181" s="3"/>
      <c r="CB181" s="3"/>
      <c r="CC181" s="3"/>
      <c r="CD181" s="3"/>
      <c r="CE181" s="3"/>
      <c r="CF181" s="3"/>
      <c r="CG181" s="2" t="s">
        <v>174</v>
      </c>
      <c r="CH181" s="2"/>
      <c r="CI181" s="2"/>
      <c r="CJ181" s="2"/>
      <c r="CK181" s="2"/>
      <c r="CL181" s="3" t="s">
        <v>1</v>
      </c>
      <c r="CM181" s="3"/>
      <c r="CN181" s="3"/>
      <c r="CO181" s="3"/>
      <c r="CP181" s="3"/>
      <c r="CQ181" s="3"/>
      <c r="CR181" s="3"/>
      <c r="CS181" s="3"/>
      <c r="CT181" s="3"/>
      <c r="CU181" s="3"/>
      <c r="CV181" s="3"/>
      <c r="CW181" s="3"/>
      <c r="CX181" s="3"/>
      <c r="CY181" s="3"/>
      <c r="CZ181" s="3"/>
      <c r="DA181" s="3"/>
      <c r="DB181" s="2" t="s">
        <v>175</v>
      </c>
      <c r="DC181" s="2"/>
      <c r="DD181" s="2"/>
      <c r="DE181" s="2"/>
      <c r="DF181" s="2"/>
      <c r="DG181" s="3" t="s">
        <v>1</v>
      </c>
      <c r="DH181" s="3"/>
      <c r="DI181" s="3"/>
      <c r="DJ181" s="3"/>
      <c r="DK181" s="3"/>
      <c r="DL181" s="3"/>
      <c r="DM181" s="3"/>
      <c r="DN181" s="3"/>
      <c r="DO181" s="3"/>
      <c r="DP181" s="3"/>
      <c r="DQ181" s="3"/>
      <c r="DR181" s="3"/>
      <c r="DS181" s="3"/>
      <c r="DT181" s="3"/>
      <c r="DU181" s="3"/>
      <c r="DV181" s="3"/>
      <c r="DW181" s="2" t="s">
        <v>176</v>
      </c>
      <c r="DX181" s="2"/>
      <c r="DY181" s="2"/>
      <c r="DZ181" s="2"/>
      <c r="EA181" s="2"/>
      <c r="EB181" s="3" t="s">
        <v>1</v>
      </c>
      <c r="EC181" s="3"/>
      <c r="ED181" s="3"/>
      <c r="EE181" s="3"/>
      <c r="EF181" s="3"/>
      <c r="EG181" s="3"/>
      <c r="EH181" s="3"/>
      <c r="EI181" s="3"/>
      <c r="EJ181" s="3"/>
      <c r="EK181" s="3"/>
      <c r="EL181" s="3"/>
      <c r="EM181" s="3"/>
      <c r="EN181" s="3"/>
      <c r="EO181" s="3"/>
      <c r="EP181" s="3"/>
      <c r="EQ181" s="3"/>
    </row>
    <row r="182" s="1" customFormat="1" customHeight="1" spans="1:147">
      <c r="A182" s="2"/>
      <c r="B182" s="2"/>
      <c r="C182" s="2"/>
      <c r="D182" s="2"/>
      <c r="E182" s="2"/>
      <c r="F182" s="4" t="s">
        <v>8</v>
      </c>
      <c r="G182" s="5"/>
      <c r="H182" s="5"/>
      <c r="I182" s="5"/>
      <c r="J182" s="6"/>
      <c r="K182" s="7" t="s">
        <v>9</v>
      </c>
      <c r="L182" s="7"/>
      <c r="M182" s="7"/>
      <c r="N182" s="7"/>
      <c r="O182" s="8" t="s">
        <v>10</v>
      </c>
      <c r="P182" s="9" t="s">
        <v>11</v>
      </c>
      <c r="Q182" s="9"/>
      <c r="R182" s="9"/>
      <c r="S182" s="10" t="s">
        <v>12</v>
      </c>
      <c r="T182" s="8" t="s">
        <v>13</v>
      </c>
      <c r="U182" s="11" t="s">
        <v>14</v>
      </c>
      <c r="V182" s="2"/>
      <c r="W182" s="2"/>
      <c r="X182" s="2"/>
      <c r="Y182" s="2"/>
      <c r="Z182" s="2"/>
      <c r="AA182" s="4" t="s">
        <v>8</v>
      </c>
      <c r="AB182" s="5"/>
      <c r="AC182" s="5"/>
      <c r="AD182" s="5"/>
      <c r="AE182" s="6"/>
      <c r="AF182" s="7" t="s">
        <v>9</v>
      </c>
      <c r="AG182" s="7"/>
      <c r="AH182" s="7"/>
      <c r="AI182" s="7"/>
      <c r="AJ182" s="8" t="s">
        <v>10</v>
      </c>
      <c r="AK182" s="9" t="s">
        <v>11</v>
      </c>
      <c r="AL182" s="9"/>
      <c r="AM182" s="9"/>
      <c r="AN182" s="10" t="s">
        <v>12</v>
      </c>
      <c r="AO182" s="8" t="s">
        <v>13</v>
      </c>
      <c r="AP182" s="11" t="s">
        <v>14</v>
      </c>
      <c r="AQ182" s="2"/>
      <c r="AR182" s="2"/>
      <c r="AS182" s="2"/>
      <c r="AT182" s="2"/>
      <c r="AU182" s="2"/>
      <c r="AV182" s="4" t="s">
        <v>8</v>
      </c>
      <c r="AW182" s="5"/>
      <c r="AX182" s="5"/>
      <c r="AY182" s="5"/>
      <c r="AZ182" s="6"/>
      <c r="BA182" s="7" t="s">
        <v>9</v>
      </c>
      <c r="BB182" s="7"/>
      <c r="BC182" s="7"/>
      <c r="BD182" s="7"/>
      <c r="BE182" s="8" t="s">
        <v>10</v>
      </c>
      <c r="BF182" s="9" t="s">
        <v>11</v>
      </c>
      <c r="BG182" s="9"/>
      <c r="BH182" s="9"/>
      <c r="BI182" s="10" t="s">
        <v>12</v>
      </c>
      <c r="BJ182" s="8" t="s">
        <v>13</v>
      </c>
      <c r="BK182" s="11" t="s">
        <v>14</v>
      </c>
      <c r="BL182" s="2"/>
      <c r="BM182" s="2"/>
      <c r="BN182" s="2"/>
      <c r="BO182" s="2"/>
      <c r="BP182" s="2"/>
      <c r="BQ182" s="4" t="s">
        <v>8</v>
      </c>
      <c r="BR182" s="5"/>
      <c r="BS182" s="5"/>
      <c r="BT182" s="5"/>
      <c r="BU182" s="6"/>
      <c r="BV182" s="7" t="s">
        <v>9</v>
      </c>
      <c r="BW182" s="7"/>
      <c r="BX182" s="7"/>
      <c r="BY182" s="7"/>
      <c r="BZ182" s="8" t="s">
        <v>10</v>
      </c>
      <c r="CA182" s="9" t="s">
        <v>11</v>
      </c>
      <c r="CB182" s="9"/>
      <c r="CC182" s="9"/>
      <c r="CD182" s="10" t="s">
        <v>12</v>
      </c>
      <c r="CE182" s="8" t="s">
        <v>13</v>
      </c>
      <c r="CF182" s="11" t="s">
        <v>14</v>
      </c>
      <c r="CG182" s="2"/>
      <c r="CH182" s="2"/>
      <c r="CI182" s="2"/>
      <c r="CJ182" s="2"/>
      <c r="CK182" s="2"/>
      <c r="CL182" s="4" t="s">
        <v>8</v>
      </c>
      <c r="CM182" s="5"/>
      <c r="CN182" s="5"/>
      <c r="CO182" s="5"/>
      <c r="CP182" s="6"/>
      <c r="CQ182" s="7" t="s">
        <v>9</v>
      </c>
      <c r="CR182" s="7"/>
      <c r="CS182" s="7"/>
      <c r="CT182" s="7"/>
      <c r="CU182" s="8" t="s">
        <v>10</v>
      </c>
      <c r="CV182" s="9" t="s">
        <v>11</v>
      </c>
      <c r="CW182" s="9"/>
      <c r="CX182" s="9"/>
      <c r="CY182" s="10" t="s">
        <v>12</v>
      </c>
      <c r="CZ182" s="8" t="s">
        <v>13</v>
      </c>
      <c r="DA182" s="11" t="s">
        <v>14</v>
      </c>
      <c r="DB182" s="2"/>
      <c r="DC182" s="2"/>
      <c r="DD182" s="2"/>
      <c r="DE182" s="2"/>
      <c r="DF182" s="2"/>
      <c r="DG182" s="4" t="s">
        <v>8</v>
      </c>
      <c r="DH182" s="5"/>
      <c r="DI182" s="5"/>
      <c r="DJ182" s="5"/>
      <c r="DK182" s="6"/>
      <c r="DL182" s="7" t="s">
        <v>9</v>
      </c>
      <c r="DM182" s="7"/>
      <c r="DN182" s="7"/>
      <c r="DO182" s="7"/>
      <c r="DP182" s="8" t="s">
        <v>10</v>
      </c>
      <c r="DQ182" s="9" t="s">
        <v>11</v>
      </c>
      <c r="DR182" s="9"/>
      <c r="DS182" s="9"/>
      <c r="DT182" s="10" t="s">
        <v>12</v>
      </c>
      <c r="DU182" s="8" t="s">
        <v>13</v>
      </c>
      <c r="DV182" s="11" t="s">
        <v>14</v>
      </c>
      <c r="DW182" s="2"/>
      <c r="DX182" s="2"/>
      <c r="DY182" s="2"/>
      <c r="DZ182" s="2"/>
      <c r="EA182" s="2"/>
      <c r="EB182" s="4" t="s">
        <v>8</v>
      </c>
      <c r="EC182" s="5"/>
      <c r="ED182" s="5"/>
      <c r="EE182" s="5"/>
      <c r="EF182" s="6"/>
      <c r="EG182" s="7" t="s">
        <v>9</v>
      </c>
      <c r="EH182" s="7"/>
      <c r="EI182" s="7"/>
      <c r="EJ182" s="7"/>
      <c r="EK182" s="8" t="s">
        <v>10</v>
      </c>
      <c r="EL182" s="9" t="s">
        <v>11</v>
      </c>
      <c r="EM182" s="9"/>
      <c r="EN182" s="9"/>
      <c r="EO182" s="10" t="s">
        <v>12</v>
      </c>
      <c r="EP182" s="8" t="s">
        <v>13</v>
      </c>
      <c r="EQ182" s="11" t="s">
        <v>14</v>
      </c>
    </row>
    <row r="183" s="1" customFormat="1" customHeight="1" spans="1:147">
      <c r="A183" s="1" t="s">
        <v>15</v>
      </c>
      <c r="B183" s="1" t="s">
        <v>16</v>
      </c>
      <c r="C183" s="1" t="s">
        <v>17</v>
      </c>
      <c r="D183" s="1" t="s">
        <v>18</v>
      </c>
      <c r="E183" s="1" t="s">
        <v>19</v>
      </c>
      <c r="F183" s="12" t="s">
        <v>20</v>
      </c>
      <c r="G183" s="12" t="s">
        <v>21</v>
      </c>
      <c r="H183" s="13" t="s">
        <v>22</v>
      </c>
      <c r="I183" s="14" t="s">
        <v>23</v>
      </c>
      <c r="J183" s="15" t="s">
        <v>8</v>
      </c>
      <c r="K183" s="12" t="s">
        <v>24</v>
      </c>
      <c r="L183" s="12" t="s">
        <v>20</v>
      </c>
      <c r="M183" s="12" t="s">
        <v>25</v>
      </c>
      <c r="N183" s="7" t="s">
        <v>26</v>
      </c>
      <c r="O183" s="16"/>
      <c r="P183" s="12" t="s">
        <v>27</v>
      </c>
      <c r="Q183" s="12" t="s">
        <v>28</v>
      </c>
      <c r="R183" s="9" t="s">
        <v>29</v>
      </c>
      <c r="S183" s="10" t="s">
        <v>30</v>
      </c>
      <c r="T183" s="16"/>
      <c r="U183" s="17"/>
      <c r="V183" s="1" t="s">
        <v>15</v>
      </c>
      <c r="W183" s="1" t="s">
        <v>16</v>
      </c>
      <c r="X183" s="1" t="s">
        <v>17</v>
      </c>
      <c r="Y183" s="1" t="s">
        <v>18</v>
      </c>
      <c r="Z183" s="1" t="s">
        <v>19</v>
      </c>
      <c r="AA183" s="12" t="s">
        <v>20</v>
      </c>
      <c r="AB183" s="12" t="s">
        <v>21</v>
      </c>
      <c r="AC183" s="13" t="s">
        <v>22</v>
      </c>
      <c r="AD183" s="14" t="s">
        <v>23</v>
      </c>
      <c r="AE183" s="15" t="s">
        <v>8</v>
      </c>
      <c r="AF183" s="12" t="s">
        <v>24</v>
      </c>
      <c r="AG183" s="12" t="s">
        <v>20</v>
      </c>
      <c r="AH183" s="12" t="s">
        <v>25</v>
      </c>
      <c r="AI183" s="7" t="s">
        <v>26</v>
      </c>
      <c r="AJ183" s="16"/>
      <c r="AK183" s="12" t="s">
        <v>27</v>
      </c>
      <c r="AL183" s="12" t="s">
        <v>28</v>
      </c>
      <c r="AM183" s="9" t="s">
        <v>29</v>
      </c>
      <c r="AN183" s="10" t="s">
        <v>30</v>
      </c>
      <c r="AO183" s="16"/>
      <c r="AP183" s="17"/>
      <c r="AQ183" s="1" t="s">
        <v>15</v>
      </c>
      <c r="AR183" s="1" t="s">
        <v>16</v>
      </c>
      <c r="AS183" s="1" t="s">
        <v>17</v>
      </c>
      <c r="AT183" s="1" t="s">
        <v>18</v>
      </c>
      <c r="AU183" s="1" t="s">
        <v>19</v>
      </c>
      <c r="AV183" s="12" t="s">
        <v>20</v>
      </c>
      <c r="AW183" s="12" t="s">
        <v>21</v>
      </c>
      <c r="AX183" s="13" t="s">
        <v>22</v>
      </c>
      <c r="AY183" s="14" t="s">
        <v>23</v>
      </c>
      <c r="AZ183" s="15" t="s">
        <v>8</v>
      </c>
      <c r="BA183" s="12" t="s">
        <v>24</v>
      </c>
      <c r="BB183" s="12" t="s">
        <v>20</v>
      </c>
      <c r="BC183" s="12" t="s">
        <v>25</v>
      </c>
      <c r="BD183" s="7" t="s">
        <v>26</v>
      </c>
      <c r="BE183" s="16"/>
      <c r="BF183" s="12" t="s">
        <v>27</v>
      </c>
      <c r="BG183" s="12" t="s">
        <v>28</v>
      </c>
      <c r="BH183" s="9" t="s">
        <v>29</v>
      </c>
      <c r="BI183" s="10" t="s">
        <v>30</v>
      </c>
      <c r="BJ183" s="16"/>
      <c r="BK183" s="17"/>
      <c r="BL183" s="1" t="s">
        <v>15</v>
      </c>
      <c r="BM183" s="1" t="s">
        <v>16</v>
      </c>
      <c r="BN183" s="1" t="s">
        <v>17</v>
      </c>
      <c r="BO183" s="1" t="s">
        <v>18</v>
      </c>
      <c r="BP183" s="1" t="s">
        <v>19</v>
      </c>
      <c r="BQ183" s="12" t="s">
        <v>20</v>
      </c>
      <c r="BR183" s="12" t="s">
        <v>21</v>
      </c>
      <c r="BS183" s="13" t="s">
        <v>22</v>
      </c>
      <c r="BT183" s="14" t="s">
        <v>23</v>
      </c>
      <c r="BU183" s="15" t="s">
        <v>8</v>
      </c>
      <c r="BV183" s="12" t="s">
        <v>24</v>
      </c>
      <c r="BW183" s="12" t="s">
        <v>20</v>
      </c>
      <c r="BX183" s="12" t="s">
        <v>25</v>
      </c>
      <c r="BY183" s="7" t="s">
        <v>26</v>
      </c>
      <c r="BZ183" s="16"/>
      <c r="CA183" s="12" t="s">
        <v>27</v>
      </c>
      <c r="CB183" s="12" t="s">
        <v>28</v>
      </c>
      <c r="CC183" s="9" t="s">
        <v>29</v>
      </c>
      <c r="CD183" s="10" t="s">
        <v>30</v>
      </c>
      <c r="CE183" s="16"/>
      <c r="CF183" s="17"/>
      <c r="CG183" s="1" t="s">
        <v>15</v>
      </c>
      <c r="CH183" s="1" t="s">
        <v>16</v>
      </c>
      <c r="CI183" s="1" t="s">
        <v>17</v>
      </c>
      <c r="CJ183" s="1" t="s">
        <v>18</v>
      </c>
      <c r="CK183" s="1" t="s">
        <v>19</v>
      </c>
      <c r="CL183" s="12" t="s">
        <v>20</v>
      </c>
      <c r="CM183" s="12" t="s">
        <v>21</v>
      </c>
      <c r="CN183" s="13" t="s">
        <v>22</v>
      </c>
      <c r="CO183" s="14" t="s">
        <v>23</v>
      </c>
      <c r="CP183" s="15" t="s">
        <v>8</v>
      </c>
      <c r="CQ183" s="12" t="s">
        <v>24</v>
      </c>
      <c r="CR183" s="12" t="s">
        <v>20</v>
      </c>
      <c r="CS183" s="12" t="s">
        <v>25</v>
      </c>
      <c r="CT183" s="7" t="s">
        <v>26</v>
      </c>
      <c r="CU183" s="16"/>
      <c r="CV183" s="12" t="s">
        <v>27</v>
      </c>
      <c r="CW183" s="12" t="s">
        <v>28</v>
      </c>
      <c r="CX183" s="9" t="s">
        <v>29</v>
      </c>
      <c r="CY183" s="10" t="s">
        <v>30</v>
      </c>
      <c r="CZ183" s="16"/>
      <c r="DA183" s="17"/>
      <c r="DB183" s="1" t="s">
        <v>15</v>
      </c>
      <c r="DC183" s="1" t="s">
        <v>16</v>
      </c>
      <c r="DD183" s="1" t="s">
        <v>17</v>
      </c>
      <c r="DE183" s="1" t="s">
        <v>18</v>
      </c>
      <c r="DF183" s="1" t="s">
        <v>19</v>
      </c>
      <c r="DG183" s="12" t="s">
        <v>20</v>
      </c>
      <c r="DH183" s="12" t="s">
        <v>21</v>
      </c>
      <c r="DI183" s="13" t="s">
        <v>22</v>
      </c>
      <c r="DJ183" s="14" t="s">
        <v>23</v>
      </c>
      <c r="DK183" s="15" t="s">
        <v>8</v>
      </c>
      <c r="DL183" s="12" t="s">
        <v>24</v>
      </c>
      <c r="DM183" s="12" t="s">
        <v>20</v>
      </c>
      <c r="DN183" s="12" t="s">
        <v>25</v>
      </c>
      <c r="DO183" s="7" t="s">
        <v>26</v>
      </c>
      <c r="DP183" s="16"/>
      <c r="DQ183" s="12" t="s">
        <v>27</v>
      </c>
      <c r="DR183" s="12" t="s">
        <v>28</v>
      </c>
      <c r="DS183" s="9" t="s">
        <v>29</v>
      </c>
      <c r="DT183" s="10" t="s">
        <v>30</v>
      </c>
      <c r="DU183" s="16"/>
      <c r="DV183" s="17"/>
      <c r="DW183" s="1" t="s">
        <v>15</v>
      </c>
      <c r="DX183" s="1" t="s">
        <v>16</v>
      </c>
      <c r="DY183" s="1" t="s">
        <v>17</v>
      </c>
      <c r="DZ183" s="1" t="s">
        <v>18</v>
      </c>
      <c r="EA183" s="1" t="s">
        <v>19</v>
      </c>
      <c r="EB183" s="12" t="s">
        <v>20</v>
      </c>
      <c r="EC183" s="12" t="s">
        <v>21</v>
      </c>
      <c r="ED183" s="13" t="s">
        <v>22</v>
      </c>
      <c r="EE183" s="14" t="s">
        <v>23</v>
      </c>
      <c r="EF183" s="15" t="s">
        <v>8</v>
      </c>
      <c r="EG183" s="12" t="s">
        <v>24</v>
      </c>
      <c r="EH183" s="12" t="s">
        <v>20</v>
      </c>
      <c r="EI183" s="12" t="s">
        <v>25</v>
      </c>
      <c r="EJ183" s="7" t="s">
        <v>26</v>
      </c>
      <c r="EK183" s="16"/>
      <c r="EL183" s="12" t="s">
        <v>27</v>
      </c>
      <c r="EM183" s="12" t="s">
        <v>28</v>
      </c>
      <c r="EN183" s="9" t="s">
        <v>29</v>
      </c>
      <c r="EO183" s="10" t="s">
        <v>30</v>
      </c>
      <c r="EP183" s="16"/>
      <c r="EQ183" s="17"/>
    </row>
    <row r="184" s="1" customFormat="1" customHeight="1" spans="1:147">
      <c r="A184" s="18">
        <f>N202</f>
        <v>3181093.52239288</v>
      </c>
      <c r="B184" s="18">
        <f>K251</f>
        <v>266658.02673636</v>
      </c>
      <c r="C184" s="18">
        <f>N232</f>
        <v>880566.394171448</v>
      </c>
      <c r="D184" s="18">
        <f>M267</f>
        <v>91641.79763424</v>
      </c>
      <c r="E184" s="18">
        <v>18</v>
      </c>
      <c r="F184" s="12">
        <v>1424</v>
      </c>
      <c r="G184" s="12">
        <v>1.728</v>
      </c>
      <c r="H184" s="13">
        <v>1.35</v>
      </c>
      <c r="I184" s="14">
        <v>1.24</v>
      </c>
      <c r="J184" s="15">
        <f t="shared" ref="J184:J201" si="235">F184*G184*H184*I184</f>
        <v>4119.164928</v>
      </c>
      <c r="K184" s="12">
        <v>1</v>
      </c>
      <c r="L184" s="12">
        <v>1424</v>
      </c>
      <c r="M184" s="12">
        <v>1.23</v>
      </c>
      <c r="N184" s="19">
        <f t="shared" ref="N184:N201" si="236">1+6*L184/(L184+2000)+M184</f>
        <v>4.72532710280374</v>
      </c>
      <c r="O184" s="20">
        <v>11872</v>
      </c>
      <c r="P184" s="12">
        <v>0.99</v>
      </c>
      <c r="Q184" s="12">
        <v>3.34</v>
      </c>
      <c r="R184" s="9">
        <f t="shared" ref="R184:R201" si="237">1+P184*Q184</f>
        <v>4.3066</v>
      </c>
      <c r="S184" s="10">
        <v>1.225</v>
      </c>
      <c r="T184" s="20">
        <v>1</v>
      </c>
      <c r="U184" s="21">
        <f t="shared" ref="U184:U201" si="238">((J184*K184*N184)+O184)*R184*S184*T184</f>
        <v>165317.850631644</v>
      </c>
      <c r="V184" s="18">
        <f>AI202</f>
        <v>3228809.92522878</v>
      </c>
      <c r="W184" s="18">
        <f>AF251</f>
        <v>266658.02673636</v>
      </c>
      <c r="X184" s="18">
        <f>AI232</f>
        <v>1104306.76874616</v>
      </c>
      <c r="Y184" s="18">
        <f>AH267</f>
        <v>91641.79763424</v>
      </c>
      <c r="Z184" s="18">
        <v>18</v>
      </c>
      <c r="AA184" s="12">
        <v>1424</v>
      </c>
      <c r="AB184" s="12">
        <v>1.728</v>
      </c>
      <c r="AC184" s="13">
        <v>1.35</v>
      </c>
      <c r="AD184" s="14">
        <v>1.24</v>
      </c>
      <c r="AE184" s="15">
        <f t="shared" ref="AE184:AE201" si="239">AA184*AB184*AC184*AD184</f>
        <v>4119.164928</v>
      </c>
      <c r="AF184" s="12">
        <v>1</v>
      </c>
      <c r="AG184" s="12">
        <v>1424</v>
      </c>
      <c r="AH184" s="12">
        <v>1.23</v>
      </c>
      <c r="AI184" s="19">
        <f t="shared" ref="AI184:AI201" si="240">1+6*AG184/(AG184+2000)+AH184</f>
        <v>4.72532710280374</v>
      </c>
      <c r="AJ184" s="20">
        <v>11872</v>
      </c>
      <c r="AK184" s="12">
        <v>0.99</v>
      </c>
      <c r="AL184" s="12">
        <v>3.34</v>
      </c>
      <c r="AM184" s="9">
        <f t="shared" ref="AM184:AM201" si="241">1+AK184*AL184</f>
        <v>4.3066</v>
      </c>
      <c r="AN184" s="10">
        <v>1.225</v>
      </c>
      <c r="AO184" s="22">
        <v>1.015</v>
      </c>
      <c r="AP184" s="21">
        <f t="shared" ref="AP184:AP201" si="242">((AE184*AF184*AI184)+AJ184)*AM184*AN184*AO184</f>
        <v>167797.618391119</v>
      </c>
      <c r="AQ184" s="18">
        <f>BD202</f>
        <v>3181093.52239288</v>
      </c>
      <c r="AR184" s="18">
        <f>BA251</f>
        <v>266658.02673636</v>
      </c>
      <c r="AS184" s="18">
        <f>BD232</f>
        <v>1225300.65158635</v>
      </c>
      <c r="AT184" s="18">
        <f>BC267</f>
        <v>110094.5172096</v>
      </c>
      <c r="AU184" s="18">
        <v>18</v>
      </c>
      <c r="AV184" s="12">
        <v>1424</v>
      </c>
      <c r="AW184" s="12">
        <v>1.728</v>
      </c>
      <c r="AX184" s="13">
        <v>1.35</v>
      </c>
      <c r="AY184" s="14">
        <v>1.24</v>
      </c>
      <c r="AZ184" s="15">
        <f t="shared" ref="AZ184:AZ201" si="243">AV184*AW184*AX184*AY184</f>
        <v>4119.164928</v>
      </c>
      <c r="BA184" s="12">
        <v>1</v>
      </c>
      <c r="BB184" s="12">
        <v>1424</v>
      </c>
      <c r="BC184" s="12">
        <v>1.23</v>
      </c>
      <c r="BD184" s="19">
        <f t="shared" ref="BD184:BD201" si="244">1+6*BB184/(BB184+2000)+BC184</f>
        <v>4.72532710280374</v>
      </c>
      <c r="BE184" s="20">
        <v>11872</v>
      </c>
      <c r="BF184" s="12">
        <v>0.99</v>
      </c>
      <c r="BG184" s="12">
        <v>3.34</v>
      </c>
      <c r="BH184" s="9">
        <f t="shared" ref="BH184:BH201" si="245">1+BF184*BG184</f>
        <v>4.3066</v>
      </c>
      <c r="BI184" s="10">
        <v>1.225</v>
      </c>
      <c r="BJ184" s="20">
        <v>1</v>
      </c>
      <c r="BK184" s="21">
        <f t="shared" ref="BK184:BK201" si="246">((AZ184*BA184*BD184)+BE184)*BH184*BI184*BJ184</f>
        <v>165317.850631644</v>
      </c>
      <c r="BL184" s="18">
        <f>BY202</f>
        <v>3228809.92522878</v>
      </c>
      <c r="BM184" s="18">
        <f>BV251</f>
        <v>266658.02673636</v>
      </c>
      <c r="BN184" s="18">
        <f>BY232</f>
        <v>1536901.93458686</v>
      </c>
      <c r="BO184" s="18">
        <f>BX267</f>
        <v>110094.5172096</v>
      </c>
      <c r="BP184" s="18">
        <v>18</v>
      </c>
      <c r="BQ184" s="12">
        <v>1424</v>
      </c>
      <c r="BR184" s="12">
        <v>1.728</v>
      </c>
      <c r="BS184" s="13">
        <v>1.35</v>
      </c>
      <c r="BT184" s="14">
        <v>1.24</v>
      </c>
      <c r="BU184" s="15">
        <f t="shared" ref="BU184:BU201" si="247">BQ184*BR184*BS184*BT184</f>
        <v>4119.164928</v>
      </c>
      <c r="BV184" s="12">
        <v>1</v>
      </c>
      <c r="BW184" s="12">
        <v>1424</v>
      </c>
      <c r="BX184" s="12">
        <v>1.23</v>
      </c>
      <c r="BY184" s="19">
        <f t="shared" ref="BY184:BY201" si="248">1+6*BW184/(BW184+2000)+BX184</f>
        <v>4.72532710280374</v>
      </c>
      <c r="BZ184" s="20">
        <v>11872</v>
      </c>
      <c r="CA184" s="12">
        <v>0.99</v>
      </c>
      <c r="CB184" s="12">
        <v>3.34</v>
      </c>
      <c r="CC184" s="9">
        <f t="shared" ref="CC184:CC201" si="249">1+CA184*CB184</f>
        <v>4.3066</v>
      </c>
      <c r="CD184" s="10">
        <v>1.225</v>
      </c>
      <c r="CE184" s="22">
        <v>1.015</v>
      </c>
      <c r="CF184" s="21">
        <f t="shared" ref="CF184:CF201" si="250">((BU184*BV184*BY184)+BZ184)*CC184*CD184*CE184</f>
        <v>167797.618391119</v>
      </c>
      <c r="CG184" s="18">
        <f>CT202</f>
        <v>3752365.03641434</v>
      </c>
      <c r="CH184" s="18">
        <f>CQ251</f>
        <v>285774.46356501</v>
      </c>
      <c r="CI184" s="18">
        <f>CT232</f>
        <v>1335822.87753275</v>
      </c>
      <c r="CJ184" s="18">
        <f>CS267</f>
        <v>106843.87717632</v>
      </c>
      <c r="CK184" s="18">
        <v>18</v>
      </c>
      <c r="CL184" s="12">
        <f t="shared" ref="CL184:CL201" si="251">1424+145</f>
        <v>1569</v>
      </c>
      <c r="CM184" s="12">
        <v>1.728</v>
      </c>
      <c r="CN184" s="13">
        <v>1.35</v>
      </c>
      <c r="CO184" s="14">
        <v>1.24</v>
      </c>
      <c r="CP184" s="15">
        <f t="shared" ref="CP184:CP201" si="252">CL184*CM184*CN184*CO184</f>
        <v>4538.602368</v>
      </c>
      <c r="CQ184" s="12">
        <v>1</v>
      </c>
      <c r="CR184" s="12">
        <f t="shared" ref="CR184:CR201" si="253">1424+145</f>
        <v>1569</v>
      </c>
      <c r="CS184" s="12">
        <v>1.23</v>
      </c>
      <c r="CT184" s="19">
        <f t="shared" ref="CT184:CT201" si="254">1+6*CR184/(CR184+2000)+CS184</f>
        <v>4.86771364527879</v>
      </c>
      <c r="CU184" s="20">
        <v>11872</v>
      </c>
      <c r="CV184" s="12">
        <v>0.99</v>
      </c>
      <c r="CW184" s="12">
        <v>3.34</v>
      </c>
      <c r="CX184" s="9">
        <f t="shared" ref="CX184:CX201" si="255">1+CV184*CW184</f>
        <v>4.3066</v>
      </c>
      <c r="CY184" s="10">
        <v>1.225</v>
      </c>
      <c r="CZ184" s="22">
        <v>1.085</v>
      </c>
      <c r="DA184" s="21">
        <f t="shared" ref="DA184:DA201" si="256">((CP184*CQ184*CT184)+CU184)*CX184*CY184*CZ184</f>
        <v>194413.796166237</v>
      </c>
      <c r="DB184" s="18">
        <f>DO202</f>
        <v>3752365.03641434</v>
      </c>
      <c r="DC184" s="18">
        <f>DL251</f>
        <v>285774.46356501</v>
      </c>
      <c r="DD184" s="18">
        <f>DO232</f>
        <v>1859574.20051766</v>
      </c>
      <c r="DE184" s="18">
        <f>DN267</f>
        <v>128207.3578992</v>
      </c>
      <c r="DF184" s="18">
        <v>18</v>
      </c>
      <c r="DG184" s="12">
        <f t="shared" ref="DG184:DG201" si="257">1424+145</f>
        <v>1569</v>
      </c>
      <c r="DH184" s="12">
        <v>1.728</v>
      </c>
      <c r="DI184" s="13">
        <v>1.35</v>
      </c>
      <c r="DJ184" s="14">
        <v>1.24</v>
      </c>
      <c r="DK184" s="15">
        <f t="shared" ref="DK184:DK201" si="258">DG184*DH184*DI184*DJ184</f>
        <v>4538.602368</v>
      </c>
      <c r="DL184" s="12">
        <v>1</v>
      </c>
      <c r="DM184" s="12">
        <f t="shared" ref="DM184:DM201" si="259">1424+145</f>
        <v>1569</v>
      </c>
      <c r="DN184" s="12">
        <v>1.23</v>
      </c>
      <c r="DO184" s="19">
        <f t="shared" ref="DO184:DO201" si="260">1+6*DM184/(DM184+2000)+DN184</f>
        <v>4.86771364527879</v>
      </c>
      <c r="DP184" s="20">
        <v>11872</v>
      </c>
      <c r="DQ184" s="12">
        <v>0.99</v>
      </c>
      <c r="DR184" s="12">
        <v>3.34</v>
      </c>
      <c r="DS184" s="9">
        <f t="shared" ref="DS184:DS201" si="261">1+DQ184*DR184</f>
        <v>4.3066</v>
      </c>
      <c r="DT184" s="10">
        <v>1.225</v>
      </c>
      <c r="DU184" s="22">
        <v>1.085</v>
      </c>
      <c r="DV184" s="21">
        <f t="shared" ref="DV184:DV201" si="262">((DK184*DL184*DO184)+DP184)*DS184*DT184*DU184</f>
        <v>194413.796166237</v>
      </c>
      <c r="DW184" s="18">
        <f>EJ202</f>
        <v>4974526.54882677</v>
      </c>
      <c r="DX184" s="18">
        <f>EG251</f>
        <v>339395.77228221</v>
      </c>
      <c r="DY184" s="18">
        <f>EJ232</f>
        <v>2688841.24326732</v>
      </c>
      <c r="DZ184" s="18">
        <f>EI267</f>
        <v>158187.6429552</v>
      </c>
      <c r="EA184" s="18">
        <v>18</v>
      </c>
      <c r="EB184" s="12">
        <f t="shared" ref="EB184:EB201" si="263">1424+145</f>
        <v>1569</v>
      </c>
      <c r="EC184" s="12">
        <v>1.728</v>
      </c>
      <c r="ED184" s="13">
        <v>1.35</v>
      </c>
      <c r="EE184" s="14">
        <v>1.24</v>
      </c>
      <c r="EF184" s="15">
        <f t="shared" ref="EF184:EF201" si="264">EB184*EC184*ED184*EE184</f>
        <v>4538.602368</v>
      </c>
      <c r="EG184" s="12">
        <v>1</v>
      </c>
      <c r="EH184" s="12">
        <f t="shared" ref="EH184:EH201" si="265">1424+145</f>
        <v>1569</v>
      </c>
      <c r="EI184" s="12">
        <v>1.32</v>
      </c>
      <c r="EJ184" s="19">
        <f t="shared" ref="EJ184:EJ201" si="266">1+6*EH184/(EH184+2000)+EI184</f>
        <v>4.95771364527879</v>
      </c>
      <c r="EK184" s="20">
        <v>11872</v>
      </c>
      <c r="EL184" s="12">
        <v>0.99</v>
      </c>
      <c r="EM184" s="12">
        <v>4.14</v>
      </c>
      <c r="EN184" s="9">
        <f t="shared" ref="EN184:EN201" si="267">1+EL184*EM184</f>
        <v>5.0986</v>
      </c>
      <c r="EO184" s="10">
        <v>1.225</v>
      </c>
      <c r="EP184" s="22">
        <v>1.2</v>
      </c>
      <c r="EQ184" s="21">
        <f t="shared" ref="EQ184:EQ201" si="268">((EF184*EG184*EJ184)+EK184)*EN184*EO184*EP184</f>
        <v>257624.322583738</v>
      </c>
    </row>
    <row r="185" s="1" customFormat="1" customHeight="1" spans="1:147">
      <c r="A185" s="23" t="s">
        <v>31</v>
      </c>
      <c r="B185" s="23"/>
      <c r="C185" s="23"/>
      <c r="D185" s="24" t="s">
        <v>32</v>
      </c>
      <c r="E185" s="24"/>
      <c r="F185" s="12">
        <v>1424</v>
      </c>
      <c r="G185" s="12">
        <v>1.728</v>
      </c>
      <c r="H185" s="13">
        <v>1.35</v>
      </c>
      <c r="I185" s="14">
        <v>1.24</v>
      </c>
      <c r="J185" s="15">
        <f t="shared" si="235"/>
        <v>4119.164928</v>
      </c>
      <c r="K185" s="12">
        <v>1</v>
      </c>
      <c r="L185" s="12">
        <v>1424</v>
      </c>
      <c r="M185" s="12">
        <v>1.23</v>
      </c>
      <c r="N185" s="19">
        <f t="shared" si="236"/>
        <v>4.72532710280374</v>
      </c>
      <c r="O185" s="20">
        <v>11872</v>
      </c>
      <c r="P185" s="12">
        <v>0.99</v>
      </c>
      <c r="Q185" s="12">
        <v>3.34</v>
      </c>
      <c r="R185" s="9">
        <f t="shared" si="237"/>
        <v>4.3066</v>
      </c>
      <c r="S185" s="10">
        <v>1.225</v>
      </c>
      <c r="T185" s="20">
        <v>1</v>
      </c>
      <c r="U185" s="21">
        <f t="shared" si="238"/>
        <v>165317.850631644</v>
      </c>
      <c r="V185" s="23" t="s">
        <v>31</v>
      </c>
      <c r="W185" s="23"/>
      <c r="X185" s="23"/>
      <c r="Y185" s="24" t="s">
        <v>32</v>
      </c>
      <c r="Z185" s="24"/>
      <c r="AA185" s="12">
        <v>1424</v>
      </c>
      <c r="AB185" s="12">
        <v>1.728</v>
      </c>
      <c r="AC185" s="13">
        <v>1.35</v>
      </c>
      <c r="AD185" s="14">
        <v>1.24</v>
      </c>
      <c r="AE185" s="15">
        <f t="shared" si="239"/>
        <v>4119.164928</v>
      </c>
      <c r="AF185" s="12">
        <v>1</v>
      </c>
      <c r="AG185" s="12">
        <v>1424</v>
      </c>
      <c r="AH185" s="12">
        <v>1.23</v>
      </c>
      <c r="AI185" s="19">
        <f t="shared" si="240"/>
        <v>4.72532710280374</v>
      </c>
      <c r="AJ185" s="20">
        <v>11872</v>
      </c>
      <c r="AK185" s="12">
        <v>0.99</v>
      </c>
      <c r="AL185" s="12">
        <v>3.34</v>
      </c>
      <c r="AM185" s="9">
        <f t="shared" si="241"/>
        <v>4.3066</v>
      </c>
      <c r="AN185" s="10">
        <v>1.225</v>
      </c>
      <c r="AO185" s="22">
        <v>1.015</v>
      </c>
      <c r="AP185" s="21">
        <f t="shared" si="242"/>
        <v>167797.618391119</v>
      </c>
      <c r="AQ185" s="23" t="s">
        <v>31</v>
      </c>
      <c r="AR185" s="23"/>
      <c r="AS185" s="23"/>
      <c r="AT185" s="24" t="s">
        <v>32</v>
      </c>
      <c r="AU185" s="24"/>
      <c r="AV185" s="12">
        <v>1424</v>
      </c>
      <c r="AW185" s="12">
        <v>1.728</v>
      </c>
      <c r="AX185" s="13">
        <v>1.35</v>
      </c>
      <c r="AY185" s="14">
        <v>1.24</v>
      </c>
      <c r="AZ185" s="15">
        <f t="shared" si="243"/>
        <v>4119.164928</v>
      </c>
      <c r="BA185" s="12">
        <v>1</v>
      </c>
      <c r="BB185" s="12">
        <v>1424</v>
      </c>
      <c r="BC185" s="12">
        <v>1.23</v>
      </c>
      <c r="BD185" s="19">
        <f t="shared" si="244"/>
        <v>4.72532710280374</v>
      </c>
      <c r="BE185" s="20">
        <v>11872</v>
      </c>
      <c r="BF185" s="12">
        <v>0.99</v>
      </c>
      <c r="BG185" s="12">
        <v>3.34</v>
      </c>
      <c r="BH185" s="9">
        <f t="shared" si="245"/>
        <v>4.3066</v>
      </c>
      <c r="BI185" s="10">
        <v>1.225</v>
      </c>
      <c r="BJ185" s="20">
        <v>1</v>
      </c>
      <c r="BK185" s="21">
        <f t="shared" si="246"/>
        <v>165317.850631644</v>
      </c>
      <c r="BL185" s="23" t="s">
        <v>31</v>
      </c>
      <c r="BM185" s="23"/>
      <c r="BN185" s="23"/>
      <c r="BO185" s="24" t="s">
        <v>32</v>
      </c>
      <c r="BP185" s="24"/>
      <c r="BQ185" s="12">
        <v>1424</v>
      </c>
      <c r="BR185" s="12">
        <v>1.728</v>
      </c>
      <c r="BS185" s="13">
        <v>1.35</v>
      </c>
      <c r="BT185" s="14">
        <v>1.24</v>
      </c>
      <c r="BU185" s="15">
        <f t="shared" si="247"/>
        <v>4119.164928</v>
      </c>
      <c r="BV185" s="12">
        <v>1</v>
      </c>
      <c r="BW185" s="12">
        <v>1424</v>
      </c>
      <c r="BX185" s="12">
        <v>1.23</v>
      </c>
      <c r="BY185" s="19">
        <f t="shared" si="248"/>
        <v>4.72532710280374</v>
      </c>
      <c r="BZ185" s="20">
        <v>11872</v>
      </c>
      <c r="CA185" s="12">
        <v>0.99</v>
      </c>
      <c r="CB185" s="12">
        <v>3.34</v>
      </c>
      <c r="CC185" s="9">
        <f t="shared" si="249"/>
        <v>4.3066</v>
      </c>
      <c r="CD185" s="10">
        <v>1.225</v>
      </c>
      <c r="CE185" s="22">
        <v>1.015</v>
      </c>
      <c r="CF185" s="21">
        <f t="shared" si="250"/>
        <v>167797.618391119</v>
      </c>
      <c r="CG185" s="23" t="s">
        <v>31</v>
      </c>
      <c r="CH185" s="23"/>
      <c r="CI185" s="23"/>
      <c r="CJ185" s="24" t="s">
        <v>32</v>
      </c>
      <c r="CK185" s="24"/>
      <c r="CL185" s="12">
        <f t="shared" si="251"/>
        <v>1569</v>
      </c>
      <c r="CM185" s="12">
        <v>1.728</v>
      </c>
      <c r="CN185" s="13">
        <v>1.35</v>
      </c>
      <c r="CO185" s="14">
        <v>1.24</v>
      </c>
      <c r="CP185" s="15">
        <f t="shared" si="252"/>
        <v>4538.602368</v>
      </c>
      <c r="CQ185" s="12">
        <v>1</v>
      </c>
      <c r="CR185" s="12">
        <f t="shared" si="253"/>
        <v>1569</v>
      </c>
      <c r="CS185" s="12">
        <v>1.23</v>
      </c>
      <c r="CT185" s="19">
        <f t="shared" si="254"/>
        <v>4.86771364527879</v>
      </c>
      <c r="CU185" s="20">
        <v>11872</v>
      </c>
      <c r="CV185" s="12">
        <v>0.99</v>
      </c>
      <c r="CW185" s="12">
        <v>3.34</v>
      </c>
      <c r="CX185" s="9">
        <f t="shared" si="255"/>
        <v>4.3066</v>
      </c>
      <c r="CY185" s="10">
        <v>1.225</v>
      </c>
      <c r="CZ185" s="22">
        <v>1.085</v>
      </c>
      <c r="DA185" s="21">
        <f t="shared" si="256"/>
        <v>194413.796166237</v>
      </c>
      <c r="DB185" s="23" t="s">
        <v>31</v>
      </c>
      <c r="DC185" s="23"/>
      <c r="DD185" s="23"/>
      <c r="DE185" s="24" t="s">
        <v>32</v>
      </c>
      <c r="DF185" s="24"/>
      <c r="DG185" s="12">
        <f t="shared" si="257"/>
        <v>1569</v>
      </c>
      <c r="DH185" s="12">
        <v>1.728</v>
      </c>
      <c r="DI185" s="13">
        <v>1.35</v>
      </c>
      <c r="DJ185" s="14">
        <v>1.24</v>
      </c>
      <c r="DK185" s="15">
        <f t="shared" si="258"/>
        <v>4538.602368</v>
      </c>
      <c r="DL185" s="12">
        <v>1</v>
      </c>
      <c r="DM185" s="12">
        <f t="shared" si="259"/>
        <v>1569</v>
      </c>
      <c r="DN185" s="12">
        <v>1.23</v>
      </c>
      <c r="DO185" s="19">
        <f t="shared" si="260"/>
        <v>4.86771364527879</v>
      </c>
      <c r="DP185" s="20">
        <v>11872</v>
      </c>
      <c r="DQ185" s="12">
        <v>0.99</v>
      </c>
      <c r="DR185" s="12">
        <v>3.34</v>
      </c>
      <c r="DS185" s="9">
        <f t="shared" si="261"/>
        <v>4.3066</v>
      </c>
      <c r="DT185" s="10">
        <v>1.225</v>
      </c>
      <c r="DU185" s="22">
        <v>1.085</v>
      </c>
      <c r="DV185" s="21">
        <f t="shared" si="262"/>
        <v>194413.796166237</v>
      </c>
      <c r="DW185" s="23" t="s">
        <v>31</v>
      </c>
      <c r="DX185" s="23"/>
      <c r="DY185" s="23"/>
      <c r="DZ185" s="24" t="s">
        <v>32</v>
      </c>
      <c r="EA185" s="24"/>
      <c r="EB185" s="12">
        <f t="shared" si="263"/>
        <v>1569</v>
      </c>
      <c r="EC185" s="12">
        <v>1.728</v>
      </c>
      <c r="ED185" s="13">
        <v>1.35</v>
      </c>
      <c r="EE185" s="14">
        <v>1.24</v>
      </c>
      <c r="EF185" s="15">
        <f t="shared" si="264"/>
        <v>4538.602368</v>
      </c>
      <c r="EG185" s="12">
        <v>1</v>
      </c>
      <c r="EH185" s="12">
        <f t="shared" si="265"/>
        <v>1569</v>
      </c>
      <c r="EI185" s="12">
        <v>1.32</v>
      </c>
      <c r="EJ185" s="19">
        <f t="shared" si="266"/>
        <v>4.95771364527879</v>
      </c>
      <c r="EK185" s="20">
        <v>11872</v>
      </c>
      <c r="EL185" s="12">
        <v>0.99</v>
      </c>
      <c r="EM185" s="12">
        <v>4.14</v>
      </c>
      <c r="EN185" s="9">
        <f t="shared" si="267"/>
        <v>5.0986</v>
      </c>
      <c r="EO185" s="10">
        <v>1.225</v>
      </c>
      <c r="EP185" s="22">
        <v>1.2</v>
      </c>
      <c r="EQ185" s="21">
        <f t="shared" si="268"/>
        <v>257624.322583738</v>
      </c>
    </row>
    <row r="186" s="1" customFormat="1" customHeight="1" spans="1:147">
      <c r="A186" s="23"/>
      <c r="B186" s="23"/>
      <c r="C186" s="23"/>
      <c r="D186" s="24"/>
      <c r="E186" s="24"/>
      <c r="F186" s="12">
        <v>1424</v>
      </c>
      <c r="G186" s="12">
        <v>2.304</v>
      </c>
      <c r="H186" s="13">
        <v>1.35</v>
      </c>
      <c r="I186" s="14">
        <v>1.24</v>
      </c>
      <c r="J186" s="15">
        <f t="shared" si="235"/>
        <v>5492.219904</v>
      </c>
      <c r="K186" s="12">
        <v>1</v>
      </c>
      <c r="L186" s="12">
        <v>1424</v>
      </c>
      <c r="M186" s="12">
        <v>1.23</v>
      </c>
      <c r="N186" s="19">
        <f t="shared" si="236"/>
        <v>4.72532710280374</v>
      </c>
      <c r="O186" s="20">
        <v>11872</v>
      </c>
      <c r="P186" s="12">
        <v>0.99</v>
      </c>
      <c r="Q186" s="12">
        <v>3.34</v>
      </c>
      <c r="R186" s="9">
        <f t="shared" si="237"/>
        <v>4.3066</v>
      </c>
      <c r="S186" s="10">
        <v>1.225</v>
      </c>
      <c r="T186" s="20">
        <v>1</v>
      </c>
      <c r="U186" s="21">
        <f t="shared" si="238"/>
        <v>199546.552468859</v>
      </c>
      <c r="V186" s="23"/>
      <c r="W186" s="23"/>
      <c r="X186" s="23"/>
      <c r="Y186" s="24"/>
      <c r="Z186" s="24"/>
      <c r="AA186" s="12">
        <v>1424</v>
      </c>
      <c r="AB186" s="12">
        <v>2.304</v>
      </c>
      <c r="AC186" s="13">
        <v>1.35</v>
      </c>
      <c r="AD186" s="14">
        <v>1.24</v>
      </c>
      <c r="AE186" s="15">
        <f t="shared" si="239"/>
        <v>5492.219904</v>
      </c>
      <c r="AF186" s="12">
        <v>1</v>
      </c>
      <c r="AG186" s="12">
        <v>1424</v>
      </c>
      <c r="AH186" s="12">
        <v>1.23</v>
      </c>
      <c r="AI186" s="19">
        <f t="shared" si="240"/>
        <v>4.72532710280374</v>
      </c>
      <c r="AJ186" s="20">
        <v>11872</v>
      </c>
      <c r="AK186" s="12">
        <v>0.99</v>
      </c>
      <c r="AL186" s="12">
        <v>3.34</v>
      </c>
      <c r="AM186" s="9">
        <f t="shared" si="241"/>
        <v>4.3066</v>
      </c>
      <c r="AN186" s="10">
        <v>1.225</v>
      </c>
      <c r="AO186" s="22">
        <v>1.015</v>
      </c>
      <c r="AP186" s="21">
        <f t="shared" si="242"/>
        <v>202539.750755892</v>
      </c>
      <c r="AQ186" s="23"/>
      <c r="AR186" s="23"/>
      <c r="AS186" s="23"/>
      <c r="AT186" s="24"/>
      <c r="AU186" s="24"/>
      <c r="AV186" s="12">
        <v>1424</v>
      </c>
      <c r="AW186" s="12">
        <v>2.304</v>
      </c>
      <c r="AX186" s="13">
        <v>1.35</v>
      </c>
      <c r="AY186" s="14">
        <v>1.24</v>
      </c>
      <c r="AZ186" s="15">
        <f t="shared" si="243"/>
        <v>5492.219904</v>
      </c>
      <c r="BA186" s="12">
        <v>1</v>
      </c>
      <c r="BB186" s="12">
        <v>1424</v>
      </c>
      <c r="BC186" s="12">
        <v>1.23</v>
      </c>
      <c r="BD186" s="19">
        <f t="shared" si="244"/>
        <v>4.72532710280374</v>
      </c>
      <c r="BE186" s="20">
        <v>11872</v>
      </c>
      <c r="BF186" s="12">
        <v>0.99</v>
      </c>
      <c r="BG186" s="12">
        <v>3.34</v>
      </c>
      <c r="BH186" s="9">
        <f t="shared" si="245"/>
        <v>4.3066</v>
      </c>
      <c r="BI186" s="10">
        <v>1.225</v>
      </c>
      <c r="BJ186" s="20">
        <v>1</v>
      </c>
      <c r="BK186" s="21">
        <f t="shared" si="246"/>
        <v>199546.552468859</v>
      </c>
      <c r="BL186" s="23"/>
      <c r="BM186" s="23"/>
      <c r="BN186" s="23"/>
      <c r="BO186" s="24"/>
      <c r="BP186" s="24"/>
      <c r="BQ186" s="12">
        <v>1424</v>
      </c>
      <c r="BR186" s="12">
        <v>2.304</v>
      </c>
      <c r="BS186" s="13">
        <v>1.35</v>
      </c>
      <c r="BT186" s="14">
        <v>1.24</v>
      </c>
      <c r="BU186" s="15">
        <f t="shared" si="247"/>
        <v>5492.219904</v>
      </c>
      <c r="BV186" s="12">
        <v>1</v>
      </c>
      <c r="BW186" s="12">
        <v>1424</v>
      </c>
      <c r="BX186" s="12">
        <v>1.23</v>
      </c>
      <c r="BY186" s="19">
        <f t="shared" si="248"/>
        <v>4.72532710280374</v>
      </c>
      <c r="BZ186" s="20">
        <v>11872</v>
      </c>
      <c r="CA186" s="12">
        <v>0.99</v>
      </c>
      <c r="CB186" s="12">
        <v>3.34</v>
      </c>
      <c r="CC186" s="9">
        <f t="shared" si="249"/>
        <v>4.3066</v>
      </c>
      <c r="CD186" s="10">
        <v>1.225</v>
      </c>
      <c r="CE186" s="22">
        <v>1.015</v>
      </c>
      <c r="CF186" s="21">
        <f t="shared" si="250"/>
        <v>202539.750755892</v>
      </c>
      <c r="CG186" s="23"/>
      <c r="CH186" s="23"/>
      <c r="CI186" s="23"/>
      <c r="CJ186" s="24"/>
      <c r="CK186" s="24"/>
      <c r="CL186" s="12">
        <f t="shared" si="251"/>
        <v>1569</v>
      </c>
      <c r="CM186" s="12">
        <v>2.304</v>
      </c>
      <c r="CN186" s="13">
        <v>1.35</v>
      </c>
      <c r="CO186" s="14">
        <v>1.24</v>
      </c>
      <c r="CP186" s="15">
        <f t="shared" si="252"/>
        <v>6051.469824</v>
      </c>
      <c r="CQ186" s="12">
        <v>1</v>
      </c>
      <c r="CR186" s="12">
        <f t="shared" si="253"/>
        <v>1569</v>
      </c>
      <c r="CS186" s="12">
        <v>1.23</v>
      </c>
      <c r="CT186" s="19">
        <f t="shared" si="254"/>
        <v>4.86771364527879</v>
      </c>
      <c r="CU186" s="20">
        <v>11872</v>
      </c>
      <c r="CV186" s="12">
        <v>0.99</v>
      </c>
      <c r="CW186" s="12">
        <v>3.34</v>
      </c>
      <c r="CX186" s="9">
        <f t="shared" si="255"/>
        <v>4.3066</v>
      </c>
      <c r="CY186" s="10">
        <v>1.225</v>
      </c>
      <c r="CZ186" s="22">
        <v>1.085</v>
      </c>
      <c r="DA186" s="21">
        <f t="shared" si="256"/>
        <v>236566.580403249</v>
      </c>
      <c r="DB186" s="23"/>
      <c r="DC186" s="23"/>
      <c r="DD186" s="23"/>
      <c r="DE186" s="24"/>
      <c r="DF186" s="24"/>
      <c r="DG186" s="12">
        <f t="shared" si="257"/>
        <v>1569</v>
      </c>
      <c r="DH186" s="12">
        <v>2.304</v>
      </c>
      <c r="DI186" s="13">
        <v>1.35</v>
      </c>
      <c r="DJ186" s="14">
        <v>1.24</v>
      </c>
      <c r="DK186" s="15">
        <f t="shared" si="258"/>
        <v>6051.469824</v>
      </c>
      <c r="DL186" s="12">
        <v>1</v>
      </c>
      <c r="DM186" s="12">
        <f t="shared" si="259"/>
        <v>1569</v>
      </c>
      <c r="DN186" s="12">
        <v>1.23</v>
      </c>
      <c r="DO186" s="19">
        <f t="shared" si="260"/>
        <v>4.86771364527879</v>
      </c>
      <c r="DP186" s="20">
        <v>11872</v>
      </c>
      <c r="DQ186" s="12">
        <v>0.99</v>
      </c>
      <c r="DR186" s="12">
        <v>3.34</v>
      </c>
      <c r="DS186" s="9">
        <f t="shared" si="261"/>
        <v>4.3066</v>
      </c>
      <c r="DT186" s="10">
        <v>1.225</v>
      </c>
      <c r="DU186" s="22">
        <v>1.085</v>
      </c>
      <c r="DV186" s="21">
        <f t="shared" si="262"/>
        <v>236566.580403249</v>
      </c>
      <c r="DW186" s="23"/>
      <c r="DX186" s="23"/>
      <c r="DY186" s="23"/>
      <c r="DZ186" s="24"/>
      <c r="EA186" s="24"/>
      <c r="EB186" s="12">
        <f t="shared" si="263"/>
        <v>1569</v>
      </c>
      <c r="EC186" s="12">
        <v>2.304</v>
      </c>
      <c r="ED186" s="13">
        <v>1.35</v>
      </c>
      <c r="EE186" s="14">
        <v>1.24</v>
      </c>
      <c r="EF186" s="15">
        <f t="shared" si="264"/>
        <v>6051.469824</v>
      </c>
      <c r="EG186" s="12">
        <v>1</v>
      </c>
      <c r="EH186" s="12">
        <f t="shared" si="265"/>
        <v>1569</v>
      </c>
      <c r="EI186" s="12">
        <v>1.32</v>
      </c>
      <c r="EJ186" s="19">
        <f t="shared" si="266"/>
        <v>4.95771364527879</v>
      </c>
      <c r="EK186" s="20">
        <v>11872</v>
      </c>
      <c r="EL186" s="12">
        <v>0.99</v>
      </c>
      <c r="EM186" s="12">
        <v>4.14</v>
      </c>
      <c r="EN186" s="9">
        <f t="shared" si="267"/>
        <v>5.0986</v>
      </c>
      <c r="EO186" s="10">
        <v>1.225</v>
      </c>
      <c r="EP186" s="22">
        <v>1.2</v>
      </c>
      <c r="EQ186" s="21">
        <f t="shared" si="268"/>
        <v>313839.112970318</v>
      </c>
    </row>
    <row r="187" s="1" customFormat="1" customHeight="1" spans="1:147">
      <c r="A187" s="25">
        <f>SUM(A184:D184)</f>
        <v>4419959.74093493</v>
      </c>
      <c r="B187" s="25"/>
      <c r="C187" s="25"/>
      <c r="D187" s="26">
        <f>A187/E184</f>
        <v>245553.31894083</v>
      </c>
      <c r="E187" s="26"/>
      <c r="F187" s="12">
        <v>1424</v>
      </c>
      <c r="G187" s="12">
        <v>1.728</v>
      </c>
      <c r="H187" s="13">
        <v>1.35</v>
      </c>
      <c r="I187" s="14">
        <v>1.24</v>
      </c>
      <c r="J187" s="15">
        <f t="shared" si="235"/>
        <v>4119.164928</v>
      </c>
      <c r="K187" s="12">
        <v>1</v>
      </c>
      <c r="L187" s="12">
        <v>1424</v>
      </c>
      <c r="M187" s="12">
        <v>1.23</v>
      </c>
      <c r="N187" s="19">
        <f t="shared" si="236"/>
        <v>4.72532710280374</v>
      </c>
      <c r="O187" s="20">
        <v>11872</v>
      </c>
      <c r="P187" s="12">
        <v>0.99</v>
      </c>
      <c r="Q187" s="12">
        <v>3.34</v>
      </c>
      <c r="R187" s="9">
        <f t="shared" si="237"/>
        <v>4.3066</v>
      </c>
      <c r="S187" s="10">
        <v>1.225</v>
      </c>
      <c r="T187" s="20">
        <v>1</v>
      </c>
      <c r="U187" s="21">
        <f t="shared" si="238"/>
        <v>165317.850631644</v>
      </c>
      <c r="V187" s="25">
        <f>SUM(V184:Y184)</f>
        <v>4691416.51834554</v>
      </c>
      <c r="W187" s="25"/>
      <c r="X187" s="25"/>
      <c r="Y187" s="26">
        <f>V187/Z184</f>
        <v>260634.251019197</v>
      </c>
      <c r="Z187" s="26"/>
      <c r="AA187" s="12">
        <v>1424</v>
      </c>
      <c r="AB187" s="12">
        <v>1.728</v>
      </c>
      <c r="AC187" s="13">
        <v>1.35</v>
      </c>
      <c r="AD187" s="14">
        <v>1.24</v>
      </c>
      <c r="AE187" s="15">
        <f t="shared" si="239"/>
        <v>4119.164928</v>
      </c>
      <c r="AF187" s="12">
        <v>1</v>
      </c>
      <c r="AG187" s="12">
        <v>1424</v>
      </c>
      <c r="AH187" s="12">
        <v>1.23</v>
      </c>
      <c r="AI187" s="19">
        <f t="shared" si="240"/>
        <v>4.72532710280374</v>
      </c>
      <c r="AJ187" s="20">
        <v>11872</v>
      </c>
      <c r="AK187" s="12">
        <v>0.99</v>
      </c>
      <c r="AL187" s="12">
        <v>3.34</v>
      </c>
      <c r="AM187" s="9">
        <f t="shared" si="241"/>
        <v>4.3066</v>
      </c>
      <c r="AN187" s="10">
        <v>1.225</v>
      </c>
      <c r="AO187" s="22">
        <v>1.015</v>
      </c>
      <c r="AP187" s="21">
        <f t="shared" si="242"/>
        <v>167797.618391119</v>
      </c>
      <c r="AQ187" s="25">
        <f>SUM(AQ184:AT184)</f>
        <v>4783146.71792519</v>
      </c>
      <c r="AR187" s="25"/>
      <c r="AS187" s="25"/>
      <c r="AT187" s="26">
        <f>AQ187/AU184</f>
        <v>265730.373218066</v>
      </c>
      <c r="AU187" s="26"/>
      <c r="AV187" s="12">
        <v>1424</v>
      </c>
      <c r="AW187" s="12">
        <v>1.728</v>
      </c>
      <c r="AX187" s="13">
        <v>1.35</v>
      </c>
      <c r="AY187" s="14">
        <v>1.24</v>
      </c>
      <c r="AZ187" s="15">
        <f t="shared" si="243"/>
        <v>4119.164928</v>
      </c>
      <c r="BA187" s="12">
        <v>1</v>
      </c>
      <c r="BB187" s="12">
        <v>1424</v>
      </c>
      <c r="BC187" s="12">
        <v>1.23</v>
      </c>
      <c r="BD187" s="19">
        <f t="shared" si="244"/>
        <v>4.72532710280374</v>
      </c>
      <c r="BE187" s="20">
        <v>11872</v>
      </c>
      <c r="BF187" s="12">
        <v>0.99</v>
      </c>
      <c r="BG187" s="12">
        <v>3.34</v>
      </c>
      <c r="BH187" s="9">
        <f t="shared" si="245"/>
        <v>4.3066</v>
      </c>
      <c r="BI187" s="10">
        <v>1.225</v>
      </c>
      <c r="BJ187" s="20">
        <v>1</v>
      </c>
      <c r="BK187" s="21">
        <f t="shared" si="246"/>
        <v>165317.850631644</v>
      </c>
      <c r="BL187" s="25">
        <f>SUM(BL184:BO184)</f>
        <v>5142464.4037616</v>
      </c>
      <c r="BM187" s="25"/>
      <c r="BN187" s="25"/>
      <c r="BO187" s="26">
        <f>BL187/BP184</f>
        <v>285692.466875644</v>
      </c>
      <c r="BP187" s="26"/>
      <c r="BQ187" s="12">
        <v>1424</v>
      </c>
      <c r="BR187" s="12">
        <v>1.728</v>
      </c>
      <c r="BS187" s="13">
        <v>1.35</v>
      </c>
      <c r="BT187" s="14">
        <v>1.24</v>
      </c>
      <c r="BU187" s="15">
        <f t="shared" si="247"/>
        <v>4119.164928</v>
      </c>
      <c r="BV187" s="12">
        <v>1</v>
      </c>
      <c r="BW187" s="12">
        <v>1424</v>
      </c>
      <c r="BX187" s="12">
        <v>1.23</v>
      </c>
      <c r="BY187" s="19">
        <f t="shared" si="248"/>
        <v>4.72532710280374</v>
      </c>
      <c r="BZ187" s="20">
        <v>11872</v>
      </c>
      <c r="CA187" s="12">
        <v>0.99</v>
      </c>
      <c r="CB187" s="12">
        <v>3.34</v>
      </c>
      <c r="CC187" s="9">
        <f t="shared" si="249"/>
        <v>4.3066</v>
      </c>
      <c r="CD187" s="10">
        <v>1.225</v>
      </c>
      <c r="CE187" s="22">
        <v>1.015</v>
      </c>
      <c r="CF187" s="21">
        <f t="shared" si="250"/>
        <v>167797.618391119</v>
      </c>
      <c r="CG187" s="25">
        <f>SUM(CG184:CJ184)</f>
        <v>5480806.25468842</v>
      </c>
      <c r="CH187" s="25"/>
      <c r="CI187" s="25"/>
      <c r="CJ187" s="26">
        <f>CG187/CK184</f>
        <v>304489.236371579</v>
      </c>
      <c r="CK187" s="26"/>
      <c r="CL187" s="12">
        <f t="shared" si="251"/>
        <v>1569</v>
      </c>
      <c r="CM187" s="12">
        <v>1.728</v>
      </c>
      <c r="CN187" s="13">
        <v>1.35</v>
      </c>
      <c r="CO187" s="14">
        <v>1.24</v>
      </c>
      <c r="CP187" s="15">
        <f t="shared" si="252"/>
        <v>4538.602368</v>
      </c>
      <c r="CQ187" s="12">
        <v>1</v>
      </c>
      <c r="CR187" s="12">
        <f t="shared" si="253"/>
        <v>1569</v>
      </c>
      <c r="CS187" s="12">
        <v>1.23</v>
      </c>
      <c r="CT187" s="19">
        <f t="shared" si="254"/>
        <v>4.86771364527879</v>
      </c>
      <c r="CU187" s="20">
        <v>11872</v>
      </c>
      <c r="CV187" s="12">
        <v>0.99</v>
      </c>
      <c r="CW187" s="12">
        <v>3.34</v>
      </c>
      <c r="CX187" s="9">
        <f t="shared" si="255"/>
        <v>4.3066</v>
      </c>
      <c r="CY187" s="10">
        <v>1.225</v>
      </c>
      <c r="CZ187" s="22">
        <v>1.085</v>
      </c>
      <c r="DA187" s="21">
        <f t="shared" si="256"/>
        <v>194413.796166237</v>
      </c>
      <c r="DB187" s="25">
        <f>SUM(DB184:DE184)</f>
        <v>6025921.05839621</v>
      </c>
      <c r="DC187" s="25"/>
      <c r="DD187" s="25"/>
      <c r="DE187" s="26">
        <f>DB187/DF184</f>
        <v>334773.392133123</v>
      </c>
      <c r="DF187" s="26"/>
      <c r="DG187" s="12">
        <f t="shared" si="257"/>
        <v>1569</v>
      </c>
      <c r="DH187" s="12">
        <v>1.728</v>
      </c>
      <c r="DI187" s="13">
        <v>1.35</v>
      </c>
      <c r="DJ187" s="14">
        <v>1.24</v>
      </c>
      <c r="DK187" s="15">
        <f t="shared" si="258"/>
        <v>4538.602368</v>
      </c>
      <c r="DL187" s="12">
        <v>1</v>
      </c>
      <c r="DM187" s="12">
        <f t="shared" si="259"/>
        <v>1569</v>
      </c>
      <c r="DN187" s="12">
        <v>1.23</v>
      </c>
      <c r="DO187" s="19">
        <f t="shared" si="260"/>
        <v>4.86771364527879</v>
      </c>
      <c r="DP187" s="20">
        <v>11872</v>
      </c>
      <c r="DQ187" s="12">
        <v>0.99</v>
      </c>
      <c r="DR187" s="12">
        <v>3.34</v>
      </c>
      <c r="DS187" s="9">
        <f t="shared" si="261"/>
        <v>4.3066</v>
      </c>
      <c r="DT187" s="10">
        <v>1.225</v>
      </c>
      <c r="DU187" s="22">
        <v>1.085</v>
      </c>
      <c r="DV187" s="21">
        <f t="shared" si="262"/>
        <v>194413.796166237</v>
      </c>
      <c r="DW187" s="25">
        <f>SUM(DW184:DZ184)</f>
        <v>8160951.2073315</v>
      </c>
      <c r="DX187" s="25"/>
      <c r="DY187" s="25"/>
      <c r="DZ187" s="26">
        <f>DW187/EA184</f>
        <v>453386.178185083</v>
      </c>
      <c r="EA187" s="26"/>
      <c r="EB187" s="12">
        <f t="shared" si="263"/>
        <v>1569</v>
      </c>
      <c r="EC187" s="12">
        <v>1.728</v>
      </c>
      <c r="ED187" s="13">
        <v>1.35</v>
      </c>
      <c r="EE187" s="14">
        <v>1.24</v>
      </c>
      <c r="EF187" s="15">
        <f t="shared" si="264"/>
        <v>4538.602368</v>
      </c>
      <c r="EG187" s="12">
        <v>1</v>
      </c>
      <c r="EH187" s="12">
        <f t="shared" si="265"/>
        <v>1569</v>
      </c>
      <c r="EI187" s="12">
        <v>1.32</v>
      </c>
      <c r="EJ187" s="19">
        <f t="shared" si="266"/>
        <v>4.95771364527879</v>
      </c>
      <c r="EK187" s="20">
        <v>11872</v>
      </c>
      <c r="EL187" s="12">
        <v>0.99</v>
      </c>
      <c r="EM187" s="12">
        <v>4.14</v>
      </c>
      <c r="EN187" s="9">
        <f t="shared" si="267"/>
        <v>5.0986</v>
      </c>
      <c r="EO187" s="10">
        <v>1.225</v>
      </c>
      <c r="EP187" s="22">
        <v>1.2</v>
      </c>
      <c r="EQ187" s="21">
        <f t="shared" si="268"/>
        <v>257624.322583738</v>
      </c>
    </row>
    <row r="188" s="1" customFormat="1" customHeight="1" spans="1:147">
      <c r="A188" s="25"/>
      <c r="B188" s="25"/>
      <c r="C188" s="25"/>
      <c r="D188" s="26"/>
      <c r="E188" s="26"/>
      <c r="F188" s="12">
        <v>1424</v>
      </c>
      <c r="G188" s="12">
        <v>1.728</v>
      </c>
      <c r="H188" s="13">
        <v>1.35</v>
      </c>
      <c r="I188" s="14">
        <v>1.24</v>
      </c>
      <c r="J188" s="15">
        <f t="shared" si="235"/>
        <v>4119.164928</v>
      </c>
      <c r="K188" s="12">
        <v>1</v>
      </c>
      <c r="L188" s="12">
        <v>1424</v>
      </c>
      <c r="M188" s="12">
        <v>1.23</v>
      </c>
      <c r="N188" s="19">
        <f t="shared" si="236"/>
        <v>4.72532710280374</v>
      </c>
      <c r="O188" s="20">
        <v>11872</v>
      </c>
      <c r="P188" s="12">
        <v>0.99</v>
      </c>
      <c r="Q188" s="12">
        <v>3.34</v>
      </c>
      <c r="R188" s="9">
        <f t="shared" si="237"/>
        <v>4.3066</v>
      </c>
      <c r="S188" s="10">
        <v>1.225</v>
      </c>
      <c r="T188" s="20">
        <v>1</v>
      </c>
      <c r="U188" s="21">
        <f t="shared" si="238"/>
        <v>165317.850631644</v>
      </c>
      <c r="V188" s="25"/>
      <c r="W188" s="25"/>
      <c r="X188" s="25"/>
      <c r="Y188" s="26"/>
      <c r="Z188" s="26"/>
      <c r="AA188" s="12">
        <v>1424</v>
      </c>
      <c r="AB188" s="12">
        <v>1.728</v>
      </c>
      <c r="AC188" s="13">
        <v>1.35</v>
      </c>
      <c r="AD188" s="14">
        <v>1.24</v>
      </c>
      <c r="AE188" s="15">
        <f t="shared" si="239"/>
        <v>4119.164928</v>
      </c>
      <c r="AF188" s="12">
        <v>1</v>
      </c>
      <c r="AG188" s="12">
        <v>1424</v>
      </c>
      <c r="AH188" s="12">
        <v>1.23</v>
      </c>
      <c r="AI188" s="19">
        <f t="shared" si="240"/>
        <v>4.72532710280374</v>
      </c>
      <c r="AJ188" s="20">
        <v>11872</v>
      </c>
      <c r="AK188" s="12">
        <v>0.99</v>
      </c>
      <c r="AL188" s="12">
        <v>3.34</v>
      </c>
      <c r="AM188" s="9">
        <f t="shared" si="241"/>
        <v>4.3066</v>
      </c>
      <c r="AN188" s="10">
        <v>1.225</v>
      </c>
      <c r="AO188" s="22">
        <v>1.015</v>
      </c>
      <c r="AP188" s="21">
        <f t="shared" si="242"/>
        <v>167797.618391119</v>
      </c>
      <c r="AQ188" s="25"/>
      <c r="AR188" s="25"/>
      <c r="AS188" s="25"/>
      <c r="AT188" s="26"/>
      <c r="AU188" s="26"/>
      <c r="AV188" s="12">
        <v>1424</v>
      </c>
      <c r="AW188" s="12">
        <v>1.728</v>
      </c>
      <c r="AX188" s="13">
        <v>1.35</v>
      </c>
      <c r="AY188" s="14">
        <v>1.24</v>
      </c>
      <c r="AZ188" s="15">
        <f t="shared" si="243"/>
        <v>4119.164928</v>
      </c>
      <c r="BA188" s="12">
        <v>1</v>
      </c>
      <c r="BB188" s="12">
        <v>1424</v>
      </c>
      <c r="BC188" s="12">
        <v>1.23</v>
      </c>
      <c r="BD188" s="19">
        <f t="shared" si="244"/>
        <v>4.72532710280374</v>
      </c>
      <c r="BE188" s="20">
        <v>11872</v>
      </c>
      <c r="BF188" s="12">
        <v>0.99</v>
      </c>
      <c r="BG188" s="12">
        <v>3.34</v>
      </c>
      <c r="BH188" s="9">
        <f t="shared" si="245"/>
        <v>4.3066</v>
      </c>
      <c r="BI188" s="10">
        <v>1.225</v>
      </c>
      <c r="BJ188" s="20">
        <v>1</v>
      </c>
      <c r="BK188" s="21">
        <f t="shared" si="246"/>
        <v>165317.850631644</v>
      </c>
      <c r="BL188" s="25"/>
      <c r="BM188" s="25"/>
      <c r="BN188" s="25"/>
      <c r="BO188" s="26"/>
      <c r="BP188" s="26"/>
      <c r="BQ188" s="12">
        <v>1424</v>
      </c>
      <c r="BR188" s="12">
        <v>1.728</v>
      </c>
      <c r="BS188" s="13">
        <v>1.35</v>
      </c>
      <c r="BT188" s="14">
        <v>1.24</v>
      </c>
      <c r="BU188" s="15">
        <f t="shared" si="247"/>
        <v>4119.164928</v>
      </c>
      <c r="BV188" s="12">
        <v>1</v>
      </c>
      <c r="BW188" s="12">
        <v>1424</v>
      </c>
      <c r="BX188" s="12">
        <v>1.23</v>
      </c>
      <c r="BY188" s="19">
        <f t="shared" si="248"/>
        <v>4.72532710280374</v>
      </c>
      <c r="BZ188" s="20">
        <v>11872</v>
      </c>
      <c r="CA188" s="12">
        <v>0.99</v>
      </c>
      <c r="CB188" s="12">
        <v>3.34</v>
      </c>
      <c r="CC188" s="9">
        <f t="shared" si="249"/>
        <v>4.3066</v>
      </c>
      <c r="CD188" s="10">
        <v>1.225</v>
      </c>
      <c r="CE188" s="22">
        <v>1.015</v>
      </c>
      <c r="CF188" s="21">
        <f t="shared" si="250"/>
        <v>167797.618391119</v>
      </c>
      <c r="CG188" s="25"/>
      <c r="CH188" s="25"/>
      <c r="CI188" s="25"/>
      <c r="CJ188" s="26"/>
      <c r="CK188" s="26"/>
      <c r="CL188" s="12">
        <f t="shared" si="251"/>
        <v>1569</v>
      </c>
      <c r="CM188" s="12">
        <v>1.728</v>
      </c>
      <c r="CN188" s="13">
        <v>1.35</v>
      </c>
      <c r="CO188" s="14">
        <v>1.24</v>
      </c>
      <c r="CP188" s="15">
        <f t="shared" si="252"/>
        <v>4538.602368</v>
      </c>
      <c r="CQ188" s="12">
        <v>1</v>
      </c>
      <c r="CR188" s="12">
        <f t="shared" si="253"/>
        <v>1569</v>
      </c>
      <c r="CS188" s="12">
        <v>1.23</v>
      </c>
      <c r="CT188" s="19">
        <f t="shared" si="254"/>
        <v>4.86771364527879</v>
      </c>
      <c r="CU188" s="20">
        <v>11872</v>
      </c>
      <c r="CV188" s="12">
        <v>0.99</v>
      </c>
      <c r="CW188" s="12">
        <v>3.34</v>
      </c>
      <c r="CX188" s="9">
        <f t="shared" si="255"/>
        <v>4.3066</v>
      </c>
      <c r="CY188" s="10">
        <v>1.225</v>
      </c>
      <c r="CZ188" s="22">
        <v>1.085</v>
      </c>
      <c r="DA188" s="21">
        <f t="shared" si="256"/>
        <v>194413.796166237</v>
      </c>
      <c r="DB188" s="25"/>
      <c r="DC188" s="25"/>
      <c r="DD188" s="25"/>
      <c r="DE188" s="26"/>
      <c r="DF188" s="26"/>
      <c r="DG188" s="12">
        <f t="shared" si="257"/>
        <v>1569</v>
      </c>
      <c r="DH188" s="12">
        <v>1.728</v>
      </c>
      <c r="DI188" s="13">
        <v>1.35</v>
      </c>
      <c r="DJ188" s="14">
        <v>1.24</v>
      </c>
      <c r="DK188" s="15">
        <f t="shared" si="258"/>
        <v>4538.602368</v>
      </c>
      <c r="DL188" s="12">
        <v>1</v>
      </c>
      <c r="DM188" s="12">
        <f t="shared" si="259"/>
        <v>1569</v>
      </c>
      <c r="DN188" s="12">
        <v>1.23</v>
      </c>
      <c r="DO188" s="19">
        <f t="shared" si="260"/>
        <v>4.86771364527879</v>
      </c>
      <c r="DP188" s="20">
        <v>11872</v>
      </c>
      <c r="DQ188" s="12">
        <v>0.99</v>
      </c>
      <c r="DR188" s="12">
        <v>3.34</v>
      </c>
      <c r="DS188" s="9">
        <f t="shared" si="261"/>
        <v>4.3066</v>
      </c>
      <c r="DT188" s="10">
        <v>1.225</v>
      </c>
      <c r="DU188" s="22">
        <v>1.085</v>
      </c>
      <c r="DV188" s="21">
        <f t="shared" si="262"/>
        <v>194413.796166237</v>
      </c>
      <c r="DW188" s="25"/>
      <c r="DX188" s="25"/>
      <c r="DY188" s="25"/>
      <c r="DZ188" s="26"/>
      <c r="EA188" s="26"/>
      <c r="EB188" s="12">
        <f t="shared" si="263"/>
        <v>1569</v>
      </c>
      <c r="EC188" s="12">
        <v>1.728</v>
      </c>
      <c r="ED188" s="13">
        <v>1.35</v>
      </c>
      <c r="EE188" s="14">
        <v>1.24</v>
      </c>
      <c r="EF188" s="15">
        <f t="shared" si="264"/>
        <v>4538.602368</v>
      </c>
      <c r="EG188" s="12">
        <v>1</v>
      </c>
      <c r="EH188" s="12">
        <f t="shared" si="265"/>
        <v>1569</v>
      </c>
      <c r="EI188" s="12">
        <v>1.32</v>
      </c>
      <c r="EJ188" s="19">
        <f t="shared" si="266"/>
        <v>4.95771364527879</v>
      </c>
      <c r="EK188" s="20">
        <v>11872</v>
      </c>
      <c r="EL188" s="12">
        <v>0.99</v>
      </c>
      <c r="EM188" s="12">
        <v>4.14</v>
      </c>
      <c r="EN188" s="9">
        <f t="shared" si="267"/>
        <v>5.0986</v>
      </c>
      <c r="EO188" s="10">
        <v>1.225</v>
      </c>
      <c r="EP188" s="22">
        <v>1.2</v>
      </c>
      <c r="EQ188" s="21">
        <f t="shared" si="268"/>
        <v>257624.322583738</v>
      </c>
    </row>
    <row r="189" s="1" customFormat="1" customHeight="1" spans="1:147">
      <c r="A189" s="27"/>
      <c r="B189" s="27"/>
      <c r="C189" s="27"/>
      <c r="D189" s="27"/>
      <c r="E189" s="27"/>
      <c r="F189" s="12">
        <v>1424</v>
      </c>
      <c r="G189" s="12">
        <v>2.304</v>
      </c>
      <c r="H189" s="13">
        <v>1.35</v>
      </c>
      <c r="I189" s="14">
        <v>1.24</v>
      </c>
      <c r="J189" s="15">
        <f t="shared" si="235"/>
        <v>5492.219904</v>
      </c>
      <c r="K189" s="12">
        <v>1</v>
      </c>
      <c r="L189" s="12">
        <v>1424</v>
      </c>
      <c r="M189" s="12">
        <v>1.23</v>
      </c>
      <c r="N189" s="19">
        <f t="shared" si="236"/>
        <v>4.72532710280374</v>
      </c>
      <c r="O189" s="20">
        <v>11872</v>
      </c>
      <c r="P189" s="12">
        <v>0.99</v>
      </c>
      <c r="Q189" s="12">
        <v>3.34</v>
      </c>
      <c r="R189" s="9">
        <f t="shared" si="237"/>
        <v>4.3066</v>
      </c>
      <c r="S189" s="10">
        <v>1.225</v>
      </c>
      <c r="T189" s="20">
        <v>1</v>
      </c>
      <c r="U189" s="21">
        <f t="shared" si="238"/>
        <v>199546.552468859</v>
      </c>
      <c r="V189" s="27"/>
      <c r="W189" s="27"/>
      <c r="X189" s="27"/>
      <c r="Y189" s="27"/>
      <c r="Z189" s="27"/>
      <c r="AA189" s="12">
        <v>1424</v>
      </c>
      <c r="AB189" s="12">
        <v>2.304</v>
      </c>
      <c r="AC189" s="13">
        <v>1.35</v>
      </c>
      <c r="AD189" s="14">
        <v>1.24</v>
      </c>
      <c r="AE189" s="15">
        <f t="shared" si="239"/>
        <v>5492.219904</v>
      </c>
      <c r="AF189" s="12">
        <v>1</v>
      </c>
      <c r="AG189" s="12">
        <v>1424</v>
      </c>
      <c r="AH189" s="12">
        <v>1.23</v>
      </c>
      <c r="AI189" s="19">
        <f t="shared" si="240"/>
        <v>4.72532710280374</v>
      </c>
      <c r="AJ189" s="20">
        <v>11872</v>
      </c>
      <c r="AK189" s="12">
        <v>0.99</v>
      </c>
      <c r="AL189" s="12">
        <v>3.34</v>
      </c>
      <c r="AM189" s="9">
        <f t="shared" si="241"/>
        <v>4.3066</v>
      </c>
      <c r="AN189" s="10">
        <v>1.225</v>
      </c>
      <c r="AO189" s="22">
        <v>1.015</v>
      </c>
      <c r="AP189" s="21">
        <f t="shared" si="242"/>
        <v>202539.750755892</v>
      </c>
      <c r="AQ189" s="27"/>
      <c r="AR189" s="27"/>
      <c r="AS189" s="27"/>
      <c r="AT189" s="27"/>
      <c r="AU189" s="27"/>
      <c r="AV189" s="12">
        <v>1424</v>
      </c>
      <c r="AW189" s="12">
        <v>2.304</v>
      </c>
      <c r="AX189" s="13">
        <v>1.35</v>
      </c>
      <c r="AY189" s="14">
        <v>1.24</v>
      </c>
      <c r="AZ189" s="15">
        <f t="shared" si="243"/>
        <v>5492.219904</v>
      </c>
      <c r="BA189" s="12">
        <v>1</v>
      </c>
      <c r="BB189" s="12">
        <v>1424</v>
      </c>
      <c r="BC189" s="12">
        <v>1.23</v>
      </c>
      <c r="BD189" s="19">
        <f t="shared" si="244"/>
        <v>4.72532710280374</v>
      </c>
      <c r="BE189" s="20">
        <v>11872</v>
      </c>
      <c r="BF189" s="12">
        <v>0.99</v>
      </c>
      <c r="BG189" s="12">
        <v>3.34</v>
      </c>
      <c r="BH189" s="9">
        <f t="shared" si="245"/>
        <v>4.3066</v>
      </c>
      <c r="BI189" s="10">
        <v>1.225</v>
      </c>
      <c r="BJ189" s="20">
        <v>1</v>
      </c>
      <c r="BK189" s="21">
        <f t="shared" si="246"/>
        <v>199546.552468859</v>
      </c>
      <c r="BL189" s="27"/>
      <c r="BM189" s="27"/>
      <c r="BN189" s="27"/>
      <c r="BO189" s="27"/>
      <c r="BP189" s="27"/>
      <c r="BQ189" s="12">
        <v>1424</v>
      </c>
      <c r="BR189" s="12">
        <v>2.304</v>
      </c>
      <c r="BS189" s="13">
        <v>1.35</v>
      </c>
      <c r="BT189" s="14">
        <v>1.24</v>
      </c>
      <c r="BU189" s="15">
        <f t="shared" si="247"/>
        <v>5492.219904</v>
      </c>
      <c r="BV189" s="12">
        <v>1</v>
      </c>
      <c r="BW189" s="12">
        <v>1424</v>
      </c>
      <c r="BX189" s="12">
        <v>1.23</v>
      </c>
      <c r="BY189" s="19">
        <f t="shared" si="248"/>
        <v>4.72532710280374</v>
      </c>
      <c r="BZ189" s="20">
        <v>11872</v>
      </c>
      <c r="CA189" s="12">
        <v>0.99</v>
      </c>
      <c r="CB189" s="12">
        <v>3.34</v>
      </c>
      <c r="CC189" s="9">
        <f t="shared" si="249"/>
        <v>4.3066</v>
      </c>
      <c r="CD189" s="10">
        <v>1.225</v>
      </c>
      <c r="CE189" s="22">
        <v>1.015</v>
      </c>
      <c r="CF189" s="21">
        <f t="shared" si="250"/>
        <v>202539.750755892</v>
      </c>
      <c r="CG189" s="27"/>
      <c r="CH189" s="27"/>
      <c r="CI189" s="27"/>
      <c r="CJ189" s="27"/>
      <c r="CK189" s="27"/>
      <c r="CL189" s="12">
        <f t="shared" si="251"/>
        <v>1569</v>
      </c>
      <c r="CM189" s="12">
        <v>2.304</v>
      </c>
      <c r="CN189" s="13">
        <v>1.35</v>
      </c>
      <c r="CO189" s="14">
        <v>1.24</v>
      </c>
      <c r="CP189" s="15">
        <f t="shared" si="252"/>
        <v>6051.469824</v>
      </c>
      <c r="CQ189" s="12">
        <v>1</v>
      </c>
      <c r="CR189" s="12">
        <f t="shared" si="253"/>
        <v>1569</v>
      </c>
      <c r="CS189" s="12">
        <v>1.23</v>
      </c>
      <c r="CT189" s="19">
        <f t="shared" si="254"/>
        <v>4.86771364527879</v>
      </c>
      <c r="CU189" s="20">
        <v>11872</v>
      </c>
      <c r="CV189" s="12">
        <v>0.99</v>
      </c>
      <c r="CW189" s="12">
        <v>3.34</v>
      </c>
      <c r="CX189" s="9">
        <f t="shared" si="255"/>
        <v>4.3066</v>
      </c>
      <c r="CY189" s="10">
        <v>1.225</v>
      </c>
      <c r="CZ189" s="22">
        <v>1.085</v>
      </c>
      <c r="DA189" s="21">
        <f t="shared" si="256"/>
        <v>236566.580403249</v>
      </c>
      <c r="DB189" s="27"/>
      <c r="DC189" s="27"/>
      <c r="DD189" s="27"/>
      <c r="DE189" s="27"/>
      <c r="DF189" s="27"/>
      <c r="DG189" s="12">
        <f t="shared" si="257"/>
        <v>1569</v>
      </c>
      <c r="DH189" s="12">
        <v>2.304</v>
      </c>
      <c r="DI189" s="13">
        <v>1.35</v>
      </c>
      <c r="DJ189" s="14">
        <v>1.24</v>
      </c>
      <c r="DK189" s="15">
        <f t="shared" si="258"/>
        <v>6051.469824</v>
      </c>
      <c r="DL189" s="12">
        <v>1</v>
      </c>
      <c r="DM189" s="12">
        <f t="shared" si="259"/>
        <v>1569</v>
      </c>
      <c r="DN189" s="12">
        <v>1.23</v>
      </c>
      <c r="DO189" s="19">
        <f t="shared" si="260"/>
        <v>4.86771364527879</v>
      </c>
      <c r="DP189" s="20">
        <v>11872</v>
      </c>
      <c r="DQ189" s="12">
        <v>0.99</v>
      </c>
      <c r="DR189" s="12">
        <v>3.34</v>
      </c>
      <c r="DS189" s="9">
        <f t="shared" si="261"/>
        <v>4.3066</v>
      </c>
      <c r="DT189" s="10">
        <v>1.225</v>
      </c>
      <c r="DU189" s="22">
        <v>1.085</v>
      </c>
      <c r="DV189" s="21">
        <f t="shared" si="262"/>
        <v>236566.580403249</v>
      </c>
      <c r="DW189" s="27"/>
      <c r="DX189" s="27"/>
      <c r="DY189" s="27"/>
      <c r="DZ189" s="27"/>
      <c r="EA189" s="27"/>
      <c r="EB189" s="12">
        <f t="shared" si="263"/>
        <v>1569</v>
      </c>
      <c r="EC189" s="12">
        <v>2.304</v>
      </c>
      <c r="ED189" s="13">
        <v>1.35</v>
      </c>
      <c r="EE189" s="14">
        <v>1.24</v>
      </c>
      <c r="EF189" s="15">
        <f t="shared" si="264"/>
        <v>6051.469824</v>
      </c>
      <c r="EG189" s="12">
        <v>1</v>
      </c>
      <c r="EH189" s="12">
        <f t="shared" si="265"/>
        <v>1569</v>
      </c>
      <c r="EI189" s="12">
        <v>1.32</v>
      </c>
      <c r="EJ189" s="19">
        <f t="shared" si="266"/>
        <v>4.95771364527879</v>
      </c>
      <c r="EK189" s="20">
        <v>11872</v>
      </c>
      <c r="EL189" s="12">
        <v>0.99</v>
      </c>
      <c r="EM189" s="12">
        <v>4.14</v>
      </c>
      <c r="EN189" s="9">
        <f t="shared" si="267"/>
        <v>5.0986</v>
      </c>
      <c r="EO189" s="10">
        <v>1.225</v>
      </c>
      <c r="EP189" s="22">
        <v>1.2</v>
      </c>
      <c r="EQ189" s="21">
        <f t="shared" si="268"/>
        <v>313839.112970318</v>
      </c>
    </row>
    <row r="190" s="1" customFormat="1" customHeight="1" spans="1:147">
      <c r="A190" s="27"/>
      <c r="B190" s="27"/>
      <c r="C190" s="27"/>
      <c r="D190" s="27"/>
      <c r="E190" s="27"/>
      <c r="F190" s="12">
        <v>1424</v>
      </c>
      <c r="G190" s="12">
        <v>1.728</v>
      </c>
      <c r="H190" s="13">
        <v>1.35</v>
      </c>
      <c r="I190" s="14">
        <v>1.24</v>
      </c>
      <c r="J190" s="15">
        <f t="shared" si="235"/>
        <v>4119.164928</v>
      </c>
      <c r="K190" s="12">
        <v>1</v>
      </c>
      <c r="L190" s="12">
        <v>1424</v>
      </c>
      <c r="M190" s="12">
        <v>1.23</v>
      </c>
      <c r="N190" s="19">
        <f t="shared" si="236"/>
        <v>4.72532710280374</v>
      </c>
      <c r="O190" s="20">
        <v>11872</v>
      </c>
      <c r="P190" s="12">
        <v>0.99</v>
      </c>
      <c r="Q190" s="12">
        <v>3.34</v>
      </c>
      <c r="R190" s="9">
        <f t="shared" si="237"/>
        <v>4.3066</v>
      </c>
      <c r="S190" s="10">
        <v>1.225</v>
      </c>
      <c r="T190" s="20">
        <v>1</v>
      </c>
      <c r="U190" s="21">
        <f t="shared" si="238"/>
        <v>165317.850631644</v>
      </c>
      <c r="V190" s="27"/>
      <c r="W190" s="27"/>
      <c r="X190" s="27"/>
      <c r="Y190" s="27"/>
      <c r="Z190" s="27"/>
      <c r="AA190" s="12">
        <v>1424</v>
      </c>
      <c r="AB190" s="12">
        <v>1.728</v>
      </c>
      <c r="AC190" s="13">
        <v>1.35</v>
      </c>
      <c r="AD190" s="14">
        <v>1.24</v>
      </c>
      <c r="AE190" s="15">
        <f t="shared" si="239"/>
        <v>4119.164928</v>
      </c>
      <c r="AF190" s="12">
        <v>1</v>
      </c>
      <c r="AG190" s="12">
        <v>1424</v>
      </c>
      <c r="AH190" s="12">
        <v>1.23</v>
      </c>
      <c r="AI190" s="19">
        <f t="shared" si="240"/>
        <v>4.72532710280374</v>
      </c>
      <c r="AJ190" s="20">
        <v>11872</v>
      </c>
      <c r="AK190" s="12">
        <v>0.99</v>
      </c>
      <c r="AL190" s="12">
        <v>3.34</v>
      </c>
      <c r="AM190" s="9">
        <f t="shared" si="241"/>
        <v>4.3066</v>
      </c>
      <c r="AN190" s="10">
        <v>1.225</v>
      </c>
      <c r="AO190" s="22">
        <v>1.015</v>
      </c>
      <c r="AP190" s="21">
        <f t="shared" si="242"/>
        <v>167797.618391119</v>
      </c>
      <c r="AQ190" s="27"/>
      <c r="AR190" s="27"/>
      <c r="AS190" s="27"/>
      <c r="AT190" s="27"/>
      <c r="AU190" s="27"/>
      <c r="AV190" s="12">
        <v>1424</v>
      </c>
      <c r="AW190" s="12">
        <v>1.728</v>
      </c>
      <c r="AX190" s="13">
        <v>1.35</v>
      </c>
      <c r="AY190" s="14">
        <v>1.24</v>
      </c>
      <c r="AZ190" s="15">
        <f t="shared" si="243"/>
        <v>4119.164928</v>
      </c>
      <c r="BA190" s="12">
        <v>1</v>
      </c>
      <c r="BB190" s="12">
        <v>1424</v>
      </c>
      <c r="BC190" s="12">
        <v>1.23</v>
      </c>
      <c r="BD190" s="19">
        <f t="shared" si="244"/>
        <v>4.72532710280374</v>
      </c>
      <c r="BE190" s="20">
        <v>11872</v>
      </c>
      <c r="BF190" s="12">
        <v>0.99</v>
      </c>
      <c r="BG190" s="12">
        <v>3.34</v>
      </c>
      <c r="BH190" s="9">
        <f t="shared" si="245"/>
        <v>4.3066</v>
      </c>
      <c r="BI190" s="10">
        <v>1.225</v>
      </c>
      <c r="BJ190" s="20">
        <v>1</v>
      </c>
      <c r="BK190" s="21">
        <f t="shared" si="246"/>
        <v>165317.850631644</v>
      </c>
      <c r="BL190" s="27"/>
      <c r="BM190" s="27"/>
      <c r="BN190" s="27"/>
      <c r="BO190" s="27"/>
      <c r="BP190" s="27"/>
      <c r="BQ190" s="12">
        <v>1424</v>
      </c>
      <c r="BR190" s="12">
        <v>1.728</v>
      </c>
      <c r="BS190" s="13">
        <v>1.35</v>
      </c>
      <c r="BT190" s="14">
        <v>1.24</v>
      </c>
      <c r="BU190" s="15">
        <f t="shared" si="247"/>
        <v>4119.164928</v>
      </c>
      <c r="BV190" s="12">
        <v>1</v>
      </c>
      <c r="BW190" s="12">
        <v>1424</v>
      </c>
      <c r="BX190" s="12">
        <v>1.23</v>
      </c>
      <c r="BY190" s="19">
        <f t="shared" si="248"/>
        <v>4.72532710280374</v>
      </c>
      <c r="BZ190" s="20">
        <v>11872</v>
      </c>
      <c r="CA190" s="12">
        <v>0.99</v>
      </c>
      <c r="CB190" s="12">
        <v>3.34</v>
      </c>
      <c r="CC190" s="9">
        <f t="shared" si="249"/>
        <v>4.3066</v>
      </c>
      <c r="CD190" s="10">
        <v>1.225</v>
      </c>
      <c r="CE190" s="22">
        <v>1.015</v>
      </c>
      <c r="CF190" s="21">
        <f t="shared" si="250"/>
        <v>167797.618391119</v>
      </c>
      <c r="CG190" s="27"/>
      <c r="CH190" s="27"/>
      <c r="CI190" s="27"/>
      <c r="CJ190" s="27"/>
      <c r="CK190" s="27"/>
      <c r="CL190" s="12">
        <f t="shared" si="251"/>
        <v>1569</v>
      </c>
      <c r="CM190" s="12">
        <v>1.728</v>
      </c>
      <c r="CN190" s="13">
        <v>1.35</v>
      </c>
      <c r="CO190" s="14">
        <v>1.24</v>
      </c>
      <c r="CP190" s="15">
        <f t="shared" si="252"/>
        <v>4538.602368</v>
      </c>
      <c r="CQ190" s="12">
        <v>1</v>
      </c>
      <c r="CR190" s="12">
        <f t="shared" si="253"/>
        <v>1569</v>
      </c>
      <c r="CS190" s="12">
        <v>1.23</v>
      </c>
      <c r="CT190" s="19">
        <f t="shared" si="254"/>
        <v>4.86771364527879</v>
      </c>
      <c r="CU190" s="20">
        <v>11872</v>
      </c>
      <c r="CV190" s="12">
        <v>0.99</v>
      </c>
      <c r="CW190" s="12">
        <v>3.34</v>
      </c>
      <c r="CX190" s="9">
        <f t="shared" si="255"/>
        <v>4.3066</v>
      </c>
      <c r="CY190" s="10">
        <v>1.225</v>
      </c>
      <c r="CZ190" s="22">
        <v>1.085</v>
      </c>
      <c r="DA190" s="21">
        <f t="shared" si="256"/>
        <v>194413.796166237</v>
      </c>
      <c r="DB190" s="27"/>
      <c r="DC190" s="27"/>
      <c r="DD190" s="27"/>
      <c r="DE190" s="27"/>
      <c r="DF190" s="27"/>
      <c r="DG190" s="12">
        <f t="shared" si="257"/>
        <v>1569</v>
      </c>
      <c r="DH190" s="12">
        <v>1.728</v>
      </c>
      <c r="DI190" s="13">
        <v>1.35</v>
      </c>
      <c r="DJ190" s="14">
        <v>1.24</v>
      </c>
      <c r="DK190" s="15">
        <f t="shared" si="258"/>
        <v>4538.602368</v>
      </c>
      <c r="DL190" s="12">
        <v>1</v>
      </c>
      <c r="DM190" s="12">
        <f t="shared" si="259"/>
        <v>1569</v>
      </c>
      <c r="DN190" s="12">
        <v>1.23</v>
      </c>
      <c r="DO190" s="19">
        <f t="shared" si="260"/>
        <v>4.86771364527879</v>
      </c>
      <c r="DP190" s="20">
        <v>11872</v>
      </c>
      <c r="DQ190" s="12">
        <v>0.99</v>
      </c>
      <c r="DR190" s="12">
        <v>3.34</v>
      </c>
      <c r="DS190" s="9">
        <f t="shared" si="261"/>
        <v>4.3066</v>
      </c>
      <c r="DT190" s="10">
        <v>1.225</v>
      </c>
      <c r="DU190" s="22">
        <v>1.085</v>
      </c>
      <c r="DV190" s="21">
        <f t="shared" si="262"/>
        <v>194413.796166237</v>
      </c>
      <c r="DW190" s="27"/>
      <c r="DX190" s="27"/>
      <c r="DY190" s="27"/>
      <c r="DZ190" s="27"/>
      <c r="EA190" s="27"/>
      <c r="EB190" s="12">
        <f t="shared" si="263"/>
        <v>1569</v>
      </c>
      <c r="EC190" s="12">
        <v>1.728</v>
      </c>
      <c r="ED190" s="13">
        <v>1.35</v>
      </c>
      <c r="EE190" s="14">
        <v>1.24</v>
      </c>
      <c r="EF190" s="15">
        <f t="shared" si="264"/>
        <v>4538.602368</v>
      </c>
      <c r="EG190" s="12">
        <v>1</v>
      </c>
      <c r="EH190" s="12">
        <f t="shared" si="265"/>
        <v>1569</v>
      </c>
      <c r="EI190" s="12">
        <v>1.32</v>
      </c>
      <c r="EJ190" s="19">
        <f t="shared" si="266"/>
        <v>4.95771364527879</v>
      </c>
      <c r="EK190" s="20">
        <v>11872</v>
      </c>
      <c r="EL190" s="12">
        <v>0.99</v>
      </c>
      <c r="EM190" s="12">
        <v>4.14</v>
      </c>
      <c r="EN190" s="9">
        <f t="shared" si="267"/>
        <v>5.0986</v>
      </c>
      <c r="EO190" s="10">
        <v>1.225</v>
      </c>
      <c r="EP190" s="22">
        <v>1.2</v>
      </c>
      <c r="EQ190" s="21">
        <f t="shared" si="268"/>
        <v>257624.322583738</v>
      </c>
    </row>
    <row r="191" s="1" customFormat="1" customHeight="1" spans="1:147">
      <c r="F191" s="12">
        <v>1424</v>
      </c>
      <c r="G191" s="12">
        <v>1.728</v>
      </c>
      <c r="H191" s="13">
        <v>1.35</v>
      </c>
      <c r="I191" s="14">
        <v>1.24</v>
      </c>
      <c r="J191" s="15">
        <f t="shared" si="235"/>
        <v>4119.164928</v>
      </c>
      <c r="K191" s="12">
        <v>1</v>
      </c>
      <c r="L191" s="12">
        <v>1424</v>
      </c>
      <c r="M191" s="12">
        <v>1.23</v>
      </c>
      <c r="N191" s="19">
        <f t="shared" si="236"/>
        <v>4.72532710280374</v>
      </c>
      <c r="O191" s="20">
        <v>11872</v>
      </c>
      <c r="P191" s="12">
        <v>0.99</v>
      </c>
      <c r="Q191" s="12">
        <v>3.34</v>
      </c>
      <c r="R191" s="9">
        <f t="shared" si="237"/>
        <v>4.3066</v>
      </c>
      <c r="S191" s="10">
        <v>1.225</v>
      </c>
      <c r="T191" s="20">
        <v>1</v>
      </c>
      <c r="U191" s="21">
        <f t="shared" si="238"/>
        <v>165317.850631644</v>
      </c>
      <c r="AA191" s="12">
        <v>1424</v>
      </c>
      <c r="AB191" s="12">
        <v>1.728</v>
      </c>
      <c r="AC191" s="13">
        <v>1.35</v>
      </c>
      <c r="AD191" s="14">
        <v>1.24</v>
      </c>
      <c r="AE191" s="15">
        <f t="shared" si="239"/>
        <v>4119.164928</v>
      </c>
      <c r="AF191" s="12">
        <v>1</v>
      </c>
      <c r="AG191" s="12">
        <v>1424</v>
      </c>
      <c r="AH191" s="12">
        <v>1.23</v>
      </c>
      <c r="AI191" s="19">
        <f t="shared" si="240"/>
        <v>4.72532710280374</v>
      </c>
      <c r="AJ191" s="20">
        <v>11872</v>
      </c>
      <c r="AK191" s="12">
        <v>0.99</v>
      </c>
      <c r="AL191" s="12">
        <v>3.34</v>
      </c>
      <c r="AM191" s="9">
        <f t="shared" si="241"/>
        <v>4.3066</v>
      </c>
      <c r="AN191" s="10">
        <v>1.225</v>
      </c>
      <c r="AO191" s="22">
        <v>1.015</v>
      </c>
      <c r="AP191" s="21">
        <f t="shared" si="242"/>
        <v>167797.618391119</v>
      </c>
      <c r="AV191" s="12">
        <v>1424</v>
      </c>
      <c r="AW191" s="12">
        <v>1.728</v>
      </c>
      <c r="AX191" s="13">
        <v>1.35</v>
      </c>
      <c r="AY191" s="14">
        <v>1.24</v>
      </c>
      <c r="AZ191" s="15">
        <f t="shared" si="243"/>
        <v>4119.164928</v>
      </c>
      <c r="BA191" s="12">
        <v>1</v>
      </c>
      <c r="BB191" s="12">
        <v>1424</v>
      </c>
      <c r="BC191" s="12">
        <v>1.23</v>
      </c>
      <c r="BD191" s="19">
        <f t="shared" si="244"/>
        <v>4.72532710280374</v>
      </c>
      <c r="BE191" s="20">
        <v>11872</v>
      </c>
      <c r="BF191" s="12">
        <v>0.99</v>
      </c>
      <c r="BG191" s="12">
        <v>3.34</v>
      </c>
      <c r="BH191" s="9">
        <f t="shared" si="245"/>
        <v>4.3066</v>
      </c>
      <c r="BI191" s="10">
        <v>1.225</v>
      </c>
      <c r="BJ191" s="20">
        <v>1</v>
      </c>
      <c r="BK191" s="21">
        <f t="shared" si="246"/>
        <v>165317.850631644</v>
      </c>
      <c r="BQ191" s="12">
        <v>1424</v>
      </c>
      <c r="BR191" s="12">
        <v>1.728</v>
      </c>
      <c r="BS191" s="13">
        <v>1.35</v>
      </c>
      <c r="BT191" s="14">
        <v>1.24</v>
      </c>
      <c r="BU191" s="15">
        <f t="shared" si="247"/>
        <v>4119.164928</v>
      </c>
      <c r="BV191" s="12">
        <v>1</v>
      </c>
      <c r="BW191" s="12">
        <v>1424</v>
      </c>
      <c r="BX191" s="12">
        <v>1.23</v>
      </c>
      <c r="BY191" s="19">
        <f t="shared" si="248"/>
        <v>4.72532710280374</v>
      </c>
      <c r="BZ191" s="20">
        <v>11872</v>
      </c>
      <c r="CA191" s="12">
        <v>0.99</v>
      </c>
      <c r="CB191" s="12">
        <v>3.34</v>
      </c>
      <c r="CC191" s="9">
        <f t="shared" si="249"/>
        <v>4.3066</v>
      </c>
      <c r="CD191" s="10">
        <v>1.225</v>
      </c>
      <c r="CE191" s="22">
        <v>1.015</v>
      </c>
      <c r="CF191" s="21">
        <f t="shared" si="250"/>
        <v>167797.618391119</v>
      </c>
      <c r="CL191" s="12">
        <f t="shared" si="251"/>
        <v>1569</v>
      </c>
      <c r="CM191" s="12">
        <v>1.728</v>
      </c>
      <c r="CN191" s="13">
        <v>1.35</v>
      </c>
      <c r="CO191" s="14">
        <v>1.24</v>
      </c>
      <c r="CP191" s="15">
        <f t="shared" si="252"/>
        <v>4538.602368</v>
      </c>
      <c r="CQ191" s="12">
        <v>1</v>
      </c>
      <c r="CR191" s="12">
        <f t="shared" si="253"/>
        <v>1569</v>
      </c>
      <c r="CS191" s="12">
        <v>1.23</v>
      </c>
      <c r="CT191" s="19">
        <f t="shared" si="254"/>
        <v>4.86771364527879</v>
      </c>
      <c r="CU191" s="20">
        <v>11872</v>
      </c>
      <c r="CV191" s="12">
        <v>0.99</v>
      </c>
      <c r="CW191" s="12">
        <v>3.34</v>
      </c>
      <c r="CX191" s="9">
        <f t="shared" si="255"/>
        <v>4.3066</v>
      </c>
      <c r="CY191" s="10">
        <v>1.225</v>
      </c>
      <c r="CZ191" s="22">
        <v>1.085</v>
      </c>
      <c r="DA191" s="21">
        <f t="shared" si="256"/>
        <v>194413.796166237</v>
      </c>
      <c r="DG191" s="12">
        <f t="shared" si="257"/>
        <v>1569</v>
      </c>
      <c r="DH191" s="12">
        <v>1.728</v>
      </c>
      <c r="DI191" s="13">
        <v>1.35</v>
      </c>
      <c r="DJ191" s="14">
        <v>1.24</v>
      </c>
      <c r="DK191" s="15">
        <f t="shared" si="258"/>
        <v>4538.602368</v>
      </c>
      <c r="DL191" s="12">
        <v>1</v>
      </c>
      <c r="DM191" s="12">
        <f t="shared" si="259"/>
        <v>1569</v>
      </c>
      <c r="DN191" s="12">
        <v>1.23</v>
      </c>
      <c r="DO191" s="19">
        <f t="shared" si="260"/>
        <v>4.86771364527879</v>
      </c>
      <c r="DP191" s="20">
        <v>11872</v>
      </c>
      <c r="DQ191" s="12">
        <v>0.99</v>
      </c>
      <c r="DR191" s="12">
        <v>3.34</v>
      </c>
      <c r="DS191" s="9">
        <f t="shared" si="261"/>
        <v>4.3066</v>
      </c>
      <c r="DT191" s="10">
        <v>1.225</v>
      </c>
      <c r="DU191" s="22">
        <v>1.085</v>
      </c>
      <c r="DV191" s="21">
        <f t="shared" si="262"/>
        <v>194413.796166237</v>
      </c>
      <c r="EB191" s="12">
        <f t="shared" si="263"/>
        <v>1569</v>
      </c>
      <c r="EC191" s="12">
        <v>1.728</v>
      </c>
      <c r="ED191" s="13">
        <v>1.35</v>
      </c>
      <c r="EE191" s="14">
        <v>1.24</v>
      </c>
      <c r="EF191" s="15">
        <f t="shared" si="264"/>
        <v>4538.602368</v>
      </c>
      <c r="EG191" s="12">
        <v>1</v>
      </c>
      <c r="EH191" s="12">
        <f t="shared" si="265"/>
        <v>1569</v>
      </c>
      <c r="EI191" s="12">
        <v>1.32</v>
      </c>
      <c r="EJ191" s="19">
        <f t="shared" si="266"/>
        <v>4.95771364527879</v>
      </c>
      <c r="EK191" s="20">
        <v>11872</v>
      </c>
      <c r="EL191" s="12">
        <v>0.99</v>
      </c>
      <c r="EM191" s="12">
        <v>4.14</v>
      </c>
      <c r="EN191" s="9">
        <f t="shared" si="267"/>
        <v>5.0986</v>
      </c>
      <c r="EO191" s="10">
        <v>1.225</v>
      </c>
      <c r="EP191" s="22">
        <v>1.2</v>
      </c>
      <c r="EQ191" s="21">
        <f t="shared" si="268"/>
        <v>257624.322583738</v>
      </c>
    </row>
    <row r="192" s="1" customFormat="1" customHeight="1" spans="1:147">
      <c r="F192" s="12">
        <v>1424</v>
      </c>
      <c r="G192" s="12">
        <v>2.304</v>
      </c>
      <c r="H192" s="13">
        <v>1.35</v>
      </c>
      <c r="I192" s="14">
        <v>1.24</v>
      </c>
      <c r="J192" s="15">
        <f t="shared" si="235"/>
        <v>5492.219904</v>
      </c>
      <c r="K192" s="12">
        <v>1</v>
      </c>
      <c r="L192" s="12">
        <v>1424</v>
      </c>
      <c r="M192" s="12">
        <v>1.23</v>
      </c>
      <c r="N192" s="19">
        <f t="shared" si="236"/>
        <v>4.72532710280374</v>
      </c>
      <c r="O192" s="20">
        <v>11872</v>
      </c>
      <c r="P192" s="12">
        <v>0.99</v>
      </c>
      <c r="Q192" s="12">
        <v>3.34</v>
      </c>
      <c r="R192" s="9">
        <f t="shared" si="237"/>
        <v>4.3066</v>
      </c>
      <c r="S192" s="10">
        <v>1.225</v>
      </c>
      <c r="T192" s="20">
        <v>1</v>
      </c>
      <c r="U192" s="21">
        <f t="shared" si="238"/>
        <v>199546.552468859</v>
      </c>
      <c r="AA192" s="12">
        <v>1424</v>
      </c>
      <c r="AB192" s="12">
        <v>2.304</v>
      </c>
      <c r="AC192" s="13">
        <v>1.35</v>
      </c>
      <c r="AD192" s="14">
        <v>1.24</v>
      </c>
      <c r="AE192" s="15">
        <f t="shared" si="239"/>
        <v>5492.219904</v>
      </c>
      <c r="AF192" s="12">
        <v>1</v>
      </c>
      <c r="AG192" s="12">
        <v>1424</v>
      </c>
      <c r="AH192" s="12">
        <v>1.23</v>
      </c>
      <c r="AI192" s="19">
        <f t="shared" si="240"/>
        <v>4.72532710280374</v>
      </c>
      <c r="AJ192" s="20">
        <v>11872</v>
      </c>
      <c r="AK192" s="12">
        <v>0.99</v>
      </c>
      <c r="AL192" s="12">
        <v>3.34</v>
      </c>
      <c r="AM192" s="9">
        <f t="shared" si="241"/>
        <v>4.3066</v>
      </c>
      <c r="AN192" s="10">
        <v>1.225</v>
      </c>
      <c r="AO192" s="22">
        <v>1.015</v>
      </c>
      <c r="AP192" s="21">
        <f t="shared" si="242"/>
        <v>202539.750755892</v>
      </c>
      <c r="AV192" s="12">
        <v>1424</v>
      </c>
      <c r="AW192" s="12">
        <v>2.304</v>
      </c>
      <c r="AX192" s="13">
        <v>1.35</v>
      </c>
      <c r="AY192" s="14">
        <v>1.24</v>
      </c>
      <c r="AZ192" s="15">
        <f t="shared" si="243"/>
        <v>5492.219904</v>
      </c>
      <c r="BA192" s="12">
        <v>1</v>
      </c>
      <c r="BB192" s="12">
        <v>1424</v>
      </c>
      <c r="BC192" s="12">
        <v>1.23</v>
      </c>
      <c r="BD192" s="19">
        <f t="shared" si="244"/>
        <v>4.72532710280374</v>
      </c>
      <c r="BE192" s="20">
        <v>11872</v>
      </c>
      <c r="BF192" s="12">
        <v>0.99</v>
      </c>
      <c r="BG192" s="12">
        <v>3.34</v>
      </c>
      <c r="BH192" s="9">
        <f t="shared" si="245"/>
        <v>4.3066</v>
      </c>
      <c r="BI192" s="10">
        <v>1.225</v>
      </c>
      <c r="BJ192" s="20">
        <v>1</v>
      </c>
      <c r="BK192" s="21">
        <f t="shared" si="246"/>
        <v>199546.552468859</v>
      </c>
      <c r="BQ192" s="12">
        <v>1424</v>
      </c>
      <c r="BR192" s="12">
        <v>2.304</v>
      </c>
      <c r="BS192" s="13">
        <v>1.35</v>
      </c>
      <c r="BT192" s="14">
        <v>1.24</v>
      </c>
      <c r="BU192" s="15">
        <f t="shared" si="247"/>
        <v>5492.219904</v>
      </c>
      <c r="BV192" s="12">
        <v>1</v>
      </c>
      <c r="BW192" s="12">
        <v>1424</v>
      </c>
      <c r="BX192" s="12">
        <v>1.23</v>
      </c>
      <c r="BY192" s="19">
        <f t="shared" si="248"/>
        <v>4.72532710280374</v>
      </c>
      <c r="BZ192" s="20">
        <v>11872</v>
      </c>
      <c r="CA192" s="12">
        <v>0.99</v>
      </c>
      <c r="CB192" s="12">
        <v>3.34</v>
      </c>
      <c r="CC192" s="9">
        <f t="shared" si="249"/>
        <v>4.3066</v>
      </c>
      <c r="CD192" s="10">
        <v>1.225</v>
      </c>
      <c r="CE192" s="22">
        <v>1.015</v>
      </c>
      <c r="CF192" s="21">
        <f t="shared" si="250"/>
        <v>202539.750755892</v>
      </c>
      <c r="CL192" s="12">
        <f t="shared" si="251"/>
        <v>1569</v>
      </c>
      <c r="CM192" s="12">
        <v>2.304</v>
      </c>
      <c r="CN192" s="13">
        <v>1.35</v>
      </c>
      <c r="CO192" s="14">
        <v>1.24</v>
      </c>
      <c r="CP192" s="15">
        <f t="shared" si="252"/>
        <v>6051.469824</v>
      </c>
      <c r="CQ192" s="12">
        <v>1</v>
      </c>
      <c r="CR192" s="12">
        <f t="shared" si="253"/>
        <v>1569</v>
      </c>
      <c r="CS192" s="12">
        <v>1.23</v>
      </c>
      <c r="CT192" s="19">
        <f t="shared" si="254"/>
        <v>4.86771364527879</v>
      </c>
      <c r="CU192" s="20">
        <v>11872</v>
      </c>
      <c r="CV192" s="12">
        <v>0.99</v>
      </c>
      <c r="CW192" s="12">
        <v>3.34</v>
      </c>
      <c r="CX192" s="9">
        <f t="shared" si="255"/>
        <v>4.3066</v>
      </c>
      <c r="CY192" s="10">
        <v>1.225</v>
      </c>
      <c r="CZ192" s="22">
        <v>1.085</v>
      </c>
      <c r="DA192" s="21">
        <f t="shared" si="256"/>
        <v>236566.580403249</v>
      </c>
      <c r="DG192" s="12">
        <f t="shared" si="257"/>
        <v>1569</v>
      </c>
      <c r="DH192" s="12">
        <v>2.304</v>
      </c>
      <c r="DI192" s="13">
        <v>1.35</v>
      </c>
      <c r="DJ192" s="14">
        <v>1.24</v>
      </c>
      <c r="DK192" s="15">
        <f t="shared" si="258"/>
        <v>6051.469824</v>
      </c>
      <c r="DL192" s="12">
        <v>1</v>
      </c>
      <c r="DM192" s="12">
        <f t="shared" si="259"/>
        <v>1569</v>
      </c>
      <c r="DN192" s="12">
        <v>1.23</v>
      </c>
      <c r="DO192" s="19">
        <f t="shared" si="260"/>
        <v>4.86771364527879</v>
      </c>
      <c r="DP192" s="20">
        <v>11872</v>
      </c>
      <c r="DQ192" s="12">
        <v>0.99</v>
      </c>
      <c r="DR192" s="12">
        <v>3.34</v>
      </c>
      <c r="DS192" s="9">
        <f t="shared" si="261"/>
        <v>4.3066</v>
      </c>
      <c r="DT192" s="10">
        <v>1.225</v>
      </c>
      <c r="DU192" s="22">
        <v>1.085</v>
      </c>
      <c r="DV192" s="21">
        <f t="shared" si="262"/>
        <v>236566.580403249</v>
      </c>
      <c r="EB192" s="12">
        <f t="shared" si="263"/>
        <v>1569</v>
      </c>
      <c r="EC192" s="12">
        <v>2.304</v>
      </c>
      <c r="ED192" s="13">
        <v>1.35</v>
      </c>
      <c r="EE192" s="14">
        <v>1.24</v>
      </c>
      <c r="EF192" s="15">
        <f t="shared" si="264"/>
        <v>6051.469824</v>
      </c>
      <c r="EG192" s="12">
        <v>1</v>
      </c>
      <c r="EH192" s="12">
        <f t="shared" si="265"/>
        <v>1569</v>
      </c>
      <c r="EI192" s="12">
        <v>1.32</v>
      </c>
      <c r="EJ192" s="19">
        <f t="shared" si="266"/>
        <v>4.95771364527879</v>
      </c>
      <c r="EK192" s="20">
        <v>11872</v>
      </c>
      <c r="EL192" s="12">
        <v>0.99</v>
      </c>
      <c r="EM192" s="12">
        <v>4.14</v>
      </c>
      <c r="EN192" s="9">
        <f t="shared" si="267"/>
        <v>5.0986</v>
      </c>
      <c r="EO192" s="10">
        <v>1.225</v>
      </c>
      <c r="EP192" s="22">
        <v>1.2</v>
      </c>
      <c r="EQ192" s="21">
        <f t="shared" si="268"/>
        <v>313839.112970318</v>
      </c>
    </row>
    <row r="193" s="1" customFormat="1" customHeight="1" spans="6:147">
      <c r="F193" s="12">
        <v>1424</v>
      </c>
      <c r="G193" s="12">
        <v>1.728</v>
      </c>
      <c r="H193" s="13">
        <v>1.35</v>
      </c>
      <c r="I193" s="14">
        <v>1.24</v>
      </c>
      <c r="J193" s="15">
        <f t="shared" si="235"/>
        <v>4119.164928</v>
      </c>
      <c r="K193" s="12">
        <v>1</v>
      </c>
      <c r="L193" s="12">
        <v>1424</v>
      </c>
      <c r="M193" s="12">
        <v>1.23</v>
      </c>
      <c r="N193" s="19">
        <f t="shared" si="236"/>
        <v>4.72532710280374</v>
      </c>
      <c r="O193" s="20">
        <v>11872</v>
      </c>
      <c r="P193" s="12">
        <v>0.99</v>
      </c>
      <c r="Q193" s="12">
        <v>3.34</v>
      </c>
      <c r="R193" s="9">
        <f t="shared" si="237"/>
        <v>4.3066</v>
      </c>
      <c r="S193" s="10">
        <v>1.225</v>
      </c>
      <c r="T193" s="20">
        <v>1</v>
      </c>
      <c r="U193" s="21">
        <f t="shared" si="238"/>
        <v>165317.850631644</v>
      </c>
      <c r="AA193" s="12">
        <v>1424</v>
      </c>
      <c r="AB193" s="12">
        <v>1.728</v>
      </c>
      <c r="AC193" s="13">
        <v>1.35</v>
      </c>
      <c r="AD193" s="14">
        <v>1.24</v>
      </c>
      <c r="AE193" s="15">
        <f t="shared" si="239"/>
        <v>4119.164928</v>
      </c>
      <c r="AF193" s="12">
        <v>1</v>
      </c>
      <c r="AG193" s="12">
        <v>1424</v>
      </c>
      <c r="AH193" s="12">
        <v>1.23</v>
      </c>
      <c r="AI193" s="19">
        <f t="shared" si="240"/>
        <v>4.72532710280374</v>
      </c>
      <c r="AJ193" s="20">
        <v>11872</v>
      </c>
      <c r="AK193" s="12">
        <v>0.99</v>
      </c>
      <c r="AL193" s="12">
        <v>3.34</v>
      </c>
      <c r="AM193" s="9">
        <f t="shared" si="241"/>
        <v>4.3066</v>
      </c>
      <c r="AN193" s="10">
        <v>1.225</v>
      </c>
      <c r="AO193" s="22">
        <v>1.015</v>
      </c>
      <c r="AP193" s="21">
        <f t="shared" si="242"/>
        <v>167797.618391119</v>
      </c>
      <c r="AV193" s="12">
        <v>1424</v>
      </c>
      <c r="AW193" s="12">
        <v>1.728</v>
      </c>
      <c r="AX193" s="13">
        <v>1.35</v>
      </c>
      <c r="AY193" s="14">
        <v>1.24</v>
      </c>
      <c r="AZ193" s="15">
        <f t="shared" si="243"/>
        <v>4119.164928</v>
      </c>
      <c r="BA193" s="12">
        <v>1</v>
      </c>
      <c r="BB193" s="12">
        <v>1424</v>
      </c>
      <c r="BC193" s="12">
        <v>1.23</v>
      </c>
      <c r="BD193" s="19">
        <f t="shared" si="244"/>
        <v>4.72532710280374</v>
      </c>
      <c r="BE193" s="20">
        <v>11872</v>
      </c>
      <c r="BF193" s="12">
        <v>0.99</v>
      </c>
      <c r="BG193" s="12">
        <v>3.34</v>
      </c>
      <c r="BH193" s="9">
        <f t="shared" si="245"/>
        <v>4.3066</v>
      </c>
      <c r="BI193" s="10">
        <v>1.225</v>
      </c>
      <c r="BJ193" s="20">
        <v>1</v>
      </c>
      <c r="BK193" s="21">
        <f t="shared" si="246"/>
        <v>165317.850631644</v>
      </c>
      <c r="BQ193" s="12">
        <v>1424</v>
      </c>
      <c r="BR193" s="12">
        <v>1.728</v>
      </c>
      <c r="BS193" s="13">
        <v>1.35</v>
      </c>
      <c r="BT193" s="14">
        <v>1.24</v>
      </c>
      <c r="BU193" s="15">
        <f t="shared" si="247"/>
        <v>4119.164928</v>
      </c>
      <c r="BV193" s="12">
        <v>1</v>
      </c>
      <c r="BW193" s="12">
        <v>1424</v>
      </c>
      <c r="BX193" s="12">
        <v>1.23</v>
      </c>
      <c r="BY193" s="19">
        <f t="shared" si="248"/>
        <v>4.72532710280374</v>
      </c>
      <c r="BZ193" s="20">
        <v>11872</v>
      </c>
      <c r="CA193" s="12">
        <v>0.99</v>
      </c>
      <c r="CB193" s="12">
        <v>3.34</v>
      </c>
      <c r="CC193" s="9">
        <f t="shared" si="249"/>
        <v>4.3066</v>
      </c>
      <c r="CD193" s="10">
        <v>1.225</v>
      </c>
      <c r="CE193" s="22">
        <v>1.015</v>
      </c>
      <c r="CF193" s="21">
        <f t="shared" si="250"/>
        <v>167797.618391119</v>
      </c>
      <c r="CL193" s="12">
        <f t="shared" si="251"/>
        <v>1569</v>
      </c>
      <c r="CM193" s="12">
        <v>1.728</v>
      </c>
      <c r="CN193" s="13">
        <v>1.35</v>
      </c>
      <c r="CO193" s="14">
        <v>1.24</v>
      </c>
      <c r="CP193" s="15">
        <f t="shared" si="252"/>
        <v>4538.602368</v>
      </c>
      <c r="CQ193" s="12">
        <v>1</v>
      </c>
      <c r="CR193" s="12">
        <f t="shared" si="253"/>
        <v>1569</v>
      </c>
      <c r="CS193" s="12">
        <v>1.23</v>
      </c>
      <c r="CT193" s="19">
        <f t="shared" si="254"/>
        <v>4.86771364527879</v>
      </c>
      <c r="CU193" s="20">
        <v>11872</v>
      </c>
      <c r="CV193" s="12">
        <v>0.99</v>
      </c>
      <c r="CW193" s="12">
        <v>3.34</v>
      </c>
      <c r="CX193" s="9">
        <f t="shared" si="255"/>
        <v>4.3066</v>
      </c>
      <c r="CY193" s="10">
        <v>1.225</v>
      </c>
      <c r="CZ193" s="22">
        <v>1.085</v>
      </c>
      <c r="DA193" s="21">
        <f t="shared" si="256"/>
        <v>194413.796166237</v>
      </c>
      <c r="DG193" s="12">
        <f t="shared" si="257"/>
        <v>1569</v>
      </c>
      <c r="DH193" s="12">
        <v>1.728</v>
      </c>
      <c r="DI193" s="13">
        <v>1.35</v>
      </c>
      <c r="DJ193" s="14">
        <v>1.24</v>
      </c>
      <c r="DK193" s="15">
        <f t="shared" si="258"/>
        <v>4538.602368</v>
      </c>
      <c r="DL193" s="12">
        <v>1</v>
      </c>
      <c r="DM193" s="12">
        <f t="shared" si="259"/>
        <v>1569</v>
      </c>
      <c r="DN193" s="12">
        <v>1.23</v>
      </c>
      <c r="DO193" s="19">
        <f t="shared" si="260"/>
        <v>4.86771364527879</v>
      </c>
      <c r="DP193" s="20">
        <v>11872</v>
      </c>
      <c r="DQ193" s="12">
        <v>0.99</v>
      </c>
      <c r="DR193" s="12">
        <v>3.34</v>
      </c>
      <c r="DS193" s="9">
        <f t="shared" si="261"/>
        <v>4.3066</v>
      </c>
      <c r="DT193" s="10">
        <v>1.225</v>
      </c>
      <c r="DU193" s="22">
        <v>1.085</v>
      </c>
      <c r="DV193" s="21">
        <f t="shared" si="262"/>
        <v>194413.796166237</v>
      </c>
      <c r="EB193" s="12">
        <f t="shared" si="263"/>
        <v>1569</v>
      </c>
      <c r="EC193" s="12">
        <v>1.728</v>
      </c>
      <c r="ED193" s="13">
        <v>1.35</v>
      </c>
      <c r="EE193" s="14">
        <v>1.24</v>
      </c>
      <c r="EF193" s="15">
        <f t="shared" si="264"/>
        <v>4538.602368</v>
      </c>
      <c r="EG193" s="12">
        <v>1</v>
      </c>
      <c r="EH193" s="12">
        <f t="shared" si="265"/>
        <v>1569</v>
      </c>
      <c r="EI193" s="12">
        <v>1.32</v>
      </c>
      <c r="EJ193" s="19">
        <f t="shared" si="266"/>
        <v>4.95771364527879</v>
      </c>
      <c r="EK193" s="20">
        <v>11872</v>
      </c>
      <c r="EL193" s="12">
        <v>0.99</v>
      </c>
      <c r="EM193" s="12">
        <v>4.14</v>
      </c>
      <c r="EN193" s="9">
        <f t="shared" si="267"/>
        <v>5.0986</v>
      </c>
      <c r="EO193" s="10">
        <v>1.225</v>
      </c>
      <c r="EP193" s="22">
        <v>1.2</v>
      </c>
      <c r="EQ193" s="21">
        <f t="shared" si="268"/>
        <v>257624.322583738</v>
      </c>
    </row>
    <row r="194" s="1" customFormat="1" customHeight="1" spans="6:147">
      <c r="F194" s="12">
        <v>1424</v>
      </c>
      <c r="G194" s="12">
        <v>1.728</v>
      </c>
      <c r="H194" s="13">
        <v>1.35</v>
      </c>
      <c r="I194" s="14">
        <v>1.24</v>
      </c>
      <c r="J194" s="15">
        <f t="shared" si="235"/>
        <v>4119.164928</v>
      </c>
      <c r="K194" s="12">
        <v>1</v>
      </c>
      <c r="L194" s="12">
        <v>1424</v>
      </c>
      <c r="M194" s="12">
        <v>1.23</v>
      </c>
      <c r="N194" s="19">
        <f t="shared" si="236"/>
        <v>4.72532710280374</v>
      </c>
      <c r="O194" s="20">
        <v>11872</v>
      </c>
      <c r="P194" s="12">
        <v>0.99</v>
      </c>
      <c r="Q194" s="12">
        <v>3.34</v>
      </c>
      <c r="R194" s="9">
        <f t="shared" si="237"/>
        <v>4.3066</v>
      </c>
      <c r="S194" s="10">
        <v>1.225</v>
      </c>
      <c r="T194" s="20">
        <v>1</v>
      </c>
      <c r="U194" s="21">
        <f t="shared" si="238"/>
        <v>165317.850631644</v>
      </c>
      <c r="AA194" s="12">
        <v>1424</v>
      </c>
      <c r="AB194" s="12">
        <v>1.728</v>
      </c>
      <c r="AC194" s="13">
        <v>1.35</v>
      </c>
      <c r="AD194" s="14">
        <v>1.24</v>
      </c>
      <c r="AE194" s="15">
        <f t="shared" si="239"/>
        <v>4119.164928</v>
      </c>
      <c r="AF194" s="12">
        <v>1</v>
      </c>
      <c r="AG194" s="12">
        <v>1424</v>
      </c>
      <c r="AH194" s="12">
        <v>1.23</v>
      </c>
      <c r="AI194" s="19">
        <f t="shared" si="240"/>
        <v>4.72532710280374</v>
      </c>
      <c r="AJ194" s="20">
        <v>11872</v>
      </c>
      <c r="AK194" s="12">
        <v>0.99</v>
      </c>
      <c r="AL194" s="12">
        <v>3.34</v>
      </c>
      <c r="AM194" s="9">
        <f t="shared" si="241"/>
        <v>4.3066</v>
      </c>
      <c r="AN194" s="10">
        <v>1.225</v>
      </c>
      <c r="AO194" s="22">
        <v>1.015</v>
      </c>
      <c r="AP194" s="21">
        <f t="shared" si="242"/>
        <v>167797.618391119</v>
      </c>
      <c r="AV194" s="12">
        <v>1424</v>
      </c>
      <c r="AW194" s="12">
        <v>1.728</v>
      </c>
      <c r="AX194" s="13">
        <v>1.35</v>
      </c>
      <c r="AY194" s="14">
        <v>1.24</v>
      </c>
      <c r="AZ194" s="15">
        <f t="shared" si="243"/>
        <v>4119.164928</v>
      </c>
      <c r="BA194" s="12">
        <v>1</v>
      </c>
      <c r="BB194" s="12">
        <v>1424</v>
      </c>
      <c r="BC194" s="12">
        <v>1.23</v>
      </c>
      <c r="BD194" s="19">
        <f t="shared" si="244"/>
        <v>4.72532710280374</v>
      </c>
      <c r="BE194" s="20">
        <v>11872</v>
      </c>
      <c r="BF194" s="12">
        <v>0.99</v>
      </c>
      <c r="BG194" s="12">
        <v>3.34</v>
      </c>
      <c r="BH194" s="9">
        <f t="shared" si="245"/>
        <v>4.3066</v>
      </c>
      <c r="BI194" s="10">
        <v>1.225</v>
      </c>
      <c r="BJ194" s="20">
        <v>1</v>
      </c>
      <c r="BK194" s="21">
        <f t="shared" si="246"/>
        <v>165317.850631644</v>
      </c>
      <c r="BQ194" s="12">
        <v>1424</v>
      </c>
      <c r="BR194" s="12">
        <v>1.728</v>
      </c>
      <c r="BS194" s="13">
        <v>1.35</v>
      </c>
      <c r="BT194" s="14">
        <v>1.24</v>
      </c>
      <c r="BU194" s="15">
        <f t="shared" si="247"/>
        <v>4119.164928</v>
      </c>
      <c r="BV194" s="12">
        <v>1</v>
      </c>
      <c r="BW194" s="12">
        <v>1424</v>
      </c>
      <c r="BX194" s="12">
        <v>1.23</v>
      </c>
      <c r="BY194" s="19">
        <f t="shared" si="248"/>
        <v>4.72532710280374</v>
      </c>
      <c r="BZ194" s="20">
        <v>11872</v>
      </c>
      <c r="CA194" s="12">
        <v>0.99</v>
      </c>
      <c r="CB194" s="12">
        <v>3.34</v>
      </c>
      <c r="CC194" s="9">
        <f t="shared" si="249"/>
        <v>4.3066</v>
      </c>
      <c r="CD194" s="10">
        <v>1.225</v>
      </c>
      <c r="CE194" s="22">
        <v>1.015</v>
      </c>
      <c r="CF194" s="21">
        <f t="shared" si="250"/>
        <v>167797.618391119</v>
      </c>
      <c r="CL194" s="12">
        <f t="shared" si="251"/>
        <v>1569</v>
      </c>
      <c r="CM194" s="12">
        <v>1.728</v>
      </c>
      <c r="CN194" s="13">
        <v>1.35</v>
      </c>
      <c r="CO194" s="14">
        <v>1.24</v>
      </c>
      <c r="CP194" s="15">
        <f t="shared" si="252"/>
        <v>4538.602368</v>
      </c>
      <c r="CQ194" s="12">
        <v>1</v>
      </c>
      <c r="CR194" s="12">
        <f t="shared" si="253"/>
        <v>1569</v>
      </c>
      <c r="CS194" s="12">
        <v>1.23</v>
      </c>
      <c r="CT194" s="19">
        <f t="shared" si="254"/>
        <v>4.86771364527879</v>
      </c>
      <c r="CU194" s="20">
        <v>11872</v>
      </c>
      <c r="CV194" s="12">
        <v>0.99</v>
      </c>
      <c r="CW194" s="12">
        <v>3.34</v>
      </c>
      <c r="CX194" s="9">
        <f t="shared" si="255"/>
        <v>4.3066</v>
      </c>
      <c r="CY194" s="10">
        <v>1.225</v>
      </c>
      <c r="CZ194" s="22">
        <v>1.085</v>
      </c>
      <c r="DA194" s="21">
        <f t="shared" si="256"/>
        <v>194413.796166237</v>
      </c>
      <c r="DG194" s="12">
        <f t="shared" si="257"/>
        <v>1569</v>
      </c>
      <c r="DH194" s="12">
        <v>1.728</v>
      </c>
      <c r="DI194" s="13">
        <v>1.35</v>
      </c>
      <c r="DJ194" s="14">
        <v>1.24</v>
      </c>
      <c r="DK194" s="15">
        <f t="shared" si="258"/>
        <v>4538.602368</v>
      </c>
      <c r="DL194" s="12">
        <v>1</v>
      </c>
      <c r="DM194" s="12">
        <f t="shared" si="259"/>
        <v>1569</v>
      </c>
      <c r="DN194" s="12">
        <v>1.23</v>
      </c>
      <c r="DO194" s="19">
        <f t="shared" si="260"/>
        <v>4.86771364527879</v>
      </c>
      <c r="DP194" s="20">
        <v>11872</v>
      </c>
      <c r="DQ194" s="12">
        <v>0.99</v>
      </c>
      <c r="DR194" s="12">
        <v>3.34</v>
      </c>
      <c r="DS194" s="9">
        <f t="shared" si="261"/>
        <v>4.3066</v>
      </c>
      <c r="DT194" s="10">
        <v>1.225</v>
      </c>
      <c r="DU194" s="22">
        <v>1.085</v>
      </c>
      <c r="DV194" s="21">
        <f t="shared" si="262"/>
        <v>194413.796166237</v>
      </c>
      <c r="EB194" s="12">
        <f t="shared" si="263"/>
        <v>1569</v>
      </c>
      <c r="EC194" s="12">
        <v>1.728</v>
      </c>
      <c r="ED194" s="13">
        <v>1.35</v>
      </c>
      <c r="EE194" s="14">
        <v>1.24</v>
      </c>
      <c r="EF194" s="15">
        <f t="shared" si="264"/>
        <v>4538.602368</v>
      </c>
      <c r="EG194" s="12">
        <v>1</v>
      </c>
      <c r="EH194" s="12">
        <f t="shared" si="265"/>
        <v>1569</v>
      </c>
      <c r="EI194" s="12">
        <v>1.32</v>
      </c>
      <c r="EJ194" s="19">
        <f t="shared" si="266"/>
        <v>4.95771364527879</v>
      </c>
      <c r="EK194" s="20">
        <v>11872</v>
      </c>
      <c r="EL194" s="12">
        <v>0.99</v>
      </c>
      <c r="EM194" s="12">
        <v>4.14</v>
      </c>
      <c r="EN194" s="9">
        <f t="shared" si="267"/>
        <v>5.0986</v>
      </c>
      <c r="EO194" s="10">
        <v>1.225</v>
      </c>
      <c r="EP194" s="22">
        <v>1.2</v>
      </c>
      <c r="EQ194" s="21">
        <f t="shared" si="268"/>
        <v>257624.322583738</v>
      </c>
    </row>
    <row r="195" s="1" customFormat="1" customHeight="1" spans="6:147">
      <c r="F195" s="12">
        <v>1424</v>
      </c>
      <c r="G195" s="12">
        <v>2.304</v>
      </c>
      <c r="H195" s="13">
        <v>1.35</v>
      </c>
      <c r="I195" s="14">
        <v>1.24</v>
      </c>
      <c r="J195" s="15">
        <f t="shared" si="235"/>
        <v>5492.219904</v>
      </c>
      <c r="K195" s="12">
        <v>1</v>
      </c>
      <c r="L195" s="12">
        <v>1424</v>
      </c>
      <c r="M195" s="12">
        <v>1.23</v>
      </c>
      <c r="N195" s="19">
        <f t="shared" si="236"/>
        <v>4.72532710280374</v>
      </c>
      <c r="O195" s="20">
        <v>11872</v>
      </c>
      <c r="P195" s="12">
        <v>0.99</v>
      </c>
      <c r="Q195" s="12">
        <v>3.34</v>
      </c>
      <c r="R195" s="9">
        <f t="shared" si="237"/>
        <v>4.3066</v>
      </c>
      <c r="S195" s="10">
        <v>1.225</v>
      </c>
      <c r="T195" s="20">
        <v>1</v>
      </c>
      <c r="U195" s="21">
        <f t="shared" si="238"/>
        <v>199546.552468859</v>
      </c>
      <c r="AA195" s="12">
        <v>1424</v>
      </c>
      <c r="AB195" s="12">
        <v>2.304</v>
      </c>
      <c r="AC195" s="13">
        <v>1.35</v>
      </c>
      <c r="AD195" s="14">
        <v>1.24</v>
      </c>
      <c r="AE195" s="15">
        <f t="shared" si="239"/>
        <v>5492.219904</v>
      </c>
      <c r="AF195" s="12">
        <v>1</v>
      </c>
      <c r="AG195" s="12">
        <v>1424</v>
      </c>
      <c r="AH195" s="12">
        <v>1.23</v>
      </c>
      <c r="AI195" s="19">
        <f t="shared" si="240"/>
        <v>4.72532710280374</v>
      </c>
      <c r="AJ195" s="20">
        <v>11872</v>
      </c>
      <c r="AK195" s="12">
        <v>0.99</v>
      </c>
      <c r="AL195" s="12">
        <v>3.34</v>
      </c>
      <c r="AM195" s="9">
        <f t="shared" si="241"/>
        <v>4.3066</v>
      </c>
      <c r="AN195" s="10">
        <v>1.225</v>
      </c>
      <c r="AO195" s="22">
        <v>1.015</v>
      </c>
      <c r="AP195" s="21">
        <f t="shared" si="242"/>
        <v>202539.750755892</v>
      </c>
      <c r="AV195" s="12">
        <v>1424</v>
      </c>
      <c r="AW195" s="12">
        <v>2.304</v>
      </c>
      <c r="AX195" s="13">
        <v>1.35</v>
      </c>
      <c r="AY195" s="14">
        <v>1.24</v>
      </c>
      <c r="AZ195" s="15">
        <f t="shared" si="243"/>
        <v>5492.219904</v>
      </c>
      <c r="BA195" s="12">
        <v>1</v>
      </c>
      <c r="BB195" s="12">
        <v>1424</v>
      </c>
      <c r="BC195" s="12">
        <v>1.23</v>
      </c>
      <c r="BD195" s="19">
        <f t="shared" si="244"/>
        <v>4.72532710280374</v>
      </c>
      <c r="BE195" s="20">
        <v>11872</v>
      </c>
      <c r="BF195" s="12">
        <v>0.99</v>
      </c>
      <c r="BG195" s="12">
        <v>3.34</v>
      </c>
      <c r="BH195" s="9">
        <f t="shared" si="245"/>
        <v>4.3066</v>
      </c>
      <c r="BI195" s="10">
        <v>1.225</v>
      </c>
      <c r="BJ195" s="20">
        <v>1</v>
      </c>
      <c r="BK195" s="21">
        <f t="shared" si="246"/>
        <v>199546.552468859</v>
      </c>
      <c r="BQ195" s="12">
        <v>1424</v>
      </c>
      <c r="BR195" s="12">
        <v>2.304</v>
      </c>
      <c r="BS195" s="13">
        <v>1.35</v>
      </c>
      <c r="BT195" s="14">
        <v>1.24</v>
      </c>
      <c r="BU195" s="15">
        <f t="shared" si="247"/>
        <v>5492.219904</v>
      </c>
      <c r="BV195" s="12">
        <v>1</v>
      </c>
      <c r="BW195" s="12">
        <v>1424</v>
      </c>
      <c r="BX195" s="12">
        <v>1.23</v>
      </c>
      <c r="BY195" s="19">
        <f t="shared" si="248"/>
        <v>4.72532710280374</v>
      </c>
      <c r="BZ195" s="20">
        <v>11872</v>
      </c>
      <c r="CA195" s="12">
        <v>0.99</v>
      </c>
      <c r="CB195" s="12">
        <v>3.34</v>
      </c>
      <c r="CC195" s="9">
        <f t="shared" si="249"/>
        <v>4.3066</v>
      </c>
      <c r="CD195" s="10">
        <v>1.225</v>
      </c>
      <c r="CE195" s="22">
        <v>1.015</v>
      </c>
      <c r="CF195" s="21">
        <f t="shared" si="250"/>
        <v>202539.750755892</v>
      </c>
      <c r="CL195" s="12">
        <f t="shared" si="251"/>
        <v>1569</v>
      </c>
      <c r="CM195" s="12">
        <v>2.304</v>
      </c>
      <c r="CN195" s="13">
        <v>1.35</v>
      </c>
      <c r="CO195" s="14">
        <v>1.24</v>
      </c>
      <c r="CP195" s="15">
        <f t="shared" si="252"/>
        <v>6051.469824</v>
      </c>
      <c r="CQ195" s="12">
        <v>1</v>
      </c>
      <c r="CR195" s="12">
        <f t="shared" si="253"/>
        <v>1569</v>
      </c>
      <c r="CS195" s="12">
        <v>1.23</v>
      </c>
      <c r="CT195" s="19">
        <f t="shared" si="254"/>
        <v>4.86771364527879</v>
      </c>
      <c r="CU195" s="20">
        <v>11872</v>
      </c>
      <c r="CV195" s="12">
        <v>0.99</v>
      </c>
      <c r="CW195" s="12">
        <v>3.34</v>
      </c>
      <c r="CX195" s="9">
        <f t="shared" si="255"/>
        <v>4.3066</v>
      </c>
      <c r="CY195" s="10">
        <v>1.225</v>
      </c>
      <c r="CZ195" s="22">
        <v>1.085</v>
      </c>
      <c r="DA195" s="21">
        <f t="shared" si="256"/>
        <v>236566.580403249</v>
      </c>
      <c r="DG195" s="12">
        <f t="shared" si="257"/>
        <v>1569</v>
      </c>
      <c r="DH195" s="12">
        <v>2.304</v>
      </c>
      <c r="DI195" s="13">
        <v>1.35</v>
      </c>
      <c r="DJ195" s="14">
        <v>1.24</v>
      </c>
      <c r="DK195" s="15">
        <f t="shared" si="258"/>
        <v>6051.469824</v>
      </c>
      <c r="DL195" s="12">
        <v>1</v>
      </c>
      <c r="DM195" s="12">
        <f t="shared" si="259"/>
        <v>1569</v>
      </c>
      <c r="DN195" s="12">
        <v>1.23</v>
      </c>
      <c r="DO195" s="19">
        <f t="shared" si="260"/>
        <v>4.86771364527879</v>
      </c>
      <c r="DP195" s="20">
        <v>11872</v>
      </c>
      <c r="DQ195" s="12">
        <v>0.99</v>
      </c>
      <c r="DR195" s="12">
        <v>3.34</v>
      </c>
      <c r="DS195" s="9">
        <f t="shared" si="261"/>
        <v>4.3066</v>
      </c>
      <c r="DT195" s="10">
        <v>1.225</v>
      </c>
      <c r="DU195" s="22">
        <v>1.085</v>
      </c>
      <c r="DV195" s="21">
        <f t="shared" si="262"/>
        <v>236566.580403249</v>
      </c>
      <c r="EB195" s="12">
        <f t="shared" si="263"/>
        <v>1569</v>
      </c>
      <c r="EC195" s="12">
        <v>2.304</v>
      </c>
      <c r="ED195" s="13">
        <v>1.35</v>
      </c>
      <c r="EE195" s="14">
        <v>1.24</v>
      </c>
      <c r="EF195" s="15">
        <f t="shared" si="264"/>
        <v>6051.469824</v>
      </c>
      <c r="EG195" s="12">
        <v>1</v>
      </c>
      <c r="EH195" s="12">
        <f t="shared" si="265"/>
        <v>1569</v>
      </c>
      <c r="EI195" s="12">
        <v>1.32</v>
      </c>
      <c r="EJ195" s="19">
        <f t="shared" si="266"/>
        <v>4.95771364527879</v>
      </c>
      <c r="EK195" s="20">
        <v>11872</v>
      </c>
      <c r="EL195" s="12">
        <v>0.99</v>
      </c>
      <c r="EM195" s="12">
        <v>4.14</v>
      </c>
      <c r="EN195" s="9">
        <f t="shared" si="267"/>
        <v>5.0986</v>
      </c>
      <c r="EO195" s="10">
        <v>1.225</v>
      </c>
      <c r="EP195" s="22">
        <v>1.2</v>
      </c>
      <c r="EQ195" s="21">
        <f t="shared" si="268"/>
        <v>313839.112970318</v>
      </c>
    </row>
    <row r="196" s="1" customFormat="1" customHeight="1" spans="6:147">
      <c r="F196" s="12">
        <v>1424</v>
      </c>
      <c r="G196" s="12">
        <v>1.728</v>
      </c>
      <c r="H196" s="13">
        <v>1.35</v>
      </c>
      <c r="I196" s="14">
        <v>1.24</v>
      </c>
      <c r="J196" s="15">
        <f t="shared" si="235"/>
        <v>4119.164928</v>
      </c>
      <c r="K196" s="12">
        <v>1</v>
      </c>
      <c r="L196" s="12">
        <v>1424</v>
      </c>
      <c r="M196" s="12">
        <v>1.23</v>
      </c>
      <c r="N196" s="19">
        <f t="shared" si="236"/>
        <v>4.72532710280374</v>
      </c>
      <c r="O196" s="20">
        <v>11872</v>
      </c>
      <c r="P196" s="12">
        <v>0.99</v>
      </c>
      <c r="Q196" s="12">
        <v>3.34</v>
      </c>
      <c r="R196" s="9">
        <f t="shared" si="237"/>
        <v>4.3066</v>
      </c>
      <c r="S196" s="10">
        <v>1.225</v>
      </c>
      <c r="T196" s="20">
        <v>1</v>
      </c>
      <c r="U196" s="21">
        <f t="shared" si="238"/>
        <v>165317.850631644</v>
      </c>
      <c r="AA196" s="12">
        <v>1424</v>
      </c>
      <c r="AB196" s="12">
        <v>1.728</v>
      </c>
      <c r="AC196" s="13">
        <v>1.35</v>
      </c>
      <c r="AD196" s="14">
        <v>1.24</v>
      </c>
      <c r="AE196" s="15">
        <f t="shared" si="239"/>
        <v>4119.164928</v>
      </c>
      <c r="AF196" s="12">
        <v>1</v>
      </c>
      <c r="AG196" s="12">
        <v>1424</v>
      </c>
      <c r="AH196" s="12">
        <v>1.23</v>
      </c>
      <c r="AI196" s="19">
        <f t="shared" si="240"/>
        <v>4.72532710280374</v>
      </c>
      <c r="AJ196" s="20">
        <v>11872</v>
      </c>
      <c r="AK196" s="12">
        <v>0.99</v>
      </c>
      <c r="AL196" s="12">
        <v>3.34</v>
      </c>
      <c r="AM196" s="9">
        <f t="shared" si="241"/>
        <v>4.3066</v>
      </c>
      <c r="AN196" s="10">
        <v>1.225</v>
      </c>
      <c r="AO196" s="22">
        <v>1.015</v>
      </c>
      <c r="AP196" s="21">
        <f t="shared" si="242"/>
        <v>167797.618391119</v>
      </c>
      <c r="AV196" s="12">
        <v>1424</v>
      </c>
      <c r="AW196" s="12">
        <v>1.728</v>
      </c>
      <c r="AX196" s="13">
        <v>1.35</v>
      </c>
      <c r="AY196" s="14">
        <v>1.24</v>
      </c>
      <c r="AZ196" s="15">
        <f t="shared" si="243"/>
        <v>4119.164928</v>
      </c>
      <c r="BA196" s="12">
        <v>1</v>
      </c>
      <c r="BB196" s="12">
        <v>1424</v>
      </c>
      <c r="BC196" s="12">
        <v>1.23</v>
      </c>
      <c r="BD196" s="19">
        <f t="shared" si="244"/>
        <v>4.72532710280374</v>
      </c>
      <c r="BE196" s="20">
        <v>11872</v>
      </c>
      <c r="BF196" s="12">
        <v>0.99</v>
      </c>
      <c r="BG196" s="12">
        <v>3.34</v>
      </c>
      <c r="BH196" s="9">
        <f t="shared" si="245"/>
        <v>4.3066</v>
      </c>
      <c r="BI196" s="10">
        <v>1.225</v>
      </c>
      <c r="BJ196" s="20">
        <v>1</v>
      </c>
      <c r="BK196" s="21">
        <f t="shared" si="246"/>
        <v>165317.850631644</v>
      </c>
      <c r="BQ196" s="12">
        <v>1424</v>
      </c>
      <c r="BR196" s="12">
        <v>1.728</v>
      </c>
      <c r="BS196" s="13">
        <v>1.35</v>
      </c>
      <c r="BT196" s="14">
        <v>1.24</v>
      </c>
      <c r="BU196" s="15">
        <f t="shared" si="247"/>
        <v>4119.164928</v>
      </c>
      <c r="BV196" s="12">
        <v>1</v>
      </c>
      <c r="BW196" s="12">
        <v>1424</v>
      </c>
      <c r="BX196" s="12">
        <v>1.23</v>
      </c>
      <c r="BY196" s="19">
        <f t="shared" si="248"/>
        <v>4.72532710280374</v>
      </c>
      <c r="BZ196" s="20">
        <v>11872</v>
      </c>
      <c r="CA196" s="12">
        <v>0.99</v>
      </c>
      <c r="CB196" s="12">
        <v>3.34</v>
      </c>
      <c r="CC196" s="9">
        <f t="shared" si="249"/>
        <v>4.3066</v>
      </c>
      <c r="CD196" s="10">
        <v>1.225</v>
      </c>
      <c r="CE196" s="22">
        <v>1.015</v>
      </c>
      <c r="CF196" s="21">
        <f t="shared" si="250"/>
        <v>167797.618391119</v>
      </c>
      <c r="CL196" s="12">
        <f t="shared" si="251"/>
        <v>1569</v>
      </c>
      <c r="CM196" s="12">
        <v>1.728</v>
      </c>
      <c r="CN196" s="13">
        <v>1.35</v>
      </c>
      <c r="CO196" s="14">
        <v>1.24</v>
      </c>
      <c r="CP196" s="15">
        <f t="shared" si="252"/>
        <v>4538.602368</v>
      </c>
      <c r="CQ196" s="12">
        <v>1</v>
      </c>
      <c r="CR196" s="12">
        <f t="shared" si="253"/>
        <v>1569</v>
      </c>
      <c r="CS196" s="12">
        <v>1.23</v>
      </c>
      <c r="CT196" s="19">
        <f t="shared" si="254"/>
        <v>4.86771364527879</v>
      </c>
      <c r="CU196" s="20">
        <v>11872</v>
      </c>
      <c r="CV196" s="12">
        <v>0.99</v>
      </c>
      <c r="CW196" s="12">
        <v>3.34</v>
      </c>
      <c r="CX196" s="9">
        <f t="shared" si="255"/>
        <v>4.3066</v>
      </c>
      <c r="CY196" s="10">
        <v>1.225</v>
      </c>
      <c r="CZ196" s="22">
        <v>1.085</v>
      </c>
      <c r="DA196" s="21">
        <f t="shared" si="256"/>
        <v>194413.796166237</v>
      </c>
      <c r="DG196" s="12">
        <f t="shared" si="257"/>
        <v>1569</v>
      </c>
      <c r="DH196" s="12">
        <v>1.728</v>
      </c>
      <c r="DI196" s="13">
        <v>1.35</v>
      </c>
      <c r="DJ196" s="14">
        <v>1.24</v>
      </c>
      <c r="DK196" s="15">
        <f t="shared" si="258"/>
        <v>4538.602368</v>
      </c>
      <c r="DL196" s="12">
        <v>1</v>
      </c>
      <c r="DM196" s="12">
        <f t="shared" si="259"/>
        <v>1569</v>
      </c>
      <c r="DN196" s="12">
        <v>1.23</v>
      </c>
      <c r="DO196" s="19">
        <f t="shared" si="260"/>
        <v>4.86771364527879</v>
      </c>
      <c r="DP196" s="20">
        <v>11872</v>
      </c>
      <c r="DQ196" s="12">
        <v>0.99</v>
      </c>
      <c r="DR196" s="12">
        <v>3.34</v>
      </c>
      <c r="DS196" s="9">
        <f t="shared" si="261"/>
        <v>4.3066</v>
      </c>
      <c r="DT196" s="10">
        <v>1.225</v>
      </c>
      <c r="DU196" s="22">
        <v>1.085</v>
      </c>
      <c r="DV196" s="21">
        <f t="shared" si="262"/>
        <v>194413.796166237</v>
      </c>
      <c r="EB196" s="12">
        <f t="shared" si="263"/>
        <v>1569</v>
      </c>
      <c r="EC196" s="12">
        <v>1.728</v>
      </c>
      <c r="ED196" s="13">
        <v>1.35</v>
      </c>
      <c r="EE196" s="14">
        <v>1.24</v>
      </c>
      <c r="EF196" s="15">
        <f t="shared" si="264"/>
        <v>4538.602368</v>
      </c>
      <c r="EG196" s="12">
        <v>1</v>
      </c>
      <c r="EH196" s="12">
        <f t="shared" si="265"/>
        <v>1569</v>
      </c>
      <c r="EI196" s="12">
        <v>1.32</v>
      </c>
      <c r="EJ196" s="19">
        <f t="shared" si="266"/>
        <v>4.95771364527879</v>
      </c>
      <c r="EK196" s="20">
        <v>11872</v>
      </c>
      <c r="EL196" s="12">
        <v>0.99</v>
      </c>
      <c r="EM196" s="12">
        <v>4.14</v>
      </c>
      <c r="EN196" s="9">
        <f t="shared" si="267"/>
        <v>5.0986</v>
      </c>
      <c r="EO196" s="10">
        <v>1.225</v>
      </c>
      <c r="EP196" s="22">
        <v>1.2</v>
      </c>
      <c r="EQ196" s="21">
        <f t="shared" si="268"/>
        <v>257624.322583738</v>
      </c>
    </row>
    <row r="197" s="1" customFormat="1" customHeight="1" spans="6:147">
      <c r="F197" s="12">
        <v>1424</v>
      </c>
      <c r="G197" s="12">
        <v>1.728</v>
      </c>
      <c r="H197" s="13">
        <v>1.35</v>
      </c>
      <c r="I197" s="14">
        <v>1.24</v>
      </c>
      <c r="J197" s="15">
        <f t="shared" si="235"/>
        <v>4119.164928</v>
      </c>
      <c r="K197" s="12">
        <v>1</v>
      </c>
      <c r="L197" s="12">
        <v>1424</v>
      </c>
      <c r="M197" s="12">
        <v>1.23</v>
      </c>
      <c r="N197" s="19">
        <f t="shared" si="236"/>
        <v>4.72532710280374</v>
      </c>
      <c r="O197" s="20">
        <v>11872</v>
      </c>
      <c r="P197" s="12">
        <v>0.99</v>
      </c>
      <c r="Q197" s="12">
        <v>3.34</v>
      </c>
      <c r="R197" s="9">
        <f t="shared" si="237"/>
        <v>4.3066</v>
      </c>
      <c r="S197" s="10">
        <v>1.225</v>
      </c>
      <c r="T197" s="20">
        <v>1</v>
      </c>
      <c r="U197" s="21">
        <f t="shared" si="238"/>
        <v>165317.850631644</v>
      </c>
      <c r="AA197" s="12">
        <v>1424</v>
      </c>
      <c r="AB197" s="12">
        <v>1.728</v>
      </c>
      <c r="AC197" s="13">
        <v>1.35</v>
      </c>
      <c r="AD197" s="14">
        <v>1.24</v>
      </c>
      <c r="AE197" s="15">
        <f t="shared" si="239"/>
        <v>4119.164928</v>
      </c>
      <c r="AF197" s="12">
        <v>1</v>
      </c>
      <c r="AG197" s="12">
        <v>1424</v>
      </c>
      <c r="AH197" s="12">
        <v>1.23</v>
      </c>
      <c r="AI197" s="19">
        <f t="shared" si="240"/>
        <v>4.72532710280374</v>
      </c>
      <c r="AJ197" s="20">
        <v>11872</v>
      </c>
      <c r="AK197" s="12">
        <v>0.99</v>
      </c>
      <c r="AL197" s="12">
        <v>3.34</v>
      </c>
      <c r="AM197" s="9">
        <f t="shared" si="241"/>
        <v>4.3066</v>
      </c>
      <c r="AN197" s="10">
        <v>1.225</v>
      </c>
      <c r="AO197" s="22">
        <v>1.015</v>
      </c>
      <c r="AP197" s="21">
        <f t="shared" si="242"/>
        <v>167797.618391119</v>
      </c>
      <c r="AV197" s="12">
        <v>1424</v>
      </c>
      <c r="AW197" s="12">
        <v>1.728</v>
      </c>
      <c r="AX197" s="13">
        <v>1.35</v>
      </c>
      <c r="AY197" s="14">
        <v>1.24</v>
      </c>
      <c r="AZ197" s="15">
        <f t="shared" si="243"/>
        <v>4119.164928</v>
      </c>
      <c r="BA197" s="12">
        <v>1</v>
      </c>
      <c r="BB197" s="12">
        <v>1424</v>
      </c>
      <c r="BC197" s="12">
        <v>1.23</v>
      </c>
      <c r="BD197" s="19">
        <f t="shared" si="244"/>
        <v>4.72532710280374</v>
      </c>
      <c r="BE197" s="20">
        <v>11872</v>
      </c>
      <c r="BF197" s="12">
        <v>0.99</v>
      </c>
      <c r="BG197" s="12">
        <v>3.34</v>
      </c>
      <c r="BH197" s="9">
        <f t="shared" si="245"/>
        <v>4.3066</v>
      </c>
      <c r="BI197" s="10">
        <v>1.225</v>
      </c>
      <c r="BJ197" s="20">
        <v>1</v>
      </c>
      <c r="BK197" s="21">
        <f t="shared" si="246"/>
        <v>165317.850631644</v>
      </c>
      <c r="BQ197" s="12">
        <v>1424</v>
      </c>
      <c r="BR197" s="12">
        <v>1.728</v>
      </c>
      <c r="BS197" s="13">
        <v>1.35</v>
      </c>
      <c r="BT197" s="14">
        <v>1.24</v>
      </c>
      <c r="BU197" s="15">
        <f t="shared" si="247"/>
        <v>4119.164928</v>
      </c>
      <c r="BV197" s="12">
        <v>1</v>
      </c>
      <c r="BW197" s="12">
        <v>1424</v>
      </c>
      <c r="BX197" s="12">
        <v>1.23</v>
      </c>
      <c r="BY197" s="19">
        <f t="shared" si="248"/>
        <v>4.72532710280374</v>
      </c>
      <c r="BZ197" s="20">
        <v>11872</v>
      </c>
      <c r="CA197" s="12">
        <v>0.99</v>
      </c>
      <c r="CB197" s="12">
        <v>3.34</v>
      </c>
      <c r="CC197" s="9">
        <f t="shared" si="249"/>
        <v>4.3066</v>
      </c>
      <c r="CD197" s="10">
        <v>1.225</v>
      </c>
      <c r="CE197" s="22">
        <v>1.015</v>
      </c>
      <c r="CF197" s="21">
        <f t="shared" si="250"/>
        <v>167797.618391119</v>
      </c>
      <c r="CL197" s="12">
        <f t="shared" si="251"/>
        <v>1569</v>
      </c>
      <c r="CM197" s="12">
        <v>1.728</v>
      </c>
      <c r="CN197" s="13">
        <v>1.35</v>
      </c>
      <c r="CO197" s="14">
        <v>1.24</v>
      </c>
      <c r="CP197" s="15">
        <f t="shared" si="252"/>
        <v>4538.602368</v>
      </c>
      <c r="CQ197" s="12">
        <v>1</v>
      </c>
      <c r="CR197" s="12">
        <f t="shared" si="253"/>
        <v>1569</v>
      </c>
      <c r="CS197" s="12">
        <v>1.23</v>
      </c>
      <c r="CT197" s="19">
        <f t="shared" si="254"/>
        <v>4.86771364527879</v>
      </c>
      <c r="CU197" s="20">
        <v>11872</v>
      </c>
      <c r="CV197" s="12">
        <v>0.99</v>
      </c>
      <c r="CW197" s="12">
        <v>3.34</v>
      </c>
      <c r="CX197" s="9">
        <f t="shared" si="255"/>
        <v>4.3066</v>
      </c>
      <c r="CY197" s="10">
        <v>1.225</v>
      </c>
      <c r="CZ197" s="22">
        <v>1.085</v>
      </c>
      <c r="DA197" s="21">
        <f t="shared" si="256"/>
        <v>194413.796166237</v>
      </c>
      <c r="DG197" s="12">
        <f t="shared" si="257"/>
        <v>1569</v>
      </c>
      <c r="DH197" s="12">
        <v>1.728</v>
      </c>
      <c r="DI197" s="13">
        <v>1.35</v>
      </c>
      <c r="DJ197" s="14">
        <v>1.24</v>
      </c>
      <c r="DK197" s="15">
        <f t="shared" si="258"/>
        <v>4538.602368</v>
      </c>
      <c r="DL197" s="12">
        <v>1</v>
      </c>
      <c r="DM197" s="12">
        <f t="shared" si="259"/>
        <v>1569</v>
      </c>
      <c r="DN197" s="12">
        <v>1.23</v>
      </c>
      <c r="DO197" s="19">
        <f t="shared" si="260"/>
        <v>4.86771364527879</v>
      </c>
      <c r="DP197" s="20">
        <v>11872</v>
      </c>
      <c r="DQ197" s="12">
        <v>0.99</v>
      </c>
      <c r="DR197" s="12">
        <v>3.34</v>
      </c>
      <c r="DS197" s="9">
        <f t="shared" si="261"/>
        <v>4.3066</v>
      </c>
      <c r="DT197" s="10">
        <v>1.225</v>
      </c>
      <c r="DU197" s="22">
        <v>1.085</v>
      </c>
      <c r="DV197" s="21">
        <f t="shared" si="262"/>
        <v>194413.796166237</v>
      </c>
      <c r="EB197" s="12">
        <f t="shared" si="263"/>
        <v>1569</v>
      </c>
      <c r="EC197" s="12">
        <v>1.728</v>
      </c>
      <c r="ED197" s="13">
        <v>1.35</v>
      </c>
      <c r="EE197" s="14">
        <v>1.24</v>
      </c>
      <c r="EF197" s="15">
        <f t="shared" si="264"/>
        <v>4538.602368</v>
      </c>
      <c r="EG197" s="12">
        <v>1</v>
      </c>
      <c r="EH197" s="12">
        <f t="shared" si="265"/>
        <v>1569</v>
      </c>
      <c r="EI197" s="12">
        <v>1.32</v>
      </c>
      <c r="EJ197" s="19">
        <f t="shared" si="266"/>
        <v>4.95771364527879</v>
      </c>
      <c r="EK197" s="20">
        <v>11872</v>
      </c>
      <c r="EL197" s="12">
        <v>0.99</v>
      </c>
      <c r="EM197" s="12">
        <v>4.14</v>
      </c>
      <c r="EN197" s="9">
        <f t="shared" si="267"/>
        <v>5.0986</v>
      </c>
      <c r="EO197" s="10">
        <v>1.225</v>
      </c>
      <c r="EP197" s="22">
        <v>1.2</v>
      </c>
      <c r="EQ197" s="21">
        <f t="shared" si="268"/>
        <v>257624.322583738</v>
      </c>
    </row>
    <row r="198" s="1" customFormat="1" customHeight="1" spans="6:147">
      <c r="F198" s="12">
        <v>1424</v>
      </c>
      <c r="G198" s="12">
        <v>2.304</v>
      </c>
      <c r="H198" s="13">
        <v>1.35</v>
      </c>
      <c r="I198" s="14">
        <v>1.24</v>
      </c>
      <c r="J198" s="15">
        <f t="shared" si="235"/>
        <v>5492.219904</v>
      </c>
      <c r="K198" s="12">
        <v>1</v>
      </c>
      <c r="L198" s="12">
        <v>1424</v>
      </c>
      <c r="M198" s="12">
        <v>1.23</v>
      </c>
      <c r="N198" s="19">
        <f t="shared" si="236"/>
        <v>4.72532710280374</v>
      </c>
      <c r="O198" s="20">
        <v>11872</v>
      </c>
      <c r="P198" s="12">
        <v>0.99</v>
      </c>
      <c r="Q198" s="12">
        <v>3.34</v>
      </c>
      <c r="R198" s="9">
        <f t="shared" si="237"/>
        <v>4.3066</v>
      </c>
      <c r="S198" s="10">
        <v>1.225</v>
      </c>
      <c r="T198" s="20">
        <v>1</v>
      </c>
      <c r="U198" s="21">
        <f t="shared" si="238"/>
        <v>199546.552468859</v>
      </c>
      <c r="AA198" s="12">
        <v>1424</v>
      </c>
      <c r="AB198" s="12">
        <v>2.304</v>
      </c>
      <c r="AC198" s="13">
        <v>1.35</v>
      </c>
      <c r="AD198" s="14">
        <v>1.24</v>
      </c>
      <c r="AE198" s="15">
        <f t="shared" si="239"/>
        <v>5492.219904</v>
      </c>
      <c r="AF198" s="12">
        <v>1</v>
      </c>
      <c r="AG198" s="12">
        <v>1424</v>
      </c>
      <c r="AH198" s="12">
        <v>1.23</v>
      </c>
      <c r="AI198" s="19">
        <f t="shared" si="240"/>
        <v>4.72532710280374</v>
      </c>
      <c r="AJ198" s="20">
        <v>11872</v>
      </c>
      <c r="AK198" s="12">
        <v>0.99</v>
      </c>
      <c r="AL198" s="12">
        <v>3.34</v>
      </c>
      <c r="AM198" s="9">
        <f t="shared" si="241"/>
        <v>4.3066</v>
      </c>
      <c r="AN198" s="10">
        <v>1.225</v>
      </c>
      <c r="AO198" s="22">
        <v>1.015</v>
      </c>
      <c r="AP198" s="21">
        <f t="shared" si="242"/>
        <v>202539.750755892</v>
      </c>
      <c r="AV198" s="12">
        <v>1424</v>
      </c>
      <c r="AW198" s="12">
        <v>2.304</v>
      </c>
      <c r="AX198" s="13">
        <v>1.35</v>
      </c>
      <c r="AY198" s="14">
        <v>1.24</v>
      </c>
      <c r="AZ198" s="15">
        <f t="shared" si="243"/>
        <v>5492.219904</v>
      </c>
      <c r="BA198" s="12">
        <v>1</v>
      </c>
      <c r="BB198" s="12">
        <v>1424</v>
      </c>
      <c r="BC198" s="12">
        <v>1.23</v>
      </c>
      <c r="BD198" s="19">
        <f t="shared" si="244"/>
        <v>4.72532710280374</v>
      </c>
      <c r="BE198" s="20">
        <v>11872</v>
      </c>
      <c r="BF198" s="12">
        <v>0.99</v>
      </c>
      <c r="BG198" s="12">
        <v>3.34</v>
      </c>
      <c r="BH198" s="9">
        <f t="shared" si="245"/>
        <v>4.3066</v>
      </c>
      <c r="BI198" s="10">
        <v>1.225</v>
      </c>
      <c r="BJ198" s="20">
        <v>1</v>
      </c>
      <c r="BK198" s="21">
        <f t="shared" si="246"/>
        <v>199546.552468859</v>
      </c>
      <c r="BQ198" s="12">
        <v>1424</v>
      </c>
      <c r="BR198" s="12">
        <v>2.304</v>
      </c>
      <c r="BS198" s="13">
        <v>1.35</v>
      </c>
      <c r="BT198" s="14">
        <v>1.24</v>
      </c>
      <c r="BU198" s="15">
        <f t="shared" si="247"/>
        <v>5492.219904</v>
      </c>
      <c r="BV198" s="12">
        <v>1</v>
      </c>
      <c r="BW198" s="12">
        <v>1424</v>
      </c>
      <c r="BX198" s="12">
        <v>1.23</v>
      </c>
      <c r="BY198" s="19">
        <f t="shared" si="248"/>
        <v>4.72532710280374</v>
      </c>
      <c r="BZ198" s="20">
        <v>11872</v>
      </c>
      <c r="CA198" s="12">
        <v>0.99</v>
      </c>
      <c r="CB198" s="12">
        <v>3.34</v>
      </c>
      <c r="CC198" s="9">
        <f t="shared" si="249"/>
        <v>4.3066</v>
      </c>
      <c r="CD198" s="10">
        <v>1.225</v>
      </c>
      <c r="CE198" s="22">
        <v>1.015</v>
      </c>
      <c r="CF198" s="21">
        <f t="shared" si="250"/>
        <v>202539.750755892</v>
      </c>
      <c r="CL198" s="12">
        <f t="shared" si="251"/>
        <v>1569</v>
      </c>
      <c r="CM198" s="12">
        <v>2.304</v>
      </c>
      <c r="CN198" s="13">
        <v>1.35</v>
      </c>
      <c r="CO198" s="14">
        <v>1.24</v>
      </c>
      <c r="CP198" s="15">
        <f t="shared" si="252"/>
        <v>6051.469824</v>
      </c>
      <c r="CQ198" s="12">
        <v>1</v>
      </c>
      <c r="CR198" s="12">
        <f t="shared" si="253"/>
        <v>1569</v>
      </c>
      <c r="CS198" s="12">
        <v>1.23</v>
      </c>
      <c r="CT198" s="19">
        <f t="shared" si="254"/>
        <v>4.86771364527879</v>
      </c>
      <c r="CU198" s="20">
        <v>11872</v>
      </c>
      <c r="CV198" s="12">
        <v>0.99</v>
      </c>
      <c r="CW198" s="12">
        <v>3.34</v>
      </c>
      <c r="CX198" s="9">
        <f t="shared" si="255"/>
        <v>4.3066</v>
      </c>
      <c r="CY198" s="10">
        <v>1.225</v>
      </c>
      <c r="CZ198" s="22">
        <v>1.085</v>
      </c>
      <c r="DA198" s="21">
        <f t="shared" si="256"/>
        <v>236566.580403249</v>
      </c>
      <c r="DG198" s="12">
        <f t="shared" si="257"/>
        <v>1569</v>
      </c>
      <c r="DH198" s="12">
        <v>2.304</v>
      </c>
      <c r="DI198" s="13">
        <v>1.35</v>
      </c>
      <c r="DJ198" s="14">
        <v>1.24</v>
      </c>
      <c r="DK198" s="15">
        <f t="shared" si="258"/>
        <v>6051.469824</v>
      </c>
      <c r="DL198" s="12">
        <v>1</v>
      </c>
      <c r="DM198" s="12">
        <f t="shared" si="259"/>
        <v>1569</v>
      </c>
      <c r="DN198" s="12">
        <v>1.23</v>
      </c>
      <c r="DO198" s="19">
        <f t="shared" si="260"/>
        <v>4.86771364527879</v>
      </c>
      <c r="DP198" s="20">
        <v>11872</v>
      </c>
      <c r="DQ198" s="12">
        <v>0.99</v>
      </c>
      <c r="DR198" s="12">
        <v>3.34</v>
      </c>
      <c r="DS198" s="9">
        <f t="shared" si="261"/>
        <v>4.3066</v>
      </c>
      <c r="DT198" s="10">
        <v>1.225</v>
      </c>
      <c r="DU198" s="22">
        <v>1.085</v>
      </c>
      <c r="DV198" s="21">
        <f t="shared" si="262"/>
        <v>236566.580403249</v>
      </c>
      <c r="EB198" s="12">
        <f t="shared" si="263"/>
        <v>1569</v>
      </c>
      <c r="EC198" s="12">
        <v>2.304</v>
      </c>
      <c r="ED198" s="13">
        <v>1.35</v>
      </c>
      <c r="EE198" s="14">
        <v>1.24</v>
      </c>
      <c r="EF198" s="15">
        <f t="shared" si="264"/>
        <v>6051.469824</v>
      </c>
      <c r="EG198" s="12">
        <v>1</v>
      </c>
      <c r="EH198" s="12">
        <f t="shared" si="265"/>
        <v>1569</v>
      </c>
      <c r="EI198" s="12">
        <v>1.32</v>
      </c>
      <c r="EJ198" s="19">
        <f t="shared" si="266"/>
        <v>4.95771364527879</v>
      </c>
      <c r="EK198" s="20">
        <v>11872</v>
      </c>
      <c r="EL198" s="12">
        <v>0.99</v>
      </c>
      <c r="EM198" s="12">
        <v>4.14</v>
      </c>
      <c r="EN198" s="9">
        <f t="shared" si="267"/>
        <v>5.0986</v>
      </c>
      <c r="EO198" s="10">
        <v>1.225</v>
      </c>
      <c r="EP198" s="22">
        <v>1.2</v>
      </c>
      <c r="EQ198" s="21">
        <f t="shared" si="268"/>
        <v>313839.112970318</v>
      </c>
    </row>
    <row r="199" s="1" customFormat="1" customHeight="1" spans="6:147">
      <c r="F199" s="12">
        <v>1424</v>
      </c>
      <c r="G199" s="12">
        <v>1.728</v>
      </c>
      <c r="H199" s="13">
        <v>1.35</v>
      </c>
      <c r="I199" s="14">
        <v>1.24</v>
      </c>
      <c r="J199" s="15">
        <f t="shared" si="235"/>
        <v>4119.164928</v>
      </c>
      <c r="K199" s="12">
        <v>1</v>
      </c>
      <c r="L199" s="12">
        <v>1424</v>
      </c>
      <c r="M199" s="12">
        <v>1.23</v>
      </c>
      <c r="N199" s="19">
        <f t="shared" si="236"/>
        <v>4.72532710280374</v>
      </c>
      <c r="O199" s="20">
        <v>11872</v>
      </c>
      <c r="P199" s="12">
        <v>0.99</v>
      </c>
      <c r="Q199" s="12">
        <v>3.34</v>
      </c>
      <c r="R199" s="9">
        <f t="shared" si="237"/>
        <v>4.3066</v>
      </c>
      <c r="S199" s="10">
        <v>1.225</v>
      </c>
      <c r="T199" s="20">
        <v>1</v>
      </c>
      <c r="U199" s="21">
        <f t="shared" si="238"/>
        <v>165317.850631644</v>
      </c>
      <c r="AA199" s="12">
        <v>1424</v>
      </c>
      <c r="AB199" s="12">
        <v>1.728</v>
      </c>
      <c r="AC199" s="13">
        <v>1.35</v>
      </c>
      <c r="AD199" s="14">
        <v>1.24</v>
      </c>
      <c r="AE199" s="15">
        <f t="shared" si="239"/>
        <v>4119.164928</v>
      </c>
      <c r="AF199" s="12">
        <v>1</v>
      </c>
      <c r="AG199" s="12">
        <v>1424</v>
      </c>
      <c r="AH199" s="12">
        <v>1.23</v>
      </c>
      <c r="AI199" s="19">
        <f t="shared" si="240"/>
        <v>4.72532710280374</v>
      </c>
      <c r="AJ199" s="20">
        <v>11872</v>
      </c>
      <c r="AK199" s="12">
        <v>0.99</v>
      </c>
      <c r="AL199" s="12">
        <v>3.34</v>
      </c>
      <c r="AM199" s="9">
        <f t="shared" si="241"/>
        <v>4.3066</v>
      </c>
      <c r="AN199" s="10">
        <v>1.225</v>
      </c>
      <c r="AO199" s="22">
        <v>1.015</v>
      </c>
      <c r="AP199" s="21">
        <f t="shared" si="242"/>
        <v>167797.618391119</v>
      </c>
      <c r="AV199" s="12">
        <v>1424</v>
      </c>
      <c r="AW199" s="12">
        <v>1.728</v>
      </c>
      <c r="AX199" s="13">
        <v>1.35</v>
      </c>
      <c r="AY199" s="14">
        <v>1.24</v>
      </c>
      <c r="AZ199" s="15">
        <f t="shared" si="243"/>
        <v>4119.164928</v>
      </c>
      <c r="BA199" s="12">
        <v>1</v>
      </c>
      <c r="BB199" s="12">
        <v>1424</v>
      </c>
      <c r="BC199" s="12">
        <v>1.23</v>
      </c>
      <c r="BD199" s="19">
        <f t="shared" si="244"/>
        <v>4.72532710280374</v>
      </c>
      <c r="BE199" s="20">
        <v>11872</v>
      </c>
      <c r="BF199" s="12">
        <v>0.99</v>
      </c>
      <c r="BG199" s="12">
        <v>3.34</v>
      </c>
      <c r="BH199" s="9">
        <f t="shared" si="245"/>
        <v>4.3066</v>
      </c>
      <c r="BI199" s="10">
        <v>1.225</v>
      </c>
      <c r="BJ199" s="20">
        <v>1</v>
      </c>
      <c r="BK199" s="21">
        <f t="shared" si="246"/>
        <v>165317.850631644</v>
      </c>
      <c r="BQ199" s="12">
        <v>1424</v>
      </c>
      <c r="BR199" s="12">
        <v>1.728</v>
      </c>
      <c r="BS199" s="13">
        <v>1.35</v>
      </c>
      <c r="BT199" s="14">
        <v>1.24</v>
      </c>
      <c r="BU199" s="15">
        <f t="shared" si="247"/>
        <v>4119.164928</v>
      </c>
      <c r="BV199" s="12">
        <v>1</v>
      </c>
      <c r="BW199" s="12">
        <v>1424</v>
      </c>
      <c r="BX199" s="12">
        <v>1.23</v>
      </c>
      <c r="BY199" s="19">
        <f t="shared" si="248"/>
        <v>4.72532710280374</v>
      </c>
      <c r="BZ199" s="20">
        <v>11872</v>
      </c>
      <c r="CA199" s="12">
        <v>0.99</v>
      </c>
      <c r="CB199" s="12">
        <v>3.34</v>
      </c>
      <c r="CC199" s="9">
        <f t="shared" si="249"/>
        <v>4.3066</v>
      </c>
      <c r="CD199" s="10">
        <v>1.225</v>
      </c>
      <c r="CE199" s="22">
        <v>1.015</v>
      </c>
      <c r="CF199" s="21">
        <f t="shared" si="250"/>
        <v>167797.618391119</v>
      </c>
      <c r="CL199" s="12">
        <f t="shared" si="251"/>
        <v>1569</v>
      </c>
      <c r="CM199" s="12">
        <v>1.728</v>
      </c>
      <c r="CN199" s="13">
        <v>1.35</v>
      </c>
      <c r="CO199" s="14">
        <v>1.24</v>
      </c>
      <c r="CP199" s="15">
        <f t="shared" si="252"/>
        <v>4538.602368</v>
      </c>
      <c r="CQ199" s="12">
        <v>1</v>
      </c>
      <c r="CR199" s="12">
        <f t="shared" si="253"/>
        <v>1569</v>
      </c>
      <c r="CS199" s="12">
        <v>1.23</v>
      </c>
      <c r="CT199" s="19">
        <f t="shared" si="254"/>
        <v>4.86771364527879</v>
      </c>
      <c r="CU199" s="20">
        <v>11872</v>
      </c>
      <c r="CV199" s="12">
        <v>0.99</v>
      </c>
      <c r="CW199" s="12">
        <v>3.34</v>
      </c>
      <c r="CX199" s="9">
        <f t="shared" si="255"/>
        <v>4.3066</v>
      </c>
      <c r="CY199" s="10">
        <v>1.225</v>
      </c>
      <c r="CZ199" s="22">
        <v>1.085</v>
      </c>
      <c r="DA199" s="21">
        <f t="shared" si="256"/>
        <v>194413.796166237</v>
      </c>
      <c r="DG199" s="12">
        <f t="shared" si="257"/>
        <v>1569</v>
      </c>
      <c r="DH199" s="12">
        <v>1.728</v>
      </c>
      <c r="DI199" s="13">
        <v>1.35</v>
      </c>
      <c r="DJ199" s="14">
        <v>1.24</v>
      </c>
      <c r="DK199" s="15">
        <f t="shared" si="258"/>
        <v>4538.602368</v>
      </c>
      <c r="DL199" s="12">
        <v>1</v>
      </c>
      <c r="DM199" s="12">
        <f t="shared" si="259"/>
        <v>1569</v>
      </c>
      <c r="DN199" s="12">
        <v>1.23</v>
      </c>
      <c r="DO199" s="19">
        <f t="shared" si="260"/>
        <v>4.86771364527879</v>
      </c>
      <c r="DP199" s="20">
        <v>11872</v>
      </c>
      <c r="DQ199" s="12">
        <v>0.99</v>
      </c>
      <c r="DR199" s="12">
        <v>3.34</v>
      </c>
      <c r="DS199" s="9">
        <f t="shared" si="261"/>
        <v>4.3066</v>
      </c>
      <c r="DT199" s="10">
        <v>1.225</v>
      </c>
      <c r="DU199" s="22">
        <v>1.085</v>
      </c>
      <c r="DV199" s="21">
        <f t="shared" si="262"/>
        <v>194413.796166237</v>
      </c>
      <c r="EB199" s="12">
        <f t="shared" si="263"/>
        <v>1569</v>
      </c>
      <c r="EC199" s="12">
        <v>1.728</v>
      </c>
      <c r="ED199" s="13">
        <v>1.35</v>
      </c>
      <c r="EE199" s="14">
        <v>1.24</v>
      </c>
      <c r="EF199" s="15">
        <f t="shared" si="264"/>
        <v>4538.602368</v>
      </c>
      <c r="EG199" s="12">
        <v>1</v>
      </c>
      <c r="EH199" s="12">
        <f t="shared" si="265"/>
        <v>1569</v>
      </c>
      <c r="EI199" s="12">
        <v>1.32</v>
      </c>
      <c r="EJ199" s="19">
        <f t="shared" si="266"/>
        <v>4.95771364527879</v>
      </c>
      <c r="EK199" s="20">
        <v>11872</v>
      </c>
      <c r="EL199" s="12">
        <v>0.99</v>
      </c>
      <c r="EM199" s="12">
        <v>4.14</v>
      </c>
      <c r="EN199" s="9">
        <f t="shared" si="267"/>
        <v>5.0986</v>
      </c>
      <c r="EO199" s="10">
        <v>1.225</v>
      </c>
      <c r="EP199" s="22">
        <v>1.2</v>
      </c>
      <c r="EQ199" s="21">
        <f t="shared" si="268"/>
        <v>257624.322583738</v>
      </c>
    </row>
    <row r="200" s="1" customFormat="1" customHeight="1" spans="6:147">
      <c r="F200" s="12">
        <v>1424</v>
      </c>
      <c r="G200" s="12">
        <v>1.728</v>
      </c>
      <c r="H200" s="13">
        <v>1.35</v>
      </c>
      <c r="I200" s="14">
        <v>1.24</v>
      </c>
      <c r="J200" s="15">
        <f t="shared" si="235"/>
        <v>4119.164928</v>
      </c>
      <c r="K200" s="12">
        <v>1</v>
      </c>
      <c r="L200" s="12">
        <v>1424</v>
      </c>
      <c r="M200" s="12">
        <v>1.23</v>
      </c>
      <c r="N200" s="19">
        <f t="shared" si="236"/>
        <v>4.72532710280374</v>
      </c>
      <c r="O200" s="20">
        <v>11872</v>
      </c>
      <c r="P200" s="12">
        <v>0.99</v>
      </c>
      <c r="Q200" s="12">
        <v>3.34</v>
      </c>
      <c r="R200" s="9">
        <f t="shared" si="237"/>
        <v>4.3066</v>
      </c>
      <c r="S200" s="10">
        <v>1.225</v>
      </c>
      <c r="T200" s="20">
        <v>1</v>
      </c>
      <c r="U200" s="21">
        <f t="shared" si="238"/>
        <v>165317.850631644</v>
      </c>
      <c r="AA200" s="12">
        <v>1424</v>
      </c>
      <c r="AB200" s="12">
        <v>1.728</v>
      </c>
      <c r="AC200" s="13">
        <v>1.35</v>
      </c>
      <c r="AD200" s="14">
        <v>1.24</v>
      </c>
      <c r="AE200" s="15">
        <f t="shared" si="239"/>
        <v>4119.164928</v>
      </c>
      <c r="AF200" s="12">
        <v>1</v>
      </c>
      <c r="AG200" s="12">
        <v>1424</v>
      </c>
      <c r="AH200" s="12">
        <v>1.23</v>
      </c>
      <c r="AI200" s="19">
        <f t="shared" si="240"/>
        <v>4.72532710280374</v>
      </c>
      <c r="AJ200" s="20">
        <v>11872</v>
      </c>
      <c r="AK200" s="12">
        <v>0.99</v>
      </c>
      <c r="AL200" s="12">
        <v>3.34</v>
      </c>
      <c r="AM200" s="9">
        <f t="shared" si="241"/>
        <v>4.3066</v>
      </c>
      <c r="AN200" s="10">
        <v>1.225</v>
      </c>
      <c r="AO200" s="22">
        <v>1.015</v>
      </c>
      <c r="AP200" s="21">
        <f t="shared" si="242"/>
        <v>167797.618391119</v>
      </c>
      <c r="AV200" s="12">
        <v>1424</v>
      </c>
      <c r="AW200" s="12">
        <v>1.728</v>
      </c>
      <c r="AX200" s="13">
        <v>1.35</v>
      </c>
      <c r="AY200" s="14">
        <v>1.24</v>
      </c>
      <c r="AZ200" s="15">
        <f t="shared" si="243"/>
        <v>4119.164928</v>
      </c>
      <c r="BA200" s="12">
        <v>1</v>
      </c>
      <c r="BB200" s="12">
        <v>1424</v>
      </c>
      <c r="BC200" s="12">
        <v>1.23</v>
      </c>
      <c r="BD200" s="19">
        <f t="shared" si="244"/>
        <v>4.72532710280374</v>
      </c>
      <c r="BE200" s="20">
        <v>11872</v>
      </c>
      <c r="BF200" s="12">
        <v>0.99</v>
      </c>
      <c r="BG200" s="12">
        <v>3.34</v>
      </c>
      <c r="BH200" s="9">
        <f t="shared" si="245"/>
        <v>4.3066</v>
      </c>
      <c r="BI200" s="10">
        <v>1.225</v>
      </c>
      <c r="BJ200" s="20">
        <v>1</v>
      </c>
      <c r="BK200" s="21">
        <f t="shared" si="246"/>
        <v>165317.850631644</v>
      </c>
      <c r="BQ200" s="12">
        <v>1424</v>
      </c>
      <c r="BR200" s="12">
        <v>1.728</v>
      </c>
      <c r="BS200" s="13">
        <v>1.35</v>
      </c>
      <c r="BT200" s="14">
        <v>1.24</v>
      </c>
      <c r="BU200" s="15">
        <f t="shared" si="247"/>
        <v>4119.164928</v>
      </c>
      <c r="BV200" s="12">
        <v>1</v>
      </c>
      <c r="BW200" s="12">
        <v>1424</v>
      </c>
      <c r="BX200" s="12">
        <v>1.23</v>
      </c>
      <c r="BY200" s="19">
        <f t="shared" si="248"/>
        <v>4.72532710280374</v>
      </c>
      <c r="BZ200" s="20">
        <v>11872</v>
      </c>
      <c r="CA200" s="12">
        <v>0.99</v>
      </c>
      <c r="CB200" s="12">
        <v>3.34</v>
      </c>
      <c r="CC200" s="9">
        <f t="shared" si="249"/>
        <v>4.3066</v>
      </c>
      <c r="CD200" s="10">
        <v>1.225</v>
      </c>
      <c r="CE200" s="22">
        <v>1.015</v>
      </c>
      <c r="CF200" s="21">
        <f t="shared" si="250"/>
        <v>167797.618391119</v>
      </c>
      <c r="CL200" s="12">
        <f t="shared" si="251"/>
        <v>1569</v>
      </c>
      <c r="CM200" s="12">
        <v>1.728</v>
      </c>
      <c r="CN200" s="13">
        <v>1.35</v>
      </c>
      <c r="CO200" s="14">
        <v>1.24</v>
      </c>
      <c r="CP200" s="15">
        <f t="shared" si="252"/>
        <v>4538.602368</v>
      </c>
      <c r="CQ200" s="12">
        <v>1</v>
      </c>
      <c r="CR200" s="12">
        <f t="shared" si="253"/>
        <v>1569</v>
      </c>
      <c r="CS200" s="12">
        <v>1.23</v>
      </c>
      <c r="CT200" s="19">
        <f t="shared" si="254"/>
        <v>4.86771364527879</v>
      </c>
      <c r="CU200" s="20">
        <v>11872</v>
      </c>
      <c r="CV200" s="12">
        <v>0.99</v>
      </c>
      <c r="CW200" s="12">
        <v>3.34</v>
      </c>
      <c r="CX200" s="9">
        <f t="shared" si="255"/>
        <v>4.3066</v>
      </c>
      <c r="CY200" s="10">
        <v>1.225</v>
      </c>
      <c r="CZ200" s="22">
        <v>1.085</v>
      </c>
      <c r="DA200" s="21">
        <f t="shared" si="256"/>
        <v>194413.796166237</v>
      </c>
      <c r="DG200" s="12">
        <f t="shared" si="257"/>
        <v>1569</v>
      </c>
      <c r="DH200" s="12">
        <v>1.728</v>
      </c>
      <c r="DI200" s="13">
        <v>1.35</v>
      </c>
      <c r="DJ200" s="14">
        <v>1.24</v>
      </c>
      <c r="DK200" s="15">
        <f t="shared" si="258"/>
        <v>4538.602368</v>
      </c>
      <c r="DL200" s="12">
        <v>1</v>
      </c>
      <c r="DM200" s="12">
        <f t="shared" si="259"/>
        <v>1569</v>
      </c>
      <c r="DN200" s="12">
        <v>1.23</v>
      </c>
      <c r="DO200" s="19">
        <f t="shared" si="260"/>
        <v>4.86771364527879</v>
      </c>
      <c r="DP200" s="20">
        <v>11872</v>
      </c>
      <c r="DQ200" s="12">
        <v>0.99</v>
      </c>
      <c r="DR200" s="12">
        <v>3.34</v>
      </c>
      <c r="DS200" s="9">
        <f t="shared" si="261"/>
        <v>4.3066</v>
      </c>
      <c r="DT200" s="10">
        <v>1.225</v>
      </c>
      <c r="DU200" s="22">
        <v>1.085</v>
      </c>
      <c r="DV200" s="21">
        <f t="shared" si="262"/>
        <v>194413.796166237</v>
      </c>
      <c r="EB200" s="12">
        <f t="shared" si="263"/>
        <v>1569</v>
      </c>
      <c r="EC200" s="12">
        <v>1.728</v>
      </c>
      <c r="ED200" s="13">
        <v>1.35</v>
      </c>
      <c r="EE200" s="14">
        <v>1.24</v>
      </c>
      <c r="EF200" s="15">
        <f t="shared" si="264"/>
        <v>4538.602368</v>
      </c>
      <c r="EG200" s="12">
        <v>1</v>
      </c>
      <c r="EH200" s="12">
        <f t="shared" si="265"/>
        <v>1569</v>
      </c>
      <c r="EI200" s="12">
        <v>1.32</v>
      </c>
      <c r="EJ200" s="19">
        <f t="shared" si="266"/>
        <v>4.95771364527879</v>
      </c>
      <c r="EK200" s="20">
        <v>11872</v>
      </c>
      <c r="EL200" s="12">
        <v>0.99</v>
      </c>
      <c r="EM200" s="12">
        <v>4.14</v>
      </c>
      <c r="EN200" s="9">
        <f t="shared" si="267"/>
        <v>5.0986</v>
      </c>
      <c r="EO200" s="10">
        <v>1.225</v>
      </c>
      <c r="EP200" s="22">
        <v>1.2</v>
      </c>
      <c r="EQ200" s="21">
        <f t="shared" si="268"/>
        <v>257624.322583738</v>
      </c>
    </row>
    <row r="201" s="1" customFormat="1" customHeight="1" spans="6:147">
      <c r="F201" s="12">
        <v>1424</v>
      </c>
      <c r="G201" s="12">
        <v>2.304</v>
      </c>
      <c r="H201" s="13">
        <v>1.35</v>
      </c>
      <c r="I201" s="14">
        <v>1.24</v>
      </c>
      <c r="J201" s="15">
        <f t="shared" si="235"/>
        <v>5492.219904</v>
      </c>
      <c r="K201" s="12">
        <v>1</v>
      </c>
      <c r="L201" s="12">
        <v>1424</v>
      </c>
      <c r="M201" s="12">
        <v>1.23</v>
      </c>
      <c r="N201" s="19">
        <f t="shared" si="236"/>
        <v>4.72532710280374</v>
      </c>
      <c r="O201" s="20">
        <v>11872</v>
      </c>
      <c r="P201" s="12">
        <v>0.99</v>
      </c>
      <c r="Q201" s="12">
        <v>3.34</v>
      </c>
      <c r="R201" s="9">
        <f t="shared" si="237"/>
        <v>4.3066</v>
      </c>
      <c r="S201" s="10">
        <v>1.225</v>
      </c>
      <c r="T201" s="20">
        <v>1</v>
      </c>
      <c r="U201" s="21">
        <f t="shared" si="238"/>
        <v>199546.552468859</v>
      </c>
      <c r="AA201" s="12">
        <v>1424</v>
      </c>
      <c r="AB201" s="12">
        <v>2.304</v>
      </c>
      <c r="AC201" s="13">
        <v>1.35</v>
      </c>
      <c r="AD201" s="14">
        <v>1.24</v>
      </c>
      <c r="AE201" s="15">
        <f t="shared" si="239"/>
        <v>5492.219904</v>
      </c>
      <c r="AF201" s="12">
        <v>1</v>
      </c>
      <c r="AG201" s="12">
        <v>1424</v>
      </c>
      <c r="AH201" s="12">
        <v>1.23</v>
      </c>
      <c r="AI201" s="19">
        <f t="shared" si="240"/>
        <v>4.72532710280374</v>
      </c>
      <c r="AJ201" s="20">
        <v>11872</v>
      </c>
      <c r="AK201" s="12">
        <v>0.99</v>
      </c>
      <c r="AL201" s="12">
        <v>3.34</v>
      </c>
      <c r="AM201" s="9">
        <f t="shared" si="241"/>
        <v>4.3066</v>
      </c>
      <c r="AN201" s="10">
        <v>1.225</v>
      </c>
      <c r="AO201" s="22">
        <v>1.015</v>
      </c>
      <c r="AP201" s="21">
        <f t="shared" si="242"/>
        <v>202539.750755892</v>
      </c>
      <c r="AV201" s="12">
        <v>1424</v>
      </c>
      <c r="AW201" s="12">
        <v>2.304</v>
      </c>
      <c r="AX201" s="13">
        <v>1.35</v>
      </c>
      <c r="AY201" s="14">
        <v>1.24</v>
      </c>
      <c r="AZ201" s="15">
        <f t="shared" si="243"/>
        <v>5492.219904</v>
      </c>
      <c r="BA201" s="12">
        <v>1</v>
      </c>
      <c r="BB201" s="12">
        <v>1424</v>
      </c>
      <c r="BC201" s="12">
        <v>1.23</v>
      </c>
      <c r="BD201" s="19">
        <f t="shared" si="244"/>
        <v>4.72532710280374</v>
      </c>
      <c r="BE201" s="20">
        <v>11872</v>
      </c>
      <c r="BF201" s="12">
        <v>0.99</v>
      </c>
      <c r="BG201" s="12">
        <v>3.34</v>
      </c>
      <c r="BH201" s="9">
        <f t="shared" si="245"/>
        <v>4.3066</v>
      </c>
      <c r="BI201" s="10">
        <v>1.225</v>
      </c>
      <c r="BJ201" s="20">
        <v>1</v>
      </c>
      <c r="BK201" s="21">
        <f t="shared" si="246"/>
        <v>199546.552468859</v>
      </c>
      <c r="BQ201" s="12">
        <v>1424</v>
      </c>
      <c r="BR201" s="12">
        <v>2.304</v>
      </c>
      <c r="BS201" s="13">
        <v>1.35</v>
      </c>
      <c r="BT201" s="14">
        <v>1.24</v>
      </c>
      <c r="BU201" s="15">
        <f t="shared" si="247"/>
        <v>5492.219904</v>
      </c>
      <c r="BV201" s="12">
        <v>1</v>
      </c>
      <c r="BW201" s="12">
        <v>1424</v>
      </c>
      <c r="BX201" s="12">
        <v>1.23</v>
      </c>
      <c r="BY201" s="19">
        <f t="shared" si="248"/>
        <v>4.72532710280374</v>
      </c>
      <c r="BZ201" s="20">
        <v>11872</v>
      </c>
      <c r="CA201" s="12">
        <v>0.99</v>
      </c>
      <c r="CB201" s="12">
        <v>3.34</v>
      </c>
      <c r="CC201" s="9">
        <f t="shared" si="249"/>
        <v>4.3066</v>
      </c>
      <c r="CD201" s="10">
        <v>1.225</v>
      </c>
      <c r="CE201" s="22">
        <v>1.015</v>
      </c>
      <c r="CF201" s="21">
        <f t="shared" si="250"/>
        <v>202539.750755892</v>
      </c>
      <c r="CL201" s="12">
        <f t="shared" si="251"/>
        <v>1569</v>
      </c>
      <c r="CM201" s="12">
        <v>2.304</v>
      </c>
      <c r="CN201" s="13">
        <v>1.35</v>
      </c>
      <c r="CO201" s="14">
        <v>1.24</v>
      </c>
      <c r="CP201" s="15">
        <f t="shared" si="252"/>
        <v>6051.469824</v>
      </c>
      <c r="CQ201" s="12">
        <v>1</v>
      </c>
      <c r="CR201" s="12">
        <f t="shared" si="253"/>
        <v>1569</v>
      </c>
      <c r="CS201" s="12">
        <v>1.23</v>
      </c>
      <c r="CT201" s="19">
        <f t="shared" si="254"/>
        <v>4.86771364527879</v>
      </c>
      <c r="CU201" s="20">
        <v>11872</v>
      </c>
      <c r="CV201" s="12">
        <v>0.99</v>
      </c>
      <c r="CW201" s="12">
        <v>3.34</v>
      </c>
      <c r="CX201" s="9">
        <f t="shared" si="255"/>
        <v>4.3066</v>
      </c>
      <c r="CY201" s="10">
        <v>1.225</v>
      </c>
      <c r="CZ201" s="22">
        <v>1.085</v>
      </c>
      <c r="DA201" s="21">
        <f t="shared" si="256"/>
        <v>236566.580403249</v>
      </c>
      <c r="DG201" s="12">
        <f t="shared" si="257"/>
        <v>1569</v>
      </c>
      <c r="DH201" s="12">
        <v>2.304</v>
      </c>
      <c r="DI201" s="13">
        <v>1.35</v>
      </c>
      <c r="DJ201" s="14">
        <v>1.24</v>
      </c>
      <c r="DK201" s="15">
        <f t="shared" si="258"/>
        <v>6051.469824</v>
      </c>
      <c r="DL201" s="12">
        <v>1</v>
      </c>
      <c r="DM201" s="12">
        <f t="shared" si="259"/>
        <v>1569</v>
      </c>
      <c r="DN201" s="12">
        <v>1.23</v>
      </c>
      <c r="DO201" s="19">
        <f t="shared" si="260"/>
        <v>4.86771364527879</v>
      </c>
      <c r="DP201" s="20">
        <v>11872</v>
      </c>
      <c r="DQ201" s="12">
        <v>0.99</v>
      </c>
      <c r="DR201" s="12">
        <v>3.34</v>
      </c>
      <c r="DS201" s="9">
        <f t="shared" si="261"/>
        <v>4.3066</v>
      </c>
      <c r="DT201" s="10">
        <v>1.225</v>
      </c>
      <c r="DU201" s="22">
        <v>1.085</v>
      </c>
      <c r="DV201" s="21">
        <f t="shared" si="262"/>
        <v>236566.580403249</v>
      </c>
      <c r="EB201" s="12">
        <f t="shared" si="263"/>
        <v>1569</v>
      </c>
      <c r="EC201" s="12">
        <v>2.304</v>
      </c>
      <c r="ED201" s="13">
        <v>1.35</v>
      </c>
      <c r="EE201" s="14">
        <v>1.24</v>
      </c>
      <c r="EF201" s="15">
        <f t="shared" si="264"/>
        <v>6051.469824</v>
      </c>
      <c r="EG201" s="12">
        <v>1</v>
      </c>
      <c r="EH201" s="12">
        <f t="shared" si="265"/>
        <v>1569</v>
      </c>
      <c r="EI201" s="12">
        <v>1.32</v>
      </c>
      <c r="EJ201" s="19">
        <f t="shared" si="266"/>
        <v>4.95771364527879</v>
      </c>
      <c r="EK201" s="20">
        <v>11872</v>
      </c>
      <c r="EL201" s="12">
        <v>0.99</v>
      </c>
      <c r="EM201" s="12">
        <v>4.14</v>
      </c>
      <c r="EN201" s="9">
        <f t="shared" si="267"/>
        <v>5.0986</v>
      </c>
      <c r="EO201" s="10">
        <v>1.225</v>
      </c>
      <c r="EP201" s="22">
        <v>1.2</v>
      </c>
      <c r="EQ201" s="21">
        <f t="shared" si="268"/>
        <v>313839.112970318</v>
      </c>
    </row>
    <row r="202" s="1" customFormat="1" customHeight="1" spans="6:147">
      <c r="F202" s="28" t="s">
        <v>1</v>
      </c>
      <c r="G202" s="29"/>
      <c r="H202" s="29"/>
      <c r="I202" s="29"/>
      <c r="J202" s="29"/>
      <c r="K202" s="29"/>
      <c r="L202" s="29"/>
      <c r="M202" s="29"/>
      <c r="N202" s="30">
        <f>SUM(U184:U201)</f>
        <v>3181093.52239288</v>
      </c>
      <c r="O202" s="30"/>
      <c r="P202" s="30"/>
      <c r="Q202" s="30"/>
      <c r="R202" s="30"/>
      <c r="S202" s="30"/>
      <c r="T202" s="30"/>
      <c r="U202" s="30"/>
      <c r="V202" s="1"/>
      <c r="W202" s="1"/>
      <c r="X202" s="1"/>
      <c r="Y202" s="1"/>
      <c r="Z202" s="1"/>
      <c r="AA202" s="28" t="s">
        <v>1</v>
      </c>
      <c r="AB202" s="29"/>
      <c r="AC202" s="29"/>
      <c r="AD202" s="29"/>
      <c r="AE202" s="29"/>
      <c r="AF202" s="29"/>
      <c r="AG202" s="29"/>
      <c r="AH202" s="29"/>
      <c r="AI202" s="30">
        <f>SUM(AP184:AP201)</f>
        <v>3228809.92522878</v>
      </c>
      <c r="AJ202" s="30"/>
      <c r="AK202" s="30"/>
      <c r="AL202" s="30"/>
      <c r="AM202" s="30"/>
      <c r="AN202" s="30"/>
      <c r="AO202" s="30"/>
      <c r="AP202" s="30"/>
      <c r="AQ202" s="1"/>
      <c r="AR202" s="1"/>
      <c r="AS202" s="1"/>
      <c r="AT202" s="1"/>
      <c r="AU202" s="1"/>
      <c r="AV202" s="28" t="s">
        <v>1</v>
      </c>
      <c r="AW202" s="29"/>
      <c r="AX202" s="29"/>
      <c r="AY202" s="29"/>
      <c r="AZ202" s="29"/>
      <c r="BA202" s="29"/>
      <c r="BB202" s="29"/>
      <c r="BC202" s="29"/>
      <c r="BD202" s="30">
        <f>SUM(BK184:BK201)</f>
        <v>3181093.52239288</v>
      </c>
      <c r="BE202" s="30"/>
      <c r="BF202" s="30"/>
      <c r="BG202" s="30"/>
      <c r="BH202" s="30"/>
      <c r="BI202" s="30"/>
      <c r="BJ202" s="30"/>
      <c r="BK202" s="30"/>
      <c r="BL202" s="1"/>
      <c r="BM202" s="1"/>
      <c r="BN202" s="1"/>
      <c r="BO202" s="1"/>
      <c r="BP202" s="1"/>
      <c r="BQ202" s="28" t="s">
        <v>1</v>
      </c>
      <c r="BR202" s="29"/>
      <c r="BS202" s="29"/>
      <c r="BT202" s="29"/>
      <c r="BU202" s="29"/>
      <c r="BV202" s="29"/>
      <c r="BW202" s="29"/>
      <c r="BX202" s="29"/>
      <c r="BY202" s="30">
        <f>SUM(CF184:CF201)</f>
        <v>3228809.92522878</v>
      </c>
      <c r="BZ202" s="30"/>
      <c r="CA202" s="30"/>
      <c r="CB202" s="30"/>
      <c r="CC202" s="30"/>
      <c r="CD202" s="30"/>
      <c r="CE202" s="30"/>
      <c r="CF202" s="30"/>
      <c r="CG202" s="1"/>
      <c r="CH202" s="1"/>
      <c r="CI202" s="1"/>
      <c r="CJ202" s="1"/>
      <c r="CK202" s="1"/>
      <c r="CL202" s="28" t="s">
        <v>1</v>
      </c>
      <c r="CM202" s="29"/>
      <c r="CN202" s="29"/>
      <c r="CO202" s="29"/>
      <c r="CP202" s="29"/>
      <c r="CQ202" s="29"/>
      <c r="CR202" s="29"/>
      <c r="CS202" s="29"/>
      <c r="CT202" s="30">
        <f>SUM(DA184:DA201)</f>
        <v>3752365.03641434</v>
      </c>
      <c r="CU202" s="30"/>
      <c r="CV202" s="30"/>
      <c r="CW202" s="30"/>
      <c r="CX202" s="30"/>
      <c r="CY202" s="30"/>
      <c r="CZ202" s="30"/>
      <c r="DA202" s="30"/>
      <c r="DB202" s="1"/>
      <c r="DC202" s="1"/>
      <c r="DD202" s="1"/>
      <c r="DE202" s="1"/>
      <c r="DF202" s="1"/>
      <c r="DG202" s="28" t="s">
        <v>1</v>
      </c>
      <c r="DH202" s="29"/>
      <c r="DI202" s="29"/>
      <c r="DJ202" s="29"/>
      <c r="DK202" s="29"/>
      <c r="DL202" s="29"/>
      <c r="DM202" s="29"/>
      <c r="DN202" s="29"/>
      <c r="DO202" s="30">
        <f>SUM(DV184:DV201)</f>
        <v>3752365.03641434</v>
      </c>
      <c r="DP202" s="30"/>
      <c r="DQ202" s="30"/>
      <c r="DR202" s="30"/>
      <c r="DS202" s="30"/>
      <c r="DT202" s="30"/>
      <c r="DU202" s="30"/>
      <c r="DV202" s="30"/>
      <c r="DW202" s="1"/>
      <c r="DX202" s="1"/>
      <c r="DY202" s="1"/>
      <c r="DZ202" s="1"/>
      <c r="EA202" s="1"/>
      <c r="EB202" s="28" t="s">
        <v>1</v>
      </c>
      <c r="EC202" s="29"/>
      <c r="ED202" s="29"/>
      <c r="EE202" s="29"/>
      <c r="EF202" s="29"/>
      <c r="EG202" s="29"/>
      <c r="EH202" s="29"/>
      <c r="EI202" s="29"/>
      <c r="EJ202" s="30">
        <f>SUM(EQ184:EQ201)</f>
        <v>4974526.54882677</v>
      </c>
      <c r="EK202" s="30"/>
      <c r="EL202" s="30"/>
      <c r="EM202" s="30"/>
      <c r="EN202" s="30"/>
      <c r="EO202" s="30"/>
      <c r="EP202" s="30"/>
      <c r="EQ202" s="30"/>
    </row>
    <row r="203" s="1" customFormat="1" customHeight="1" spans="6:147">
      <c r="F203" s="29"/>
      <c r="G203" s="29"/>
      <c r="H203" s="29"/>
      <c r="I203" s="29"/>
      <c r="J203" s="29"/>
      <c r="K203" s="29"/>
      <c r="L203" s="29"/>
      <c r="M203" s="29"/>
      <c r="N203" s="30"/>
      <c r="O203" s="30"/>
      <c r="P203" s="30"/>
      <c r="Q203" s="30"/>
      <c r="R203" s="30"/>
      <c r="S203" s="30"/>
      <c r="T203" s="30"/>
      <c r="U203" s="30"/>
      <c r="V203" s="1"/>
      <c r="W203" s="1"/>
      <c r="X203" s="1"/>
      <c r="Y203" s="1"/>
      <c r="Z203" s="1"/>
      <c r="AA203" s="29"/>
      <c r="AB203" s="29"/>
      <c r="AC203" s="29"/>
      <c r="AD203" s="29"/>
      <c r="AE203" s="29"/>
      <c r="AF203" s="29"/>
      <c r="AG203" s="29"/>
      <c r="AH203" s="29"/>
      <c r="AI203" s="30"/>
      <c r="AJ203" s="30"/>
      <c r="AK203" s="30"/>
      <c r="AL203" s="30"/>
      <c r="AM203" s="30"/>
      <c r="AN203" s="30"/>
      <c r="AO203" s="30"/>
      <c r="AP203" s="30"/>
      <c r="AQ203" s="1"/>
      <c r="AR203" s="1"/>
      <c r="AS203" s="1"/>
      <c r="AT203" s="1"/>
      <c r="AU203" s="1"/>
      <c r="AV203" s="29"/>
      <c r="AW203" s="29"/>
      <c r="AX203" s="29"/>
      <c r="AY203" s="29"/>
      <c r="AZ203" s="29"/>
      <c r="BA203" s="29"/>
      <c r="BB203" s="29"/>
      <c r="BC203" s="29"/>
      <c r="BD203" s="30"/>
      <c r="BE203" s="30"/>
      <c r="BF203" s="30"/>
      <c r="BG203" s="30"/>
      <c r="BH203" s="30"/>
      <c r="BI203" s="30"/>
      <c r="BJ203" s="30"/>
      <c r="BK203" s="30"/>
      <c r="BL203" s="1"/>
      <c r="BM203" s="1"/>
      <c r="BN203" s="1"/>
      <c r="BO203" s="1"/>
      <c r="BP203" s="1"/>
      <c r="BQ203" s="29"/>
      <c r="BR203" s="29"/>
      <c r="BS203" s="29"/>
      <c r="BT203" s="29"/>
      <c r="BU203" s="29"/>
      <c r="BV203" s="29"/>
      <c r="BW203" s="29"/>
      <c r="BX203" s="29"/>
      <c r="BY203" s="30"/>
      <c r="BZ203" s="30"/>
      <c r="CA203" s="30"/>
      <c r="CB203" s="30"/>
      <c r="CC203" s="30"/>
      <c r="CD203" s="30"/>
      <c r="CE203" s="30"/>
      <c r="CF203" s="30"/>
      <c r="CG203" s="1"/>
      <c r="CH203" s="1"/>
      <c r="CI203" s="1"/>
      <c r="CJ203" s="1"/>
      <c r="CK203" s="1"/>
      <c r="CL203" s="29"/>
      <c r="CM203" s="29"/>
      <c r="CN203" s="29"/>
      <c r="CO203" s="29"/>
      <c r="CP203" s="29"/>
      <c r="CQ203" s="29"/>
      <c r="CR203" s="29"/>
      <c r="CS203" s="29"/>
      <c r="CT203" s="30"/>
      <c r="CU203" s="30"/>
      <c r="CV203" s="30"/>
      <c r="CW203" s="30"/>
      <c r="CX203" s="30"/>
      <c r="CY203" s="30"/>
      <c r="CZ203" s="30"/>
      <c r="DA203" s="30"/>
      <c r="DB203" s="1"/>
      <c r="DC203" s="1"/>
      <c r="DD203" s="1"/>
      <c r="DE203" s="1"/>
      <c r="DF203" s="1"/>
      <c r="DG203" s="29"/>
      <c r="DH203" s="29"/>
      <c r="DI203" s="29"/>
      <c r="DJ203" s="29"/>
      <c r="DK203" s="29"/>
      <c r="DL203" s="29"/>
      <c r="DM203" s="29"/>
      <c r="DN203" s="29"/>
      <c r="DO203" s="30"/>
      <c r="DP203" s="30"/>
      <c r="DQ203" s="30"/>
      <c r="DR203" s="30"/>
      <c r="DS203" s="30"/>
      <c r="DT203" s="30"/>
      <c r="DU203" s="30"/>
      <c r="DV203" s="30"/>
      <c r="DW203" s="1"/>
      <c r="DX203" s="1"/>
      <c r="DY203" s="1"/>
      <c r="DZ203" s="1"/>
      <c r="EA203" s="1"/>
      <c r="EB203" s="29"/>
      <c r="EC203" s="29"/>
      <c r="ED203" s="29"/>
      <c r="EE203" s="29"/>
      <c r="EF203" s="29"/>
      <c r="EG203" s="29"/>
      <c r="EH203" s="29"/>
      <c r="EI203" s="29"/>
      <c r="EJ203" s="30"/>
      <c r="EK203" s="30"/>
      <c r="EL203" s="30"/>
      <c r="EM203" s="30"/>
      <c r="EN203" s="30"/>
      <c r="EO203" s="30"/>
      <c r="EP203" s="30"/>
      <c r="EQ203" s="30"/>
    </row>
    <row r="204" s="1" customFormat="1" customHeight="1" spans="6:147">
      <c r="F204" s="3" t="s">
        <v>33</v>
      </c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1"/>
      <c r="W204" s="1"/>
      <c r="X204" s="1"/>
      <c r="Y204" s="1"/>
      <c r="Z204" s="1"/>
      <c r="AA204" s="3" t="s">
        <v>33</v>
      </c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1"/>
      <c r="AR204" s="1"/>
      <c r="AS204" s="1"/>
      <c r="AT204" s="1"/>
      <c r="AU204" s="1"/>
      <c r="AV204" s="3" t="s">
        <v>33</v>
      </c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1"/>
      <c r="BM204" s="1"/>
      <c r="BN204" s="1"/>
      <c r="BO204" s="1"/>
      <c r="BP204" s="1"/>
      <c r="BQ204" s="3" t="s">
        <v>33</v>
      </c>
      <c r="BR204" s="3"/>
      <c r="BS204" s="3"/>
      <c r="BT204" s="3"/>
      <c r="BU204" s="3"/>
      <c r="BV204" s="3"/>
      <c r="BW204" s="3"/>
      <c r="BX204" s="3"/>
      <c r="BY204" s="3"/>
      <c r="BZ204" s="3"/>
      <c r="CA204" s="3"/>
      <c r="CB204" s="3"/>
      <c r="CC204" s="3"/>
      <c r="CD204" s="3"/>
      <c r="CE204" s="3"/>
      <c r="CF204" s="3"/>
      <c r="CG204" s="1"/>
      <c r="CH204" s="1"/>
      <c r="CI204" s="1"/>
      <c r="CJ204" s="1"/>
      <c r="CK204" s="1"/>
      <c r="CL204" s="3" t="s">
        <v>33</v>
      </c>
      <c r="CM204" s="3"/>
      <c r="CN204" s="3"/>
      <c r="CO204" s="3"/>
      <c r="CP204" s="3"/>
      <c r="CQ204" s="3"/>
      <c r="CR204" s="3"/>
      <c r="CS204" s="3"/>
      <c r="CT204" s="3"/>
      <c r="CU204" s="3"/>
      <c r="CV204" s="3"/>
      <c r="CW204" s="3"/>
      <c r="CX204" s="3"/>
      <c r="CY204" s="3"/>
      <c r="CZ204" s="3"/>
      <c r="DA204" s="3"/>
      <c r="DB204" s="1"/>
      <c r="DC204" s="1"/>
      <c r="DD204" s="1"/>
      <c r="DE204" s="1"/>
      <c r="DF204" s="1"/>
      <c r="DG204" s="3" t="s">
        <v>33</v>
      </c>
      <c r="DH204" s="3"/>
      <c r="DI204" s="3"/>
      <c r="DJ204" s="3"/>
      <c r="DK204" s="3"/>
      <c r="DL204" s="3"/>
      <c r="DM204" s="3"/>
      <c r="DN204" s="3"/>
      <c r="DO204" s="3"/>
      <c r="DP204" s="3"/>
      <c r="DQ204" s="3"/>
      <c r="DR204" s="3"/>
      <c r="DS204" s="3"/>
      <c r="DT204" s="3"/>
      <c r="DU204" s="3"/>
      <c r="DV204" s="3"/>
      <c r="DW204" s="1"/>
      <c r="DX204" s="1"/>
      <c r="DY204" s="1"/>
      <c r="DZ204" s="1"/>
      <c r="EA204" s="1"/>
      <c r="EB204" s="3" t="s">
        <v>33</v>
      </c>
      <c r="EC204" s="3"/>
      <c r="ED204" s="3"/>
      <c r="EE204" s="3"/>
      <c r="EF204" s="3"/>
      <c r="EG204" s="3"/>
      <c r="EH204" s="3"/>
      <c r="EI204" s="3"/>
      <c r="EJ204" s="3"/>
      <c r="EK204" s="3"/>
      <c r="EL204" s="3"/>
      <c r="EM204" s="3"/>
      <c r="EN204" s="3"/>
      <c r="EO204" s="3"/>
      <c r="EP204" s="3"/>
      <c r="EQ204" s="3"/>
    </row>
    <row r="205" s="1" customFormat="1" customHeight="1" spans="6:147">
      <c r="F205" s="4" t="s">
        <v>8</v>
      </c>
      <c r="G205" s="5"/>
      <c r="H205" s="5"/>
      <c r="I205" s="5"/>
      <c r="J205" s="6"/>
      <c r="K205" s="7" t="s">
        <v>9</v>
      </c>
      <c r="L205" s="7"/>
      <c r="M205" s="7"/>
      <c r="N205" s="7"/>
      <c r="O205" s="8" t="s">
        <v>10</v>
      </c>
      <c r="P205" s="9" t="s">
        <v>11</v>
      </c>
      <c r="Q205" s="9"/>
      <c r="R205" s="9"/>
      <c r="S205" s="10" t="s">
        <v>12</v>
      </c>
      <c r="T205" s="8" t="s">
        <v>13</v>
      </c>
      <c r="U205" s="11" t="s">
        <v>14</v>
      </c>
      <c r="AA205" s="4" t="s">
        <v>8</v>
      </c>
      <c r="AB205" s="5"/>
      <c r="AC205" s="5"/>
      <c r="AD205" s="5"/>
      <c r="AE205" s="6"/>
      <c r="AF205" s="7" t="s">
        <v>9</v>
      </c>
      <c r="AG205" s="7"/>
      <c r="AH205" s="7"/>
      <c r="AI205" s="7"/>
      <c r="AJ205" s="8" t="s">
        <v>10</v>
      </c>
      <c r="AK205" s="9" t="s">
        <v>11</v>
      </c>
      <c r="AL205" s="9"/>
      <c r="AM205" s="9"/>
      <c r="AN205" s="10" t="s">
        <v>12</v>
      </c>
      <c r="AO205" s="8" t="s">
        <v>13</v>
      </c>
      <c r="AP205" s="11" t="s">
        <v>14</v>
      </c>
      <c r="AV205" s="4" t="s">
        <v>8</v>
      </c>
      <c r="AW205" s="5"/>
      <c r="AX205" s="5"/>
      <c r="AY205" s="5"/>
      <c r="AZ205" s="6"/>
      <c r="BA205" s="7" t="s">
        <v>9</v>
      </c>
      <c r="BB205" s="7"/>
      <c r="BC205" s="7"/>
      <c r="BD205" s="7"/>
      <c r="BE205" s="8" t="s">
        <v>10</v>
      </c>
      <c r="BF205" s="9" t="s">
        <v>11</v>
      </c>
      <c r="BG205" s="9"/>
      <c r="BH205" s="9"/>
      <c r="BI205" s="10" t="s">
        <v>12</v>
      </c>
      <c r="BJ205" s="8" t="s">
        <v>13</v>
      </c>
      <c r="BK205" s="11" t="s">
        <v>14</v>
      </c>
      <c r="BQ205" s="4" t="s">
        <v>8</v>
      </c>
      <c r="BR205" s="5"/>
      <c r="BS205" s="5"/>
      <c r="BT205" s="5"/>
      <c r="BU205" s="6"/>
      <c r="BV205" s="7" t="s">
        <v>9</v>
      </c>
      <c r="BW205" s="7"/>
      <c r="BX205" s="7"/>
      <c r="BY205" s="7"/>
      <c r="BZ205" s="8" t="s">
        <v>10</v>
      </c>
      <c r="CA205" s="9" t="s">
        <v>11</v>
      </c>
      <c r="CB205" s="9"/>
      <c r="CC205" s="9"/>
      <c r="CD205" s="10" t="s">
        <v>12</v>
      </c>
      <c r="CE205" s="8" t="s">
        <v>13</v>
      </c>
      <c r="CF205" s="11" t="s">
        <v>14</v>
      </c>
      <c r="CL205" s="4" t="s">
        <v>8</v>
      </c>
      <c r="CM205" s="5"/>
      <c r="CN205" s="5"/>
      <c r="CO205" s="5"/>
      <c r="CP205" s="6"/>
      <c r="CQ205" s="7" t="s">
        <v>9</v>
      </c>
      <c r="CR205" s="7"/>
      <c r="CS205" s="7"/>
      <c r="CT205" s="7"/>
      <c r="CU205" s="8" t="s">
        <v>10</v>
      </c>
      <c r="CV205" s="9" t="s">
        <v>11</v>
      </c>
      <c r="CW205" s="9"/>
      <c r="CX205" s="9"/>
      <c r="CY205" s="10" t="s">
        <v>12</v>
      </c>
      <c r="CZ205" s="8" t="s">
        <v>13</v>
      </c>
      <c r="DA205" s="11" t="s">
        <v>14</v>
      </c>
      <c r="DG205" s="4" t="s">
        <v>8</v>
      </c>
      <c r="DH205" s="5"/>
      <c r="DI205" s="5"/>
      <c r="DJ205" s="5"/>
      <c r="DK205" s="6"/>
      <c r="DL205" s="7" t="s">
        <v>9</v>
      </c>
      <c r="DM205" s="7"/>
      <c r="DN205" s="7"/>
      <c r="DO205" s="7"/>
      <c r="DP205" s="8" t="s">
        <v>10</v>
      </c>
      <c r="DQ205" s="9" t="s">
        <v>11</v>
      </c>
      <c r="DR205" s="9"/>
      <c r="DS205" s="9"/>
      <c r="DT205" s="10" t="s">
        <v>12</v>
      </c>
      <c r="DU205" s="8" t="s">
        <v>13</v>
      </c>
      <c r="DV205" s="11" t="s">
        <v>14</v>
      </c>
      <c r="EB205" s="4" t="s">
        <v>8</v>
      </c>
      <c r="EC205" s="5"/>
      <c r="ED205" s="5"/>
      <c r="EE205" s="5"/>
      <c r="EF205" s="6"/>
      <c r="EG205" s="7" t="s">
        <v>9</v>
      </c>
      <c r="EH205" s="7"/>
      <c r="EI205" s="7"/>
      <c r="EJ205" s="7"/>
      <c r="EK205" s="8" t="s">
        <v>10</v>
      </c>
      <c r="EL205" s="9" t="s">
        <v>11</v>
      </c>
      <c r="EM205" s="9"/>
      <c r="EN205" s="9"/>
      <c r="EO205" s="10" t="s">
        <v>12</v>
      </c>
      <c r="EP205" s="8" t="s">
        <v>13</v>
      </c>
      <c r="EQ205" s="11" t="s">
        <v>14</v>
      </c>
    </row>
    <row r="206" s="1" customFormat="1" customHeight="1" spans="6:147">
      <c r="F206" s="12" t="s">
        <v>34</v>
      </c>
      <c r="G206" s="12" t="s">
        <v>21</v>
      </c>
      <c r="H206" s="13" t="s">
        <v>22</v>
      </c>
      <c r="I206" s="14" t="s">
        <v>23</v>
      </c>
      <c r="J206" s="15" t="s">
        <v>8</v>
      </c>
      <c r="K206" s="12" t="s">
        <v>24</v>
      </c>
      <c r="L206" s="12" t="s">
        <v>20</v>
      </c>
      <c r="M206" s="12" t="s">
        <v>25</v>
      </c>
      <c r="N206" s="7" t="s">
        <v>26</v>
      </c>
      <c r="O206" s="16"/>
      <c r="P206" s="12" t="s">
        <v>27</v>
      </c>
      <c r="Q206" s="12" t="s">
        <v>28</v>
      </c>
      <c r="R206" s="9" t="s">
        <v>29</v>
      </c>
      <c r="S206" s="10" t="s">
        <v>30</v>
      </c>
      <c r="T206" s="16"/>
      <c r="U206" s="17"/>
      <c r="V206" s="1"/>
      <c r="W206" s="1"/>
      <c r="X206" s="1"/>
      <c r="Y206" s="1"/>
      <c r="Z206" s="1"/>
      <c r="AA206" s="12" t="s">
        <v>34</v>
      </c>
      <c r="AB206" s="12" t="s">
        <v>21</v>
      </c>
      <c r="AC206" s="13" t="s">
        <v>22</v>
      </c>
      <c r="AD206" s="14" t="s">
        <v>23</v>
      </c>
      <c r="AE206" s="15" t="s">
        <v>8</v>
      </c>
      <c r="AF206" s="12" t="s">
        <v>24</v>
      </c>
      <c r="AG206" s="12" t="s">
        <v>20</v>
      </c>
      <c r="AH206" s="12" t="s">
        <v>25</v>
      </c>
      <c r="AI206" s="7" t="s">
        <v>26</v>
      </c>
      <c r="AJ206" s="16"/>
      <c r="AK206" s="12" t="s">
        <v>27</v>
      </c>
      <c r="AL206" s="12" t="s">
        <v>28</v>
      </c>
      <c r="AM206" s="9" t="s">
        <v>29</v>
      </c>
      <c r="AN206" s="10" t="s">
        <v>30</v>
      </c>
      <c r="AO206" s="16"/>
      <c r="AP206" s="17"/>
      <c r="AQ206" s="1"/>
      <c r="AR206" s="1"/>
      <c r="AS206" s="1"/>
      <c r="AT206" s="1"/>
      <c r="AU206" s="1"/>
      <c r="AV206" s="12" t="s">
        <v>34</v>
      </c>
      <c r="AW206" s="12" t="s">
        <v>21</v>
      </c>
      <c r="AX206" s="13" t="s">
        <v>22</v>
      </c>
      <c r="AY206" s="14" t="s">
        <v>23</v>
      </c>
      <c r="AZ206" s="15" t="s">
        <v>8</v>
      </c>
      <c r="BA206" s="12" t="s">
        <v>24</v>
      </c>
      <c r="BB206" s="12" t="s">
        <v>20</v>
      </c>
      <c r="BC206" s="12" t="s">
        <v>25</v>
      </c>
      <c r="BD206" s="7" t="s">
        <v>26</v>
      </c>
      <c r="BE206" s="16"/>
      <c r="BF206" s="12" t="s">
        <v>27</v>
      </c>
      <c r="BG206" s="12" t="s">
        <v>28</v>
      </c>
      <c r="BH206" s="9" t="s">
        <v>29</v>
      </c>
      <c r="BI206" s="10" t="s">
        <v>30</v>
      </c>
      <c r="BJ206" s="16"/>
      <c r="BK206" s="17"/>
      <c r="BL206" s="1"/>
      <c r="BM206" s="1"/>
      <c r="BN206" s="1"/>
      <c r="BO206" s="1"/>
      <c r="BP206" s="1"/>
      <c r="BQ206" s="12" t="s">
        <v>34</v>
      </c>
      <c r="BR206" s="12" t="s">
        <v>21</v>
      </c>
      <c r="BS206" s="13" t="s">
        <v>22</v>
      </c>
      <c r="BT206" s="14" t="s">
        <v>23</v>
      </c>
      <c r="BU206" s="15" t="s">
        <v>8</v>
      </c>
      <c r="BV206" s="12" t="s">
        <v>24</v>
      </c>
      <c r="BW206" s="12" t="s">
        <v>20</v>
      </c>
      <c r="BX206" s="12" t="s">
        <v>25</v>
      </c>
      <c r="BY206" s="7" t="s">
        <v>26</v>
      </c>
      <c r="BZ206" s="16"/>
      <c r="CA206" s="12" t="s">
        <v>27</v>
      </c>
      <c r="CB206" s="12" t="s">
        <v>28</v>
      </c>
      <c r="CC206" s="9" t="s">
        <v>29</v>
      </c>
      <c r="CD206" s="10" t="s">
        <v>30</v>
      </c>
      <c r="CE206" s="16"/>
      <c r="CF206" s="17"/>
      <c r="CG206" s="1"/>
      <c r="CH206" s="1"/>
      <c r="CI206" s="1"/>
      <c r="CJ206" s="1"/>
      <c r="CK206" s="1"/>
      <c r="CL206" s="12" t="s">
        <v>34</v>
      </c>
      <c r="CM206" s="12" t="s">
        <v>21</v>
      </c>
      <c r="CN206" s="13" t="s">
        <v>22</v>
      </c>
      <c r="CO206" s="14" t="s">
        <v>23</v>
      </c>
      <c r="CP206" s="15" t="s">
        <v>8</v>
      </c>
      <c r="CQ206" s="12" t="s">
        <v>24</v>
      </c>
      <c r="CR206" s="12" t="s">
        <v>20</v>
      </c>
      <c r="CS206" s="12" t="s">
        <v>25</v>
      </c>
      <c r="CT206" s="7" t="s">
        <v>26</v>
      </c>
      <c r="CU206" s="16"/>
      <c r="CV206" s="12" t="s">
        <v>27</v>
      </c>
      <c r="CW206" s="12" t="s">
        <v>28</v>
      </c>
      <c r="CX206" s="9" t="s">
        <v>29</v>
      </c>
      <c r="CY206" s="10" t="s">
        <v>30</v>
      </c>
      <c r="CZ206" s="16"/>
      <c r="DA206" s="17"/>
      <c r="DB206" s="1"/>
      <c r="DC206" s="1"/>
      <c r="DD206" s="1"/>
      <c r="DE206" s="1"/>
      <c r="DF206" s="1"/>
      <c r="DG206" s="12" t="s">
        <v>34</v>
      </c>
      <c r="DH206" s="12" t="s">
        <v>21</v>
      </c>
      <c r="DI206" s="13" t="s">
        <v>22</v>
      </c>
      <c r="DJ206" s="14" t="s">
        <v>23</v>
      </c>
      <c r="DK206" s="15" t="s">
        <v>8</v>
      </c>
      <c r="DL206" s="12" t="s">
        <v>24</v>
      </c>
      <c r="DM206" s="12" t="s">
        <v>20</v>
      </c>
      <c r="DN206" s="12" t="s">
        <v>25</v>
      </c>
      <c r="DO206" s="7" t="s">
        <v>26</v>
      </c>
      <c r="DP206" s="16"/>
      <c r="DQ206" s="12" t="s">
        <v>27</v>
      </c>
      <c r="DR206" s="12" t="s">
        <v>28</v>
      </c>
      <c r="DS206" s="9" t="s">
        <v>29</v>
      </c>
      <c r="DT206" s="10" t="s">
        <v>30</v>
      </c>
      <c r="DU206" s="16"/>
      <c r="DV206" s="17"/>
      <c r="DW206" s="1"/>
      <c r="DX206" s="1"/>
      <c r="DY206" s="1"/>
      <c r="DZ206" s="1"/>
      <c r="EA206" s="1"/>
      <c r="EB206" s="12" t="s">
        <v>34</v>
      </c>
      <c r="EC206" s="12" t="s">
        <v>21</v>
      </c>
      <c r="ED206" s="13" t="s">
        <v>22</v>
      </c>
      <c r="EE206" s="14" t="s">
        <v>23</v>
      </c>
      <c r="EF206" s="15" t="s">
        <v>8</v>
      </c>
      <c r="EG206" s="12" t="s">
        <v>24</v>
      </c>
      <c r="EH206" s="12" t="s">
        <v>20</v>
      </c>
      <c r="EI206" s="12" t="s">
        <v>25</v>
      </c>
      <c r="EJ206" s="7" t="s">
        <v>26</v>
      </c>
      <c r="EK206" s="16"/>
      <c r="EL206" s="12" t="s">
        <v>27</v>
      </c>
      <c r="EM206" s="12" t="s">
        <v>28</v>
      </c>
      <c r="EN206" s="9" t="s">
        <v>29</v>
      </c>
      <c r="EO206" s="10" t="s">
        <v>30</v>
      </c>
      <c r="EP206" s="16"/>
      <c r="EQ206" s="17"/>
    </row>
    <row r="207" s="1" customFormat="1" customHeight="1" spans="6:147">
      <c r="F207" s="12">
        <v>35434</v>
      </c>
      <c r="G207" s="12">
        <v>0.0253</v>
      </c>
      <c r="H207" s="13">
        <v>1.35</v>
      </c>
      <c r="I207" s="14">
        <v>1</v>
      </c>
      <c r="J207" s="15">
        <f t="shared" ref="J207:J231" si="269">F207*G207*H207*I207</f>
        <v>1210.24827</v>
      </c>
      <c r="K207" s="12">
        <v>1</v>
      </c>
      <c r="L207" s="12">
        <v>280</v>
      </c>
      <c r="M207" s="12">
        <v>1.83</v>
      </c>
      <c r="N207" s="19">
        <f t="shared" ref="N207:N231" si="270">1+6*L207/(L207+2000)+M207</f>
        <v>3.56684210526316</v>
      </c>
      <c r="O207" s="20">
        <v>11872</v>
      </c>
      <c r="P207" s="12">
        <v>0.99</v>
      </c>
      <c r="Q207" s="12">
        <v>1.98</v>
      </c>
      <c r="R207" s="9">
        <f t="shared" ref="R207:R231" si="271">1+P207*Q207</f>
        <v>2.9602</v>
      </c>
      <c r="S207" s="10">
        <v>1.225</v>
      </c>
      <c r="T207" s="20">
        <v>1</v>
      </c>
      <c r="U207" s="21">
        <f t="shared" ref="U207:U231" si="272">((J207*K207*N207)+O207)*R207*S207*T207</f>
        <v>58704.4262780965</v>
      </c>
      <c r="AA207" s="12">
        <v>35434</v>
      </c>
      <c r="AB207" s="12">
        <v>0.0253</v>
      </c>
      <c r="AC207" s="13">
        <v>1.35</v>
      </c>
      <c r="AD207" s="14">
        <v>1</v>
      </c>
      <c r="AE207" s="15">
        <f t="shared" ref="AE207:AE231" si="273">AA207*AB207*AC207*AD207</f>
        <v>1210.24827</v>
      </c>
      <c r="AF207" s="12">
        <v>1</v>
      </c>
      <c r="AG207" s="12">
        <v>280</v>
      </c>
      <c r="AH207" s="12">
        <v>1.83</v>
      </c>
      <c r="AI207" s="19">
        <f t="shared" ref="AI207:AI231" si="274">1+6*AG207/(AG207+2000)+AH207</f>
        <v>3.56684210526316</v>
      </c>
      <c r="AJ207" s="20">
        <v>11872</v>
      </c>
      <c r="AK207" s="12">
        <v>0.99</v>
      </c>
      <c r="AL207" s="12">
        <v>1.98</v>
      </c>
      <c r="AM207" s="9">
        <f t="shared" ref="AM207:AM231" si="275">1+AK207*AL207</f>
        <v>2.9602</v>
      </c>
      <c r="AN207" s="10">
        <v>1.225</v>
      </c>
      <c r="AO207" s="22">
        <v>1.015</v>
      </c>
      <c r="AP207" s="21">
        <f t="shared" ref="AP207:AP231" si="276">((AE207*AF207*AI207)+AJ207)*AM207*AN207*AO207</f>
        <v>59584.992672268</v>
      </c>
      <c r="AV207" s="12">
        <v>35728</v>
      </c>
      <c r="AW207" s="12">
        <v>0.0253</v>
      </c>
      <c r="AX207" s="13">
        <v>1.35</v>
      </c>
      <c r="AY207" s="14">
        <v>1</v>
      </c>
      <c r="AZ207" s="15">
        <f t="shared" ref="AZ207:AZ231" si="277">AV207*AW207*AX207*AY207</f>
        <v>1220.28984</v>
      </c>
      <c r="BA207" s="12">
        <v>1</v>
      </c>
      <c r="BB207" s="12">
        <v>280</v>
      </c>
      <c r="BC207" s="12">
        <v>1.83</v>
      </c>
      <c r="BD207" s="19">
        <f t="shared" ref="BD207:BD231" si="278">1+6*BB207/(BB207+2000)+BC207</f>
        <v>3.56684210526316</v>
      </c>
      <c r="BE207" s="20">
        <v>11872</v>
      </c>
      <c r="BF207" s="12">
        <v>1</v>
      </c>
      <c r="BG207" s="12">
        <v>3.11</v>
      </c>
      <c r="BH207" s="9">
        <f t="shared" ref="BH207:BH231" si="279">1+BF207*BG207</f>
        <v>4.11</v>
      </c>
      <c r="BI207" s="10">
        <v>1.225</v>
      </c>
      <c r="BJ207" s="20">
        <v>1</v>
      </c>
      <c r="BK207" s="21">
        <f t="shared" ref="BK207:BK231" si="280">((AZ207*BA207*BD207)+BE207)*BH207*BI207*BJ207</f>
        <v>81686.7101057565</v>
      </c>
      <c r="BQ207" s="12">
        <v>35728</v>
      </c>
      <c r="BR207" s="12">
        <v>0.0253</v>
      </c>
      <c r="BS207" s="13">
        <v>1.35</v>
      </c>
      <c r="BT207" s="14">
        <v>1</v>
      </c>
      <c r="BU207" s="15">
        <f t="shared" ref="BU207:BU231" si="281">BQ207*BR207*BS207*BT207</f>
        <v>1220.28984</v>
      </c>
      <c r="BV207" s="12">
        <v>1</v>
      </c>
      <c r="BW207" s="12">
        <v>280</v>
      </c>
      <c r="BX207" s="12">
        <v>1.83</v>
      </c>
      <c r="BY207" s="19">
        <f t="shared" ref="BY207:BY231" si="282">1+6*BW207/(BW207+2000)+BX207</f>
        <v>3.56684210526316</v>
      </c>
      <c r="BZ207" s="20">
        <v>11872</v>
      </c>
      <c r="CA207" s="12">
        <v>1</v>
      </c>
      <c r="CB207" s="12">
        <v>3.11</v>
      </c>
      <c r="CC207" s="9">
        <f t="shared" ref="CC207:CC231" si="283">1+CA207*CB207</f>
        <v>4.11</v>
      </c>
      <c r="CD207" s="10">
        <v>1.225</v>
      </c>
      <c r="CE207" s="22">
        <v>1.015</v>
      </c>
      <c r="CF207" s="21">
        <f t="shared" ref="CF207:CF231" si="284">((BU207*BV207*BY207)+BZ207)*CC207*CD207*CE207</f>
        <v>82912.0107573429</v>
      </c>
      <c r="CL207" s="12">
        <v>41312</v>
      </c>
      <c r="CM207" s="12">
        <v>0.0253</v>
      </c>
      <c r="CN207" s="13">
        <v>1.35</v>
      </c>
      <c r="CO207" s="14">
        <v>1</v>
      </c>
      <c r="CP207" s="15">
        <f t="shared" ref="CP207:CP231" si="285">CL207*CM207*CN207*CO207</f>
        <v>1411.01136</v>
      </c>
      <c r="CQ207" s="12">
        <v>1</v>
      </c>
      <c r="CR207" s="12">
        <v>280</v>
      </c>
      <c r="CS207" s="12">
        <v>1.83</v>
      </c>
      <c r="CT207" s="19">
        <f t="shared" ref="CT207:CT231" si="286">1+6*CR207/(CR207+2000)+CS207</f>
        <v>3.56684210526316</v>
      </c>
      <c r="CU207" s="20">
        <v>11872</v>
      </c>
      <c r="CV207" s="12">
        <v>0.99</v>
      </c>
      <c r="CW207" s="12">
        <v>1.98</v>
      </c>
      <c r="CX207" s="9">
        <f t="shared" ref="CX207:CX231" si="287">1+CV207*CW207</f>
        <v>2.9602</v>
      </c>
      <c r="CY207" s="10">
        <v>1.225</v>
      </c>
      <c r="CZ207" s="22">
        <v>1.085</v>
      </c>
      <c r="DA207" s="21">
        <f t="shared" ref="DA207:DA231" si="288">((CP207*CQ207*CT207)+CU207)*CX207*CY207*CZ207</f>
        <v>66511.7422597421</v>
      </c>
      <c r="DG207" s="12">
        <v>41606</v>
      </c>
      <c r="DH207" s="12">
        <v>0.0253</v>
      </c>
      <c r="DI207" s="13">
        <v>1.35</v>
      </c>
      <c r="DJ207" s="14">
        <v>1</v>
      </c>
      <c r="DK207" s="15">
        <f t="shared" ref="DK207:DK231" si="289">DG207*DH207*DI207*DJ207</f>
        <v>1421.05293</v>
      </c>
      <c r="DL207" s="12">
        <v>1</v>
      </c>
      <c r="DM207" s="12">
        <v>280</v>
      </c>
      <c r="DN207" s="12">
        <v>1.83</v>
      </c>
      <c r="DO207" s="19">
        <f t="shared" ref="DO207:DO231" si="290">1+6*DM207/(DM207+2000)+DN207</f>
        <v>3.56684210526316</v>
      </c>
      <c r="DP207" s="20">
        <v>11872</v>
      </c>
      <c r="DQ207" s="12">
        <v>1</v>
      </c>
      <c r="DR207" s="12">
        <v>3.11</v>
      </c>
      <c r="DS207" s="9">
        <f t="shared" ref="DS207:DS231" si="291">1+DQ207*DR207</f>
        <v>4.11</v>
      </c>
      <c r="DT207" s="10">
        <v>1.225</v>
      </c>
      <c r="DU207" s="22">
        <v>1.085</v>
      </c>
      <c r="DV207" s="21">
        <f t="shared" ref="DV207:DV231" si="292">((DK207*DL207*DO207)+DP207)*DS207*DT207*DU207</f>
        <v>92541.8693183065</v>
      </c>
      <c r="EB207" s="12">
        <v>41606</v>
      </c>
      <c r="EC207" s="12">
        <v>0.02992</v>
      </c>
      <c r="ED207" s="13">
        <v>1.35</v>
      </c>
      <c r="EE207" s="14">
        <v>1</v>
      </c>
      <c r="EF207" s="15">
        <f t="shared" ref="EF207:EF231" si="293">EB207*EC207*ED207*EE207</f>
        <v>1680.549552</v>
      </c>
      <c r="EG207" s="12">
        <v>1</v>
      </c>
      <c r="EH207" s="12">
        <v>280</v>
      </c>
      <c r="EI207" s="12">
        <v>1.92</v>
      </c>
      <c r="EJ207" s="19">
        <f t="shared" ref="EJ207:EJ231" si="294">1+6*EH207/(EH207+2000)+EI207</f>
        <v>3.65684210526316</v>
      </c>
      <c r="EK207" s="20">
        <f>11872+EB207*0.025</f>
        <v>12912.15</v>
      </c>
      <c r="EL207" s="12">
        <v>1</v>
      </c>
      <c r="EM207" s="12">
        <v>3.91</v>
      </c>
      <c r="EN207" s="9">
        <f t="shared" ref="EN207:EN231" si="295">1+EL207*EM207</f>
        <v>4.91</v>
      </c>
      <c r="EO207" s="10">
        <v>1.225</v>
      </c>
      <c r="EP207" s="22">
        <v>1.2</v>
      </c>
      <c r="EQ207" s="21">
        <f t="shared" ref="EQ207:EQ231" si="296">((EF207*EG207*EJ207)+EK207)*EN207*EO207*EP207</f>
        <v>137552.431886693</v>
      </c>
    </row>
    <row r="208" s="1" customFormat="1" customHeight="1" spans="6:147">
      <c r="F208" s="12">
        <v>35434</v>
      </c>
      <c r="G208" s="12">
        <v>0.0253</v>
      </c>
      <c r="H208" s="13">
        <v>1.35</v>
      </c>
      <c r="I208" s="14">
        <v>1</v>
      </c>
      <c r="J208" s="15">
        <f t="shared" si="269"/>
        <v>1210.24827</v>
      </c>
      <c r="K208" s="12">
        <v>1</v>
      </c>
      <c r="L208" s="12">
        <v>280</v>
      </c>
      <c r="M208" s="12">
        <v>1.83</v>
      </c>
      <c r="N208" s="19">
        <f t="shared" si="270"/>
        <v>3.56684210526316</v>
      </c>
      <c r="O208" s="20">
        <v>11872</v>
      </c>
      <c r="P208" s="12">
        <v>0.99</v>
      </c>
      <c r="Q208" s="12">
        <v>1.98</v>
      </c>
      <c r="R208" s="9">
        <f t="shared" si="271"/>
        <v>2.9602</v>
      </c>
      <c r="S208" s="10">
        <v>1.225</v>
      </c>
      <c r="T208" s="20">
        <v>1</v>
      </c>
      <c r="U208" s="21">
        <f t="shared" si="272"/>
        <v>58704.4262780965</v>
      </c>
      <c r="AA208" s="12">
        <v>35434</v>
      </c>
      <c r="AB208" s="12">
        <v>0.0253</v>
      </c>
      <c r="AC208" s="13">
        <v>1.35</v>
      </c>
      <c r="AD208" s="14">
        <v>1</v>
      </c>
      <c r="AE208" s="15">
        <f t="shared" si="273"/>
        <v>1210.24827</v>
      </c>
      <c r="AF208" s="12">
        <v>1</v>
      </c>
      <c r="AG208" s="12">
        <v>280</v>
      </c>
      <c r="AH208" s="12">
        <v>1.83</v>
      </c>
      <c r="AI208" s="19">
        <f t="shared" si="274"/>
        <v>3.56684210526316</v>
      </c>
      <c r="AJ208" s="20">
        <v>11872</v>
      </c>
      <c r="AK208" s="12">
        <v>0.99</v>
      </c>
      <c r="AL208" s="12">
        <v>1.98</v>
      </c>
      <c r="AM208" s="9">
        <f t="shared" si="275"/>
        <v>2.9602</v>
      </c>
      <c r="AN208" s="10">
        <v>1.225</v>
      </c>
      <c r="AO208" s="22">
        <v>1.015</v>
      </c>
      <c r="AP208" s="21">
        <f t="shared" si="276"/>
        <v>59584.992672268</v>
      </c>
      <c r="AV208" s="12">
        <v>35728</v>
      </c>
      <c r="AW208" s="12">
        <v>0.0253</v>
      </c>
      <c r="AX208" s="13">
        <v>1.35</v>
      </c>
      <c r="AY208" s="14">
        <v>1</v>
      </c>
      <c r="AZ208" s="15">
        <f t="shared" si="277"/>
        <v>1220.28984</v>
      </c>
      <c r="BA208" s="12">
        <v>1</v>
      </c>
      <c r="BB208" s="12">
        <v>280</v>
      </c>
      <c r="BC208" s="12">
        <v>1.83</v>
      </c>
      <c r="BD208" s="19">
        <f t="shared" si="278"/>
        <v>3.56684210526316</v>
      </c>
      <c r="BE208" s="20">
        <v>11872</v>
      </c>
      <c r="BF208" s="12">
        <v>1</v>
      </c>
      <c r="BG208" s="12">
        <v>3.11</v>
      </c>
      <c r="BH208" s="9">
        <f t="shared" si="279"/>
        <v>4.11</v>
      </c>
      <c r="BI208" s="10">
        <v>1.225</v>
      </c>
      <c r="BJ208" s="20">
        <v>1</v>
      </c>
      <c r="BK208" s="21">
        <f t="shared" si="280"/>
        <v>81686.7101057565</v>
      </c>
      <c r="BQ208" s="12">
        <v>35728</v>
      </c>
      <c r="BR208" s="12">
        <v>0.0253</v>
      </c>
      <c r="BS208" s="13">
        <v>1.35</v>
      </c>
      <c r="BT208" s="14">
        <v>1</v>
      </c>
      <c r="BU208" s="15">
        <f t="shared" si="281"/>
        <v>1220.28984</v>
      </c>
      <c r="BV208" s="12">
        <v>1</v>
      </c>
      <c r="BW208" s="12">
        <v>280</v>
      </c>
      <c r="BX208" s="12">
        <v>1.83</v>
      </c>
      <c r="BY208" s="19">
        <f t="shared" si="282"/>
        <v>3.56684210526316</v>
      </c>
      <c r="BZ208" s="20">
        <v>11872</v>
      </c>
      <c r="CA208" s="12">
        <v>1</v>
      </c>
      <c r="CB208" s="12">
        <v>3.11</v>
      </c>
      <c r="CC208" s="9">
        <f t="shared" si="283"/>
        <v>4.11</v>
      </c>
      <c r="CD208" s="10">
        <v>1.225</v>
      </c>
      <c r="CE208" s="22">
        <v>1.015</v>
      </c>
      <c r="CF208" s="21">
        <f t="shared" si="284"/>
        <v>82912.0107573429</v>
      </c>
      <c r="CL208" s="12">
        <v>41312</v>
      </c>
      <c r="CM208" s="12">
        <v>0.0253</v>
      </c>
      <c r="CN208" s="13">
        <v>1.35</v>
      </c>
      <c r="CO208" s="14">
        <v>1</v>
      </c>
      <c r="CP208" s="15">
        <f t="shared" si="285"/>
        <v>1411.01136</v>
      </c>
      <c r="CQ208" s="12">
        <v>1</v>
      </c>
      <c r="CR208" s="12">
        <v>280</v>
      </c>
      <c r="CS208" s="12">
        <v>1.83</v>
      </c>
      <c r="CT208" s="19">
        <f t="shared" si="286"/>
        <v>3.56684210526316</v>
      </c>
      <c r="CU208" s="20">
        <v>11872</v>
      </c>
      <c r="CV208" s="12">
        <v>0.99</v>
      </c>
      <c r="CW208" s="12">
        <v>1.98</v>
      </c>
      <c r="CX208" s="9">
        <f t="shared" si="287"/>
        <v>2.9602</v>
      </c>
      <c r="CY208" s="10">
        <v>1.225</v>
      </c>
      <c r="CZ208" s="22">
        <v>1.085</v>
      </c>
      <c r="DA208" s="21">
        <f t="shared" si="288"/>
        <v>66511.7422597421</v>
      </c>
      <c r="DG208" s="12">
        <v>41606</v>
      </c>
      <c r="DH208" s="12">
        <v>0.0253</v>
      </c>
      <c r="DI208" s="13">
        <v>1.35</v>
      </c>
      <c r="DJ208" s="14">
        <v>1</v>
      </c>
      <c r="DK208" s="15">
        <f t="shared" si="289"/>
        <v>1421.05293</v>
      </c>
      <c r="DL208" s="12">
        <v>1</v>
      </c>
      <c r="DM208" s="12">
        <v>280</v>
      </c>
      <c r="DN208" s="12">
        <v>1.83</v>
      </c>
      <c r="DO208" s="19">
        <f t="shared" si="290"/>
        <v>3.56684210526316</v>
      </c>
      <c r="DP208" s="20">
        <v>11872</v>
      </c>
      <c r="DQ208" s="12">
        <v>1</v>
      </c>
      <c r="DR208" s="12">
        <v>3.11</v>
      </c>
      <c r="DS208" s="9">
        <f t="shared" si="291"/>
        <v>4.11</v>
      </c>
      <c r="DT208" s="10">
        <v>1.225</v>
      </c>
      <c r="DU208" s="22">
        <v>1.085</v>
      </c>
      <c r="DV208" s="21">
        <f t="shared" si="292"/>
        <v>92541.8693183065</v>
      </c>
      <c r="EB208" s="12">
        <v>41606</v>
      </c>
      <c r="EC208" s="12">
        <v>0.02992</v>
      </c>
      <c r="ED208" s="13">
        <v>1.35</v>
      </c>
      <c r="EE208" s="14">
        <v>1</v>
      </c>
      <c r="EF208" s="15">
        <f t="shared" si="293"/>
        <v>1680.549552</v>
      </c>
      <c r="EG208" s="12">
        <v>1</v>
      </c>
      <c r="EH208" s="12">
        <v>280</v>
      </c>
      <c r="EI208" s="12">
        <v>1.92</v>
      </c>
      <c r="EJ208" s="19">
        <f t="shared" si="294"/>
        <v>3.65684210526316</v>
      </c>
      <c r="EK208" s="20">
        <f>11872+EB208*0.025</f>
        <v>12912.15</v>
      </c>
      <c r="EL208" s="12">
        <v>1</v>
      </c>
      <c r="EM208" s="12">
        <v>3.91</v>
      </c>
      <c r="EN208" s="9">
        <f t="shared" si="295"/>
        <v>4.91</v>
      </c>
      <c r="EO208" s="10">
        <v>1.225</v>
      </c>
      <c r="EP208" s="22">
        <v>1.2</v>
      </c>
      <c r="EQ208" s="21">
        <f t="shared" si="296"/>
        <v>137552.431886693</v>
      </c>
    </row>
    <row r="209" s="1" customFormat="1" customHeight="1" spans="6:147">
      <c r="F209" s="12">
        <v>35434</v>
      </c>
      <c r="G209" s="12">
        <v>0.0253</v>
      </c>
      <c r="H209" s="13">
        <v>1.35</v>
      </c>
      <c r="I209" s="14">
        <v>1</v>
      </c>
      <c r="J209" s="15">
        <f t="shared" si="269"/>
        <v>1210.24827</v>
      </c>
      <c r="K209" s="12">
        <v>1</v>
      </c>
      <c r="L209" s="12">
        <v>280</v>
      </c>
      <c r="M209" s="12">
        <v>1.83</v>
      </c>
      <c r="N209" s="19">
        <f t="shared" si="270"/>
        <v>3.56684210526316</v>
      </c>
      <c r="O209" s="20">
        <v>11872</v>
      </c>
      <c r="P209" s="12">
        <v>0.99</v>
      </c>
      <c r="Q209" s="12">
        <v>1.98</v>
      </c>
      <c r="R209" s="9">
        <f t="shared" si="271"/>
        <v>2.9602</v>
      </c>
      <c r="S209" s="10">
        <v>1.225</v>
      </c>
      <c r="T209" s="20">
        <v>1</v>
      </c>
      <c r="U209" s="21">
        <f t="shared" si="272"/>
        <v>58704.4262780965</v>
      </c>
      <c r="AA209" s="12">
        <v>35434</v>
      </c>
      <c r="AB209" s="12">
        <v>0.0253</v>
      </c>
      <c r="AC209" s="13">
        <v>1.35</v>
      </c>
      <c r="AD209" s="14">
        <v>1</v>
      </c>
      <c r="AE209" s="15">
        <f t="shared" si="273"/>
        <v>1210.24827</v>
      </c>
      <c r="AF209" s="12">
        <v>1</v>
      </c>
      <c r="AG209" s="12">
        <v>280</v>
      </c>
      <c r="AH209" s="12">
        <v>1.83</v>
      </c>
      <c r="AI209" s="19">
        <f t="shared" si="274"/>
        <v>3.56684210526316</v>
      </c>
      <c r="AJ209" s="20">
        <v>11872</v>
      </c>
      <c r="AK209" s="12">
        <v>0.99</v>
      </c>
      <c r="AL209" s="12">
        <v>1.98</v>
      </c>
      <c r="AM209" s="9">
        <f t="shared" si="275"/>
        <v>2.9602</v>
      </c>
      <c r="AN209" s="10">
        <v>1.225</v>
      </c>
      <c r="AO209" s="22">
        <v>1.015</v>
      </c>
      <c r="AP209" s="21">
        <f t="shared" si="276"/>
        <v>59584.992672268</v>
      </c>
      <c r="AV209" s="12">
        <v>35728</v>
      </c>
      <c r="AW209" s="12">
        <v>0.0253</v>
      </c>
      <c r="AX209" s="13">
        <v>1.35</v>
      </c>
      <c r="AY209" s="14">
        <v>1</v>
      </c>
      <c r="AZ209" s="15">
        <f t="shared" si="277"/>
        <v>1220.28984</v>
      </c>
      <c r="BA209" s="12">
        <v>1</v>
      </c>
      <c r="BB209" s="12">
        <v>280</v>
      </c>
      <c r="BC209" s="12">
        <v>1.83</v>
      </c>
      <c r="BD209" s="19">
        <f t="shared" si="278"/>
        <v>3.56684210526316</v>
      </c>
      <c r="BE209" s="20">
        <v>11872</v>
      </c>
      <c r="BF209" s="12">
        <v>1</v>
      </c>
      <c r="BG209" s="12">
        <v>3.11</v>
      </c>
      <c r="BH209" s="9">
        <f t="shared" si="279"/>
        <v>4.11</v>
      </c>
      <c r="BI209" s="10">
        <v>1.225</v>
      </c>
      <c r="BJ209" s="20">
        <v>1</v>
      </c>
      <c r="BK209" s="21">
        <f t="shared" si="280"/>
        <v>81686.7101057565</v>
      </c>
      <c r="BQ209" s="12">
        <v>35728</v>
      </c>
      <c r="BR209" s="12">
        <v>0.0253</v>
      </c>
      <c r="BS209" s="13">
        <v>1.35</v>
      </c>
      <c r="BT209" s="14">
        <v>1</v>
      </c>
      <c r="BU209" s="15">
        <f t="shared" si="281"/>
        <v>1220.28984</v>
      </c>
      <c r="BV209" s="12">
        <v>1</v>
      </c>
      <c r="BW209" s="12">
        <v>280</v>
      </c>
      <c r="BX209" s="12">
        <v>1.83</v>
      </c>
      <c r="BY209" s="19">
        <f t="shared" si="282"/>
        <v>3.56684210526316</v>
      </c>
      <c r="BZ209" s="20">
        <v>11872</v>
      </c>
      <c r="CA209" s="12">
        <v>1</v>
      </c>
      <c r="CB209" s="12">
        <v>3.11</v>
      </c>
      <c r="CC209" s="9">
        <f t="shared" si="283"/>
        <v>4.11</v>
      </c>
      <c r="CD209" s="10">
        <v>1.225</v>
      </c>
      <c r="CE209" s="22">
        <v>1.015</v>
      </c>
      <c r="CF209" s="21">
        <f t="shared" si="284"/>
        <v>82912.0107573429</v>
      </c>
      <c r="CL209" s="12">
        <v>41312</v>
      </c>
      <c r="CM209" s="12">
        <v>0.0253</v>
      </c>
      <c r="CN209" s="13">
        <v>1.35</v>
      </c>
      <c r="CO209" s="14">
        <v>1</v>
      </c>
      <c r="CP209" s="15">
        <f t="shared" si="285"/>
        <v>1411.01136</v>
      </c>
      <c r="CQ209" s="12">
        <v>1</v>
      </c>
      <c r="CR209" s="12">
        <v>280</v>
      </c>
      <c r="CS209" s="12">
        <v>1.83</v>
      </c>
      <c r="CT209" s="19">
        <f t="shared" si="286"/>
        <v>3.56684210526316</v>
      </c>
      <c r="CU209" s="20">
        <v>11872</v>
      </c>
      <c r="CV209" s="12">
        <v>0.99</v>
      </c>
      <c r="CW209" s="12">
        <v>1.98</v>
      </c>
      <c r="CX209" s="9">
        <f t="shared" si="287"/>
        <v>2.9602</v>
      </c>
      <c r="CY209" s="10">
        <v>1.225</v>
      </c>
      <c r="CZ209" s="22">
        <v>1.085</v>
      </c>
      <c r="DA209" s="21">
        <f t="shared" si="288"/>
        <v>66511.7422597421</v>
      </c>
      <c r="DG209" s="12">
        <v>41606</v>
      </c>
      <c r="DH209" s="12">
        <v>0.0253</v>
      </c>
      <c r="DI209" s="13">
        <v>1.35</v>
      </c>
      <c r="DJ209" s="14">
        <v>1</v>
      </c>
      <c r="DK209" s="15">
        <f t="shared" si="289"/>
        <v>1421.05293</v>
      </c>
      <c r="DL209" s="12">
        <v>1</v>
      </c>
      <c r="DM209" s="12">
        <v>280</v>
      </c>
      <c r="DN209" s="12">
        <v>1.83</v>
      </c>
      <c r="DO209" s="19">
        <f t="shared" si="290"/>
        <v>3.56684210526316</v>
      </c>
      <c r="DP209" s="20">
        <v>11872</v>
      </c>
      <c r="DQ209" s="12">
        <v>1</v>
      </c>
      <c r="DR209" s="12">
        <v>3.11</v>
      </c>
      <c r="DS209" s="9">
        <f t="shared" si="291"/>
        <v>4.11</v>
      </c>
      <c r="DT209" s="10">
        <v>1.225</v>
      </c>
      <c r="DU209" s="22">
        <v>1.085</v>
      </c>
      <c r="DV209" s="21">
        <f t="shared" si="292"/>
        <v>92541.8693183065</v>
      </c>
      <c r="EB209" s="12">
        <v>41606</v>
      </c>
      <c r="EC209" s="12">
        <v>0.02992</v>
      </c>
      <c r="ED209" s="13">
        <v>1.35</v>
      </c>
      <c r="EE209" s="14">
        <v>1</v>
      </c>
      <c r="EF209" s="15">
        <f t="shared" si="293"/>
        <v>1680.549552</v>
      </c>
      <c r="EG209" s="12">
        <v>1</v>
      </c>
      <c r="EH209" s="12">
        <v>280</v>
      </c>
      <c r="EI209" s="12">
        <v>1.92</v>
      </c>
      <c r="EJ209" s="19">
        <f t="shared" si="294"/>
        <v>3.65684210526316</v>
      </c>
      <c r="EK209" s="20">
        <f>11872+EB209*0.025</f>
        <v>12912.15</v>
      </c>
      <c r="EL209" s="12">
        <v>1</v>
      </c>
      <c r="EM209" s="12">
        <v>3.91</v>
      </c>
      <c r="EN209" s="9">
        <f t="shared" si="295"/>
        <v>4.91</v>
      </c>
      <c r="EO209" s="10">
        <v>1.225</v>
      </c>
      <c r="EP209" s="22">
        <v>1.2</v>
      </c>
      <c r="EQ209" s="21">
        <f t="shared" si="296"/>
        <v>137552.431886693</v>
      </c>
    </row>
    <row r="210" s="1" customFormat="1" customHeight="1" spans="6:147">
      <c r="F210" s="12">
        <v>35434</v>
      </c>
      <c r="G210" s="12">
        <v>0.0253</v>
      </c>
      <c r="H210" s="13">
        <v>1.35</v>
      </c>
      <c r="I210" s="14">
        <v>1</v>
      </c>
      <c r="J210" s="15">
        <f t="shared" si="269"/>
        <v>1210.24827</v>
      </c>
      <c r="K210" s="12">
        <v>1</v>
      </c>
      <c r="L210" s="12">
        <v>280</v>
      </c>
      <c r="M210" s="12">
        <v>1.83</v>
      </c>
      <c r="N210" s="19">
        <f t="shared" si="270"/>
        <v>3.56684210526316</v>
      </c>
      <c r="O210" s="20">
        <v>11872</v>
      </c>
      <c r="P210" s="12">
        <v>0.99</v>
      </c>
      <c r="Q210" s="12">
        <v>1.98</v>
      </c>
      <c r="R210" s="9">
        <f t="shared" si="271"/>
        <v>2.9602</v>
      </c>
      <c r="S210" s="10">
        <v>1.225</v>
      </c>
      <c r="T210" s="20">
        <v>1</v>
      </c>
      <c r="U210" s="21">
        <f t="shared" si="272"/>
        <v>58704.4262780965</v>
      </c>
      <c r="AA210" s="12">
        <v>35434</v>
      </c>
      <c r="AB210" s="12">
        <v>0.0253</v>
      </c>
      <c r="AC210" s="13">
        <v>1.35</v>
      </c>
      <c r="AD210" s="14">
        <v>1</v>
      </c>
      <c r="AE210" s="15">
        <f t="shared" si="273"/>
        <v>1210.24827</v>
      </c>
      <c r="AF210" s="12">
        <v>1</v>
      </c>
      <c r="AG210" s="12">
        <v>280</v>
      </c>
      <c r="AH210" s="12">
        <v>1.83</v>
      </c>
      <c r="AI210" s="19">
        <f t="shared" si="274"/>
        <v>3.56684210526316</v>
      </c>
      <c r="AJ210" s="20">
        <v>11872</v>
      </c>
      <c r="AK210" s="12">
        <v>0.99</v>
      </c>
      <c r="AL210" s="12">
        <v>1.98</v>
      </c>
      <c r="AM210" s="9">
        <f t="shared" si="275"/>
        <v>2.9602</v>
      </c>
      <c r="AN210" s="10">
        <v>1.225</v>
      </c>
      <c r="AO210" s="22">
        <v>1.015</v>
      </c>
      <c r="AP210" s="21">
        <f t="shared" si="276"/>
        <v>59584.992672268</v>
      </c>
      <c r="AV210" s="12">
        <v>35728</v>
      </c>
      <c r="AW210" s="12">
        <v>0.0253</v>
      </c>
      <c r="AX210" s="13">
        <v>1.35</v>
      </c>
      <c r="AY210" s="14">
        <v>1</v>
      </c>
      <c r="AZ210" s="15">
        <f t="shared" si="277"/>
        <v>1220.28984</v>
      </c>
      <c r="BA210" s="12">
        <v>1</v>
      </c>
      <c r="BB210" s="12">
        <v>280</v>
      </c>
      <c r="BC210" s="12">
        <v>1.83</v>
      </c>
      <c r="BD210" s="19">
        <f t="shared" si="278"/>
        <v>3.56684210526316</v>
      </c>
      <c r="BE210" s="20">
        <v>11872</v>
      </c>
      <c r="BF210" s="12">
        <v>1</v>
      </c>
      <c r="BG210" s="12">
        <v>3.11</v>
      </c>
      <c r="BH210" s="9">
        <f t="shared" si="279"/>
        <v>4.11</v>
      </c>
      <c r="BI210" s="10">
        <v>1.225</v>
      </c>
      <c r="BJ210" s="20">
        <v>1</v>
      </c>
      <c r="BK210" s="21">
        <f t="shared" si="280"/>
        <v>81686.7101057565</v>
      </c>
      <c r="BQ210" s="12">
        <v>35728</v>
      </c>
      <c r="BR210" s="12">
        <v>0.0253</v>
      </c>
      <c r="BS210" s="13">
        <v>1.35</v>
      </c>
      <c r="BT210" s="14">
        <v>1</v>
      </c>
      <c r="BU210" s="15">
        <f t="shared" si="281"/>
        <v>1220.28984</v>
      </c>
      <c r="BV210" s="12">
        <v>1</v>
      </c>
      <c r="BW210" s="12">
        <v>280</v>
      </c>
      <c r="BX210" s="12">
        <v>1.83</v>
      </c>
      <c r="BY210" s="19">
        <f t="shared" si="282"/>
        <v>3.56684210526316</v>
      </c>
      <c r="BZ210" s="20">
        <v>11872</v>
      </c>
      <c r="CA210" s="12">
        <v>1</v>
      </c>
      <c r="CB210" s="12">
        <v>3.11</v>
      </c>
      <c r="CC210" s="9">
        <f t="shared" si="283"/>
        <v>4.11</v>
      </c>
      <c r="CD210" s="10">
        <v>1.225</v>
      </c>
      <c r="CE210" s="22">
        <v>1.015</v>
      </c>
      <c r="CF210" s="21">
        <f t="shared" si="284"/>
        <v>82912.0107573429</v>
      </c>
      <c r="CL210" s="12">
        <v>41312</v>
      </c>
      <c r="CM210" s="12">
        <v>0.0253</v>
      </c>
      <c r="CN210" s="13">
        <v>1.35</v>
      </c>
      <c r="CO210" s="14">
        <v>1</v>
      </c>
      <c r="CP210" s="15">
        <f t="shared" si="285"/>
        <v>1411.01136</v>
      </c>
      <c r="CQ210" s="12">
        <v>1</v>
      </c>
      <c r="CR210" s="12">
        <v>280</v>
      </c>
      <c r="CS210" s="12">
        <v>1.83</v>
      </c>
      <c r="CT210" s="19">
        <f t="shared" si="286"/>
        <v>3.56684210526316</v>
      </c>
      <c r="CU210" s="20">
        <v>11872</v>
      </c>
      <c r="CV210" s="12">
        <v>0.99</v>
      </c>
      <c r="CW210" s="12">
        <v>1.98</v>
      </c>
      <c r="CX210" s="9">
        <f t="shared" si="287"/>
        <v>2.9602</v>
      </c>
      <c r="CY210" s="10">
        <v>1.225</v>
      </c>
      <c r="CZ210" s="22">
        <v>1.085</v>
      </c>
      <c r="DA210" s="21">
        <f t="shared" si="288"/>
        <v>66511.7422597421</v>
      </c>
      <c r="DG210" s="12">
        <v>41606</v>
      </c>
      <c r="DH210" s="12">
        <v>0.0253</v>
      </c>
      <c r="DI210" s="13">
        <v>1.35</v>
      </c>
      <c r="DJ210" s="14">
        <v>1</v>
      </c>
      <c r="DK210" s="15">
        <f t="shared" si="289"/>
        <v>1421.05293</v>
      </c>
      <c r="DL210" s="12">
        <v>1</v>
      </c>
      <c r="DM210" s="12">
        <v>280</v>
      </c>
      <c r="DN210" s="12">
        <v>1.83</v>
      </c>
      <c r="DO210" s="19">
        <f t="shared" si="290"/>
        <v>3.56684210526316</v>
      </c>
      <c r="DP210" s="20">
        <v>11872</v>
      </c>
      <c r="DQ210" s="12">
        <v>1</v>
      </c>
      <c r="DR210" s="12">
        <v>3.11</v>
      </c>
      <c r="DS210" s="9">
        <f t="shared" si="291"/>
        <v>4.11</v>
      </c>
      <c r="DT210" s="10">
        <v>1.225</v>
      </c>
      <c r="DU210" s="22">
        <v>1.085</v>
      </c>
      <c r="DV210" s="21">
        <f t="shared" si="292"/>
        <v>92541.8693183065</v>
      </c>
      <c r="EB210" s="12">
        <v>41606</v>
      </c>
      <c r="EC210" s="12">
        <v>0.02992</v>
      </c>
      <c r="ED210" s="13">
        <v>1.35</v>
      </c>
      <c r="EE210" s="14">
        <v>1</v>
      </c>
      <c r="EF210" s="15">
        <f t="shared" si="293"/>
        <v>1680.549552</v>
      </c>
      <c r="EG210" s="12">
        <v>1</v>
      </c>
      <c r="EH210" s="12">
        <v>280</v>
      </c>
      <c r="EI210" s="12">
        <v>1.92</v>
      </c>
      <c r="EJ210" s="19">
        <f t="shared" si="294"/>
        <v>3.65684210526316</v>
      </c>
      <c r="EK210" s="20">
        <f>11872+EB210*0.025</f>
        <v>12912.15</v>
      </c>
      <c r="EL210" s="12">
        <v>1</v>
      </c>
      <c r="EM210" s="12">
        <v>3.91</v>
      </c>
      <c r="EN210" s="9">
        <f t="shared" si="295"/>
        <v>4.91</v>
      </c>
      <c r="EO210" s="10">
        <v>1.225</v>
      </c>
      <c r="EP210" s="22">
        <v>1.2</v>
      </c>
      <c r="EQ210" s="21">
        <f t="shared" si="296"/>
        <v>137552.431886693</v>
      </c>
    </row>
    <row r="211" s="1" customFormat="1" customHeight="1" spans="6:147">
      <c r="F211" s="12">
        <v>35434</v>
      </c>
      <c r="G211" s="12">
        <v>0.0253</v>
      </c>
      <c r="H211" s="13">
        <v>1.35</v>
      </c>
      <c r="I211" s="14">
        <v>1</v>
      </c>
      <c r="J211" s="15">
        <f t="shared" si="269"/>
        <v>1210.24827</v>
      </c>
      <c r="K211" s="12">
        <v>1</v>
      </c>
      <c r="L211" s="12">
        <v>280</v>
      </c>
      <c r="M211" s="12">
        <v>1.83</v>
      </c>
      <c r="N211" s="19">
        <f t="shared" si="270"/>
        <v>3.56684210526316</v>
      </c>
      <c r="O211" s="20">
        <v>11872</v>
      </c>
      <c r="P211" s="12">
        <v>0.99</v>
      </c>
      <c r="Q211" s="12">
        <v>1.98</v>
      </c>
      <c r="R211" s="9">
        <f t="shared" si="271"/>
        <v>2.9602</v>
      </c>
      <c r="S211" s="10">
        <v>1.225</v>
      </c>
      <c r="T211" s="20">
        <v>1</v>
      </c>
      <c r="U211" s="21">
        <f t="shared" si="272"/>
        <v>58704.4262780965</v>
      </c>
      <c r="AA211" s="12">
        <v>35434</v>
      </c>
      <c r="AB211" s="12">
        <v>0.0253</v>
      </c>
      <c r="AC211" s="13">
        <v>1.35</v>
      </c>
      <c r="AD211" s="14">
        <v>1</v>
      </c>
      <c r="AE211" s="15">
        <f t="shared" si="273"/>
        <v>1210.24827</v>
      </c>
      <c r="AF211" s="12">
        <v>1</v>
      </c>
      <c r="AG211" s="12">
        <v>280</v>
      </c>
      <c r="AH211" s="12">
        <v>1.83</v>
      </c>
      <c r="AI211" s="19">
        <f t="shared" si="274"/>
        <v>3.56684210526316</v>
      </c>
      <c r="AJ211" s="20">
        <v>11872</v>
      </c>
      <c r="AK211" s="12">
        <v>0.99</v>
      </c>
      <c r="AL211" s="12">
        <v>1.98</v>
      </c>
      <c r="AM211" s="9">
        <f t="shared" si="275"/>
        <v>2.9602</v>
      </c>
      <c r="AN211" s="10">
        <v>1.225</v>
      </c>
      <c r="AO211" s="22">
        <v>1.015</v>
      </c>
      <c r="AP211" s="21">
        <f t="shared" si="276"/>
        <v>59584.992672268</v>
      </c>
      <c r="AV211" s="12">
        <v>35728</v>
      </c>
      <c r="AW211" s="12">
        <v>0.0253</v>
      </c>
      <c r="AX211" s="13">
        <v>1.35</v>
      </c>
      <c r="AY211" s="14">
        <v>1</v>
      </c>
      <c r="AZ211" s="15">
        <f t="shared" si="277"/>
        <v>1220.28984</v>
      </c>
      <c r="BA211" s="12">
        <v>1</v>
      </c>
      <c r="BB211" s="12">
        <v>280</v>
      </c>
      <c r="BC211" s="12">
        <v>1.83</v>
      </c>
      <c r="BD211" s="19">
        <f t="shared" si="278"/>
        <v>3.56684210526316</v>
      </c>
      <c r="BE211" s="20">
        <v>11872</v>
      </c>
      <c r="BF211" s="12">
        <v>1</v>
      </c>
      <c r="BG211" s="12">
        <v>3.11</v>
      </c>
      <c r="BH211" s="9">
        <f t="shared" si="279"/>
        <v>4.11</v>
      </c>
      <c r="BI211" s="10">
        <v>1.225</v>
      </c>
      <c r="BJ211" s="20">
        <v>1</v>
      </c>
      <c r="BK211" s="21">
        <f t="shared" si="280"/>
        <v>81686.7101057565</v>
      </c>
      <c r="BQ211" s="12">
        <v>35728</v>
      </c>
      <c r="BR211" s="12">
        <v>0.0253</v>
      </c>
      <c r="BS211" s="13">
        <v>1.35</v>
      </c>
      <c r="BT211" s="14">
        <v>1</v>
      </c>
      <c r="BU211" s="15">
        <f t="shared" si="281"/>
        <v>1220.28984</v>
      </c>
      <c r="BV211" s="12">
        <v>1</v>
      </c>
      <c r="BW211" s="12">
        <v>280</v>
      </c>
      <c r="BX211" s="12">
        <v>1.83</v>
      </c>
      <c r="BY211" s="19">
        <f t="shared" si="282"/>
        <v>3.56684210526316</v>
      </c>
      <c r="BZ211" s="20">
        <v>11872</v>
      </c>
      <c r="CA211" s="12">
        <v>1</v>
      </c>
      <c r="CB211" s="12">
        <v>3.11</v>
      </c>
      <c r="CC211" s="9">
        <f t="shared" si="283"/>
        <v>4.11</v>
      </c>
      <c r="CD211" s="10">
        <v>1.225</v>
      </c>
      <c r="CE211" s="22">
        <v>1.015</v>
      </c>
      <c r="CF211" s="21">
        <f t="shared" si="284"/>
        <v>82912.0107573429</v>
      </c>
      <c r="CL211" s="12">
        <v>41312</v>
      </c>
      <c r="CM211" s="12">
        <v>0.0253</v>
      </c>
      <c r="CN211" s="13">
        <v>1.35</v>
      </c>
      <c r="CO211" s="14">
        <v>1</v>
      </c>
      <c r="CP211" s="15">
        <f t="shared" si="285"/>
        <v>1411.01136</v>
      </c>
      <c r="CQ211" s="12">
        <v>1</v>
      </c>
      <c r="CR211" s="12">
        <v>280</v>
      </c>
      <c r="CS211" s="12">
        <v>1.83</v>
      </c>
      <c r="CT211" s="19">
        <f t="shared" si="286"/>
        <v>3.56684210526316</v>
      </c>
      <c r="CU211" s="20">
        <v>11872</v>
      </c>
      <c r="CV211" s="12">
        <v>0.99</v>
      </c>
      <c r="CW211" s="12">
        <v>1.98</v>
      </c>
      <c r="CX211" s="9">
        <f t="shared" si="287"/>
        <v>2.9602</v>
      </c>
      <c r="CY211" s="10">
        <v>1.225</v>
      </c>
      <c r="CZ211" s="22">
        <v>1.085</v>
      </c>
      <c r="DA211" s="21">
        <f t="shared" si="288"/>
        <v>66511.7422597421</v>
      </c>
      <c r="DG211" s="12">
        <v>41606</v>
      </c>
      <c r="DH211" s="12">
        <v>0.0253</v>
      </c>
      <c r="DI211" s="13">
        <v>1.35</v>
      </c>
      <c r="DJ211" s="14">
        <v>1</v>
      </c>
      <c r="DK211" s="15">
        <f t="shared" si="289"/>
        <v>1421.05293</v>
      </c>
      <c r="DL211" s="12">
        <v>1</v>
      </c>
      <c r="DM211" s="12">
        <v>280</v>
      </c>
      <c r="DN211" s="12">
        <v>1.83</v>
      </c>
      <c r="DO211" s="19">
        <f t="shared" si="290"/>
        <v>3.56684210526316</v>
      </c>
      <c r="DP211" s="20">
        <v>11872</v>
      </c>
      <c r="DQ211" s="12">
        <v>1</v>
      </c>
      <c r="DR211" s="12">
        <v>3.11</v>
      </c>
      <c r="DS211" s="9">
        <f t="shared" si="291"/>
        <v>4.11</v>
      </c>
      <c r="DT211" s="10">
        <v>1.225</v>
      </c>
      <c r="DU211" s="22">
        <v>1.085</v>
      </c>
      <c r="DV211" s="21">
        <f t="shared" si="292"/>
        <v>92541.8693183065</v>
      </c>
      <c r="EB211" s="12">
        <v>41606</v>
      </c>
      <c r="EC211" s="12">
        <v>0.02992</v>
      </c>
      <c r="ED211" s="13">
        <v>1.35</v>
      </c>
      <c r="EE211" s="14">
        <v>1</v>
      </c>
      <c r="EF211" s="15">
        <f t="shared" si="293"/>
        <v>1680.549552</v>
      </c>
      <c r="EG211" s="12">
        <v>1</v>
      </c>
      <c r="EH211" s="12">
        <v>280</v>
      </c>
      <c r="EI211" s="12">
        <v>1.92</v>
      </c>
      <c r="EJ211" s="19">
        <f t="shared" si="294"/>
        <v>3.65684210526316</v>
      </c>
      <c r="EK211" s="20">
        <f>11872+EB211*0.025</f>
        <v>12912.15</v>
      </c>
      <c r="EL211" s="12">
        <v>1</v>
      </c>
      <c r="EM211" s="12">
        <v>3.91</v>
      </c>
      <c r="EN211" s="9">
        <f t="shared" si="295"/>
        <v>4.91</v>
      </c>
      <c r="EO211" s="10">
        <v>1.225</v>
      </c>
      <c r="EP211" s="22">
        <v>1.2</v>
      </c>
      <c r="EQ211" s="21">
        <f t="shared" si="296"/>
        <v>137552.431886693</v>
      </c>
    </row>
    <row r="212" s="1" customFormat="1" customHeight="1" spans="6:147">
      <c r="F212" s="12">
        <v>35434</v>
      </c>
      <c r="G212" s="12">
        <v>0.0253</v>
      </c>
      <c r="H212" s="13">
        <v>1.35</v>
      </c>
      <c r="I212" s="14">
        <v>1</v>
      </c>
      <c r="J212" s="15">
        <f t="shared" si="269"/>
        <v>1210.24827</v>
      </c>
      <c r="K212" s="12">
        <v>1</v>
      </c>
      <c r="L212" s="12">
        <v>280</v>
      </c>
      <c r="M212" s="12">
        <v>1.83</v>
      </c>
      <c r="N212" s="19">
        <f t="shared" si="270"/>
        <v>3.56684210526316</v>
      </c>
      <c r="O212" s="20">
        <v>11872</v>
      </c>
      <c r="P212" s="12">
        <v>0.99</v>
      </c>
      <c r="Q212" s="12">
        <v>1.98</v>
      </c>
      <c r="R212" s="9">
        <f t="shared" si="271"/>
        <v>2.9602</v>
      </c>
      <c r="S212" s="10">
        <v>1.225</v>
      </c>
      <c r="T212" s="20">
        <v>1</v>
      </c>
      <c r="U212" s="21">
        <f t="shared" si="272"/>
        <v>58704.4262780965</v>
      </c>
      <c r="AA212" s="12">
        <v>35434</v>
      </c>
      <c r="AB212" s="12">
        <v>0.0253</v>
      </c>
      <c r="AC212" s="13">
        <v>1.35</v>
      </c>
      <c r="AD212" s="14">
        <v>1</v>
      </c>
      <c r="AE212" s="15">
        <f t="shared" si="273"/>
        <v>1210.24827</v>
      </c>
      <c r="AF212" s="12">
        <v>1</v>
      </c>
      <c r="AG212" s="12">
        <v>280</v>
      </c>
      <c r="AH212" s="12">
        <v>1.83</v>
      </c>
      <c r="AI212" s="19">
        <f t="shared" si="274"/>
        <v>3.56684210526316</v>
      </c>
      <c r="AJ212" s="20">
        <v>11872</v>
      </c>
      <c r="AK212" s="12">
        <v>0.99</v>
      </c>
      <c r="AL212" s="12">
        <v>1.98</v>
      </c>
      <c r="AM212" s="9">
        <f t="shared" si="275"/>
        <v>2.9602</v>
      </c>
      <c r="AN212" s="10">
        <v>1.225</v>
      </c>
      <c r="AO212" s="22">
        <v>1.015</v>
      </c>
      <c r="AP212" s="21">
        <f t="shared" si="276"/>
        <v>59584.992672268</v>
      </c>
      <c r="AV212" s="12">
        <v>35728</v>
      </c>
      <c r="AW212" s="12">
        <v>0.0253</v>
      </c>
      <c r="AX212" s="13">
        <v>1.35</v>
      </c>
      <c r="AY212" s="14">
        <v>1</v>
      </c>
      <c r="AZ212" s="15">
        <f t="shared" si="277"/>
        <v>1220.28984</v>
      </c>
      <c r="BA212" s="12">
        <v>1</v>
      </c>
      <c r="BB212" s="12">
        <v>280</v>
      </c>
      <c r="BC212" s="12">
        <v>1.83</v>
      </c>
      <c r="BD212" s="19">
        <f t="shared" si="278"/>
        <v>3.56684210526316</v>
      </c>
      <c r="BE212" s="20">
        <v>11872</v>
      </c>
      <c r="BF212" s="12">
        <v>1</v>
      </c>
      <c r="BG212" s="12">
        <v>3.11</v>
      </c>
      <c r="BH212" s="9">
        <f t="shared" si="279"/>
        <v>4.11</v>
      </c>
      <c r="BI212" s="10">
        <v>1.225</v>
      </c>
      <c r="BJ212" s="20">
        <v>1</v>
      </c>
      <c r="BK212" s="21">
        <f t="shared" si="280"/>
        <v>81686.7101057565</v>
      </c>
      <c r="BQ212" s="12">
        <v>35728</v>
      </c>
      <c r="BR212" s="12">
        <v>0.0253</v>
      </c>
      <c r="BS212" s="13">
        <v>1.35</v>
      </c>
      <c r="BT212" s="14">
        <v>1</v>
      </c>
      <c r="BU212" s="15">
        <f t="shared" si="281"/>
        <v>1220.28984</v>
      </c>
      <c r="BV212" s="12">
        <v>1</v>
      </c>
      <c r="BW212" s="12">
        <v>280</v>
      </c>
      <c r="BX212" s="12">
        <v>1.83</v>
      </c>
      <c r="BY212" s="19">
        <f t="shared" si="282"/>
        <v>3.56684210526316</v>
      </c>
      <c r="BZ212" s="20">
        <v>11872</v>
      </c>
      <c r="CA212" s="12">
        <v>1</v>
      </c>
      <c r="CB212" s="12">
        <v>3.11</v>
      </c>
      <c r="CC212" s="9">
        <f t="shared" si="283"/>
        <v>4.11</v>
      </c>
      <c r="CD212" s="10">
        <v>1.225</v>
      </c>
      <c r="CE212" s="22">
        <v>1.015</v>
      </c>
      <c r="CF212" s="21">
        <f t="shared" si="284"/>
        <v>82912.0107573429</v>
      </c>
      <c r="CL212" s="12">
        <v>41312</v>
      </c>
      <c r="CM212" s="12">
        <v>0.0253</v>
      </c>
      <c r="CN212" s="13">
        <v>1.35</v>
      </c>
      <c r="CO212" s="14">
        <v>1</v>
      </c>
      <c r="CP212" s="15">
        <f t="shared" si="285"/>
        <v>1411.01136</v>
      </c>
      <c r="CQ212" s="12">
        <v>1</v>
      </c>
      <c r="CR212" s="12">
        <v>280</v>
      </c>
      <c r="CS212" s="12">
        <v>1.83</v>
      </c>
      <c r="CT212" s="19">
        <f t="shared" si="286"/>
        <v>3.56684210526316</v>
      </c>
      <c r="CU212" s="20">
        <v>11872</v>
      </c>
      <c r="CV212" s="12">
        <v>0.99</v>
      </c>
      <c r="CW212" s="12">
        <v>1.98</v>
      </c>
      <c r="CX212" s="9">
        <f t="shared" si="287"/>
        <v>2.9602</v>
      </c>
      <c r="CY212" s="10">
        <v>1.225</v>
      </c>
      <c r="CZ212" s="22">
        <v>1.085</v>
      </c>
      <c r="DA212" s="21">
        <f t="shared" si="288"/>
        <v>66511.7422597421</v>
      </c>
      <c r="DG212" s="12">
        <v>41606</v>
      </c>
      <c r="DH212" s="12">
        <v>0.0253</v>
      </c>
      <c r="DI212" s="13">
        <v>1.35</v>
      </c>
      <c r="DJ212" s="14">
        <v>1</v>
      </c>
      <c r="DK212" s="15">
        <f t="shared" si="289"/>
        <v>1421.05293</v>
      </c>
      <c r="DL212" s="12">
        <v>1</v>
      </c>
      <c r="DM212" s="12">
        <v>280</v>
      </c>
      <c r="DN212" s="12">
        <v>1.83</v>
      </c>
      <c r="DO212" s="19">
        <f t="shared" si="290"/>
        <v>3.56684210526316</v>
      </c>
      <c r="DP212" s="20">
        <v>11872</v>
      </c>
      <c r="DQ212" s="12">
        <v>1</v>
      </c>
      <c r="DR212" s="12">
        <v>3.11</v>
      </c>
      <c r="DS212" s="9">
        <f t="shared" si="291"/>
        <v>4.11</v>
      </c>
      <c r="DT212" s="10">
        <v>1.225</v>
      </c>
      <c r="DU212" s="22">
        <v>1.085</v>
      </c>
      <c r="DV212" s="21">
        <f t="shared" si="292"/>
        <v>92541.8693183065</v>
      </c>
      <c r="EB212" s="12">
        <v>41606</v>
      </c>
      <c r="EC212" s="12">
        <v>0.02992</v>
      </c>
      <c r="ED212" s="13">
        <v>1.35</v>
      </c>
      <c r="EE212" s="14">
        <v>1</v>
      </c>
      <c r="EF212" s="15">
        <f t="shared" si="293"/>
        <v>1680.549552</v>
      </c>
      <c r="EG212" s="12">
        <v>1</v>
      </c>
      <c r="EH212" s="12">
        <v>280</v>
      </c>
      <c r="EI212" s="12">
        <v>1.92</v>
      </c>
      <c r="EJ212" s="19">
        <f t="shared" si="294"/>
        <v>3.65684210526316</v>
      </c>
      <c r="EK212" s="20">
        <v>11872</v>
      </c>
      <c r="EL212" s="12">
        <v>1</v>
      </c>
      <c r="EM212" s="12">
        <v>3.91</v>
      </c>
      <c r="EN212" s="9">
        <f t="shared" si="295"/>
        <v>4.91</v>
      </c>
      <c r="EO212" s="10">
        <v>1.225</v>
      </c>
      <c r="EP212" s="22">
        <v>1.2</v>
      </c>
      <c r="EQ212" s="21">
        <f t="shared" si="296"/>
        <v>130044.941231693</v>
      </c>
    </row>
    <row r="213" s="1" customFormat="1" customHeight="1" spans="6:147">
      <c r="F213" s="12">
        <v>35434</v>
      </c>
      <c r="G213" s="12">
        <v>0.0253</v>
      </c>
      <c r="H213" s="13">
        <v>1.35</v>
      </c>
      <c r="I213" s="14">
        <v>1</v>
      </c>
      <c r="J213" s="15">
        <f t="shared" si="269"/>
        <v>1210.24827</v>
      </c>
      <c r="K213" s="12">
        <v>1</v>
      </c>
      <c r="L213" s="12">
        <v>280</v>
      </c>
      <c r="M213" s="12">
        <v>1.83</v>
      </c>
      <c r="N213" s="19">
        <f t="shared" si="270"/>
        <v>3.56684210526316</v>
      </c>
      <c r="O213" s="20">
        <v>11872</v>
      </c>
      <c r="P213" s="12">
        <v>0.99</v>
      </c>
      <c r="Q213" s="12">
        <v>1.98</v>
      </c>
      <c r="R213" s="9">
        <f t="shared" si="271"/>
        <v>2.9602</v>
      </c>
      <c r="S213" s="10">
        <v>1.225</v>
      </c>
      <c r="T213" s="20">
        <v>1</v>
      </c>
      <c r="U213" s="21">
        <f t="shared" si="272"/>
        <v>58704.4262780965</v>
      </c>
      <c r="AA213" s="12">
        <v>35434</v>
      </c>
      <c r="AB213" s="12">
        <v>0.0253</v>
      </c>
      <c r="AC213" s="13">
        <v>1.35</v>
      </c>
      <c r="AD213" s="14">
        <v>1</v>
      </c>
      <c r="AE213" s="15">
        <f t="shared" si="273"/>
        <v>1210.24827</v>
      </c>
      <c r="AF213" s="12">
        <v>1</v>
      </c>
      <c r="AG213" s="12">
        <v>280</v>
      </c>
      <c r="AH213" s="12">
        <v>1.83</v>
      </c>
      <c r="AI213" s="19">
        <f t="shared" si="274"/>
        <v>3.56684210526316</v>
      </c>
      <c r="AJ213" s="20">
        <v>11872</v>
      </c>
      <c r="AK213" s="12">
        <v>0.99</v>
      </c>
      <c r="AL213" s="12">
        <v>1.98</v>
      </c>
      <c r="AM213" s="9">
        <f t="shared" si="275"/>
        <v>2.9602</v>
      </c>
      <c r="AN213" s="10">
        <v>1.225</v>
      </c>
      <c r="AO213" s="22">
        <v>1.015</v>
      </c>
      <c r="AP213" s="21">
        <f t="shared" si="276"/>
        <v>59584.992672268</v>
      </c>
      <c r="AV213" s="12">
        <v>35728</v>
      </c>
      <c r="AW213" s="12">
        <v>0.0253</v>
      </c>
      <c r="AX213" s="13">
        <v>1.35</v>
      </c>
      <c r="AY213" s="14">
        <v>1</v>
      </c>
      <c r="AZ213" s="15">
        <f t="shared" si="277"/>
        <v>1220.28984</v>
      </c>
      <c r="BA213" s="12">
        <v>1</v>
      </c>
      <c r="BB213" s="12">
        <v>280</v>
      </c>
      <c r="BC213" s="12">
        <v>1.83</v>
      </c>
      <c r="BD213" s="19">
        <f t="shared" si="278"/>
        <v>3.56684210526316</v>
      </c>
      <c r="BE213" s="20">
        <v>11872</v>
      </c>
      <c r="BF213" s="12">
        <v>1</v>
      </c>
      <c r="BG213" s="12">
        <v>3.11</v>
      </c>
      <c r="BH213" s="9">
        <f t="shared" si="279"/>
        <v>4.11</v>
      </c>
      <c r="BI213" s="10">
        <v>1.225</v>
      </c>
      <c r="BJ213" s="20">
        <v>1</v>
      </c>
      <c r="BK213" s="21">
        <f t="shared" si="280"/>
        <v>81686.7101057565</v>
      </c>
      <c r="BQ213" s="12">
        <v>35728</v>
      </c>
      <c r="BR213" s="12">
        <v>0.0253</v>
      </c>
      <c r="BS213" s="13">
        <v>1.35</v>
      </c>
      <c r="BT213" s="14">
        <v>1</v>
      </c>
      <c r="BU213" s="15">
        <f t="shared" si="281"/>
        <v>1220.28984</v>
      </c>
      <c r="BV213" s="12">
        <v>1</v>
      </c>
      <c r="BW213" s="12">
        <v>280</v>
      </c>
      <c r="BX213" s="12">
        <v>1.83</v>
      </c>
      <c r="BY213" s="19">
        <f t="shared" si="282"/>
        <v>3.56684210526316</v>
      </c>
      <c r="BZ213" s="20">
        <v>11872</v>
      </c>
      <c r="CA213" s="12">
        <v>1</v>
      </c>
      <c r="CB213" s="12">
        <v>3.11</v>
      </c>
      <c r="CC213" s="9">
        <f t="shared" si="283"/>
        <v>4.11</v>
      </c>
      <c r="CD213" s="10">
        <v>1.225</v>
      </c>
      <c r="CE213" s="22">
        <v>1.015</v>
      </c>
      <c r="CF213" s="21">
        <f t="shared" si="284"/>
        <v>82912.0107573429</v>
      </c>
      <c r="CL213" s="12">
        <v>41312</v>
      </c>
      <c r="CM213" s="12">
        <v>0.0253</v>
      </c>
      <c r="CN213" s="13">
        <v>1.35</v>
      </c>
      <c r="CO213" s="14">
        <v>1</v>
      </c>
      <c r="CP213" s="15">
        <f t="shared" si="285"/>
        <v>1411.01136</v>
      </c>
      <c r="CQ213" s="12">
        <v>1</v>
      </c>
      <c r="CR213" s="12">
        <v>280</v>
      </c>
      <c r="CS213" s="12">
        <v>1.83</v>
      </c>
      <c r="CT213" s="19">
        <f t="shared" si="286"/>
        <v>3.56684210526316</v>
      </c>
      <c r="CU213" s="20">
        <v>11872</v>
      </c>
      <c r="CV213" s="12">
        <v>0.99</v>
      </c>
      <c r="CW213" s="12">
        <v>1.98</v>
      </c>
      <c r="CX213" s="9">
        <f t="shared" si="287"/>
        <v>2.9602</v>
      </c>
      <c r="CY213" s="10">
        <v>1.225</v>
      </c>
      <c r="CZ213" s="22">
        <v>1.085</v>
      </c>
      <c r="DA213" s="21">
        <f t="shared" si="288"/>
        <v>66511.7422597421</v>
      </c>
      <c r="DG213" s="12">
        <v>41606</v>
      </c>
      <c r="DH213" s="12">
        <v>0.0253</v>
      </c>
      <c r="DI213" s="13">
        <v>1.35</v>
      </c>
      <c r="DJ213" s="14">
        <v>1</v>
      </c>
      <c r="DK213" s="15">
        <f t="shared" si="289"/>
        <v>1421.05293</v>
      </c>
      <c r="DL213" s="12">
        <v>1</v>
      </c>
      <c r="DM213" s="12">
        <v>280</v>
      </c>
      <c r="DN213" s="12">
        <v>1.83</v>
      </c>
      <c r="DO213" s="19">
        <f t="shared" si="290"/>
        <v>3.56684210526316</v>
      </c>
      <c r="DP213" s="20">
        <v>11872</v>
      </c>
      <c r="DQ213" s="12">
        <v>1</v>
      </c>
      <c r="DR213" s="12">
        <v>3.11</v>
      </c>
      <c r="DS213" s="9">
        <f t="shared" si="291"/>
        <v>4.11</v>
      </c>
      <c r="DT213" s="10">
        <v>1.225</v>
      </c>
      <c r="DU213" s="22">
        <v>1.085</v>
      </c>
      <c r="DV213" s="21">
        <f t="shared" si="292"/>
        <v>92541.8693183065</v>
      </c>
      <c r="EB213" s="12">
        <v>41606</v>
      </c>
      <c r="EC213" s="12">
        <v>0.02992</v>
      </c>
      <c r="ED213" s="13">
        <v>1.35</v>
      </c>
      <c r="EE213" s="14">
        <v>1</v>
      </c>
      <c r="EF213" s="15">
        <f t="shared" si="293"/>
        <v>1680.549552</v>
      </c>
      <c r="EG213" s="12">
        <v>1</v>
      </c>
      <c r="EH213" s="12">
        <v>280</v>
      </c>
      <c r="EI213" s="12">
        <v>1.92</v>
      </c>
      <c r="EJ213" s="19">
        <f t="shared" si="294"/>
        <v>3.65684210526316</v>
      </c>
      <c r="EK213" s="20">
        <v>11872</v>
      </c>
      <c r="EL213" s="12">
        <v>1</v>
      </c>
      <c r="EM213" s="12">
        <v>3.91</v>
      </c>
      <c r="EN213" s="9">
        <f t="shared" si="295"/>
        <v>4.91</v>
      </c>
      <c r="EO213" s="10">
        <v>1.225</v>
      </c>
      <c r="EP213" s="22">
        <v>1.2</v>
      </c>
      <c r="EQ213" s="21">
        <f t="shared" si="296"/>
        <v>130044.941231693</v>
      </c>
    </row>
    <row r="214" s="1" customFormat="1" customHeight="1" spans="6:147">
      <c r="F214" s="12">
        <v>35434</v>
      </c>
      <c r="G214" s="12">
        <v>0.0253</v>
      </c>
      <c r="H214" s="13">
        <v>1.35</v>
      </c>
      <c r="I214" s="14">
        <v>1</v>
      </c>
      <c r="J214" s="15">
        <f t="shared" si="269"/>
        <v>1210.24827</v>
      </c>
      <c r="K214" s="12">
        <v>1</v>
      </c>
      <c r="L214" s="12">
        <v>280</v>
      </c>
      <c r="M214" s="12">
        <v>1.83</v>
      </c>
      <c r="N214" s="19">
        <f t="shared" si="270"/>
        <v>3.56684210526316</v>
      </c>
      <c r="O214" s="20">
        <v>11872</v>
      </c>
      <c r="P214" s="12">
        <v>0.99</v>
      </c>
      <c r="Q214" s="12">
        <v>1.98</v>
      </c>
      <c r="R214" s="9">
        <f t="shared" si="271"/>
        <v>2.9602</v>
      </c>
      <c r="S214" s="10">
        <v>1.225</v>
      </c>
      <c r="T214" s="20">
        <v>1</v>
      </c>
      <c r="U214" s="21">
        <f t="shared" si="272"/>
        <v>58704.4262780965</v>
      </c>
      <c r="AA214" s="12">
        <v>35434</v>
      </c>
      <c r="AB214" s="12">
        <v>0.0253</v>
      </c>
      <c r="AC214" s="13">
        <v>1.35</v>
      </c>
      <c r="AD214" s="14">
        <v>1</v>
      </c>
      <c r="AE214" s="15">
        <f t="shared" si="273"/>
        <v>1210.24827</v>
      </c>
      <c r="AF214" s="12">
        <v>1</v>
      </c>
      <c r="AG214" s="12">
        <v>280</v>
      </c>
      <c r="AH214" s="12">
        <v>1.83</v>
      </c>
      <c r="AI214" s="19">
        <f t="shared" si="274"/>
        <v>3.56684210526316</v>
      </c>
      <c r="AJ214" s="20">
        <v>11872</v>
      </c>
      <c r="AK214" s="12">
        <v>0.99</v>
      </c>
      <c r="AL214" s="12">
        <v>1.98</v>
      </c>
      <c r="AM214" s="9">
        <f t="shared" si="275"/>
        <v>2.9602</v>
      </c>
      <c r="AN214" s="10">
        <v>1.225</v>
      </c>
      <c r="AO214" s="22">
        <v>1.015</v>
      </c>
      <c r="AP214" s="21">
        <f t="shared" si="276"/>
        <v>59584.992672268</v>
      </c>
      <c r="AV214" s="12">
        <v>35728</v>
      </c>
      <c r="AW214" s="12">
        <v>0.0253</v>
      </c>
      <c r="AX214" s="13">
        <v>1.35</v>
      </c>
      <c r="AY214" s="14">
        <v>1</v>
      </c>
      <c r="AZ214" s="15">
        <f t="shared" si="277"/>
        <v>1220.28984</v>
      </c>
      <c r="BA214" s="12">
        <v>1</v>
      </c>
      <c r="BB214" s="12">
        <v>280</v>
      </c>
      <c r="BC214" s="12">
        <v>1.83</v>
      </c>
      <c r="BD214" s="19">
        <f t="shared" si="278"/>
        <v>3.56684210526316</v>
      </c>
      <c r="BE214" s="20">
        <v>11872</v>
      </c>
      <c r="BF214" s="12">
        <v>1</v>
      </c>
      <c r="BG214" s="12">
        <v>3.11</v>
      </c>
      <c r="BH214" s="9">
        <f t="shared" si="279"/>
        <v>4.11</v>
      </c>
      <c r="BI214" s="10">
        <v>1.225</v>
      </c>
      <c r="BJ214" s="20">
        <v>1</v>
      </c>
      <c r="BK214" s="21">
        <f t="shared" si="280"/>
        <v>81686.7101057565</v>
      </c>
      <c r="BQ214" s="12">
        <v>35728</v>
      </c>
      <c r="BR214" s="12">
        <v>0.0253</v>
      </c>
      <c r="BS214" s="13">
        <v>1.35</v>
      </c>
      <c r="BT214" s="14">
        <v>1</v>
      </c>
      <c r="BU214" s="15">
        <f t="shared" si="281"/>
        <v>1220.28984</v>
      </c>
      <c r="BV214" s="12">
        <v>1</v>
      </c>
      <c r="BW214" s="12">
        <v>280</v>
      </c>
      <c r="BX214" s="12">
        <v>1.83</v>
      </c>
      <c r="BY214" s="19">
        <f t="shared" si="282"/>
        <v>3.56684210526316</v>
      </c>
      <c r="BZ214" s="20">
        <v>11872</v>
      </c>
      <c r="CA214" s="12">
        <v>1</v>
      </c>
      <c r="CB214" s="12">
        <v>3.11</v>
      </c>
      <c r="CC214" s="9">
        <f t="shared" si="283"/>
        <v>4.11</v>
      </c>
      <c r="CD214" s="10">
        <v>1.225</v>
      </c>
      <c r="CE214" s="22">
        <v>1.015</v>
      </c>
      <c r="CF214" s="21">
        <f t="shared" si="284"/>
        <v>82912.0107573429</v>
      </c>
      <c r="CL214" s="12">
        <v>41312</v>
      </c>
      <c r="CM214" s="12">
        <v>0.0253</v>
      </c>
      <c r="CN214" s="13">
        <v>1.35</v>
      </c>
      <c r="CO214" s="14">
        <v>1</v>
      </c>
      <c r="CP214" s="15">
        <f t="shared" si="285"/>
        <v>1411.01136</v>
      </c>
      <c r="CQ214" s="12">
        <v>1</v>
      </c>
      <c r="CR214" s="12">
        <v>280</v>
      </c>
      <c r="CS214" s="12">
        <v>1.83</v>
      </c>
      <c r="CT214" s="19">
        <f t="shared" si="286"/>
        <v>3.56684210526316</v>
      </c>
      <c r="CU214" s="20">
        <v>11872</v>
      </c>
      <c r="CV214" s="12">
        <v>0.99</v>
      </c>
      <c r="CW214" s="12">
        <v>1.98</v>
      </c>
      <c r="CX214" s="9">
        <f t="shared" si="287"/>
        <v>2.9602</v>
      </c>
      <c r="CY214" s="10">
        <v>1.225</v>
      </c>
      <c r="CZ214" s="22">
        <v>1.085</v>
      </c>
      <c r="DA214" s="21">
        <f t="shared" si="288"/>
        <v>66511.7422597421</v>
      </c>
      <c r="DG214" s="12">
        <v>41606</v>
      </c>
      <c r="DH214" s="12">
        <v>0.0253</v>
      </c>
      <c r="DI214" s="13">
        <v>1.35</v>
      </c>
      <c r="DJ214" s="14">
        <v>1</v>
      </c>
      <c r="DK214" s="15">
        <f t="shared" si="289"/>
        <v>1421.05293</v>
      </c>
      <c r="DL214" s="12">
        <v>1</v>
      </c>
      <c r="DM214" s="12">
        <v>280</v>
      </c>
      <c r="DN214" s="12">
        <v>1.83</v>
      </c>
      <c r="DO214" s="19">
        <f t="shared" si="290"/>
        <v>3.56684210526316</v>
      </c>
      <c r="DP214" s="20">
        <v>11872</v>
      </c>
      <c r="DQ214" s="12">
        <v>1</v>
      </c>
      <c r="DR214" s="12">
        <v>3.11</v>
      </c>
      <c r="DS214" s="9">
        <f t="shared" si="291"/>
        <v>4.11</v>
      </c>
      <c r="DT214" s="10">
        <v>1.225</v>
      </c>
      <c r="DU214" s="22">
        <v>1.085</v>
      </c>
      <c r="DV214" s="21">
        <f t="shared" si="292"/>
        <v>92541.8693183065</v>
      </c>
      <c r="EB214" s="12">
        <v>41606</v>
      </c>
      <c r="EC214" s="12">
        <v>0.02992</v>
      </c>
      <c r="ED214" s="13">
        <v>1.35</v>
      </c>
      <c r="EE214" s="14">
        <v>1</v>
      </c>
      <c r="EF214" s="15">
        <f t="shared" si="293"/>
        <v>1680.549552</v>
      </c>
      <c r="EG214" s="12">
        <v>1</v>
      </c>
      <c r="EH214" s="12">
        <v>280</v>
      </c>
      <c r="EI214" s="12">
        <v>1.92</v>
      </c>
      <c r="EJ214" s="19">
        <f t="shared" si="294"/>
        <v>3.65684210526316</v>
      </c>
      <c r="EK214" s="20">
        <v>11872</v>
      </c>
      <c r="EL214" s="12">
        <v>1</v>
      </c>
      <c r="EM214" s="12">
        <v>3.91</v>
      </c>
      <c r="EN214" s="9">
        <f t="shared" si="295"/>
        <v>4.91</v>
      </c>
      <c r="EO214" s="10">
        <v>1.225</v>
      </c>
      <c r="EP214" s="22">
        <v>1.2</v>
      </c>
      <c r="EQ214" s="21">
        <f t="shared" si="296"/>
        <v>130044.941231693</v>
      </c>
    </row>
    <row r="215" s="1" customFormat="1" customHeight="1" spans="6:147">
      <c r="F215" s="12">
        <v>35434</v>
      </c>
      <c r="G215" s="12">
        <v>0.0253</v>
      </c>
      <c r="H215" s="13">
        <v>1.35</v>
      </c>
      <c r="I215" s="14">
        <v>1</v>
      </c>
      <c r="J215" s="15">
        <f t="shared" si="269"/>
        <v>1210.24827</v>
      </c>
      <c r="K215" s="12">
        <v>1</v>
      </c>
      <c r="L215" s="12">
        <v>280</v>
      </c>
      <c r="M215" s="12">
        <v>1.83</v>
      </c>
      <c r="N215" s="19">
        <f t="shared" si="270"/>
        <v>3.56684210526316</v>
      </c>
      <c r="O215" s="20">
        <v>11872</v>
      </c>
      <c r="P215" s="12">
        <v>0.99</v>
      </c>
      <c r="Q215" s="12">
        <v>1.98</v>
      </c>
      <c r="R215" s="9">
        <f t="shared" si="271"/>
        <v>2.9602</v>
      </c>
      <c r="S215" s="10">
        <v>1.225</v>
      </c>
      <c r="T215" s="20">
        <v>1</v>
      </c>
      <c r="U215" s="21">
        <f t="shared" si="272"/>
        <v>58704.4262780965</v>
      </c>
      <c r="AA215" s="12">
        <v>35434</v>
      </c>
      <c r="AB215" s="12">
        <v>0.0253</v>
      </c>
      <c r="AC215" s="13">
        <v>1.35</v>
      </c>
      <c r="AD215" s="14">
        <v>1</v>
      </c>
      <c r="AE215" s="15">
        <f t="shared" si="273"/>
        <v>1210.24827</v>
      </c>
      <c r="AF215" s="12">
        <v>1</v>
      </c>
      <c r="AG215" s="12">
        <v>280</v>
      </c>
      <c r="AH215" s="12">
        <v>1.83</v>
      </c>
      <c r="AI215" s="19">
        <f t="shared" si="274"/>
        <v>3.56684210526316</v>
      </c>
      <c r="AJ215" s="20">
        <v>11872</v>
      </c>
      <c r="AK215" s="12">
        <v>0.99</v>
      </c>
      <c r="AL215" s="12">
        <v>1.98</v>
      </c>
      <c r="AM215" s="9">
        <f t="shared" si="275"/>
        <v>2.9602</v>
      </c>
      <c r="AN215" s="10">
        <v>1.225</v>
      </c>
      <c r="AO215" s="22">
        <v>1.015</v>
      </c>
      <c r="AP215" s="21">
        <f t="shared" si="276"/>
        <v>59584.992672268</v>
      </c>
      <c r="AV215" s="12">
        <v>35728</v>
      </c>
      <c r="AW215" s="12">
        <v>0.0253</v>
      </c>
      <c r="AX215" s="13">
        <v>1.35</v>
      </c>
      <c r="AY215" s="14">
        <v>1</v>
      </c>
      <c r="AZ215" s="15">
        <f t="shared" si="277"/>
        <v>1220.28984</v>
      </c>
      <c r="BA215" s="12">
        <v>1</v>
      </c>
      <c r="BB215" s="12">
        <v>280</v>
      </c>
      <c r="BC215" s="12">
        <v>1.83</v>
      </c>
      <c r="BD215" s="19">
        <f t="shared" si="278"/>
        <v>3.56684210526316</v>
      </c>
      <c r="BE215" s="20">
        <v>11872</v>
      </c>
      <c r="BF215" s="12">
        <v>1</v>
      </c>
      <c r="BG215" s="12">
        <v>3.11</v>
      </c>
      <c r="BH215" s="9">
        <f t="shared" si="279"/>
        <v>4.11</v>
      </c>
      <c r="BI215" s="10">
        <v>1.225</v>
      </c>
      <c r="BJ215" s="20">
        <v>1</v>
      </c>
      <c r="BK215" s="21">
        <f t="shared" si="280"/>
        <v>81686.7101057565</v>
      </c>
      <c r="BQ215" s="12">
        <v>35728</v>
      </c>
      <c r="BR215" s="12">
        <v>0.0253</v>
      </c>
      <c r="BS215" s="13">
        <v>1.35</v>
      </c>
      <c r="BT215" s="14">
        <v>1</v>
      </c>
      <c r="BU215" s="15">
        <f t="shared" si="281"/>
        <v>1220.28984</v>
      </c>
      <c r="BV215" s="12">
        <v>1</v>
      </c>
      <c r="BW215" s="12">
        <v>280</v>
      </c>
      <c r="BX215" s="12">
        <v>1.83</v>
      </c>
      <c r="BY215" s="19">
        <f t="shared" si="282"/>
        <v>3.56684210526316</v>
      </c>
      <c r="BZ215" s="20">
        <v>11872</v>
      </c>
      <c r="CA215" s="12">
        <v>1</v>
      </c>
      <c r="CB215" s="12">
        <v>3.11</v>
      </c>
      <c r="CC215" s="9">
        <f t="shared" si="283"/>
        <v>4.11</v>
      </c>
      <c r="CD215" s="10">
        <v>1.225</v>
      </c>
      <c r="CE215" s="22">
        <v>1.015</v>
      </c>
      <c r="CF215" s="21">
        <f t="shared" si="284"/>
        <v>82912.0107573429</v>
      </c>
      <c r="CL215" s="12">
        <v>41312</v>
      </c>
      <c r="CM215" s="12">
        <v>0.0253</v>
      </c>
      <c r="CN215" s="13">
        <v>1.35</v>
      </c>
      <c r="CO215" s="14">
        <v>1</v>
      </c>
      <c r="CP215" s="15">
        <f t="shared" si="285"/>
        <v>1411.01136</v>
      </c>
      <c r="CQ215" s="12">
        <v>1</v>
      </c>
      <c r="CR215" s="12">
        <v>280</v>
      </c>
      <c r="CS215" s="12">
        <v>1.83</v>
      </c>
      <c r="CT215" s="19">
        <f t="shared" si="286"/>
        <v>3.56684210526316</v>
      </c>
      <c r="CU215" s="20">
        <v>11872</v>
      </c>
      <c r="CV215" s="12">
        <v>0.99</v>
      </c>
      <c r="CW215" s="12">
        <v>1.98</v>
      </c>
      <c r="CX215" s="9">
        <f t="shared" si="287"/>
        <v>2.9602</v>
      </c>
      <c r="CY215" s="10">
        <v>1.225</v>
      </c>
      <c r="CZ215" s="22">
        <v>1.085</v>
      </c>
      <c r="DA215" s="21">
        <f t="shared" si="288"/>
        <v>66511.7422597421</v>
      </c>
      <c r="DG215" s="12">
        <v>41606</v>
      </c>
      <c r="DH215" s="12">
        <v>0.0253</v>
      </c>
      <c r="DI215" s="13">
        <v>1.35</v>
      </c>
      <c r="DJ215" s="14">
        <v>1</v>
      </c>
      <c r="DK215" s="15">
        <f t="shared" si="289"/>
        <v>1421.05293</v>
      </c>
      <c r="DL215" s="12">
        <v>1</v>
      </c>
      <c r="DM215" s="12">
        <v>280</v>
      </c>
      <c r="DN215" s="12">
        <v>1.83</v>
      </c>
      <c r="DO215" s="19">
        <f t="shared" si="290"/>
        <v>3.56684210526316</v>
      </c>
      <c r="DP215" s="20">
        <v>11872</v>
      </c>
      <c r="DQ215" s="12">
        <v>1</v>
      </c>
      <c r="DR215" s="12">
        <v>3.11</v>
      </c>
      <c r="DS215" s="9">
        <f t="shared" si="291"/>
        <v>4.11</v>
      </c>
      <c r="DT215" s="10">
        <v>1.225</v>
      </c>
      <c r="DU215" s="22">
        <v>1.085</v>
      </c>
      <c r="DV215" s="21">
        <f t="shared" si="292"/>
        <v>92541.8693183065</v>
      </c>
      <c r="EB215" s="12">
        <v>41606</v>
      </c>
      <c r="EC215" s="12">
        <v>0.02992</v>
      </c>
      <c r="ED215" s="13">
        <v>1.35</v>
      </c>
      <c r="EE215" s="14">
        <v>1</v>
      </c>
      <c r="EF215" s="15">
        <f t="shared" si="293"/>
        <v>1680.549552</v>
      </c>
      <c r="EG215" s="12">
        <v>1</v>
      </c>
      <c r="EH215" s="12">
        <v>280</v>
      </c>
      <c r="EI215" s="12">
        <v>1.92</v>
      </c>
      <c r="EJ215" s="19">
        <f t="shared" si="294"/>
        <v>3.65684210526316</v>
      </c>
      <c r="EK215" s="20">
        <v>11872</v>
      </c>
      <c r="EL215" s="12">
        <v>1</v>
      </c>
      <c r="EM215" s="12">
        <v>3.91</v>
      </c>
      <c r="EN215" s="9">
        <f t="shared" si="295"/>
        <v>4.91</v>
      </c>
      <c r="EO215" s="10">
        <v>1.225</v>
      </c>
      <c r="EP215" s="22">
        <v>1.2</v>
      </c>
      <c r="EQ215" s="21">
        <f t="shared" si="296"/>
        <v>130044.941231693</v>
      </c>
    </row>
    <row r="216" s="1" customFormat="1" customHeight="1" spans="6:147">
      <c r="F216" s="12">
        <v>35434</v>
      </c>
      <c r="G216" s="12">
        <v>0.0253</v>
      </c>
      <c r="H216" s="13">
        <v>1.35</v>
      </c>
      <c r="I216" s="14">
        <v>1</v>
      </c>
      <c r="J216" s="15">
        <f t="shared" si="269"/>
        <v>1210.24827</v>
      </c>
      <c r="K216" s="12">
        <v>1</v>
      </c>
      <c r="L216" s="12">
        <v>280</v>
      </c>
      <c r="M216" s="12">
        <v>1.83</v>
      </c>
      <c r="N216" s="19">
        <f t="shared" si="270"/>
        <v>3.56684210526316</v>
      </c>
      <c r="O216" s="20">
        <v>11872</v>
      </c>
      <c r="P216" s="12">
        <v>0.99</v>
      </c>
      <c r="Q216" s="12">
        <v>1.98</v>
      </c>
      <c r="R216" s="9">
        <f t="shared" si="271"/>
        <v>2.9602</v>
      </c>
      <c r="S216" s="10">
        <v>1.225</v>
      </c>
      <c r="T216" s="20">
        <v>1</v>
      </c>
      <c r="U216" s="21">
        <f t="shared" si="272"/>
        <v>58704.4262780965</v>
      </c>
      <c r="AA216" s="12">
        <v>35434</v>
      </c>
      <c r="AB216" s="12">
        <v>0.0253</v>
      </c>
      <c r="AC216" s="13">
        <v>1.35</v>
      </c>
      <c r="AD216" s="14">
        <v>1</v>
      </c>
      <c r="AE216" s="15">
        <f t="shared" si="273"/>
        <v>1210.24827</v>
      </c>
      <c r="AF216" s="12">
        <v>1</v>
      </c>
      <c r="AG216" s="12">
        <v>280</v>
      </c>
      <c r="AH216" s="12">
        <v>1.83</v>
      </c>
      <c r="AI216" s="19">
        <f t="shared" si="274"/>
        <v>3.56684210526316</v>
      </c>
      <c r="AJ216" s="20">
        <v>11872</v>
      </c>
      <c r="AK216" s="12">
        <v>0.99</v>
      </c>
      <c r="AL216" s="12">
        <v>1.98</v>
      </c>
      <c r="AM216" s="9">
        <f t="shared" si="275"/>
        <v>2.9602</v>
      </c>
      <c r="AN216" s="10">
        <v>1.225</v>
      </c>
      <c r="AO216" s="22">
        <v>1.015</v>
      </c>
      <c r="AP216" s="21">
        <f t="shared" si="276"/>
        <v>59584.992672268</v>
      </c>
      <c r="AV216" s="12">
        <v>35728</v>
      </c>
      <c r="AW216" s="12">
        <v>0.0253</v>
      </c>
      <c r="AX216" s="13">
        <v>1.35</v>
      </c>
      <c r="AY216" s="14">
        <v>1</v>
      </c>
      <c r="AZ216" s="15">
        <f t="shared" si="277"/>
        <v>1220.28984</v>
      </c>
      <c r="BA216" s="12">
        <v>1</v>
      </c>
      <c r="BB216" s="12">
        <v>280</v>
      </c>
      <c r="BC216" s="12">
        <v>1.83</v>
      </c>
      <c r="BD216" s="19">
        <f t="shared" si="278"/>
        <v>3.56684210526316</v>
      </c>
      <c r="BE216" s="20">
        <v>11872</v>
      </c>
      <c r="BF216" s="12">
        <v>1</v>
      </c>
      <c r="BG216" s="12">
        <v>3.11</v>
      </c>
      <c r="BH216" s="9">
        <f t="shared" si="279"/>
        <v>4.11</v>
      </c>
      <c r="BI216" s="10">
        <v>1.225</v>
      </c>
      <c r="BJ216" s="20">
        <v>1</v>
      </c>
      <c r="BK216" s="21">
        <f t="shared" si="280"/>
        <v>81686.7101057565</v>
      </c>
      <c r="BQ216" s="12">
        <v>35728</v>
      </c>
      <c r="BR216" s="12">
        <v>0.0253</v>
      </c>
      <c r="BS216" s="13">
        <v>1.35</v>
      </c>
      <c r="BT216" s="14">
        <v>1</v>
      </c>
      <c r="BU216" s="15">
        <f t="shared" si="281"/>
        <v>1220.28984</v>
      </c>
      <c r="BV216" s="12">
        <v>1</v>
      </c>
      <c r="BW216" s="12">
        <v>280</v>
      </c>
      <c r="BX216" s="12">
        <v>1.83</v>
      </c>
      <c r="BY216" s="19">
        <f t="shared" si="282"/>
        <v>3.56684210526316</v>
      </c>
      <c r="BZ216" s="20">
        <v>11872</v>
      </c>
      <c r="CA216" s="12">
        <v>1</v>
      </c>
      <c r="CB216" s="12">
        <v>3.11</v>
      </c>
      <c r="CC216" s="9">
        <f t="shared" si="283"/>
        <v>4.11</v>
      </c>
      <c r="CD216" s="10">
        <v>1.225</v>
      </c>
      <c r="CE216" s="22">
        <v>1.015</v>
      </c>
      <c r="CF216" s="21">
        <f t="shared" si="284"/>
        <v>82912.0107573429</v>
      </c>
      <c r="CL216" s="12">
        <v>41312</v>
      </c>
      <c r="CM216" s="12">
        <v>0.0253</v>
      </c>
      <c r="CN216" s="13">
        <v>1.35</v>
      </c>
      <c r="CO216" s="14">
        <v>1</v>
      </c>
      <c r="CP216" s="15">
        <f t="shared" si="285"/>
        <v>1411.01136</v>
      </c>
      <c r="CQ216" s="12">
        <v>1</v>
      </c>
      <c r="CR216" s="12">
        <v>280</v>
      </c>
      <c r="CS216" s="12">
        <v>1.83</v>
      </c>
      <c r="CT216" s="19">
        <f t="shared" si="286"/>
        <v>3.56684210526316</v>
      </c>
      <c r="CU216" s="20">
        <v>11872</v>
      </c>
      <c r="CV216" s="12">
        <v>0.99</v>
      </c>
      <c r="CW216" s="12">
        <v>1.98</v>
      </c>
      <c r="CX216" s="9">
        <f t="shared" si="287"/>
        <v>2.9602</v>
      </c>
      <c r="CY216" s="10">
        <v>1.225</v>
      </c>
      <c r="CZ216" s="22">
        <v>1.085</v>
      </c>
      <c r="DA216" s="21">
        <f t="shared" si="288"/>
        <v>66511.7422597421</v>
      </c>
      <c r="DG216" s="12">
        <v>41606</v>
      </c>
      <c r="DH216" s="12">
        <v>0.0253</v>
      </c>
      <c r="DI216" s="13">
        <v>1.35</v>
      </c>
      <c r="DJ216" s="14">
        <v>1</v>
      </c>
      <c r="DK216" s="15">
        <f t="shared" si="289"/>
        <v>1421.05293</v>
      </c>
      <c r="DL216" s="12">
        <v>1</v>
      </c>
      <c r="DM216" s="12">
        <v>280</v>
      </c>
      <c r="DN216" s="12">
        <v>1.83</v>
      </c>
      <c r="DO216" s="19">
        <f t="shared" si="290"/>
        <v>3.56684210526316</v>
      </c>
      <c r="DP216" s="20">
        <v>11872</v>
      </c>
      <c r="DQ216" s="12">
        <v>1</v>
      </c>
      <c r="DR216" s="12">
        <v>3.11</v>
      </c>
      <c r="DS216" s="9">
        <f t="shared" si="291"/>
        <v>4.11</v>
      </c>
      <c r="DT216" s="10">
        <v>1.225</v>
      </c>
      <c r="DU216" s="22">
        <v>1.085</v>
      </c>
      <c r="DV216" s="21">
        <f t="shared" si="292"/>
        <v>92541.8693183065</v>
      </c>
      <c r="EB216" s="12">
        <v>41606</v>
      </c>
      <c r="EC216" s="12">
        <v>0.02992</v>
      </c>
      <c r="ED216" s="13">
        <v>1.35</v>
      </c>
      <c r="EE216" s="14">
        <v>1</v>
      </c>
      <c r="EF216" s="15">
        <f t="shared" si="293"/>
        <v>1680.549552</v>
      </c>
      <c r="EG216" s="12">
        <v>1</v>
      </c>
      <c r="EH216" s="12">
        <v>280</v>
      </c>
      <c r="EI216" s="12">
        <v>1.92</v>
      </c>
      <c r="EJ216" s="19">
        <f t="shared" si="294"/>
        <v>3.65684210526316</v>
      </c>
      <c r="EK216" s="20">
        <v>11872</v>
      </c>
      <c r="EL216" s="12">
        <v>1</v>
      </c>
      <c r="EM216" s="12">
        <v>3.91</v>
      </c>
      <c r="EN216" s="9">
        <f t="shared" si="295"/>
        <v>4.91</v>
      </c>
      <c r="EO216" s="10">
        <v>1.225</v>
      </c>
      <c r="EP216" s="22">
        <v>1.2</v>
      </c>
      <c r="EQ216" s="21">
        <f t="shared" si="296"/>
        <v>130044.941231693</v>
      </c>
    </row>
    <row r="217" s="1" customFormat="1" customHeight="1" spans="6:147">
      <c r="F217" s="12">
        <v>35434</v>
      </c>
      <c r="G217" s="12">
        <v>0.0253</v>
      </c>
      <c r="H217" s="13">
        <v>1.35</v>
      </c>
      <c r="I217" s="14">
        <v>1</v>
      </c>
      <c r="J217" s="15">
        <f t="shared" si="269"/>
        <v>1210.24827</v>
      </c>
      <c r="K217" s="12">
        <v>1</v>
      </c>
      <c r="L217" s="12">
        <v>280</v>
      </c>
      <c r="M217" s="12">
        <v>1.83</v>
      </c>
      <c r="N217" s="19">
        <f t="shared" si="270"/>
        <v>3.56684210526316</v>
      </c>
      <c r="O217" s="20">
        <v>11872</v>
      </c>
      <c r="P217" s="12">
        <v>0.99</v>
      </c>
      <c r="Q217" s="12">
        <v>1.98</v>
      </c>
      <c r="R217" s="9">
        <f t="shared" si="271"/>
        <v>2.9602</v>
      </c>
      <c r="S217" s="10">
        <v>1.225</v>
      </c>
      <c r="T217" s="20">
        <v>1</v>
      </c>
      <c r="U217" s="21">
        <f t="shared" si="272"/>
        <v>58704.4262780965</v>
      </c>
      <c r="AA217" s="12">
        <v>35434</v>
      </c>
      <c r="AB217" s="12">
        <v>0.0253</v>
      </c>
      <c r="AC217" s="13">
        <v>1.35</v>
      </c>
      <c r="AD217" s="14">
        <v>1</v>
      </c>
      <c r="AE217" s="15">
        <f t="shared" si="273"/>
        <v>1210.24827</v>
      </c>
      <c r="AF217" s="12">
        <v>1</v>
      </c>
      <c r="AG217" s="12">
        <v>280</v>
      </c>
      <c r="AH217" s="12">
        <v>1.83</v>
      </c>
      <c r="AI217" s="19">
        <f t="shared" si="274"/>
        <v>3.56684210526316</v>
      </c>
      <c r="AJ217" s="20">
        <v>11872</v>
      </c>
      <c r="AK217" s="12">
        <v>0.99</v>
      </c>
      <c r="AL217" s="12">
        <v>1.98</v>
      </c>
      <c r="AM217" s="9">
        <f t="shared" si="275"/>
        <v>2.9602</v>
      </c>
      <c r="AN217" s="10">
        <v>1.225</v>
      </c>
      <c r="AO217" s="22">
        <v>1.015</v>
      </c>
      <c r="AP217" s="21">
        <f t="shared" si="276"/>
        <v>59584.992672268</v>
      </c>
      <c r="AV217" s="12">
        <v>35728</v>
      </c>
      <c r="AW217" s="12">
        <v>0.0253</v>
      </c>
      <c r="AX217" s="13">
        <v>1.35</v>
      </c>
      <c r="AY217" s="14">
        <v>1</v>
      </c>
      <c r="AZ217" s="15">
        <f t="shared" si="277"/>
        <v>1220.28984</v>
      </c>
      <c r="BA217" s="12">
        <v>1</v>
      </c>
      <c r="BB217" s="12">
        <v>280</v>
      </c>
      <c r="BC217" s="12">
        <v>1.83</v>
      </c>
      <c r="BD217" s="19">
        <f t="shared" si="278"/>
        <v>3.56684210526316</v>
      </c>
      <c r="BE217" s="20">
        <v>11872</v>
      </c>
      <c r="BF217" s="12">
        <v>1</v>
      </c>
      <c r="BG217" s="12">
        <v>3.11</v>
      </c>
      <c r="BH217" s="9">
        <f t="shared" si="279"/>
        <v>4.11</v>
      </c>
      <c r="BI217" s="10">
        <v>1.225</v>
      </c>
      <c r="BJ217" s="20">
        <v>1</v>
      </c>
      <c r="BK217" s="21">
        <f t="shared" si="280"/>
        <v>81686.7101057565</v>
      </c>
      <c r="BQ217" s="12">
        <v>35728</v>
      </c>
      <c r="BR217" s="12">
        <v>0.0253</v>
      </c>
      <c r="BS217" s="13">
        <v>1.35</v>
      </c>
      <c r="BT217" s="14">
        <v>1</v>
      </c>
      <c r="BU217" s="15">
        <f t="shared" si="281"/>
        <v>1220.28984</v>
      </c>
      <c r="BV217" s="12">
        <v>1</v>
      </c>
      <c r="BW217" s="12">
        <v>280</v>
      </c>
      <c r="BX217" s="12">
        <v>1.83</v>
      </c>
      <c r="BY217" s="19">
        <f t="shared" si="282"/>
        <v>3.56684210526316</v>
      </c>
      <c r="BZ217" s="20">
        <v>11872</v>
      </c>
      <c r="CA217" s="12">
        <v>1</v>
      </c>
      <c r="CB217" s="12">
        <v>3.11</v>
      </c>
      <c r="CC217" s="9">
        <f t="shared" si="283"/>
        <v>4.11</v>
      </c>
      <c r="CD217" s="10">
        <v>1.225</v>
      </c>
      <c r="CE217" s="22">
        <v>1.015</v>
      </c>
      <c r="CF217" s="21">
        <f t="shared" si="284"/>
        <v>82912.0107573429</v>
      </c>
      <c r="CL217" s="12">
        <v>41312</v>
      </c>
      <c r="CM217" s="12">
        <v>0.0253</v>
      </c>
      <c r="CN217" s="13">
        <v>1.35</v>
      </c>
      <c r="CO217" s="14">
        <v>1</v>
      </c>
      <c r="CP217" s="15">
        <f t="shared" si="285"/>
        <v>1411.01136</v>
      </c>
      <c r="CQ217" s="12">
        <v>1</v>
      </c>
      <c r="CR217" s="12">
        <v>280</v>
      </c>
      <c r="CS217" s="12">
        <v>1.83</v>
      </c>
      <c r="CT217" s="19">
        <f t="shared" si="286"/>
        <v>3.56684210526316</v>
      </c>
      <c r="CU217" s="20">
        <v>11872</v>
      </c>
      <c r="CV217" s="12">
        <v>0.99</v>
      </c>
      <c r="CW217" s="12">
        <v>1.98</v>
      </c>
      <c r="CX217" s="9">
        <f t="shared" si="287"/>
        <v>2.9602</v>
      </c>
      <c r="CY217" s="10">
        <v>1.225</v>
      </c>
      <c r="CZ217" s="22">
        <v>1.085</v>
      </c>
      <c r="DA217" s="21">
        <f t="shared" si="288"/>
        <v>66511.7422597421</v>
      </c>
      <c r="DG217" s="12">
        <v>41606</v>
      </c>
      <c r="DH217" s="12">
        <v>0.0253</v>
      </c>
      <c r="DI217" s="13">
        <v>1.35</v>
      </c>
      <c r="DJ217" s="14">
        <v>1</v>
      </c>
      <c r="DK217" s="15">
        <f t="shared" si="289"/>
        <v>1421.05293</v>
      </c>
      <c r="DL217" s="12">
        <v>1</v>
      </c>
      <c r="DM217" s="12">
        <v>280</v>
      </c>
      <c r="DN217" s="12">
        <v>1.83</v>
      </c>
      <c r="DO217" s="19">
        <f t="shared" si="290"/>
        <v>3.56684210526316</v>
      </c>
      <c r="DP217" s="20">
        <v>11872</v>
      </c>
      <c r="DQ217" s="12">
        <v>1</v>
      </c>
      <c r="DR217" s="12">
        <v>3.11</v>
      </c>
      <c r="DS217" s="9">
        <f t="shared" si="291"/>
        <v>4.11</v>
      </c>
      <c r="DT217" s="10">
        <v>1.225</v>
      </c>
      <c r="DU217" s="22">
        <v>1.085</v>
      </c>
      <c r="DV217" s="21">
        <f t="shared" si="292"/>
        <v>92541.8693183065</v>
      </c>
      <c r="EB217" s="12">
        <v>41606</v>
      </c>
      <c r="EC217" s="12">
        <v>0.02992</v>
      </c>
      <c r="ED217" s="13">
        <v>1.35</v>
      </c>
      <c r="EE217" s="14">
        <v>1</v>
      </c>
      <c r="EF217" s="15">
        <f t="shared" si="293"/>
        <v>1680.549552</v>
      </c>
      <c r="EG217" s="12">
        <v>1</v>
      </c>
      <c r="EH217" s="12">
        <v>280</v>
      </c>
      <c r="EI217" s="12">
        <v>1.92</v>
      </c>
      <c r="EJ217" s="19">
        <f t="shared" si="294"/>
        <v>3.65684210526316</v>
      </c>
      <c r="EK217" s="20">
        <v>11872</v>
      </c>
      <c r="EL217" s="12">
        <v>1</v>
      </c>
      <c r="EM217" s="12">
        <v>3.91</v>
      </c>
      <c r="EN217" s="9">
        <f t="shared" si="295"/>
        <v>4.91</v>
      </c>
      <c r="EO217" s="10">
        <v>1.225</v>
      </c>
      <c r="EP217" s="22">
        <v>1.2</v>
      </c>
      <c r="EQ217" s="21">
        <f t="shared" si="296"/>
        <v>130044.941231693</v>
      </c>
    </row>
    <row r="218" s="1" customFormat="1" customHeight="1" spans="6:147">
      <c r="F218" s="12">
        <v>35434</v>
      </c>
      <c r="G218" s="12">
        <v>0.0253</v>
      </c>
      <c r="H218" s="13">
        <v>1.35</v>
      </c>
      <c r="I218" s="14">
        <v>1</v>
      </c>
      <c r="J218" s="15">
        <f t="shared" si="269"/>
        <v>1210.24827</v>
      </c>
      <c r="K218" s="12">
        <v>1</v>
      </c>
      <c r="L218" s="12">
        <v>280</v>
      </c>
      <c r="M218" s="12">
        <v>1.83</v>
      </c>
      <c r="N218" s="19">
        <f t="shared" si="270"/>
        <v>3.56684210526316</v>
      </c>
      <c r="O218" s="20">
        <v>11872</v>
      </c>
      <c r="P218" s="12">
        <v>0.99</v>
      </c>
      <c r="Q218" s="12">
        <v>1.98</v>
      </c>
      <c r="R218" s="9">
        <f t="shared" si="271"/>
        <v>2.9602</v>
      </c>
      <c r="S218" s="10">
        <v>1.225</v>
      </c>
      <c r="T218" s="20">
        <v>1</v>
      </c>
      <c r="U218" s="21">
        <f t="shared" si="272"/>
        <v>58704.4262780965</v>
      </c>
      <c r="AA218" s="12">
        <v>35434</v>
      </c>
      <c r="AB218" s="12">
        <v>0.0253</v>
      </c>
      <c r="AC218" s="13">
        <v>1.35</v>
      </c>
      <c r="AD218" s="14">
        <v>1</v>
      </c>
      <c r="AE218" s="15">
        <f t="shared" si="273"/>
        <v>1210.24827</v>
      </c>
      <c r="AF218" s="12">
        <v>1</v>
      </c>
      <c r="AG218" s="12">
        <v>280</v>
      </c>
      <c r="AH218" s="12">
        <v>1.83</v>
      </c>
      <c r="AI218" s="19">
        <f t="shared" si="274"/>
        <v>3.56684210526316</v>
      </c>
      <c r="AJ218" s="20">
        <v>11872</v>
      </c>
      <c r="AK218" s="12">
        <v>0.99</v>
      </c>
      <c r="AL218" s="12">
        <v>1.98</v>
      </c>
      <c r="AM218" s="9">
        <f t="shared" si="275"/>
        <v>2.9602</v>
      </c>
      <c r="AN218" s="10">
        <v>1.225</v>
      </c>
      <c r="AO218" s="22">
        <v>1.015</v>
      </c>
      <c r="AP218" s="21">
        <f t="shared" si="276"/>
        <v>59584.992672268</v>
      </c>
      <c r="AV218" s="12">
        <v>35728</v>
      </c>
      <c r="AW218" s="12">
        <v>0.0253</v>
      </c>
      <c r="AX218" s="13">
        <v>1.35</v>
      </c>
      <c r="AY218" s="14">
        <v>1</v>
      </c>
      <c r="AZ218" s="15">
        <f t="shared" si="277"/>
        <v>1220.28984</v>
      </c>
      <c r="BA218" s="12">
        <v>1</v>
      </c>
      <c r="BB218" s="12">
        <v>280</v>
      </c>
      <c r="BC218" s="12">
        <v>1.83</v>
      </c>
      <c r="BD218" s="19">
        <f t="shared" si="278"/>
        <v>3.56684210526316</v>
      </c>
      <c r="BE218" s="20">
        <v>11872</v>
      </c>
      <c r="BF218" s="12">
        <v>1</v>
      </c>
      <c r="BG218" s="12">
        <v>3.11</v>
      </c>
      <c r="BH218" s="9">
        <f t="shared" si="279"/>
        <v>4.11</v>
      </c>
      <c r="BI218" s="10">
        <v>1.225</v>
      </c>
      <c r="BJ218" s="20">
        <v>1</v>
      </c>
      <c r="BK218" s="21">
        <f t="shared" si="280"/>
        <v>81686.7101057565</v>
      </c>
      <c r="BQ218" s="12">
        <v>35728</v>
      </c>
      <c r="BR218" s="12">
        <v>0.0253</v>
      </c>
      <c r="BS218" s="13">
        <v>1.35</v>
      </c>
      <c r="BT218" s="14">
        <v>1</v>
      </c>
      <c r="BU218" s="15">
        <f t="shared" si="281"/>
        <v>1220.28984</v>
      </c>
      <c r="BV218" s="12">
        <v>1</v>
      </c>
      <c r="BW218" s="12">
        <v>280</v>
      </c>
      <c r="BX218" s="12">
        <v>1.83</v>
      </c>
      <c r="BY218" s="19">
        <f t="shared" si="282"/>
        <v>3.56684210526316</v>
      </c>
      <c r="BZ218" s="20">
        <v>11872</v>
      </c>
      <c r="CA218" s="12">
        <v>1</v>
      </c>
      <c r="CB218" s="12">
        <v>3.11</v>
      </c>
      <c r="CC218" s="9">
        <f t="shared" si="283"/>
        <v>4.11</v>
      </c>
      <c r="CD218" s="10">
        <v>1.225</v>
      </c>
      <c r="CE218" s="22">
        <v>1.015</v>
      </c>
      <c r="CF218" s="21">
        <f t="shared" si="284"/>
        <v>82912.0107573429</v>
      </c>
      <c r="CL218" s="12">
        <v>41312</v>
      </c>
      <c r="CM218" s="12">
        <v>0.0253</v>
      </c>
      <c r="CN218" s="13">
        <v>1.35</v>
      </c>
      <c r="CO218" s="14">
        <v>1</v>
      </c>
      <c r="CP218" s="15">
        <f t="shared" si="285"/>
        <v>1411.01136</v>
      </c>
      <c r="CQ218" s="12">
        <v>1</v>
      </c>
      <c r="CR218" s="12">
        <v>280</v>
      </c>
      <c r="CS218" s="12">
        <v>1.83</v>
      </c>
      <c r="CT218" s="19">
        <f t="shared" si="286"/>
        <v>3.56684210526316</v>
      </c>
      <c r="CU218" s="20">
        <v>11872</v>
      </c>
      <c r="CV218" s="12">
        <v>0.99</v>
      </c>
      <c r="CW218" s="12">
        <v>1.98</v>
      </c>
      <c r="CX218" s="9">
        <f t="shared" si="287"/>
        <v>2.9602</v>
      </c>
      <c r="CY218" s="10">
        <v>1.225</v>
      </c>
      <c r="CZ218" s="22">
        <v>1.085</v>
      </c>
      <c r="DA218" s="21">
        <f t="shared" si="288"/>
        <v>66511.7422597421</v>
      </c>
      <c r="DG218" s="12">
        <v>41606</v>
      </c>
      <c r="DH218" s="12">
        <v>0.0253</v>
      </c>
      <c r="DI218" s="13">
        <v>1.35</v>
      </c>
      <c r="DJ218" s="14">
        <v>1</v>
      </c>
      <c r="DK218" s="15">
        <f t="shared" si="289"/>
        <v>1421.05293</v>
      </c>
      <c r="DL218" s="12">
        <v>1</v>
      </c>
      <c r="DM218" s="12">
        <v>280</v>
      </c>
      <c r="DN218" s="12">
        <v>1.83</v>
      </c>
      <c r="DO218" s="19">
        <f t="shared" si="290"/>
        <v>3.56684210526316</v>
      </c>
      <c r="DP218" s="20">
        <v>11872</v>
      </c>
      <c r="DQ218" s="12">
        <v>1</v>
      </c>
      <c r="DR218" s="12">
        <v>3.11</v>
      </c>
      <c r="DS218" s="9">
        <f t="shared" si="291"/>
        <v>4.11</v>
      </c>
      <c r="DT218" s="10">
        <v>1.225</v>
      </c>
      <c r="DU218" s="22">
        <v>1.085</v>
      </c>
      <c r="DV218" s="21">
        <f t="shared" si="292"/>
        <v>92541.8693183065</v>
      </c>
      <c r="EB218" s="12">
        <v>41606</v>
      </c>
      <c r="EC218" s="12">
        <v>0.02992</v>
      </c>
      <c r="ED218" s="13">
        <v>1.35</v>
      </c>
      <c r="EE218" s="14">
        <v>1</v>
      </c>
      <c r="EF218" s="15">
        <f t="shared" si="293"/>
        <v>1680.549552</v>
      </c>
      <c r="EG218" s="12">
        <v>1</v>
      </c>
      <c r="EH218" s="12">
        <v>280</v>
      </c>
      <c r="EI218" s="12">
        <v>1.92</v>
      </c>
      <c r="EJ218" s="19">
        <f t="shared" si="294"/>
        <v>3.65684210526316</v>
      </c>
      <c r="EK218" s="20">
        <v>11872</v>
      </c>
      <c r="EL218" s="12">
        <v>1</v>
      </c>
      <c r="EM218" s="12">
        <v>3.91</v>
      </c>
      <c r="EN218" s="9">
        <f t="shared" si="295"/>
        <v>4.91</v>
      </c>
      <c r="EO218" s="10">
        <v>1.225</v>
      </c>
      <c r="EP218" s="22">
        <v>1.2</v>
      </c>
      <c r="EQ218" s="21">
        <f t="shared" si="296"/>
        <v>130044.941231693</v>
      </c>
    </row>
    <row r="219" s="1" customFormat="1" customHeight="1" spans="6:147">
      <c r="F219" s="12">
        <v>35434</v>
      </c>
      <c r="G219" s="12">
        <v>0.0253</v>
      </c>
      <c r="H219" s="13">
        <v>1.35</v>
      </c>
      <c r="I219" s="14">
        <v>1</v>
      </c>
      <c r="J219" s="15">
        <f t="shared" si="269"/>
        <v>1210.24827</v>
      </c>
      <c r="K219" s="12">
        <v>1</v>
      </c>
      <c r="L219" s="12">
        <v>280</v>
      </c>
      <c r="M219" s="12">
        <v>1.83</v>
      </c>
      <c r="N219" s="19">
        <f t="shared" si="270"/>
        <v>3.56684210526316</v>
      </c>
      <c r="O219" s="20">
        <v>11872</v>
      </c>
      <c r="P219" s="12">
        <v>0.99</v>
      </c>
      <c r="Q219" s="12">
        <v>1.98</v>
      </c>
      <c r="R219" s="9">
        <f t="shared" si="271"/>
        <v>2.9602</v>
      </c>
      <c r="S219" s="10">
        <v>1.225</v>
      </c>
      <c r="T219" s="20">
        <v>1</v>
      </c>
      <c r="U219" s="21">
        <f t="shared" si="272"/>
        <v>58704.4262780965</v>
      </c>
      <c r="AA219" s="12">
        <v>35434</v>
      </c>
      <c r="AB219" s="12">
        <v>0.0253</v>
      </c>
      <c r="AC219" s="13">
        <v>1.35</v>
      </c>
      <c r="AD219" s="14">
        <v>1</v>
      </c>
      <c r="AE219" s="15">
        <f t="shared" si="273"/>
        <v>1210.24827</v>
      </c>
      <c r="AF219" s="12">
        <v>1</v>
      </c>
      <c r="AG219" s="12">
        <v>280</v>
      </c>
      <c r="AH219" s="12">
        <v>1.83</v>
      </c>
      <c r="AI219" s="19">
        <f t="shared" si="274"/>
        <v>3.56684210526316</v>
      </c>
      <c r="AJ219" s="20">
        <v>11872</v>
      </c>
      <c r="AK219" s="12">
        <v>0.99</v>
      </c>
      <c r="AL219" s="12">
        <v>1.98</v>
      </c>
      <c r="AM219" s="9">
        <f t="shared" si="275"/>
        <v>2.9602</v>
      </c>
      <c r="AN219" s="10">
        <v>1.225</v>
      </c>
      <c r="AO219" s="22">
        <v>1.015</v>
      </c>
      <c r="AP219" s="21">
        <f t="shared" si="276"/>
        <v>59584.992672268</v>
      </c>
      <c r="AV219" s="12">
        <v>35728</v>
      </c>
      <c r="AW219" s="12">
        <v>0.0253</v>
      </c>
      <c r="AX219" s="13">
        <v>1.35</v>
      </c>
      <c r="AY219" s="14">
        <v>1</v>
      </c>
      <c r="AZ219" s="15">
        <f t="shared" si="277"/>
        <v>1220.28984</v>
      </c>
      <c r="BA219" s="12">
        <v>1</v>
      </c>
      <c r="BB219" s="12">
        <v>280</v>
      </c>
      <c r="BC219" s="12">
        <v>1.83</v>
      </c>
      <c r="BD219" s="19">
        <f t="shared" si="278"/>
        <v>3.56684210526316</v>
      </c>
      <c r="BE219" s="20">
        <v>11872</v>
      </c>
      <c r="BF219" s="12">
        <v>1</v>
      </c>
      <c r="BG219" s="12">
        <v>3.11</v>
      </c>
      <c r="BH219" s="9">
        <f t="shared" si="279"/>
        <v>4.11</v>
      </c>
      <c r="BI219" s="10">
        <v>1.225</v>
      </c>
      <c r="BJ219" s="20">
        <v>1</v>
      </c>
      <c r="BK219" s="21">
        <f t="shared" si="280"/>
        <v>81686.7101057565</v>
      </c>
      <c r="BQ219" s="12">
        <v>35728</v>
      </c>
      <c r="BR219" s="12">
        <v>0.0253</v>
      </c>
      <c r="BS219" s="13">
        <v>1.35</v>
      </c>
      <c r="BT219" s="14">
        <v>1</v>
      </c>
      <c r="BU219" s="15">
        <f t="shared" si="281"/>
        <v>1220.28984</v>
      </c>
      <c r="BV219" s="12">
        <v>1</v>
      </c>
      <c r="BW219" s="12">
        <v>280</v>
      </c>
      <c r="BX219" s="12">
        <v>1.83</v>
      </c>
      <c r="BY219" s="19">
        <f t="shared" si="282"/>
        <v>3.56684210526316</v>
      </c>
      <c r="BZ219" s="20">
        <v>11872</v>
      </c>
      <c r="CA219" s="12">
        <v>1</v>
      </c>
      <c r="CB219" s="12">
        <v>3.11</v>
      </c>
      <c r="CC219" s="9">
        <f t="shared" si="283"/>
        <v>4.11</v>
      </c>
      <c r="CD219" s="10">
        <v>1.225</v>
      </c>
      <c r="CE219" s="22">
        <v>1.015</v>
      </c>
      <c r="CF219" s="21">
        <f t="shared" si="284"/>
        <v>82912.0107573429</v>
      </c>
      <c r="CL219" s="12">
        <v>41312</v>
      </c>
      <c r="CM219" s="12">
        <v>0.0253</v>
      </c>
      <c r="CN219" s="13">
        <v>1.35</v>
      </c>
      <c r="CO219" s="14">
        <v>1</v>
      </c>
      <c r="CP219" s="15">
        <f t="shared" si="285"/>
        <v>1411.01136</v>
      </c>
      <c r="CQ219" s="12">
        <v>1</v>
      </c>
      <c r="CR219" s="12">
        <v>280</v>
      </c>
      <c r="CS219" s="12">
        <v>1.83</v>
      </c>
      <c r="CT219" s="19">
        <f t="shared" si="286"/>
        <v>3.56684210526316</v>
      </c>
      <c r="CU219" s="20">
        <v>11872</v>
      </c>
      <c r="CV219" s="12">
        <v>0.99</v>
      </c>
      <c r="CW219" s="12">
        <v>1.98</v>
      </c>
      <c r="CX219" s="9">
        <f t="shared" si="287"/>
        <v>2.9602</v>
      </c>
      <c r="CY219" s="10">
        <v>1.225</v>
      </c>
      <c r="CZ219" s="22">
        <v>1.085</v>
      </c>
      <c r="DA219" s="21">
        <f t="shared" si="288"/>
        <v>66511.7422597421</v>
      </c>
      <c r="DG219" s="12">
        <v>41606</v>
      </c>
      <c r="DH219" s="12">
        <v>0.0253</v>
      </c>
      <c r="DI219" s="13">
        <v>1.35</v>
      </c>
      <c r="DJ219" s="14">
        <v>1</v>
      </c>
      <c r="DK219" s="15">
        <f t="shared" si="289"/>
        <v>1421.05293</v>
      </c>
      <c r="DL219" s="12">
        <v>1</v>
      </c>
      <c r="DM219" s="12">
        <v>280</v>
      </c>
      <c r="DN219" s="12">
        <v>1.83</v>
      </c>
      <c r="DO219" s="19">
        <f t="shared" si="290"/>
        <v>3.56684210526316</v>
      </c>
      <c r="DP219" s="20">
        <v>11872</v>
      </c>
      <c r="DQ219" s="12">
        <v>1</v>
      </c>
      <c r="DR219" s="12">
        <v>3.11</v>
      </c>
      <c r="DS219" s="9">
        <f t="shared" si="291"/>
        <v>4.11</v>
      </c>
      <c r="DT219" s="10">
        <v>1.225</v>
      </c>
      <c r="DU219" s="22">
        <v>1.085</v>
      </c>
      <c r="DV219" s="21">
        <f t="shared" si="292"/>
        <v>92541.8693183065</v>
      </c>
      <c r="EB219" s="12">
        <v>41606</v>
      </c>
      <c r="EC219" s="12">
        <v>0.02992</v>
      </c>
      <c r="ED219" s="13">
        <v>1.35</v>
      </c>
      <c r="EE219" s="14">
        <v>1</v>
      </c>
      <c r="EF219" s="15">
        <f t="shared" si="293"/>
        <v>1680.549552</v>
      </c>
      <c r="EG219" s="12">
        <v>1</v>
      </c>
      <c r="EH219" s="12">
        <v>280</v>
      </c>
      <c r="EI219" s="12">
        <v>1.92</v>
      </c>
      <c r="EJ219" s="19">
        <f t="shared" si="294"/>
        <v>3.65684210526316</v>
      </c>
      <c r="EK219" s="20">
        <v>11872</v>
      </c>
      <c r="EL219" s="12">
        <v>1</v>
      </c>
      <c r="EM219" s="12">
        <v>3.91</v>
      </c>
      <c r="EN219" s="9">
        <f t="shared" si="295"/>
        <v>4.91</v>
      </c>
      <c r="EO219" s="10">
        <v>1.225</v>
      </c>
      <c r="EP219" s="22">
        <v>1.2</v>
      </c>
      <c r="EQ219" s="21">
        <f t="shared" si="296"/>
        <v>130044.941231693</v>
      </c>
    </row>
    <row r="220" s="1" customFormat="1" customHeight="1" spans="6:147">
      <c r="F220" s="12">
        <v>35434</v>
      </c>
      <c r="G220" s="12">
        <v>0.0253</v>
      </c>
      <c r="H220" s="13">
        <v>1.35</v>
      </c>
      <c r="I220" s="14">
        <v>1</v>
      </c>
      <c r="J220" s="15">
        <f t="shared" si="269"/>
        <v>1210.24827</v>
      </c>
      <c r="K220" s="12">
        <v>1</v>
      </c>
      <c r="L220" s="12">
        <v>280</v>
      </c>
      <c r="M220" s="12">
        <v>1.83</v>
      </c>
      <c r="N220" s="19">
        <f t="shared" si="270"/>
        <v>3.56684210526316</v>
      </c>
      <c r="O220" s="20">
        <v>11872</v>
      </c>
      <c r="P220" s="12">
        <v>0.99</v>
      </c>
      <c r="Q220" s="12">
        <v>1.98</v>
      </c>
      <c r="R220" s="9">
        <f t="shared" si="271"/>
        <v>2.9602</v>
      </c>
      <c r="S220" s="10">
        <v>1.225</v>
      </c>
      <c r="T220" s="20">
        <v>1</v>
      </c>
      <c r="U220" s="21">
        <f t="shared" si="272"/>
        <v>58704.4262780965</v>
      </c>
      <c r="AA220" s="12">
        <v>35434</v>
      </c>
      <c r="AB220" s="12">
        <v>0.0253</v>
      </c>
      <c r="AC220" s="13">
        <v>1.35</v>
      </c>
      <c r="AD220" s="14">
        <v>1</v>
      </c>
      <c r="AE220" s="15">
        <f t="shared" si="273"/>
        <v>1210.24827</v>
      </c>
      <c r="AF220" s="12">
        <v>1</v>
      </c>
      <c r="AG220" s="12">
        <v>280</v>
      </c>
      <c r="AH220" s="12">
        <v>1.83</v>
      </c>
      <c r="AI220" s="19">
        <f t="shared" si="274"/>
        <v>3.56684210526316</v>
      </c>
      <c r="AJ220" s="20">
        <v>11872</v>
      </c>
      <c r="AK220" s="12">
        <v>0.99</v>
      </c>
      <c r="AL220" s="12">
        <v>1.98</v>
      </c>
      <c r="AM220" s="9">
        <f t="shared" si="275"/>
        <v>2.9602</v>
      </c>
      <c r="AN220" s="10">
        <v>1.225</v>
      </c>
      <c r="AO220" s="22">
        <v>1.015</v>
      </c>
      <c r="AP220" s="21">
        <f t="shared" si="276"/>
        <v>59584.992672268</v>
      </c>
      <c r="AV220" s="12">
        <v>35728</v>
      </c>
      <c r="AW220" s="12">
        <v>0.0253</v>
      </c>
      <c r="AX220" s="13">
        <v>1.35</v>
      </c>
      <c r="AY220" s="14">
        <v>1</v>
      </c>
      <c r="AZ220" s="15">
        <f t="shared" si="277"/>
        <v>1220.28984</v>
      </c>
      <c r="BA220" s="12">
        <v>1</v>
      </c>
      <c r="BB220" s="12">
        <v>280</v>
      </c>
      <c r="BC220" s="12">
        <v>1.83</v>
      </c>
      <c r="BD220" s="19">
        <f t="shared" si="278"/>
        <v>3.56684210526316</v>
      </c>
      <c r="BE220" s="20">
        <v>11872</v>
      </c>
      <c r="BF220" s="12">
        <v>1</v>
      </c>
      <c r="BG220" s="12">
        <v>3.11</v>
      </c>
      <c r="BH220" s="9">
        <f t="shared" si="279"/>
        <v>4.11</v>
      </c>
      <c r="BI220" s="10">
        <v>1.225</v>
      </c>
      <c r="BJ220" s="20">
        <v>1</v>
      </c>
      <c r="BK220" s="21">
        <f t="shared" si="280"/>
        <v>81686.7101057565</v>
      </c>
      <c r="BQ220" s="12">
        <v>35728</v>
      </c>
      <c r="BR220" s="12">
        <v>0.0253</v>
      </c>
      <c r="BS220" s="13">
        <v>1.35</v>
      </c>
      <c r="BT220" s="14">
        <v>1</v>
      </c>
      <c r="BU220" s="15">
        <f t="shared" si="281"/>
        <v>1220.28984</v>
      </c>
      <c r="BV220" s="12">
        <v>1</v>
      </c>
      <c r="BW220" s="12">
        <v>280</v>
      </c>
      <c r="BX220" s="12">
        <v>1.83</v>
      </c>
      <c r="BY220" s="19">
        <f t="shared" si="282"/>
        <v>3.56684210526316</v>
      </c>
      <c r="BZ220" s="20">
        <v>11872</v>
      </c>
      <c r="CA220" s="12">
        <v>1</v>
      </c>
      <c r="CB220" s="12">
        <v>3.11</v>
      </c>
      <c r="CC220" s="9">
        <f t="shared" si="283"/>
        <v>4.11</v>
      </c>
      <c r="CD220" s="10">
        <v>1.225</v>
      </c>
      <c r="CE220" s="22">
        <v>1.015</v>
      </c>
      <c r="CF220" s="21">
        <f t="shared" si="284"/>
        <v>82912.0107573429</v>
      </c>
      <c r="CL220" s="12">
        <v>41312</v>
      </c>
      <c r="CM220" s="12">
        <v>0.0253</v>
      </c>
      <c r="CN220" s="13">
        <v>1.35</v>
      </c>
      <c r="CO220" s="14">
        <v>1</v>
      </c>
      <c r="CP220" s="15">
        <f t="shared" si="285"/>
        <v>1411.01136</v>
      </c>
      <c r="CQ220" s="12">
        <v>1</v>
      </c>
      <c r="CR220" s="12">
        <v>280</v>
      </c>
      <c r="CS220" s="12">
        <v>1.83</v>
      </c>
      <c r="CT220" s="19">
        <f t="shared" si="286"/>
        <v>3.56684210526316</v>
      </c>
      <c r="CU220" s="20">
        <v>11872</v>
      </c>
      <c r="CV220" s="12">
        <v>0.99</v>
      </c>
      <c r="CW220" s="12">
        <v>1.98</v>
      </c>
      <c r="CX220" s="9">
        <f t="shared" si="287"/>
        <v>2.9602</v>
      </c>
      <c r="CY220" s="10">
        <v>1.225</v>
      </c>
      <c r="CZ220" s="22">
        <v>1.085</v>
      </c>
      <c r="DA220" s="21">
        <f t="shared" si="288"/>
        <v>66511.7422597421</v>
      </c>
      <c r="DG220" s="12">
        <v>41606</v>
      </c>
      <c r="DH220" s="12">
        <v>0.0253</v>
      </c>
      <c r="DI220" s="13">
        <v>1.35</v>
      </c>
      <c r="DJ220" s="14">
        <v>1</v>
      </c>
      <c r="DK220" s="15">
        <f t="shared" si="289"/>
        <v>1421.05293</v>
      </c>
      <c r="DL220" s="12">
        <v>1</v>
      </c>
      <c r="DM220" s="12">
        <v>280</v>
      </c>
      <c r="DN220" s="12">
        <v>1.83</v>
      </c>
      <c r="DO220" s="19">
        <f t="shared" si="290"/>
        <v>3.56684210526316</v>
      </c>
      <c r="DP220" s="20">
        <v>11872</v>
      </c>
      <c r="DQ220" s="12">
        <v>1</v>
      </c>
      <c r="DR220" s="12">
        <v>3.11</v>
      </c>
      <c r="DS220" s="9">
        <f t="shared" si="291"/>
        <v>4.11</v>
      </c>
      <c r="DT220" s="10">
        <v>1.225</v>
      </c>
      <c r="DU220" s="22">
        <v>1.085</v>
      </c>
      <c r="DV220" s="21">
        <f t="shared" si="292"/>
        <v>92541.8693183065</v>
      </c>
      <c r="EB220" s="12">
        <v>41606</v>
      </c>
      <c r="EC220" s="12">
        <v>0.02992</v>
      </c>
      <c r="ED220" s="13">
        <v>1.35</v>
      </c>
      <c r="EE220" s="14">
        <v>1</v>
      </c>
      <c r="EF220" s="15">
        <f t="shared" si="293"/>
        <v>1680.549552</v>
      </c>
      <c r="EG220" s="12">
        <v>1</v>
      </c>
      <c r="EH220" s="12">
        <v>280</v>
      </c>
      <c r="EI220" s="12">
        <v>1.92</v>
      </c>
      <c r="EJ220" s="19">
        <f t="shared" si="294"/>
        <v>3.65684210526316</v>
      </c>
      <c r="EK220" s="20">
        <v>11872</v>
      </c>
      <c r="EL220" s="12">
        <v>1</v>
      </c>
      <c r="EM220" s="12">
        <v>3.91</v>
      </c>
      <c r="EN220" s="9">
        <f t="shared" si="295"/>
        <v>4.91</v>
      </c>
      <c r="EO220" s="10">
        <v>1.225</v>
      </c>
      <c r="EP220" s="22">
        <v>1.2</v>
      </c>
      <c r="EQ220" s="21">
        <f t="shared" si="296"/>
        <v>130044.941231693</v>
      </c>
    </row>
    <row r="221" s="1" customFormat="1" customHeight="1" spans="6:147">
      <c r="F221" s="12">
        <v>35434</v>
      </c>
      <c r="G221" s="12">
        <v>0.0253</v>
      </c>
      <c r="H221" s="13">
        <v>1.35</v>
      </c>
      <c r="I221" s="14">
        <v>1</v>
      </c>
      <c r="J221" s="15">
        <f t="shared" si="269"/>
        <v>1210.24827</v>
      </c>
      <c r="K221" s="12">
        <v>1</v>
      </c>
      <c r="L221" s="12">
        <v>280</v>
      </c>
      <c r="M221" s="12">
        <v>1.83</v>
      </c>
      <c r="N221" s="19">
        <f t="shared" si="270"/>
        <v>3.56684210526316</v>
      </c>
      <c r="O221" s="20">
        <v>11872</v>
      </c>
      <c r="P221" s="12">
        <v>0.99</v>
      </c>
      <c r="Q221" s="12">
        <v>1.98</v>
      </c>
      <c r="R221" s="9">
        <f t="shared" si="271"/>
        <v>2.9602</v>
      </c>
      <c r="S221" s="10">
        <v>1.225</v>
      </c>
      <c r="T221" s="20">
        <v>1</v>
      </c>
      <c r="U221" s="21">
        <f t="shared" si="272"/>
        <v>58704.4262780965</v>
      </c>
      <c r="AA221" s="12">
        <v>35434</v>
      </c>
      <c r="AB221" s="12">
        <v>0.0253</v>
      </c>
      <c r="AC221" s="13">
        <v>1.35</v>
      </c>
      <c r="AD221" s="14">
        <v>1</v>
      </c>
      <c r="AE221" s="15">
        <f t="shared" si="273"/>
        <v>1210.24827</v>
      </c>
      <c r="AF221" s="12">
        <v>1</v>
      </c>
      <c r="AG221" s="12">
        <v>280</v>
      </c>
      <c r="AH221" s="12">
        <v>1.83</v>
      </c>
      <c r="AI221" s="19">
        <f t="shared" si="274"/>
        <v>3.56684210526316</v>
      </c>
      <c r="AJ221" s="20">
        <v>11872</v>
      </c>
      <c r="AK221" s="12">
        <v>0.99</v>
      </c>
      <c r="AL221" s="12">
        <v>1.98</v>
      </c>
      <c r="AM221" s="9">
        <f t="shared" si="275"/>
        <v>2.9602</v>
      </c>
      <c r="AN221" s="10">
        <v>1.225</v>
      </c>
      <c r="AO221" s="22">
        <v>1.015</v>
      </c>
      <c r="AP221" s="21">
        <f t="shared" si="276"/>
        <v>59584.992672268</v>
      </c>
      <c r="AV221" s="12">
        <v>35728</v>
      </c>
      <c r="AW221" s="12">
        <v>0.0253</v>
      </c>
      <c r="AX221" s="13">
        <v>1.35</v>
      </c>
      <c r="AY221" s="14">
        <v>1</v>
      </c>
      <c r="AZ221" s="15">
        <f t="shared" si="277"/>
        <v>1220.28984</v>
      </c>
      <c r="BA221" s="12">
        <v>1</v>
      </c>
      <c r="BB221" s="12">
        <v>280</v>
      </c>
      <c r="BC221" s="12">
        <v>1.83</v>
      </c>
      <c r="BD221" s="19">
        <f t="shared" si="278"/>
        <v>3.56684210526316</v>
      </c>
      <c r="BE221" s="20">
        <v>11872</v>
      </c>
      <c r="BF221" s="12">
        <v>1</v>
      </c>
      <c r="BG221" s="12">
        <v>3.11</v>
      </c>
      <c r="BH221" s="9">
        <f t="shared" si="279"/>
        <v>4.11</v>
      </c>
      <c r="BI221" s="10">
        <v>1.225</v>
      </c>
      <c r="BJ221" s="20">
        <v>1</v>
      </c>
      <c r="BK221" s="21">
        <f t="shared" si="280"/>
        <v>81686.7101057565</v>
      </c>
      <c r="BQ221" s="12">
        <v>35728</v>
      </c>
      <c r="BR221" s="12">
        <v>0.0253</v>
      </c>
      <c r="BS221" s="13">
        <v>1.35</v>
      </c>
      <c r="BT221" s="14">
        <v>1</v>
      </c>
      <c r="BU221" s="15">
        <f t="shared" si="281"/>
        <v>1220.28984</v>
      </c>
      <c r="BV221" s="12">
        <v>1</v>
      </c>
      <c r="BW221" s="12">
        <v>280</v>
      </c>
      <c r="BX221" s="12">
        <v>1.83</v>
      </c>
      <c r="BY221" s="19">
        <f t="shared" si="282"/>
        <v>3.56684210526316</v>
      </c>
      <c r="BZ221" s="20">
        <v>11872</v>
      </c>
      <c r="CA221" s="12">
        <v>1</v>
      </c>
      <c r="CB221" s="12">
        <v>3.11</v>
      </c>
      <c r="CC221" s="9">
        <f t="shared" si="283"/>
        <v>4.11</v>
      </c>
      <c r="CD221" s="10">
        <v>1.225</v>
      </c>
      <c r="CE221" s="22">
        <v>1.015</v>
      </c>
      <c r="CF221" s="21">
        <f t="shared" si="284"/>
        <v>82912.0107573429</v>
      </c>
      <c r="CL221" s="12">
        <v>41312</v>
      </c>
      <c r="CM221" s="12">
        <v>0.0253</v>
      </c>
      <c r="CN221" s="13">
        <v>1.35</v>
      </c>
      <c r="CO221" s="14">
        <v>1</v>
      </c>
      <c r="CP221" s="15">
        <f t="shared" si="285"/>
        <v>1411.01136</v>
      </c>
      <c r="CQ221" s="12">
        <v>1</v>
      </c>
      <c r="CR221" s="12">
        <v>280</v>
      </c>
      <c r="CS221" s="12">
        <v>1.83</v>
      </c>
      <c r="CT221" s="19">
        <f t="shared" si="286"/>
        <v>3.56684210526316</v>
      </c>
      <c r="CU221" s="20">
        <v>11872</v>
      </c>
      <c r="CV221" s="12">
        <v>0.99</v>
      </c>
      <c r="CW221" s="12">
        <v>1.98</v>
      </c>
      <c r="CX221" s="9">
        <f t="shared" si="287"/>
        <v>2.9602</v>
      </c>
      <c r="CY221" s="10">
        <v>1.225</v>
      </c>
      <c r="CZ221" s="22">
        <v>1.085</v>
      </c>
      <c r="DA221" s="21">
        <f t="shared" si="288"/>
        <v>66511.7422597421</v>
      </c>
      <c r="DG221" s="12">
        <v>41606</v>
      </c>
      <c r="DH221" s="12">
        <v>0.0253</v>
      </c>
      <c r="DI221" s="13">
        <v>1.35</v>
      </c>
      <c r="DJ221" s="14">
        <v>1</v>
      </c>
      <c r="DK221" s="15">
        <f t="shared" si="289"/>
        <v>1421.05293</v>
      </c>
      <c r="DL221" s="12">
        <v>1</v>
      </c>
      <c r="DM221" s="12">
        <v>280</v>
      </c>
      <c r="DN221" s="12">
        <v>1.83</v>
      </c>
      <c r="DO221" s="19">
        <f t="shared" si="290"/>
        <v>3.56684210526316</v>
      </c>
      <c r="DP221" s="20">
        <v>11872</v>
      </c>
      <c r="DQ221" s="12">
        <v>1</v>
      </c>
      <c r="DR221" s="12">
        <v>3.11</v>
      </c>
      <c r="DS221" s="9">
        <f t="shared" si="291"/>
        <v>4.11</v>
      </c>
      <c r="DT221" s="10">
        <v>1.225</v>
      </c>
      <c r="DU221" s="22">
        <v>1.085</v>
      </c>
      <c r="DV221" s="21">
        <f t="shared" si="292"/>
        <v>92541.8693183065</v>
      </c>
      <c r="EB221" s="12">
        <v>41606</v>
      </c>
      <c r="EC221" s="12">
        <v>0.02992</v>
      </c>
      <c r="ED221" s="13">
        <v>1.35</v>
      </c>
      <c r="EE221" s="14">
        <v>1</v>
      </c>
      <c r="EF221" s="15">
        <f t="shared" si="293"/>
        <v>1680.549552</v>
      </c>
      <c r="EG221" s="12">
        <v>1</v>
      </c>
      <c r="EH221" s="12">
        <v>280</v>
      </c>
      <c r="EI221" s="12">
        <v>1.92</v>
      </c>
      <c r="EJ221" s="19">
        <f t="shared" si="294"/>
        <v>3.65684210526316</v>
      </c>
      <c r="EK221" s="20">
        <v>11872</v>
      </c>
      <c r="EL221" s="12">
        <v>1</v>
      </c>
      <c r="EM221" s="12">
        <v>3.91</v>
      </c>
      <c r="EN221" s="9">
        <f t="shared" si="295"/>
        <v>4.91</v>
      </c>
      <c r="EO221" s="10">
        <v>1.225</v>
      </c>
      <c r="EP221" s="22">
        <v>1.2</v>
      </c>
      <c r="EQ221" s="21">
        <f t="shared" si="296"/>
        <v>130044.941231693</v>
      </c>
    </row>
    <row r="222" s="1" customFormat="1" customHeight="1" spans="6:147">
      <c r="F222" s="12">
        <v>35434</v>
      </c>
      <c r="G222" s="12">
        <v>0</v>
      </c>
      <c r="H222" s="13">
        <v>1.35</v>
      </c>
      <c r="I222" s="14">
        <v>1</v>
      </c>
      <c r="J222" s="15">
        <f t="shared" si="269"/>
        <v>0</v>
      </c>
      <c r="K222" s="12">
        <v>1</v>
      </c>
      <c r="L222" s="12">
        <v>280</v>
      </c>
      <c r="M222" s="12">
        <v>1.83</v>
      </c>
      <c r="N222" s="19">
        <f t="shared" si="270"/>
        <v>3.56684210526316</v>
      </c>
      <c r="O222" s="20">
        <v>0</v>
      </c>
      <c r="P222" s="12">
        <v>0.99</v>
      </c>
      <c r="Q222" s="12">
        <v>1.98</v>
      </c>
      <c r="R222" s="9">
        <f t="shared" si="271"/>
        <v>2.9602</v>
      </c>
      <c r="S222" s="10">
        <v>1.225</v>
      </c>
      <c r="T222" s="20">
        <v>1</v>
      </c>
      <c r="U222" s="21">
        <f t="shared" si="272"/>
        <v>0</v>
      </c>
      <c r="AA222" s="12">
        <v>35434</v>
      </c>
      <c r="AB222" s="12">
        <v>0.0253</v>
      </c>
      <c r="AC222" s="13">
        <v>1.35</v>
      </c>
      <c r="AD222" s="14">
        <v>1</v>
      </c>
      <c r="AE222" s="15">
        <f t="shared" si="273"/>
        <v>1210.24827</v>
      </c>
      <c r="AF222" s="12">
        <v>1</v>
      </c>
      <c r="AG222" s="12">
        <v>280</v>
      </c>
      <c r="AH222" s="12">
        <v>1.83</v>
      </c>
      <c r="AI222" s="19">
        <f t="shared" si="274"/>
        <v>3.56684210526316</v>
      </c>
      <c r="AJ222" s="20">
        <v>11872</v>
      </c>
      <c r="AK222" s="12">
        <v>0.99</v>
      </c>
      <c r="AL222" s="12">
        <v>1.98</v>
      </c>
      <c r="AM222" s="9">
        <f t="shared" si="275"/>
        <v>2.9602</v>
      </c>
      <c r="AN222" s="10">
        <v>1.225</v>
      </c>
      <c r="AO222" s="22">
        <v>1.015</v>
      </c>
      <c r="AP222" s="21">
        <f t="shared" si="276"/>
        <v>59584.992672268</v>
      </c>
      <c r="AV222" s="12">
        <v>35728</v>
      </c>
      <c r="AW222" s="12">
        <v>0</v>
      </c>
      <c r="AX222" s="13">
        <v>1.35</v>
      </c>
      <c r="AY222" s="14">
        <v>1</v>
      </c>
      <c r="AZ222" s="15">
        <f t="shared" si="277"/>
        <v>0</v>
      </c>
      <c r="BA222" s="12">
        <v>1</v>
      </c>
      <c r="BB222" s="12">
        <v>280</v>
      </c>
      <c r="BC222" s="12">
        <v>1.83</v>
      </c>
      <c r="BD222" s="19">
        <f t="shared" si="278"/>
        <v>3.56684210526316</v>
      </c>
      <c r="BE222" s="20">
        <v>0</v>
      </c>
      <c r="BF222" s="12">
        <v>1</v>
      </c>
      <c r="BG222" s="12">
        <v>3.11</v>
      </c>
      <c r="BH222" s="9">
        <f t="shared" si="279"/>
        <v>4.11</v>
      </c>
      <c r="BI222" s="10">
        <v>1.225</v>
      </c>
      <c r="BJ222" s="20">
        <v>1</v>
      </c>
      <c r="BK222" s="21">
        <f t="shared" si="280"/>
        <v>0</v>
      </c>
      <c r="BQ222" s="12">
        <v>35728</v>
      </c>
      <c r="BR222" s="12">
        <v>0.0253</v>
      </c>
      <c r="BS222" s="13">
        <v>1.35</v>
      </c>
      <c r="BT222" s="14">
        <v>1</v>
      </c>
      <c r="BU222" s="15">
        <f t="shared" si="281"/>
        <v>1220.28984</v>
      </c>
      <c r="BV222" s="12">
        <v>1</v>
      </c>
      <c r="BW222" s="12">
        <v>280</v>
      </c>
      <c r="BX222" s="12">
        <v>1.83</v>
      </c>
      <c r="BY222" s="19">
        <f t="shared" si="282"/>
        <v>3.56684210526316</v>
      </c>
      <c r="BZ222" s="20">
        <v>11872</v>
      </c>
      <c r="CA222" s="12">
        <v>1</v>
      </c>
      <c r="CB222" s="12">
        <v>3.11</v>
      </c>
      <c r="CC222" s="9">
        <f t="shared" si="283"/>
        <v>4.11</v>
      </c>
      <c r="CD222" s="10">
        <v>1.225</v>
      </c>
      <c r="CE222" s="22">
        <v>1.015</v>
      </c>
      <c r="CF222" s="21">
        <f t="shared" si="284"/>
        <v>82912.0107573429</v>
      </c>
      <c r="CL222" s="12">
        <v>41312</v>
      </c>
      <c r="CM222" s="12">
        <v>0.0253</v>
      </c>
      <c r="CN222" s="13">
        <v>1.35</v>
      </c>
      <c r="CO222" s="14">
        <v>1</v>
      </c>
      <c r="CP222" s="15">
        <f t="shared" si="285"/>
        <v>1411.01136</v>
      </c>
      <c r="CQ222" s="12">
        <v>1</v>
      </c>
      <c r="CR222" s="12">
        <v>280</v>
      </c>
      <c r="CS222" s="12">
        <v>1.83</v>
      </c>
      <c r="CT222" s="19">
        <f t="shared" si="286"/>
        <v>3.56684210526316</v>
      </c>
      <c r="CU222" s="20">
        <v>11872</v>
      </c>
      <c r="CV222" s="12">
        <v>0.99</v>
      </c>
      <c r="CW222" s="12">
        <v>1.98</v>
      </c>
      <c r="CX222" s="9">
        <f t="shared" si="287"/>
        <v>2.9602</v>
      </c>
      <c r="CY222" s="10">
        <v>1.225</v>
      </c>
      <c r="CZ222" s="22">
        <v>1.085</v>
      </c>
      <c r="DA222" s="21">
        <f t="shared" si="288"/>
        <v>66511.7422597421</v>
      </c>
      <c r="DG222" s="12">
        <v>41606</v>
      </c>
      <c r="DH222" s="12">
        <v>0.0253</v>
      </c>
      <c r="DI222" s="13">
        <v>1.35</v>
      </c>
      <c r="DJ222" s="14">
        <v>1</v>
      </c>
      <c r="DK222" s="15">
        <f t="shared" si="289"/>
        <v>1421.05293</v>
      </c>
      <c r="DL222" s="12">
        <v>1</v>
      </c>
      <c r="DM222" s="12">
        <v>280</v>
      </c>
      <c r="DN222" s="12">
        <v>1.83</v>
      </c>
      <c r="DO222" s="19">
        <f t="shared" si="290"/>
        <v>3.56684210526316</v>
      </c>
      <c r="DP222" s="20">
        <v>11872</v>
      </c>
      <c r="DQ222" s="12">
        <v>1</v>
      </c>
      <c r="DR222" s="12">
        <v>3.11</v>
      </c>
      <c r="DS222" s="9">
        <f t="shared" si="291"/>
        <v>4.11</v>
      </c>
      <c r="DT222" s="10">
        <v>1.225</v>
      </c>
      <c r="DU222" s="22">
        <v>1.085</v>
      </c>
      <c r="DV222" s="21">
        <f t="shared" si="292"/>
        <v>92541.8693183065</v>
      </c>
      <c r="EB222" s="12">
        <v>41606</v>
      </c>
      <c r="EC222" s="12">
        <v>0.02992</v>
      </c>
      <c r="ED222" s="13">
        <v>1.35</v>
      </c>
      <c r="EE222" s="14">
        <v>1</v>
      </c>
      <c r="EF222" s="15">
        <f t="shared" si="293"/>
        <v>1680.549552</v>
      </c>
      <c r="EG222" s="12">
        <v>1</v>
      </c>
      <c r="EH222" s="12">
        <v>280</v>
      </c>
      <c r="EI222" s="12">
        <v>1.92</v>
      </c>
      <c r="EJ222" s="19">
        <f t="shared" si="294"/>
        <v>3.65684210526316</v>
      </c>
      <c r="EK222" s="20">
        <v>11872</v>
      </c>
      <c r="EL222" s="12">
        <v>1</v>
      </c>
      <c r="EM222" s="12">
        <v>3.91</v>
      </c>
      <c r="EN222" s="9">
        <f t="shared" si="295"/>
        <v>4.91</v>
      </c>
      <c r="EO222" s="10">
        <v>1.225</v>
      </c>
      <c r="EP222" s="22">
        <v>1.2</v>
      </c>
      <c r="EQ222" s="21">
        <f t="shared" si="296"/>
        <v>130044.941231693</v>
      </c>
    </row>
    <row r="223" s="1" customFormat="1" customHeight="1" spans="6:147">
      <c r="F223" s="12">
        <v>35434</v>
      </c>
      <c r="G223" s="12">
        <v>0</v>
      </c>
      <c r="H223" s="13">
        <v>1.35</v>
      </c>
      <c r="I223" s="14">
        <v>1</v>
      </c>
      <c r="J223" s="15">
        <f t="shared" si="269"/>
        <v>0</v>
      </c>
      <c r="K223" s="12">
        <v>1</v>
      </c>
      <c r="L223" s="12">
        <v>280</v>
      </c>
      <c r="M223" s="12">
        <v>1.83</v>
      </c>
      <c r="N223" s="19">
        <f t="shared" si="270"/>
        <v>3.56684210526316</v>
      </c>
      <c r="O223" s="20">
        <v>0</v>
      </c>
      <c r="P223" s="12">
        <v>0.99</v>
      </c>
      <c r="Q223" s="12">
        <v>1.98</v>
      </c>
      <c r="R223" s="9">
        <f t="shared" si="271"/>
        <v>2.9602</v>
      </c>
      <c r="S223" s="10">
        <v>1.225</v>
      </c>
      <c r="T223" s="20">
        <v>1</v>
      </c>
      <c r="U223" s="21">
        <f t="shared" si="272"/>
        <v>0</v>
      </c>
      <c r="AA223" s="12">
        <v>35434</v>
      </c>
      <c r="AB223" s="12">
        <v>0.0253</v>
      </c>
      <c r="AC223" s="13">
        <v>1.35</v>
      </c>
      <c r="AD223" s="14">
        <v>1</v>
      </c>
      <c r="AE223" s="15">
        <f t="shared" si="273"/>
        <v>1210.24827</v>
      </c>
      <c r="AF223" s="12">
        <v>1</v>
      </c>
      <c r="AG223" s="12">
        <v>280</v>
      </c>
      <c r="AH223" s="12">
        <v>1.83</v>
      </c>
      <c r="AI223" s="19">
        <f t="shared" si="274"/>
        <v>3.56684210526316</v>
      </c>
      <c r="AJ223" s="20">
        <v>11872</v>
      </c>
      <c r="AK223" s="12">
        <v>0.99</v>
      </c>
      <c r="AL223" s="12">
        <v>1.98</v>
      </c>
      <c r="AM223" s="9">
        <f t="shared" si="275"/>
        <v>2.9602</v>
      </c>
      <c r="AN223" s="10">
        <v>1.225</v>
      </c>
      <c r="AO223" s="22">
        <v>1.015</v>
      </c>
      <c r="AP223" s="21">
        <f t="shared" si="276"/>
        <v>59584.992672268</v>
      </c>
      <c r="AV223" s="12">
        <v>35728</v>
      </c>
      <c r="AW223" s="12">
        <v>0</v>
      </c>
      <c r="AX223" s="13">
        <v>1.35</v>
      </c>
      <c r="AY223" s="14">
        <v>1</v>
      </c>
      <c r="AZ223" s="15">
        <f t="shared" si="277"/>
        <v>0</v>
      </c>
      <c r="BA223" s="12">
        <v>1</v>
      </c>
      <c r="BB223" s="12">
        <v>280</v>
      </c>
      <c r="BC223" s="12">
        <v>1.83</v>
      </c>
      <c r="BD223" s="19">
        <f t="shared" si="278"/>
        <v>3.56684210526316</v>
      </c>
      <c r="BE223" s="20">
        <v>0</v>
      </c>
      <c r="BF223" s="12">
        <v>1</v>
      </c>
      <c r="BG223" s="12">
        <v>3.11</v>
      </c>
      <c r="BH223" s="9">
        <f t="shared" si="279"/>
        <v>4.11</v>
      </c>
      <c r="BI223" s="10">
        <v>1.225</v>
      </c>
      <c r="BJ223" s="20">
        <v>1</v>
      </c>
      <c r="BK223" s="21">
        <f t="shared" si="280"/>
        <v>0</v>
      </c>
      <c r="BQ223" s="12">
        <v>35728</v>
      </c>
      <c r="BR223" s="12">
        <v>0.0253</v>
      </c>
      <c r="BS223" s="13">
        <v>1.35</v>
      </c>
      <c r="BT223" s="14">
        <v>1</v>
      </c>
      <c r="BU223" s="15">
        <f t="shared" si="281"/>
        <v>1220.28984</v>
      </c>
      <c r="BV223" s="12">
        <v>1</v>
      </c>
      <c r="BW223" s="12">
        <v>280</v>
      </c>
      <c r="BX223" s="12">
        <v>1.83</v>
      </c>
      <c r="BY223" s="19">
        <f t="shared" si="282"/>
        <v>3.56684210526316</v>
      </c>
      <c r="BZ223" s="20">
        <v>11872</v>
      </c>
      <c r="CA223" s="12">
        <v>1</v>
      </c>
      <c r="CB223" s="12">
        <v>3.11</v>
      </c>
      <c r="CC223" s="9">
        <f t="shared" si="283"/>
        <v>4.11</v>
      </c>
      <c r="CD223" s="10">
        <v>1.225</v>
      </c>
      <c r="CE223" s="22">
        <v>1.015</v>
      </c>
      <c r="CF223" s="21">
        <f t="shared" si="284"/>
        <v>82912.0107573429</v>
      </c>
      <c r="CL223" s="12">
        <v>41312</v>
      </c>
      <c r="CM223" s="12">
        <v>0.0253</v>
      </c>
      <c r="CN223" s="13">
        <v>1.35</v>
      </c>
      <c r="CO223" s="14">
        <v>1</v>
      </c>
      <c r="CP223" s="15">
        <f t="shared" si="285"/>
        <v>1411.01136</v>
      </c>
      <c r="CQ223" s="12">
        <v>1</v>
      </c>
      <c r="CR223" s="12">
        <v>280</v>
      </c>
      <c r="CS223" s="12">
        <v>1.83</v>
      </c>
      <c r="CT223" s="19">
        <f t="shared" si="286"/>
        <v>3.56684210526316</v>
      </c>
      <c r="CU223" s="20">
        <v>11872</v>
      </c>
      <c r="CV223" s="12">
        <v>0.99</v>
      </c>
      <c r="CW223" s="12">
        <v>1.98</v>
      </c>
      <c r="CX223" s="9">
        <f t="shared" si="287"/>
        <v>2.9602</v>
      </c>
      <c r="CY223" s="10">
        <v>1.225</v>
      </c>
      <c r="CZ223" s="22">
        <v>1.085</v>
      </c>
      <c r="DA223" s="21">
        <f t="shared" si="288"/>
        <v>66511.7422597421</v>
      </c>
      <c r="DG223" s="12">
        <v>41606</v>
      </c>
      <c r="DH223" s="12">
        <v>0.0253</v>
      </c>
      <c r="DI223" s="13">
        <v>1.35</v>
      </c>
      <c r="DJ223" s="14">
        <v>1</v>
      </c>
      <c r="DK223" s="15">
        <f t="shared" si="289"/>
        <v>1421.05293</v>
      </c>
      <c r="DL223" s="12">
        <v>1</v>
      </c>
      <c r="DM223" s="12">
        <v>280</v>
      </c>
      <c r="DN223" s="12">
        <v>1.83</v>
      </c>
      <c r="DO223" s="19">
        <f t="shared" si="290"/>
        <v>3.56684210526316</v>
      </c>
      <c r="DP223" s="20">
        <v>11872</v>
      </c>
      <c r="DQ223" s="12">
        <v>1</v>
      </c>
      <c r="DR223" s="12">
        <v>3.11</v>
      </c>
      <c r="DS223" s="9">
        <f t="shared" si="291"/>
        <v>4.11</v>
      </c>
      <c r="DT223" s="10">
        <v>1.225</v>
      </c>
      <c r="DU223" s="22">
        <v>1.085</v>
      </c>
      <c r="DV223" s="21">
        <f t="shared" si="292"/>
        <v>92541.8693183065</v>
      </c>
      <c r="EB223" s="12">
        <v>41606</v>
      </c>
      <c r="EC223" s="12">
        <v>0.02992</v>
      </c>
      <c r="ED223" s="13">
        <v>1.35</v>
      </c>
      <c r="EE223" s="14">
        <v>1</v>
      </c>
      <c r="EF223" s="15">
        <f t="shared" si="293"/>
        <v>1680.549552</v>
      </c>
      <c r="EG223" s="12">
        <v>1</v>
      </c>
      <c r="EH223" s="12">
        <v>280</v>
      </c>
      <c r="EI223" s="12">
        <v>1.92</v>
      </c>
      <c r="EJ223" s="19">
        <f t="shared" si="294"/>
        <v>3.65684210526316</v>
      </c>
      <c r="EK223" s="20">
        <v>11872</v>
      </c>
      <c r="EL223" s="12">
        <v>1</v>
      </c>
      <c r="EM223" s="12">
        <v>3.91</v>
      </c>
      <c r="EN223" s="9">
        <f t="shared" si="295"/>
        <v>4.91</v>
      </c>
      <c r="EO223" s="10">
        <v>1.225</v>
      </c>
      <c r="EP223" s="22">
        <v>1.2</v>
      </c>
      <c r="EQ223" s="21">
        <f t="shared" si="296"/>
        <v>130044.941231693</v>
      </c>
    </row>
    <row r="224" s="1" customFormat="1" customHeight="1" spans="6:147">
      <c r="F224" s="12">
        <v>35434</v>
      </c>
      <c r="G224" s="12">
        <v>0</v>
      </c>
      <c r="H224" s="13">
        <v>1.35</v>
      </c>
      <c r="I224" s="14">
        <v>1</v>
      </c>
      <c r="J224" s="15">
        <f t="shared" si="269"/>
        <v>0</v>
      </c>
      <c r="K224" s="12">
        <v>1</v>
      </c>
      <c r="L224" s="12">
        <v>280</v>
      </c>
      <c r="M224" s="12">
        <v>1.83</v>
      </c>
      <c r="N224" s="19">
        <f t="shared" si="270"/>
        <v>3.56684210526316</v>
      </c>
      <c r="O224" s="20">
        <v>0</v>
      </c>
      <c r="P224" s="12">
        <v>0.99</v>
      </c>
      <c r="Q224" s="12">
        <v>1.98</v>
      </c>
      <c r="R224" s="9">
        <f t="shared" si="271"/>
        <v>2.9602</v>
      </c>
      <c r="S224" s="10">
        <v>1.225</v>
      </c>
      <c r="T224" s="20">
        <v>1</v>
      </c>
      <c r="U224" s="21">
        <f t="shared" si="272"/>
        <v>0</v>
      </c>
      <c r="AA224" s="12">
        <v>35434</v>
      </c>
      <c r="AB224" s="12">
        <v>0.0253</v>
      </c>
      <c r="AC224" s="13">
        <v>1.35</v>
      </c>
      <c r="AD224" s="14">
        <v>1</v>
      </c>
      <c r="AE224" s="15">
        <f t="shared" si="273"/>
        <v>1210.24827</v>
      </c>
      <c r="AF224" s="12">
        <v>1</v>
      </c>
      <c r="AG224" s="12">
        <v>280</v>
      </c>
      <c r="AH224" s="12">
        <v>1.83</v>
      </c>
      <c r="AI224" s="19">
        <f t="shared" si="274"/>
        <v>3.56684210526316</v>
      </c>
      <c r="AJ224" s="20">
        <v>11872</v>
      </c>
      <c r="AK224" s="12">
        <v>0.99</v>
      </c>
      <c r="AL224" s="12">
        <v>1.98</v>
      </c>
      <c r="AM224" s="9">
        <f t="shared" si="275"/>
        <v>2.9602</v>
      </c>
      <c r="AN224" s="10">
        <v>1.225</v>
      </c>
      <c r="AO224" s="22">
        <v>1.015</v>
      </c>
      <c r="AP224" s="21">
        <f t="shared" si="276"/>
        <v>59584.992672268</v>
      </c>
      <c r="AV224" s="12">
        <v>35728</v>
      </c>
      <c r="AW224" s="12">
        <v>0</v>
      </c>
      <c r="AX224" s="13">
        <v>1.35</v>
      </c>
      <c r="AY224" s="14">
        <v>1</v>
      </c>
      <c r="AZ224" s="15">
        <f t="shared" si="277"/>
        <v>0</v>
      </c>
      <c r="BA224" s="12">
        <v>1</v>
      </c>
      <c r="BB224" s="12">
        <v>280</v>
      </c>
      <c r="BC224" s="12">
        <v>1.83</v>
      </c>
      <c r="BD224" s="19">
        <f t="shared" si="278"/>
        <v>3.56684210526316</v>
      </c>
      <c r="BE224" s="20">
        <v>0</v>
      </c>
      <c r="BF224" s="12">
        <v>1</v>
      </c>
      <c r="BG224" s="12">
        <v>3.11</v>
      </c>
      <c r="BH224" s="9">
        <f t="shared" si="279"/>
        <v>4.11</v>
      </c>
      <c r="BI224" s="10">
        <v>1.225</v>
      </c>
      <c r="BJ224" s="20">
        <v>1</v>
      </c>
      <c r="BK224" s="21">
        <f t="shared" si="280"/>
        <v>0</v>
      </c>
      <c r="BQ224" s="12">
        <v>35728</v>
      </c>
      <c r="BR224" s="12">
        <v>0.0253</v>
      </c>
      <c r="BS224" s="13">
        <v>1.35</v>
      </c>
      <c r="BT224" s="14">
        <v>1</v>
      </c>
      <c r="BU224" s="15">
        <f t="shared" si="281"/>
        <v>1220.28984</v>
      </c>
      <c r="BV224" s="12">
        <v>1</v>
      </c>
      <c r="BW224" s="12">
        <v>280</v>
      </c>
      <c r="BX224" s="12">
        <v>1.83</v>
      </c>
      <c r="BY224" s="19">
        <f t="shared" si="282"/>
        <v>3.56684210526316</v>
      </c>
      <c r="BZ224" s="20">
        <v>11872</v>
      </c>
      <c r="CA224" s="12">
        <v>1</v>
      </c>
      <c r="CB224" s="12">
        <v>3.11</v>
      </c>
      <c r="CC224" s="9">
        <f t="shared" si="283"/>
        <v>4.11</v>
      </c>
      <c r="CD224" s="10">
        <v>1.225</v>
      </c>
      <c r="CE224" s="22">
        <v>1.015</v>
      </c>
      <c r="CF224" s="21">
        <f t="shared" si="284"/>
        <v>82912.0107573429</v>
      </c>
      <c r="CL224" s="12">
        <v>41312</v>
      </c>
      <c r="CM224" s="12">
        <v>0.0253</v>
      </c>
      <c r="CN224" s="13">
        <v>1.35</v>
      </c>
      <c r="CO224" s="14">
        <v>1</v>
      </c>
      <c r="CP224" s="15">
        <f t="shared" si="285"/>
        <v>1411.01136</v>
      </c>
      <c r="CQ224" s="12">
        <v>1</v>
      </c>
      <c r="CR224" s="12">
        <v>280</v>
      </c>
      <c r="CS224" s="12">
        <v>1.83</v>
      </c>
      <c r="CT224" s="19">
        <f t="shared" si="286"/>
        <v>3.56684210526316</v>
      </c>
      <c r="CU224" s="20">
        <v>11872</v>
      </c>
      <c r="CV224" s="12">
        <v>0.99</v>
      </c>
      <c r="CW224" s="12">
        <v>1.98</v>
      </c>
      <c r="CX224" s="9">
        <f t="shared" si="287"/>
        <v>2.9602</v>
      </c>
      <c r="CY224" s="10">
        <v>1.225</v>
      </c>
      <c r="CZ224" s="22">
        <v>1.085</v>
      </c>
      <c r="DA224" s="21">
        <f t="shared" si="288"/>
        <v>66511.7422597421</v>
      </c>
      <c r="DG224" s="12">
        <v>41606</v>
      </c>
      <c r="DH224" s="12">
        <v>0.0253</v>
      </c>
      <c r="DI224" s="13">
        <v>1.35</v>
      </c>
      <c r="DJ224" s="14">
        <v>1</v>
      </c>
      <c r="DK224" s="15">
        <f t="shared" si="289"/>
        <v>1421.05293</v>
      </c>
      <c r="DL224" s="12">
        <v>1</v>
      </c>
      <c r="DM224" s="12">
        <v>280</v>
      </c>
      <c r="DN224" s="12">
        <v>1.83</v>
      </c>
      <c r="DO224" s="19">
        <f t="shared" si="290"/>
        <v>3.56684210526316</v>
      </c>
      <c r="DP224" s="20">
        <v>11872</v>
      </c>
      <c r="DQ224" s="12">
        <v>1</v>
      </c>
      <c r="DR224" s="12">
        <v>3.11</v>
      </c>
      <c r="DS224" s="9">
        <f t="shared" si="291"/>
        <v>4.11</v>
      </c>
      <c r="DT224" s="10">
        <v>1.225</v>
      </c>
      <c r="DU224" s="22">
        <v>1.085</v>
      </c>
      <c r="DV224" s="21">
        <f t="shared" si="292"/>
        <v>92541.8693183065</v>
      </c>
      <c r="EB224" s="12">
        <v>41606</v>
      </c>
      <c r="EC224" s="12">
        <v>0.02992</v>
      </c>
      <c r="ED224" s="13">
        <v>1.35</v>
      </c>
      <c r="EE224" s="14">
        <v>1</v>
      </c>
      <c r="EF224" s="15">
        <f t="shared" si="293"/>
        <v>1680.549552</v>
      </c>
      <c r="EG224" s="12">
        <v>1</v>
      </c>
      <c r="EH224" s="12">
        <v>280</v>
      </c>
      <c r="EI224" s="12">
        <v>1.92</v>
      </c>
      <c r="EJ224" s="19">
        <f t="shared" si="294"/>
        <v>3.65684210526316</v>
      </c>
      <c r="EK224" s="20">
        <v>11872</v>
      </c>
      <c r="EL224" s="12">
        <v>1</v>
      </c>
      <c r="EM224" s="12">
        <v>3.91</v>
      </c>
      <c r="EN224" s="9">
        <f t="shared" si="295"/>
        <v>4.91</v>
      </c>
      <c r="EO224" s="10">
        <v>1.225</v>
      </c>
      <c r="EP224" s="22">
        <v>1.2</v>
      </c>
      <c r="EQ224" s="21">
        <f t="shared" si="296"/>
        <v>130044.941231693</v>
      </c>
    </row>
    <row r="225" s="1" customFormat="1" customHeight="1" spans="6:147">
      <c r="F225" s="12">
        <v>35434</v>
      </c>
      <c r="G225" s="12">
        <v>0</v>
      </c>
      <c r="H225" s="13">
        <v>1.35</v>
      </c>
      <c r="I225" s="14">
        <v>1</v>
      </c>
      <c r="J225" s="15">
        <f t="shared" si="269"/>
        <v>0</v>
      </c>
      <c r="K225" s="12">
        <v>1</v>
      </c>
      <c r="L225" s="12">
        <v>280</v>
      </c>
      <c r="M225" s="12">
        <v>1.83</v>
      </c>
      <c r="N225" s="19">
        <f t="shared" si="270"/>
        <v>3.56684210526316</v>
      </c>
      <c r="O225" s="20">
        <v>0</v>
      </c>
      <c r="P225" s="12">
        <v>0.99</v>
      </c>
      <c r="Q225" s="12">
        <v>1.98</v>
      </c>
      <c r="R225" s="9">
        <f t="shared" si="271"/>
        <v>2.9602</v>
      </c>
      <c r="S225" s="10">
        <v>1.225</v>
      </c>
      <c r="T225" s="20">
        <v>1</v>
      </c>
      <c r="U225" s="21">
        <f t="shared" si="272"/>
        <v>0</v>
      </c>
      <c r="AA225" s="12">
        <v>35434</v>
      </c>
      <c r="AB225" s="12">
        <v>0.0253</v>
      </c>
      <c r="AC225" s="13">
        <v>1.35</v>
      </c>
      <c r="AD225" s="14">
        <v>1</v>
      </c>
      <c r="AE225" s="15">
        <f t="shared" si="273"/>
        <v>1210.24827</v>
      </c>
      <c r="AF225" s="12">
        <v>1</v>
      </c>
      <c r="AG225" s="12">
        <v>280</v>
      </c>
      <c r="AH225" s="12">
        <v>1.83</v>
      </c>
      <c r="AI225" s="19">
        <f t="shared" si="274"/>
        <v>3.56684210526316</v>
      </c>
      <c r="AJ225" s="20">
        <v>0</v>
      </c>
      <c r="AK225" s="12">
        <v>0.99</v>
      </c>
      <c r="AL225" s="12">
        <v>1.98</v>
      </c>
      <c r="AM225" s="9">
        <f t="shared" si="275"/>
        <v>2.9602</v>
      </c>
      <c r="AN225" s="10">
        <v>1.225</v>
      </c>
      <c r="AO225" s="22">
        <v>1.015</v>
      </c>
      <c r="AP225" s="21">
        <f t="shared" si="276"/>
        <v>15888.450322668</v>
      </c>
      <c r="AV225" s="12">
        <v>35728</v>
      </c>
      <c r="AW225" s="12">
        <v>0</v>
      </c>
      <c r="AX225" s="13">
        <v>1.35</v>
      </c>
      <c r="AY225" s="14">
        <v>1</v>
      </c>
      <c r="AZ225" s="15">
        <f t="shared" si="277"/>
        <v>0</v>
      </c>
      <c r="BA225" s="12">
        <v>1</v>
      </c>
      <c r="BB225" s="12">
        <v>280</v>
      </c>
      <c r="BC225" s="12">
        <v>1.83</v>
      </c>
      <c r="BD225" s="19">
        <f t="shared" si="278"/>
        <v>3.56684210526316</v>
      </c>
      <c r="BE225" s="20">
        <v>0</v>
      </c>
      <c r="BF225" s="12">
        <v>1</v>
      </c>
      <c r="BG225" s="12">
        <v>3.11</v>
      </c>
      <c r="BH225" s="9">
        <f t="shared" si="279"/>
        <v>4.11</v>
      </c>
      <c r="BI225" s="10">
        <v>1.225</v>
      </c>
      <c r="BJ225" s="20">
        <v>1</v>
      </c>
      <c r="BK225" s="21">
        <f t="shared" si="280"/>
        <v>0</v>
      </c>
      <c r="BQ225" s="12">
        <v>35728</v>
      </c>
      <c r="BR225" s="12">
        <v>0.0253</v>
      </c>
      <c r="BS225" s="13">
        <v>1.35</v>
      </c>
      <c r="BT225" s="14">
        <v>1</v>
      </c>
      <c r="BU225" s="15">
        <f t="shared" si="281"/>
        <v>1220.28984</v>
      </c>
      <c r="BV225" s="12">
        <v>1</v>
      </c>
      <c r="BW225" s="12">
        <v>280</v>
      </c>
      <c r="BX225" s="12">
        <v>1.83</v>
      </c>
      <c r="BY225" s="19">
        <f t="shared" si="282"/>
        <v>3.56684210526316</v>
      </c>
      <c r="BZ225" s="20">
        <v>0</v>
      </c>
      <c r="CA225" s="12">
        <v>1</v>
      </c>
      <c r="CB225" s="12">
        <v>3.11</v>
      </c>
      <c r="CC225" s="9">
        <f t="shared" si="283"/>
        <v>4.11</v>
      </c>
      <c r="CD225" s="10">
        <v>1.225</v>
      </c>
      <c r="CE225" s="22">
        <v>1.015</v>
      </c>
      <c r="CF225" s="21">
        <f t="shared" si="284"/>
        <v>22242.8704773429</v>
      </c>
      <c r="CL225" s="12">
        <v>41312</v>
      </c>
      <c r="CM225" s="12">
        <v>0.0253</v>
      </c>
      <c r="CN225" s="13">
        <v>1.35</v>
      </c>
      <c r="CO225" s="14">
        <v>1</v>
      </c>
      <c r="CP225" s="15">
        <f t="shared" si="285"/>
        <v>1411.01136</v>
      </c>
      <c r="CQ225" s="12">
        <v>1</v>
      </c>
      <c r="CR225" s="12">
        <v>280</v>
      </c>
      <c r="CS225" s="12">
        <v>1.83</v>
      </c>
      <c r="CT225" s="19">
        <f t="shared" si="286"/>
        <v>3.56684210526316</v>
      </c>
      <c r="CU225" s="20">
        <v>0</v>
      </c>
      <c r="CV225" s="12">
        <v>0.99</v>
      </c>
      <c r="CW225" s="12">
        <v>1.98</v>
      </c>
      <c r="CX225" s="9">
        <f t="shared" si="287"/>
        <v>2.9602</v>
      </c>
      <c r="CY225" s="10">
        <v>1.225</v>
      </c>
      <c r="CZ225" s="22">
        <v>1.085</v>
      </c>
      <c r="DA225" s="21">
        <f t="shared" si="288"/>
        <v>19801.6452653421</v>
      </c>
      <c r="DG225" s="12">
        <v>41606</v>
      </c>
      <c r="DH225" s="12">
        <v>0.0253</v>
      </c>
      <c r="DI225" s="13">
        <v>1.35</v>
      </c>
      <c r="DJ225" s="14">
        <v>1</v>
      </c>
      <c r="DK225" s="15">
        <f t="shared" si="289"/>
        <v>1421.05293</v>
      </c>
      <c r="DL225" s="12">
        <v>1</v>
      </c>
      <c r="DM225" s="12">
        <v>280</v>
      </c>
      <c r="DN225" s="12">
        <v>1.83</v>
      </c>
      <c r="DO225" s="19">
        <f t="shared" si="290"/>
        <v>3.56684210526316</v>
      </c>
      <c r="DP225" s="20">
        <v>0</v>
      </c>
      <c r="DQ225" s="12">
        <v>1</v>
      </c>
      <c r="DR225" s="12">
        <v>3.11</v>
      </c>
      <c r="DS225" s="9">
        <f t="shared" si="291"/>
        <v>4.11</v>
      </c>
      <c r="DT225" s="10">
        <v>1.225</v>
      </c>
      <c r="DU225" s="22">
        <v>1.085</v>
      </c>
      <c r="DV225" s="21">
        <f t="shared" si="292"/>
        <v>27688.6503983065</v>
      </c>
      <c r="EB225" s="12">
        <v>41606</v>
      </c>
      <c r="EC225" s="12">
        <v>0.02992</v>
      </c>
      <c r="ED225" s="13">
        <v>1.35</v>
      </c>
      <c r="EE225" s="14">
        <v>1</v>
      </c>
      <c r="EF225" s="15">
        <f t="shared" si="293"/>
        <v>1680.549552</v>
      </c>
      <c r="EG225" s="12">
        <v>1</v>
      </c>
      <c r="EH225" s="12">
        <v>280</v>
      </c>
      <c r="EI225" s="12">
        <v>1.92</v>
      </c>
      <c r="EJ225" s="19">
        <f t="shared" si="294"/>
        <v>3.65684210526316</v>
      </c>
      <c r="EK225" s="20">
        <v>0</v>
      </c>
      <c r="EL225" s="12">
        <v>1</v>
      </c>
      <c r="EM225" s="12">
        <v>3.91</v>
      </c>
      <c r="EN225" s="9">
        <f t="shared" si="295"/>
        <v>4.91</v>
      </c>
      <c r="EO225" s="10">
        <v>1.225</v>
      </c>
      <c r="EP225" s="22">
        <v>1.2</v>
      </c>
      <c r="EQ225" s="21">
        <f t="shared" si="296"/>
        <v>44356.4068316928</v>
      </c>
    </row>
    <row r="226" s="1" customFormat="1" customHeight="1" spans="6:147">
      <c r="F226" s="12">
        <v>35434</v>
      </c>
      <c r="G226" s="12">
        <v>0</v>
      </c>
      <c r="H226" s="13">
        <v>1.35</v>
      </c>
      <c r="I226" s="14">
        <v>1</v>
      </c>
      <c r="J226" s="15">
        <f t="shared" si="269"/>
        <v>0</v>
      </c>
      <c r="K226" s="12">
        <v>1</v>
      </c>
      <c r="L226" s="12">
        <v>280</v>
      </c>
      <c r="M226" s="12">
        <v>1.83</v>
      </c>
      <c r="N226" s="19">
        <f t="shared" si="270"/>
        <v>3.56684210526316</v>
      </c>
      <c r="O226" s="20">
        <v>0</v>
      </c>
      <c r="P226" s="12">
        <v>0.99</v>
      </c>
      <c r="Q226" s="12">
        <v>1.98</v>
      </c>
      <c r="R226" s="9">
        <f t="shared" si="271"/>
        <v>2.9602</v>
      </c>
      <c r="S226" s="10">
        <v>1.225</v>
      </c>
      <c r="T226" s="20">
        <v>1</v>
      </c>
      <c r="U226" s="21">
        <f t="shared" si="272"/>
        <v>0</v>
      </c>
      <c r="AA226" s="12">
        <v>35434</v>
      </c>
      <c r="AB226" s="12">
        <v>0.0253</v>
      </c>
      <c r="AC226" s="13">
        <v>1.35</v>
      </c>
      <c r="AD226" s="14">
        <v>1</v>
      </c>
      <c r="AE226" s="15">
        <f t="shared" si="273"/>
        <v>1210.24827</v>
      </c>
      <c r="AF226" s="12">
        <v>1</v>
      </c>
      <c r="AG226" s="12">
        <v>280</v>
      </c>
      <c r="AH226" s="12">
        <v>1.83</v>
      </c>
      <c r="AI226" s="19">
        <f t="shared" si="274"/>
        <v>3.56684210526316</v>
      </c>
      <c r="AJ226" s="20">
        <v>0</v>
      </c>
      <c r="AK226" s="12">
        <v>0.99</v>
      </c>
      <c r="AL226" s="12">
        <v>1.98</v>
      </c>
      <c r="AM226" s="9">
        <f t="shared" si="275"/>
        <v>2.9602</v>
      </c>
      <c r="AN226" s="10">
        <v>1.225</v>
      </c>
      <c r="AO226" s="22">
        <v>1.015</v>
      </c>
      <c r="AP226" s="21">
        <f t="shared" si="276"/>
        <v>15888.450322668</v>
      </c>
      <c r="AV226" s="12">
        <v>35728</v>
      </c>
      <c r="AW226" s="12">
        <v>0</v>
      </c>
      <c r="AX226" s="13">
        <v>1.35</v>
      </c>
      <c r="AY226" s="14">
        <v>1</v>
      </c>
      <c r="AZ226" s="15">
        <f t="shared" si="277"/>
        <v>0</v>
      </c>
      <c r="BA226" s="12">
        <v>1</v>
      </c>
      <c r="BB226" s="12">
        <v>280</v>
      </c>
      <c r="BC226" s="12">
        <v>1.83</v>
      </c>
      <c r="BD226" s="19">
        <f t="shared" si="278"/>
        <v>3.56684210526316</v>
      </c>
      <c r="BE226" s="20">
        <v>0</v>
      </c>
      <c r="BF226" s="12">
        <v>1</v>
      </c>
      <c r="BG226" s="12">
        <v>3.11</v>
      </c>
      <c r="BH226" s="9">
        <f t="shared" si="279"/>
        <v>4.11</v>
      </c>
      <c r="BI226" s="10">
        <v>1.225</v>
      </c>
      <c r="BJ226" s="20">
        <v>1</v>
      </c>
      <c r="BK226" s="21">
        <f t="shared" si="280"/>
        <v>0</v>
      </c>
      <c r="BQ226" s="12">
        <v>35728</v>
      </c>
      <c r="BR226" s="12">
        <v>0.0253</v>
      </c>
      <c r="BS226" s="13">
        <v>1.35</v>
      </c>
      <c r="BT226" s="14">
        <v>1</v>
      </c>
      <c r="BU226" s="15">
        <f t="shared" si="281"/>
        <v>1220.28984</v>
      </c>
      <c r="BV226" s="12">
        <v>1</v>
      </c>
      <c r="BW226" s="12">
        <v>280</v>
      </c>
      <c r="BX226" s="12">
        <v>1.83</v>
      </c>
      <c r="BY226" s="19">
        <f t="shared" si="282"/>
        <v>3.56684210526316</v>
      </c>
      <c r="BZ226" s="20">
        <v>0</v>
      </c>
      <c r="CA226" s="12">
        <v>1</v>
      </c>
      <c r="CB226" s="12">
        <v>3.11</v>
      </c>
      <c r="CC226" s="9">
        <f t="shared" si="283"/>
        <v>4.11</v>
      </c>
      <c r="CD226" s="10">
        <v>1.225</v>
      </c>
      <c r="CE226" s="22">
        <v>1.015</v>
      </c>
      <c r="CF226" s="21">
        <f t="shared" si="284"/>
        <v>22242.8704773429</v>
      </c>
      <c r="CL226" s="12">
        <v>41312</v>
      </c>
      <c r="CM226" s="12">
        <v>0.0253</v>
      </c>
      <c r="CN226" s="13">
        <v>1.35</v>
      </c>
      <c r="CO226" s="14">
        <v>1</v>
      </c>
      <c r="CP226" s="15">
        <f t="shared" si="285"/>
        <v>1411.01136</v>
      </c>
      <c r="CQ226" s="12">
        <v>1</v>
      </c>
      <c r="CR226" s="12">
        <v>280</v>
      </c>
      <c r="CS226" s="12">
        <v>1.83</v>
      </c>
      <c r="CT226" s="19">
        <f t="shared" si="286"/>
        <v>3.56684210526316</v>
      </c>
      <c r="CU226" s="20">
        <v>0</v>
      </c>
      <c r="CV226" s="12">
        <v>0.99</v>
      </c>
      <c r="CW226" s="12">
        <v>1.98</v>
      </c>
      <c r="CX226" s="9">
        <f t="shared" si="287"/>
        <v>2.9602</v>
      </c>
      <c r="CY226" s="10">
        <v>1.225</v>
      </c>
      <c r="CZ226" s="22">
        <v>1.085</v>
      </c>
      <c r="DA226" s="21">
        <f t="shared" si="288"/>
        <v>19801.6452653421</v>
      </c>
      <c r="DG226" s="12">
        <v>41606</v>
      </c>
      <c r="DH226" s="12">
        <v>0.0253</v>
      </c>
      <c r="DI226" s="13">
        <v>1.35</v>
      </c>
      <c r="DJ226" s="14">
        <v>1</v>
      </c>
      <c r="DK226" s="15">
        <f t="shared" si="289"/>
        <v>1421.05293</v>
      </c>
      <c r="DL226" s="12">
        <v>1</v>
      </c>
      <c r="DM226" s="12">
        <v>280</v>
      </c>
      <c r="DN226" s="12">
        <v>1.83</v>
      </c>
      <c r="DO226" s="19">
        <f t="shared" si="290"/>
        <v>3.56684210526316</v>
      </c>
      <c r="DP226" s="20">
        <v>0</v>
      </c>
      <c r="DQ226" s="12">
        <v>1</v>
      </c>
      <c r="DR226" s="12">
        <v>3.11</v>
      </c>
      <c r="DS226" s="9">
        <f t="shared" si="291"/>
        <v>4.11</v>
      </c>
      <c r="DT226" s="10">
        <v>1.225</v>
      </c>
      <c r="DU226" s="22">
        <v>1.085</v>
      </c>
      <c r="DV226" s="21">
        <f t="shared" si="292"/>
        <v>27688.6503983065</v>
      </c>
      <c r="EB226" s="12">
        <v>41606</v>
      </c>
      <c r="EC226" s="12">
        <v>0.02992</v>
      </c>
      <c r="ED226" s="13">
        <v>1.35</v>
      </c>
      <c r="EE226" s="14">
        <v>1</v>
      </c>
      <c r="EF226" s="15">
        <f t="shared" si="293"/>
        <v>1680.549552</v>
      </c>
      <c r="EG226" s="12">
        <v>1</v>
      </c>
      <c r="EH226" s="12">
        <v>280</v>
      </c>
      <c r="EI226" s="12">
        <v>1.92</v>
      </c>
      <c r="EJ226" s="19">
        <f t="shared" si="294"/>
        <v>3.65684210526316</v>
      </c>
      <c r="EK226" s="20">
        <v>0</v>
      </c>
      <c r="EL226" s="12">
        <v>1</v>
      </c>
      <c r="EM226" s="12">
        <v>3.91</v>
      </c>
      <c r="EN226" s="9">
        <f t="shared" si="295"/>
        <v>4.91</v>
      </c>
      <c r="EO226" s="10">
        <v>1.225</v>
      </c>
      <c r="EP226" s="22">
        <v>1.2</v>
      </c>
      <c r="EQ226" s="21">
        <f t="shared" si="296"/>
        <v>44356.4068316928</v>
      </c>
    </row>
    <row r="227" s="1" customFormat="1" customHeight="1" spans="6:147">
      <c r="F227" s="12">
        <v>35434</v>
      </c>
      <c r="G227" s="12">
        <v>0</v>
      </c>
      <c r="H227" s="13">
        <v>1.35</v>
      </c>
      <c r="I227" s="14">
        <v>1</v>
      </c>
      <c r="J227" s="15">
        <f t="shared" si="269"/>
        <v>0</v>
      </c>
      <c r="K227" s="12">
        <v>1</v>
      </c>
      <c r="L227" s="12">
        <v>280</v>
      </c>
      <c r="M227" s="12">
        <v>1.83</v>
      </c>
      <c r="N227" s="19">
        <f t="shared" si="270"/>
        <v>3.56684210526316</v>
      </c>
      <c r="O227" s="20">
        <v>0</v>
      </c>
      <c r="P227" s="12">
        <v>0.99</v>
      </c>
      <c r="Q227" s="12">
        <v>1.98</v>
      </c>
      <c r="R227" s="9">
        <f t="shared" si="271"/>
        <v>2.9602</v>
      </c>
      <c r="S227" s="10">
        <v>1.225</v>
      </c>
      <c r="T227" s="20">
        <v>1</v>
      </c>
      <c r="U227" s="21">
        <f t="shared" si="272"/>
        <v>0</v>
      </c>
      <c r="AA227" s="12">
        <v>35434</v>
      </c>
      <c r="AB227" s="12">
        <v>0</v>
      </c>
      <c r="AC227" s="13">
        <v>1.35</v>
      </c>
      <c r="AD227" s="14">
        <v>1</v>
      </c>
      <c r="AE227" s="15">
        <f t="shared" si="273"/>
        <v>0</v>
      </c>
      <c r="AF227" s="12">
        <v>1</v>
      </c>
      <c r="AG227" s="12">
        <v>280</v>
      </c>
      <c r="AH227" s="12">
        <v>1.83</v>
      </c>
      <c r="AI227" s="19">
        <f t="shared" si="274"/>
        <v>3.56684210526316</v>
      </c>
      <c r="AJ227" s="20">
        <v>0</v>
      </c>
      <c r="AK227" s="12">
        <v>0.99</v>
      </c>
      <c r="AL227" s="12">
        <v>1.98</v>
      </c>
      <c r="AM227" s="9">
        <f t="shared" si="275"/>
        <v>2.9602</v>
      </c>
      <c r="AN227" s="10">
        <v>1.225</v>
      </c>
      <c r="AO227" s="22">
        <v>1.015</v>
      </c>
      <c r="AP227" s="21">
        <f t="shared" si="276"/>
        <v>0</v>
      </c>
      <c r="AV227" s="12">
        <v>35728</v>
      </c>
      <c r="AW227" s="12">
        <v>0</v>
      </c>
      <c r="AX227" s="13">
        <v>1.35</v>
      </c>
      <c r="AY227" s="14">
        <v>1</v>
      </c>
      <c r="AZ227" s="15">
        <f t="shared" si="277"/>
        <v>0</v>
      </c>
      <c r="BA227" s="12">
        <v>1</v>
      </c>
      <c r="BB227" s="12">
        <v>280</v>
      </c>
      <c r="BC227" s="12">
        <v>1.83</v>
      </c>
      <c r="BD227" s="19">
        <f t="shared" si="278"/>
        <v>3.56684210526316</v>
      </c>
      <c r="BE227" s="20">
        <v>0</v>
      </c>
      <c r="BF227" s="12">
        <v>1</v>
      </c>
      <c r="BG227" s="12">
        <v>3.11</v>
      </c>
      <c r="BH227" s="9">
        <f t="shared" si="279"/>
        <v>4.11</v>
      </c>
      <c r="BI227" s="10">
        <v>1.225</v>
      </c>
      <c r="BJ227" s="20">
        <v>1</v>
      </c>
      <c r="BK227" s="21">
        <f t="shared" si="280"/>
        <v>0</v>
      </c>
      <c r="BQ227" s="12">
        <v>35728</v>
      </c>
      <c r="BR227" s="12">
        <v>0</v>
      </c>
      <c r="BS227" s="13">
        <v>1.35</v>
      </c>
      <c r="BT227" s="14">
        <v>1</v>
      </c>
      <c r="BU227" s="15">
        <f t="shared" si="281"/>
        <v>0</v>
      </c>
      <c r="BV227" s="12">
        <v>1</v>
      </c>
      <c r="BW227" s="12">
        <v>280</v>
      </c>
      <c r="BX227" s="12">
        <v>1.83</v>
      </c>
      <c r="BY227" s="19">
        <f t="shared" si="282"/>
        <v>3.56684210526316</v>
      </c>
      <c r="BZ227" s="20">
        <v>0</v>
      </c>
      <c r="CA227" s="12">
        <v>1</v>
      </c>
      <c r="CB227" s="12">
        <v>3.11</v>
      </c>
      <c r="CC227" s="9">
        <f t="shared" si="283"/>
        <v>4.11</v>
      </c>
      <c r="CD227" s="10">
        <v>1.225</v>
      </c>
      <c r="CE227" s="22">
        <v>1.015</v>
      </c>
      <c r="CF227" s="21">
        <f t="shared" si="284"/>
        <v>0</v>
      </c>
      <c r="CL227" s="12">
        <v>41312</v>
      </c>
      <c r="CM227" s="12">
        <v>0.0253</v>
      </c>
      <c r="CN227" s="13">
        <v>1.35</v>
      </c>
      <c r="CO227" s="14">
        <v>1</v>
      </c>
      <c r="CP227" s="15">
        <f t="shared" si="285"/>
        <v>1411.01136</v>
      </c>
      <c r="CQ227" s="12">
        <v>1</v>
      </c>
      <c r="CR227" s="12">
        <v>280</v>
      </c>
      <c r="CS227" s="12">
        <v>1.83</v>
      </c>
      <c r="CT227" s="19">
        <f t="shared" si="286"/>
        <v>3.56684210526316</v>
      </c>
      <c r="CU227" s="20">
        <v>0</v>
      </c>
      <c r="CV227" s="12">
        <v>0.99</v>
      </c>
      <c r="CW227" s="12">
        <v>1.98</v>
      </c>
      <c r="CX227" s="9">
        <f t="shared" si="287"/>
        <v>2.9602</v>
      </c>
      <c r="CY227" s="10">
        <v>1.225</v>
      </c>
      <c r="CZ227" s="22">
        <v>1.085</v>
      </c>
      <c r="DA227" s="21">
        <f t="shared" si="288"/>
        <v>19801.6452653421</v>
      </c>
      <c r="DG227" s="12">
        <v>41606</v>
      </c>
      <c r="DH227" s="12">
        <v>0.0253</v>
      </c>
      <c r="DI227" s="13">
        <v>1.35</v>
      </c>
      <c r="DJ227" s="14">
        <v>1</v>
      </c>
      <c r="DK227" s="15">
        <f t="shared" si="289"/>
        <v>1421.05293</v>
      </c>
      <c r="DL227" s="12">
        <v>1</v>
      </c>
      <c r="DM227" s="12">
        <v>280</v>
      </c>
      <c r="DN227" s="12">
        <v>1.83</v>
      </c>
      <c r="DO227" s="19">
        <f t="shared" si="290"/>
        <v>3.56684210526316</v>
      </c>
      <c r="DP227" s="20">
        <v>0</v>
      </c>
      <c r="DQ227" s="12">
        <v>1</v>
      </c>
      <c r="DR227" s="12">
        <v>3.11</v>
      </c>
      <c r="DS227" s="9">
        <f t="shared" si="291"/>
        <v>4.11</v>
      </c>
      <c r="DT227" s="10">
        <v>1.225</v>
      </c>
      <c r="DU227" s="22">
        <v>1.085</v>
      </c>
      <c r="DV227" s="21">
        <f t="shared" si="292"/>
        <v>27688.6503983065</v>
      </c>
      <c r="EB227" s="12">
        <v>41606</v>
      </c>
      <c r="EC227" s="12">
        <v>0.02992</v>
      </c>
      <c r="ED227" s="13">
        <v>1.35</v>
      </c>
      <c r="EE227" s="14">
        <v>1</v>
      </c>
      <c r="EF227" s="15">
        <f t="shared" si="293"/>
        <v>1680.549552</v>
      </c>
      <c r="EG227" s="12">
        <v>1</v>
      </c>
      <c r="EH227" s="12">
        <v>280</v>
      </c>
      <c r="EI227" s="12">
        <v>1.92</v>
      </c>
      <c r="EJ227" s="19">
        <f t="shared" si="294"/>
        <v>3.65684210526316</v>
      </c>
      <c r="EK227" s="20">
        <v>0</v>
      </c>
      <c r="EL227" s="12">
        <v>1</v>
      </c>
      <c r="EM227" s="12">
        <v>3.91</v>
      </c>
      <c r="EN227" s="9">
        <f t="shared" si="295"/>
        <v>4.91</v>
      </c>
      <c r="EO227" s="10">
        <v>1.225</v>
      </c>
      <c r="EP227" s="22">
        <v>1.2</v>
      </c>
      <c r="EQ227" s="21">
        <f t="shared" si="296"/>
        <v>44356.4068316928</v>
      </c>
    </row>
    <row r="228" s="1" customFormat="1" customHeight="1" spans="6:147">
      <c r="F228" s="12">
        <v>35434</v>
      </c>
      <c r="G228" s="12">
        <v>0</v>
      </c>
      <c r="H228" s="13">
        <v>1.35</v>
      </c>
      <c r="I228" s="14">
        <v>1</v>
      </c>
      <c r="J228" s="15">
        <f t="shared" si="269"/>
        <v>0</v>
      </c>
      <c r="K228" s="12">
        <v>1</v>
      </c>
      <c r="L228" s="12">
        <v>280</v>
      </c>
      <c r="M228" s="12">
        <v>1.83</v>
      </c>
      <c r="N228" s="19">
        <f t="shared" si="270"/>
        <v>3.56684210526316</v>
      </c>
      <c r="O228" s="20">
        <v>0</v>
      </c>
      <c r="P228" s="12">
        <v>0.99</v>
      </c>
      <c r="Q228" s="12">
        <v>1.98</v>
      </c>
      <c r="R228" s="9">
        <f t="shared" si="271"/>
        <v>2.9602</v>
      </c>
      <c r="S228" s="10">
        <v>1.225</v>
      </c>
      <c r="T228" s="20">
        <v>1</v>
      </c>
      <c r="U228" s="21">
        <f t="shared" si="272"/>
        <v>0</v>
      </c>
      <c r="AA228" s="12">
        <v>35434</v>
      </c>
      <c r="AB228" s="12">
        <v>0</v>
      </c>
      <c r="AC228" s="13">
        <v>1.35</v>
      </c>
      <c r="AD228" s="14">
        <v>1</v>
      </c>
      <c r="AE228" s="15">
        <f t="shared" si="273"/>
        <v>0</v>
      </c>
      <c r="AF228" s="12">
        <v>1</v>
      </c>
      <c r="AG228" s="12">
        <v>280</v>
      </c>
      <c r="AH228" s="12">
        <v>1.83</v>
      </c>
      <c r="AI228" s="19">
        <f t="shared" si="274"/>
        <v>3.56684210526316</v>
      </c>
      <c r="AJ228" s="20">
        <v>0</v>
      </c>
      <c r="AK228" s="12">
        <v>0.99</v>
      </c>
      <c r="AL228" s="12">
        <v>1.98</v>
      </c>
      <c r="AM228" s="9">
        <f t="shared" si="275"/>
        <v>2.9602</v>
      </c>
      <c r="AN228" s="10">
        <v>1.225</v>
      </c>
      <c r="AO228" s="22">
        <v>1.015</v>
      </c>
      <c r="AP228" s="21">
        <f t="shared" si="276"/>
        <v>0</v>
      </c>
      <c r="AV228" s="12">
        <v>35728</v>
      </c>
      <c r="AW228" s="12">
        <v>0</v>
      </c>
      <c r="AX228" s="13">
        <v>1.35</v>
      </c>
      <c r="AY228" s="14">
        <v>1</v>
      </c>
      <c r="AZ228" s="15">
        <f t="shared" si="277"/>
        <v>0</v>
      </c>
      <c r="BA228" s="12">
        <v>1</v>
      </c>
      <c r="BB228" s="12">
        <v>280</v>
      </c>
      <c r="BC228" s="12">
        <v>1.83</v>
      </c>
      <c r="BD228" s="19">
        <f t="shared" si="278"/>
        <v>3.56684210526316</v>
      </c>
      <c r="BE228" s="20">
        <v>0</v>
      </c>
      <c r="BF228" s="12">
        <v>1</v>
      </c>
      <c r="BG228" s="12">
        <v>3.11</v>
      </c>
      <c r="BH228" s="9">
        <f t="shared" si="279"/>
        <v>4.11</v>
      </c>
      <c r="BI228" s="10">
        <v>1.225</v>
      </c>
      <c r="BJ228" s="20">
        <v>1</v>
      </c>
      <c r="BK228" s="21">
        <f t="shared" si="280"/>
        <v>0</v>
      </c>
      <c r="BQ228" s="12">
        <v>35728</v>
      </c>
      <c r="BR228" s="12">
        <v>0</v>
      </c>
      <c r="BS228" s="13">
        <v>1.35</v>
      </c>
      <c r="BT228" s="14">
        <v>1</v>
      </c>
      <c r="BU228" s="15">
        <f t="shared" si="281"/>
        <v>0</v>
      </c>
      <c r="BV228" s="12">
        <v>1</v>
      </c>
      <c r="BW228" s="12">
        <v>280</v>
      </c>
      <c r="BX228" s="12">
        <v>1.83</v>
      </c>
      <c r="BY228" s="19">
        <f t="shared" si="282"/>
        <v>3.56684210526316</v>
      </c>
      <c r="BZ228" s="20">
        <v>0</v>
      </c>
      <c r="CA228" s="12">
        <v>1</v>
      </c>
      <c r="CB228" s="12">
        <v>3.11</v>
      </c>
      <c r="CC228" s="9">
        <f t="shared" si="283"/>
        <v>4.11</v>
      </c>
      <c r="CD228" s="10">
        <v>1.225</v>
      </c>
      <c r="CE228" s="22">
        <v>1.015</v>
      </c>
      <c r="CF228" s="21">
        <f t="shared" si="284"/>
        <v>0</v>
      </c>
      <c r="CL228" s="12">
        <v>41312</v>
      </c>
      <c r="CM228" s="12">
        <v>0.0253</v>
      </c>
      <c r="CN228" s="13">
        <v>1.35</v>
      </c>
      <c r="CO228" s="14">
        <v>1</v>
      </c>
      <c r="CP228" s="15">
        <f t="shared" si="285"/>
        <v>1411.01136</v>
      </c>
      <c r="CQ228" s="12">
        <v>1</v>
      </c>
      <c r="CR228" s="12">
        <v>280</v>
      </c>
      <c r="CS228" s="12">
        <v>1.83</v>
      </c>
      <c r="CT228" s="19">
        <f t="shared" si="286"/>
        <v>3.56684210526316</v>
      </c>
      <c r="CU228" s="20">
        <v>0</v>
      </c>
      <c r="CV228" s="12">
        <v>0.99</v>
      </c>
      <c r="CW228" s="12">
        <v>1.98</v>
      </c>
      <c r="CX228" s="9">
        <f t="shared" si="287"/>
        <v>2.9602</v>
      </c>
      <c r="CY228" s="10">
        <v>1.225</v>
      </c>
      <c r="CZ228" s="22">
        <v>1.085</v>
      </c>
      <c r="DA228" s="21">
        <f t="shared" si="288"/>
        <v>19801.6452653421</v>
      </c>
      <c r="DG228" s="12">
        <v>41606</v>
      </c>
      <c r="DH228" s="12">
        <v>0.0253</v>
      </c>
      <c r="DI228" s="13">
        <v>1.35</v>
      </c>
      <c r="DJ228" s="14">
        <v>1</v>
      </c>
      <c r="DK228" s="15">
        <f t="shared" si="289"/>
        <v>1421.05293</v>
      </c>
      <c r="DL228" s="12">
        <v>1</v>
      </c>
      <c r="DM228" s="12">
        <v>280</v>
      </c>
      <c r="DN228" s="12">
        <v>1.83</v>
      </c>
      <c r="DO228" s="19">
        <f t="shared" si="290"/>
        <v>3.56684210526316</v>
      </c>
      <c r="DP228" s="20">
        <v>0</v>
      </c>
      <c r="DQ228" s="12">
        <v>1</v>
      </c>
      <c r="DR228" s="12">
        <v>3.11</v>
      </c>
      <c r="DS228" s="9">
        <f t="shared" si="291"/>
        <v>4.11</v>
      </c>
      <c r="DT228" s="10">
        <v>1.225</v>
      </c>
      <c r="DU228" s="22">
        <v>1.085</v>
      </c>
      <c r="DV228" s="21">
        <f t="shared" si="292"/>
        <v>27688.6503983065</v>
      </c>
      <c r="EB228" s="12">
        <v>41606</v>
      </c>
      <c r="EC228" s="12">
        <v>0.02992</v>
      </c>
      <c r="ED228" s="13">
        <v>1.35</v>
      </c>
      <c r="EE228" s="14">
        <v>1</v>
      </c>
      <c r="EF228" s="15">
        <f t="shared" si="293"/>
        <v>1680.549552</v>
      </c>
      <c r="EG228" s="12">
        <v>1</v>
      </c>
      <c r="EH228" s="12">
        <v>280</v>
      </c>
      <c r="EI228" s="12">
        <v>1.92</v>
      </c>
      <c r="EJ228" s="19">
        <f t="shared" si="294"/>
        <v>3.65684210526316</v>
      </c>
      <c r="EK228" s="20">
        <v>0</v>
      </c>
      <c r="EL228" s="12">
        <v>1</v>
      </c>
      <c r="EM228" s="12">
        <v>3.91</v>
      </c>
      <c r="EN228" s="9">
        <f t="shared" si="295"/>
        <v>4.91</v>
      </c>
      <c r="EO228" s="10">
        <v>1.225</v>
      </c>
      <c r="EP228" s="22">
        <v>1.2</v>
      </c>
      <c r="EQ228" s="21">
        <f t="shared" si="296"/>
        <v>44356.4068316928</v>
      </c>
    </row>
    <row r="229" s="1" customFormat="1" customHeight="1" spans="6:147">
      <c r="F229" s="12">
        <v>35434</v>
      </c>
      <c r="G229" s="12">
        <v>0</v>
      </c>
      <c r="H229" s="13">
        <v>1.35</v>
      </c>
      <c r="I229" s="14">
        <v>1</v>
      </c>
      <c r="J229" s="15">
        <f t="shared" si="269"/>
        <v>0</v>
      </c>
      <c r="K229" s="12">
        <v>1</v>
      </c>
      <c r="L229" s="12">
        <v>280</v>
      </c>
      <c r="M229" s="12">
        <v>1.83</v>
      </c>
      <c r="N229" s="19">
        <f t="shared" si="270"/>
        <v>3.56684210526316</v>
      </c>
      <c r="O229" s="20">
        <v>0</v>
      </c>
      <c r="P229" s="12">
        <v>0.99</v>
      </c>
      <c r="Q229" s="12">
        <v>1.98</v>
      </c>
      <c r="R229" s="9">
        <f t="shared" si="271"/>
        <v>2.9602</v>
      </c>
      <c r="S229" s="10">
        <v>1.225</v>
      </c>
      <c r="T229" s="20">
        <v>1</v>
      </c>
      <c r="U229" s="21">
        <f t="shared" si="272"/>
        <v>0</v>
      </c>
      <c r="AA229" s="12">
        <v>35434</v>
      </c>
      <c r="AB229" s="12">
        <v>0</v>
      </c>
      <c r="AC229" s="13">
        <v>1.35</v>
      </c>
      <c r="AD229" s="14">
        <v>1</v>
      </c>
      <c r="AE229" s="15">
        <f t="shared" si="273"/>
        <v>0</v>
      </c>
      <c r="AF229" s="12">
        <v>1</v>
      </c>
      <c r="AG229" s="12">
        <v>280</v>
      </c>
      <c r="AH229" s="12">
        <v>1.83</v>
      </c>
      <c r="AI229" s="19">
        <f t="shared" si="274"/>
        <v>3.56684210526316</v>
      </c>
      <c r="AJ229" s="20">
        <v>0</v>
      </c>
      <c r="AK229" s="12">
        <v>0.99</v>
      </c>
      <c r="AL229" s="12">
        <v>1.98</v>
      </c>
      <c r="AM229" s="9">
        <f t="shared" si="275"/>
        <v>2.9602</v>
      </c>
      <c r="AN229" s="10">
        <v>1.225</v>
      </c>
      <c r="AO229" s="22">
        <v>1.015</v>
      </c>
      <c r="AP229" s="21">
        <f t="shared" si="276"/>
        <v>0</v>
      </c>
      <c r="AV229" s="12">
        <v>35728</v>
      </c>
      <c r="AW229" s="12">
        <v>0</v>
      </c>
      <c r="AX229" s="13">
        <v>1.35</v>
      </c>
      <c r="AY229" s="14">
        <v>1</v>
      </c>
      <c r="AZ229" s="15">
        <f t="shared" si="277"/>
        <v>0</v>
      </c>
      <c r="BA229" s="12">
        <v>1</v>
      </c>
      <c r="BB229" s="12">
        <v>280</v>
      </c>
      <c r="BC229" s="12">
        <v>1.83</v>
      </c>
      <c r="BD229" s="19">
        <f t="shared" si="278"/>
        <v>3.56684210526316</v>
      </c>
      <c r="BE229" s="20">
        <v>0</v>
      </c>
      <c r="BF229" s="12">
        <v>1</v>
      </c>
      <c r="BG229" s="12">
        <v>3.11</v>
      </c>
      <c r="BH229" s="9">
        <f t="shared" si="279"/>
        <v>4.11</v>
      </c>
      <c r="BI229" s="10">
        <v>1.225</v>
      </c>
      <c r="BJ229" s="20">
        <v>1</v>
      </c>
      <c r="BK229" s="21">
        <f t="shared" si="280"/>
        <v>0</v>
      </c>
      <c r="BQ229" s="12">
        <v>35728</v>
      </c>
      <c r="BR229" s="12">
        <v>0</v>
      </c>
      <c r="BS229" s="13">
        <v>1.35</v>
      </c>
      <c r="BT229" s="14">
        <v>1</v>
      </c>
      <c r="BU229" s="15">
        <f t="shared" si="281"/>
        <v>0</v>
      </c>
      <c r="BV229" s="12">
        <v>1</v>
      </c>
      <c r="BW229" s="12">
        <v>280</v>
      </c>
      <c r="BX229" s="12">
        <v>1.83</v>
      </c>
      <c r="BY229" s="19">
        <f t="shared" si="282"/>
        <v>3.56684210526316</v>
      </c>
      <c r="BZ229" s="20">
        <v>0</v>
      </c>
      <c r="CA229" s="12">
        <v>1</v>
      </c>
      <c r="CB229" s="12">
        <v>3.11</v>
      </c>
      <c r="CC229" s="9">
        <f t="shared" si="283"/>
        <v>4.11</v>
      </c>
      <c r="CD229" s="10">
        <v>1.225</v>
      </c>
      <c r="CE229" s="22">
        <v>1.015</v>
      </c>
      <c r="CF229" s="21">
        <f t="shared" si="284"/>
        <v>0</v>
      </c>
      <c r="CL229" s="12">
        <v>41312</v>
      </c>
      <c r="CM229" s="12">
        <v>0.0253</v>
      </c>
      <c r="CN229" s="13">
        <v>1.35</v>
      </c>
      <c r="CO229" s="14">
        <v>1</v>
      </c>
      <c r="CP229" s="15">
        <f t="shared" si="285"/>
        <v>1411.01136</v>
      </c>
      <c r="CQ229" s="12">
        <v>1</v>
      </c>
      <c r="CR229" s="12">
        <v>280</v>
      </c>
      <c r="CS229" s="12">
        <v>1.83</v>
      </c>
      <c r="CT229" s="19">
        <f t="shared" si="286"/>
        <v>3.56684210526316</v>
      </c>
      <c r="CU229" s="20">
        <v>0</v>
      </c>
      <c r="CV229" s="12">
        <v>0.99</v>
      </c>
      <c r="CW229" s="12">
        <v>1.98</v>
      </c>
      <c r="CX229" s="9">
        <f t="shared" si="287"/>
        <v>2.9602</v>
      </c>
      <c r="CY229" s="10">
        <v>1.225</v>
      </c>
      <c r="CZ229" s="22">
        <v>1.085</v>
      </c>
      <c r="DA229" s="21">
        <f t="shared" si="288"/>
        <v>19801.6452653421</v>
      </c>
      <c r="DG229" s="12">
        <v>41606</v>
      </c>
      <c r="DH229" s="12">
        <v>0.0253</v>
      </c>
      <c r="DI229" s="13">
        <v>1.35</v>
      </c>
      <c r="DJ229" s="14">
        <v>1</v>
      </c>
      <c r="DK229" s="15">
        <f t="shared" si="289"/>
        <v>1421.05293</v>
      </c>
      <c r="DL229" s="12">
        <v>1</v>
      </c>
      <c r="DM229" s="12">
        <v>280</v>
      </c>
      <c r="DN229" s="12">
        <v>1.83</v>
      </c>
      <c r="DO229" s="19">
        <f t="shared" si="290"/>
        <v>3.56684210526316</v>
      </c>
      <c r="DP229" s="20">
        <v>0</v>
      </c>
      <c r="DQ229" s="12">
        <v>1</v>
      </c>
      <c r="DR229" s="12">
        <v>3.11</v>
      </c>
      <c r="DS229" s="9">
        <f t="shared" si="291"/>
        <v>4.11</v>
      </c>
      <c r="DT229" s="10">
        <v>1.225</v>
      </c>
      <c r="DU229" s="22">
        <v>1.085</v>
      </c>
      <c r="DV229" s="21">
        <f t="shared" si="292"/>
        <v>27688.6503983065</v>
      </c>
      <c r="EB229" s="12">
        <v>41606</v>
      </c>
      <c r="EC229" s="12">
        <v>0.02992</v>
      </c>
      <c r="ED229" s="13">
        <v>1.35</v>
      </c>
      <c r="EE229" s="14">
        <v>1</v>
      </c>
      <c r="EF229" s="15">
        <f t="shared" si="293"/>
        <v>1680.549552</v>
      </c>
      <c r="EG229" s="12">
        <v>1</v>
      </c>
      <c r="EH229" s="12">
        <v>280</v>
      </c>
      <c r="EI229" s="12">
        <v>1.92</v>
      </c>
      <c r="EJ229" s="19">
        <f t="shared" si="294"/>
        <v>3.65684210526316</v>
      </c>
      <c r="EK229" s="20">
        <v>0</v>
      </c>
      <c r="EL229" s="12">
        <v>1</v>
      </c>
      <c r="EM229" s="12">
        <v>3.91</v>
      </c>
      <c r="EN229" s="9">
        <f t="shared" si="295"/>
        <v>4.91</v>
      </c>
      <c r="EO229" s="10">
        <v>1.225</v>
      </c>
      <c r="EP229" s="22">
        <v>1.2</v>
      </c>
      <c r="EQ229" s="21">
        <f t="shared" si="296"/>
        <v>44356.4068316928</v>
      </c>
    </row>
    <row r="230" s="1" customFormat="1" customHeight="1" spans="6:147">
      <c r="F230" s="12">
        <v>35434</v>
      </c>
      <c r="G230" s="12">
        <v>0</v>
      </c>
      <c r="H230" s="13">
        <v>1.35</v>
      </c>
      <c r="I230" s="14">
        <v>1</v>
      </c>
      <c r="J230" s="15">
        <f t="shared" si="269"/>
        <v>0</v>
      </c>
      <c r="K230" s="12">
        <v>1</v>
      </c>
      <c r="L230" s="12">
        <v>280</v>
      </c>
      <c r="M230" s="12">
        <v>1.83</v>
      </c>
      <c r="N230" s="19">
        <f t="shared" si="270"/>
        <v>3.56684210526316</v>
      </c>
      <c r="O230" s="20">
        <v>0</v>
      </c>
      <c r="P230" s="12">
        <v>0.99</v>
      </c>
      <c r="Q230" s="12">
        <v>1.98</v>
      </c>
      <c r="R230" s="9">
        <f t="shared" si="271"/>
        <v>2.9602</v>
      </c>
      <c r="S230" s="10">
        <v>1.225</v>
      </c>
      <c r="T230" s="20">
        <v>1</v>
      </c>
      <c r="U230" s="21">
        <f t="shared" si="272"/>
        <v>0</v>
      </c>
      <c r="AA230" s="12">
        <v>35434</v>
      </c>
      <c r="AB230" s="12">
        <v>0</v>
      </c>
      <c r="AC230" s="13">
        <v>1.35</v>
      </c>
      <c r="AD230" s="14">
        <v>1</v>
      </c>
      <c r="AE230" s="15">
        <f t="shared" si="273"/>
        <v>0</v>
      </c>
      <c r="AF230" s="12">
        <v>1</v>
      </c>
      <c r="AG230" s="12">
        <v>280</v>
      </c>
      <c r="AH230" s="12">
        <v>1.83</v>
      </c>
      <c r="AI230" s="19">
        <f t="shared" si="274"/>
        <v>3.56684210526316</v>
      </c>
      <c r="AJ230" s="20">
        <v>0</v>
      </c>
      <c r="AK230" s="12">
        <v>0.99</v>
      </c>
      <c r="AL230" s="12">
        <v>1.98</v>
      </c>
      <c r="AM230" s="9">
        <f t="shared" si="275"/>
        <v>2.9602</v>
      </c>
      <c r="AN230" s="10">
        <v>1.225</v>
      </c>
      <c r="AO230" s="22">
        <v>1.015</v>
      </c>
      <c r="AP230" s="21">
        <f t="shared" si="276"/>
        <v>0</v>
      </c>
      <c r="AV230" s="12">
        <v>35728</v>
      </c>
      <c r="AW230" s="12">
        <v>0</v>
      </c>
      <c r="AX230" s="13">
        <v>1.35</v>
      </c>
      <c r="AY230" s="14">
        <v>1</v>
      </c>
      <c r="AZ230" s="15">
        <f t="shared" si="277"/>
        <v>0</v>
      </c>
      <c r="BA230" s="12">
        <v>1</v>
      </c>
      <c r="BB230" s="12">
        <v>280</v>
      </c>
      <c r="BC230" s="12">
        <v>1.83</v>
      </c>
      <c r="BD230" s="19">
        <f t="shared" si="278"/>
        <v>3.56684210526316</v>
      </c>
      <c r="BE230" s="20">
        <v>0</v>
      </c>
      <c r="BF230" s="12">
        <v>1</v>
      </c>
      <c r="BG230" s="12">
        <v>3.11</v>
      </c>
      <c r="BH230" s="9">
        <f t="shared" si="279"/>
        <v>4.11</v>
      </c>
      <c r="BI230" s="10">
        <v>1.225</v>
      </c>
      <c r="BJ230" s="20">
        <v>1</v>
      </c>
      <c r="BK230" s="21">
        <f t="shared" si="280"/>
        <v>0</v>
      </c>
      <c r="BQ230" s="12">
        <v>35728</v>
      </c>
      <c r="BR230" s="12">
        <v>0</v>
      </c>
      <c r="BS230" s="13">
        <v>1.35</v>
      </c>
      <c r="BT230" s="14">
        <v>1</v>
      </c>
      <c r="BU230" s="15">
        <f t="shared" si="281"/>
        <v>0</v>
      </c>
      <c r="BV230" s="12">
        <v>1</v>
      </c>
      <c r="BW230" s="12">
        <v>280</v>
      </c>
      <c r="BX230" s="12">
        <v>1.83</v>
      </c>
      <c r="BY230" s="19">
        <f t="shared" si="282"/>
        <v>3.56684210526316</v>
      </c>
      <c r="BZ230" s="20">
        <v>0</v>
      </c>
      <c r="CA230" s="12">
        <v>1</v>
      </c>
      <c r="CB230" s="12">
        <v>3.11</v>
      </c>
      <c r="CC230" s="9">
        <f t="shared" si="283"/>
        <v>4.11</v>
      </c>
      <c r="CD230" s="10">
        <v>1.225</v>
      </c>
      <c r="CE230" s="22">
        <v>1.015</v>
      </c>
      <c r="CF230" s="21">
        <f t="shared" si="284"/>
        <v>0</v>
      </c>
      <c r="CL230" s="12">
        <v>41312</v>
      </c>
      <c r="CM230" s="12">
        <v>0.0253</v>
      </c>
      <c r="CN230" s="13">
        <v>1.35</v>
      </c>
      <c r="CO230" s="14">
        <v>1</v>
      </c>
      <c r="CP230" s="15">
        <f t="shared" si="285"/>
        <v>1411.01136</v>
      </c>
      <c r="CQ230" s="12">
        <v>1</v>
      </c>
      <c r="CR230" s="12">
        <v>280</v>
      </c>
      <c r="CS230" s="12">
        <v>1.83</v>
      </c>
      <c r="CT230" s="19">
        <f t="shared" si="286"/>
        <v>3.56684210526316</v>
      </c>
      <c r="CU230" s="20">
        <v>0</v>
      </c>
      <c r="CV230" s="12">
        <v>0.99</v>
      </c>
      <c r="CW230" s="12">
        <v>1.98</v>
      </c>
      <c r="CX230" s="9">
        <f t="shared" si="287"/>
        <v>2.9602</v>
      </c>
      <c r="CY230" s="10">
        <v>1.225</v>
      </c>
      <c r="CZ230" s="22">
        <v>1.085</v>
      </c>
      <c r="DA230" s="21">
        <f t="shared" si="288"/>
        <v>19801.6452653421</v>
      </c>
      <c r="DG230" s="12">
        <v>41606</v>
      </c>
      <c r="DH230" s="12">
        <v>0.0253</v>
      </c>
      <c r="DI230" s="13">
        <v>1.35</v>
      </c>
      <c r="DJ230" s="14">
        <v>1</v>
      </c>
      <c r="DK230" s="15">
        <f t="shared" si="289"/>
        <v>1421.05293</v>
      </c>
      <c r="DL230" s="12">
        <v>1</v>
      </c>
      <c r="DM230" s="12">
        <v>280</v>
      </c>
      <c r="DN230" s="12">
        <v>1.83</v>
      </c>
      <c r="DO230" s="19">
        <f t="shared" si="290"/>
        <v>3.56684210526316</v>
      </c>
      <c r="DP230" s="20">
        <v>0</v>
      </c>
      <c r="DQ230" s="12">
        <v>1</v>
      </c>
      <c r="DR230" s="12">
        <v>3.11</v>
      </c>
      <c r="DS230" s="9">
        <f t="shared" si="291"/>
        <v>4.11</v>
      </c>
      <c r="DT230" s="10">
        <v>1.225</v>
      </c>
      <c r="DU230" s="22">
        <v>1.085</v>
      </c>
      <c r="DV230" s="21">
        <f t="shared" si="292"/>
        <v>27688.6503983065</v>
      </c>
      <c r="EB230" s="12">
        <v>41606</v>
      </c>
      <c r="EC230" s="12">
        <v>0.02992</v>
      </c>
      <c r="ED230" s="13">
        <v>1.35</v>
      </c>
      <c r="EE230" s="14">
        <v>1</v>
      </c>
      <c r="EF230" s="15">
        <f t="shared" si="293"/>
        <v>1680.549552</v>
      </c>
      <c r="EG230" s="12">
        <v>1</v>
      </c>
      <c r="EH230" s="12">
        <v>280</v>
      </c>
      <c r="EI230" s="12">
        <v>1.92</v>
      </c>
      <c r="EJ230" s="19">
        <f t="shared" si="294"/>
        <v>3.65684210526316</v>
      </c>
      <c r="EK230" s="20">
        <v>0</v>
      </c>
      <c r="EL230" s="12">
        <v>1</v>
      </c>
      <c r="EM230" s="12">
        <v>3.91</v>
      </c>
      <c r="EN230" s="9">
        <f t="shared" si="295"/>
        <v>4.91</v>
      </c>
      <c r="EO230" s="10">
        <v>1.225</v>
      </c>
      <c r="EP230" s="22">
        <v>1.2</v>
      </c>
      <c r="EQ230" s="21">
        <f t="shared" si="296"/>
        <v>44356.4068316928</v>
      </c>
    </row>
    <row r="231" s="1" customFormat="1" customHeight="1" spans="6:147">
      <c r="F231" s="12">
        <v>35434</v>
      </c>
      <c r="G231" s="12">
        <v>0</v>
      </c>
      <c r="H231" s="13">
        <v>1.35</v>
      </c>
      <c r="I231" s="14">
        <v>1</v>
      </c>
      <c r="J231" s="15">
        <f t="shared" si="269"/>
        <v>0</v>
      </c>
      <c r="K231" s="12">
        <v>1</v>
      </c>
      <c r="L231" s="12">
        <v>280</v>
      </c>
      <c r="M231" s="12">
        <v>1.83</v>
      </c>
      <c r="N231" s="19">
        <f t="shared" si="270"/>
        <v>3.56684210526316</v>
      </c>
      <c r="O231" s="20">
        <v>0</v>
      </c>
      <c r="P231" s="12">
        <v>0.99</v>
      </c>
      <c r="Q231" s="12">
        <v>1.98</v>
      </c>
      <c r="R231" s="9">
        <f t="shared" si="271"/>
        <v>2.9602</v>
      </c>
      <c r="S231" s="10">
        <v>1.225</v>
      </c>
      <c r="T231" s="20">
        <v>1</v>
      </c>
      <c r="U231" s="21">
        <f t="shared" si="272"/>
        <v>0</v>
      </c>
      <c r="AA231" s="12">
        <v>35434</v>
      </c>
      <c r="AB231" s="12">
        <v>0</v>
      </c>
      <c r="AC231" s="13">
        <v>1.35</v>
      </c>
      <c r="AD231" s="14">
        <v>1</v>
      </c>
      <c r="AE231" s="15">
        <f t="shared" si="273"/>
        <v>0</v>
      </c>
      <c r="AF231" s="12">
        <v>1</v>
      </c>
      <c r="AG231" s="12">
        <v>280</v>
      </c>
      <c r="AH231" s="12">
        <v>1.83</v>
      </c>
      <c r="AI231" s="19">
        <f t="shared" si="274"/>
        <v>3.56684210526316</v>
      </c>
      <c r="AJ231" s="20">
        <v>0</v>
      </c>
      <c r="AK231" s="12">
        <v>0.99</v>
      </c>
      <c r="AL231" s="12">
        <v>1.98</v>
      </c>
      <c r="AM231" s="9">
        <f t="shared" si="275"/>
        <v>2.9602</v>
      </c>
      <c r="AN231" s="10">
        <v>1.225</v>
      </c>
      <c r="AO231" s="22">
        <v>1.015</v>
      </c>
      <c r="AP231" s="21">
        <f t="shared" si="276"/>
        <v>0</v>
      </c>
      <c r="AV231" s="12">
        <v>35728</v>
      </c>
      <c r="AW231" s="12">
        <v>0</v>
      </c>
      <c r="AX231" s="13">
        <v>1.35</v>
      </c>
      <c r="AY231" s="14">
        <v>1</v>
      </c>
      <c r="AZ231" s="15">
        <f t="shared" si="277"/>
        <v>0</v>
      </c>
      <c r="BA231" s="12">
        <v>1</v>
      </c>
      <c r="BB231" s="12">
        <v>280</v>
      </c>
      <c r="BC231" s="12">
        <v>1.83</v>
      </c>
      <c r="BD231" s="19">
        <f t="shared" si="278"/>
        <v>3.56684210526316</v>
      </c>
      <c r="BE231" s="20">
        <v>0</v>
      </c>
      <c r="BF231" s="12">
        <v>1</v>
      </c>
      <c r="BG231" s="12">
        <v>3.11</v>
      </c>
      <c r="BH231" s="9">
        <f t="shared" si="279"/>
        <v>4.11</v>
      </c>
      <c r="BI231" s="10">
        <v>1.225</v>
      </c>
      <c r="BJ231" s="20">
        <v>1</v>
      </c>
      <c r="BK231" s="21">
        <f t="shared" si="280"/>
        <v>0</v>
      </c>
      <c r="BQ231" s="12">
        <v>35728</v>
      </c>
      <c r="BR231" s="12">
        <v>0</v>
      </c>
      <c r="BS231" s="13">
        <v>1.35</v>
      </c>
      <c r="BT231" s="14">
        <v>1</v>
      </c>
      <c r="BU231" s="15">
        <f t="shared" si="281"/>
        <v>0</v>
      </c>
      <c r="BV231" s="12">
        <v>1</v>
      </c>
      <c r="BW231" s="12">
        <v>280</v>
      </c>
      <c r="BX231" s="12">
        <v>1.83</v>
      </c>
      <c r="BY231" s="19">
        <f t="shared" si="282"/>
        <v>3.56684210526316</v>
      </c>
      <c r="BZ231" s="20">
        <v>0</v>
      </c>
      <c r="CA231" s="12">
        <v>1</v>
      </c>
      <c r="CB231" s="12">
        <v>3.11</v>
      </c>
      <c r="CC231" s="9">
        <f t="shared" si="283"/>
        <v>4.11</v>
      </c>
      <c r="CD231" s="10">
        <v>1.225</v>
      </c>
      <c r="CE231" s="22">
        <v>1.015</v>
      </c>
      <c r="CF231" s="21">
        <f t="shared" si="284"/>
        <v>0</v>
      </c>
      <c r="CL231" s="12">
        <v>41312</v>
      </c>
      <c r="CM231" s="12">
        <v>0.0253</v>
      </c>
      <c r="CN231" s="13">
        <v>1.35</v>
      </c>
      <c r="CO231" s="14">
        <v>1</v>
      </c>
      <c r="CP231" s="15">
        <f t="shared" si="285"/>
        <v>1411.01136</v>
      </c>
      <c r="CQ231" s="12">
        <v>1</v>
      </c>
      <c r="CR231" s="12">
        <v>280</v>
      </c>
      <c r="CS231" s="12">
        <v>1.83</v>
      </c>
      <c r="CT231" s="19">
        <f t="shared" si="286"/>
        <v>3.56684210526316</v>
      </c>
      <c r="CU231" s="20">
        <v>0</v>
      </c>
      <c r="CV231" s="12">
        <v>0.99</v>
      </c>
      <c r="CW231" s="12">
        <v>1.98</v>
      </c>
      <c r="CX231" s="9">
        <f t="shared" si="287"/>
        <v>2.9602</v>
      </c>
      <c r="CY231" s="10">
        <v>1.225</v>
      </c>
      <c r="CZ231" s="22">
        <v>1.085</v>
      </c>
      <c r="DA231" s="21">
        <f t="shared" si="288"/>
        <v>19801.6452653421</v>
      </c>
      <c r="DG231" s="12">
        <v>41606</v>
      </c>
      <c r="DH231" s="12">
        <v>0.0253</v>
      </c>
      <c r="DI231" s="13">
        <v>1.35</v>
      </c>
      <c r="DJ231" s="14">
        <v>1</v>
      </c>
      <c r="DK231" s="15">
        <f t="shared" si="289"/>
        <v>1421.05293</v>
      </c>
      <c r="DL231" s="12">
        <v>1</v>
      </c>
      <c r="DM231" s="12">
        <v>280</v>
      </c>
      <c r="DN231" s="12">
        <v>1.83</v>
      </c>
      <c r="DO231" s="19">
        <f t="shared" si="290"/>
        <v>3.56684210526316</v>
      </c>
      <c r="DP231" s="20">
        <v>0</v>
      </c>
      <c r="DQ231" s="12">
        <v>1</v>
      </c>
      <c r="DR231" s="12">
        <v>3.11</v>
      </c>
      <c r="DS231" s="9">
        <f t="shared" si="291"/>
        <v>4.11</v>
      </c>
      <c r="DT231" s="10">
        <v>1.225</v>
      </c>
      <c r="DU231" s="22">
        <v>1.085</v>
      </c>
      <c r="DV231" s="21">
        <f t="shared" si="292"/>
        <v>27688.6503983065</v>
      </c>
      <c r="EB231" s="12">
        <v>41606</v>
      </c>
      <c r="EC231" s="12">
        <v>0.02992</v>
      </c>
      <c r="ED231" s="13">
        <v>1.35</v>
      </c>
      <c r="EE231" s="14">
        <v>1</v>
      </c>
      <c r="EF231" s="15">
        <f t="shared" si="293"/>
        <v>1680.549552</v>
      </c>
      <c r="EG231" s="12">
        <v>1</v>
      </c>
      <c r="EH231" s="12">
        <v>280</v>
      </c>
      <c r="EI231" s="12">
        <v>1.92</v>
      </c>
      <c r="EJ231" s="19">
        <f t="shared" si="294"/>
        <v>3.65684210526316</v>
      </c>
      <c r="EK231" s="20">
        <v>0</v>
      </c>
      <c r="EL231" s="12">
        <v>1</v>
      </c>
      <c r="EM231" s="12">
        <v>3.91</v>
      </c>
      <c r="EN231" s="9">
        <f t="shared" si="295"/>
        <v>4.91</v>
      </c>
      <c r="EO231" s="10">
        <v>1.225</v>
      </c>
      <c r="EP231" s="22">
        <v>1.2</v>
      </c>
      <c r="EQ231" s="21">
        <f t="shared" si="296"/>
        <v>44356.4068316928</v>
      </c>
    </row>
    <row r="232" s="1" customFormat="1" customHeight="1" spans="6:147">
      <c r="F232" s="28" t="s">
        <v>33</v>
      </c>
      <c r="G232" s="29"/>
      <c r="H232" s="29"/>
      <c r="I232" s="29"/>
      <c r="J232" s="29"/>
      <c r="K232" s="29"/>
      <c r="L232" s="29"/>
      <c r="M232" s="29"/>
      <c r="N232" s="30">
        <f>SUM(U207:U231)</f>
        <v>880566.394171448</v>
      </c>
      <c r="O232" s="30"/>
      <c r="P232" s="30"/>
      <c r="Q232" s="30"/>
      <c r="R232" s="30"/>
      <c r="S232" s="30"/>
      <c r="T232" s="30"/>
      <c r="U232" s="30"/>
      <c r="V232" s="1"/>
      <c r="W232" s="1"/>
      <c r="X232" s="1"/>
      <c r="Y232" s="1"/>
      <c r="Z232" s="1"/>
      <c r="AA232" s="28" t="s">
        <v>33</v>
      </c>
      <c r="AB232" s="29"/>
      <c r="AC232" s="29"/>
      <c r="AD232" s="29"/>
      <c r="AE232" s="29"/>
      <c r="AF232" s="29"/>
      <c r="AG232" s="29"/>
      <c r="AH232" s="29"/>
      <c r="AI232" s="30">
        <f>SUM(AP207:AP231)</f>
        <v>1104306.76874616</v>
      </c>
      <c r="AJ232" s="30"/>
      <c r="AK232" s="30"/>
      <c r="AL232" s="30"/>
      <c r="AM232" s="30"/>
      <c r="AN232" s="30"/>
      <c r="AO232" s="30"/>
      <c r="AP232" s="30"/>
      <c r="AQ232" s="1"/>
      <c r="AR232" s="1"/>
      <c r="AS232" s="1"/>
      <c r="AT232" s="1"/>
      <c r="AU232" s="1"/>
      <c r="AV232" s="28" t="s">
        <v>33</v>
      </c>
      <c r="AW232" s="29"/>
      <c r="AX232" s="29"/>
      <c r="AY232" s="29"/>
      <c r="AZ232" s="29"/>
      <c r="BA232" s="29"/>
      <c r="BB232" s="29"/>
      <c r="BC232" s="29"/>
      <c r="BD232" s="30">
        <f>SUM(BK207:BK231)</f>
        <v>1225300.65158635</v>
      </c>
      <c r="BE232" s="30"/>
      <c r="BF232" s="30"/>
      <c r="BG232" s="30"/>
      <c r="BH232" s="30"/>
      <c r="BI232" s="30"/>
      <c r="BJ232" s="30"/>
      <c r="BK232" s="30"/>
      <c r="BL232" s="1"/>
      <c r="BM232" s="1"/>
      <c r="BN232" s="1"/>
      <c r="BO232" s="1"/>
      <c r="BP232" s="1"/>
      <c r="BQ232" s="28" t="s">
        <v>33</v>
      </c>
      <c r="BR232" s="29"/>
      <c r="BS232" s="29"/>
      <c r="BT232" s="29"/>
      <c r="BU232" s="29"/>
      <c r="BV232" s="29"/>
      <c r="BW232" s="29"/>
      <c r="BX232" s="29"/>
      <c r="BY232" s="30">
        <f>SUM(CF207:CF231)</f>
        <v>1536901.93458686</v>
      </c>
      <c r="BZ232" s="30"/>
      <c r="CA232" s="30"/>
      <c r="CB232" s="30"/>
      <c r="CC232" s="30"/>
      <c r="CD232" s="30"/>
      <c r="CE232" s="30"/>
      <c r="CF232" s="30"/>
      <c r="CG232" s="1"/>
      <c r="CH232" s="1"/>
      <c r="CI232" s="1"/>
      <c r="CJ232" s="1"/>
      <c r="CK232" s="1"/>
      <c r="CL232" s="28" t="s">
        <v>33</v>
      </c>
      <c r="CM232" s="29"/>
      <c r="CN232" s="29"/>
      <c r="CO232" s="29"/>
      <c r="CP232" s="29"/>
      <c r="CQ232" s="29"/>
      <c r="CR232" s="29"/>
      <c r="CS232" s="29"/>
      <c r="CT232" s="30">
        <f>SUM(DA207:DA231)</f>
        <v>1335822.87753275</v>
      </c>
      <c r="CU232" s="30"/>
      <c r="CV232" s="30"/>
      <c r="CW232" s="30"/>
      <c r="CX232" s="30"/>
      <c r="CY232" s="30"/>
      <c r="CZ232" s="30"/>
      <c r="DA232" s="30"/>
      <c r="DB232" s="1"/>
      <c r="DC232" s="1"/>
      <c r="DD232" s="1"/>
      <c r="DE232" s="1"/>
      <c r="DF232" s="1"/>
      <c r="DG232" s="28" t="s">
        <v>33</v>
      </c>
      <c r="DH232" s="29"/>
      <c r="DI232" s="29"/>
      <c r="DJ232" s="29"/>
      <c r="DK232" s="29"/>
      <c r="DL232" s="29"/>
      <c r="DM232" s="29"/>
      <c r="DN232" s="29"/>
      <c r="DO232" s="30">
        <f>SUM(DV207:DV231)</f>
        <v>1859574.20051766</v>
      </c>
      <c r="DP232" s="30"/>
      <c r="DQ232" s="30"/>
      <c r="DR232" s="30"/>
      <c r="DS232" s="30"/>
      <c r="DT232" s="30"/>
      <c r="DU232" s="30"/>
      <c r="DV232" s="30"/>
      <c r="DW232" s="1"/>
      <c r="DX232" s="1"/>
      <c r="DY232" s="1"/>
      <c r="DZ232" s="1"/>
      <c r="EA232" s="1"/>
      <c r="EB232" s="28" t="s">
        <v>33</v>
      </c>
      <c r="EC232" s="29"/>
      <c r="ED232" s="29"/>
      <c r="EE232" s="29"/>
      <c r="EF232" s="29"/>
      <c r="EG232" s="29"/>
      <c r="EH232" s="29"/>
      <c r="EI232" s="29"/>
      <c r="EJ232" s="30">
        <f>SUM(EQ207:EQ231)</f>
        <v>2688841.24326732</v>
      </c>
      <c r="EK232" s="30"/>
      <c r="EL232" s="30"/>
      <c r="EM232" s="30"/>
      <c r="EN232" s="30"/>
      <c r="EO232" s="30"/>
      <c r="EP232" s="30"/>
      <c r="EQ232" s="30"/>
    </row>
    <row r="233" s="1" customFormat="1" customHeight="1" spans="6:147">
      <c r="F233" s="29"/>
      <c r="G233" s="29"/>
      <c r="H233" s="29"/>
      <c r="I233" s="29"/>
      <c r="J233" s="29"/>
      <c r="K233" s="29"/>
      <c r="L233" s="29"/>
      <c r="M233" s="29"/>
      <c r="N233" s="30"/>
      <c r="O233" s="30"/>
      <c r="P233" s="30"/>
      <c r="Q233" s="30"/>
      <c r="R233" s="30"/>
      <c r="S233" s="30"/>
      <c r="T233" s="30"/>
      <c r="U233" s="30"/>
      <c r="V233" s="1"/>
      <c r="W233" s="1"/>
      <c r="X233" s="1"/>
      <c r="Y233" s="1"/>
      <c r="Z233" s="1"/>
      <c r="AA233" s="29"/>
      <c r="AB233" s="29"/>
      <c r="AC233" s="29"/>
      <c r="AD233" s="29"/>
      <c r="AE233" s="29"/>
      <c r="AF233" s="29"/>
      <c r="AG233" s="29"/>
      <c r="AH233" s="29"/>
      <c r="AI233" s="30"/>
      <c r="AJ233" s="30"/>
      <c r="AK233" s="30"/>
      <c r="AL233" s="30"/>
      <c r="AM233" s="30"/>
      <c r="AN233" s="30"/>
      <c r="AO233" s="30"/>
      <c r="AP233" s="30"/>
      <c r="AQ233" s="1"/>
      <c r="AR233" s="1"/>
      <c r="AS233" s="1"/>
      <c r="AT233" s="1"/>
      <c r="AU233" s="1"/>
      <c r="AV233" s="29"/>
      <c r="AW233" s="29"/>
      <c r="AX233" s="29"/>
      <c r="AY233" s="29"/>
      <c r="AZ233" s="29"/>
      <c r="BA233" s="29"/>
      <c r="BB233" s="29"/>
      <c r="BC233" s="29"/>
      <c r="BD233" s="30"/>
      <c r="BE233" s="30"/>
      <c r="BF233" s="30"/>
      <c r="BG233" s="30"/>
      <c r="BH233" s="30"/>
      <c r="BI233" s="30"/>
      <c r="BJ233" s="30"/>
      <c r="BK233" s="30"/>
      <c r="BL233" s="1"/>
      <c r="BM233" s="1"/>
      <c r="BN233" s="1"/>
      <c r="BO233" s="1"/>
      <c r="BP233" s="1"/>
      <c r="BQ233" s="29"/>
      <c r="BR233" s="29"/>
      <c r="BS233" s="29"/>
      <c r="BT233" s="29"/>
      <c r="BU233" s="29"/>
      <c r="BV233" s="29"/>
      <c r="BW233" s="29"/>
      <c r="BX233" s="29"/>
      <c r="BY233" s="30"/>
      <c r="BZ233" s="30"/>
      <c r="CA233" s="30"/>
      <c r="CB233" s="30"/>
      <c r="CC233" s="30"/>
      <c r="CD233" s="30"/>
      <c r="CE233" s="30"/>
      <c r="CF233" s="30"/>
      <c r="CG233" s="1"/>
      <c r="CH233" s="1"/>
      <c r="CI233" s="1"/>
      <c r="CJ233" s="1"/>
      <c r="CK233" s="1"/>
      <c r="CL233" s="29"/>
      <c r="CM233" s="29"/>
      <c r="CN233" s="29"/>
      <c r="CO233" s="29"/>
      <c r="CP233" s="29"/>
      <c r="CQ233" s="29"/>
      <c r="CR233" s="29"/>
      <c r="CS233" s="29"/>
      <c r="CT233" s="30"/>
      <c r="CU233" s="30"/>
      <c r="CV233" s="30"/>
      <c r="CW233" s="30"/>
      <c r="CX233" s="30"/>
      <c r="CY233" s="30"/>
      <c r="CZ233" s="30"/>
      <c r="DA233" s="30"/>
      <c r="DB233" s="1"/>
      <c r="DC233" s="1"/>
      <c r="DD233" s="1"/>
      <c r="DE233" s="1"/>
      <c r="DF233" s="1"/>
      <c r="DG233" s="29"/>
      <c r="DH233" s="29"/>
      <c r="DI233" s="29"/>
      <c r="DJ233" s="29"/>
      <c r="DK233" s="29"/>
      <c r="DL233" s="29"/>
      <c r="DM233" s="29"/>
      <c r="DN233" s="29"/>
      <c r="DO233" s="30"/>
      <c r="DP233" s="30"/>
      <c r="DQ233" s="30"/>
      <c r="DR233" s="30"/>
      <c r="DS233" s="30"/>
      <c r="DT233" s="30"/>
      <c r="DU233" s="30"/>
      <c r="DV233" s="30"/>
      <c r="DW233" s="1"/>
      <c r="DX233" s="1"/>
      <c r="DY233" s="1"/>
      <c r="DZ233" s="1"/>
      <c r="EA233" s="1"/>
      <c r="EB233" s="29"/>
      <c r="EC233" s="29"/>
      <c r="ED233" s="29"/>
      <c r="EE233" s="29"/>
      <c r="EF233" s="29"/>
      <c r="EG233" s="29"/>
      <c r="EH233" s="29"/>
      <c r="EI233" s="29"/>
      <c r="EJ233" s="30"/>
      <c r="EK233" s="30"/>
      <c r="EL233" s="30"/>
      <c r="EM233" s="30"/>
      <c r="EN233" s="30"/>
      <c r="EO233" s="30"/>
      <c r="EP233" s="30"/>
      <c r="EQ233" s="30"/>
    </row>
    <row r="234" s="1" customFormat="1" customHeight="1" spans="6:147">
      <c r="F234" s="7"/>
      <c r="G234" s="7"/>
      <c r="H234" s="7"/>
      <c r="I234" s="7"/>
      <c r="J234" s="7"/>
      <c r="K234" s="7"/>
      <c r="L234" s="7"/>
      <c r="M234" s="7"/>
      <c r="N234" s="7"/>
      <c r="O234" s="7"/>
      <c r="P234" s="7"/>
      <c r="Q234" s="7"/>
      <c r="R234" s="1"/>
      <c r="S234" s="1"/>
      <c r="T234" s="1"/>
      <c r="U234" s="1"/>
      <c r="V234" s="1"/>
      <c r="W234" s="1"/>
      <c r="X234" s="1"/>
      <c r="Y234" s="1"/>
      <c r="Z234" s="1"/>
      <c r="AA234" s="7"/>
      <c r="AB234" s="7"/>
      <c r="AC234" s="7"/>
      <c r="AD234" s="7"/>
      <c r="AE234" s="7"/>
      <c r="AF234" s="7"/>
      <c r="AG234" s="7"/>
      <c r="AH234" s="7"/>
      <c r="AI234" s="7"/>
      <c r="AJ234" s="7"/>
      <c r="AK234" s="7"/>
      <c r="AL234" s="7"/>
      <c r="AM234" s="1"/>
      <c r="AN234" s="1"/>
      <c r="AO234" s="1"/>
      <c r="AP234" s="1"/>
      <c r="AQ234" s="1"/>
      <c r="AR234" s="1"/>
      <c r="AS234" s="1"/>
      <c r="AT234" s="1"/>
      <c r="AU234" s="1"/>
      <c r="AV234" s="7"/>
      <c r="AW234" s="7"/>
      <c r="AX234" s="7"/>
      <c r="AY234" s="7"/>
      <c r="AZ234" s="7"/>
      <c r="BA234" s="7"/>
      <c r="BB234" s="7"/>
      <c r="BC234" s="7"/>
      <c r="BD234" s="7"/>
      <c r="BE234" s="7"/>
      <c r="BF234" s="7"/>
      <c r="BG234" s="7"/>
      <c r="BH234" s="1"/>
      <c r="BI234" s="1"/>
      <c r="BJ234" s="1"/>
      <c r="BK234" s="1"/>
      <c r="BL234" s="1"/>
      <c r="BM234" s="1"/>
      <c r="BN234" s="1"/>
      <c r="BO234" s="1"/>
      <c r="BP234" s="1"/>
      <c r="BQ234" s="7"/>
      <c r="BR234" s="7"/>
      <c r="BS234" s="7"/>
      <c r="BT234" s="7"/>
      <c r="BU234" s="7"/>
      <c r="BV234" s="7"/>
      <c r="BW234" s="7"/>
      <c r="BX234" s="7"/>
      <c r="BY234" s="7"/>
      <c r="BZ234" s="7"/>
      <c r="CA234" s="7"/>
      <c r="CB234" s="7"/>
      <c r="CC234" s="1"/>
      <c r="CD234" s="1"/>
      <c r="CE234" s="1"/>
      <c r="CF234" s="1"/>
      <c r="CG234" s="1"/>
      <c r="CH234" s="1"/>
      <c r="CI234" s="1"/>
      <c r="CJ234" s="1"/>
      <c r="CK234" s="1"/>
      <c r="CL234" s="7"/>
      <c r="CM234" s="7"/>
      <c r="CN234" s="7"/>
      <c r="CO234" s="7"/>
      <c r="CP234" s="7"/>
      <c r="CQ234" s="7"/>
      <c r="CR234" s="7"/>
      <c r="CS234" s="7"/>
      <c r="CT234" s="7"/>
      <c r="CU234" s="7"/>
      <c r="CV234" s="7"/>
      <c r="CW234" s="7"/>
      <c r="CX234" s="1"/>
      <c r="CY234" s="1"/>
      <c r="CZ234" s="1"/>
      <c r="DA234" s="1"/>
      <c r="DB234" s="1"/>
      <c r="DC234" s="1"/>
      <c r="DD234" s="1"/>
      <c r="DE234" s="1"/>
      <c r="DF234" s="1"/>
      <c r="DG234" s="7"/>
      <c r="DH234" s="7"/>
      <c r="DI234" s="7"/>
      <c r="DJ234" s="7"/>
      <c r="DK234" s="7"/>
      <c r="DL234" s="7"/>
      <c r="DM234" s="7"/>
      <c r="DN234" s="7"/>
      <c r="DO234" s="7"/>
      <c r="DP234" s="7"/>
      <c r="DQ234" s="7"/>
      <c r="DR234" s="7"/>
      <c r="DS234" s="1"/>
      <c r="DT234" s="1"/>
      <c r="DU234" s="1"/>
      <c r="DV234" s="1"/>
      <c r="DW234" s="1"/>
      <c r="DX234" s="1"/>
      <c r="DY234" s="1"/>
      <c r="DZ234" s="1"/>
      <c r="EA234" s="1"/>
      <c r="EB234" s="7"/>
      <c r="EC234" s="7"/>
      <c r="ED234" s="7"/>
      <c r="EE234" s="7"/>
      <c r="EF234" s="7"/>
      <c r="EG234" s="7"/>
      <c r="EH234" s="7"/>
      <c r="EI234" s="7"/>
      <c r="EJ234" s="7"/>
      <c r="EK234" s="7"/>
      <c r="EL234" s="7"/>
      <c r="EM234" s="7"/>
    </row>
    <row r="235" s="1" customFormat="1" customHeight="1" spans="6:147">
      <c r="F235" s="15" t="s">
        <v>8</v>
      </c>
      <c r="G235" s="15"/>
      <c r="H235" s="15"/>
      <c r="I235" s="15"/>
      <c r="J235" s="15"/>
      <c r="K235" s="9" t="s">
        <v>35</v>
      </c>
      <c r="L235" s="9"/>
      <c r="M235" s="9"/>
      <c r="N235" s="9"/>
      <c r="O235" s="10" t="s">
        <v>36</v>
      </c>
      <c r="P235" s="10"/>
      <c r="Q235" s="31" t="s">
        <v>14</v>
      </c>
      <c r="R235"/>
      <c r="S235"/>
      <c r="T235"/>
      <c r="U235"/>
      <c r="V235" s="1"/>
      <c r="W235" s="1"/>
      <c r="X235" s="1"/>
      <c r="Y235" s="1"/>
      <c r="Z235" s="1"/>
      <c r="AA235" s="15" t="s">
        <v>8</v>
      </c>
      <c r="AB235" s="15"/>
      <c r="AC235" s="15"/>
      <c r="AD235" s="15"/>
      <c r="AE235" s="15"/>
      <c r="AF235" s="9" t="s">
        <v>35</v>
      </c>
      <c r="AG235" s="9"/>
      <c r="AH235" s="9"/>
      <c r="AI235" s="9"/>
      <c r="AJ235" s="10" t="s">
        <v>36</v>
      </c>
      <c r="AK235" s="10"/>
      <c r="AL235" s="31" t="s">
        <v>14</v>
      </c>
      <c r="AM235"/>
      <c r="AN235"/>
      <c r="AO235"/>
      <c r="AP235"/>
      <c r="AQ235" s="1"/>
      <c r="AR235" s="1"/>
      <c r="AS235" s="1"/>
      <c r="AT235" s="1"/>
      <c r="AU235" s="1"/>
      <c r="AV235" s="15" t="s">
        <v>8</v>
      </c>
      <c r="AW235" s="15"/>
      <c r="AX235" s="15"/>
      <c r="AY235" s="15"/>
      <c r="AZ235" s="15"/>
      <c r="BA235" s="9" t="s">
        <v>35</v>
      </c>
      <c r="BB235" s="9"/>
      <c r="BC235" s="9"/>
      <c r="BD235" s="9"/>
      <c r="BE235" s="10" t="s">
        <v>36</v>
      </c>
      <c r="BF235" s="10"/>
      <c r="BG235" s="31" t="s">
        <v>14</v>
      </c>
      <c r="BH235"/>
      <c r="BI235"/>
      <c r="BJ235"/>
      <c r="BK235"/>
      <c r="BL235" s="1"/>
      <c r="BM235" s="1"/>
      <c r="BN235" s="1"/>
      <c r="BO235" s="1"/>
      <c r="BP235" s="1"/>
      <c r="BQ235" s="15" t="s">
        <v>8</v>
      </c>
      <c r="BR235" s="15"/>
      <c r="BS235" s="15"/>
      <c r="BT235" s="15"/>
      <c r="BU235" s="15"/>
      <c r="BV235" s="9" t="s">
        <v>35</v>
      </c>
      <c r="BW235" s="9"/>
      <c r="BX235" s="9"/>
      <c r="BY235" s="9"/>
      <c r="BZ235" s="10" t="s">
        <v>36</v>
      </c>
      <c r="CA235" s="10"/>
      <c r="CB235" s="31" t="s">
        <v>14</v>
      </c>
      <c r="CC235"/>
      <c r="CD235"/>
      <c r="CE235"/>
      <c r="CF235"/>
      <c r="CG235" s="1"/>
      <c r="CH235" s="1"/>
      <c r="CI235" s="1"/>
      <c r="CJ235" s="1"/>
      <c r="CK235" s="1"/>
      <c r="CL235" s="15" t="s">
        <v>8</v>
      </c>
      <c r="CM235" s="15"/>
      <c r="CN235" s="15"/>
      <c r="CO235" s="15"/>
      <c r="CP235" s="15"/>
      <c r="CQ235" s="9" t="s">
        <v>35</v>
      </c>
      <c r="CR235" s="9"/>
      <c r="CS235" s="9"/>
      <c r="CT235" s="9"/>
      <c r="CU235" s="10" t="s">
        <v>36</v>
      </c>
      <c r="CV235" s="10"/>
      <c r="CW235" s="31" t="s">
        <v>14</v>
      </c>
      <c r="CX235"/>
      <c r="CY235"/>
      <c r="CZ235"/>
      <c r="DA235"/>
      <c r="DB235" s="1"/>
      <c r="DC235" s="1"/>
      <c r="DD235" s="1"/>
      <c r="DE235" s="1"/>
      <c r="DF235" s="1"/>
      <c r="DG235" s="15" t="s">
        <v>8</v>
      </c>
      <c r="DH235" s="15"/>
      <c r="DI235" s="15"/>
      <c r="DJ235" s="15"/>
      <c r="DK235" s="15"/>
      <c r="DL235" s="9" t="s">
        <v>35</v>
      </c>
      <c r="DM235" s="9"/>
      <c r="DN235" s="9"/>
      <c r="DO235" s="9"/>
      <c r="DP235" s="10" t="s">
        <v>36</v>
      </c>
      <c r="DQ235" s="10"/>
      <c r="DR235" s="31" t="s">
        <v>14</v>
      </c>
      <c r="DS235"/>
      <c r="DT235"/>
      <c r="DU235"/>
      <c r="DV235"/>
      <c r="DW235" s="1"/>
      <c r="DX235" s="1"/>
      <c r="DY235" s="1"/>
      <c r="DZ235" s="1"/>
      <c r="EA235" s="1"/>
      <c r="EB235" s="15" t="s">
        <v>8</v>
      </c>
      <c r="EC235" s="15"/>
      <c r="ED235" s="15"/>
      <c r="EE235" s="15"/>
      <c r="EF235" s="15"/>
      <c r="EG235" s="9" t="s">
        <v>35</v>
      </c>
      <c r="EH235" s="9"/>
      <c r="EI235" s="9"/>
      <c r="EJ235" s="9"/>
      <c r="EK235" s="10" t="s">
        <v>36</v>
      </c>
      <c r="EL235" s="10"/>
      <c r="EM235" s="31" t="s">
        <v>14</v>
      </c>
      <c r="EN235"/>
      <c r="EO235"/>
      <c r="EP235"/>
      <c r="EQ235"/>
    </row>
    <row r="236" s="1" customFormat="1" customHeight="1" spans="6:147">
      <c r="F236" s="12" t="s">
        <v>37</v>
      </c>
      <c r="G236" s="12" t="s">
        <v>20</v>
      </c>
      <c r="H236" s="32" t="s">
        <v>38</v>
      </c>
      <c r="I236" s="33" t="s">
        <v>39</v>
      </c>
      <c r="J236" s="15" t="s">
        <v>8</v>
      </c>
      <c r="K236" s="12" t="s">
        <v>40</v>
      </c>
      <c r="L236" s="12" t="s">
        <v>27</v>
      </c>
      <c r="M236" s="12" t="s">
        <v>28</v>
      </c>
      <c r="N236" s="9" t="s">
        <v>41</v>
      </c>
      <c r="O236" s="12" t="s">
        <v>30</v>
      </c>
      <c r="P236" s="12" t="s">
        <v>42</v>
      </c>
      <c r="Q236" s="31"/>
      <c r="R236"/>
      <c r="S236"/>
      <c r="T236"/>
      <c r="U236"/>
      <c r="V236" s="1"/>
      <c r="W236" s="1"/>
      <c r="X236" s="1"/>
      <c r="Y236" s="1"/>
      <c r="Z236" s="1"/>
      <c r="AA236" s="12" t="s">
        <v>37</v>
      </c>
      <c r="AB236" s="12" t="s">
        <v>20</v>
      </c>
      <c r="AC236" s="32" t="s">
        <v>38</v>
      </c>
      <c r="AD236" s="33" t="s">
        <v>39</v>
      </c>
      <c r="AE236" s="15" t="s">
        <v>8</v>
      </c>
      <c r="AF236" s="12" t="s">
        <v>40</v>
      </c>
      <c r="AG236" s="12" t="s">
        <v>27</v>
      </c>
      <c r="AH236" s="12" t="s">
        <v>28</v>
      </c>
      <c r="AI236" s="9" t="s">
        <v>41</v>
      </c>
      <c r="AJ236" s="12" t="s">
        <v>30</v>
      </c>
      <c r="AK236" s="12" t="s">
        <v>42</v>
      </c>
      <c r="AL236" s="31"/>
      <c r="AM236"/>
      <c r="AN236"/>
      <c r="AO236"/>
      <c r="AP236"/>
      <c r="AQ236" s="1"/>
      <c r="AR236" s="1"/>
      <c r="AS236" s="1"/>
      <c r="AT236" s="1"/>
      <c r="AU236" s="1"/>
      <c r="AV236" s="12" t="s">
        <v>37</v>
      </c>
      <c r="AW236" s="12" t="s">
        <v>20</v>
      </c>
      <c r="AX236" s="32" t="s">
        <v>38</v>
      </c>
      <c r="AY236" s="33" t="s">
        <v>39</v>
      </c>
      <c r="AZ236" s="15" t="s">
        <v>8</v>
      </c>
      <c r="BA236" s="12" t="s">
        <v>40</v>
      </c>
      <c r="BB236" s="12" t="s">
        <v>27</v>
      </c>
      <c r="BC236" s="12" t="s">
        <v>28</v>
      </c>
      <c r="BD236" s="9" t="s">
        <v>41</v>
      </c>
      <c r="BE236" s="12" t="s">
        <v>30</v>
      </c>
      <c r="BF236" s="12" t="s">
        <v>42</v>
      </c>
      <c r="BG236" s="31"/>
      <c r="BH236"/>
      <c r="BI236"/>
      <c r="BJ236"/>
      <c r="BK236"/>
      <c r="BL236" s="1"/>
      <c r="BM236" s="1"/>
      <c r="BN236" s="1"/>
      <c r="BO236" s="1"/>
      <c r="BP236" s="1"/>
      <c r="BQ236" s="12" t="s">
        <v>37</v>
      </c>
      <c r="BR236" s="12" t="s">
        <v>20</v>
      </c>
      <c r="BS236" s="32" t="s">
        <v>38</v>
      </c>
      <c r="BT236" s="33" t="s">
        <v>39</v>
      </c>
      <c r="BU236" s="15" t="s">
        <v>8</v>
      </c>
      <c r="BV236" s="12" t="s">
        <v>40</v>
      </c>
      <c r="BW236" s="12" t="s">
        <v>27</v>
      </c>
      <c r="BX236" s="12" t="s">
        <v>28</v>
      </c>
      <c r="BY236" s="9" t="s">
        <v>41</v>
      </c>
      <c r="BZ236" s="12" t="s">
        <v>30</v>
      </c>
      <c r="CA236" s="12" t="s">
        <v>42</v>
      </c>
      <c r="CB236" s="31"/>
      <c r="CC236"/>
      <c r="CD236"/>
      <c r="CE236"/>
      <c r="CF236"/>
      <c r="CG236" s="1"/>
      <c r="CH236" s="1"/>
      <c r="CI236" s="1"/>
      <c r="CJ236" s="1"/>
      <c r="CK236" s="1"/>
      <c r="CL236" s="12" t="s">
        <v>37</v>
      </c>
      <c r="CM236" s="12" t="s">
        <v>20</v>
      </c>
      <c r="CN236" s="32" t="s">
        <v>38</v>
      </c>
      <c r="CO236" s="33" t="s">
        <v>39</v>
      </c>
      <c r="CP236" s="15" t="s">
        <v>8</v>
      </c>
      <c r="CQ236" s="12" t="s">
        <v>40</v>
      </c>
      <c r="CR236" s="12" t="s">
        <v>27</v>
      </c>
      <c r="CS236" s="12" t="s">
        <v>28</v>
      </c>
      <c r="CT236" s="9" t="s">
        <v>41</v>
      </c>
      <c r="CU236" s="12" t="s">
        <v>30</v>
      </c>
      <c r="CV236" s="12" t="s">
        <v>42</v>
      </c>
      <c r="CW236" s="31"/>
      <c r="CX236"/>
      <c r="CY236"/>
      <c r="CZ236"/>
      <c r="DA236"/>
      <c r="DB236" s="1"/>
      <c r="DC236" s="1"/>
      <c r="DD236" s="1"/>
      <c r="DE236" s="1"/>
      <c r="DF236" s="1"/>
      <c r="DG236" s="12" t="s">
        <v>37</v>
      </c>
      <c r="DH236" s="12" t="s">
        <v>20</v>
      </c>
      <c r="DI236" s="32" t="s">
        <v>38</v>
      </c>
      <c r="DJ236" s="33" t="s">
        <v>39</v>
      </c>
      <c r="DK236" s="15" t="s">
        <v>8</v>
      </c>
      <c r="DL236" s="12" t="s">
        <v>40</v>
      </c>
      <c r="DM236" s="12" t="s">
        <v>27</v>
      </c>
      <c r="DN236" s="12" t="s">
        <v>28</v>
      </c>
      <c r="DO236" s="9" t="s">
        <v>41</v>
      </c>
      <c r="DP236" s="12" t="s">
        <v>30</v>
      </c>
      <c r="DQ236" s="12" t="s">
        <v>42</v>
      </c>
      <c r="DR236" s="31"/>
      <c r="DS236"/>
      <c r="DT236"/>
      <c r="DU236"/>
      <c r="DV236"/>
      <c r="DW236" s="1"/>
      <c r="DX236" s="1"/>
      <c r="DY236" s="1"/>
      <c r="DZ236" s="1"/>
      <c r="EA236" s="1"/>
      <c r="EB236" s="12" t="s">
        <v>37</v>
      </c>
      <c r="EC236" s="12" t="s">
        <v>20</v>
      </c>
      <c r="ED236" s="32" t="s">
        <v>38</v>
      </c>
      <c r="EE236" s="33" t="s">
        <v>39</v>
      </c>
      <c r="EF236" s="15" t="s">
        <v>8</v>
      </c>
      <c r="EG236" s="12" t="s">
        <v>40</v>
      </c>
      <c r="EH236" s="12" t="s">
        <v>27</v>
      </c>
      <c r="EI236" s="12" t="s">
        <v>28</v>
      </c>
      <c r="EJ236" s="9" t="s">
        <v>41</v>
      </c>
      <c r="EK236" s="12" t="s">
        <v>30</v>
      </c>
      <c r="EL236" s="12" t="s">
        <v>42</v>
      </c>
      <c r="EM236" s="31"/>
      <c r="EN236"/>
      <c r="EO236"/>
      <c r="EP236"/>
      <c r="EQ236"/>
    </row>
    <row r="237" s="1" customFormat="1" customHeight="1" spans="6:147">
      <c r="F237" s="12">
        <v>1197</v>
      </c>
      <c r="G237" s="12">
        <v>1424</v>
      </c>
      <c r="H237" s="32">
        <v>0.444</v>
      </c>
      <c r="I237" s="33">
        <v>0.887</v>
      </c>
      <c r="J237" s="34">
        <f t="shared" ref="J237:J250" si="297">F237*H237+G237*I237</f>
        <v>1794.556</v>
      </c>
      <c r="K237" s="12">
        <v>1</v>
      </c>
      <c r="L237" s="12">
        <v>0.89</v>
      </c>
      <c r="M237" s="12">
        <v>3.14</v>
      </c>
      <c r="N237" s="35">
        <f t="shared" ref="N237:N250" si="298">1+L237*M237</f>
        <v>3.7946</v>
      </c>
      <c r="O237" s="12">
        <v>1.225</v>
      </c>
      <c r="P237" s="12">
        <v>0.5</v>
      </c>
      <c r="Q237" s="36">
        <f t="shared" ref="Q237:Q250" si="299">J237*K237*N237*O237*P237</f>
        <v>4170.89359603</v>
      </c>
      <c r="R237"/>
      <c r="S237"/>
      <c r="T237"/>
      <c r="U237"/>
      <c r="V237" s="1"/>
      <c r="W237" s="1"/>
      <c r="X237" s="1"/>
      <c r="Y237" s="1"/>
      <c r="Z237" s="1"/>
      <c r="AA237" s="12">
        <v>1197</v>
      </c>
      <c r="AB237" s="12">
        <v>1424</v>
      </c>
      <c r="AC237" s="32">
        <v>0.444</v>
      </c>
      <c r="AD237" s="33">
        <v>0.887</v>
      </c>
      <c r="AE237" s="34">
        <f t="shared" ref="AE237:AE250" si="300">AA237*AC237+AB237*AD237</f>
        <v>1794.556</v>
      </c>
      <c r="AF237" s="12">
        <v>1</v>
      </c>
      <c r="AG237" s="12">
        <v>0.89</v>
      </c>
      <c r="AH237" s="12">
        <v>3.14</v>
      </c>
      <c r="AI237" s="35">
        <f t="shared" ref="AI237:AI250" si="301">1+AG237*AH237</f>
        <v>3.7946</v>
      </c>
      <c r="AJ237" s="12">
        <v>1.225</v>
      </c>
      <c r="AK237" s="12">
        <v>0.5</v>
      </c>
      <c r="AL237" s="36">
        <f t="shared" ref="AL237:AL250" si="302">AE237*AF237*AI237*AJ237*AK237</f>
        <v>4170.89359603</v>
      </c>
      <c r="AM237"/>
      <c r="AN237"/>
      <c r="AO237"/>
      <c r="AP237"/>
      <c r="AQ237" s="1"/>
      <c r="AR237" s="1"/>
      <c r="AS237" s="1"/>
      <c r="AT237" s="1"/>
      <c r="AU237" s="1"/>
      <c r="AV237" s="12">
        <v>1197</v>
      </c>
      <c r="AW237" s="12">
        <v>1424</v>
      </c>
      <c r="AX237" s="32">
        <v>0.444</v>
      </c>
      <c r="AY237" s="33">
        <v>0.887</v>
      </c>
      <c r="AZ237" s="34">
        <f t="shared" ref="AZ237:AZ250" si="303">AV237*AX237+AW237*AY237</f>
        <v>1794.556</v>
      </c>
      <c r="BA237" s="12">
        <v>1</v>
      </c>
      <c r="BB237" s="12">
        <v>0.89</v>
      </c>
      <c r="BC237" s="12">
        <v>3.14</v>
      </c>
      <c r="BD237" s="35">
        <f t="shared" ref="BD237:BD250" si="304">1+BB237*BC237</f>
        <v>3.7946</v>
      </c>
      <c r="BE237" s="12">
        <v>1.225</v>
      </c>
      <c r="BF237" s="12">
        <v>0.5</v>
      </c>
      <c r="BG237" s="36">
        <f t="shared" ref="BG237:BG250" si="305">AZ237*BA237*BD237*BE237*BF237</f>
        <v>4170.89359603</v>
      </c>
      <c r="BH237"/>
      <c r="BI237"/>
      <c r="BJ237"/>
      <c r="BK237"/>
      <c r="BL237" s="1"/>
      <c r="BM237" s="1"/>
      <c r="BN237" s="1"/>
      <c r="BO237" s="1"/>
      <c r="BP237" s="1"/>
      <c r="BQ237" s="12">
        <v>1197</v>
      </c>
      <c r="BR237" s="12">
        <v>1424</v>
      </c>
      <c r="BS237" s="32">
        <v>0.444</v>
      </c>
      <c r="BT237" s="33">
        <v>0.887</v>
      </c>
      <c r="BU237" s="34">
        <f t="shared" ref="BU237:BU250" si="306">BQ237*BS237+BR237*BT237</f>
        <v>1794.556</v>
      </c>
      <c r="BV237" s="12">
        <v>1</v>
      </c>
      <c r="BW237" s="12">
        <v>0.89</v>
      </c>
      <c r="BX237" s="12">
        <v>3.14</v>
      </c>
      <c r="BY237" s="35">
        <f t="shared" ref="BY237:BY250" si="307">1+BW237*BX237</f>
        <v>3.7946</v>
      </c>
      <c r="BZ237" s="12">
        <v>1.225</v>
      </c>
      <c r="CA237" s="12">
        <v>0.5</v>
      </c>
      <c r="CB237" s="36">
        <f t="shared" ref="CB237:CB250" si="308">BU237*BV237*BY237*BZ237*CA237</f>
        <v>4170.89359603</v>
      </c>
      <c r="CC237"/>
      <c r="CD237"/>
      <c r="CE237"/>
      <c r="CF237"/>
      <c r="CG237" s="1"/>
      <c r="CH237" s="1"/>
      <c r="CI237" s="1"/>
      <c r="CJ237" s="1"/>
      <c r="CK237" s="1"/>
      <c r="CL237" s="12">
        <v>1197</v>
      </c>
      <c r="CM237" s="12">
        <f t="shared" ref="CM237:CM250" si="309">1424+145</f>
        <v>1569</v>
      </c>
      <c r="CN237" s="32">
        <v>0.444</v>
      </c>
      <c r="CO237" s="33">
        <v>0.887</v>
      </c>
      <c r="CP237" s="34">
        <f t="shared" ref="CP237:CP250" si="310">CL237*CN237+CM237*CO237</f>
        <v>1923.171</v>
      </c>
      <c r="CQ237" s="12">
        <v>1</v>
      </c>
      <c r="CR237" s="12">
        <v>0.89</v>
      </c>
      <c r="CS237" s="12">
        <v>3.14</v>
      </c>
      <c r="CT237" s="35">
        <f t="shared" ref="CT237:CT250" si="311">1+CR237*CS237</f>
        <v>3.7946</v>
      </c>
      <c r="CU237" s="12">
        <v>1.225</v>
      </c>
      <c r="CV237" s="12">
        <v>0.5</v>
      </c>
      <c r="CW237" s="36">
        <f t="shared" ref="CW237:CW250" si="312">CP237*CQ237*CT237*CU237*CV237</f>
        <v>4469.8196144175</v>
      </c>
      <c r="CX237"/>
      <c r="CY237"/>
      <c r="CZ237"/>
      <c r="DA237"/>
      <c r="DB237" s="1"/>
      <c r="DC237" s="1"/>
      <c r="DD237" s="1"/>
      <c r="DE237" s="1"/>
      <c r="DF237" s="1"/>
      <c r="DG237" s="12">
        <v>1197</v>
      </c>
      <c r="DH237" s="12">
        <f t="shared" ref="DH237:DH250" si="313">1424+145</f>
        <v>1569</v>
      </c>
      <c r="DI237" s="32">
        <v>0.444</v>
      </c>
      <c r="DJ237" s="33">
        <v>0.887</v>
      </c>
      <c r="DK237" s="34">
        <f t="shared" ref="DK237:DK250" si="314">DG237*DI237+DH237*DJ237</f>
        <v>1923.171</v>
      </c>
      <c r="DL237" s="12">
        <v>1</v>
      </c>
      <c r="DM237" s="12">
        <v>0.89</v>
      </c>
      <c r="DN237" s="12">
        <v>3.14</v>
      </c>
      <c r="DO237" s="35">
        <f t="shared" ref="DO237:DO250" si="315">1+DM237*DN237</f>
        <v>3.7946</v>
      </c>
      <c r="DP237" s="12">
        <v>1.225</v>
      </c>
      <c r="DQ237" s="12">
        <v>0.5</v>
      </c>
      <c r="DR237" s="36">
        <f t="shared" ref="DR237:DR250" si="316">DK237*DL237*DO237*DP237*DQ237</f>
        <v>4469.8196144175</v>
      </c>
      <c r="DS237"/>
      <c r="DT237"/>
      <c r="DU237"/>
      <c r="DV237"/>
      <c r="DW237" s="1"/>
      <c r="DX237" s="1"/>
      <c r="DY237" s="1"/>
      <c r="DZ237" s="1"/>
      <c r="EA237" s="1"/>
      <c r="EB237" s="12">
        <v>1197</v>
      </c>
      <c r="EC237" s="12">
        <f t="shared" ref="EC237:EC250" si="317">1424+145</f>
        <v>1569</v>
      </c>
      <c r="ED237" s="32">
        <v>0.444</v>
      </c>
      <c r="EE237" s="33">
        <v>0.887</v>
      </c>
      <c r="EF237" s="34">
        <f t="shared" ref="EF237:EF250" si="318">EB237*ED237+EC237*EE237</f>
        <v>1923.171</v>
      </c>
      <c r="EG237" s="12">
        <v>1</v>
      </c>
      <c r="EH237" s="12">
        <v>0.89</v>
      </c>
      <c r="EI237" s="12">
        <v>3.94</v>
      </c>
      <c r="EJ237" s="35">
        <f t="shared" ref="EJ237:EJ250" si="319">1+EH237*EI237</f>
        <v>4.5066</v>
      </c>
      <c r="EK237" s="12">
        <v>1.225</v>
      </c>
      <c r="EL237" s="12">
        <v>0.5</v>
      </c>
      <c r="EM237" s="36">
        <f t="shared" ref="EM237:EM250" si="320">EF237*EG237*EJ237*EK237*EL237</f>
        <v>5308.5144875175</v>
      </c>
      <c r="EN237"/>
      <c r="EO237"/>
      <c r="EP237"/>
      <c r="EQ237"/>
    </row>
    <row r="238" s="1" customFormat="1" customHeight="1" spans="6:147">
      <c r="F238" s="12">
        <v>1197</v>
      </c>
      <c r="G238" s="12">
        <v>1424</v>
      </c>
      <c r="H238" s="32">
        <v>0.577</v>
      </c>
      <c r="I238" s="33">
        <v>1.153</v>
      </c>
      <c r="J238" s="34">
        <f t="shared" si="297"/>
        <v>2332.541</v>
      </c>
      <c r="K238" s="12">
        <v>1</v>
      </c>
      <c r="L238" s="12">
        <v>0.89</v>
      </c>
      <c r="M238" s="12">
        <v>3.14</v>
      </c>
      <c r="N238" s="35">
        <f t="shared" si="298"/>
        <v>3.7946</v>
      </c>
      <c r="O238" s="12">
        <v>1.225</v>
      </c>
      <c r="P238" s="12">
        <v>0.5</v>
      </c>
      <c r="Q238" s="36">
        <f t="shared" si="299"/>
        <v>5421.2742981425</v>
      </c>
      <c r="R238"/>
      <c r="S238"/>
      <c r="T238"/>
      <c r="U238"/>
      <c r="V238" s="1"/>
      <c r="W238" s="1"/>
      <c r="X238" s="1"/>
      <c r="Y238" s="1"/>
      <c r="Z238" s="1"/>
      <c r="AA238" s="12">
        <v>1197</v>
      </c>
      <c r="AB238" s="12">
        <v>1424</v>
      </c>
      <c r="AC238" s="32">
        <v>0.577</v>
      </c>
      <c r="AD238" s="33">
        <v>1.153</v>
      </c>
      <c r="AE238" s="34">
        <f t="shared" si="300"/>
        <v>2332.541</v>
      </c>
      <c r="AF238" s="12">
        <v>1</v>
      </c>
      <c r="AG238" s="12">
        <v>0.89</v>
      </c>
      <c r="AH238" s="12">
        <v>3.14</v>
      </c>
      <c r="AI238" s="35">
        <f t="shared" si="301"/>
        <v>3.7946</v>
      </c>
      <c r="AJ238" s="12">
        <v>1.225</v>
      </c>
      <c r="AK238" s="12">
        <v>0.5</v>
      </c>
      <c r="AL238" s="36">
        <f t="shared" si="302"/>
        <v>5421.2742981425</v>
      </c>
      <c r="AM238"/>
      <c r="AN238"/>
      <c r="AO238"/>
      <c r="AP238"/>
      <c r="AQ238" s="1"/>
      <c r="AR238" s="1"/>
      <c r="AS238" s="1"/>
      <c r="AT238" s="1"/>
      <c r="AU238" s="1"/>
      <c r="AV238" s="12">
        <v>1197</v>
      </c>
      <c r="AW238" s="12">
        <v>1424</v>
      </c>
      <c r="AX238" s="32">
        <v>0.577</v>
      </c>
      <c r="AY238" s="33">
        <v>1.153</v>
      </c>
      <c r="AZ238" s="34">
        <f t="shared" si="303"/>
        <v>2332.541</v>
      </c>
      <c r="BA238" s="12">
        <v>1</v>
      </c>
      <c r="BB238" s="12">
        <v>0.89</v>
      </c>
      <c r="BC238" s="12">
        <v>3.14</v>
      </c>
      <c r="BD238" s="35">
        <f t="shared" si="304"/>
        <v>3.7946</v>
      </c>
      <c r="BE238" s="12">
        <v>1.225</v>
      </c>
      <c r="BF238" s="12">
        <v>0.5</v>
      </c>
      <c r="BG238" s="36">
        <f t="shared" si="305"/>
        <v>5421.2742981425</v>
      </c>
      <c r="BH238"/>
      <c r="BI238"/>
      <c r="BJ238"/>
      <c r="BK238"/>
      <c r="BL238" s="1"/>
      <c r="BM238" s="1"/>
      <c r="BN238" s="1"/>
      <c r="BO238" s="1"/>
      <c r="BP238" s="1"/>
      <c r="BQ238" s="12">
        <v>1197</v>
      </c>
      <c r="BR238" s="12">
        <v>1424</v>
      </c>
      <c r="BS238" s="32">
        <v>0.577</v>
      </c>
      <c r="BT238" s="33">
        <v>1.153</v>
      </c>
      <c r="BU238" s="34">
        <f t="shared" si="306"/>
        <v>2332.541</v>
      </c>
      <c r="BV238" s="12">
        <v>1</v>
      </c>
      <c r="BW238" s="12">
        <v>0.89</v>
      </c>
      <c r="BX238" s="12">
        <v>3.14</v>
      </c>
      <c r="BY238" s="35">
        <f t="shared" si="307"/>
        <v>3.7946</v>
      </c>
      <c r="BZ238" s="12">
        <v>1.225</v>
      </c>
      <c r="CA238" s="12">
        <v>0.5</v>
      </c>
      <c r="CB238" s="36">
        <f t="shared" si="308"/>
        <v>5421.2742981425</v>
      </c>
      <c r="CC238"/>
      <c r="CD238"/>
      <c r="CE238"/>
      <c r="CF238"/>
      <c r="CG238" s="1"/>
      <c r="CH238" s="1"/>
      <c r="CI238" s="1"/>
      <c r="CJ238" s="1"/>
      <c r="CK238" s="1"/>
      <c r="CL238" s="12">
        <v>1197</v>
      </c>
      <c r="CM238" s="12">
        <f t="shared" si="309"/>
        <v>1569</v>
      </c>
      <c r="CN238" s="32">
        <v>0.577</v>
      </c>
      <c r="CO238" s="33">
        <v>1.153</v>
      </c>
      <c r="CP238" s="34">
        <f t="shared" si="310"/>
        <v>2499.726</v>
      </c>
      <c r="CQ238" s="12">
        <v>1</v>
      </c>
      <c r="CR238" s="12">
        <v>0.89</v>
      </c>
      <c r="CS238" s="12">
        <v>3.14</v>
      </c>
      <c r="CT238" s="35">
        <f t="shared" si="311"/>
        <v>3.7946</v>
      </c>
      <c r="CU238" s="12">
        <v>1.225</v>
      </c>
      <c r="CV238" s="12">
        <v>0.5</v>
      </c>
      <c r="CW238" s="36">
        <f t="shared" si="312"/>
        <v>5809.844421255</v>
      </c>
      <c r="CX238"/>
      <c r="CY238"/>
      <c r="CZ238"/>
      <c r="DA238"/>
      <c r="DB238" s="1"/>
      <c r="DC238" s="1"/>
      <c r="DD238" s="1"/>
      <c r="DE238" s="1"/>
      <c r="DF238" s="1"/>
      <c r="DG238" s="12">
        <v>1197</v>
      </c>
      <c r="DH238" s="12">
        <f t="shared" si="313"/>
        <v>1569</v>
      </c>
      <c r="DI238" s="32">
        <v>0.577</v>
      </c>
      <c r="DJ238" s="33">
        <v>1.153</v>
      </c>
      <c r="DK238" s="34">
        <f t="shared" si="314"/>
        <v>2499.726</v>
      </c>
      <c r="DL238" s="12">
        <v>1</v>
      </c>
      <c r="DM238" s="12">
        <v>0.89</v>
      </c>
      <c r="DN238" s="12">
        <v>3.14</v>
      </c>
      <c r="DO238" s="35">
        <f t="shared" si="315"/>
        <v>3.7946</v>
      </c>
      <c r="DP238" s="12">
        <v>1.225</v>
      </c>
      <c r="DQ238" s="12">
        <v>0.5</v>
      </c>
      <c r="DR238" s="36">
        <f t="shared" si="316"/>
        <v>5809.844421255</v>
      </c>
      <c r="DS238"/>
      <c r="DT238"/>
      <c r="DU238"/>
      <c r="DV238"/>
      <c r="DW238" s="1"/>
      <c r="DX238" s="1"/>
      <c r="DY238" s="1"/>
      <c r="DZ238" s="1"/>
      <c r="EA238" s="1"/>
      <c r="EB238" s="12">
        <v>1197</v>
      </c>
      <c r="EC238" s="12">
        <f t="shared" si="317"/>
        <v>1569</v>
      </c>
      <c r="ED238" s="32">
        <v>0.577</v>
      </c>
      <c r="EE238" s="33">
        <v>1.153</v>
      </c>
      <c r="EF238" s="34">
        <f t="shared" si="318"/>
        <v>2499.726</v>
      </c>
      <c r="EG238" s="12">
        <v>1</v>
      </c>
      <c r="EH238" s="12">
        <v>0.89</v>
      </c>
      <c r="EI238" s="12">
        <v>3.94</v>
      </c>
      <c r="EJ238" s="35">
        <f t="shared" si="319"/>
        <v>4.5066</v>
      </c>
      <c r="EK238" s="12">
        <v>1.225</v>
      </c>
      <c r="EL238" s="12">
        <v>0.5</v>
      </c>
      <c r="EM238" s="36">
        <f t="shared" si="320"/>
        <v>6899.974929855</v>
      </c>
      <c r="EN238"/>
      <c r="EO238"/>
      <c r="EP238"/>
      <c r="EQ238"/>
    </row>
    <row r="239" s="1" customFormat="1" customHeight="1" spans="6:147">
      <c r="F239" s="12">
        <v>1197</v>
      </c>
      <c r="G239" s="12">
        <v>1424</v>
      </c>
      <c r="H239" s="32">
        <v>0.444</v>
      </c>
      <c r="I239" s="33">
        <v>0.887</v>
      </c>
      <c r="J239" s="34">
        <f t="shared" si="297"/>
        <v>1794.556</v>
      </c>
      <c r="K239" s="12">
        <v>1</v>
      </c>
      <c r="L239" s="12">
        <v>0.89</v>
      </c>
      <c r="M239" s="12">
        <v>3.14</v>
      </c>
      <c r="N239" s="35">
        <f t="shared" si="298"/>
        <v>3.7946</v>
      </c>
      <c r="O239" s="12">
        <v>1.225</v>
      </c>
      <c r="P239" s="12">
        <v>0.5</v>
      </c>
      <c r="Q239" s="36">
        <f t="shared" si="299"/>
        <v>4170.89359603</v>
      </c>
      <c r="R239"/>
      <c r="S239"/>
      <c r="T239"/>
      <c r="U239"/>
      <c r="V239" s="1"/>
      <c r="W239" s="1"/>
      <c r="X239" s="1"/>
      <c r="Y239" s="1"/>
      <c r="Z239" s="1"/>
      <c r="AA239" s="12">
        <v>1197</v>
      </c>
      <c r="AB239" s="12">
        <v>1424</v>
      </c>
      <c r="AC239" s="32">
        <v>0.444</v>
      </c>
      <c r="AD239" s="33">
        <v>0.887</v>
      </c>
      <c r="AE239" s="34">
        <f t="shared" si="300"/>
        <v>1794.556</v>
      </c>
      <c r="AF239" s="12">
        <v>1</v>
      </c>
      <c r="AG239" s="12">
        <v>0.89</v>
      </c>
      <c r="AH239" s="12">
        <v>3.14</v>
      </c>
      <c r="AI239" s="35">
        <f t="shared" si="301"/>
        <v>3.7946</v>
      </c>
      <c r="AJ239" s="12">
        <v>1.225</v>
      </c>
      <c r="AK239" s="12">
        <v>0.5</v>
      </c>
      <c r="AL239" s="36">
        <f t="shared" si="302"/>
        <v>4170.89359603</v>
      </c>
      <c r="AM239"/>
      <c r="AN239"/>
      <c r="AO239"/>
      <c r="AP239"/>
      <c r="AQ239" s="1"/>
      <c r="AR239" s="1"/>
      <c r="AS239" s="1"/>
      <c r="AT239" s="1"/>
      <c r="AU239" s="1"/>
      <c r="AV239" s="12">
        <v>1197</v>
      </c>
      <c r="AW239" s="12">
        <v>1424</v>
      </c>
      <c r="AX239" s="32">
        <v>0.444</v>
      </c>
      <c r="AY239" s="33">
        <v>0.887</v>
      </c>
      <c r="AZ239" s="34">
        <f t="shared" si="303"/>
        <v>1794.556</v>
      </c>
      <c r="BA239" s="12">
        <v>1</v>
      </c>
      <c r="BB239" s="12">
        <v>0.89</v>
      </c>
      <c r="BC239" s="12">
        <v>3.14</v>
      </c>
      <c r="BD239" s="35">
        <f t="shared" si="304"/>
        <v>3.7946</v>
      </c>
      <c r="BE239" s="12">
        <v>1.225</v>
      </c>
      <c r="BF239" s="12">
        <v>0.5</v>
      </c>
      <c r="BG239" s="36">
        <f t="shared" si="305"/>
        <v>4170.89359603</v>
      </c>
      <c r="BH239"/>
      <c r="BI239"/>
      <c r="BJ239"/>
      <c r="BK239"/>
      <c r="BL239" s="1"/>
      <c r="BM239" s="1"/>
      <c r="BN239" s="1"/>
      <c r="BO239" s="1"/>
      <c r="BP239" s="1"/>
      <c r="BQ239" s="12">
        <v>1197</v>
      </c>
      <c r="BR239" s="12">
        <v>1424</v>
      </c>
      <c r="BS239" s="32">
        <v>0.444</v>
      </c>
      <c r="BT239" s="33">
        <v>0.887</v>
      </c>
      <c r="BU239" s="34">
        <f t="shared" si="306"/>
        <v>1794.556</v>
      </c>
      <c r="BV239" s="12">
        <v>1</v>
      </c>
      <c r="BW239" s="12">
        <v>0.89</v>
      </c>
      <c r="BX239" s="12">
        <v>3.14</v>
      </c>
      <c r="BY239" s="35">
        <f t="shared" si="307"/>
        <v>3.7946</v>
      </c>
      <c r="BZ239" s="12">
        <v>1.225</v>
      </c>
      <c r="CA239" s="12">
        <v>0.5</v>
      </c>
      <c r="CB239" s="36">
        <f t="shared" si="308"/>
        <v>4170.89359603</v>
      </c>
      <c r="CC239"/>
      <c r="CD239"/>
      <c r="CE239"/>
      <c r="CF239"/>
      <c r="CG239" s="1"/>
      <c r="CH239" s="1"/>
      <c r="CI239" s="1"/>
      <c r="CJ239" s="1"/>
      <c r="CK239" s="1"/>
      <c r="CL239" s="12">
        <v>1197</v>
      </c>
      <c r="CM239" s="12">
        <f t="shared" si="309"/>
        <v>1569</v>
      </c>
      <c r="CN239" s="32">
        <v>0.444</v>
      </c>
      <c r="CO239" s="33">
        <v>0.887</v>
      </c>
      <c r="CP239" s="34">
        <f t="shared" si="310"/>
        <v>1923.171</v>
      </c>
      <c r="CQ239" s="12">
        <v>1</v>
      </c>
      <c r="CR239" s="12">
        <v>0.89</v>
      </c>
      <c r="CS239" s="12">
        <v>3.14</v>
      </c>
      <c r="CT239" s="35">
        <f t="shared" si="311"/>
        <v>3.7946</v>
      </c>
      <c r="CU239" s="12">
        <v>1.225</v>
      </c>
      <c r="CV239" s="12">
        <v>0.5</v>
      </c>
      <c r="CW239" s="36">
        <f t="shared" si="312"/>
        <v>4469.8196144175</v>
      </c>
      <c r="CX239"/>
      <c r="CY239"/>
      <c r="CZ239"/>
      <c r="DA239"/>
      <c r="DB239" s="1"/>
      <c r="DC239" s="1"/>
      <c r="DD239" s="1"/>
      <c r="DE239" s="1"/>
      <c r="DF239" s="1"/>
      <c r="DG239" s="12">
        <v>1197</v>
      </c>
      <c r="DH239" s="12">
        <f t="shared" si="313"/>
        <v>1569</v>
      </c>
      <c r="DI239" s="32">
        <v>0.444</v>
      </c>
      <c r="DJ239" s="33">
        <v>0.887</v>
      </c>
      <c r="DK239" s="34">
        <f t="shared" si="314"/>
        <v>1923.171</v>
      </c>
      <c r="DL239" s="12">
        <v>1</v>
      </c>
      <c r="DM239" s="12">
        <v>0.89</v>
      </c>
      <c r="DN239" s="12">
        <v>3.14</v>
      </c>
      <c r="DO239" s="35">
        <f t="shared" si="315"/>
        <v>3.7946</v>
      </c>
      <c r="DP239" s="12">
        <v>1.225</v>
      </c>
      <c r="DQ239" s="12">
        <v>0.5</v>
      </c>
      <c r="DR239" s="36">
        <f t="shared" si="316"/>
        <v>4469.8196144175</v>
      </c>
      <c r="DS239"/>
      <c r="DT239"/>
      <c r="DU239"/>
      <c r="DV239"/>
      <c r="DW239" s="1"/>
      <c r="DX239" s="1"/>
      <c r="DY239" s="1"/>
      <c r="DZ239" s="1"/>
      <c r="EA239" s="1"/>
      <c r="EB239" s="12">
        <v>1197</v>
      </c>
      <c r="EC239" s="12">
        <f t="shared" si="317"/>
        <v>1569</v>
      </c>
      <c r="ED239" s="32">
        <v>0.444</v>
      </c>
      <c r="EE239" s="33">
        <v>0.887</v>
      </c>
      <c r="EF239" s="34">
        <f t="shared" si="318"/>
        <v>1923.171</v>
      </c>
      <c r="EG239" s="12">
        <v>1</v>
      </c>
      <c r="EH239" s="12">
        <v>0.89</v>
      </c>
      <c r="EI239" s="12">
        <v>3.94</v>
      </c>
      <c r="EJ239" s="35">
        <f t="shared" si="319"/>
        <v>4.5066</v>
      </c>
      <c r="EK239" s="12">
        <v>1.225</v>
      </c>
      <c r="EL239" s="12">
        <v>0.5</v>
      </c>
      <c r="EM239" s="36">
        <f t="shared" si="320"/>
        <v>5308.5144875175</v>
      </c>
      <c r="EN239"/>
      <c r="EO239"/>
      <c r="EP239"/>
      <c r="EQ239"/>
    </row>
    <row r="240" s="1" customFormat="1" customHeight="1" spans="6:147">
      <c r="F240" s="12">
        <v>1197</v>
      </c>
      <c r="G240" s="12">
        <v>1424</v>
      </c>
      <c r="H240" s="32">
        <v>0.577</v>
      </c>
      <c r="I240" s="33">
        <v>1.153</v>
      </c>
      <c r="J240" s="34">
        <f t="shared" si="297"/>
        <v>2332.541</v>
      </c>
      <c r="K240" s="12">
        <v>1</v>
      </c>
      <c r="L240" s="12">
        <v>0.89</v>
      </c>
      <c r="M240" s="12">
        <v>3.14</v>
      </c>
      <c r="N240" s="35">
        <f t="shared" si="298"/>
        <v>3.7946</v>
      </c>
      <c r="O240" s="12">
        <v>1.225</v>
      </c>
      <c r="P240" s="12">
        <v>0.5</v>
      </c>
      <c r="Q240" s="36">
        <f t="shared" si="299"/>
        <v>5421.2742981425</v>
      </c>
      <c r="R240"/>
      <c r="S240"/>
      <c r="T240"/>
      <c r="U240"/>
      <c r="V240" s="1"/>
      <c r="W240" s="1"/>
      <c r="X240" s="1"/>
      <c r="Y240" s="1"/>
      <c r="Z240" s="1"/>
      <c r="AA240" s="12">
        <v>1197</v>
      </c>
      <c r="AB240" s="12">
        <v>1424</v>
      </c>
      <c r="AC240" s="32">
        <v>0.577</v>
      </c>
      <c r="AD240" s="33">
        <v>1.153</v>
      </c>
      <c r="AE240" s="34">
        <f t="shared" si="300"/>
        <v>2332.541</v>
      </c>
      <c r="AF240" s="12">
        <v>1</v>
      </c>
      <c r="AG240" s="12">
        <v>0.89</v>
      </c>
      <c r="AH240" s="12">
        <v>3.14</v>
      </c>
      <c r="AI240" s="35">
        <f t="shared" si="301"/>
        <v>3.7946</v>
      </c>
      <c r="AJ240" s="12">
        <v>1.225</v>
      </c>
      <c r="AK240" s="12">
        <v>0.5</v>
      </c>
      <c r="AL240" s="36">
        <f t="shared" si="302"/>
        <v>5421.2742981425</v>
      </c>
      <c r="AM240"/>
      <c r="AN240"/>
      <c r="AO240"/>
      <c r="AP240"/>
      <c r="AQ240" s="1"/>
      <c r="AR240" s="1"/>
      <c r="AS240" s="1"/>
      <c r="AT240" s="1"/>
      <c r="AU240" s="1"/>
      <c r="AV240" s="12">
        <v>1197</v>
      </c>
      <c r="AW240" s="12">
        <v>1424</v>
      </c>
      <c r="AX240" s="32">
        <v>0.577</v>
      </c>
      <c r="AY240" s="33">
        <v>1.153</v>
      </c>
      <c r="AZ240" s="34">
        <f t="shared" si="303"/>
        <v>2332.541</v>
      </c>
      <c r="BA240" s="12">
        <v>1</v>
      </c>
      <c r="BB240" s="12">
        <v>0.89</v>
      </c>
      <c r="BC240" s="12">
        <v>3.14</v>
      </c>
      <c r="BD240" s="35">
        <f t="shared" si="304"/>
        <v>3.7946</v>
      </c>
      <c r="BE240" s="12">
        <v>1.225</v>
      </c>
      <c r="BF240" s="12">
        <v>0.5</v>
      </c>
      <c r="BG240" s="36">
        <f t="shared" si="305"/>
        <v>5421.2742981425</v>
      </c>
      <c r="BH240"/>
      <c r="BI240"/>
      <c r="BJ240"/>
      <c r="BK240"/>
      <c r="BL240" s="1"/>
      <c r="BM240" s="1"/>
      <c r="BN240" s="1"/>
      <c r="BO240" s="1"/>
      <c r="BP240" s="1"/>
      <c r="BQ240" s="12">
        <v>1197</v>
      </c>
      <c r="BR240" s="12">
        <v>1424</v>
      </c>
      <c r="BS240" s="32">
        <v>0.577</v>
      </c>
      <c r="BT240" s="33">
        <v>1.153</v>
      </c>
      <c r="BU240" s="34">
        <f t="shared" si="306"/>
        <v>2332.541</v>
      </c>
      <c r="BV240" s="12">
        <v>1</v>
      </c>
      <c r="BW240" s="12">
        <v>0.89</v>
      </c>
      <c r="BX240" s="12">
        <v>3.14</v>
      </c>
      <c r="BY240" s="35">
        <f t="shared" si="307"/>
        <v>3.7946</v>
      </c>
      <c r="BZ240" s="12">
        <v>1.225</v>
      </c>
      <c r="CA240" s="12">
        <v>0.5</v>
      </c>
      <c r="CB240" s="36">
        <f t="shared" si="308"/>
        <v>5421.2742981425</v>
      </c>
      <c r="CC240"/>
      <c r="CD240"/>
      <c r="CE240"/>
      <c r="CF240"/>
      <c r="CG240" s="1"/>
      <c r="CH240" s="1"/>
      <c r="CI240" s="1"/>
      <c r="CJ240" s="1"/>
      <c r="CK240" s="1"/>
      <c r="CL240" s="12">
        <v>1197</v>
      </c>
      <c r="CM240" s="12">
        <f t="shared" si="309"/>
        <v>1569</v>
      </c>
      <c r="CN240" s="32">
        <v>0.577</v>
      </c>
      <c r="CO240" s="33">
        <v>1.153</v>
      </c>
      <c r="CP240" s="34">
        <f t="shared" si="310"/>
        <v>2499.726</v>
      </c>
      <c r="CQ240" s="12">
        <v>1</v>
      </c>
      <c r="CR240" s="12">
        <v>0.89</v>
      </c>
      <c r="CS240" s="12">
        <v>3.14</v>
      </c>
      <c r="CT240" s="35">
        <f t="shared" si="311"/>
        <v>3.7946</v>
      </c>
      <c r="CU240" s="12">
        <v>1.225</v>
      </c>
      <c r="CV240" s="12">
        <v>0.5</v>
      </c>
      <c r="CW240" s="36">
        <f t="shared" si="312"/>
        <v>5809.844421255</v>
      </c>
      <c r="CX240"/>
      <c r="CY240"/>
      <c r="CZ240"/>
      <c r="DA240"/>
      <c r="DB240" s="1"/>
      <c r="DC240" s="1"/>
      <c r="DD240" s="1"/>
      <c r="DE240" s="1"/>
      <c r="DF240" s="1"/>
      <c r="DG240" s="12">
        <v>1197</v>
      </c>
      <c r="DH240" s="12">
        <f t="shared" si="313"/>
        <v>1569</v>
      </c>
      <c r="DI240" s="32">
        <v>0.577</v>
      </c>
      <c r="DJ240" s="33">
        <v>1.153</v>
      </c>
      <c r="DK240" s="34">
        <f t="shared" si="314"/>
        <v>2499.726</v>
      </c>
      <c r="DL240" s="12">
        <v>1</v>
      </c>
      <c r="DM240" s="12">
        <v>0.89</v>
      </c>
      <c r="DN240" s="12">
        <v>3.14</v>
      </c>
      <c r="DO240" s="35">
        <f t="shared" si="315"/>
        <v>3.7946</v>
      </c>
      <c r="DP240" s="12">
        <v>1.225</v>
      </c>
      <c r="DQ240" s="12">
        <v>0.5</v>
      </c>
      <c r="DR240" s="36">
        <f t="shared" si="316"/>
        <v>5809.844421255</v>
      </c>
      <c r="DS240"/>
      <c r="DT240"/>
      <c r="DU240"/>
      <c r="DV240"/>
      <c r="DW240" s="1"/>
      <c r="DX240" s="1"/>
      <c r="DY240" s="1"/>
      <c r="DZ240" s="1"/>
      <c r="EA240" s="1"/>
      <c r="EB240" s="12">
        <v>1197</v>
      </c>
      <c r="EC240" s="12">
        <f t="shared" si="317"/>
        <v>1569</v>
      </c>
      <c r="ED240" s="32">
        <v>0.577</v>
      </c>
      <c r="EE240" s="33">
        <v>1.153</v>
      </c>
      <c r="EF240" s="34">
        <f t="shared" si="318"/>
        <v>2499.726</v>
      </c>
      <c r="EG240" s="12">
        <v>1</v>
      </c>
      <c r="EH240" s="12">
        <v>0.89</v>
      </c>
      <c r="EI240" s="12">
        <v>3.94</v>
      </c>
      <c r="EJ240" s="35">
        <f t="shared" si="319"/>
        <v>4.5066</v>
      </c>
      <c r="EK240" s="12">
        <v>1.225</v>
      </c>
      <c r="EL240" s="12">
        <v>0.5</v>
      </c>
      <c r="EM240" s="36">
        <f t="shared" si="320"/>
        <v>6899.974929855</v>
      </c>
      <c r="EN240"/>
      <c r="EO240"/>
      <c r="EP240"/>
      <c r="EQ240"/>
    </row>
    <row r="241" s="1" customFormat="1" customHeight="1" spans="6:147">
      <c r="F241" s="12">
        <v>1197</v>
      </c>
      <c r="G241" s="12">
        <v>1424</v>
      </c>
      <c r="H241" s="32">
        <v>0.444</v>
      </c>
      <c r="I241" s="33">
        <v>0.887</v>
      </c>
      <c r="J241" s="34">
        <f t="shared" si="297"/>
        <v>1794.556</v>
      </c>
      <c r="K241" s="12">
        <v>1</v>
      </c>
      <c r="L241" s="12">
        <v>0.89</v>
      </c>
      <c r="M241" s="12">
        <v>3.14</v>
      </c>
      <c r="N241" s="35">
        <f t="shared" si="298"/>
        <v>3.7946</v>
      </c>
      <c r="O241" s="12">
        <v>1.225</v>
      </c>
      <c r="P241" s="12">
        <v>0.5</v>
      </c>
      <c r="Q241" s="36">
        <f t="shared" si="299"/>
        <v>4170.89359603</v>
      </c>
      <c r="R241"/>
      <c r="S241"/>
      <c r="T241"/>
      <c r="U241"/>
      <c r="V241" s="1"/>
      <c r="W241" s="1"/>
      <c r="X241" s="1"/>
      <c r="Y241" s="1"/>
      <c r="Z241" s="1"/>
      <c r="AA241" s="12">
        <v>1197</v>
      </c>
      <c r="AB241" s="12">
        <v>1424</v>
      </c>
      <c r="AC241" s="32">
        <v>0.444</v>
      </c>
      <c r="AD241" s="33">
        <v>0.887</v>
      </c>
      <c r="AE241" s="34">
        <f t="shared" si="300"/>
        <v>1794.556</v>
      </c>
      <c r="AF241" s="12">
        <v>1</v>
      </c>
      <c r="AG241" s="12">
        <v>0.89</v>
      </c>
      <c r="AH241" s="12">
        <v>3.14</v>
      </c>
      <c r="AI241" s="35">
        <f t="shared" si="301"/>
        <v>3.7946</v>
      </c>
      <c r="AJ241" s="12">
        <v>1.225</v>
      </c>
      <c r="AK241" s="12">
        <v>0.5</v>
      </c>
      <c r="AL241" s="36">
        <f t="shared" si="302"/>
        <v>4170.89359603</v>
      </c>
      <c r="AM241"/>
      <c r="AN241"/>
      <c r="AO241"/>
      <c r="AP241"/>
      <c r="AQ241" s="1"/>
      <c r="AR241" s="1"/>
      <c r="AS241" s="1"/>
      <c r="AT241" s="1"/>
      <c r="AU241" s="1"/>
      <c r="AV241" s="12">
        <v>1197</v>
      </c>
      <c r="AW241" s="12">
        <v>1424</v>
      </c>
      <c r="AX241" s="32">
        <v>0.444</v>
      </c>
      <c r="AY241" s="33">
        <v>0.887</v>
      </c>
      <c r="AZ241" s="34">
        <f t="shared" si="303"/>
        <v>1794.556</v>
      </c>
      <c r="BA241" s="12">
        <v>1</v>
      </c>
      <c r="BB241" s="12">
        <v>0.89</v>
      </c>
      <c r="BC241" s="12">
        <v>3.14</v>
      </c>
      <c r="BD241" s="35">
        <f t="shared" si="304"/>
        <v>3.7946</v>
      </c>
      <c r="BE241" s="12">
        <v>1.225</v>
      </c>
      <c r="BF241" s="12">
        <v>0.5</v>
      </c>
      <c r="BG241" s="36">
        <f t="shared" si="305"/>
        <v>4170.89359603</v>
      </c>
      <c r="BH241"/>
      <c r="BI241"/>
      <c r="BJ241"/>
      <c r="BK241"/>
      <c r="BL241" s="1"/>
      <c r="BM241" s="1"/>
      <c r="BN241" s="1"/>
      <c r="BO241" s="1"/>
      <c r="BP241" s="1"/>
      <c r="BQ241" s="12">
        <v>1197</v>
      </c>
      <c r="BR241" s="12">
        <v>1424</v>
      </c>
      <c r="BS241" s="32">
        <v>0.444</v>
      </c>
      <c r="BT241" s="33">
        <v>0.887</v>
      </c>
      <c r="BU241" s="34">
        <f t="shared" si="306"/>
        <v>1794.556</v>
      </c>
      <c r="BV241" s="12">
        <v>1</v>
      </c>
      <c r="BW241" s="12">
        <v>0.89</v>
      </c>
      <c r="BX241" s="12">
        <v>3.14</v>
      </c>
      <c r="BY241" s="35">
        <f t="shared" si="307"/>
        <v>3.7946</v>
      </c>
      <c r="BZ241" s="12">
        <v>1.225</v>
      </c>
      <c r="CA241" s="12">
        <v>0.5</v>
      </c>
      <c r="CB241" s="36">
        <f t="shared" si="308"/>
        <v>4170.89359603</v>
      </c>
      <c r="CC241"/>
      <c r="CD241"/>
      <c r="CE241"/>
      <c r="CF241"/>
      <c r="CG241" s="1"/>
      <c r="CH241" s="1"/>
      <c r="CI241" s="1"/>
      <c r="CJ241" s="1"/>
      <c r="CK241" s="1"/>
      <c r="CL241" s="12">
        <v>1197</v>
      </c>
      <c r="CM241" s="12">
        <f t="shared" si="309"/>
        <v>1569</v>
      </c>
      <c r="CN241" s="32">
        <v>0.444</v>
      </c>
      <c r="CO241" s="33">
        <v>0.887</v>
      </c>
      <c r="CP241" s="34">
        <f t="shared" si="310"/>
        <v>1923.171</v>
      </c>
      <c r="CQ241" s="12">
        <v>1</v>
      </c>
      <c r="CR241" s="12">
        <v>0.89</v>
      </c>
      <c r="CS241" s="12">
        <v>3.14</v>
      </c>
      <c r="CT241" s="35">
        <f t="shared" si="311"/>
        <v>3.7946</v>
      </c>
      <c r="CU241" s="12">
        <v>1.225</v>
      </c>
      <c r="CV241" s="12">
        <v>0.5</v>
      </c>
      <c r="CW241" s="36">
        <f t="shared" si="312"/>
        <v>4469.8196144175</v>
      </c>
      <c r="CX241"/>
      <c r="CY241"/>
      <c r="CZ241"/>
      <c r="DA241"/>
      <c r="DB241" s="1"/>
      <c r="DC241" s="1"/>
      <c r="DD241" s="1"/>
      <c r="DE241" s="1"/>
      <c r="DF241" s="1"/>
      <c r="DG241" s="12">
        <v>1197</v>
      </c>
      <c r="DH241" s="12">
        <f t="shared" si="313"/>
        <v>1569</v>
      </c>
      <c r="DI241" s="32">
        <v>0.444</v>
      </c>
      <c r="DJ241" s="33">
        <v>0.887</v>
      </c>
      <c r="DK241" s="34">
        <f t="shared" si="314"/>
        <v>1923.171</v>
      </c>
      <c r="DL241" s="12">
        <v>1</v>
      </c>
      <c r="DM241" s="12">
        <v>0.89</v>
      </c>
      <c r="DN241" s="12">
        <v>3.14</v>
      </c>
      <c r="DO241" s="35">
        <f t="shared" si="315"/>
        <v>3.7946</v>
      </c>
      <c r="DP241" s="12">
        <v>1.225</v>
      </c>
      <c r="DQ241" s="12">
        <v>0.5</v>
      </c>
      <c r="DR241" s="36">
        <f t="shared" si="316"/>
        <v>4469.8196144175</v>
      </c>
      <c r="DS241"/>
      <c r="DT241"/>
      <c r="DU241"/>
      <c r="DV241"/>
      <c r="DW241" s="1"/>
      <c r="DX241" s="1"/>
      <c r="DY241" s="1"/>
      <c r="DZ241" s="1"/>
      <c r="EA241" s="1"/>
      <c r="EB241" s="12">
        <v>1197</v>
      </c>
      <c r="EC241" s="12">
        <f t="shared" si="317"/>
        <v>1569</v>
      </c>
      <c r="ED241" s="32">
        <v>0.444</v>
      </c>
      <c r="EE241" s="33">
        <v>0.887</v>
      </c>
      <c r="EF241" s="34">
        <f t="shared" si="318"/>
        <v>1923.171</v>
      </c>
      <c r="EG241" s="12">
        <v>1</v>
      </c>
      <c r="EH241" s="12">
        <v>0.89</v>
      </c>
      <c r="EI241" s="12">
        <v>3.94</v>
      </c>
      <c r="EJ241" s="35">
        <f t="shared" si="319"/>
        <v>4.5066</v>
      </c>
      <c r="EK241" s="12">
        <v>1.225</v>
      </c>
      <c r="EL241" s="12">
        <v>0.5</v>
      </c>
      <c r="EM241" s="36">
        <f t="shared" si="320"/>
        <v>5308.5144875175</v>
      </c>
      <c r="EN241"/>
      <c r="EO241"/>
      <c r="EP241"/>
      <c r="EQ241"/>
    </row>
    <row r="242" s="1" customFormat="1" customHeight="1" spans="6:147">
      <c r="F242" s="12">
        <v>1197</v>
      </c>
      <c r="G242" s="12">
        <v>1424</v>
      </c>
      <c r="H242" s="32">
        <v>0.577</v>
      </c>
      <c r="I242" s="33">
        <v>1.153</v>
      </c>
      <c r="J242" s="34">
        <f t="shared" si="297"/>
        <v>2332.541</v>
      </c>
      <c r="K242" s="12">
        <v>1</v>
      </c>
      <c r="L242" s="12">
        <v>0.89</v>
      </c>
      <c r="M242" s="12">
        <v>3.14</v>
      </c>
      <c r="N242" s="35">
        <f t="shared" si="298"/>
        <v>3.7946</v>
      </c>
      <c r="O242" s="12">
        <v>1.225</v>
      </c>
      <c r="P242" s="12">
        <v>0.5</v>
      </c>
      <c r="Q242" s="36">
        <f t="shared" si="299"/>
        <v>5421.2742981425</v>
      </c>
      <c r="R242"/>
      <c r="S242"/>
      <c r="T242"/>
      <c r="U242"/>
      <c r="V242" s="1"/>
      <c r="W242" s="1"/>
      <c r="X242" s="1"/>
      <c r="Y242" s="1"/>
      <c r="Z242" s="1"/>
      <c r="AA242" s="12">
        <v>1197</v>
      </c>
      <c r="AB242" s="12">
        <v>1424</v>
      </c>
      <c r="AC242" s="32">
        <v>0.577</v>
      </c>
      <c r="AD242" s="33">
        <v>1.153</v>
      </c>
      <c r="AE242" s="34">
        <f t="shared" si="300"/>
        <v>2332.541</v>
      </c>
      <c r="AF242" s="12">
        <v>1</v>
      </c>
      <c r="AG242" s="12">
        <v>0.89</v>
      </c>
      <c r="AH242" s="12">
        <v>3.14</v>
      </c>
      <c r="AI242" s="35">
        <f t="shared" si="301"/>
        <v>3.7946</v>
      </c>
      <c r="AJ242" s="12">
        <v>1.225</v>
      </c>
      <c r="AK242" s="12">
        <v>0.5</v>
      </c>
      <c r="AL242" s="36">
        <f t="shared" si="302"/>
        <v>5421.2742981425</v>
      </c>
      <c r="AM242"/>
      <c r="AN242"/>
      <c r="AO242"/>
      <c r="AP242"/>
      <c r="AQ242" s="1"/>
      <c r="AR242" s="1"/>
      <c r="AS242" s="1"/>
      <c r="AT242" s="1"/>
      <c r="AU242" s="1"/>
      <c r="AV242" s="12">
        <v>1197</v>
      </c>
      <c r="AW242" s="12">
        <v>1424</v>
      </c>
      <c r="AX242" s="32">
        <v>0.577</v>
      </c>
      <c r="AY242" s="33">
        <v>1.153</v>
      </c>
      <c r="AZ242" s="34">
        <f t="shared" si="303"/>
        <v>2332.541</v>
      </c>
      <c r="BA242" s="12">
        <v>1</v>
      </c>
      <c r="BB242" s="12">
        <v>0.89</v>
      </c>
      <c r="BC242" s="12">
        <v>3.14</v>
      </c>
      <c r="BD242" s="35">
        <f t="shared" si="304"/>
        <v>3.7946</v>
      </c>
      <c r="BE242" s="12">
        <v>1.225</v>
      </c>
      <c r="BF242" s="12">
        <v>0.5</v>
      </c>
      <c r="BG242" s="36">
        <f t="shared" si="305"/>
        <v>5421.2742981425</v>
      </c>
      <c r="BH242"/>
      <c r="BI242"/>
      <c r="BJ242"/>
      <c r="BK242"/>
      <c r="BL242" s="1"/>
      <c r="BM242" s="1"/>
      <c r="BN242" s="1"/>
      <c r="BO242" s="1"/>
      <c r="BP242" s="1"/>
      <c r="BQ242" s="12">
        <v>1197</v>
      </c>
      <c r="BR242" s="12">
        <v>1424</v>
      </c>
      <c r="BS242" s="32">
        <v>0.577</v>
      </c>
      <c r="BT242" s="33">
        <v>1.153</v>
      </c>
      <c r="BU242" s="34">
        <f t="shared" si="306"/>
        <v>2332.541</v>
      </c>
      <c r="BV242" s="12">
        <v>1</v>
      </c>
      <c r="BW242" s="12">
        <v>0.89</v>
      </c>
      <c r="BX242" s="12">
        <v>3.14</v>
      </c>
      <c r="BY242" s="35">
        <f t="shared" si="307"/>
        <v>3.7946</v>
      </c>
      <c r="BZ242" s="12">
        <v>1.225</v>
      </c>
      <c r="CA242" s="12">
        <v>0.5</v>
      </c>
      <c r="CB242" s="36">
        <f t="shared" si="308"/>
        <v>5421.2742981425</v>
      </c>
      <c r="CC242"/>
      <c r="CD242"/>
      <c r="CE242"/>
      <c r="CF242"/>
      <c r="CG242" s="1"/>
      <c r="CH242" s="1"/>
      <c r="CI242" s="1"/>
      <c r="CJ242" s="1"/>
      <c r="CK242" s="1"/>
      <c r="CL242" s="12">
        <v>1197</v>
      </c>
      <c r="CM242" s="12">
        <f t="shared" si="309"/>
        <v>1569</v>
      </c>
      <c r="CN242" s="32">
        <v>0.577</v>
      </c>
      <c r="CO242" s="33">
        <v>1.153</v>
      </c>
      <c r="CP242" s="34">
        <f t="shared" si="310"/>
        <v>2499.726</v>
      </c>
      <c r="CQ242" s="12">
        <v>1</v>
      </c>
      <c r="CR242" s="12">
        <v>0.89</v>
      </c>
      <c r="CS242" s="12">
        <v>3.14</v>
      </c>
      <c r="CT242" s="35">
        <f t="shared" si="311"/>
        <v>3.7946</v>
      </c>
      <c r="CU242" s="12">
        <v>1.225</v>
      </c>
      <c r="CV242" s="12">
        <v>0.5</v>
      </c>
      <c r="CW242" s="36">
        <f t="shared" si="312"/>
        <v>5809.844421255</v>
      </c>
      <c r="CX242"/>
      <c r="CY242"/>
      <c r="CZ242"/>
      <c r="DA242"/>
      <c r="DB242" s="1"/>
      <c r="DC242" s="1"/>
      <c r="DD242" s="1"/>
      <c r="DE242" s="1"/>
      <c r="DF242" s="1"/>
      <c r="DG242" s="12">
        <v>1197</v>
      </c>
      <c r="DH242" s="12">
        <f t="shared" si="313"/>
        <v>1569</v>
      </c>
      <c r="DI242" s="32">
        <v>0.577</v>
      </c>
      <c r="DJ242" s="33">
        <v>1.153</v>
      </c>
      <c r="DK242" s="34">
        <f t="shared" si="314"/>
        <v>2499.726</v>
      </c>
      <c r="DL242" s="12">
        <v>1</v>
      </c>
      <c r="DM242" s="12">
        <v>0.89</v>
      </c>
      <c r="DN242" s="12">
        <v>3.14</v>
      </c>
      <c r="DO242" s="35">
        <f t="shared" si="315"/>
        <v>3.7946</v>
      </c>
      <c r="DP242" s="12">
        <v>1.225</v>
      </c>
      <c r="DQ242" s="12">
        <v>0.5</v>
      </c>
      <c r="DR242" s="36">
        <f t="shared" si="316"/>
        <v>5809.844421255</v>
      </c>
      <c r="DS242"/>
      <c r="DT242"/>
      <c r="DU242"/>
      <c r="DV242"/>
      <c r="DW242" s="1"/>
      <c r="DX242" s="1"/>
      <c r="DY242" s="1"/>
      <c r="DZ242" s="1"/>
      <c r="EA242" s="1"/>
      <c r="EB242" s="12">
        <v>1197</v>
      </c>
      <c r="EC242" s="12">
        <f t="shared" si="317"/>
        <v>1569</v>
      </c>
      <c r="ED242" s="32">
        <v>0.577</v>
      </c>
      <c r="EE242" s="33">
        <v>1.153</v>
      </c>
      <c r="EF242" s="34">
        <f t="shared" si="318"/>
        <v>2499.726</v>
      </c>
      <c r="EG242" s="12">
        <v>1</v>
      </c>
      <c r="EH242" s="12">
        <v>0.89</v>
      </c>
      <c r="EI242" s="12">
        <v>3.94</v>
      </c>
      <c r="EJ242" s="35">
        <f t="shared" si="319"/>
        <v>4.5066</v>
      </c>
      <c r="EK242" s="12">
        <v>1.225</v>
      </c>
      <c r="EL242" s="12">
        <v>0.5</v>
      </c>
      <c r="EM242" s="36">
        <f t="shared" si="320"/>
        <v>6899.974929855</v>
      </c>
      <c r="EN242"/>
      <c r="EO242"/>
      <c r="EP242"/>
      <c r="EQ242"/>
    </row>
    <row r="243" s="1" customFormat="1" customHeight="1" spans="6:147">
      <c r="F243" s="12">
        <v>1197</v>
      </c>
      <c r="G243" s="12">
        <v>1424</v>
      </c>
      <c r="H243" s="32">
        <v>0.444</v>
      </c>
      <c r="I243" s="33">
        <v>0.887</v>
      </c>
      <c r="J243" s="34">
        <f t="shared" si="297"/>
        <v>1794.556</v>
      </c>
      <c r="K243" s="12">
        <v>1</v>
      </c>
      <c r="L243" s="12">
        <v>0.89</v>
      </c>
      <c r="M243" s="12">
        <v>3.14</v>
      </c>
      <c r="N243" s="35">
        <f t="shared" si="298"/>
        <v>3.7946</v>
      </c>
      <c r="O243" s="12">
        <v>1.225</v>
      </c>
      <c r="P243" s="12">
        <v>0.5</v>
      </c>
      <c r="Q243" s="36">
        <f t="shared" si="299"/>
        <v>4170.89359603</v>
      </c>
      <c r="R243"/>
      <c r="S243"/>
      <c r="T243"/>
      <c r="U243"/>
      <c r="V243" s="1"/>
      <c r="W243" s="1"/>
      <c r="X243" s="1"/>
      <c r="Y243" s="1"/>
      <c r="Z243" s="1"/>
      <c r="AA243" s="12">
        <v>1197</v>
      </c>
      <c r="AB243" s="12">
        <v>1424</v>
      </c>
      <c r="AC243" s="32">
        <v>0.444</v>
      </c>
      <c r="AD243" s="33">
        <v>0.887</v>
      </c>
      <c r="AE243" s="34">
        <f t="shared" si="300"/>
        <v>1794.556</v>
      </c>
      <c r="AF243" s="12">
        <v>1</v>
      </c>
      <c r="AG243" s="12">
        <v>0.89</v>
      </c>
      <c r="AH243" s="12">
        <v>3.14</v>
      </c>
      <c r="AI243" s="35">
        <f t="shared" si="301"/>
        <v>3.7946</v>
      </c>
      <c r="AJ243" s="12">
        <v>1.225</v>
      </c>
      <c r="AK243" s="12">
        <v>0.5</v>
      </c>
      <c r="AL243" s="36">
        <f t="shared" si="302"/>
        <v>4170.89359603</v>
      </c>
      <c r="AM243"/>
      <c r="AN243"/>
      <c r="AO243"/>
      <c r="AP243"/>
      <c r="AQ243" s="1"/>
      <c r="AR243" s="1"/>
      <c r="AS243" s="1"/>
      <c r="AT243" s="1"/>
      <c r="AU243" s="1"/>
      <c r="AV243" s="12">
        <v>1197</v>
      </c>
      <c r="AW243" s="12">
        <v>1424</v>
      </c>
      <c r="AX243" s="32">
        <v>0.444</v>
      </c>
      <c r="AY243" s="33">
        <v>0.887</v>
      </c>
      <c r="AZ243" s="34">
        <f t="shared" si="303"/>
        <v>1794.556</v>
      </c>
      <c r="BA243" s="12">
        <v>1</v>
      </c>
      <c r="BB243" s="12">
        <v>0.89</v>
      </c>
      <c r="BC243" s="12">
        <v>3.14</v>
      </c>
      <c r="BD243" s="35">
        <f t="shared" si="304"/>
        <v>3.7946</v>
      </c>
      <c r="BE243" s="12">
        <v>1.225</v>
      </c>
      <c r="BF243" s="12">
        <v>0.5</v>
      </c>
      <c r="BG243" s="36">
        <f t="shared" si="305"/>
        <v>4170.89359603</v>
      </c>
      <c r="BH243"/>
      <c r="BI243"/>
      <c r="BJ243"/>
      <c r="BK243"/>
      <c r="BL243" s="1"/>
      <c r="BM243" s="1"/>
      <c r="BN243" s="1"/>
      <c r="BO243" s="1"/>
      <c r="BP243" s="1"/>
      <c r="BQ243" s="12">
        <v>1197</v>
      </c>
      <c r="BR243" s="12">
        <v>1424</v>
      </c>
      <c r="BS243" s="32">
        <v>0.444</v>
      </c>
      <c r="BT243" s="33">
        <v>0.887</v>
      </c>
      <c r="BU243" s="34">
        <f t="shared" si="306"/>
        <v>1794.556</v>
      </c>
      <c r="BV243" s="12">
        <v>1</v>
      </c>
      <c r="BW243" s="12">
        <v>0.89</v>
      </c>
      <c r="BX243" s="12">
        <v>3.14</v>
      </c>
      <c r="BY243" s="35">
        <f t="shared" si="307"/>
        <v>3.7946</v>
      </c>
      <c r="BZ243" s="12">
        <v>1.225</v>
      </c>
      <c r="CA243" s="12">
        <v>0.5</v>
      </c>
      <c r="CB243" s="36">
        <f t="shared" si="308"/>
        <v>4170.89359603</v>
      </c>
      <c r="CC243"/>
      <c r="CD243"/>
      <c r="CE243"/>
      <c r="CF243"/>
      <c r="CG243" s="1"/>
      <c r="CH243" s="1"/>
      <c r="CI243" s="1"/>
      <c r="CJ243" s="1"/>
      <c r="CK243" s="1"/>
      <c r="CL243" s="12">
        <v>1197</v>
      </c>
      <c r="CM243" s="12">
        <f t="shared" si="309"/>
        <v>1569</v>
      </c>
      <c r="CN243" s="32">
        <v>0.444</v>
      </c>
      <c r="CO243" s="33">
        <v>0.887</v>
      </c>
      <c r="CP243" s="34">
        <f t="shared" si="310"/>
        <v>1923.171</v>
      </c>
      <c r="CQ243" s="12">
        <v>1</v>
      </c>
      <c r="CR243" s="12">
        <v>0.89</v>
      </c>
      <c r="CS243" s="12">
        <v>3.14</v>
      </c>
      <c r="CT243" s="35">
        <f t="shared" si="311"/>
        <v>3.7946</v>
      </c>
      <c r="CU243" s="12">
        <v>1.225</v>
      </c>
      <c r="CV243" s="12">
        <v>0.5</v>
      </c>
      <c r="CW243" s="36">
        <f t="shared" si="312"/>
        <v>4469.8196144175</v>
      </c>
      <c r="CX243"/>
      <c r="CY243"/>
      <c r="CZ243"/>
      <c r="DA243"/>
      <c r="DB243" s="1"/>
      <c r="DC243" s="1"/>
      <c r="DD243" s="1"/>
      <c r="DE243" s="1"/>
      <c r="DF243" s="1"/>
      <c r="DG243" s="12">
        <v>1197</v>
      </c>
      <c r="DH243" s="12">
        <f t="shared" si="313"/>
        <v>1569</v>
      </c>
      <c r="DI243" s="32">
        <v>0.444</v>
      </c>
      <c r="DJ243" s="33">
        <v>0.887</v>
      </c>
      <c r="DK243" s="34">
        <f t="shared" si="314"/>
        <v>1923.171</v>
      </c>
      <c r="DL243" s="12">
        <v>1</v>
      </c>
      <c r="DM243" s="12">
        <v>0.89</v>
      </c>
      <c r="DN243" s="12">
        <v>3.14</v>
      </c>
      <c r="DO243" s="35">
        <f t="shared" si="315"/>
        <v>3.7946</v>
      </c>
      <c r="DP243" s="12">
        <v>1.225</v>
      </c>
      <c r="DQ243" s="12">
        <v>0.5</v>
      </c>
      <c r="DR243" s="36">
        <f t="shared" si="316"/>
        <v>4469.8196144175</v>
      </c>
      <c r="DS243"/>
      <c r="DT243"/>
      <c r="DU243"/>
      <c r="DV243"/>
      <c r="DW243" s="1"/>
      <c r="DX243" s="1"/>
      <c r="DY243" s="1"/>
      <c r="DZ243" s="1"/>
      <c r="EA243" s="1"/>
      <c r="EB243" s="12">
        <v>1197</v>
      </c>
      <c r="EC243" s="12">
        <f t="shared" si="317"/>
        <v>1569</v>
      </c>
      <c r="ED243" s="32">
        <v>0.444</v>
      </c>
      <c r="EE243" s="33">
        <v>0.887</v>
      </c>
      <c r="EF243" s="34">
        <f t="shared" si="318"/>
        <v>1923.171</v>
      </c>
      <c r="EG243" s="12">
        <v>1</v>
      </c>
      <c r="EH243" s="12">
        <v>0.89</v>
      </c>
      <c r="EI243" s="12">
        <v>3.94</v>
      </c>
      <c r="EJ243" s="35">
        <f t="shared" si="319"/>
        <v>4.5066</v>
      </c>
      <c r="EK243" s="12">
        <v>1.225</v>
      </c>
      <c r="EL243" s="12">
        <v>0.5</v>
      </c>
      <c r="EM243" s="36">
        <f t="shared" si="320"/>
        <v>5308.5144875175</v>
      </c>
      <c r="EN243"/>
      <c r="EO243"/>
      <c r="EP243"/>
      <c r="EQ243"/>
    </row>
    <row r="244" s="1" customFormat="1" customHeight="1" spans="6:147">
      <c r="F244" s="12">
        <v>1197</v>
      </c>
      <c r="G244" s="12">
        <v>1424</v>
      </c>
      <c r="H244" s="32">
        <v>0.577</v>
      </c>
      <c r="I244" s="33">
        <v>1.153</v>
      </c>
      <c r="J244" s="34">
        <f t="shared" si="297"/>
        <v>2332.541</v>
      </c>
      <c r="K244" s="12">
        <v>1</v>
      </c>
      <c r="L244" s="12">
        <v>0.89</v>
      </c>
      <c r="M244" s="12">
        <v>3.14</v>
      </c>
      <c r="N244" s="35">
        <f t="shared" si="298"/>
        <v>3.7946</v>
      </c>
      <c r="O244" s="12">
        <v>1.225</v>
      </c>
      <c r="P244" s="12">
        <v>0.5</v>
      </c>
      <c r="Q244" s="36">
        <f t="shared" si="299"/>
        <v>5421.2742981425</v>
      </c>
      <c r="R244"/>
      <c r="S244"/>
      <c r="T244"/>
      <c r="U244"/>
      <c r="V244" s="1"/>
      <c r="W244" s="1"/>
      <c r="X244" s="1"/>
      <c r="Y244" s="1"/>
      <c r="Z244" s="1"/>
      <c r="AA244" s="12">
        <v>1197</v>
      </c>
      <c r="AB244" s="12">
        <v>1424</v>
      </c>
      <c r="AC244" s="32">
        <v>0.577</v>
      </c>
      <c r="AD244" s="33">
        <v>1.153</v>
      </c>
      <c r="AE244" s="34">
        <f t="shared" si="300"/>
        <v>2332.541</v>
      </c>
      <c r="AF244" s="12">
        <v>1</v>
      </c>
      <c r="AG244" s="12">
        <v>0.89</v>
      </c>
      <c r="AH244" s="12">
        <v>3.14</v>
      </c>
      <c r="AI244" s="35">
        <f t="shared" si="301"/>
        <v>3.7946</v>
      </c>
      <c r="AJ244" s="12">
        <v>1.225</v>
      </c>
      <c r="AK244" s="12">
        <v>0.5</v>
      </c>
      <c r="AL244" s="36">
        <f t="shared" si="302"/>
        <v>5421.2742981425</v>
      </c>
      <c r="AM244"/>
      <c r="AN244"/>
      <c r="AO244"/>
      <c r="AP244"/>
      <c r="AQ244" s="1"/>
      <c r="AR244" s="1"/>
      <c r="AS244" s="1"/>
      <c r="AT244" s="1"/>
      <c r="AU244" s="1"/>
      <c r="AV244" s="12">
        <v>1197</v>
      </c>
      <c r="AW244" s="12">
        <v>1424</v>
      </c>
      <c r="AX244" s="32">
        <v>0.577</v>
      </c>
      <c r="AY244" s="33">
        <v>1.153</v>
      </c>
      <c r="AZ244" s="34">
        <f t="shared" si="303"/>
        <v>2332.541</v>
      </c>
      <c r="BA244" s="12">
        <v>1</v>
      </c>
      <c r="BB244" s="12">
        <v>0.89</v>
      </c>
      <c r="BC244" s="12">
        <v>3.14</v>
      </c>
      <c r="BD244" s="35">
        <f t="shared" si="304"/>
        <v>3.7946</v>
      </c>
      <c r="BE244" s="12">
        <v>1.225</v>
      </c>
      <c r="BF244" s="12">
        <v>0.5</v>
      </c>
      <c r="BG244" s="36">
        <f t="shared" si="305"/>
        <v>5421.2742981425</v>
      </c>
      <c r="BH244"/>
      <c r="BI244"/>
      <c r="BJ244"/>
      <c r="BK244"/>
      <c r="BL244" s="1"/>
      <c r="BM244" s="1"/>
      <c r="BN244" s="1"/>
      <c r="BO244" s="1"/>
      <c r="BP244" s="1"/>
      <c r="BQ244" s="12">
        <v>1197</v>
      </c>
      <c r="BR244" s="12">
        <v>1424</v>
      </c>
      <c r="BS244" s="32">
        <v>0.577</v>
      </c>
      <c r="BT244" s="33">
        <v>1.153</v>
      </c>
      <c r="BU244" s="34">
        <f t="shared" si="306"/>
        <v>2332.541</v>
      </c>
      <c r="BV244" s="12">
        <v>1</v>
      </c>
      <c r="BW244" s="12">
        <v>0.89</v>
      </c>
      <c r="BX244" s="12">
        <v>3.14</v>
      </c>
      <c r="BY244" s="35">
        <f t="shared" si="307"/>
        <v>3.7946</v>
      </c>
      <c r="BZ244" s="12">
        <v>1.225</v>
      </c>
      <c r="CA244" s="12">
        <v>0.5</v>
      </c>
      <c r="CB244" s="36">
        <f t="shared" si="308"/>
        <v>5421.2742981425</v>
      </c>
      <c r="CC244"/>
      <c r="CD244"/>
      <c r="CE244"/>
      <c r="CF244"/>
      <c r="CG244" s="1"/>
      <c r="CH244" s="1"/>
      <c r="CI244" s="1"/>
      <c r="CJ244" s="1"/>
      <c r="CK244" s="1"/>
      <c r="CL244" s="12">
        <v>1197</v>
      </c>
      <c r="CM244" s="12">
        <f t="shared" si="309"/>
        <v>1569</v>
      </c>
      <c r="CN244" s="32">
        <v>0.577</v>
      </c>
      <c r="CO244" s="33">
        <v>1.153</v>
      </c>
      <c r="CP244" s="34">
        <f t="shared" si="310"/>
        <v>2499.726</v>
      </c>
      <c r="CQ244" s="12">
        <v>1</v>
      </c>
      <c r="CR244" s="12">
        <v>0.89</v>
      </c>
      <c r="CS244" s="12">
        <v>3.14</v>
      </c>
      <c r="CT244" s="35">
        <f t="shared" si="311"/>
        <v>3.7946</v>
      </c>
      <c r="CU244" s="12">
        <v>1.225</v>
      </c>
      <c r="CV244" s="12">
        <v>0.5</v>
      </c>
      <c r="CW244" s="36">
        <f t="shared" si="312"/>
        <v>5809.844421255</v>
      </c>
      <c r="CX244"/>
      <c r="CY244"/>
      <c r="CZ244"/>
      <c r="DA244"/>
      <c r="DB244" s="1"/>
      <c r="DC244" s="1"/>
      <c r="DD244" s="1"/>
      <c r="DE244" s="1"/>
      <c r="DF244" s="1"/>
      <c r="DG244" s="12">
        <v>1197</v>
      </c>
      <c r="DH244" s="12">
        <f t="shared" si="313"/>
        <v>1569</v>
      </c>
      <c r="DI244" s="32">
        <v>0.577</v>
      </c>
      <c r="DJ244" s="33">
        <v>1.153</v>
      </c>
      <c r="DK244" s="34">
        <f t="shared" si="314"/>
        <v>2499.726</v>
      </c>
      <c r="DL244" s="12">
        <v>1</v>
      </c>
      <c r="DM244" s="12">
        <v>0.89</v>
      </c>
      <c r="DN244" s="12">
        <v>3.14</v>
      </c>
      <c r="DO244" s="35">
        <f t="shared" si="315"/>
        <v>3.7946</v>
      </c>
      <c r="DP244" s="12">
        <v>1.225</v>
      </c>
      <c r="DQ244" s="12">
        <v>0.5</v>
      </c>
      <c r="DR244" s="36">
        <f t="shared" si="316"/>
        <v>5809.844421255</v>
      </c>
      <c r="DS244"/>
      <c r="DT244"/>
      <c r="DU244"/>
      <c r="DV244"/>
      <c r="DW244" s="1"/>
      <c r="DX244" s="1"/>
      <c r="DY244" s="1"/>
      <c r="DZ244" s="1"/>
      <c r="EA244" s="1"/>
      <c r="EB244" s="12">
        <v>1197</v>
      </c>
      <c r="EC244" s="12">
        <f t="shared" si="317"/>
        <v>1569</v>
      </c>
      <c r="ED244" s="32">
        <v>0.577</v>
      </c>
      <c r="EE244" s="33">
        <v>1.153</v>
      </c>
      <c r="EF244" s="34">
        <f t="shared" si="318"/>
        <v>2499.726</v>
      </c>
      <c r="EG244" s="12">
        <v>1</v>
      </c>
      <c r="EH244" s="12">
        <v>0.89</v>
      </c>
      <c r="EI244" s="12">
        <v>3.94</v>
      </c>
      <c r="EJ244" s="35">
        <f t="shared" si="319"/>
        <v>4.5066</v>
      </c>
      <c r="EK244" s="12">
        <v>1.225</v>
      </c>
      <c r="EL244" s="12">
        <v>0.5</v>
      </c>
      <c r="EM244" s="36">
        <f t="shared" si="320"/>
        <v>6899.974929855</v>
      </c>
      <c r="EN244"/>
      <c r="EO244"/>
      <c r="EP244"/>
      <c r="EQ244"/>
    </row>
    <row r="245" s="1" customFormat="1" customHeight="1" spans="6:147">
      <c r="F245" s="12">
        <v>1197</v>
      </c>
      <c r="G245" s="12">
        <v>1424</v>
      </c>
      <c r="H245" s="32">
        <v>0.444</v>
      </c>
      <c r="I245" s="33">
        <v>0.887</v>
      </c>
      <c r="J245" s="34">
        <f t="shared" si="297"/>
        <v>1794.556</v>
      </c>
      <c r="K245" s="12">
        <v>1</v>
      </c>
      <c r="L245" s="12">
        <v>0.89</v>
      </c>
      <c r="M245" s="12">
        <v>3.14</v>
      </c>
      <c r="N245" s="35">
        <f t="shared" si="298"/>
        <v>3.7946</v>
      </c>
      <c r="O245" s="12">
        <v>1.225</v>
      </c>
      <c r="P245" s="12">
        <v>0.5</v>
      </c>
      <c r="Q245" s="36">
        <f t="shared" si="299"/>
        <v>4170.89359603</v>
      </c>
      <c r="R245"/>
      <c r="S245"/>
      <c r="T245"/>
      <c r="U245"/>
      <c r="V245" s="1"/>
      <c r="W245" s="1"/>
      <c r="X245" s="1"/>
      <c r="Y245" s="1"/>
      <c r="Z245" s="1"/>
      <c r="AA245" s="12">
        <v>1197</v>
      </c>
      <c r="AB245" s="12">
        <v>1424</v>
      </c>
      <c r="AC245" s="32">
        <v>0.444</v>
      </c>
      <c r="AD245" s="33">
        <v>0.887</v>
      </c>
      <c r="AE245" s="34">
        <f t="shared" si="300"/>
        <v>1794.556</v>
      </c>
      <c r="AF245" s="12">
        <v>1</v>
      </c>
      <c r="AG245" s="12">
        <v>0.89</v>
      </c>
      <c r="AH245" s="12">
        <v>3.14</v>
      </c>
      <c r="AI245" s="35">
        <f t="shared" si="301"/>
        <v>3.7946</v>
      </c>
      <c r="AJ245" s="12">
        <v>1.225</v>
      </c>
      <c r="AK245" s="12">
        <v>0.5</v>
      </c>
      <c r="AL245" s="36">
        <f t="shared" si="302"/>
        <v>4170.89359603</v>
      </c>
      <c r="AM245"/>
      <c r="AN245"/>
      <c r="AO245"/>
      <c r="AP245"/>
      <c r="AQ245" s="1"/>
      <c r="AR245" s="1"/>
      <c r="AS245" s="1"/>
      <c r="AT245" s="1"/>
      <c r="AU245" s="1"/>
      <c r="AV245" s="12">
        <v>1197</v>
      </c>
      <c r="AW245" s="12">
        <v>1424</v>
      </c>
      <c r="AX245" s="32">
        <v>0.444</v>
      </c>
      <c r="AY245" s="33">
        <v>0.887</v>
      </c>
      <c r="AZ245" s="34">
        <f t="shared" si="303"/>
        <v>1794.556</v>
      </c>
      <c r="BA245" s="12">
        <v>1</v>
      </c>
      <c r="BB245" s="12">
        <v>0.89</v>
      </c>
      <c r="BC245" s="12">
        <v>3.14</v>
      </c>
      <c r="BD245" s="35">
        <f t="shared" si="304"/>
        <v>3.7946</v>
      </c>
      <c r="BE245" s="12">
        <v>1.225</v>
      </c>
      <c r="BF245" s="12">
        <v>0.5</v>
      </c>
      <c r="BG245" s="36">
        <f t="shared" si="305"/>
        <v>4170.89359603</v>
      </c>
      <c r="BH245"/>
      <c r="BI245"/>
      <c r="BJ245"/>
      <c r="BK245"/>
      <c r="BL245" s="1"/>
      <c r="BM245" s="1"/>
      <c r="BN245" s="1"/>
      <c r="BO245" s="1"/>
      <c r="BP245" s="1"/>
      <c r="BQ245" s="12">
        <v>1197</v>
      </c>
      <c r="BR245" s="12">
        <v>1424</v>
      </c>
      <c r="BS245" s="32">
        <v>0.444</v>
      </c>
      <c r="BT245" s="33">
        <v>0.887</v>
      </c>
      <c r="BU245" s="34">
        <f t="shared" si="306"/>
        <v>1794.556</v>
      </c>
      <c r="BV245" s="12">
        <v>1</v>
      </c>
      <c r="BW245" s="12">
        <v>0.89</v>
      </c>
      <c r="BX245" s="12">
        <v>3.14</v>
      </c>
      <c r="BY245" s="35">
        <f t="shared" si="307"/>
        <v>3.7946</v>
      </c>
      <c r="BZ245" s="12">
        <v>1.225</v>
      </c>
      <c r="CA245" s="12">
        <v>0.5</v>
      </c>
      <c r="CB245" s="36">
        <f t="shared" si="308"/>
        <v>4170.89359603</v>
      </c>
      <c r="CC245"/>
      <c r="CD245"/>
      <c r="CE245"/>
      <c r="CF245"/>
      <c r="CG245" s="1"/>
      <c r="CH245" s="1"/>
      <c r="CI245" s="1"/>
      <c r="CJ245" s="1"/>
      <c r="CK245" s="1"/>
      <c r="CL245" s="12">
        <v>1197</v>
      </c>
      <c r="CM245" s="12">
        <f t="shared" si="309"/>
        <v>1569</v>
      </c>
      <c r="CN245" s="32">
        <v>0.444</v>
      </c>
      <c r="CO245" s="33">
        <v>0.887</v>
      </c>
      <c r="CP245" s="34">
        <f t="shared" si="310"/>
        <v>1923.171</v>
      </c>
      <c r="CQ245" s="12">
        <v>1</v>
      </c>
      <c r="CR245" s="12">
        <v>0.89</v>
      </c>
      <c r="CS245" s="12">
        <v>3.14</v>
      </c>
      <c r="CT245" s="35">
        <f t="shared" si="311"/>
        <v>3.7946</v>
      </c>
      <c r="CU245" s="12">
        <v>1.225</v>
      </c>
      <c r="CV245" s="12">
        <v>0.5</v>
      </c>
      <c r="CW245" s="36">
        <f t="shared" si="312"/>
        <v>4469.8196144175</v>
      </c>
      <c r="CX245"/>
      <c r="CY245"/>
      <c r="CZ245"/>
      <c r="DA245"/>
      <c r="DB245" s="1"/>
      <c r="DC245" s="1"/>
      <c r="DD245" s="1"/>
      <c r="DE245" s="1"/>
      <c r="DF245" s="1"/>
      <c r="DG245" s="12">
        <v>1197</v>
      </c>
      <c r="DH245" s="12">
        <f t="shared" si="313"/>
        <v>1569</v>
      </c>
      <c r="DI245" s="32">
        <v>0.444</v>
      </c>
      <c r="DJ245" s="33">
        <v>0.887</v>
      </c>
      <c r="DK245" s="34">
        <f t="shared" si="314"/>
        <v>1923.171</v>
      </c>
      <c r="DL245" s="12">
        <v>1</v>
      </c>
      <c r="DM245" s="12">
        <v>0.89</v>
      </c>
      <c r="DN245" s="12">
        <v>3.14</v>
      </c>
      <c r="DO245" s="35">
        <f t="shared" si="315"/>
        <v>3.7946</v>
      </c>
      <c r="DP245" s="12">
        <v>1.225</v>
      </c>
      <c r="DQ245" s="12">
        <v>0.5</v>
      </c>
      <c r="DR245" s="36">
        <f t="shared" si="316"/>
        <v>4469.8196144175</v>
      </c>
      <c r="DS245"/>
      <c r="DT245"/>
      <c r="DU245"/>
      <c r="DV245"/>
      <c r="DW245" s="1"/>
      <c r="DX245" s="1"/>
      <c r="DY245" s="1"/>
      <c r="DZ245" s="1"/>
      <c r="EA245" s="1"/>
      <c r="EB245" s="12">
        <v>1197</v>
      </c>
      <c r="EC245" s="12">
        <f t="shared" si="317"/>
        <v>1569</v>
      </c>
      <c r="ED245" s="32">
        <v>0.444</v>
      </c>
      <c r="EE245" s="33">
        <v>0.887</v>
      </c>
      <c r="EF245" s="34">
        <f t="shared" si="318"/>
        <v>1923.171</v>
      </c>
      <c r="EG245" s="12">
        <v>1</v>
      </c>
      <c r="EH245" s="12">
        <v>0.89</v>
      </c>
      <c r="EI245" s="12">
        <v>3.94</v>
      </c>
      <c r="EJ245" s="35">
        <f t="shared" si="319"/>
        <v>4.5066</v>
      </c>
      <c r="EK245" s="12">
        <v>1.225</v>
      </c>
      <c r="EL245" s="12">
        <v>0.5</v>
      </c>
      <c r="EM245" s="36">
        <f t="shared" si="320"/>
        <v>5308.5144875175</v>
      </c>
      <c r="EN245"/>
      <c r="EO245"/>
      <c r="EP245"/>
      <c r="EQ245"/>
    </row>
    <row r="246" s="1" customFormat="1" customHeight="1" spans="6:147">
      <c r="F246" s="12">
        <v>1197</v>
      </c>
      <c r="G246" s="12">
        <v>1424</v>
      </c>
      <c r="H246" s="32">
        <v>0.577</v>
      </c>
      <c r="I246" s="33">
        <v>1.153</v>
      </c>
      <c r="J246" s="34">
        <f t="shared" si="297"/>
        <v>2332.541</v>
      </c>
      <c r="K246" s="12">
        <v>1</v>
      </c>
      <c r="L246" s="12">
        <v>0.89</v>
      </c>
      <c r="M246" s="12">
        <v>3.14</v>
      </c>
      <c r="N246" s="35">
        <f t="shared" si="298"/>
        <v>3.7946</v>
      </c>
      <c r="O246" s="12">
        <v>1.225</v>
      </c>
      <c r="P246" s="12">
        <v>0.5</v>
      </c>
      <c r="Q246" s="36">
        <f t="shared" si="299"/>
        <v>5421.2742981425</v>
      </c>
      <c r="R246"/>
      <c r="S246"/>
      <c r="T246"/>
      <c r="U246"/>
      <c r="V246" s="1"/>
      <c r="W246" s="1"/>
      <c r="X246" s="1"/>
      <c r="Y246" s="1"/>
      <c r="Z246" s="1"/>
      <c r="AA246" s="12">
        <v>1197</v>
      </c>
      <c r="AB246" s="12">
        <v>1424</v>
      </c>
      <c r="AC246" s="32">
        <v>0.577</v>
      </c>
      <c r="AD246" s="33">
        <v>1.153</v>
      </c>
      <c r="AE246" s="34">
        <f t="shared" si="300"/>
        <v>2332.541</v>
      </c>
      <c r="AF246" s="12">
        <v>1</v>
      </c>
      <c r="AG246" s="12">
        <v>0.89</v>
      </c>
      <c r="AH246" s="12">
        <v>3.14</v>
      </c>
      <c r="AI246" s="35">
        <f t="shared" si="301"/>
        <v>3.7946</v>
      </c>
      <c r="AJ246" s="12">
        <v>1.225</v>
      </c>
      <c r="AK246" s="12">
        <v>0.5</v>
      </c>
      <c r="AL246" s="36">
        <f t="shared" si="302"/>
        <v>5421.2742981425</v>
      </c>
      <c r="AM246"/>
      <c r="AN246"/>
      <c r="AO246"/>
      <c r="AP246"/>
      <c r="AQ246" s="1"/>
      <c r="AR246" s="1"/>
      <c r="AS246" s="1"/>
      <c r="AT246" s="1"/>
      <c r="AU246" s="1"/>
      <c r="AV246" s="12">
        <v>1197</v>
      </c>
      <c r="AW246" s="12">
        <v>1424</v>
      </c>
      <c r="AX246" s="32">
        <v>0.577</v>
      </c>
      <c r="AY246" s="33">
        <v>1.153</v>
      </c>
      <c r="AZ246" s="34">
        <f t="shared" si="303"/>
        <v>2332.541</v>
      </c>
      <c r="BA246" s="12">
        <v>1</v>
      </c>
      <c r="BB246" s="12">
        <v>0.89</v>
      </c>
      <c r="BC246" s="12">
        <v>3.14</v>
      </c>
      <c r="BD246" s="35">
        <f t="shared" si="304"/>
        <v>3.7946</v>
      </c>
      <c r="BE246" s="12">
        <v>1.225</v>
      </c>
      <c r="BF246" s="12">
        <v>0.5</v>
      </c>
      <c r="BG246" s="36">
        <f t="shared" si="305"/>
        <v>5421.2742981425</v>
      </c>
      <c r="BH246"/>
      <c r="BI246"/>
      <c r="BJ246"/>
      <c r="BK246"/>
      <c r="BL246" s="1"/>
      <c r="BM246" s="1"/>
      <c r="BN246" s="1"/>
      <c r="BO246" s="1"/>
      <c r="BP246" s="1"/>
      <c r="BQ246" s="12">
        <v>1197</v>
      </c>
      <c r="BR246" s="12">
        <v>1424</v>
      </c>
      <c r="BS246" s="32">
        <v>0.577</v>
      </c>
      <c r="BT246" s="33">
        <v>1.153</v>
      </c>
      <c r="BU246" s="34">
        <f t="shared" si="306"/>
        <v>2332.541</v>
      </c>
      <c r="BV246" s="12">
        <v>1</v>
      </c>
      <c r="BW246" s="12">
        <v>0.89</v>
      </c>
      <c r="BX246" s="12">
        <v>3.14</v>
      </c>
      <c r="BY246" s="35">
        <f t="shared" si="307"/>
        <v>3.7946</v>
      </c>
      <c r="BZ246" s="12">
        <v>1.225</v>
      </c>
      <c r="CA246" s="12">
        <v>0.5</v>
      </c>
      <c r="CB246" s="36">
        <f t="shared" si="308"/>
        <v>5421.2742981425</v>
      </c>
      <c r="CC246"/>
      <c r="CD246"/>
      <c r="CE246"/>
      <c r="CF246"/>
      <c r="CG246" s="1"/>
      <c r="CH246" s="1"/>
      <c r="CI246" s="1"/>
      <c r="CJ246" s="1"/>
      <c r="CK246" s="1"/>
      <c r="CL246" s="12">
        <v>1197</v>
      </c>
      <c r="CM246" s="12">
        <f t="shared" si="309"/>
        <v>1569</v>
      </c>
      <c r="CN246" s="32">
        <v>0.577</v>
      </c>
      <c r="CO246" s="33">
        <v>1.153</v>
      </c>
      <c r="CP246" s="34">
        <f t="shared" si="310"/>
        <v>2499.726</v>
      </c>
      <c r="CQ246" s="12">
        <v>1</v>
      </c>
      <c r="CR246" s="12">
        <v>0.89</v>
      </c>
      <c r="CS246" s="12">
        <v>3.14</v>
      </c>
      <c r="CT246" s="35">
        <f t="shared" si="311"/>
        <v>3.7946</v>
      </c>
      <c r="CU246" s="12">
        <v>1.225</v>
      </c>
      <c r="CV246" s="12">
        <v>0.5</v>
      </c>
      <c r="CW246" s="36">
        <f t="shared" si="312"/>
        <v>5809.844421255</v>
      </c>
      <c r="CX246"/>
      <c r="CY246"/>
      <c r="CZ246"/>
      <c r="DA246"/>
      <c r="DB246" s="1"/>
      <c r="DC246" s="1"/>
      <c r="DD246" s="1"/>
      <c r="DE246" s="1"/>
      <c r="DF246" s="1"/>
      <c r="DG246" s="12">
        <v>1197</v>
      </c>
      <c r="DH246" s="12">
        <f t="shared" si="313"/>
        <v>1569</v>
      </c>
      <c r="DI246" s="32">
        <v>0.577</v>
      </c>
      <c r="DJ246" s="33">
        <v>1.153</v>
      </c>
      <c r="DK246" s="34">
        <f t="shared" si="314"/>
        <v>2499.726</v>
      </c>
      <c r="DL246" s="12">
        <v>1</v>
      </c>
      <c r="DM246" s="12">
        <v>0.89</v>
      </c>
      <c r="DN246" s="12">
        <v>3.14</v>
      </c>
      <c r="DO246" s="35">
        <f t="shared" si="315"/>
        <v>3.7946</v>
      </c>
      <c r="DP246" s="12">
        <v>1.225</v>
      </c>
      <c r="DQ246" s="12">
        <v>0.5</v>
      </c>
      <c r="DR246" s="36">
        <f t="shared" si="316"/>
        <v>5809.844421255</v>
      </c>
      <c r="DS246"/>
      <c r="DT246"/>
      <c r="DU246"/>
      <c r="DV246"/>
      <c r="DW246" s="1"/>
      <c r="DX246" s="1"/>
      <c r="DY246" s="1"/>
      <c r="DZ246" s="1"/>
      <c r="EA246" s="1"/>
      <c r="EB246" s="12">
        <v>1197</v>
      </c>
      <c r="EC246" s="12">
        <f t="shared" si="317"/>
        <v>1569</v>
      </c>
      <c r="ED246" s="32">
        <v>0.577</v>
      </c>
      <c r="EE246" s="33">
        <v>1.153</v>
      </c>
      <c r="EF246" s="34">
        <f t="shared" si="318"/>
        <v>2499.726</v>
      </c>
      <c r="EG246" s="12">
        <v>1</v>
      </c>
      <c r="EH246" s="12">
        <v>0.89</v>
      </c>
      <c r="EI246" s="12">
        <v>3.94</v>
      </c>
      <c r="EJ246" s="35">
        <f t="shared" si="319"/>
        <v>4.5066</v>
      </c>
      <c r="EK246" s="12">
        <v>1.225</v>
      </c>
      <c r="EL246" s="12">
        <v>0.5</v>
      </c>
      <c r="EM246" s="36">
        <f t="shared" si="320"/>
        <v>6899.974929855</v>
      </c>
      <c r="EN246"/>
      <c r="EO246"/>
      <c r="EP246"/>
      <c r="EQ246"/>
    </row>
    <row r="247" s="1" customFormat="1" customHeight="1" spans="6:147">
      <c r="F247" s="12">
        <v>1197</v>
      </c>
      <c r="G247" s="12">
        <v>1424</v>
      </c>
      <c r="H247" s="32">
        <v>0.444</v>
      </c>
      <c r="I247" s="33">
        <v>0.887</v>
      </c>
      <c r="J247" s="34">
        <f t="shared" si="297"/>
        <v>1794.556</v>
      </c>
      <c r="K247" s="12">
        <v>1</v>
      </c>
      <c r="L247" s="12">
        <v>0.89</v>
      </c>
      <c r="M247" s="12">
        <v>3.14</v>
      </c>
      <c r="N247" s="35">
        <f t="shared" si="298"/>
        <v>3.7946</v>
      </c>
      <c r="O247" s="12">
        <v>1.225</v>
      </c>
      <c r="P247" s="12">
        <v>0.5</v>
      </c>
      <c r="Q247" s="36">
        <f t="shared" si="299"/>
        <v>4170.89359603</v>
      </c>
      <c r="R247"/>
      <c r="S247"/>
      <c r="T247"/>
      <c r="U247"/>
      <c r="V247" s="1"/>
      <c r="W247" s="1"/>
      <c r="X247" s="1"/>
      <c r="Y247" s="1"/>
      <c r="Z247" s="1"/>
      <c r="AA247" s="12">
        <v>1197</v>
      </c>
      <c r="AB247" s="12">
        <v>1424</v>
      </c>
      <c r="AC247" s="32">
        <v>0.444</v>
      </c>
      <c r="AD247" s="33">
        <v>0.887</v>
      </c>
      <c r="AE247" s="34">
        <f t="shared" si="300"/>
        <v>1794.556</v>
      </c>
      <c r="AF247" s="12">
        <v>1</v>
      </c>
      <c r="AG247" s="12">
        <v>0.89</v>
      </c>
      <c r="AH247" s="12">
        <v>3.14</v>
      </c>
      <c r="AI247" s="35">
        <f t="shared" si="301"/>
        <v>3.7946</v>
      </c>
      <c r="AJ247" s="12">
        <v>1.225</v>
      </c>
      <c r="AK247" s="12">
        <v>0.5</v>
      </c>
      <c r="AL247" s="36">
        <f t="shared" si="302"/>
        <v>4170.89359603</v>
      </c>
      <c r="AM247"/>
      <c r="AN247"/>
      <c r="AO247"/>
      <c r="AP247"/>
      <c r="AQ247" s="1"/>
      <c r="AR247" s="1"/>
      <c r="AS247" s="1"/>
      <c r="AT247" s="1"/>
      <c r="AU247" s="1"/>
      <c r="AV247" s="12">
        <v>1197</v>
      </c>
      <c r="AW247" s="12">
        <v>1424</v>
      </c>
      <c r="AX247" s="32">
        <v>0.444</v>
      </c>
      <c r="AY247" s="33">
        <v>0.887</v>
      </c>
      <c r="AZ247" s="34">
        <f t="shared" si="303"/>
        <v>1794.556</v>
      </c>
      <c r="BA247" s="12">
        <v>1</v>
      </c>
      <c r="BB247" s="12">
        <v>0.89</v>
      </c>
      <c r="BC247" s="12">
        <v>3.14</v>
      </c>
      <c r="BD247" s="35">
        <f t="shared" si="304"/>
        <v>3.7946</v>
      </c>
      <c r="BE247" s="12">
        <v>1.225</v>
      </c>
      <c r="BF247" s="12">
        <v>0.5</v>
      </c>
      <c r="BG247" s="36">
        <f t="shared" si="305"/>
        <v>4170.89359603</v>
      </c>
      <c r="BH247"/>
      <c r="BI247"/>
      <c r="BJ247"/>
      <c r="BK247"/>
      <c r="BL247" s="1"/>
      <c r="BM247" s="1"/>
      <c r="BN247" s="1"/>
      <c r="BO247" s="1"/>
      <c r="BP247" s="1"/>
      <c r="BQ247" s="12">
        <v>1197</v>
      </c>
      <c r="BR247" s="12">
        <v>1424</v>
      </c>
      <c r="BS247" s="32">
        <v>0.444</v>
      </c>
      <c r="BT247" s="33">
        <v>0.887</v>
      </c>
      <c r="BU247" s="34">
        <f t="shared" si="306"/>
        <v>1794.556</v>
      </c>
      <c r="BV247" s="12">
        <v>1</v>
      </c>
      <c r="BW247" s="12">
        <v>0.89</v>
      </c>
      <c r="BX247" s="12">
        <v>3.14</v>
      </c>
      <c r="BY247" s="35">
        <f t="shared" si="307"/>
        <v>3.7946</v>
      </c>
      <c r="BZ247" s="12">
        <v>1.225</v>
      </c>
      <c r="CA247" s="12">
        <v>0.5</v>
      </c>
      <c r="CB247" s="36">
        <f t="shared" si="308"/>
        <v>4170.89359603</v>
      </c>
      <c r="CC247"/>
      <c r="CD247"/>
      <c r="CE247"/>
      <c r="CF247"/>
      <c r="CG247" s="1"/>
      <c r="CH247" s="1"/>
      <c r="CI247" s="1"/>
      <c r="CJ247" s="1"/>
      <c r="CK247" s="1"/>
      <c r="CL247" s="12">
        <v>1197</v>
      </c>
      <c r="CM247" s="12">
        <f t="shared" si="309"/>
        <v>1569</v>
      </c>
      <c r="CN247" s="32">
        <v>0.444</v>
      </c>
      <c r="CO247" s="33">
        <v>0.887</v>
      </c>
      <c r="CP247" s="34">
        <f t="shared" si="310"/>
        <v>1923.171</v>
      </c>
      <c r="CQ247" s="12">
        <v>1</v>
      </c>
      <c r="CR247" s="12">
        <v>0.89</v>
      </c>
      <c r="CS247" s="12">
        <v>3.14</v>
      </c>
      <c r="CT247" s="35">
        <f t="shared" si="311"/>
        <v>3.7946</v>
      </c>
      <c r="CU247" s="12">
        <v>1.225</v>
      </c>
      <c r="CV247" s="12">
        <v>0.5</v>
      </c>
      <c r="CW247" s="36">
        <f t="shared" si="312"/>
        <v>4469.8196144175</v>
      </c>
      <c r="CX247"/>
      <c r="CY247"/>
      <c r="CZ247"/>
      <c r="DA247"/>
      <c r="DB247" s="1"/>
      <c r="DC247" s="1"/>
      <c r="DD247" s="1"/>
      <c r="DE247" s="1"/>
      <c r="DF247" s="1"/>
      <c r="DG247" s="12">
        <v>1197</v>
      </c>
      <c r="DH247" s="12">
        <f t="shared" si="313"/>
        <v>1569</v>
      </c>
      <c r="DI247" s="32">
        <v>0.444</v>
      </c>
      <c r="DJ247" s="33">
        <v>0.887</v>
      </c>
      <c r="DK247" s="34">
        <f t="shared" si="314"/>
        <v>1923.171</v>
      </c>
      <c r="DL247" s="12">
        <v>1</v>
      </c>
      <c r="DM247" s="12">
        <v>0.89</v>
      </c>
      <c r="DN247" s="12">
        <v>3.14</v>
      </c>
      <c r="DO247" s="35">
        <f t="shared" si="315"/>
        <v>3.7946</v>
      </c>
      <c r="DP247" s="12">
        <v>1.225</v>
      </c>
      <c r="DQ247" s="12">
        <v>0.5</v>
      </c>
      <c r="DR247" s="36">
        <f t="shared" si="316"/>
        <v>4469.8196144175</v>
      </c>
      <c r="DS247"/>
      <c r="DT247"/>
      <c r="DU247"/>
      <c r="DV247"/>
      <c r="DW247" s="1"/>
      <c r="DX247" s="1"/>
      <c r="DY247" s="1"/>
      <c r="DZ247" s="1"/>
      <c r="EA247" s="1"/>
      <c r="EB247" s="12">
        <v>1197</v>
      </c>
      <c r="EC247" s="12">
        <f t="shared" si="317"/>
        <v>1569</v>
      </c>
      <c r="ED247" s="32">
        <v>0.444</v>
      </c>
      <c r="EE247" s="33">
        <v>0.887</v>
      </c>
      <c r="EF247" s="34">
        <f t="shared" si="318"/>
        <v>1923.171</v>
      </c>
      <c r="EG247" s="12">
        <v>1</v>
      </c>
      <c r="EH247" s="12">
        <v>0.89</v>
      </c>
      <c r="EI247" s="12">
        <v>3.94</v>
      </c>
      <c r="EJ247" s="35">
        <f t="shared" si="319"/>
        <v>4.5066</v>
      </c>
      <c r="EK247" s="12">
        <v>1.225</v>
      </c>
      <c r="EL247" s="12">
        <v>0.5</v>
      </c>
      <c r="EM247" s="36">
        <f t="shared" si="320"/>
        <v>5308.5144875175</v>
      </c>
      <c r="EN247"/>
      <c r="EO247"/>
      <c r="EP247"/>
      <c r="EQ247"/>
    </row>
    <row r="248" s="1" customFormat="1" customHeight="1" spans="6:147">
      <c r="F248" s="12">
        <v>1197</v>
      </c>
      <c r="G248" s="12">
        <v>1424</v>
      </c>
      <c r="H248" s="32">
        <v>0.577</v>
      </c>
      <c r="I248" s="33">
        <v>1.153</v>
      </c>
      <c r="J248" s="34">
        <f t="shared" si="297"/>
        <v>2332.541</v>
      </c>
      <c r="K248" s="12">
        <v>1</v>
      </c>
      <c r="L248" s="12">
        <v>0.89</v>
      </c>
      <c r="M248" s="12">
        <v>3.14</v>
      </c>
      <c r="N248" s="35">
        <f t="shared" si="298"/>
        <v>3.7946</v>
      </c>
      <c r="O248" s="12">
        <v>1.225</v>
      </c>
      <c r="P248" s="12">
        <v>0.5</v>
      </c>
      <c r="Q248" s="36">
        <f t="shared" si="299"/>
        <v>5421.2742981425</v>
      </c>
      <c r="R248"/>
      <c r="S248"/>
      <c r="T248"/>
      <c r="U248"/>
      <c r="V248" s="1"/>
      <c r="W248" s="1"/>
      <c r="X248" s="1"/>
      <c r="Y248" s="1"/>
      <c r="Z248" s="1"/>
      <c r="AA248" s="12">
        <v>1197</v>
      </c>
      <c r="AB248" s="12">
        <v>1424</v>
      </c>
      <c r="AC248" s="32">
        <v>0.577</v>
      </c>
      <c r="AD248" s="33">
        <v>1.153</v>
      </c>
      <c r="AE248" s="34">
        <f t="shared" si="300"/>
        <v>2332.541</v>
      </c>
      <c r="AF248" s="12">
        <v>1</v>
      </c>
      <c r="AG248" s="12">
        <v>0.89</v>
      </c>
      <c r="AH248" s="12">
        <v>3.14</v>
      </c>
      <c r="AI248" s="35">
        <f t="shared" si="301"/>
        <v>3.7946</v>
      </c>
      <c r="AJ248" s="12">
        <v>1.225</v>
      </c>
      <c r="AK248" s="12">
        <v>0.5</v>
      </c>
      <c r="AL248" s="36">
        <f t="shared" si="302"/>
        <v>5421.2742981425</v>
      </c>
      <c r="AM248"/>
      <c r="AN248"/>
      <c r="AO248"/>
      <c r="AP248"/>
      <c r="AQ248" s="1"/>
      <c r="AR248" s="1"/>
      <c r="AS248" s="1"/>
      <c r="AT248" s="1"/>
      <c r="AU248" s="1"/>
      <c r="AV248" s="12">
        <v>1197</v>
      </c>
      <c r="AW248" s="12">
        <v>1424</v>
      </c>
      <c r="AX248" s="32">
        <v>0.577</v>
      </c>
      <c r="AY248" s="33">
        <v>1.153</v>
      </c>
      <c r="AZ248" s="34">
        <f t="shared" si="303"/>
        <v>2332.541</v>
      </c>
      <c r="BA248" s="12">
        <v>1</v>
      </c>
      <c r="BB248" s="12">
        <v>0.89</v>
      </c>
      <c r="BC248" s="12">
        <v>3.14</v>
      </c>
      <c r="BD248" s="35">
        <f t="shared" si="304"/>
        <v>3.7946</v>
      </c>
      <c r="BE248" s="12">
        <v>1.225</v>
      </c>
      <c r="BF248" s="12">
        <v>0.5</v>
      </c>
      <c r="BG248" s="36">
        <f t="shared" si="305"/>
        <v>5421.2742981425</v>
      </c>
      <c r="BH248"/>
      <c r="BI248"/>
      <c r="BJ248"/>
      <c r="BK248"/>
      <c r="BL248" s="1"/>
      <c r="BM248" s="1"/>
      <c r="BN248" s="1"/>
      <c r="BO248" s="1"/>
      <c r="BP248" s="1"/>
      <c r="BQ248" s="12">
        <v>1197</v>
      </c>
      <c r="BR248" s="12">
        <v>1424</v>
      </c>
      <c r="BS248" s="32">
        <v>0.577</v>
      </c>
      <c r="BT248" s="33">
        <v>1.153</v>
      </c>
      <c r="BU248" s="34">
        <f t="shared" si="306"/>
        <v>2332.541</v>
      </c>
      <c r="BV248" s="12">
        <v>1</v>
      </c>
      <c r="BW248" s="12">
        <v>0.89</v>
      </c>
      <c r="BX248" s="12">
        <v>3.14</v>
      </c>
      <c r="BY248" s="35">
        <f t="shared" si="307"/>
        <v>3.7946</v>
      </c>
      <c r="BZ248" s="12">
        <v>1.225</v>
      </c>
      <c r="CA248" s="12">
        <v>0.5</v>
      </c>
      <c r="CB248" s="36">
        <f t="shared" si="308"/>
        <v>5421.2742981425</v>
      </c>
      <c r="CC248"/>
      <c r="CD248"/>
      <c r="CE248"/>
      <c r="CF248"/>
      <c r="CG248" s="1"/>
      <c r="CH248" s="1"/>
      <c r="CI248" s="1"/>
      <c r="CJ248" s="1"/>
      <c r="CK248" s="1"/>
      <c r="CL248" s="12">
        <v>1197</v>
      </c>
      <c r="CM248" s="12">
        <f t="shared" si="309"/>
        <v>1569</v>
      </c>
      <c r="CN248" s="32">
        <v>0.577</v>
      </c>
      <c r="CO248" s="33">
        <v>1.153</v>
      </c>
      <c r="CP248" s="34">
        <f t="shared" si="310"/>
        <v>2499.726</v>
      </c>
      <c r="CQ248" s="12">
        <v>1</v>
      </c>
      <c r="CR248" s="12">
        <v>0.89</v>
      </c>
      <c r="CS248" s="12">
        <v>3.14</v>
      </c>
      <c r="CT248" s="35">
        <f t="shared" si="311"/>
        <v>3.7946</v>
      </c>
      <c r="CU248" s="12">
        <v>1.225</v>
      </c>
      <c r="CV248" s="12">
        <v>0.5</v>
      </c>
      <c r="CW248" s="36">
        <f t="shared" si="312"/>
        <v>5809.844421255</v>
      </c>
      <c r="CX248"/>
      <c r="CY248"/>
      <c r="CZ248"/>
      <c r="DA248"/>
      <c r="DB248" s="1"/>
      <c r="DC248" s="1"/>
      <c r="DD248" s="1"/>
      <c r="DE248" s="1"/>
      <c r="DF248" s="1"/>
      <c r="DG248" s="12">
        <v>1197</v>
      </c>
      <c r="DH248" s="12">
        <f t="shared" si="313"/>
        <v>1569</v>
      </c>
      <c r="DI248" s="32">
        <v>0.577</v>
      </c>
      <c r="DJ248" s="33">
        <v>1.153</v>
      </c>
      <c r="DK248" s="34">
        <f t="shared" si="314"/>
        <v>2499.726</v>
      </c>
      <c r="DL248" s="12">
        <v>1</v>
      </c>
      <c r="DM248" s="12">
        <v>0.89</v>
      </c>
      <c r="DN248" s="12">
        <v>3.14</v>
      </c>
      <c r="DO248" s="35">
        <f t="shared" si="315"/>
        <v>3.7946</v>
      </c>
      <c r="DP248" s="12">
        <v>1.225</v>
      </c>
      <c r="DQ248" s="12">
        <v>0.5</v>
      </c>
      <c r="DR248" s="36">
        <f t="shared" si="316"/>
        <v>5809.844421255</v>
      </c>
      <c r="DS248"/>
      <c r="DT248"/>
      <c r="DU248"/>
      <c r="DV248"/>
      <c r="DW248" s="1"/>
      <c r="DX248" s="1"/>
      <c r="DY248" s="1"/>
      <c r="DZ248" s="1"/>
      <c r="EA248" s="1"/>
      <c r="EB248" s="12">
        <v>1197</v>
      </c>
      <c r="EC248" s="12">
        <f t="shared" si="317"/>
        <v>1569</v>
      </c>
      <c r="ED248" s="32">
        <v>0.577</v>
      </c>
      <c r="EE248" s="33">
        <v>1.153</v>
      </c>
      <c r="EF248" s="34">
        <f t="shared" si="318"/>
        <v>2499.726</v>
      </c>
      <c r="EG248" s="12">
        <v>1</v>
      </c>
      <c r="EH248" s="12">
        <v>0.89</v>
      </c>
      <c r="EI248" s="12">
        <v>3.94</v>
      </c>
      <c r="EJ248" s="35">
        <f t="shared" si="319"/>
        <v>4.5066</v>
      </c>
      <c r="EK248" s="12">
        <v>1.225</v>
      </c>
      <c r="EL248" s="12">
        <v>0.5</v>
      </c>
      <c r="EM248" s="36">
        <f t="shared" si="320"/>
        <v>6899.974929855</v>
      </c>
      <c r="EN248"/>
      <c r="EO248"/>
      <c r="EP248"/>
      <c r="EQ248"/>
    </row>
    <row r="249" s="1" customFormat="1" customHeight="1" spans="6:147">
      <c r="F249" s="12">
        <v>1197</v>
      </c>
      <c r="G249" s="12">
        <v>1424</v>
      </c>
      <c r="H249" s="32">
        <v>4.04</v>
      </c>
      <c r="I249" s="33">
        <v>8.09</v>
      </c>
      <c r="J249" s="34">
        <f t="shared" si="297"/>
        <v>16356.04</v>
      </c>
      <c r="K249" s="12">
        <v>2.2</v>
      </c>
      <c r="L249" s="12">
        <v>0.89</v>
      </c>
      <c r="M249" s="12">
        <v>3.14</v>
      </c>
      <c r="N249" s="35">
        <f t="shared" si="298"/>
        <v>3.7946</v>
      </c>
      <c r="O249" s="12">
        <v>1.225</v>
      </c>
      <c r="P249" s="12">
        <v>0.5</v>
      </c>
      <c r="Q249" s="36">
        <f t="shared" si="299"/>
        <v>83632.08809494</v>
      </c>
      <c r="R249"/>
      <c r="S249"/>
      <c r="T249"/>
      <c r="U249"/>
      <c r="V249" s="1"/>
      <c r="W249" s="1"/>
      <c r="X249" s="1"/>
      <c r="Y249" s="1"/>
      <c r="Z249" s="1"/>
      <c r="AA249" s="12">
        <v>1197</v>
      </c>
      <c r="AB249" s="12">
        <v>1424</v>
      </c>
      <c r="AC249" s="32">
        <v>4.04</v>
      </c>
      <c r="AD249" s="33">
        <v>8.09</v>
      </c>
      <c r="AE249" s="34">
        <f t="shared" si="300"/>
        <v>16356.04</v>
      </c>
      <c r="AF249" s="12">
        <v>2.2</v>
      </c>
      <c r="AG249" s="12">
        <v>0.89</v>
      </c>
      <c r="AH249" s="12">
        <v>3.14</v>
      </c>
      <c r="AI249" s="35">
        <f t="shared" si="301"/>
        <v>3.7946</v>
      </c>
      <c r="AJ249" s="12">
        <v>1.225</v>
      </c>
      <c r="AK249" s="12">
        <v>0.5</v>
      </c>
      <c r="AL249" s="36">
        <f t="shared" si="302"/>
        <v>83632.08809494</v>
      </c>
      <c r="AM249"/>
      <c r="AN249"/>
      <c r="AO249"/>
      <c r="AP249"/>
      <c r="AQ249" s="1"/>
      <c r="AR249" s="1"/>
      <c r="AS249" s="1"/>
      <c r="AT249" s="1"/>
      <c r="AU249" s="1"/>
      <c r="AV249" s="12">
        <v>1197</v>
      </c>
      <c r="AW249" s="12">
        <v>1424</v>
      </c>
      <c r="AX249" s="32">
        <v>4.04</v>
      </c>
      <c r="AY249" s="33">
        <v>8.09</v>
      </c>
      <c r="AZ249" s="34">
        <f t="shared" si="303"/>
        <v>16356.04</v>
      </c>
      <c r="BA249" s="12">
        <v>2.2</v>
      </c>
      <c r="BB249" s="12">
        <v>0.89</v>
      </c>
      <c r="BC249" s="12">
        <v>3.14</v>
      </c>
      <c r="BD249" s="35">
        <f t="shared" si="304"/>
        <v>3.7946</v>
      </c>
      <c r="BE249" s="12">
        <v>1.225</v>
      </c>
      <c r="BF249" s="12">
        <v>0.5</v>
      </c>
      <c r="BG249" s="36">
        <f t="shared" si="305"/>
        <v>83632.08809494</v>
      </c>
      <c r="BH249"/>
      <c r="BI249"/>
      <c r="BJ249"/>
      <c r="BK249"/>
      <c r="BL249" s="1"/>
      <c r="BM249" s="1"/>
      <c r="BN249" s="1"/>
      <c r="BO249" s="1"/>
      <c r="BP249" s="1"/>
      <c r="BQ249" s="12">
        <v>1197</v>
      </c>
      <c r="BR249" s="12">
        <v>1424</v>
      </c>
      <c r="BS249" s="32">
        <v>4.04</v>
      </c>
      <c r="BT249" s="33">
        <v>8.09</v>
      </c>
      <c r="BU249" s="34">
        <f t="shared" si="306"/>
        <v>16356.04</v>
      </c>
      <c r="BV249" s="12">
        <v>2.2</v>
      </c>
      <c r="BW249" s="12">
        <v>0.89</v>
      </c>
      <c r="BX249" s="12">
        <v>3.14</v>
      </c>
      <c r="BY249" s="35">
        <f t="shared" si="307"/>
        <v>3.7946</v>
      </c>
      <c r="BZ249" s="12">
        <v>1.225</v>
      </c>
      <c r="CA249" s="12">
        <v>0.5</v>
      </c>
      <c r="CB249" s="36">
        <f t="shared" si="308"/>
        <v>83632.08809494</v>
      </c>
      <c r="CC249"/>
      <c r="CD249"/>
      <c r="CE249"/>
      <c r="CF249"/>
      <c r="CG249" s="1"/>
      <c r="CH249" s="1"/>
      <c r="CI249" s="1"/>
      <c r="CJ249" s="1"/>
      <c r="CK249" s="1"/>
      <c r="CL249" s="12">
        <v>1197</v>
      </c>
      <c r="CM249" s="12">
        <f t="shared" si="309"/>
        <v>1569</v>
      </c>
      <c r="CN249" s="32">
        <v>4.04</v>
      </c>
      <c r="CO249" s="33">
        <v>8.09</v>
      </c>
      <c r="CP249" s="34">
        <f t="shared" si="310"/>
        <v>17529.09</v>
      </c>
      <c r="CQ249" s="12">
        <v>2.2</v>
      </c>
      <c r="CR249" s="12">
        <v>0.89</v>
      </c>
      <c r="CS249" s="12">
        <v>3.14</v>
      </c>
      <c r="CT249" s="35">
        <f t="shared" si="311"/>
        <v>3.7946</v>
      </c>
      <c r="CU249" s="12">
        <v>1.225</v>
      </c>
      <c r="CV249" s="12">
        <v>0.5</v>
      </c>
      <c r="CW249" s="36">
        <f t="shared" si="312"/>
        <v>89630.154921615</v>
      </c>
      <c r="CX249"/>
      <c r="CY249"/>
      <c r="CZ249"/>
      <c r="DA249"/>
      <c r="DB249" s="1"/>
      <c r="DC249" s="1"/>
      <c r="DD249" s="1"/>
      <c r="DE249" s="1"/>
      <c r="DF249" s="1"/>
      <c r="DG249" s="12">
        <v>1197</v>
      </c>
      <c r="DH249" s="12">
        <f t="shared" si="313"/>
        <v>1569</v>
      </c>
      <c r="DI249" s="32">
        <v>4.04</v>
      </c>
      <c r="DJ249" s="33">
        <v>8.09</v>
      </c>
      <c r="DK249" s="34">
        <f t="shared" si="314"/>
        <v>17529.09</v>
      </c>
      <c r="DL249" s="12">
        <v>2.2</v>
      </c>
      <c r="DM249" s="12">
        <v>0.89</v>
      </c>
      <c r="DN249" s="12">
        <v>3.14</v>
      </c>
      <c r="DO249" s="35">
        <f t="shared" si="315"/>
        <v>3.7946</v>
      </c>
      <c r="DP249" s="12">
        <v>1.225</v>
      </c>
      <c r="DQ249" s="12">
        <v>0.5</v>
      </c>
      <c r="DR249" s="36">
        <f t="shared" si="316"/>
        <v>89630.154921615</v>
      </c>
      <c r="DS249"/>
      <c r="DT249"/>
      <c r="DU249"/>
      <c r="DV249"/>
      <c r="DW249" s="1"/>
      <c r="DX249" s="1"/>
      <c r="DY249" s="1"/>
      <c r="DZ249" s="1"/>
      <c r="EA249" s="1"/>
      <c r="EB249" s="12">
        <v>1197</v>
      </c>
      <c r="EC249" s="12">
        <f t="shared" si="317"/>
        <v>1569</v>
      </c>
      <c r="ED249" s="32">
        <v>4.04</v>
      </c>
      <c r="EE249" s="33">
        <v>8.09</v>
      </c>
      <c r="EF249" s="34">
        <f t="shared" si="318"/>
        <v>17529.09</v>
      </c>
      <c r="EG249" s="12">
        <v>2.2</v>
      </c>
      <c r="EH249" s="12">
        <v>0.89</v>
      </c>
      <c r="EI249" s="12">
        <v>3.94</v>
      </c>
      <c r="EJ249" s="35">
        <f t="shared" si="319"/>
        <v>4.5066</v>
      </c>
      <c r="EK249" s="12">
        <v>1.225</v>
      </c>
      <c r="EL249" s="12">
        <v>0.5</v>
      </c>
      <c r="EM249" s="36">
        <f t="shared" si="320"/>
        <v>106447.914449415</v>
      </c>
      <c r="EN249"/>
      <c r="EO249"/>
      <c r="EP249"/>
      <c r="EQ249"/>
    </row>
    <row r="250" s="1" customFormat="1" customHeight="1" spans="6:147">
      <c r="F250" s="12">
        <v>1197</v>
      </c>
      <c r="G250" s="12">
        <v>1424</v>
      </c>
      <c r="H250" s="32">
        <v>6.07</v>
      </c>
      <c r="I250" s="33">
        <v>12.13</v>
      </c>
      <c r="J250" s="34">
        <f t="shared" si="297"/>
        <v>24538.91</v>
      </c>
      <c r="K250" s="12">
        <v>2.2</v>
      </c>
      <c r="L250" s="12">
        <v>0.89</v>
      </c>
      <c r="M250" s="12">
        <v>3.14</v>
      </c>
      <c r="N250" s="35">
        <f t="shared" si="298"/>
        <v>3.7946</v>
      </c>
      <c r="O250" s="12">
        <v>1.225</v>
      </c>
      <c r="P250" s="12">
        <v>0.5</v>
      </c>
      <c r="Q250" s="36">
        <f t="shared" si="299"/>
        <v>125472.931276385</v>
      </c>
      <c r="R250"/>
      <c r="S250"/>
      <c r="T250"/>
      <c r="U250"/>
      <c r="V250" s="1"/>
      <c r="W250" s="1"/>
      <c r="X250" s="1"/>
      <c r="Y250" s="1"/>
      <c r="Z250" s="1"/>
      <c r="AA250" s="12">
        <v>1197</v>
      </c>
      <c r="AB250" s="12">
        <v>1424</v>
      </c>
      <c r="AC250" s="32">
        <v>6.07</v>
      </c>
      <c r="AD250" s="33">
        <v>12.13</v>
      </c>
      <c r="AE250" s="34">
        <f t="shared" si="300"/>
        <v>24538.91</v>
      </c>
      <c r="AF250" s="12">
        <v>2.2</v>
      </c>
      <c r="AG250" s="12">
        <v>0.89</v>
      </c>
      <c r="AH250" s="12">
        <v>3.14</v>
      </c>
      <c r="AI250" s="35">
        <f t="shared" si="301"/>
        <v>3.7946</v>
      </c>
      <c r="AJ250" s="12">
        <v>1.225</v>
      </c>
      <c r="AK250" s="12">
        <v>0.5</v>
      </c>
      <c r="AL250" s="36">
        <f t="shared" si="302"/>
        <v>125472.931276385</v>
      </c>
      <c r="AM250"/>
      <c r="AN250"/>
      <c r="AO250"/>
      <c r="AP250"/>
      <c r="AQ250" s="1"/>
      <c r="AR250" s="1"/>
      <c r="AS250" s="1"/>
      <c r="AT250" s="1"/>
      <c r="AU250" s="1"/>
      <c r="AV250" s="12">
        <v>1197</v>
      </c>
      <c r="AW250" s="12">
        <v>1424</v>
      </c>
      <c r="AX250" s="32">
        <v>6.07</v>
      </c>
      <c r="AY250" s="33">
        <v>12.13</v>
      </c>
      <c r="AZ250" s="34">
        <f t="shared" si="303"/>
        <v>24538.91</v>
      </c>
      <c r="BA250" s="12">
        <v>2.2</v>
      </c>
      <c r="BB250" s="12">
        <v>0.89</v>
      </c>
      <c r="BC250" s="12">
        <v>3.14</v>
      </c>
      <c r="BD250" s="35">
        <f t="shared" si="304"/>
        <v>3.7946</v>
      </c>
      <c r="BE250" s="12">
        <v>1.225</v>
      </c>
      <c r="BF250" s="12">
        <v>0.5</v>
      </c>
      <c r="BG250" s="36">
        <f t="shared" si="305"/>
        <v>125472.931276385</v>
      </c>
      <c r="BH250"/>
      <c r="BI250"/>
      <c r="BJ250"/>
      <c r="BK250"/>
      <c r="BL250" s="1"/>
      <c r="BM250" s="1"/>
      <c r="BN250" s="1"/>
      <c r="BO250" s="1"/>
      <c r="BP250" s="1"/>
      <c r="BQ250" s="12">
        <v>1197</v>
      </c>
      <c r="BR250" s="12">
        <v>1424</v>
      </c>
      <c r="BS250" s="32">
        <v>6.07</v>
      </c>
      <c r="BT250" s="33">
        <v>12.13</v>
      </c>
      <c r="BU250" s="34">
        <f t="shared" si="306"/>
        <v>24538.91</v>
      </c>
      <c r="BV250" s="12">
        <v>2.2</v>
      </c>
      <c r="BW250" s="12">
        <v>0.89</v>
      </c>
      <c r="BX250" s="12">
        <v>3.14</v>
      </c>
      <c r="BY250" s="35">
        <f t="shared" si="307"/>
        <v>3.7946</v>
      </c>
      <c r="BZ250" s="12">
        <v>1.225</v>
      </c>
      <c r="CA250" s="12">
        <v>0.5</v>
      </c>
      <c r="CB250" s="36">
        <f t="shared" si="308"/>
        <v>125472.931276385</v>
      </c>
      <c r="CC250"/>
      <c r="CD250"/>
      <c r="CE250"/>
      <c r="CF250"/>
      <c r="CG250" s="1"/>
      <c r="CH250" s="1"/>
      <c r="CI250" s="1"/>
      <c r="CJ250" s="1"/>
      <c r="CK250" s="1"/>
      <c r="CL250" s="12">
        <v>1197</v>
      </c>
      <c r="CM250" s="12">
        <f t="shared" si="309"/>
        <v>1569</v>
      </c>
      <c r="CN250" s="32">
        <v>6.07</v>
      </c>
      <c r="CO250" s="33">
        <v>12.13</v>
      </c>
      <c r="CP250" s="34">
        <f t="shared" si="310"/>
        <v>26297.76</v>
      </c>
      <c r="CQ250" s="12">
        <v>2.2</v>
      </c>
      <c r="CR250" s="12">
        <v>0.89</v>
      </c>
      <c r="CS250" s="12">
        <v>3.14</v>
      </c>
      <c r="CT250" s="35">
        <f t="shared" si="311"/>
        <v>3.7946</v>
      </c>
      <c r="CU250" s="12">
        <v>1.225</v>
      </c>
      <c r="CV250" s="12">
        <v>0.5</v>
      </c>
      <c r="CW250" s="36">
        <f t="shared" si="312"/>
        <v>134466.32442936</v>
      </c>
      <c r="CX250"/>
      <c r="CY250"/>
      <c r="CZ250"/>
      <c r="DA250"/>
      <c r="DB250" s="1"/>
      <c r="DC250" s="1"/>
      <c r="DD250" s="1"/>
      <c r="DE250" s="1"/>
      <c r="DF250" s="1"/>
      <c r="DG250" s="12">
        <v>1197</v>
      </c>
      <c r="DH250" s="12">
        <f t="shared" si="313"/>
        <v>1569</v>
      </c>
      <c r="DI250" s="32">
        <v>6.07</v>
      </c>
      <c r="DJ250" s="33">
        <v>12.13</v>
      </c>
      <c r="DK250" s="34">
        <f t="shared" si="314"/>
        <v>26297.76</v>
      </c>
      <c r="DL250" s="12">
        <v>2.2</v>
      </c>
      <c r="DM250" s="12">
        <v>0.89</v>
      </c>
      <c r="DN250" s="12">
        <v>3.14</v>
      </c>
      <c r="DO250" s="35">
        <f t="shared" si="315"/>
        <v>3.7946</v>
      </c>
      <c r="DP250" s="12">
        <v>1.225</v>
      </c>
      <c r="DQ250" s="12">
        <v>0.5</v>
      </c>
      <c r="DR250" s="36">
        <f t="shared" si="316"/>
        <v>134466.32442936</v>
      </c>
      <c r="DS250"/>
      <c r="DT250"/>
      <c r="DU250"/>
      <c r="DV250"/>
      <c r="DW250" s="1"/>
      <c r="DX250" s="1"/>
      <c r="DY250" s="1"/>
      <c r="DZ250" s="1"/>
      <c r="EA250" s="1"/>
      <c r="EB250" s="12">
        <v>1197</v>
      </c>
      <c r="EC250" s="12">
        <f t="shared" si="317"/>
        <v>1569</v>
      </c>
      <c r="ED250" s="32">
        <v>6.07</v>
      </c>
      <c r="EE250" s="33">
        <v>12.13</v>
      </c>
      <c r="EF250" s="34">
        <f t="shared" si="318"/>
        <v>26297.76</v>
      </c>
      <c r="EG250" s="12">
        <v>2.2</v>
      </c>
      <c r="EH250" s="12">
        <v>0.89</v>
      </c>
      <c r="EI250" s="12">
        <v>3.94</v>
      </c>
      <c r="EJ250" s="35">
        <f t="shared" si="319"/>
        <v>4.5066</v>
      </c>
      <c r="EK250" s="12">
        <v>1.225</v>
      </c>
      <c r="EL250" s="12">
        <v>0.5</v>
      </c>
      <c r="EM250" s="36">
        <f t="shared" si="320"/>
        <v>159696.92132856</v>
      </c>
      <c r="EN250"/>
      <c r="EO250"/>
      <c r="EP250"/>
      <c r="EQ250"/>
    </row>
    <row r="251" s="1" customFormat="1" customHeight="1" spans="6:147">
      <c r="F251" s="37" t="s">
        <v>43</v>
      </c>
      <c r="G251" s="37"/>
      <c r="H251" s="37"/>
      <c r="I251" s="37"/>
      <c r="J251" s="37"/>
      <c r="K251" s="38">
        <f>SUM(Q237:Q250)</f>
        <v>266658.02673636</v>
      </c>
      <c r="L251" s="38"/>
      <c r="M251" s="38"/>
      <c r="N251" s="38"/>
      <c r="O251" s="38"/>
      <c r="P251" s="38"/>
      <c r="Q251" s="38"/>
      <c r="R251"/>
      <c r="S251"/>
      <c r="T251"/>
      <c r="U251"/>
      <c r="V251" s="1"/>
      <c r="W251" s="1"/>
      <c r="X251" s="1"/>
      <c r="Y251" s="1"/>
      <c r="Z251" s="1"/>
      <c r="AA251" s="37" t="s">
        <v>43</v>
      </c>
      <c r="AB251" s="37"/>
      <c r="AC251" s="37"/>
      <c r="AD251" s="37"/>
      <c r="AE251" s="37"/>
      <c r="AF251" s="38">
        <f>SUM(AL237:AL250)</f>
        <v>266658.02673636</v>
      </c>
      <c r="AG251" s="38"/>
      <c r="AH251" s="38"/>
      <c r="AI251" s="38"/>
      <c r="AJ251" s="38"/>
      <c r="AK251" s="38"/>
      <c r="AL251" s="38"/>
      <c r="AM251"/>
      <c r="AN251"/>
      <c r="AO251"/>
      <c r="AP251"/>
      <c r="AQ251" s="1"/>
      <c r="AR251" s="1"/>
      <c r="AS251" s="1"/>
      <c r="AT251" s="1"/>
      <c r="AU251" s="1"/>
      <c r="AV251" s="37" t="s">
        <v>43</v>
      </c>
      <c r="AW251" s="37"/>
      <c r="AX251" s="37"/>
      <c r="AY251" s="37"/>
      <c r="AZ251" s="37"/>
      <c r="BA251" s="38">
        <f>SUM(BG237:BG250)</f>
        <v>266658.02673636</v>
      </c>
      <c r="BB251" s="38"/>
      <c r="BC251" s="38"/>
      <c r="BD251" s="38"/>
      <c r="BE251" s="38"/>
      <c r="BF251" s="38"/>
      <c r="BG251" s="38"/>
      <c r="BH251"/>
      <c r="BI251"/>
      <c r="BJ251"/>
      <c r="BK251"/>
      <c r="BL251" s="1"/>
      <c r="BM251" s="1"/>
      <c r="BN251" s="1"/>
      <c r="BO251" s="1"/>
      <c r="BP251" s="1"/>
      <c r="BQ251" s="37" t="s">
        <v>43</v>
      </c>
      <c r="BR251" s="37"/>
      <c r="BS251" s="37"/>
      <c r="BT251" s="37"/>
      <c r="BU251" s="37"/>
      <c r="BV251" s="38">
        <f>SUM(CB237:CB250)</f>
        <v>266658.02673636</v>
      </c>
      <c r="BW251" s="38"/>
      <c r="BX251" s="38"/>
      <c r="BY251" s="38"/>
      <c r="BZ251" s="38"/>
      <c r="CA251" s="38"/>
      <c r="CB251" s="38"/>
      <c r="CC251"/>
      <c r="CD251"/>
      <c r="CE251"/>
      <c r="CF251"/>
      <c r="CG251" s="1"/>
      <c r="CH251" s="1"/>
      <c r="CI251" s="1"/>
      <c r="CJ251" s="1"/>
      <c r="CK251" s="1"/>
      <c r="CL251" s="37" t="s">
        <v>43</v>
      </c>
      <c r="CM251" s="37"/>
      <c r="CN251" s="37"/>
      <c r="CO251" s="37"/>
      <c r="CP251" s="37"/>
      <c r="CQ251" s="38">
        <f>SUM(CW237:CW250)</f>
        <v>285774.46356501</v>
      </c>
      <c r="CR251" s="38"/>
      <c r="CS251" s="38"/>
      <c r="CT251" s="38"/>
      <c r="CU251" s="38"/>
      <c r="CV251" s="38"/>
      <c r="CW251" s="38"/>
      <c r="CX251"/>
      <c r="CY251"/>
      <c r="CZ251"/>
      <c r="DA251"/>
      <c r="DB251" s="1"/>
      <c r="DC251" s="1"/>
      <c r="DD251" s="1"/>
      <c r="DE251" s="1"/>
      <c r="DF251" s="1"/>
      <c r="DG251" s="37" t="s">
        <v>43</v>
      </c>
      <c r="DH251" s="37"/>
      <c r="DI251" s="37"/>
      <c r="DJ251" s="37"/>
      <c r="DK251" s="37"/>
      <c r="DL251" s="38">
        <f>SUM(DR237:DR250)</f>
        <v>285774.46356501</v>
      </c>
      <c r="DM251" s="38"/>
      <c r="DN251" s="38"/>
      <c r="DO251" s="38"/>
      <c r="DP251" s="38"/>
      <c r="DQ251" s="38"/>
      <c r="DR251" s="38"/>
      <c r="DS251"/>
      <c r="DT251"/>
      <c r="DU251"/>
      <c r="DV251"/>
      <c r="DW251" s="1"/>
      <c r="DX251" s="1"/>
      <c r="DY251" s="1"/>
      <c r="DZ251" s="1"/>
      <c r="EA251" s="1"/>
      <c r="EB251" s="37" t="s">
        <v>43</v>
      </c>
      <c r="EC251" s="37"/>
      <c r="ED251" s="37"/>
      <c r="EE251" s="37"/>
      <c r="EF251" s="37"/>
      <c r="EG251" s="38">
        <f>SUM(EM237:EM250)</f>
        <v>339395.77228221</v>
      </c>
      <c r="EH251" s="38"/>
      <c r="EI251" s="38"/>
      <c r="EJ251" s="38"/>
      <c r="EK251" s="38"/>
      <c r="EL251" s="38"/>
      <c r="EM251" s="38"/>
      <c r="EN251"/>
      <c r="EO251"/>
      <c r="EP251"/>
      <c r="EQ251"/>
    </row>
    <row r="252" s="1" customFormat="1" customHeight="1" spans="6:147">
      <c r="F252" s="37"/>
      <c r="G252" s="37"/>
      <c r="H252" s="37"/>
      <c r="I252" s="37"/>
      <c r="J252" s="37"/>
      <c r="K252" s="38"/>
      <c r="L252" s="38"/>
      <c r="M252" s="38"/>
      <c r="N252" s="38"/>
      <c r="O252" s="38"/>
      <c r="P252" s="38"/>
      <c r="Q252" s="38"/>
      <c r="R252"/>
      <c r="S252"/>
      <c r="T252"/>
      <c r="U252"/>
      <c r="V252" s="1"/>
      <c r="W252" s="1"/>
      <c r="X252" s="1"/>
      <c r="Y252" s="1"/>
      <c r="Z252" s="1"/>
      <c r="AA252" s="37"/>
      <c r="AB252" s="37"/>
      <c r="AC252" s="37"/>
      <c r="AD252" s="37"/>
      <c r="AE252" s="37"/>
      <c r="AF252" s="38"/>
      <c r="AG252" s="38"/>
      <c r="AH252" s="38"/>
      <c r="AI252" s="38"/>
      <c r="AJ252" s="38"/>
      <c r="AK252" s="38"/>
      <c r="AL252" s="38"/>
      <c r="AM252"/>
      <c r="AN252"/>
      <c r="AO252"/>
      <c r="AP252"/>
      <c r="AQ252" s="1"/>
      <c r="AR252" s="1"/>
      <c r="AS252" s="1"/>
      <c r="AT252" s="1"/>
      <c r="AU252" s="1"/>
      <c r="AV252" s="37"/>
      <c r="AW252" s="37"/>
      <c r="AX252" s="37"/>
      <c r="AY252" s="37"/>
      <c r="AZ252" s="37"/>
      <c r="BA252" s="38"/>
      <c r="BB252" s="38"/>
      <c r="BC252" s="38"/>
      <c r="BD252" s="38"/>
      <c r="BE252" s="38"/>
      <c r="BF252" s="38"/>
      <c r="BG252" s="38"/>
      <c r="BH252"/>
      <c r="BI252"/>
      <c r="BJ252"/>
      <c r="BK252"/>
      <c r="BL252" s="1"/>
      <c r="BM252" s="1"/>
      <c r="BN252" s="1"/>
      <c r="BO252" s="1"/>
      <c r="BP252" s="1"/>
      <c r="BQ252" s="37"/>
      <c r="BR252" s="37"/>
      <c r="BS252" s="37"/>
      <c r="BT252" s="37"/>
      <c r="BU252" s="37"/>
      <c r="BV252" s="38"/>
      <c r="BW252" s="38"/>
      <c r="BX252" s="38"/>
      <c r="BY252" s="38"/>
      <c r="BZ252" s="38"/>
      <c r="CA252" s="38"/>
      <c r="CB252" s="38"/>
      <c r="CC252"/>
      <c r="CD252"/>
      <c r="CE252"/>
      <c r="CF252"/>
      <c r="CG252" s="1"/>
      <c r="CH252" s="1"/>
      <c r="CI252" s="1"/>
      <c r="CJ252" s="1"/>
      <c r="CK252" s="1"/>
      <c r="CL252" s="37"/>
      <c r="CM252" s="37"/>
      <c r="CN252" s="37"/>
      <c r="CO252" s="37"/>
      <c r="CP252" s="37"/>
      <c r="CQ252" s="38"/>
      <c r="CR252" s="38"/>
      <c r="CS252" s="38"/>
      <c r="CT252" s="38"/>
      <c r="CU252" s="38"/>
      <c r="CV252" s="38"/>
      <c r="CW252" s="38"/>
      <c r="CX252"/>
      <c r="CY252"/>
      <c r="CZ252"/>
      <c r="DA252"/>
      <c r="DB252" s="1"/>
      <c r="DC252" s="1"/>
      <c r="DD252" s="1"/>
      <c r="DE252" s="1"/>
      <c r="DF252" s="1"/>
      <c r="DG252" s="37"/>
      <c r="DH252" s="37"/>
      <c r="DI252" s="37"/>
      <c r="DJ252" s="37"/>
      <c r="DK252" s="37"/>
      <c r="DL252" s="38"/>
      <c r="DM252" s="38"/>
      <c r="DN252" s="38"/>
      <c r="DO252" s="38"/>
      <c r="DP252" s="38"/>
      <c r="DQ252" s="38"/>
      <c r="DR252" s="38"/>
      <c r="DS252"/>
      <c r="DT252"/>
      <c r="DU252"/>
      <c r="DV252"/>
      <c r="DW252" s="1"/>
      <c r="DX252" s="1"/>
      <c r="DY252" s="1"/>
      <c r="DZ252" s="1"/>
      <c r="EA252" s="1"/>
      <c r="EB252" s="37"/>
      <c r="EC252" s="37"/>
      <c r="ED252" s="37"/>
      <c r="EE252" s="37"/>
      <c r="EF252" s="37"/>
      <c r="EG252" s="38"/>
      <c r="EH252" s="38"/>
      <c r="EI252" s="38"/>
      <c r="EJ252" s="38"/>
      <c r="EK252" s="38"/>
      <c r="EL252" s="38"/>
      <c r="EM252" s="38"/>
      <c r="EN252"/>
      <c r="EO252"/>
      <c r="EP252"/>
      <c r="EQ252"/>
    </row>
    <row r="253" s="1" customFormat="1" customHeight="1" spans="6:147">
      <c r="F253" s="37"/>
      <c r="G253" s="37"/>
      <c r="H253" s="37"/>
      <c r="I253" s="37"/>
      <c r="J253" s="37"/>
      <c r="K253" s="38"/>
      <c r="L253" s="38"/>
      <c r="M253" s="38"/>
      <c r="N253" s="38"/>
      <c r="O253" s="38"/>
      <c r="P253" s="38"/>
      <c r="Q253" s="38"/>
      <c r="R253"/>
      <c r="S253"/>
      <c r="T253"/>
      <c r="U253"/>
      <c r="V253" s="1"/>
      <c r="W253" s="1"/>
      <c r="X253" s="1"/>
      <c r="Y253" s="1"/>
      <c r="Z253" s="1"/>
      <c r="AA253" s="37"/>
      <c r="AB253" s="37"/>
      <c r="AC253" s="37"/>
      <c r="AD253" s="37"/>
      <c r="AE253" s="37"/>
      <c r="AF253" s="38"/>
      <c r="AG253" s="38"/>
      <c r="AH253" s="38"/>
      <c r="AI253" s="38"/>
      <c r="AJ253" s="38"/>
      <c r="AK253" s="38"/>
      <c r="AL253" s="38"/>
      <c r="AM253"/>
      <c r="AN253"/>
      <c r="AO253"/>
      <c r="AP253"/>
      <c r="AQ253" s="1"/>
      <c r="AR253" s="1"/>
      <c r="AS253" s="1"/>
      <c r="AT253" s="1"/>
      <c r="AU253" s="1"/>
      <c r="AV253" s="37"/>
      <c r="AW253" s="37"/>
      <c r="AX253" s="37"/>
      <c r="AY253" s="37"/>
      <c r="AZ253" s="37"/>
      <c r="BA253" s="38"/>
      <c r="BB253" s="38"/>
      <c r="BC253" s="38"/>
      <c r="BD253" s="38"/>
      <c r="BE253" s="38"/>
      <c r="BF253" s="38"/>
      <c r="BG253" s="38"/>
      <c r="BH253"/>
      <c r="BI253"/>
      <c r="BJ253"/>
      <c r="BK253"/>
      <c r="BL253" s="1"/>
      <c r="BM253" s="1"/>
      <c r="BN253" s="1"/>
      <c r="BO253" s="1"/>
      <c r="BP253" s="1"/>
      <c r="BQ253" s="37"/>
      <c r="BR253" s="37"/>
      <c r="BS253" s="37"/>
      <c r="BT253" s="37"/>
      <c r="BU253" s="37"/>
      <c r="BV253" s="38"/>
      <c r="BW253" s="38"/>
      <c r="BX253" s="38"/>
      <c r="BY253" s="38"/>
      <c r="BZ253" s="38"/>
      <c r="CA253" s="38"/>
      <c r="CB253" s="38"/>
      <c r="CC253"/>
      <c r="CD253"/>
      <c r="CE253"/>
      <c r="CF253"/>
      <c r="CG253" s="1"/>
      <c r="CH253" s="1"/>
      <c r="CI253" s="1"/>
      <c r="CJ253" s="1"/>
      <c r="CK253" s="1"/>
      <c r="CL253" s="37"/>
      <c r="CM253" s="37"/>
      <c r="CN253" s="37"/>
      <c r="CO253" s="37"/>
      <c r="CP253" s="37"/>
      <c r="CQ253" s="38"/>
      <c r="CR253" s="38"/>
      <c r="CS253" s="38"/>
      <c r="CT253" s="38"/>
      <c r="CU253" s="38"/>
      <c r="CV253" s="38"/>
      <c r="CW253" s="38"/>
      <c r="CX253"/>
      <c r="CY253"/>
      <c r="CZ253"/>
      <c r="DA253"/>
      <c r="DB253" s="1"/>
      <c r="DC253" s="1"/>
      <c r="DD253" s="1"/>
      <c r="DE253" s="1"/>
      <c r="DF253" s="1"/>
      <c r="DG253" s="37"/>
      <c r="DH253" s="37"/>
      <c r="DI253" s="37"/>
      <c r="DJ253" s="37"/>
      <c r="DK253" s="37"/>
      <c r="DL253" s="38"/>
      <c r="DM253" s="38"/>
      <c r="DN253" s="38"/>
      <c r="DO253" s="38"/>
      <c r="DP253" s="38"/>
      <c r="DQ253" s="38"/>
      <c r="DR253" s="38"/>
      <c r="DS253"/>
      <c r="DT253"/>
      <c r="DU253"/>
      <c r="DV253"/>
      <c r="DW253" s="1"/>
      <c r="DX253" s="1"/>
      <c r="DY253" s="1"/>
      <c r="DZ253" s="1"/>
      <c r="EA253" s="1"/>
      <c r="EB253" s="37"/>
      <c r="EC253" s="37"/>
      <c r="ED253" s="37"/>
      <c r="EE253" s="37"/>
      <c r="EF253" s="37"/>
      <c r="EG253" s="38"/>
      <c r="EH253" s="38"/>
      <c r="EI253" s="38"/>
      <c r="EJ253" s="38"/>
      <c r="EK253" s="38"/>
      <c r="EL253" s="38"/>
      <c r="EM253" s="38"/>
      <c r="EN253"/>
      <c r="EO253"/>
      <c r="EP253"/>
      <c r="EQ253"/>
    </row>
    <row r="254" s="1" customFormat="1" customHeight="1" spans="6:147">
      <c r="F254" s="39" t="s">
        <v>18</v>
      </c>
      <c r="G254" s="39"/>
      <c r="H254" s="39"/>
      <c r="I254" s="39"/>
      <c r="J254" s="39"/>
      <c r="K254" s="39"/>
      <c r="L254" s="39"/>
      <c r="M254" s="39"/>
      <c r="N254" s="39"/>
      <c r="O254" s="39"/>
      <c r="P254" s="39"/>
      <c r="Q254" s="39"/>
      <c r="R254"/>
      <c r="S254"/>
      <c r="T254"/>
      <c r="U254"/>
      <c r="V254" s="1"/>
      <c r="W254" s="1"/>
      <c r="X254" s="1"/>
      <c r="Y254" s="1"/>
      <c r="Z254" s="1"/>
      <c r="AA254" s="39" t="s">
        <v>18</v>
      </c>
      <c r="AB254" s="39"/>
      <c r="AC254" s="39"/>
      <c r="AD254" s="39"/>
      <c r="AE254" s="39"/>
      <c r="AF254" s="39"/>
      <c r="AG254" s="39"/>
      <c r="AH254" s="39"/>
      <c r="AI254" s="39"/>
      <c r="AJ254" s="39"/>
      <c r="AK254" s="39"/>
      <c r="AL254" s="39"/>
      <c r="AM254"/>
      <c r="AN254"/>
      <c r="AO254"/>
      <c r="AP254"/>
      <c r="AQ254" s="1"/>
      <c r="AR254" s="1"/>
      <c r="AS254" s="1"/>
      <c r="AT254" s="1"/>
      <c r="AU254" s="1"/>
      <c r="AV254" s="39" t="s">
        <v>18</v>
      </c>
      <c r="AW254" s="39"/>
      <c r="AX254" s="39"/>
      <c r="AY254" s="39"/>
      <c r="AZ254" s="39"/>
      <c r="BA254" s="39"/>
      <c r="BB254" s="39"/>
      <c r="BC254" s="39"/>
      <c r="BD254" s="39"/>
      <c r="BE254" s="39"/>
      <c r="BF254" s="39"/>
      <c r="BG254" s="39"/>
      <c r="BH254"/>
      <c r="BI254"/>
      <c r="BJ254"/>
      <c r="BK254"/>
      <c r="BL254" s="1"/>
      <c r="BM254" s="1"/>
      <c r="BN254" s="1"/>
      <c r="BO254" s="1"/>
      <c r="BP254" s="1"/>
      <c r="BQ254" s="39" t="s">
        <v>18</v>
      </c>
      <c r="BR254" s="39"/>
      <c r="BS254" s="39"/>
      <c r="BT254" s="39"/>
      <c r="BU254" s="39"/>
      <c r="BV254" s="39"/>
      <c r="BW254" s="39"/>
      <c r="BX254" s="39"/>
      <c r="BY254" s="39"/>
      <c r="BZ254" s="39"/>
      <c r="CA254" s="39"/>
      <c r="CB254" s="39"/>
      <c r="CC254"/>
      <c r="CD254"/>
      <c r="CE254"/>
      <c r="CF254"/>
      <c r="CG254" s="1"/>
      <c r="CH254" s="1"/>
      <c r="CI254" s="1"/>
      <c r="CJ254" s="1"/>
      <c r="CK254" s="1"/>
      <c r="CL254" s="39" t="s">
        <v>18</v>
      </c>
      <c r="CM254" s="39"/>
      <c r="CN254" s="39"/>
      <c r="CO254" s="39"/>
      <c r="CP254" s="39"/>
      <c r="CQ254" s="39"/>
      <c r="CR254" s="39"/>
      <c r="CS254" s="39"/>
      <c r="CT254" s="39"/>
      <c r="CU254" s="39"/>
      <c r="CV254" s="39"/>
      <c r="CW254" s="39"/>
      <c r="CX254"/>
      <c r="CY254"/>
      <c r="CZ254"/>
      <c r="DA254"/>
      <c r="DB254" s="1"/>
      <c r="DC254" s="1"/>
      <c r="DD254" s="1"/>
      <c r="DE254" s="1"/>
      <c r="DF254" s="1"/>
      <c r="DG254" s="39" t="s">
        <v>18</v>
      </c>
      <c r="DH254" s="39"/>
      <c r="DI254" s="39"/>
      <c r="DJ254" s="39"/>
      <c r="DK254" s="39"/>
      <c r="DL254" s="39"/>
      <c r="DM254" s="39"/>
      <c r="DN254" s="39"/>
      <c r="DO254" s="39"/>
      <c r="DP254" s="39"/>
      <c r="DQ254" s="39"/>
      <c r="DR254" s="39"/>
      <c r="DS254"/>
      <c r="DT254"/>
      <c r="DU254"/>
      <c r="DV254"/>
      <c r="DW254" s="1"/>
      <c r="DX254" s="1"/>
      <c r="DY254" s="1"/>
      <c r="DZ254" s="1"/>
      <c r="EA254" s="1"/>
      <c r="EB254" s="39" t="s">
        <v>18</v>
      </c>
      <c r="EC254" s="39"/>
      <c r="ED254" s="39"/>
      <c r="EE254" s="39"/>
      <c r="EF254" s="39"/>
      <c r="EG254" s="39"/>
      <c r="EH254" s="39"/>
      <c r="EI254" s="39"/>
      <c r="EJ254" s="39"/>
      <c r="EK254" s="39"/>
      <c r="EL254" s="39"/>
      <c r="EM254" s="39"/>
      <c r="EN254"/>
      <c r="EO254"/>
      <c r="EP254"/>
      <c r="EQ254"/>
    </row>
    <row r="255" s="1" customFormat="1" customHeight="1" spans="6:147">
      <c r="F255" s="15" t="s">
        <v>8</v>
      </c>
      <c r="G255" s="15"/>
      <c r="H255" s="15"/>
      <c r="I255" s="15"/>
      <c r="J255" s="15"/>
      <c r="K255" s="9" t="s">
        <v>35</v>
      </c>
      <c r="L255" s="9"/>
      <c r="M255" s="9"/>
      <c r="N255" s="9"/>
      <c r="O255" s="10" t="s">
        <v>36</v>
      </c>
      <c r="P255" s="10"/>
      <c r="Q255" s="40" t="s">
        <v>14</v>
      </c>
      <c r="R255"/>
      <c r="S255"/>
      <c r="T255"/>
      <c r="U255"/>
      <c r="V255" s="1"/>
      <c r="W255" s="1"/>
      <c r="X255" s="1"/>
      <c r="Y255" s="1"/>
      <c r="Z255" s="1"/>
      <c r="AA255" s="15" t="s">
        <v>8</v>
      </c>
      <c r="AB255" s="15"/>
      <c r="AC255" s="15"/>
      <c r="AD255" s="15"/>
      <c r="AE255" s="15"/>
      <c r="AF255" s="9" t="s">
        <v>35</v>
      </c>
      <c r="AG255" s="9"/>
      <c r="AH255" s="9"/>
      <c r="AI255" s="9"/>
      <c r="AJ255" s="10" t="s">
        <v>36</v>
      </c>
      <c r="AK255" s="10"/>
      <c r="AL255" s="40" t="s">
        <v>14</v>
      </c>
      <c r="AM255"/>
      <c r="AN255"/>
      <c r="AO255"/>
      <c r="AP255"/>
      <c r="AQ255" s="1"/>
      <c r="AR255" s="1"/>
      <c r="AS255" s="1"/>
      <c r="AT255" s="1"/>
      <c r="AU255" s="1"/>
      <c r="AV255" s="15" t="s">
        <v>8</v>
      </c>
      <c r="AW255" s="15"/>
      <c r="AX255" s="15"/>
      <c r="AY255" s="15"/>
      <c r="AZ255" s="15"/>
      <c r="BA255" s="9" t="s">
        <v>35</v>
      </c>
      <c r="BB255" s="9"/>
      <c r="BC255" s="9"/>
      <c r="BD255" s="9"/>
      <c r="BE255" s="10" t="s">
        <v>36</v>
      </c>
      <c r="BF255" s="10"/>
      <c r="BG255" s="40" t="s">
        <v>14</v>
      </c>
      <c r="BH255"/>
      <c r="BI255"/>
      <c r="BJ255"/>
      <c r="BK255"/>
      <c r="BL255" s="1"/>
      <c r="BM255" s="1"/>
      <c r="BN255" s="1"/>
      <c r="BO255" s="1"/>
      <c r="BP255" s="1"/>
      <c r="BQ255" s="15" t="s">
        <v>8</v>
      </c>
      <c r="BR255" s="15"/>
      <c r="BS255" s="15"/>
      <c r="BT255" s="15"/>
      <c r="BU255" s="15"/>
      <c r="BV255" s="9" t="s">
        <v>35</v>
      </c>
      <c r="BW255" s="9"/>
      <c r="BX255" s="9"/>
      <c r="BY255" s="9"/>
      <c r="BZ255" s="10" t="s">
        <v>36</v>
      </c>
      <c r="CA255" s="10"/>
      <c r="CB255" s="40" t="s">
        <v>14</v>
      </c>
      <c r="CC255"/>
      <c r="CD255"/>
      <c r="CE255"/>
      <c r="CF255"/>
      <c r="CG255" s="1"/>
      <c r="CH255" s="1"/>
      <c r="CI255" s="1"/>
      <c r="CJ255" s="1"/>
      <c r="CK255" s="1"/>
      <c r="CL255" s="15" t="s">
        <v>8</v>
      </c>
      <c r="CM255" s="15"/>
      <c r="CN255" s="15"/>
      <c r="CO255" s="15"/>
      <c r="CP255" s="15"/>
      <c r="CQ255" s="9" t="s">
        <v>35</v>
      </c>
      <c r="CR255" s="9"/>
      <c r="CS255" s="9"/>
      <c r="CT255" s="9"/>
      <c r="CU255" s="10" t="s">
        <v>36</v>
      </c>
      <c r="CV255" s="10"/>
      <c r="CW255" s="40" t="s">
        <v>14</v>
      </c>
      <c r="CX255"/>
      <c r="CY255"/>
      <c r="CZ255"/>
      <c r="DA255"/>
      <c r="DB255" s="1"/>
      <c r="DC255" s="1"/>
      <c r="DD255" s="1"/>
      <c r="DE255" s="1"/>
      <c r="DF255" s="1"/>
      <c r="DG255" s="15" t="s">
        <v>8</v>
      </c>
      <c r="DH255" s="15"/>
      <c r="DI255" s="15"/>
      <c r="DJ255" s="15"/>
      <c r="DK255" s="15"/>
      <c r="DL255" s="9" t="s">
        <v>35</v>
      </c>
      <c r="DM255" s="9"/>
      <c r="DN255" s="9"/>
      <c r="DO255" s="9"/>
      <c r="DP255" s="10" t="s">
        <v>36</v>
      </c>
      <c r="DQ255" s="10"/>
      <c r="DR255" s="40" t="s">
        <v>14</v>
      </c>
      <c r="DS255"/>
      <c r="DT255"/>
      <c r="DU255"/>
      <c r="DV255"/>
      <c r="DW255" s="1"/>
      <c r="DX255" s="1"/>
      <c r="DY255" s="1"/>
      <c r="DZ255" s="1"/>
      <c r="EA255" s="1"/>
      <c r="EB255" s="15" t="s">
        <v>8</v>
      </c>
      <c r="EC255" s="15"/>
      <c r="ED255" s="15"/>
      <c r="EE255" s="15"/>
      <c r="EF255" s="15"/>
      <c r="EG255" s="9" t="s">
        <v>35</v>
      </c>
      <c r="EH255" s="9"/>
      <c r="EI255" s="9"/>
      <c r="EJ255" s="9"/>
      <c r="EK255" s="10" t="s">
        <v>36</v>
      </c>
      <c r="EL255" s="10"/>
      <c r="EM255" s="40" t="s">
        <v>14</v>
      </c>
      <c r="EN255"/>
      <c r="EO255"/>
      <c r="EP255"/>
      <c r="EQ255"/>
    </row>
    <row r="256" s="1" customFormat="1" customHeight="1" spans="6:147">
      <c r="F256" s="15" t="s">
        <v>44</v>
      </c>
      <c r="G256" s="15" t="s">
        <v>45</v>
      </c>
      <c r="H256" s="15" t="s">
        <v>46</v>
      </c>
      <c r="I256" s="15" t="s">
        <v>47</v>
      </c>
      <c r="J256" s="15" t="s">
        <v>8</v>
      </c>
      <c r="K256" s="9" t="s">
        <v>40</v>
      </c>
      <c r="L256" s="9" t="s">
        <v>27</v>
      </c>
      <c r="M256" s="9" t="s">
        <v>28</v>
      </c>
      <c r="N256" s="35" t="s">
        <v>29</v>
      </c>
      <c r="O256" s="10" t="s">
        <v>48</v>
      </c>
      <c r="P256" s="10" t="s">
        <v>49</v>
      </c>
      <c r="Q256" s="40"/>
      <c r="R256"/>
      <c r="S256"/>
      <c r="T256"/>
      <c r="U256"/>
      <c r="V256" s="1"/>
      <c r="W256" s="1"/>
      <c r="X256" s="1"/>
      <c r="Y256" s="1"/>
      <c r="Z256" s="1"/>
      <c r="AA256" s="15" t="s">
        <v>44</v>
      </c>
      <c r="AB256" s="15" t="s">
        <v>45</v>
      </c>
      <c r="AC256" s="15" t="s">
        <v>46</v>
      </c>
      <c r="AD256" s="15" t="s">
        <v>47</v>
      </c>
      <c r="AE256" s="15" t="s">
        <v>8</v>
      </c>
      <c r="AF256" s="9" t="s">
        <v>40</v>
      </c>
      <c r="AG256" s="9" t="s">
        <v>27</v>
      </c>
      <c r="AH256" s="9" t="s">
        <v>28</v>
      </c>
      <c r="AI256" s="35" t="s">
        <v>29</v>
      </c>
      <c r="AJ256" s="10" t="s">
        <v>48</v>
      </c>
      <c r="AK256" s="10" t="s">
        <v>49</v>
      </c>
      <c r="AL256" s="40"/>
      <c r="AM256"/>
      <c r="AN256"/>
      <c r="AO256"/>
      <c r="AP256"/>
      <c r="AQ256" s="1"/>
      <c r="AR256" s="1"/>
      <c r="AS256" s="1"/>
      <c r="AT256" s="1"/>
      <c r="AU256" s="1"/>
      <c r="AV256" s="15" t="s">
        <v>44</v>
      </c>
      <c r="AW256" s="15" t="s">
        <v>45</v>
      </c>
      <c r="AX256" s="15" t="s">
        <v>46</v>
      </c>
      <c r="AY256" s="15" t="s">
        <v>47</v>
      </c>
      <c r="AZ256" s="15" t="s">
        <v>8</v>
      </c>
      <c r="BA256" s="9" t="s">
        <v>40</v>
      </c>
      <c r="BB256" s="9" t="s">
        <v>27</v>
      </c>
      <c r="BC256" s="9" t="s">
        <v>28</v>
      </c>
      <c r="BD256" s="35" t="s">
        <v>29</v>
      </c>
      <c r="BE256" s="10" t="s">
        <v>48</v>
      </c>
      <c r="BF256" s="10" t="s">
        <v>49</v>
      </c>
      <c r="BG256" s="40"/>
      <c r="BH256"/>
      <c r="BI256"/>
      <c r="BJ256"/>
      <c r="BK256"/>
      <c r="BL256" s="1"/>
      <c r="BM256" s="1"/>
      <c r="BN256" s="1"/>
      <c r="BO256" s="1"/>
      <c r="BP256" s="1"/>
      <c r="BQ256" s="15" t="s">
        <v>44</v>
      </c>
      <c r="BR256" s="15" t="s">
        <v>45</v>
      </c>
      <c r="BS256" s="15" t="s">
        <v>46</v>
      </c>
      <c r="BT256" s="15" t="s">
        <v>47</v>
      </c>
      <c r="BU256" s="15" t="s">
        <v>8</v>
      </c>
      <c r="BV256" s="9" t="s">
        <v>40</v>
      </c>
      <c r="BW256" s="9" t="s">
        <v>27</v>
      </c>
      <c r="BX256" s="9" t="s">
        <v>28</v>
      </c>
      <c r="BY256" s="35" t="s">
        <v>29</v>
      </c>
      <c r="BZ256" s="10" t="s">
        <v>48</v>
      </c>
      <c r="CA256" s="10" t="s">
        <v>49</v>
      </c>
      <c r="CB256" s="40"/>
      <c r="CC256"/>
      <c r="CD256"/>
      <c r="CE256"/>
      <c r="CF256"/>
      <c r="CG256" s="1"/>
      <c r="CH256" s="1"/>
      <c r="CI256" s="1"/>
      <c r="CJ256" s="1"/>
      <c r="CK256" s="1"/>
      <c r="CL256" s="15" t="s">
        <v>44</v>
      </c>
      <c r="CM256" s="15" t="s">
        <v>45</v>
      </c>
      <c r="CN256" s="15" t="s">
        <v>46</v>
      </c>
      <c r="CO256" s="15" t="s">
        <v>47</v>
      </c>
      <c r="CP256" s="15" t="s">
        <v>8</v>
      </c>
      <c r="CQ256" s="9" t="s">
        <v>40</v>
      </c>
      <c r="CR256" s="9" t="s">
        <v>27</v>
      </c>
      <c r="CS256" s="9" t="s">
        <v>28</v>
      </c>
      <c r="CT256" s="35" t="s">
        <v>29</v>
      </c>
      <c r="CU256" s="10" t="s">
        <v>48</v>
      </c>
      <c r="CV256" s="10" t="s">
        <v>49</v>
      </c>
      <c r="CW256" s="40"/>
      <c r="CX256"/>
      <c r="CY256"/>
      <c r="CZ256"/>
      <c r="DA256"/>
      <c r="DB256" s="1"/>
      <c r="DC256" s="1"/>
      <c r="DD256" s="1"/>
      <c r="DE256" s="1"/>
      <c r="DF256" s="1"/>
      <c r="DG256" s="15" t="s">
        <v>44</v>
      </c>
      <c r="DH256" s="15" t="s">
        <v>45</v>
      </c>
      <c r="DI256" s="15" t="s">
        <v>46</v>
      </c>
      <c r="DJ256" s="15" t="s">
        <v>47</v>
      </c>
      <c r="DK256" s="15" t="s">
        <v>8</v>
      </c>
      <c r="DL256" s="9" t="s">
        <v>40</v>
      </c>
      <c r="DM256" s="9" t="s">
        <v>27</v>
      </c>
      <c r="DN256" s="9" t="s">
        <v>28</v>
      </c>
      <c r="DO256" s="35" t="s">
        <v>29</v>
      </c>
      <c r="DP256" s="10" t="s">
        <v>48</v>
      </c>
      <c r="DQ256" s="10" t="s">
        <v>49</v>
      </c>
      <c r="DR256" s="40"/>
      <c r="DS256"/>
      <c r="DT256"/>
      <c r="DU256"/>
      <c r="DV256"/>
      <c r="DW256" s="1"/>
      <c r="DX256" s="1"/>
      <c r="DY256" s="1"/>
      <c r="DZ256" s="1"/>
      <c r="EA256" s="1"/>
      <c r="EB256" s="15" t="s">
        <v>44</v>
      </c>
      <c r="EC256" s="15" t="s">
        <v>45</v>
      </c>
      <c r="ED256" s="15" t="s">
        <v>46</v>
      </c>
      <c r="EE256" s="15" t="s">
        <v>47</v>
      </c>
      <c r="EF256" s="15" t="s">
        <v>8</v>
      </c>
      <c r="EG256" s="9" t="s">
        <v>40</v>
      </c>
      <c r="EH256" s="9" t="s">
        <v>27</v>
      </c>
      <c r="EI256" s="9" t="s">
        <v>28</v>
      </c>
      <c r="EJ256" s="35" t="s">
        <v>29</v>
      </c>
      <c r="EK256" s="10" t="s">
        <v>48</v>
      </c>
      <c r="EL256" s="10" t="s">
        <v>49</v>
      </c>
      <c r="EM256" s="40"/>
      <c r="EN256"/>
      <c r="EO256"/>
      <c r="EP256"/>
      <c r="EQ256"/>
    </row>
    <row r="257" s="1" customFormat="1" customHeight="1" spans="1:147">
      <c r="F257" s="12">
        <v>35434</v>
      </c>
      <c r="G257" s="13">
        <v>0.168</v>
      </c>
      <c r="H257" s="12">
        <v>1</v>
      </c>
      <c r="I257" s="12">
        <v>0</v>
      </c>
      <c r="J257" s="15">
        <f t="shared" ref="J257:J266" si="321">F257*G257*H257+I257</f>
        <v>5952.912</v>
      </c>
      <c r="K257" s="12">
        <v>1</v>
      </c>
      <c r="L257" s="12">
        <v>0.89</v>
      </c>
      <c r="M257" s="12">
        <v>1.78</v>
      </c>
      <c r="N257" s="35">
        <f t="shared" ref="N257:N266" si="322">L257*M257+1</f>
        <v>2.5842</v>
      </c>
      <c r="O257" s="12">
        <v>0.9</v>
      </c>
      <c r="P257" s="10">
        <v>0.5</v>
      </c>
      <c r="Q257" s="41">
        <f t="shared" ref="Q257:Q266" si="323">J257*K257*N257*O257*P257</f>
        <v>6922.58183568</v>
      </c>
      <c r="R257"/>
      <c r="S257"/>
      <c r="T257"/>
      <c r="U257"/>
      <c r="V257" s="1"/>
      <c r="W257" s="1"/>
      <c r="X257" s="1"/>
      <c r="Y257" s="1"/>
      <c r="Z257" s="1"/>
      <c r="AA257" s="12">
        <v>35434</v>
      </c>
      <c r="AB257" s="13">
        <v>0.168</v>
      </c>
      <c r="AC257" s="12">
        <v>1</v>
      </c>
      <c r="AD257" s="12">
        <v>0</v>
      </c>
      <c r="AE257" s="15">
        <f t="shared" ref="AE257:AE266" si="324">AA257*AB257*AC257+AD257</f>
        <v>5952.912</v>
      </c>
      <c r="AF257" s="12">
        <v>1</v>
      </c>
      <c r="AG257" s="12">
        <v>0.89</v>
      </c>
      <c r="AH257" s="12">
        <v>1.78</v>
      </c>
      <c r="AI257" s="35">
        <f t="shared" ref="AI257:AI266" si="325">AG257*AH257+1</f>
        <v>2.5842</v>
      </c>
      <c r="AJ257" s="12">
        <v>0.9</v>
      </c>
      <c r="AK257" s="10">
        <v>0.5</v>
      </c>
      <c r="AL257" s="41">
        <f t="shared" ref="AL257:AL266" si="326">AE257*AF257*AI257*AJ257*AK257</f>
        <v>6922.58183568</v>
      </c>
      <c r="AM257"/>
      <c r="AN257"/>
      <c r="AO257"/>
      <c r="AP257"/>
      <c r="AQ257" s="1"/>
      <c r="AR257" s="1"/>
      <c r="AS257" s="1"/>
      <c r="AT257" s="1"/>
      <c r="AU257" s="1"/>
      <c r="AV257" s="12">
        <v>35728</v>
      </c>
      <c r="AW257" s="13">
        <v>0.168</v>
      </c>
      <c r="AX257" s="12">
        <v>1</v>
      </c>
      <c r="AY257" s="12">
        <v>0</v>
      </c>
      <c r="AZ257" s="15">
        <f t="shared" ref="AZ257:AZ266" si="327">AV257*AW257*AX257+AY257</f>
        <v>6002.304</v>
      </c>
      <c r="BA257" s="12">
        <v>1</v>
      </c>
      <c r="BB257" s="12">
        <v>0.9</v>
      </c>
      <c r="BC257" s="12">
        <v>2.31</v>
      </c>
      <c r="BD257" s="35">
        <f t="shared" ref="BD257:BD266" si="328">BB257*BC257+1</f>
        <v>3.079</v>
      </c>
      <c r="BE257" s="12">
        <v>0.9</v>
      </c>
      <c r="BF257" s="10">
        <v>0.5</v>
      </c>
      <c r="BG257" s="41">
        <f t="shared" ref="BG257:BG266" si="329">AZ257*BA257*BD257*BE257*BF257</f>
        <v>8316.4923072</v>
      </c>
      <c r="BH257"/>
      <c r="BI257"/>
      <c r="BJ257"/>
      <c r="BK257"/>
      <c r="BL257" s="1"/>
      <c r="BM257" s="1"/>
      <c r="BN257" s="1"/>
      <c r="BO257" s="1"/>
      <c r="BP257" s="1"/>
      <c r="BQ257" s="12">
        <v>35728</v>
      </c>
      <c r="BR257" s="13">
        <v>0.168</v>
      </c>
      <c r="BS257" s="12">
        <v>1</v>
      </c>
      <c r="BT257" s="12">
        <v>0</v>
      </c>
      <c r="BU257" s="15">
        <f t="shared" ref="BU257:BU266" si="330">BQ257*BR257*BS257+BT257</f>
        <v>6002.304</v>
      </c>
      <c r="BV257" s="12">
        <v>1</v>
      </c>
      <c r="BW257" s="12">
        <v>0.9</v>
      </c>
      <c r="BX257" s="12">
        <v>2.31</v>
      </c>
      <c r="BY257" s="35">
        <f t="shared" ref="BY257:BY266" si="331">BW257*BX257+1</f>
        <v>3.079</v>
      </c>
      <c r="BZ257" s="12">
        <v>0.9</v>
      </c>
      <c r="CA257" s="10">
        <v>0.5</v>
      </c>
      <c r="CB257" s="41">
        <f t="shared" ref="CB257:CB266" si="332">BU257*BV257*BY257*BZ257*CA257</f>
        <v>8316.4923072</v>
      </c>
      <c r="CC257"/>
      <c r="CD257"/>
      <c r="CE257"/>
      <c r="CF257"/>
      <c r="CG257" s="1"/>
      <c r="CH257" s="1"/>
      <c r="CI257" s="1"/>
      <c r="CJ257" s="1"/>
      <c r="CK257" s="1"/>
      <c r="CL257" s="12">
        <v>41312</v>
      </c>
      <c r="CM257" s="13">
        <v>0.168</v>
      </c>
      <c r="CN257" s="12">
        <v>1</v>
      </c>
      <c r="CO257" s="12">
        <v>0</v>
      </c>
      <c r="CP257" s="15">
        <f t="shared" ref="CP257:CP266" si="333">CL257*CM257*CN257+CO257</f>
        <v>6940.416</v>
      </c>
      <c r="CQ257" s="12">
        <v>1</v>
      </c>
      <c r="CR257" s="12">
        <v>0.89</v>
      </c>
      <c r="CS257" s="12">
        <v>1.78</v>
      </c>
      <c r="CT257" s="35">
        <f t="shared" ref="CT257:CT266" si="334">CR257*CS257+1</f>
        <v>2.5842</v>
      </c>
      <c r="CU257" s="12">
        <v>0.9</v>
      </c>
      <c r="CV257" s="10">
        <v>0.5</v>
      </c>
      <c r="CW257" s="41">
        <f t="shared" ref="CW257:CW266" si="335">CP257*CQ257*CT257*CU257*CV257</f>
        <v>8070.94036224</v>
      </c>
      <c r="CX257"/>
      <c r="CY257"/>
      <c r="CZ257"/>
      <c r="DA257"/>
      <c r="DB257" s="1"/>
      <c r="DC257" s="1"/>
      <c r="DD257" s="1"/>
      <c r="DE257" s="1"/>
      <c r="DF257" s="1"/>
      <c r="DG257" s="12">
        <v>41606</v>
      </c>
      <c r="DH257" s="13">
        <v>0.168</v>
      </c>
      <c r="DI257" s="12">
        <v>1</v>
      </c>
      <c r="DJ257" s="12">
        <v>0</v>
      </c>
      <c r="DK257" s="15">
        <f t="shared" ref="DK257:DK266" si="336">DG257*DH257*DI257+DJ257</f>
        <v>6989.808</v>
      </c>
      <c r="DL257" s="12">
        <v>1</v>
      </c>
      <c r="DM257" s="12">
        <v>0.9</v>
      </c>
      <c r="DN257" s="12">
        <v>2.31</v>
      </c>
      <c r="DO257" s="35">
        <f t="shared" ref="DO257:DO266" si="337">DM257*DN257+1</f>
        <v>3.079</v>
      </c>
      <c r="DP257" s="12">
        <v>0.9</v>
      </c>
      <c r="DQ257" s="10">
        <v>0.5</v>
      </c>
      <c r="DR257" s="41">
        <f t="shared" ref="DR257:DR266" si="338">DK257*DL257*DO257*DP257*DQ257</f>
        <v>9684.7284744</v>
      </c>
      <c r="DS257"/>
      <c r="DT257"/>
      <c r="DU257"/>
      <c r="DV257"/>
      <c r="DW257" s="1"/>
      <c r="DX257" s="1"/>
      <c r="DY257" s="1"/>
      <c r="DZ257" s="1"/>
      <c r="EA257" s="1"/>
      <c r="EB257" s="12">
        <v>41606</v>
      </c>
      <c r="EC257" s="13">
        <v>0.168</v>
      </c>
      <c r="ED257" s="12">
        <v>1</v>
      </c>
      <c r="EE257" s="12">
        <v>0</v>
      </c>
      <c r="EF257" s="15">
        <f t="shared" ref="EF257:EF266" si="339">EB257*EC257*ED257+EE257</f>
        <v>6989.808</v>
      </c>
      <c r="EG257" s="12">
        <v>1</v>
      </c>
      <c r="EH257" s="12">
        <v>0.9</v>
      </c>
      <c r="EI257" s="12">
        <v>3.11</v>
      </c>
      <c r="EJ257" s="35">
        <f t="shared" ref="EJ257:EJ266" si="340">EH257*EI257+1</f>
        <v>3.799</v>
      </c>
      <c r="EK257" s="12">
        <v>0.9</v>
      </c>
      <c r="EL257" s="10">
        <v>0.5</v>
      </c>
      <c r="EM257" s="41">
        <f t="shared" ref="EM257:EM266" si="341">EF257*EG257*EJ257*EK257*EL257</f>
        <v>11949.4262664</v>
      </c>
      <c r="EN257"/>
      <c r="EO257"/>
      <c r="EP257"/>
      <c r="EQ257"/>
    </row>
    <row r="258" s="1" customFormat="1" customHeight="1" spans="1:147">
      <c r="F258" s="12">
        <v>35434</v>
      </c>
      <c r="G258" s="13">
        <v>0.168</v>
      </c>
      <c r="H258" s="12">
        <v>1</v>
      </c>
      <c r="I258" s="12">
        <v>0</v>
      </c>
      <c r="J258" s="15">
        <f t="shared" si="321"/>
        <v>5952.912</v>
      </c>
      <c r="K258" s="12">
        <v>1</v>
      </c>
      <c r="L258" s="12">
        <v>0.89</v>
      </c>
      <c r="M258" s="12">
        <v>1.78</v>
      </c>
      <c r="N258" s="35">
        <f t="shared" si="322"/>
        <v>2.5842</v>
      </c>
      <c r="O258" s="12">
        <v>0.9</v>
      </c>
      <c r="P258" s="10">
        <v>0.5</v>
      </c>
      <c r="Q258" s="41">
        <f t="shared" si="323"/>
        <v>6922.58183568</v>
      </c>
      <c r="R258"/>
      <c r="S258"/>
      <c r="T258"/>
      <c r="U258"/>
      <c r="V258" s="1"/>
      <c r="W258" s="1"/>
      <c r="X258" s="1"/>
      <c r="Y258" s="1"/>
      <c r="Z258" s="1"/>
      <c r="AA258" s="12">
        <v>35434</v>
      </c>
      <c r="AB258" s="13">
        <v>0.168</v>
      </c>
      <c r="AC258" s="12">
        <v>1</v>
      </c>
      <c r="AD258" s="12">
        <v>0</v>
      </c>
      <c r="AE258" s="15">
        <f t="shared" si="324"/>
        <v>5952.912</v>
      </c>
      <c r="AF258" s="12">
        <v>1</v>
      </c>
      <c r="AG258" s="12">
        <v>0.89</v>
      </c>
      <c r="AH258" s="12">
        <v>1.78</v>
      </c>
      <c r="AI258" s="35">
        <f t="shared" si="325"/>
        <v>2.5842</v>
      </c>
      <c r="AJ258" s="12">
        <v>0.9</v>
      </c>
      <c r="AK258" s="10">
        <v>0.5</v>
      </c>
      <c r="AL258" s="41">
        <f t="shared" si="326"/>
        <v>6922.58183568</v>
      </c>
      <c r="AM258"/>
      <c r="AN258"/>
      <c r="AO258"/>
      <c r="AP258"/>
      <c r="AQ258" s="1"/>
      <c r="AR258" s="1"/>
      <c r="AS258" s="1"/>
      <c r="AT258" s="1"/>
      <c r="AU258" s="1"/>
      <c r="AV258" s="12">
        <v>35728</v>
      </c>
      <c r="AW258" s="13">
        <v>0.168</v>
      </c>
      <c r="AX258" s="12">
        <v>1</v>
      </c>
      <c r="AY258" s="12">
        <v>0</v>
      </c>
      <c r="AZ258" s="15">
        <f t="shared" si="327"/>
        <v>6002.304</v>
      </c>
      <c r="BA258" s="12">
        <v>1</v>
      </c>
      <c r="BB258" s="12">
        <v>0.9</v>
      </c>
      <c r="BC258" s="12">
        <v>2.31</v>
      </c>
      <c r="BD258" s="35">
        <f t="shared" si="328"/>
        <v>3.079</v>
      </c>
      <c r="BE258" s="12">
        <v>0.9</v>
      </c>
      <c r="BF258" s="10">
        <v>0.5</v>
      </c>
      <c r="BG258" s="41">
        <f t="shared" si="329"/>
        <v>8316.4923072</v>
      </c>
      <c r="BH258"/>
      <c r="BI258"/>
      <c r="BJ258"/>
      <c r="BK258"/>
      <c r="BL258" s="1"/>
      <c r="BM258" s="1"/>
      <c r="BN258" s="1"/>
      <c r="BO258" s="1"/>
      <c r="BP258" s="1"/>
      <c r="BQ258" s="12">
        <v>35728</v>
      </c>
      <c r="BR258" s="13">
        <v>0.168</v>
      </c>
      <c r="BS258" s="12">
        <v>1</v>
      </c>
      <c r="BT258" s="12">
        <v>0</v>
      </c>
      <c r="BU258" s="15">
        <f t="shared" si="330"/>
        <v>6002.304</v>
      </c>
      <c r="BV258" s="12">
        <v>1</v>
      </c>
      <c r="BW258" s="12">
        <v>0.9</v>
      </c>
      <c r="BX258" s="12">
        <v>2.31</v>
      </c>
      <c r="BY258" s="35">
        <f t="shared" si="331"/>
        <v>3.079</v>
      </c>
      <c r="BZ258" s="12">
        <v>0.9</v>
      </c>
      <c r="CA258" s="10">
        <v>0.5</v>
      </c>
      <c r="CB258" s="41">
        <f t="shared" si="332"/>
        <v>8316.4923072</v>
      </c>
      <c r="CC258"/>
      <c r="CD258"/>
      <c r="CE258"/>
      <c r="CF258"/>
      <c r="CG258" s="1"/>
      <c r="CH258" s="1"/>
      <c r="CI258" s="1"/>
      <c r="CJ258" s="1"/>
      <c r="CK258" s="1"/>
      <c r="CL258" s="12">
        <v>41312</v>
      </c>
      <c r="CM258" s="13">
        <v>0.168</v>
      </c>
      <c r="CN258" s="12">
        <v>1</v>
      </c>
      <c r="CO258" s="12">
        <v>0</v>
      </c>
      <c r="CP258" s="15">
        <f t="shared" si="333"/>
        <v>6940.416</v>
      </c>
      <c r="CQ258" s="12">
        <v>1</v>
      </c>
      <c r="CR258" s="12">
        <v>0.89</v>
      </c>
      <c r="CS258" s="12">
        <v>1.78</v>
      </c>
      <c r="CT258" s="35">
        <f t="shared" si="334"/>
        <v>2.5842</v>
      </c>
      <c r="CU258" s="12">
        <v>0.9</v>
      </c>
      <c r="CV258" s="10">
        <v>0.5</v>
      </c>
      <c r="CW258" s="41">
        <f t="shared" si="335"/>
        <v>8070.94036224</v>
      </c>
      <c r="CX258"/>
      <c r="CY258"/>
      <c r="CZ258"/>
      <c r="DA258"/>
      <c r="DB258" s="1"/>
      <c r="DC258" s="1"/>
      <c r="DD258" s="1"/>
      <c r="DE258" s="1"/>
      <c r="DF258" s="1"/>
      <c r="DG258" s="12">
        <v>41606</v>
      </c>
      <c r="DH258" s="13">
        <v>0.168</v>
      </c>
      <c r="DI258" s="12">
        <v>1</v>
      </c>
      <c r="DJ258" s="12">
        <v>0</v>
      </c>
      <c r="DK258" s="15">
        <f t="shared" si="336"/>
        <v>6989.808</v>
      </c>
      <c r="DL258" s="12">
        <v>1</v>
      </c>
      <c r="DM258" s="12">
        <v>0.9</v>
      </c>
      <c r="DN258" s="12">
        <v>2.31</v>
      </c>
      <c r="DO258" s="35">
        <f t="shared" si="337"/>
        <v>3.079</v>
      </c>
      <c r="DP258" s="12">
        <v>0.9</v>
      </c>
      <c r="DQ258" s="10">
        <v>0.5</v>
      </c>
      <c r="DR258" s="41">
        <f t="shared" si="338"/>
        <v>9684.7284744</v>
      </c>
      <c r="DS258"/>
      <c r="DT258"/>
      <c r="DU258"/>
      <c r="DV258"/>
      <c r="DW258" s="1"/>
      <c r="DX258" s="1"/>
      <c r="DY258" s="1"/>
      <c r="DZ258" s="1"/>
      <c r="EA258" s="1"/>
      <c r="EB258" s="12">
        <v>41606</v>
      </c>
      <c r="EC258" s="13">
        <v>0.168</v>
      </c>
      <c r="ED258" s="12">
        <v>1</v>
      </c>
      <c r="EE258" s="12">
        <v>0</v>
      </c>
      <c r="EF258" s="15">
        <f t="shared" si="339"/>
        <v>6989.808</v>
      </c>
      <c r="EG258" s="12">
        <v>1</v>
      </c>
      <c r="EH258" s="12">
        <v>0.9</v>
      </c>
      <c r="EI258" s="12">
        <v>3.11</v>
      </c>
      <c r="EJ258" s="35">
        <f t="shared" si="340"/>
        <v>3.799</v>
      </c>
      <c r="EK258" s="12">
        <v>0.9</v>
      </c>
      <c r="EL258" s="10">
        <v>0.5</v>
      </c>
      <c r="EM258" s="41">
        <f t="shared" si="341"/>
        <v>11949.4262664</v>
      </c>
      <c r="EN258"/>
      <c r="EO258"/>
      <c r="EP258"/>
      <c r="EQ258"/>
    </row>
    <row r="259" s="1" customFormat="1" customHeight="1" spans="1:147">
      <c r="F259" s="12">
        <v>35434</v>
      </c>
      <c r="G259" s="13">
        <v>0.168</v>
      </c>
      <c r="H259" s="12">
        <v>1</v>
      </c>
      <c r="I259" s="12">
        <v>0</v>
      </c>
      <c r="J259" s="15">
        <f t="shared" si="321"/>
        <v>5952.912</v>
      </c>
      <c r="K259" s="12">
        <v>1</v>
      </c>
      <c r="L259" s="12">
        <v>0.89</v>
      </c>
      <c r="M259" s="12">
        <v>1.78</v>
      </c>
      <c r="N259" s="35">
        <f t="shared" si="322"/>
        <v>2.5842</v>
      </c>
      <c r="O259" s="12">
        <v>0.9</v>
      </c>
      <c r="P259" s="10">
        <v>0.5</v>
      </c>
      <c r="Q259" s="41">
        <f t="shared" si="323"/>
        <v>6922.58183568</v>
      </c>
      <c r="AA259" s="12">
        <v>35434</v>
      </c>
      <c r="AB259" s="13">
        <v>0.168</v>
      </c>
      <c r="AC259" s="12">
        <v>1</v>
      </c>
      <c r="AD259" s="12">
        <v>0</v>
      </c>
      <c r="AE259" s="15">
        <f t="shared" si="324"/>
        <v>5952.912</v>
      </c>
      <c r="AF259" s="12">
        <v>1</v>
      </c>
      <c r="AG259" s="12">
        <v>0.89</v>
      </c>
      <c r="AH259" s="12">
        <v>1.78</v>
      </c>
      <c r="AI259" s="35">
        <f t="shared" si="325"/>
        <v>2.5842</v>
      </c>
      <c r="AJ259" s="12">
        <v>0.9</v>
      </c>
      <c r="AK259" s="10">
        <v>0.5</v>
      </c>
      <c r="AL259" s="41">
        <f t="shared" si="326"/>
        <v>6922.58183568</v>
      </c>
      <c r="AV259" s="12">
        <v>35728</v>
      </c>
      <c r="AW259" s="13">
        <v>0.168</v>
      </c>
      <c r="AX259" s="12">
        <v>1</v>
      </c>
      <c r="AY259" s="12">
        <v>0</v>
      </c>
      <c r="AZ259" s="15">
        <f t="shared" si="327"/>
        <v>6002.304</v>
      </c>
      <c r="BA259" s="12">
        <v>1</v>
      </c>
      <c r="BB259" s="12">
        <v>0.9</v>
      </c>
      <c r="BC259" s="12">
        <v>2.31</v>
      </c>
      <c r="BD259" s="35">
        <f t="shared" si="328"/>
        <v>3.079</v>
      </c>
      <c r="BE259" s="12">
        <v>0.9</v>
      </c>
      <c r="BF259" s="10">
        <v>0.5</v>
      </c>
      <c r="BG259" s="41">
        <f t="shared" si="329"/>
        <v>8316.4923072</v>
      </c>
      <c r="BQ259" s="12">
        <v>35728</v>
      </c>
      <c r="BR259" s="13">
        <v>0.168</v>
      </c>
      <c r="BS259" s="12">
        <v>1</v>
      </c>
      <c r="BT259" s="12">
        <v>0</v>
      </c>
      <c r="BU259" s="15">
        <f t="shared" si="330"/>
        <v>6002.304</v>
      </c>
      <c r="BV259" s="12">
        <v>1</v>
      </c>
      <c r="BW259" s="12">
        <v>0.9</v>
      </c>
      <c r="BX259" s="12">
        <v>2.31</v>
      </c>
      <c r="BY259" s="35">
        <f t="shared" si="331"/>
        <v>3.079</v>
      </c>
      <c r="BZ259" s="12">
        <v>0.9</v>
      </c>
      <c r="CA259" s="10">
        <v>0.5</v>
      </c>
      <c r="CB259" s="41">
        <f t="shared" si="332"/>
        <v>8316.4923072</v>
      </c>
      <c r="CL259" s="12">
        <v>41312</v>
      </c>
      <c r="CM259" s="13">
        <v>0.168</v>
      </c>
      <c r="CN259" s="12">
        <v>1</v>
      </c>
      <c r="CO259" s="12">
        <v>0</v>
      </c>
      <c r="CP259" s="15">
        <f t="shared" si="333"/>
        <v>6940.416</v>
      </c>
      <c r="CQ259" s="12">
        <v>1</v>
      </c>
      <c r="CR259" s="12">
        <v>0.89</v>
      </c>
      <c r="CS259" s="12">
        <v>1.78</v>
      </c>
      <c r="CT259" s="35">
        <f t="shared" si="334"/>
        <v>2.5842</v>
      </c>
      <c r="CU259" s="12">
        <v>0.9</v>
      </c>
      <c r="CV259" s="10">
        <v>0.5</v>
      </c>
      <c r="CW259" s="41">
        <f t="shared" si="335"/>
        <v>8070.94036224</v>
      </c>
      <c r="DG259" s="12">
        <v>41606</v>
      </c>
      <c r="DH259" s="13">
        <v>0.168</v>
      </c>
      <c r="DI259" s="12">
        <v>1</v>
      </c>
      <c r="DJ259" s="12">
        <v>0</v>
      </c>
      <c r="DK259" s="15">
        <f t="shared" si="336"/>
        <v>6989.808</v>
      </c>
      <c r="DL259" s="12">
        <v>1</v>
      </c>
      <c r="DM259" s="12">
        <v>0.9</v>
      </c>
      <c r="DN259" s="12">
        <v>2.31</v>
      </c>
      <c r="DO259" s="35">
        <f t="shared" si="337"/>
        <v>3.079</v>
      </c>
      <c r="DP259" s="12">
        <v>0.9</v>
      </c>
      <c r="DQ259" s="10">
        <v>0.5</v>
      </c>
      <c r="DR259" s="41">
        <f t="shared" si="338"/>
        <v>9684.7284744</v>
      </c>
      <c r="EB259" s="12">
        <v>41606</v>
      </c>
      <c r="EC259" s="13">
        <v>0.168</v>
      </c>
      <c r="ED259" s="12">
        <v>1</v>
      </c>
      <c r="EE259" s="12">
        <v>0</v>
      </c>
      <c r="EF259" s="15">
        <f t="shared" si="339"/>
        <v>6989.808</v>
      </c>
      <c r="EG259" s="12">
        <v>1</v>
      </c>
      <c r="EH259" s="12">
        <v>0.9</v>
      </c>
      <c r="EI259" s="12">
        <v>3.11</v>
      </c>
      <c r="EJ259" s="35">
        <f t="shared" si="340"/>
        <v>3.799</v>
      </c>
      <c r="EK259" s="12">
        <v>0.9</v>
      </c>
      <c r="EL259" s="10">
        <v>0.5</v>
      </c>
      <c r="EM259" s="41">
        <f t="shared" si="341"/>
        <v>11949.4262664</v>
      </c>
    </row>
    <row r="260" s="1" customFormat="1" customHeight="1" spans="1:147">
      <c r="F260" s="12">
        <v>35434</v>
      </c>
      <c r="G260" s="13">
        <v>0.168</v>
      </c>
      <c r="H260" s="12">
        <v>1</v>
      </c>
      <c r="I260" s="12">
        <v>0</v>
      </c>
      <c r="J260" s="15">
        <f t="shared" si="321"/>
        <v>5952.912</v>
      </c>
      <c r="K260" s="12">
        <v>1</v>
      </c>
      <c r="L260" s="12">
        <v>0.89</v>
      </c>
      <c r="M260" s="12">
        <v>1.78</v>
      </c>
      <c r="N260" s="35">
        <f t="shared" si="322"/>
        <v>2.5842</v>
      </c>
      <c r="O260" s="12">
        <v>0.9</v>
      </c>
      <c r="P260" s="10">
        <v>0.5</v>
      </c>
      <c r="Q260" s="41">
        <f t="shared" si="323"/>
        <v>6922.58183568</v>
      </c>
      <c r="AA260" s="12">
        <v>35434</v>
      </c>
      <c r="AB260" s="13">
        <v>0.168</v>
      </c>
      <c r="AC260" s="12">
        <v>1</v>
      </c>
      <c r="AD260" s="12">
        <v>0</v>
      </c>
      <c r="AE260" s="15">
        <f t="shared" si="324"/>
        <v>5952.912</v>
      </c>
      <c r="AF260" s="12">
        <v>1</v>
      </c>
      <c r="AG260" s="12">
        <v>0.89</v>
      </c>
      <c r="AH260" s="12">
        <v>1.78</v>
      </c>
      <c r="AI260" s="35">
        <f t="shared" si="325"/>
        <v>2.5842</v>
      </c>
      <c r="AJ260" s="12">
        <v>0.9</v>
      </c>
      <c r="AK260" s="10">
        <v>0.5</v>
      </c>
      <c r="AL260" s="41">
        <f t="shared" si="326"/>
        <v>6922.58183568</v>
      </c>
      <c r="AV260" s="12">
        <v>35728</v>
      </c>
      <c r="AW260" s="13">
        <v>0.168</v>
      </c>
      <c r="AX260" s="12">
        <v>1</v>
      </c>
      <c r="AY260" s="12">
        <v>0</v>
      </c>
      <c r="AZ260" s="15">
        <f t="shared" si="327"/>
        <v>6002.304</v>
      </c>
      <c r="BA260" s="12">
        <v>1</v>
      </c>
      <c r="BB260" s="12">
        <v>0.9</v>
      </c>
      <c r="BC260" s="12">
        <v>2.31</v>
      </c>
      <c r="BD260" s="35">
        <f t="shared" si="328"/>
        <v>3.079</v>
      </c>
      <c r="BE260" s="12">
        <v>0.9</v>
      </c>
      <c r="BF260" s="10">
        <v>0.5</v>
      </c>
      <c r="BG260" s="41">
        <f t="shared" si="329"/>
        <v>8316.4923072</v>
      </c>
      <c r="BQ260" s="12">
        <v>35728</v>
      </c>
      <c r="BR260" s="13">
        <v>0.168</v>
      </c>
      <c r="BS260" s="12">
        <v>1</v>
      </c>
      <c r="BT260" s="12">
        <v>0</v>
      </c>
      <c r="BU260" s="15">
        <f t="shared" si="330"/>
        <v>6002.304</v>
      </c>
      <c r="BV260" s="12">
        <v>1</v>
      </c>
      <c r="BW260" s="12">
        <v>0.9</v>
      </c>
      <c r="BX260" s="12">
        <v>2.31</v>
      </c>
      <c r="BY260" s="35">
        <f t="shared" si="331"/>
        <v>3.079</v>
      </c>
      <c r="BZ260" s="12">
        <v>0.9</v>
      </c>
      <c r="CA260" s="10">
        <v>0.5</v>
      </c>
      <c r="CB260" s="41">
        <f t="shared" si="332"/>
        <v>8316.4923072</v>
      </c>
      <c r="CL260" s="12">
        <v>41312</v>
      </c>
      <c r="CM260" s="13">
        <v>0.168</v>
      </c>
      <c r="CN260" s="12">
        <v>1</v>
      </c>
      <c r="CO260" s="12">
        <v>0</v>
      </c>
      <c r="CP260" s="15">
        <f t="shared" si="333"/>
        <v>6940.416</v>
      </c>
      <c r="CQ260" s="12">
        <v>1</v>
      </c>
      <c r="CR260" s="12">
        <v>0.89</v>
      </c>
      <c r="CS260" s="12">
        <v>1.78</v>
      </c>
      <c r="CT260" s="35">
        <f t="shared" si="334"/>
        <v>2.5842</v>
      </c>
      <c r="CU260" s="12">
        <v>0.9</v>
      </c>
      <c r="CV260" s="10">
        <v>0.5</v>
      </c>
      <c r="CW260" s="41">
        <f t="shared" si="335"/>
        <v>8070.94036224</v>
      </c>
      <c r="DG260" s="12">
        <v>41606</v>
      </c>
      <c r="DH260" s="13">
        <v>0.168</v>
      </c>
      <c r="DI260" s="12">
        <v>1</v>
      </c>
      <c r="DJ260" s="12">
        <v>0</v>
      </c>
      <c r="DK260" s="15">
        <f t="shared" si="336"/>
        <v>6989.808</v>
      </c>
      <c r="DL260" s="12">
        <v>1</v>
      </c>
      <c r="DM260" s="12">
        <v>0.9</v>
      </c>
      <c r="DN260" s="12">
        <v>2.31</v>
      </c>
      <c r="DO260" s="35">
        <f t="shared" si="337"/>
        <v>3.079</v>
      </c>
      <c r="DP260" s="12">
        <v>0.9</v>
      </c>
      <c r="DQ260" s="10">
        <v>0.5</v>
      </c>
      <c r="DR260" s="41">
        <f t="shared" si="338"/>
        <v>9684.7284744</v>
      </c>
      <c r="EB260" s="12">
        <v>41606</v>
      </c>
      <c r="EC260" s="13">
        <v>0.168</v>
      </c>
      <c r="ED260" s="12">
        <v>1</v>
      </c>
      <c r="EE260" s="12">
        <v>0</v>
      </c>
      <c r="EF260" s="15">
        <f t="shared" si="339"/>
        <v>6989.808</v>
      </c>
      <c r="EG260" s="12">
        <v>1</v>
      </c>
      <c r="EH260" s="12">
        <v>0.9</v>
      </c>
      <c r="EI260" s="12">
        <v>3.11</v>
      </c>
      <c r="EJ260" s="35">
        <f t="shared" si="340"/>
        <v>3.799</v>
      </c>
      <c r="EK260" s="12">
        <v>0.9</v>
      </c>
      <c r="EL260" s="10">
        <v>0.5</v>
      </c>
      <c r="EM260" s="41">
        <f t="shared" si="341"/>
        <v>11949.4262664</v>
      </c>
    </row>
    <row r="261" s="1" customFormat="1" customHeight="1" spans="1:147">
      <c r="F261" s="12">
        <v>35434</v>
      </c>
      <c r="G261" s="13">
        <v>0.168</v>
      </c>
      <c r="H261" s="12">
        <v>1</v>
      </c>
      <c r="I261" s="12">
        <v>0</v>
      </c>
      <c r="J261" s="15">
        <f t="shared" si="321"/>
        <v>5952.912</v>
      </c>
      <c r="K261" s="12">
        <v>1</v>
      </c>
      <c r="L261" s="12">
        <v>0.89</v>
      </c>
      <c r="M261" s="12">
        <v>1.78</v>
      </c>
      <c r="N261" s="35">
        <f t="shared" si="322"/>
        <v>2.5842</v>
      </c>
      <c r="O261" s="12">
        <v>0.9</v>
      </c>
      <c r="P261" s="10">
        <v>0.5</v>
      </c>
      <c r="Q261" s="41">
        <f t="shared" si="323"/>
        <v>6922.58183568</v>
      </c>
      <c r="AA261" s="12">
        <v>35434</v>
      </c>
      <c r="AB261" s="13">
        <v>0.168</v>
      </c>
      <c r="AC261" s="12">
        <v>1</v>
      </c>
      <c r="AD261" s="12">
        <v>0</v>
      </c>
      <c r="AE261" s="15">
        <f t="shared" si="324"/>
        <v>5952.912</v>
      </c>
      <c r="AF261" s="12">
        <v>1</v>
      </c>
      <c r="AG261" s="12">
        <v>0.89</v>
      </c>
      <c r="AH261" s="12">
        <v>1.78</v>
      </c>
      <c r="AI261" s="35">
        <f t="shared" si="325"/>
        <v>2.5842</v>
      </c>
      <c r="AJ261" s="12">
        <v>0.9</v>
      </c>
      <c r="AK261" s="10">
        <v>0.5</v>
      </c>
      <c r="AL261" s="41">
        <f t="shared" si="326"/>
        <v>6922.58183568</v>
      </c>
      <c r="AV261" s="12">
        <v>35728</v>
      </c>
      <c r="AW261" s="13">
        <v>0.168</v>
      </c>
      <c r="AX261" s="12">
        <v>1</v>
      </c>
      <c r="AY261" s="12">
        <v>0</v>
      </c>
      <c r="AZ261" s="15">
        <f t="shared" si="327"/>
        <v>6002.304</v>
      </c>
      <c r="BA261" s="12">
        <v>1</v>
      </c>
      <c r="BB261" s="12">
        <v>0.9</v>
      </c>
      <c r="BC261" s="12">
        <v>2.31</v>
      </c>
      <c r="BD261" s="35">
        <f t="shared" si="328"/>
        <v>3.079</v>
      </c>
      <c r="BE261" s="12">
        <v>0.9</v>
      </c>
      <c r="BF261" s="10">
        <v>0.5</v>
      </c>
      <c r="BG261" s="41">
        <f t="shared" si="329"/>
        <v>8316.4923072</v>
      </c>
      <c r="BQ261" s="12">
        <v>35728</v>
      </c>
      <c r="BR261" s="13">
        <v>0.168</v>
      </c>
      <c r="BS261" s="12">
        <v>1</v>
      </c>
      <c r="BT261" s="12">
        <v>0</v>
      </c>
      <c r="BU261" s="15">
        <f t="shared" si="330"/>
        <v>6002.304</v>
      </c>
      <c r="BV261" s="12">
        <v>1</v>
      </c>
      <c r="BW261" s="12">
        <v>0.9</v>
      </c>
      <c r="BX261" s="12">
        <v>2.31</v>
      </c>
      <c r="BY261" s="35">
        <f t="shared" si="331"/>
        <v>3.079</v>
      </c>
      <c r="BZ261" s="12">
        <v>0.9</v>
      </c>
      <c r="CA261" s="10">
        <v>0.5</v>
      </c>
      <c r="CB261" s="41">
        <f t="shared" si="332"/>
        <v>8316.4923072</v>
      </c>
      <c r="CL261" s="12">
        <v>41312</v>
      </c>
      <c r="CM261" s="13">
        <v>0.168</v>
      </c>
      <c r="CN261" s="12">
        <v>1</v>
      </c>
      <c r="CO261" s="12">
        <v>0</v>
      </c>
      <c r="CP261" s="15">
        <f t="shared" si="333"/>
        <v>6940.416</v>
      </c>
      <c r="CQ261" s="12">
        <v>1</v>
      </c>
      <c r="CR261" s="12">
        <v>0.89</v>
      </c>
      <c r="CS261" s="12">
        <v>1.78</v>
      </c>
      <c r="CT261" s="35">
        <f t="shared" si="334"/>
        <v>2.5842</v>
      </c>
      <c r="CU261" s="12">
        <v>0.9</v>
      </c>
      <c r="CV261" s="10">
        <v>0.5</v>
      </c>
      <c r="CW261" s="41">
        <f t="shared" si="335"/>
        <v>8070.94036224</v>
      </c>
      <c r="DG261" s="12">
        <v>41606</v>
      </c>
      <c r="DH261" s="13">
        <v>0.168</v>
      </c>
      <c r="DI261" s="12">
        <v>1</v>
      </c>
      <c r="DJ261" s="12">
        <v>0</v>
      </c>
      <c r="DK261" s="15">
        <f t="shared" si="336"/>
        <v>6989.808</v>
      </c>
      <c r="DL261" s="12">
        <v>1</v>
      </c>
      <c r="DM261" s="12">
        <v>0.9</v>
      </c>
      <c r="DN261" s="12">
        <v>2.31</v>
      </c>
      <c r="DO261" s="35">
        <f t="shared" si="337"/>
        <v>3.079</v>
      </c>
      <c r="DP261" s="12">
        <v>0.9</v>
      </c>
      <c r="DQ261" s="10">
        <v>0.5</v>
      </c>
      <c r="DR261" s="41">
        <f t="shared" si="338"/>
        <v>9684.7284744</v>
      </c>
      <c r="EB261" s="12">
        <v>41606</v>
      </c>
      <c r="EC261" s="13">
        <v>0.168</v>
      </c>
      <c r="ED261" s="12">
        <v>1</v>
      </c>
      <c r="EE261" s="12">
        <v>0</v>
      </c>
      <c r="EF261" s="15">
        <f t="shared" si="339"/>
        <v>6989.808</v>
      </c>
      <c r="EG261" s="12">
        <v>1</v>
      </c>
      <c r="EH261" s="12">
        <v>0.9</v>
      </c>
      <c r="EI261" s="12">
        <v>3.11</v>
      </c>
      <c r="EJ261" s="35">
        <f t="shared" si="340"/>
        <v>3.799</v>
      </c>
      <c r="EK261" s="12">
        <v>0.9</v>
      </c>
      <c r="EL261" s="10">
        <v>0.5</v>
      </c>
      <c r="EM261" s="41">
        <f t="shared" si="341"/>
        <v>11949.4262664</v>
      </c>
    </row>
    <row r="262" s="1" customFormat="1" customHeight="1" spans="1:147">
      <c r="F262" s="12">
        <v>35434</v>
      </c>
      <c r="G262" s="13">
        <v>0.168</v>
      </c>
      <c r="H262" s="12">
        <v>1</v>
      </c>
      <c r="I262" s="12">
        <v>0</v>
      </c>
      <c r="J262" s="15">
        <f t="shared" si="321"/>
        <v>5952.912</v>
      </c>
      <c r="K262" s="12">
        <v>1</v>
      </c>
      <c r="L262" s="12">
        <v>0.89</v>
      </c>
      <c r="M262" s="12">
        <v>1.78</v>
      </c>
      <c r="N262" s="35">
        <f t="shared" si="322"/>
        <v>2.5842</v>
      </c>
      <c r="O262" s="12">
        <v>0.9</v>
      </c>
      <c r="P262" s="10">
        <v>0.5</v>
      </c>
      <c r="Q262" s="41">
        <f t="shared" si="323"/>
        <v>6922.58183568</v>
      </c>
      <c r="AA262" s="12">
        <v>35434</v>
      </c>
      <c r="AB262" s="13">
        <v>0.168</v>
      </c>
      <c r="AC262" s="12">
        <v>1</v>
      </c>
      <c r="AD262" s="12">
        <v>0</v>
      </c>
      <c r="AE262" s="15">
        <f t="shared" si="324"/>
        <v>5952.912</v>
      </c>
      <c r="AF262" s="12">
        <v>1</v>
      </c>
      <c r="AG262" s="12">
        <v>0.89</v>
      </c>
      <c r="AH262" s="12">
        <v>1.78</v>
      </c>
      <c r="AI262" s="35">
        <f t="shared" si="325"/>
        <v>2.5842</v>
      </c>
      <c r="AJ262" s="12">
        <v>0.9</v>
      </c>
      <c r="AK262" s="10">
        <v>0.5</v>
      </c>
      <c r="AL262" s="41">
        <f t="shared" si="326"/>
        <v>6922.58183568</v>
      </c>
      <c r="AV262" s="12">
        <v>35728</v>
      </c>
      <c r="AW262" s="13">
        <v>0.168</v>
      </c>
      <c r="AX262" s="12">
        <v>1</v>
      </c>
      <c r="AY262" s="12">
        <v>0</v>
      </c>
      <c r="AZ262" s="15">
        <f t="shared" si="327"/>
        <v>6002.304</v>
      </c>
      <c r="BA262" s="12">
        <v>1</v>
      </c>
      <c r="BB262" s="12">
        <v>0.9</v>
      </c>
      <c r="BC262" s="12">
        <v>2.31</v>
      </c>
      <c r="BD262" s="35">
        <f t="shared" si="328"/>
        <v>3.079</v>
      </c>
      <c r="BE262" s="12">
        <v>0.9</v>
      </c>
      <c r="BF262" s="10">
        <v>0.5</v>
      </c>
      <c r="BG262" s="41">
        <f t="shared" si="329"/>
        <v>8316.4923072</v>
      </c>
      <c r="BQ262" s="12">
        <v>35728</v>
      </c>
      <c r="BR262" s="13">
        <v>0.168</v>
      </c>
      <c r="BS262" s="12">
        <v>1</v>
      </c>
      <c r="BT262" s="12">
        <v>0</v>
      </c>
      <c r="BU262" s="15">
        <f t="shared" si="330"/>
        <v>6002.304</v>
      </c>
      <c r="BV262" s="12">
        <v>1</v>
      </c>
      <c r="BW262" s="12">
        <v>0.9</v>
      </c>
      <c r="BX262" s="12">
        <v>2.31</v>
      </c>
      <c r="BY262" s="35">
        <f t="shared" si="331"/>
        <v>3.079</v>
      </c>
      <c r="BZ262" s="12">
        <v>0.9</v>
      </c>
      <c r="CA262" s="10">
        <v>0.5</v>
      </c>
      <c r="CB262" s="41">
        <f t="shared" si="332"/>
        <v>8316.4923072</v>
      </c>
      <c r="CL262" s="12">
        <v>41312</v>
      </c>
      <c r="CM262" s="13">
        <v>0.168</v>
      </c>
      <c r="CN262" s="12">
        <v>1</v>
      </c>
      <c r="CO262" s="12">
        <v>0</v>
      </c>
      <c r="CP262" s="15">
        <f t="shared" si="333"/>
        <v>6940.416</v>
      </c>
      <c r="CQ262" s="12">
        <v>1</v>
      </c>
      <c r="CR262" s="12">
        <v>0.89</v>
      </c>
      <c r="CS262" s="12">
        <v>1.78</v>
      </c>
      <c r="CT262" s="35">
        <f t="shared" si="334"/>
        <v>2.5842</v>
      </c>
      <c r="CU262" s="12">
        <v>0.9</v>
      </c>
      <c r="CV262" s="10">
        <v>0.5</v>
      </c>
      <c r="CW262" s="41">
        <f t="shared" si="335"/>
        <v>8070.94036224</v>
      </c>
      <c r="DG262" s="12">
        <v>41606</v>
      </c>
      <c r="DH262" s="13">
        <v>0.168</v>
      </c>
      <c r="DI262" s="12">
        <v>1</v>
      </c>
      <c r="DJ262" s="12">
        <v>0</v>
      </c>
      <c r="DK262" s="15">
        <f t="shared" si="336"/>
        <v>6989.808</v>
      </c>
      <c r="DL262" s="12">
        <v>1</v>
      </c>
      <c r="DM262" s="12">
        <v>0.9</v>
      </c>
      <c r="DN262" s="12">
        <v>2.31</v>
      </c>
      <c r="DO262" s="35">
        <f t="shared" si="337"/>
        <v>3.079</v>
      </c>
      <c r="DP262" s="12">
        <v>0.9</v>
      </c>
      <c r="DQ262" s="10">
        <v>0.5</v>
      </c>
      <c r="DR262" s="41">
        <f t="shared" si="338"/>
        <v>9684.7284744</v>
      </c>
      <c r="EB262" s="12">
        <v>41606</v>
      </c>
      <c r="EC262" s="13">
        <v>0.168</v>
      </c>
      <c r="ED262" s="12">
        <v>1</v>
      </c>
      <c r="EE262" s="12">
        <v>0</v>
      </c>
      <c r="EF262" s="15">
        <f t="shared" si="339"/>
        <v>6989.808</v>
      </c>
      <c r="EG262" s="12">
        <v>1</v>
      </c>
      <c r="EH262" s="12">
        <v>0.9</v>
      </c>
      <c r="EI262" s="12">
        <v>3.11</v>
      </c>
      <c r="EJ262" s="35">
        <f t="shared" si="340"/>
        <v>3.799</v>
      </c>
      <c r="EK262" s="12">
        <v>0.9</v>
      </c>
      <c r="EL262" s="10">
        <v>0.5</v>
      </c>
      <c r="EM262" s="41">
        <f t="shared" si="341"/>
        <v>11949.4262664</v>
      </c>
    </row>
    <row r="263" s="1" customFormat="1" customHeight="1" spans="1:147">
      <c r="F263" s="12">
        <v>35434</v>
      </c>
      <c r="G263" s="13">
        <v>0.168</v>
      </c>
      <c r="H263" s="12">
        <v>1</v>
      </c>
      <c r="I263" s="12">
        <v>0</v>
      </c>
      <c r="J263" s="15">
        <f t="shared" si="321"/>
        <v>5952.912</v>
      </c>
      <c r="K263" s="12">
        <v>1</v>
      </c>
      <c r="L263" s="12">
        <v>0.89</v>
      </c>
      <c r="M263" s="12">
        <v>1.78</v>
      </c>
      <c r="N263" s="35">
        <f t="shared" si="322"/>
        <v>2.5842</v>
      </c>
      <c r="O263" s="12">
        <v>0.9</v>
      </c>
      <c r="P263" s="10">
        <v>0.5</v>
      </c>
      <c r="Q263" s="41">
        <f t="shared" si="323"/>
        <v>6922.58183568</v>
      </c>
      <c r="AA263" s="12">
        <v>35434</v>
      </c>
      <c r="AB263" s="13">
        <v>0.168</v>
      </c>
      <c r="AC263" s="12">
        <v>1</v>
      </c>
      <c r="AD263" s="12">
        <v>0</v>
      </c>
      <c r="AE263" s="15">
        <f t="shared" si="324"/>
        <v>5952.912</v>
      </c>
      <c r="AF263" s="12">
        <v>1</v>
      </c>
      <c r="AG263" s="12">
        <v>0.89</v>
      </c>
      <c r="AH263" s="12">
        <v>1.78</v>
      </c>
      <c r="AI263" s="35">
        <f t="shared" si="325"/>
        <v>2.5842</v>
      </c>
      <c r="AJ263" s="12">
        <v>0.9</v>
      </c>
      <c r="AK263" s="10">
        <v>0.5</v>
      </c>
      <c r="AL263" s="41">
        <f t="shared" si="326"/>
        <v>6922.58183568</v>
      </c>
      <c r="AV263" s="12">
        <v>35728</v>
      </c>
      <c r="AW263" s="13">
        <v>0.168</v>
      </c>
      <c r="AX263" s="12">
        <v>1</v>
      </c>
      <c r="AY263" s="12">
        <v>0</v>
      </c>
      <c r="AZ263" s="15">
        <f t="shared" si="327"/>
        <v>6002.304</v>
      </c>
      <c r="BA263" s="12">
        <v>1</v>
      </c>
      <c r="BB263" s="12">
        <v>0.9</v>
      </c>
      <c r="BC263" s="12">
        <v>2.31</v>
      </c>
      <c r="BD263" s="35">
        <f t="shared" si="328"/>
        <v>3.079</v>
      </c>
      <c r="BE263" s="12">
        <v>0.9</v>
      </c>
      <c r="BF263" s="10">
        <v>0.5</v>
      </c>
      <c r="BG263" s="41">
        <f t="shared" si="329"/>
        <v>8316.4923072</v>
      </c>
      <c r="BQ263" s="12">
        <v>35728</v>
      </c>
      <c r="BR263" s="13">
        <v>0.168</v>
      </c>
      <c r="BS263" s="12">
        <v>1</v>
      </c>
      <c r="BT263" s="12">
        <v>0</v>
      </c>
      <c r="BU263" s="15">
        <f t="shared" si="330"/>
        <v>6002.304</v>
      </c>
      <c r="BV263" s="12">
        <v>1</v>
      </c>
      <c r="BW263" s="12">
        <v>0.9</v>
      </c>
      <c r="BX263" s="12">
        <v>2.31</v>
      </c>
      <c r="BY263" s="35">
        <f t="shared" si="331"/>
        <v>3.079</v>
      </c>
      <c r="BZ263" s="12">
        <v>0.9</v>
      </c>
      <c r="CA263" s="10">
        <v>0.5</v>
      </c>
      <c r="CB263" s="41">
        <f t="shared" si="332"/>
        <v>8316.4923072</v>
      </c>
      <c r="CL263" s="12">
        <v>41312</v>
      </c>
      <c r="CM263" s="13">
        <v>0.168</v>
      </c>
      <c r="CN263" s="12">
        <v>1</v>
      </c>
      <c r="CO263" s="12">
        <v>0</v>
      </c>
      <c r="CP263" s="15">
        <f t="shared" si="333"/>
        <v>6940.416</v>
      </c>
      <c r="CQ263" s="12">
        <v>1</v>
      </c>
      <c r="CR263" s="12">
        <v>0.89</v>
      </c>
      <c r="CS263" s="12">
        <v>1.78</v>
      </c>
      <c r="CT263" s="35">
        <f t="shared" si="334"/>
        <v>2.5842</v>
      </c>
      <c r="CU263" s="12">
        <v>0.9</v>
      </c>
      <c r="CV263" s="10">
        <v>0.5</v>
      </c>
      <c r="CW263" s="41">
        <f t="shared" si="335"/>
        <v>8070.94036224</v>
      </c>
      <c r="DG263" s="12">
        <v>41606</v>
      </c>
      <c r="DH263" s="13">
        <v>0.168</v>
      </c>
      <c r="DI263" s="12">
        <v>1</v>
      </c>
      <c r="DJ263" s="12">
        <v>0</v>
      </c>
      <c r="DK263" s="15">
        <f t="shared" si="336"/>
        <v>6989.808</v>
      </c>
      <c r="DL263" s="12">
        <v>1</v>
      </c>
      <c r="DM263" s="12">
        <v>0.9</v>
      </c>
      <c r="DN263" s="12">
        <v>2.31</v>
      </c>
      <c r="DO263" s="35">
        <f t="shared" si="337"/>
        <v>3.079</v>
      </c>
      <c r="DP263" s="12">
        <v>0.9</v>
      </c>
      <c r="DQ263" s="10">
        <v>0.5</v>
      </c>
      <c r="DR263" s="41">
        <f t="shared" si="338"/>
        <v>9684.7284744</v>
      </c>
      <c r="EB263" s="12">
        <v>41606</v>
      </c>
      <c r="EC263" s="13">
        <v>0.168</v>
      </c>
      <c r="ED263" s="12">
        <v>1</v>
      </c>
      <c r="EE263" s="12">
        <v>0</v>
      </c>
      <c r="EF263" s="15">
        <f t="shared" si="339"/>
        <v>6989.808</v>
      </c>
      <c r="EG263" s="12">
        <v>1</v>
      </c>
      <c r="EH263" s="12">
        <v>0.9</v>
      </c>
      <c r="EI263" s="12">
        <v>3.11</v>
      </c>
      <c r="EJ263" s="35">
        <f t="shared" si="340"/>
        <v>3.799</v>
      </c>
      <c r="EK263" s="12">
        <v>0.9</v>
      </c>
      <c r="EL263" s="10">
        <v>0.5</v>
      </c>
      <c r="EM263" s="41">
        <f t="shared" si="341"/>
        <v>11949.4262664</v>
      </c>
    </row>
    <row r="264" s="1" customFormat="1" customHeight="1" spans="1:147">
      <c r="F264" s="12">
        <v>35434</v>
      </c>
      <c r="G264" s="13">
        <v>0.168</v>
      </c>
      <c r="H264" s="12">
        <v>1</v>
      </c>
      <c r="I264" s="12">
        <v>0</v>
      </c>
      <c r="J264" s="15">
        <f t="shared" si="321"/>
        <v>5952.912</v>
      </c>
      <c r="K264" s="12">
        <v>1</v>
      </c>
      <c r="L264" s="12">
        <v>0.89</v>
      </c>
      <c r="M264" s="12">
        <v>1.78</v>
      </c>
      <c r="N264" s="35">
        <f t="shared" si="322"/>
        <v>2.5842</v>
      </c>
      <c r="O264" s="12">
        <v>0.9</v>
      </c>
      <c r="P264" s="10">
        <v>0.5</v>
      </c>
      <c r="Q264" s="41">
        <f t="shared" si="323"/>
        <v>6922.58183568</v>
      </c>
      <c r="AA264" s="12">
        <v>35434</v>
      </c>
      <c r="AB264" s="13">
        <v>0.168</v>
      </c>
      <c r="AC264" s="12">
        <v>1</v>
      </c>
      <c r="AD264" s="12">
        <v>0</v>
      </c>
      <c r="AE264" s="15">
        <f t="shared" si="324"/>
        <v>5952.912</v>
      </c>
      <c r="AF264" s="12">
        <v>1</v>
      </c>
      <c r="AG264" s="12">
        <v>0.89</v>
      </c>
      <c r="AH264" s="12">
        <v>1.78</v>
      </c>
      <c r="AI264" s="35">
        <f t="shared" si="325"/>
        <v>2.5842</v>
      </c>
      <c r="AJ264" s="12">
        <v>0.9</v>
      </c>
      <c r="AK264" s="10">
        <v>0.5</v>
      </c>
      <c r="AL264" s="41">
        <f t="shared" si="326"/>
        <v>6922.58183568</v>
      </c>
      <c r="AV264" s="12">
        <v>35728</v>
      </c>
      <c r="AW264" s="13">
        <v>0.168</v>
      </c>
      <c r="AX264" s="12">
        <v>1</v>
      </c>
      <c r="AY264" s="12">
        <v>0</v>
      </c>
      <c r="AZ264" s="15">
        <f t="shared" si="327"/>
        <v>6002.304</v>
      </c>
      <c r="BA264" s="12">
        <v>1</v>
      </c>
      <c r="BB264" s="12">
        <v>0.9</v>
      </c>
      <c r="BC264" s="12">
        <v>2.31</v>
      </c>
      <c r="BD264" s="35">
        <f t="shared" si="328"/>
        <v>3.079</v>
      </c>
      <c r="BE264" s="12">
        <v>0.9</v>
      </c>
      <c r="BF264" s="10">
        <v>0.5</v>
      </c>
      <c r="BG264" s="41">
        <f t="shared" si="329"/>
        <v>8316.4923072</v>
      </c>
      <c r="BQ264" s="12">
        <v>35728</v>
      </c>
      <c r="BR264" s="13">
        <v>0.168</v>
      </c>
      <c r="BS264" s="12">
        <v>1</v>
      </c>
      <c r="BT264" s="12">
        <v>0</v>
      </c>
      <c r="BU264" s="15">
        <f t="shared" si="330"/>
        <v>6002.304</v>
      </c>
      <c r="BV264" s="12">
        <v>1</v>
      </c>
      <c r="BW264" s="12">
        <v>0.9</v>
      </c>
      <c r="BX264" s="12">
        <v>2.31</v>
      </c>
      <c r="BY264" s="35">
        <f t="shared" si="331"/>
        <v>3.079</v>
      </c>
      <c r="BZ264" s="12">
        <v>0.9</v>
      </c>
      <c r="CA264" s="10">
        <v>0.5</v>
      </c>
      <c r="CB264" s="41">
        <f t="shared" si="332"/>
        <v>8316.4923072</v>
      </c>
      <c r="CL264" s="12">
        <v>41312</v>
      </c>
      <c r="CM264" s="13">
        <v>0.168</v>
      </c>
      <c r="CN264" s="12">
        <v>1</v>
      </c>
      <c r="CO264" s="12">
        <v>0</v>
      </c>
      <c r="CP264" s="15">
        <f t="shared" si="333"/>
        <v>6940.416</v>
      </c>
      <c r="CQ264" s="12">
        <v>1</v>
      </c>
      <c r="CR264" s="12">
        <v>0.89</v>
      </c>
      <c r="CS264" s="12">
        <v>1.78</v>
      </c>
      <c r="CT264" s="35">
        <f t="shared" si="334"/>
        <v>2.5842</v>
      </c>
      <c r="CU264" s="12">
        <v>0.9</v>
      </c>
      <c r="CV264" s="10">
        <v>0.5</v>
      </c>
      <c r="CW264" s="41">
        <f t="shared" si="335"/>
        <v>8070.94036224</v>
      </c>
      <c r="DG264" s="12">
        <v>41606</v>
      </c>
      <c r="DH264" s="13">
        <v>0.168</v>
      </c>
      <c r="DI264" s="12">
        <v>1</v>
      </c>
      <c r="DJ264" s="12">
        <v>0</v>
      </c>
      <c r="DK264" s="15">
        <f t="shared" si="336"/>
        <v>6989.808</v>
      </c>
      <c r="DL264" s="12">
        <v>1</v>
      </c>
      <c r="DM264" s="12">
        <v>0.9</v>
      </c>
      <c r="DN264" s="12">
        <v>2.31</v>
      </c>
      <c r="DO264" s="35">
        <f t="shared" si="337"/>
        <v>3.079</v>
      </c>
      <c r="DP264" s="12">
        <v>0.9</v>
      </c>
      <c r="DQ264" s="10">
        <v>0.5</v>
      </c>
      <c r="DR264" s="41">
        <f t="shared" si="338"/>
        <v>9684.7284744</v>
      </c>
      <c r="EB264" s="12">
        <v>41606</v>
      </c>
      <c r="EC264" s="13">
        <v>0.168</v>
      </c>
      <c r="ED264" s="12">
        <v>1</v>
      </c>
      <c r="EE264" s="12">
        <v>0</v>
      </c>
      <c r="EF264" s="15">
        <f t="shared" si="339"/>
        <v>6989.808</v>
      </c>
      <c r="EG264" s="12">
        <v>1</v>
      </c>
      <c r="EH264" s="12">
        <v>0.9</v>
      </c>
      <c r="EI264" s="12">
        <v>3.11</v>
      </c>
      <c r="EJ264" s="35">
        <f t="shared" si="340"/>
        <v>3.799</v>
      </c>
      <c r="EK264" s="12">
        <v>0.9</v>
      </c>
      <c r="EL264" s="10">
        <v>0.5</v>
      </c>
      <c r="EM264" s="41">
        <f t="shared" si="341"/>
        <v>11949.4262664</v>
      </c>
    </row>
    <row r="265" s="1" customFormat="1" customHeight="1" spans="1:147">
      <c r="F265" s="12">
        <v>35434</v>
      </c>
      <c r="G265" s="13">
        <v>0.3</v>
      </c>
      <c r="H265" s="12">
        <v>1</v>
      </c>
      <c r="I265" s="12">
        <v>0</v>
      </c>
      <c r="J265" s="15">
        <f t="shared" si="321"/>
        <v>10630.2</v>
      </c>
      <c r="K265" s="12">
        <v>1</v>
      </c>
      <c r="L265" s="12">
        <v>0.89</v>
      </c>
      <c r="M265" s="12">
        <v>1.78</v>
      </c>
      <c r="N265" s="35">
        <f t="shared" si="322"/>
        <v>2.5842</v>
      </c>
      <c r="O265" s="12">
        <v>0.9</v>
      </c>
      <c r="P265" s="10">
        <v>0.5</v>
      </c>
      <c r="Q265" s="41">
        <f t="shared" si="323"/>
        <v>12361.753278</v>
      </c>
      <c r="AA265" s="12">
        <v>35434</v>
      </c>
      <c r="AB265" s="13">
        <v>0.3</v>
      </c>
      <c r="AC265" s="12">
        <v>1</v>
      </c>
      <c r="AD265" s="12">
        <v>0</v>
      </c>
      <c r="AE265" s="15">
        <f t="shared" si="324"/>
        <v>10630.2</v>
      </c>
      <c r="AF265" s="12">
        <v>1</v>
      </c>
      <c r="AG265" s="12">
        <v>0.89</v>
      </c>
      <c r="AH265" s="12">
        <v>1.78</v>
      </c>
      <c r="AI265" s="35">
        <f t="shared" si="325"/>
        <v>2.5842</v>
      </c>
      <c r="AJ265" s="12">
        <v>0.9</v>
      </c>
      <c r="AK265" s="10">
        <v>0.5</v>
      </c>
      <c r="AL265" s="41">
        <f t="shared" si="326"/>
        <v>12361.753278</v>
      </c>
      <c r="AV265" s="12">
        <v>35728</v>
      </c>
      <c r="AW265" s="13">
        <v>0.3</v>
      </c>
      <c r="AX265" s="12">
        <v>1</v>
      </c>
      <c r="AY265" s="12">
        <v>0</v>
      </c>
      <c r="AZ265" s="15">
        <f t="shared" si="327"/>
        <v>10718.4</v>
      </c>
      <c r="BA265" s="12">
        <v>1</v>
      </c>
      <c r="BB265" s="12">
        <v>0.9</v>
      </c>
      <c r="BC265" s="12">
        <v>2.31</v>
      </c>
      <c r="BD265" s="35">
        <f t="shared" si="328"/>
        <v>3.079</v>
      </c>
      <c r="BE265" s="12">
        <v>0.9</v>
      </c>
      <c r="BF265" s="10">
        <v>0.5</v>
      </c>
      <c r="BG265" s="41">
        <f t="shared" si="329"/>
        <v>14850.87912</v>
      </c>
      <c r="BQ265" s="12">
        <v>35728</v>
      </c>
      <c r="BR265" s="13">
        <v>0.3</v>
      </c>
      <c r="BS265" s="12">
        <v>1</v>
      </c>
      <c r="BT265" s="12">
        <v>0</v>
      </c>
      <c r="BU265" s="15">
        <f t="shared" si="330"/>
        <v>10718.4</v>
      </c>
      <c r="BV265" s="12">
        <v>1</v>
      </c>
      <c r="BW265" s="12">
        <v>0.9</v>
      </c>
      <c r="BX265" s="12">
        <v>2.31</v>
      </c>
      <c r="BY265" s="35">
        <f t="shared" si="331"/>
        <v>3.079</v>
      </c>
      <c r="BZ265" s="12">
        <v>0.9</v>
      </c>
      <c r="CA265" s="10">
        <v>0.5</v>
      </c>
      <c r="CB265" s="41">
        <f t="shared" si="332"/>
        <v>14850.87912</v>
      </c>
      <c r="CL265" s="12">
        <v>41312</v>
      </c>
      <c r="CM265" s="13">
        <v>0.3</v>
      </c>
      <c r="CN265" s="12">
        <v>1</v>
      </c>
      <c r="CO265" s="12">
        <v>0</v>
      </c>
      <c r="CP265" s="15">
        <f t="shared" si="333"/>
        <v>12393.6</v>
      </c>
      <c r="CQ265" s="12">
        <v>1</v>
      </c>
      <c r="CR265" s="12">
        <v>0.89</v>
      </c>
      <c r="CS265" s="12">
        <v>1.78</v>
      </c>
      <c r="CT265" s="35">
        <f t="shared" si="334"/>
        <v>2.5842</v>
      </c>
      <c r="CU265" s="12">
        <v>0.9</v>
      </c>
      <c r="CV265" s="10">
        <v>0.5</v>
      </c>
      <c r="CW265" s="41">
        <f t="shared" si="335"/>
        <v>14412.393504</v>
      </c>
      <c r="DG265" s="12">
        <v>41606</v>
      </c>
      <c r="DH265" s="13">
        <v>0.3</v>
      </c>
      <c r="DI265" s="12">
        <v>1</v>
      </c>
      <c r="DJ265" s="12">
        <v>0</v>
      </c>
      <c r="DK265" s="15">
        <f t="shared" si="336"/>
        <v>12481.8</v>
      </c>
      <c r="DL265" s="12">
        <v>1</v>
      </c>
      <c r="DM265" s="12">
        <v>0.9</v>
      </c>
      <c r="DN265" s="12">
        <v>2.31</v>
      </c>
      <c r="DO265" s="35">
        <f t="shared" si="337"/>
        <v>3.079</v>
      </c>
      <c r="DP265" s="12">
        <v>0.9</v>
      </c>
      <c r="DQ265" s="10">
        <v>0.5</v>
      </c>
      <c r="DR265" s="41">
        <f t="shared" si="338"/>
        <v>17294.15799</v>
      </c>
      <c r="EB265" s="12">
        <v>41606</v>
      </c>
      <c r="EC265" s="13">
        <v>0.3</v>
      </c>
      <c r="ED265" s="12">
        <v>1</v>
      </c>
      <c r="EE265" s="12">
        <v>0</v>
      </c>
      <c r="EF265" s="15">
        <f t="shared" si="339"/>
        <v>12481.8</v>
      </c>
      <c r="EG265" s="12">
        <v>1</v>
      </c>
      <c r="EH265" s="12">
        <v>0.9</v>
      </c>
      <c r="EI265" s="12">
        <v>3.11</v>
      </c>
      <c r="EJ265" s="35">
        <f t="shared" si="340"/>
        <v>3.799</v>
      </c>
      <c r="EK265" s="12">
        <v>0.9</v>
      </c>
      <c r="EL265" s="10">
        <v>0.5</v>
      </c>
      <c r="EM265" s="41">
        <f t="shared" si="341"/>
        <v>21338.26119</v>
      </c>
    </row>
    <row r="266" s="1" customFormat="1" customHeight="1" spans="1:147">
      <c r="F266" s="12">
        <v>35434</v>
      </c>
      <c r="G266" s="13">
        <v>0.58</v>
      </c>
      <c r="H266" s="12">
        <v>1</v>
      </c>
      <c r="I266" s="12">
        <v>0</v>
      </c>
      <c r="J266" s="15">
        <f t="shared" si="321"/>
        <v>20551.72</v>
      </c>
      <c r="K266" s="12">
        <v>1</v>
      </c>
      <c r="L266" s="12">
        <v>0.89</v>
      </c>
      <c r="M266" s="12">
        <v>1.78</v>
      </c>
      <c r="N266" s="35">
        <f t="shared" si="322"/>
        <v>2.5842</v>
      </c>
      <c r="O266" s="12">
        <v>0.9</v>
      </c>
      <c r="P266" s="10">
        <v>0.5</v>
      </c>
      <c r="Q266" s="41">
        <f t="shared" si="323"/>
        <v>23899.3896708</v>
      </c>
      <c r="AA266" s="12">
        <v>35434</v>
      </c>
      <c r="AB266" s="13">
        <v>0.58</v>
      </c>
      <c r="AC266" s="12">
        <v>1</v>
      </c>
      <c r="AD266" s="12">
        <v>0</v>
      </c>
      <c r="AE266" s="15">
        <f t="shared" si="324"/>
        <v>20551.72</v>
      </c>
      <c r="AF266" s="12">
        <v>1</v>
      </c>
      <c r="AG266" s="12">
        <v>0.89</v>
      </c>
      <c r="AH266" s="12">
        <v>1.78</v>
      </c>
      <c r="AI266" s="35">
        <f t="shared" si="325"/>
        <v>2.5842</v>
      </c>
      <c r="AJ266" s="12">
        <v>0.9</v>
      </c>
      <c r="AK266" s="10">
        <v>0.5</v>
      </c>
      <c r="AL266" s="41">
        <f t="shared" si="326"/>
        <v>23899.3896708</v>
      </c>
      <c r="AV266" s="12">
        <v>35728</v>
      </c>
      <c r="AW266" s="13">
        <v>0.58</v>
      </c>
      <c r="AX266" s="12">
        <v>1</v>
      </c>
      <c r="AY266" s="12">
        <v>0</v>
      </c>
      <c r="AZ266" s="15">
        <f t="shared" si="327"/>
        <v>20722.24</v>
      </c>
      <c r="BA266" s="12">
        <v>1</v>
      </c>
      <c r="BB266" s="12">
        <v>0.9</v>
      </c>
      <c r="BC266" s="12">
        <v>2.31</v>
      </c>
      <c r="BD266" s="35">
        <f t="shared" si="328"/>
        <v>3.079</v>
      </c>
      <c r="BE266" s="12">
        <v>0.9</v>
      </c>
      <c r="BF266" s="10">
        <v>0.5</v>
      </c>
      <c r="BG266" s="41">
        <f t="shared" si="329"/>
        <v>28711.699632</v>
      </c>
      <c r="BQ266" s="12">
        <v>35728</v>
      </c>
      <c r="BR266" s="13">
        <v>0.58</v>
      </c>
      <c r="BS266" s="12">
        <v>1</v>
      </c>
      <c r="BT266" s="12">
        <v>0</v>
      </c>
      <c r="BU266" s="15">
        <f t="shared" si="330"/>
        <v>20722.24</v>
      </c>
      <c r="BV266" s="12">
        <v>1</v>
      </c>
      <c r="BW266" s="12">
        <v>0.9</v>
      </c>
      <c r="BX266" s="12">
        <v>2.31</v>
      </c>
      <c r="BY266" s="35">
        <f t="shared" si="331"/>
        <v>3.079</v>
      </c>
      <c r="BZ266" s="12">
        <v>0.9</v>
      </c>
      <c r="CA266" s="10">
        <v>0.5</v>
      </c>
      <c r="CB266" s="41">
        <f t="shared" si="332"/>
        <v>28711.699632</v>
      </c>
      <c r="CL266" s="12">
        <v>41312</v>
      </c>
      <c r="CM266" s="13">
        <v>0.58</v>
      </c>
      <c r="CN266" s="12">
        <v>1</v>
      </c>
      <c r="CO266" s="12">
        <v>0</v>
      </c>
      <c r="CP266" s="15">
        <f t="shared" si="333"/>
        <v>23960.96</v>
      </c>
      <c r="CQ266" s="12">
        <v>1</v>
      </c>
      <c r="CR266" s="12">
        <v>0.89</v>
      </c>
      <c r="CS266" s="12">
        <v>1.78</v>
      </c>
      <c r="CT266" s="35">
        <f t="shared" si="334"/>
        <v>2.5842</v>
      </c>
      <c r="CU266" s="12">
        <v>0.9</v>
      </c>
      <c r="CV266" s="10">
        <v>0.5</v>
      </c>
      <c r="CW266" s="41">
        <f t="shared" si="335"/>
        <v>27863.9607744</v>
      </c>
      <c r="DG266" s="12">
        <v>41606</v>
      </c>
      <c r="DH266" s="13">
        <v>0.58</v>
      </c>
      <c r="DI266" s="12">
        <v>1</v>
      </c>
      <c r="DJ266" s="12">
        <v>0</v>
      </c>
      <c r="DK266" s="15">
        <f t="shared" si="336"/>
        <v>24131.48</v>
      </c>
      <c r="DL266" s="12">
        <v>1</v>
      </c>
      <c r="DM266" s="12">
        <v>0.9</v>
      </c>
      <c r="DN266" s="12">
        <v>2.31</v>
      </c>
      <c r="DO266" s="35">
        <f t="shared" si="337"/>
        <v>3.079</v>
      </c>
      <c r="DP266" s="12">
        <v>0.9</v>
      </c>
      <c r="DQ266" s="10">
        <v>0.5</v>
      </c>
      <c r="DR266" s="41">
        <f t="shared" si="338"/>
        <v>33435.372114</v>
      </c>
      <c r="EB266" s="12">
        <v>41606</v>
      </c>
      <c r="EC266" s="13">
        <v>0.58</v>
      </c>
      <c r="ED266" s="12">
        <v>1</v>
      </c>
      <c r="EE266" s="12">
        <v>0</v>
      </c>
      <c r="EF266" s="15">
        <f t="shared" si="339"/>
        <v>24131.48</v>
      </c>
      <c r="EG266" s="12">
        <v>1</v>
      </c>
      <c r="EH266" s="12">
        <v>0.9</v>
      </c>
      <c r="EI266" s="12">
        <v>3.11</v>
      </c>
      <c r="EJ266" s="35">
        <f t="shared" si="340"/>
        <v>3.799</v>
      </c>
      <c r="EK266" s="12">
        <v>0.9</v>
      </c>
      <c r="EL266" s="10">
        <v>0.5</v>
      </c>
      <c r="EM266" s="41">
        <f t="shared" si="341"/>
        <v>41253.971634</v>
      </c>
    </row>
    <row r="267" s="1" customFormat="1" customHeight="1" spans="1:147">
      <c r="F267" s="42" t="s">
        <v>50</v>
      </c>
      <c r="G267" s="37"/>
      <c r="H267" s="37"/>
      <c r="I267" s="37"/>
      <c r="J267" s="37"/>
      <c r="K267" s="37"/>
      <c r="L267" s="37"/>
      <c r="M267" s="38">
        <f>SUM(Q257:Q266)</f>
        <v>91641.79763424</v>
      </c>
      <c r="N267" s="38"/>
      <c r="O267" s="38"/>
      <c r="P267" s="38"/>
      <c r="Q267" s="38"/>
      <c r="R267" s="1"/>
      <c r="S267" s="1"/>
      <c r="T267" s="1"/>
      <c r="U267" s="1"/>
      <c r="V267" s="1"/>
      <c r="W267" s="1"/>
      <c r="X267" s="1"/>
      <c r="Y267" s="1"/>
      <c r="Z267" s="1"/>
      <c r="AA267" s="42" t="s">
        <v>50</v>
      </c>
      <c r="AB267" s="37"/>
      <c r="AC267" s="37"/>
      <c r="AD267" s="37"/>
      <c r="AE267" s="37"/>
      <c r="AF267" s="37"/>
      <c r="AG267" s="37"/>
      <c r="AH267" s="38">
        <f>SUM(AL257:AL266)</f>
        <v>91641.79763424</v>
      </c>
      <c r="AI267" s="38"/>
      <c r="AJ267" s="38"/>
      <c r="AK267" s="38"/>
      <c r="AL267" s="38"/>
      <c r="AM267" s="1"/>
      <c r="AN267" s="1"/>
      <c r="AO267" s="1"/>
      <c r="AP267" s="1"/>
      <c r="AQ267" s="1"/>
      <c r="AR267" s="1"/>
      <c r="AS267" s="1"/>
      <c r="AT267" s="1"/>
      <c r="AU267" s="1"/>
      <c r="AV267" s="42" t="s">
        <v>50</v>
      </c>
      <c r="AW267" s="37"/>
      <c r="AX267" s="37"/>
      <c r="AY267" s="37"/>
      <c r="AZ267" s="37"/>
      <c r="BA267" s="37"/>
      <c r="BB267" s="37"/>
      <c r="BC267" s="38">
        <f>SUM(BG257:BG266)</f>
        <v>110094.5172096</v>
      </c>
      <c r="BD267" s="38"/>
      <c r="BE267" s="38"/>
      <c r="BF267" s="38"/>
      <c r="BG267" s="38"/>
      <c r="BH267" s="1"/>
      <c r="BI267" s="1"/>
      <c r="BJ267" s="1"/>
      <c r="BK267" s="1"/>
      <c r="BL267" s="1"/>
      <c r="BM267" s="1"/>
      <c r="BN267" s="1"/>
      <c r="BO267" s="1"/>
      <c r="BP267" s="1"/>
      <c r="BQ267" s="42" t="s">
        <v>50</v>
      </c>
      <c r="BR267" s="37"/>
      <c r="BS267" s="37"/>
      <c r="BT267" s="37"/>
      <c r="BU267" s="37"/>
      <c r="BV267" s="37"/>
      <c r="BW267" s="37"/>
      <c r="BX267" s="38">
        <f>SUM(CB257:CB266)</f>
        <v>110094.5172096</v>
      </c>
      <c r="BY267" s="38"/>
      <c r="BZ267" s="38"/>
      <c r="CA267" s="38"/>
      <c r="CB267" s="38"/>
      <c r="CC267" s="1"/>
      <c r="CD267" s="1"/>
      <c r="CE267" s="1"/>
      <c r="CF267" s="1"/>
      <c r="CG267" s="1"/>
      <c r="CH267" s="1"/>
      <c r="CI267" s="1"/>
      <c r="CJ267" s="1"/>
      <c r="CK267" s="1"/>
      <c r="CL267" s="42" t="s">
        <v>50</v>
      </c>
      <c r="CM267" s="37"/>
      <c r="CN267" s="37"/>
      <c r="CO267" s="37"/>
      <c r="CP267" s="37"/>
      <c r="CQ267" s="37"/>
      <c r="CR267" s="37"/>
      <c r="CS267" s="38">
        <f>SUM(CW257:CW266)</f>
        <v>106843.87717632</v>
      </c>
      <c r="CT267" s="38"/>
      <c r="CU267" s="38"/>
      <c r="CV267" s="38"/>
      <c r="CW267" s="38"/>
      <c r="CX267" s="1"/>
      <c r="CY267" s="1"/>
      <c r="CZ267" s="1"/>
      <c r="DA267" s="1"/>
      <c r="DB267" s="1"/>
      <c r="DC267" s="1"/>
      <c r="DD267" s="1"/>
      <c r="DE267" s="1"/>
      <c r="DF267" s="1"/>
      <c r="DG267" s="42" t="s">
        <v>50</v>
      </c>
      <c r="DH267" s="37"/>
      <c r="DI267" s="37"/>
      <c r="DJ267" s="37"/>
      <c r="DK267" s="37"/>
      <c r="DL267" s="37"/>
      <c r="DM267" s="37"/>
      <c r="DN267" s="38">
        <f>SUM(DR257:DR266)</f>
        <v>128207.3578992</v>
      </c>
      <c r="DO267" s="38"/>
      <c r="DP267" s="38"/>
      <c r="DQ267" s="38"/>
      <c r="DR267" s="38"/>
      <c r="DS267" s="1"/>
      <c r="DT267" s="1"/>
      <c r="DU267" s="1"/>
      <c r="DV267" s="1"/>
      <c r="DW267" s="1"/>
      <c r="DX267" s="1"/>
      <c r="DY267" s="1"/>
      <c r="DZ267" s="1"/>
      <c r="EA267" s="1"/>
      <c r="EB267" s="42" t="s">
        <v>50</v>
      </c>
      <c r="EC267" s="37"/>
      <c r="ED267" s="37"/>
      <c r="EE267" s="37"/>
      <c r="EF267" s="37"/>
      <c r="EG267" s="37"/>
      <c r="EH267" s="37"/>
      <c r="EI267" s="38">
        <f>SUM(EM257:EM266)</f>
        <v>158187.6429552</v>
      </c>
      <c r="EJ267" s="38"/>
      <c r="EK267" s="38"/>
      <c r="EL267" s="38"/>
      <c r="EM267" s="38"/>
    </row>
    <row r="268" s="1" customFormat="1" customHeight="1" spans="1:147">
      <c r="F268" s="37"/>
      <c r="G268" s="37"/>
      <c r="H268" s="37"/>
      <c r="I268" s="37"/>
      <c r="J268" s="37"/>
      <c r="K268" s="37"/>
      <c r="L268" s="37"/>
      <c r="M268" s="38"/>
      <c r="N268" s="38"/>
      <c r="O268" s="38"/>
      <c r="P268" s="38"/>
      <c r="Q268" s="38"/>
      <c r="R268" s="1"/>
      <c r="S268" s="1"/>
      <c r="T268" s="1"/>
      <c r="U268" s="1"/>
      <c r="V268" s="1"/>
      <c r="W268" s="1"/>
      <c r="X268" s="1"/>
      <c r="Y268" s="1"/>
      <c r="Z268" s="1"/>
      <c r="AA268" s="37"/>
      <c r="AB268" s="37"/>
      <c r="AC268" s="37"/>
      <c r="AD268" s="37"/>
      <c r="AE268" s="37"/>
      <c r="AF268" s="37"/>
      <c r="AG268" s="37"/>
      <c r="AH268" s="38"/>
      <c r="AI268" s="38"/>
      <c r="AJ268" s="38"/>
      <c r="AK268" s="38"/>
      <c r="AL268" s="38"/>
      <c r="AM268" s="1"/>
      <c r="AN268" s="1"/>
      <c r="AO268" s="1"/>
      <c r="AP268" s="1"/>
      <c r="AQ268" s="1"/>
      <c r="AR268" s="1"/>
      <c r="AS268" s="1"/>
      <c r="AT268" s="1"/>
      <c r="AU268" s="1"/>
      <c r="AV268" s="37"/>
      <c r="AW268" s="37"/>
      <c r="AX268" s="37"/>
      <c r="AY268" s="37"/>
      <c r="AZ268" s="37"/>
      <c r="BA268" s="37"/>
      <c r="BB268" s="37"/>
      <c r="BC268" s="38"/>
      <c r="BD268" s="38"/>
      <c r="BE268" s="38"/>
      <c r="BF268" s="38"/>
      <c r="BG268" s="38"/>
      <c r="BH268" s="1"/>
      <c r="BI268" s="1"/>
      <c r="BJ268" s="1"/>
      <c r="BK268" s="1"/>
      <c r="BL268" s="1"/>
      <c r="BM268" s="1"/>
      <c r="BN268" s="1"/>
      <c r="BO268" s="1"/>
      <c r="BP268" s="1"/>
      <c r="BQ268" s="37"/>
      <c r="BR268" s="37"/>
      <c r="BS268" s="37"/>
      <c r="BT268" s="37"/>
      <c r="BU268" s="37"/>
      <c r="BV268" s="37"/>
      <c r="BW268" s="37"/>
      <c r="BX268" s="38"/>
      <c r="BY268" s="38"/>
      <c r="BZ268" s="38"/>
      <c r="CA268" s="38"/>
      <c r="CB268" s="38"/>
      <c r="CC268" s="1"/>
      <c r="CD268" s="1"/>
      <c r="CE268" s="1"/>
      <c r="CF268" s="1"/>
      <c r="CG268" s="1"/>
      <c r="CH268" s="1"/>
      <c r="CI268" s="1"/>
      <c r="CJ268" s="1"/>
      <c r="CK268" s="1"/>
      <c r="CL268" s="37"/>
      <c r="CM268" s="37"/>
      <c r="CN268" s="37"/>
      <c r="CO268" s="37"/>
      <c r="CP268" s="37"/>
      <c r="CQ268" s="37"/>
      <c r="CR268" s="37"/>
      <c r="CS268" s="38"/>
      <c r="CT268" s="38"/>
      <c r="CU268" s="38"/>
      <c r="CV268" s="38"/>
      <c r="CW268" s="38"/>
      <c r="CX268" s="1"/>
      <c r="CY268" s="1"/>
      <c r="CZ268" s="1"/>
      <c r="DA268" s="1"/>
      <c r="DB268" s="1"/>
      <c r="DC268" s="1"/>
      <c r="DD268" s="1"/>
      <c r="DE268" s="1"/>
      <c r="DF268" s="1"/>
      <c r="DG268" s="37"/>
      <c r="DH268" s="37"/>
      <c r="DI268" s="37"/>
      <c r="DJ268" s="37"/>
      <c r="DK268" s="37"/>
      <c r="DL268" s="37"/>
      <c r="DM268" s="37"/>
      <c r="DN268" s="38"/>
      <c r="DO268" s="38"/>
      <c r="DP268" s="38"/>
      <c r="DQ268" s="38"/>
      <c r="DR268" s="38"/>
      <c r="DS268" s="1"/>
      <c r="DT268" s="1"/>
      <c r="DU268" s="1"/>
      <c r="DV268" s="1"/>
      <c r="DW268" s="1"/>
      <c r="DX268" s="1"/>
      <c r="DY268" s="1"/>
      <c r="DZ268" s="1"/>
      <c r="EA268" s="1"/>
      <c r="EB268" s="37"/>
      <c r="EC268" s="37"/>
      <c r="ED268" s="37"/>
      <c r="EE268" s="37"/>
      <c r="EF268" s="37"/>
      <c r="EG268" s="37"/>
      <c r="EH268" s="37"/>
      <c r="EI268" s="38"/>
      <c r="EJ268" s="38"/>
      <c r="EK268" s="38"/>
      <c r="EL268" s="38"/>
      <c r="EM268" s="38"/>
    </row>
    <row r="269" s="1" customFormat="1" customHeight="1" spans="1:147">
      <c r="F269" s="37"/>
      <c r="G269" s="37"/>
      <c r="H269" s="37"/>
      <c r="I269" s="37"/>
      <c r="J269" s="37"/>
      <c r="K269" s="37"/>
      <c r="L269" s="37"/>
      <c r="M269" s="38"/>
      <c r="N269" s="38"/>
      <c r="O269" s="38"/>
      <c r="P269" s="38"/>
      <c r="Q269" s="38"/>
      <c r="R269" s="1"/>
      <c r="S269" s="1"/>
      <c r="T269" s="1"/>
      <c r="U269" s="1"/>
      <c r="V269" s="1"/>
      <c r="W269" s="1"/>
      <c r="X269" s="1"/>
      <c r="Y269" s="1"/>
      <c r="Z269" s="1"/>
      <c r="AA269" s="37"/>
      <c r="AB269" s="37"/>
      <c r="AC269" s="37"/>
      <c r="AD269" s="37"/>
      <c r="AE269" s="37"/>
      <c r="AF269" s="37"/>
      <c r="AG269" s="37"/>
      <c r="AH269" s="38"/>
      <c r="AI269" s="38"/>
      <c r="AJ269" s="38"/>
      <c r="AK269" s="38"/>
      <c r="AL269" s="38"/>
      <c r="AM269" s="1"/>
      <c r="AN269" s="1"/>
      <c r="AO269" s="1"/>
      <c r="AP269" s="1"/>
      <c r="AQ269" s="1"/>
      <c r="AR269" s="1"/>
      <c r="AS269" s="1"/>
      <c r="AT269" s="1"/>
      <c r="AU269" s="1"/>
      <c r="AV269" s="37"/>
      <c r="AW269" s="37"/>
      <c r="AX269" s="37"/>
      <c r="AY269" s="37"/>
      <c r="AZ269" s="37"/>
      <c r="BA269" s="37"/>
      <c r="BB269" s="37"/>
      <c r="BC269" s="38"/>
      <c r="BD269" s="38"/>
      <c r="BE269" s="38"/>
      <c r="BF269" s="38"/>
      <c r="BG269" s="38"/>
      <c r="BH269" s="1"/>
      <c r="BI269" s="1"/>
      <c r="BJ269" s="1"/>
      <c r="BK269" s="1"/>
      <c r="BL269" s="1"/>
      <c r="BM269" s="1"/>
      <c r="BN269" s="1"/>
      <c r="BO269" s="1"/>
      <c r="BP269" s="1"/>
      <c r="BQ269" s="37"/>
      <c r="BR269" s="37"/>
      <c r="BS269" s="37"/>
      <c r="BT269" s="37"/>
      <c r="BU269" s="37"/>
      <c r="BV269" s="37"/>
      <c r="BW269" s="37"/>
      <c r="BX269" s="38"/>
      <c r="BY269" s="38"/>
      <c r="BZ269" s="38"/>
      <c r="CA269" s="38"/>
      <c r="CB269" s="38"/>
      <c r="CC269" s="1"/>
      <c r="CD269" s="1"/>
      <c r="CE269" s="1"/>
      <c r="CF269" s="1"/>
      <c r="CG269" s="1"/>
      <c r="CH269" s="1"/>
      <c r="CI269" s="1"/>
      <c r="CJ269" s="1"/>
      <c r="CK269" s="1"/>
      <c r="CL269" s="37"/>
      <c r="CM269" s="37"/>
      <c r="CN269" s="37"/>
      <c r="CO269" s="37"/>
      <c r="CP269" s="37"/>
      <c r="CQ269" s="37"/>
      <c r="CR269" s="37"/>
      <c r="CS269" s="38"/>
      <c r="CT269" s="38"/>
      <c r="CU269" s="38"/>
      <c r="CV269" s="38"/>
      <c r="CW269" s="38"/>
      <c r="CX269" s="1"/>
      <c r="CY269" s="1"/>
      <c r="CZ269" s="1"/>
      <c r="DA269" s="1"/>
      <c r="DB269" s="1"/>
      <c r="DC269" s="1"/>
      <c r="DD269" s="1"/>
      <c r="DE269" s="1"/>
      <c r="DF269" s="1"/>
      <c r="DG269" s="37"/>
      <c r="DH269" s="37"/>
      <c r="DI269" s="37"/>
      <c r="DJ269" s="37"/>
      <c r="DK269" s="37"/>
      <c r="DL269" s="37"/>
      <c r="DM269" s="37"/>
      <c r="DN269" s="38"/>
      <c r="DO269" s="38"/>
      <c r="DP269" s="38"/>
      <c r="DQ269" s="38"/>
      <c r="DR269" s="38"/>
      <c r="DS269" s="1"/>
      <c r="DT269" s="1"/>
      <c r="DU269" s="1"/>
      <c r="DV269" s="1"/>
      <c r="DW269" s="1"/>
      <c r="DX269" s="1"/>
      <c r="DY269" s="1"/>
      <c r="DZ269" s="1"/>
      <c r="EA269" s="1"/>
      <c r="EB269" s="37"/>
      <c r="EC269" s="37"/>
      <c r="ED269" s="37"/>
      <c r="EE269" s="37"/>
      <c r="EF269" s="37"/>
      <c r="EG269" s="37"/>
      <c r="EH269" s="37"/>
      <c r="EI269" s="38"/>
      <c r="EJ269" s="38"/>
      <c r="EK269" s="38"/>
      <c r="EL269" s="38"/>
      <c r="EM269" s="38"/>
    </row>
    <row r="271" s="1" customFormat="1" customHeight="1" spans="1:147">
      <c r="A271" s="2" t="s">
        <v>177</v>
      </c>
      <c r="B271" s="2"/>
      <c r="C271" s="2"/>
      <c r="D271" s="2"/>
      <c r="E271" s="2"/>
      <c r="F271" s="3" t="s">
        <v>1</v>
      </c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2" t="s">
        <v>178</v>
      </c>
      <c r="W271" s="2"/>
      <c r="X271" s="2"/>
      <c r="Y271" s="2"/>
      <c r="Z271" s="2"/>
      <c r="AA271" s="3" t="s">
        <v>1</v>
      </c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2" t="s">
        <v>179</v>
      </c>
      <c r="AR271" s="2"/>
      <c r="AS271" s="2"/>
      <c r="AT271" s="2"/>
      <c r="AU271" s="2"/>
      <c r="AV271" s="3" t="s">
        <v>1</v>
      </c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2" t="s">
        <v>180</v>
      </c>
      <c r="BM271" s="2"/>
      <c r="BN271" s="2"/>
      <c r="BO271" s="2"/>
      <c r="BP271" s="2"/>
      <c r="BQ271" s="3" t="s">
        <v>1</v>
      </c>
      <c r="BR271" s="3"/>
      <c r="BS271" s="3"/>
      <c r="BT271" s="3"/>
      <c r="BU271" s="3"/>
      <c r="BV271" s="3"/>
      <c r="BW271" s="3"/>
      <c r="BX271" s="3"/>
      <c r="BY271" s="3"/>
      <c r="BZ271" s="3"/>
      <c r="CA271" s="3"/>
      <c r="CB271" s="3"/>
      <c r="CC271" s="3"/>
      <c r="CD271" s="3"/>
      <c r="CE271" s="3"/>
      <c r="CF271" s="3"/>
      <c r="CG271" s="2" t="s">
        <v>181</v>
      </c>
      <c r="CH271" s="2"/>
      <c r="CI271" s="2"/>
      <c r="CJ271" s="2"/>
      <c r="CK271" s="2"/>
      <c r="CL271" s="3" t="s">
        <v>1</v>
      </c>
      <c r="CM271" s="3"/>
      <c r="CN271" s="3"/>
      <c r="CO271" s="3"/>
      <c r="CP271" s="3"/>
      <c r="CQ271" s="3"/>
      <c r="CR271" s="3"/>
      <c r="CS271" s="3"/>
      <c r="CT271" s="3"/>
      <c r="CU271" s="3"/>
      <c r="CV271" s="3"/>
      <c r="CW271" s="3"/>
      <c r="CX271" s="3"/>
      <c r="CY271" s="3"/>
      <c r="CZ271" s="3"/>
      <c r="DA271" s="3"/>
      <c r="DB271" s="2" t="s">
        <v>182</v>
      </c>
      <c r="DC271" s="2"/>
      <c r="DD271" s="2"/>
      <c r="DE271" s="2"/>
      <c r="DF271" s="2"/>
      <c r="DG271" s="3" t="s">
        <v>1</v>
      </c>
      <c r="DH271" s="3"/>
      <c r="DI271" s="3"/>
      <c r="DJ271" s="3"/>
      <c r="DK271" s="3"/>
      <c r="DL271" s="3"/>
      <c r="DM271" s="3"/>
      <c r="DN271" s="3"/>
      <c r="DO271" s="3"/>
      <c r="DP271" s="3"/>
      <c r="DQ271" s="3"/>
      <c r="DR271" s="3"/>
      <c r="DS271" s="3"/>
      <c r="DT271" s="3"/>
      <c r="DU271" s="3"/>
      <c r="DV271" s="3"/>
      <c r="DW271" s="2" t="s">
        <v>183</v>
      </c>
      <c r="DX271" s="2"/>
      <c r="DY271" s="2"/>
      <c r="DZ271" s="2"/>
      <c r="EA271" s="2"/>
      <c r="EB271" s="3" t="s">
        <v>1</v>
      </c>
      <c r="EC271" s="3"/>
      <c r="ED271" s="3"/>
      <c r="EE271" s="3"/>
      <c r="EF271" s="3"/>
      <c r="EG271" s="3"/>
      <c r="EH271" s="3"/>
      <c r="EI271" s="3"/>
      <c r="EJ271" s="3"/>
      <c r="EK271" s="3"/>
      <c r="EL271" s="3"/>
      <c r="EM271" s="3"/>
      <c r="EN271" s="3"/>
      <c r="EO271" s="3"/>
      <c r="EP271" s="3"/>
      <c r="EQ271" s="3"/>
    </row>
    <row r="272" s="1" customFormat="1" customHeight="1" spans="1:147">
      <c r="A272" s="2"/>
      <c r="B272" s="2"/>
      <c r="C272" s="2"/>
      <c r="D272" s="2"/>
      <c r="E272" s="2"/>
      <c r="F272" s="4" t="s">
        <v>8</v>
      </c>
      <c r="G272" s="5"/>
      <c r="H272" s="5"/>
      <c r="I272" s="5"/>
      <c r="J272" s="6"/>
      <c r="K272" s="7" t="s">
        <v>9</v>
      </c>
      <c r="L272" s="7"/>
      <c r="M272" s="7"/>
      <c r="N272" s="7"/>
      <c r="O272" s="8" t="s">
        <v>10</v>
      </c>
      <c r="P272" s="9" t="s">
        <v>11</v>
      </c>
      <c r="Q272" s="9"/>
      <c r="R272" s="9"/>
      <c r="S272" s="10" t="s">
        <v>12</v>
      </c>
      <c r="T272" s="8" t="s">
        <v>13</v>
      </c>
      <c r="U272" s="11" t="s">
        <v>14</v>
      </c>
      <c r="V272" s="2"/>
      <c r="W272" s="2"/>
      <c r="X272" s="2"/>
      <c r="Y272" s="2"/>
      <c r="Z272" s="2"/>
      <c r="AA272" s="4" t="s">
        <v>8</v>
      </c>
      <c r="AB272" s="5"/>
      <c r="AC272" s="5"/>
      <c r="AD272" s="5"/>
      <c r="AE272" s="6"/>
      <c r="AF272" s="7" t="s">
        <v>9</v>
      </c>
      <c r="AG272" s="7"/>
      <c r="AH272" s="7"/>
      <c r="AI272" s="7"/>
      <c r="AJ272" s="8" t="s">
        <v>10</v>
      </c>
      <c r="AK272" s="9" t="s">
        <v>11</v>
      </c>
      <c r="AL272" s="9"/>
      <c r="AM272" s="9"/>
      <c r="AN272" s="10" t="s">
        <v>12</v>
      </c>
      <c r="AO272" s="8" t="s">
        <v>13</v>
      </c>
      <c r="AP272" s="11" t="s">
        <v>14</v>
      </c>
      <c r="AQ272" s="2"/>
      <c r="AR272" s="2"/>
      <c r="AS272" s="2"/>
      <c r="AT272" s="2"/>
      <c r="AU272" s="2"/>
      <c r="AV272" s="4" t="s">
        <v>8</v>
      </c>
      <c r="AW272" s="5"/>
      <c r="AX272" s="5"/>
      <c r="AY272" s="5"/>
      <c r="AZ272" s="6"/>
      <c r="BA272" s="7" t="s">
        <v>9</v>
      </c>
      <c r="BB272" s="7"/>
      <c r="BC272" s="7"/>
      <c r="BD272" s="7"/>
      <c r="BE272" s="8" t="s">
        <v>10</v>
      </c>
      <c r="BF272" s="9" t="s">
        <v>11</v>
      </c>
      <c r="BG272" s="9"/>
      <c r="BH272" s="9"/>
      <c r="BI272" s="10" t="s">
        <v>12</v>
      </c>
      <c r="BJ272" s="8" t="s">
        <v>13</v>
      </c>
      <c r="BK272" s="11" t="s">
        <v>14</v>
      </c>
      <c r="BL272" s="2"/>
      <c r="BM272" s="2"/>
      <c r="BN272" s="2"/>
      <c r="BO272" s="2"/>
      <c r="BP272" s="2"/>
      <c r="BQ272" s="4" t="s">
        <v>8</v>
      </c>
      <c r="BR272" s="5"/>
      <c r="BS272" s="5"/>
      <c r="BT272" s="5"/>
      <c r="BU272" s="6"/>
      <c r="BV272" s="7" t="s">
        <v>9</v>
      </c>
      <c r="BW272" s="7"/>
      <c r="BX272" s="7"/>
      <c r="BY272" s="7"/>
      <c r="BZ272" s="8" t="s">
        <v>10</v>
      </c>
      <c r="CA272" s="9" t="s">
        <v>11</v>
      </c>
      <c r="CB272" s="9"/>
      <c r="CC272" s="9"/>
      <c r="CD272" s="10" t="s">
        <v>12</v>
      </c>
      <c r="CE272" s="8" t="s">
        <v>13</v>
      </c>
      <c r="CF272" s="11" t="s">
        <v>14</v>
      </c>
      <c r="CG272" s="2"/>
      <c r="CH272" s="2"/>
      <c r="CI272" s="2"/>
      <c r="CJ272" s="2"/>
      <c r="CK272" s="2"/>
      <c r="CL272" s="4" t="s">
        <v>8</v>
      </c>
      <c r="CM272" s="5"/>
      <c r="CN272" s="5"/>
      <c r="CO272" s="5"/>
      <c r="CP272" s="6"/>
      <c r="CQ272" s="7" t="s">
        <v>9</v>
      </c>
      <c r="CR272" s="7"/>
      <c r="CS272" s="7"/>
      <c r="CT272" s="7"/>
      <c r="CU272" s="8" t="s">
        <v>10</v>
      </c>
      <c r="CV272" s="9" t="s">
        <v>11</v>
      </c>
      <c r="CW272" s="9"/>
      <c r="CX272" s="9"/>
      <c r="CY272" s="10" t="s">
        <v>12</v>
      </c>
      <c r="CZ272" s="8" t="s">
        <v>13</v>
      </c>
      <c r="DA272" s="11" t="s">
        <v>14</v>
      </c>
      <c r="DB272" s="2"/>
      <c r="DC272" s="2"/>
      <c r="DD272" s="2"/>
      <c r="DE272" s="2"/>
      <c r="DF272" s="2"/>
      <c r="DG272" s="4" t="s">
        <v>8</v>
      </c>
      <c r="DH272" s="5"/>
      <c r="DI272" s="5"/>
      <c r="DJ272" s="5"/>
      <c r="DK272" s="6"/>
      <c r="DL272" s="7" t="s">
        <v>9</v>
      </c>
      <c r="DM272" s="7"/>
      <c r="DN272" s="7"/>
      <c r="DO272" s="7"/>
      <c r="DP272" s="8" t="s">
        <v>10</v>
      </c>
      <c r="DQ272" s="9" t="s">
        <v>11</v>
      </c>
      <c r="DR272" s="9"/>
      <c r="DS272" s="9"/>
      <c r="DT272" s="10" t="s">
        <v>12</v>
      </c>
      <c r="DU272" s="8" t="s">
        <v>13</v>
      </c>
      <c r="DV272" s="11" t="s">
        <v>14</v>
      </c>
      <c r="DW272" s="2"/>
      <c r="DX272" s="2"/>
      <c r="DY272" s="2"/>
      <c r="DZ272" s="2"/>
      <c r="EA272" s="2"/>
      <c r="EB272" s="4" t="s">
        <v>8</v>
      </c>
      <c r="EC272" s="5"/>
      <c r="ED272" s="5"/>
      <c r="EE272" s="5"/>
      <c r="EF272" s="6"/>
      <c r="EG272" s="7" t="s">
        <v>9</v>
      </c>
      <c r="EH272" s="7"/>
      <c r="EI272" s="7"/>
      <c r="EJ272" s="7"/>
      <c r="EK272" s="8" t="s">
        <v>10</v>
      </c>
      <c r="EL272" s="9" t="s">
        <v>11</v>
      </c>
      <c r="EM272" s="9"/>
      <c r="EN272" s="9"/>
      <c r="EO272" s="10" t="s">
        <v>12</v>
      </c>
      <c r="EP272" s="8" t="s">
        <v>13</v>
      </c>
      <c r="EQ272" s="11" t="s">
        <v>14</v>
      </c>
    </row>
    <row r="273" s="1" customFormat="1" customHeight="1" spans="1:147">
      <c r="A273" s="1" t="s">
        <v>15</v>
      </c>
      <c r="B273" s="1" t="s">
        <v>16</v>
      </c>
      <c r="C273" s="1" t="s">
        <v>17</v>
      </c>
      <c r="D273" s="1" t="s">
        <v>18</v>
      </c>
      <c r="E273" s="1" t="s">
        <v>19</v>
      </c>
      <c r="F273" s="12" t="s">
        <v>20</v>
      </c>
      <c r="G273" s="12" t="s">
        <v>21</v>
      </c>
      <c r="H273" s="13" t="s">
        <v>22</v>
      </c>
      <c r="I273" s="14" t="s">
        <v>23</v>
      </c>
      <c r="J273" s="15" t="s">
        <v>8</v>
      </c>
      <c r="K273" s="12" t="s">
        <v>24</v>
      </c>
      <c r="L273" s="12" t="s">
        <v>20</v>
      </c>
      <c r="M273" s="12" t="s">
        <v>25</v>
      </c>
      <c r="N273" s="7" t="s">
        <v>26</v>
      </c>
      <c r="O273" s="16"/>
      <c r="P273" s="12" t="s">
        <v>27</v>
      </c>
      <c r="Q273" s="12" t="s">
        <v>28</v>
      </c>
      <c r="R273" s="9" t="s">
        <v>29</v>
      </c>
      <c r="S273" s="10" t="s">
        <v>30</v>
      </c>
      <c r="T273" s="16"/>
      <c r="U273" s="17"/>
      <c r="V273" s="1" t="s">
        <v>15</v>
      </c>
      <c r="W273" s="1" t="s">
        <v>16</v>
      </c>
      <c r="X273" s="1" t="s">
        <v>17</v>
      </c>
      <c r="Y273" s="1" t="s">
        <v>18</v>
      </c>
      <c r="Z273" s="1" t="s">
        <v>19</v>
      </c>
      <c r="AA273" s="12" t="s">
        <v>20</v>
      </c>
      <c r="AB273" s="12" t="s">
        <v>21</v>
      </c>
      <c r="AC273" s="13" t="s">
        <v>22</v>
      </c>
      <c r="AD273" s="14" t="s">
        <v>23</v>
      </c>
      <c r="AE273" s="15" t="s">
        <v>8</v>
      </c>
      <c r="AF273" s="12" t="s">
        <v>24</v>
      </c>
      <c r="AG273" s="12" t="s">
        <v>20</v>
      </c>
      <c r="AH273" s="12" t="s">
        <v>25</v>
      </c>
      <c r="AI273" s="7" t="s">
        <v>26</v>
      </c>
      <c r="AJ273" s="16"/>
      <c r="AK273" s="12" t="s">
        <v>27</v>
      </c>
      <c r="AL273" s="12" t="s">
        <v>28</v>
      </c>
      <c r="AM273" s="9" t="s">
        <v>29</v>
      </c>
      <c r="AN273" s="10" t="s">
        <v>30</v>
      </c>
      <c r="AO273" s="16"/>
      <c r="AP273" s="17"/>
      <c r="AQ273" s="1" t="s">
        <v>15</v>
      </c>
      <c r="AR273" s="1" t="s">
        <v>16</v>
      </c>
      <c r="AS273" s="1" t="s">
        <v>17</v>
      </c>
      <c r="AT273" s="1" t="s">
        <v>18</v>
      </c>
      <c r="AU273" s="1" t="s">
        <v>19</v>
      </c>
      <c r="AV273" s="12" t="s">
        <v>20</v>
      </c>
      <c r="AW273" s="12" t="s">
        <v>21</v>
      </c>
      <c r="AX273" s="13" t="s">
        <v>22</v>
      </c>
      <c r="AY273" s="14" t="s">
        <v>23</v>
      </c>
      <c r="AZ273" s="15" t="s">
        <v>8</v>
      </c>
      <c r="BA273" s="12" t="s">
        <v>24</v>
      </c>
      <c r="BB273" s="12" t="s">
        <v>20</v>
      </c>
      <c r="BC273" s="12" t="s">
        <v>25</v>
      </c>
      <c r="BD273" s="7" t="s">
        <v>26</v>
      </c>
      <c r="BE273" s="16"/>
      <c r="BF273" s="12" t="s">
        <v>27</v>
      </c>
      <c r="BG273" s="12" t="s">
        <v>28</v>
      </c>
      <c r="BH273" s="9" t="s">
        <v>29</v>
      </c>
      <c r="BI273" s="10" t="s">
        <v>30</v>
      </c>
      <c r="BJ273" s="16"/>
      <c r="BK273" s="17"/>
      <c r="BL273" s="1" t="s">
        <v>15</v>
      </c>
      <c r="BM273" s="1" t="s">
        <v>16</v>
      </c>
      <c r="BN273" s="1" t="s">
        <v>17</v>
      </c>
      <c r="BO273" s="1" t="s">
        <v>18</v>
      </c>
      <c r="BP273" s="1" t="s">
        <v>19</v>
      </c>
      <c r="BQ273" s="12" t="s">
        <v>20</v>
      </c>
      <c r="BR273" s="12" t="s">
        <v>21</v>
      </c>
      <c r="BS273" s="13" t="s">
        <v>22</v>
      </c>
      <c r="BT273" s="14" t="s">
        <v>23</v>
      </c>
      <c r="BU273" s="15" t="s">
        <v>8</v>
      </c>
      <c r="BV273" s="12" t="s">
        <v>24</v>
      </c>
      <c r="BW273" s="12" t="s">
        <v>20</v>
      </c>
      <c r="BX273" s="12" t="s">
        <v>25</v>
      </c>
      <c r="BY273" s="7" t="s">
        <v>26</v>
      </c>
      <c r="BZ273" s="16"/>
      <c r="CA273" s="12" t="s">
        <v>27</v>
      </c>
      <c r="CB273" s="12" t="s">
        <v>28</v>
      </c>
      <c r="CC273" s="9" t="s">
        <v>29</v>
      </c>
      <c r="CD273" s="10" t="s">
        <v>30</v>
      </c>
      <c r="CE273" s="16"/>
      <c r="CF273" s="17"/>
      <c r="CG273" s="1" t="s">
        <v>15</v>
      </c>
      <c r="CH273" s="1" t="s">
        <v>16</v>
      </c>
      <c r="CI273" s="1" t="s">
        <v>17</v>
      </c>
      <c r="CJ273" s="1" t="s">
        <v>18</v>
      </c>
      <c r="CK273" s="1" t="s">
        <v>19</v>
      </c>
      <c r="CL273" s="12" t="s">
        <v>20</v>
      </c>
      <c r="CM273" s="12" t="s">
        <v>21</v>
      </c>
      <c r="CN273" s="13" t="s">
        <v>22</v>
      </c>
      <c r="CO273" s="14" t="s">
        <v>23</v>
      </c>
      <c r="CP273" s="15" t="s">
        <v>8</v>
      </c>
      <c r="CQ273" s="12" t="s">
        <v>24</v>
      </c>
      <c r="CR273" s="12" t="s">
        <v>20</v>
      </c>
      <c r="CS273" s="12" t="s">
        <v>25</v>
      </c>
      <c r="CT273" s="7" t="s">
        <v>26</v>
      </c>
      <c r="CU273" s="16"/>
      <c r="CV273" s="12" t="s">
        <v>27</v>
      </c>
      <c r="CW273" s="12" t="s">
        <v>28</v>
      </c>
      <c r="CX273" s="9" t="s">
        <v>29</v>
      </c>
      <c r="CY273" s="10" t="s">
        <v>30</v>
      </c>
      <c r="CZ273" s="16"/>
      <c r="DA273" s="17"/>
      <c r="DB273" s="1" t="s">
        <v>15</v>
      </c>
      <c r="DC273" s="1" t="s">
        <v>16</v>
      </c>
      <c r="DD273" s="1" t="s">
        <v>17</v>
      </c>
      <c r="DE273" s="1" t="s">
        <v>18</v>
      </c>
      <c r="DF273" s="1" t="s">
        <v>19</v>
      </c>
      <c r="DG273" s="12" t="s">
        <v>20</v>
      </c>
      <c r="DH273" s="12" t="s">
        <v>21</v>
      </c>
      <c r="DI273" s="13" t="s">
        <v>22</v>
      </c>
      <c r="DJ273" s="14" t="s">
        <v>23</v>
      </c>
      <c r="DK273" s="15" t="s">
        <v>8</v>
      </c>
      <c r="DL273" s="12" t="s">
        <v>24</v>
      </c>
      <c r="DM273" s="12" t="s">
        <v>20</v>
      </c>
      <c r="DN273" s="12" t="s">
        <v>25</v>
      </c>
      <c r="DO273" s="7" t="s">
        <v>26</v>
      </c>
      <c r="DP273" s="16"/>
      <c r="DQ273" s="12" t="s">
        <v>27</v>
      </c>
      <c r="DR273" s="12" t="s">
        <v>28</v>
      </c>
      <c r="DS273" s="9" t="s">
        <v>29</v>
      </c>
      <c r="DT273" s="10" t="s">
        <v>30</v>
      </c>
      <c r="DU273" s="16"/>
      <c r="DV273" s="17"/>
      <c r="DW273" s="1" t="s">
        <v>15</v>
      </c>
      <c r="DX273" s="1" t="s">
        <v>16</v>
      </c>
      <c r="DY273" s="1" t="s">
        <v>17</v>
      </c>
      <c r="DZ273" s="1" t="s">
        <v>18</v>
      </c>
      <c r="EA273" s="1" t="s">
        <v>19</v>
      </c>
      <c r="EB273" s="12" t="s">
        <v>20</v>
      </c>
      <c r="EC273" s="12" t="s">
        <v>21</v>
      </c>
      <c r="ED273" s="13" t="s">
        <v>22</v>
      </c>
      <c r="EE273" s="14" t="s">
        <v>23</v>
      </c>
      <c r="EF273" s="15" t="s">
        <v>8</v>
      </c>
      <c r="EG273" s="12" t="s">
        <v>24</v>
      </c>
      <c r="EH273" s="12" t="s">
        <v>20</v>
      </c>
      <c r="EI273" s="12" t="s">
        <v>25</v>
      </c>
      <c r="EJ273" s="7" t="s">
        <v>26</v>
      </c>
      <c r="EK273" s="16"/>
      <c r="EL273" s="12" t="s">
        <v>27</v>
      </c>
      <c r="EM273" s="12" t="s">
        <v>28</v>
      </c>
      <c r="EN273" s="9" t="s">
        <v>29</v>
      </c>
      <c r="EO273" s="10" t="s">
        <v>30</v>
      </c>
      <c r="EP273" s="16"/>
      <c r="EQ273" s="17"/>
    </row>
    <row r="274" s="1" customFormat="1" customHeight="1" spans="1:147">
      <c r="A274" s="18">
        <f>N292</f>
        <v>3822881.68184066</v>
      </c>
      <c r="B274" s="18">
        <f>K341</f>
        <v>266658.02673636</v>
      </c>
      <c r="C274" s="18">
        <f>N322</f>
        <v>880566.394171448</v>
      </c>
      <c r="D274" s="18">
        <f>M357</f>
        <v>91641.79763424</v>
      </c>
      <c r="E274" s="18">
        <v>18</v>
      </c>
      <c r="F274" s="12">
        <v>1424</v>
      </c>
      <c r="G274" s="12">
        <f t="shared" ref="G274:G278" si="342">1.728+0.6</f>
        <v>2.328</v>
      </c>
      <c r="H274" s="13">
        <v>1.35</v>
      </c>
      <c r="I274" s="14">
        <v>1.24</v>
      </c>
      <c r="J274" s="15">
        <f t="shared" ref="J274:J291" si="343">F274*G274*H274*I274</f>
        <v>5549.430528</v>
      </c>
      <c r="K274" s="12">
        <v>1</v>
      </c>
      <c r="L274" s="12">
        <v>1424</v>
      </c>
      <c r="M274" s="12">
        <v>1.23</v>
      </c>
      <c r="N274" s="19">
        <f t="shared" ref="N274:N291" si="344">1+6*L274/(L274+2000)+M274</f>
        <v>4.72532710280374</v>
      </c>
      <c r="O274" s="20">
        <v>11872</v>
      </c>
      <c r="P274" s="12">
        <v>0.99</v>
      </c>
      <c r="Q274" s="12">
        <v>3.34</v>
      </c>
      <c r="R274" s="9">
        <f t="shared" ref="R274:R291" si="345">1+P274*Q274</f>
        <v>4.3066</v>
      </c>
      <c r="S274" s="10">
        <v>1.225</v>
      </c>
      <c r="T274" s="20">
        <v>1</v>
      </c>
      <c r="U274" s="21">
        <f t="shared" ref="U274:U291" si="346">((J274*K274*N274)+O274)*R274*S274*T274</f>
        <v>200972.748378743</v>
      </c>
      <c r="V274" s="18">
        <f>AI292</f>
        <v>3880224.90706827</v>
      </c>
      <c r="W274" s="18">
        <f>AF341</f>
        <v>266658.02673636</v>
      </c>
      <c r="X274" s="18">
        <f>AI322</f>
        <v>1104306.76874616</v>
      </c>
      <c r="Y274" s="18">
        <f>AH357</f>
        <v>91641.79763424</v>
      </c>
      <c r="Z274" s="18">
        <v>18</v>
      </c>
      <c r="AA274" s="12">
        <v>1424</v>
      </c>
      <c r="AB274" s="12">
        <f t="shared" ref="AB274:AB278" si="347">1.728+0.6</f>
        <v>2.328</v>
      </c>
      <c r="AC274" s="13">
        <v>1.35</v>
      </c>
      <c r="AD274" s="14">
        <v>1.24</v>
      </c>
      <c r="AE274" s="15">
        <f t="shared" ref="AE274:AE291" si="348">AA274*AB274*AC274*AD274</f>
        <v>5549.430528</v>
      </c>
      <c r="AF274" s="12">
        <v>1</v>
      </c>
      <c r="AG274" s="12">
        <v>1424</v>
      </c>
      <c r="AH274" s="12">
        <v>1.23</v>
      </c>
      <c r="AI274" s="19">
        <f t="shared" ref="AI274:AI291" si="349">1+6*AG274/(AG274+2000)+AH274</f>
        <v>4.72532710280374</v>
      </c>
      <c r="AJ274" s="20">
        <v>11872</v>
      </c>
      <c r="AK274" s="12">
        <v>0.99</v>
      </c>
      <c r="AL274" s="12">
        <v>3.34</v>
      </c>
      <c r="AM274" s="9">
        <f t="shared" ref="AM274:AM291" si="350">1+AK274*AL274</f>
        <v>4.3066</v>
      </c>
      <c r="AN274" s="10">
        <v>1.225</v>
      </c>
      <c r="AO274" s="22">
        <v>1.015</v>
      </c>
      <c r="AP274" s="21">
        <f t="shared" ref="AP274:AP291" si="351">((AE274*AF274*AI274)+AJ274)*AM274*AN274*AO274</f>
        <v>203987.339604424</v>
      </c>
      <c r="AQ274" s="18">
        <f>BD292</f>
        <v>3822881.68184066</v>
      </c>
      <c r="AR274" s="18">
        <f>BA341</f>
        <v>266658.02673636</v>
      </c>
      <c r="AS274" s="18">
        <f>BD322</f>
        <v>1225300.65158635</v>
      </c>
      <c r="AT274" s="18">
        <f>BC357</f>
        <v>110094.5172096</v>
      </c>
      <c r="AU274" s="18">
        <v>18</v>
      </c>
      <c r="AV274" s="12">
        <v>1424</v>
      </c>
      <c r="AW274" s="12">
        <f t="shared" ref="AW274:AW278" si="352">1.728+0.6</f>
        <v>2.328</v>
      </c>
      <c r="AX274" s="13">
        <v>1.35</v>
      </c>
      <c r="AY274" s="14">
        <v>1.24</v>
      </c>
      <c r="AZ274" s="15">
        <f t="shared" ref="AZ274:AZ291" si="353">AV274*AW274*AX274*AY274</f>
        <v>5549.430528</v>
      </c>
      <c r="BA274" s="12">
        <v>1</v>
      </c>
      <c r="BB274" s="12">
        <v>1424</v>
      </c>
      <c r="BC274" s="12">
        <v>1.23</v>
      </c>
      <c r="BD274" s="19">
        <f t="shared" ref="BD274:BD291" si="354">1+6*BB274/(BB274+2000)+BC274</f>
        <v>4.72532710280374</v>
      </c>
      <c r="BE274" s="20">
        <v>11872</v>
      </c>
      <c r="BF274" s="12">
        <v>0.99</v>
      </c>
      <c r="BG274" s="12">
        <v>3.34</v>
      </c>
      <c r="BH274" s="9">
        <f t="shared" ref="BH274:BH291" si="355">1+BF274*BG274</f>
        <v>4.3066</v>
      </c>
      <c r="BI274" s="10">
        <v>1.225</v>
      </c>
      <c r="BJ274" s="20">
        <v>1</v>
      </c>
      <c r="BK274" s="21">
        <f t="shared" ref="BK274:BK291" si="356">((AZ274*BA274*BD274)+BE274)*BH274*BI274*BJ274</f>
        <v>200972.748378743</v>
      </c>
      <c r="BL274" s="18">
        <f>BY292</f>
        <v>3880224.90706827</v>
      </c>
      <c r="BM274" s="18">
        <f>BV341</f>
        <v>266658.02673636</v>
      </c>
      <c r="BN274" s="18">
        <f>BY322</f>
        <v>1536901.93458686</v>
      </c>
      <c r="BO274" s="18">
        <f>BX357</f>
        <v>110094.5172096</v>
      </c>
      <c r="BP274" s="18">
        <v>18</v>
      </c>
      <c r="BQ274" s="12">
        <v>1424</v>
      </c>
      <c r="BR274" s="12">
        <f t="shared" ref="BR274:BR278" si="357">1.728+0.6</f>
        <v>2.328</v>
      </c>
      <c r="BS274" s="13">
        <v>1.35</v>
      </c>
      <c r="BT274" s="14">
        <v>1.24</v>
      </c>
      <c r="BU274" s="15">
        <f t="shared" ref="BU274:BU291" si="358">BQ274*BR274*BS274*BT274</f>
        <v>5549.430528</v>
      </c>
      <c r="BV274" s="12">
        <v>1</v>
      </c>
      <c r="BW274" s="12">
        <v>1424</v>
      </c>
      <c r="BX274" s="12">
        <v>1.23</v>
      </c>
      <c r="BY274" s="19">
        <f t="shared" ref="BY274:BY291" si="359">1+6*BW274/(BW274+2000)+BX274</f>
        <v>4.72532710280374</v>
      </c>
      <c r="BZ274" s="20">
        <v>11872</v>
      </c>
      <c r="CA274" s="12">
        <v>0.99</v>
      </c>
      <c r="CB274" s="12">
        <v>3.34</v>
      </c>
      <c r="CC274" s="9">
        <f t="shared" ref="CC274:CC291" si="360">1+CA274*CB274</f>
        <v>4.3066</v>
      </c>
      <c r="CD274" s="10">
        <v>1.225</v>
      </c>
      <c r="CE274" s="22">
        <v>1.015</v>
      </c>
      <c r="CF274" s="21">
        <f t="shared" ref="CF274:CF291" si="361">((BU274*BV274*BY274)+BZ274)*CC274*CD274*CE274</f>
        <v>203987.339604424</v>
      </c>
      <c r="CG274" s="18">
        <f>CT292</f>
        <v>4542729.74085832</v>
      </c>
      <c r="CH274" s="18">
        <f>CQ341</f>
        <v>285774.46356501</v>
      </c>
      <c r="CI274" s="18">
        <f>CT322</f>
        <v>1335822.87753275</v>
      </c>
      <c r="CJ274" s="18">
        <f>CS357</f>
        <v>106843.87717632</v>
      </c>
      <c r="CK274" s="18">
        <v>18</v>
      </c>
      <c r="CL274" s="12">
        <f t="shared" ref="CL274:CL291" si="362">1424+145</f>
        <v>1569</v>
      </c>
      <c r="CM274" s="12">
        <f t="shared" ref="CM274:CM278" si="363">1.728+0.6</f>
        <v>2.328</v>
      </c>
      <c r="CN274" s="13">
        <v>1.35</v>
      </c>
      <c r="CO274" s="14">
        <v>1.24</v>
      </c>
      <c r="CP274" s="15">
        <f t="shared" ref="CP274:CP291" si="364">CL274*CM274*CN274*CO274</f>
        <v>6114.505968</v>
      </c>
      <c r="CQ274" s="12">
        <v>1</v>
      </c>
      <c r="CR274" s="12">
        <f t="shared" ref="CR274:CR291" si="365">1424+145</f>
        <v>1569</v>
      </c>
      <c r="CS274" s="12">
        <v>1.23</v>
      </c>
      <c r="CT274" s="19">
        <f t="shared" ref="CT274:CT291" si="366">1+6*CR274/(CR274+2000)+CS274</f>
        <v>4.86771364527879</v>
      </c>
      <c r="CU274" s="20">
        <v>11872</v>
      </c>
      <c r="CV274" s="12">
        <v>0.99</v>
      </c>
      <c r="CW274" s="12">
        <v>3.34</v>
      </c>
      <c r="CX274" s="9">
        <f t="shared" ref="CX274:CX291" si="367">1+CV274*CW274</f>
        <v>4.3066</v>
      </c>
      <c r="CY274" s="10">
        <v>1.225</v>
      </c>
      <c r="CZ274" s="22">
        <v>1.085</v>
      </c>
      <c r="DA274" s="21">
        <f t="shared" ref="DA274:DA291" si="368">((CP274*CQ274*CT274)+CU274)*CX274*CY274*CZ274</f>
        <v>238322.946413125</v>
      </c>
      <c r="DB274" s="18">
        <f>DO292</f>
        <v>4542729.74085832</v>
      </c>
      <c r="DC274" s="18">
        <f>DL341</f>
        <v>285774.46356501</v>
      </c>
      <c r="DD274" s="18">
        <f>DO322</f>
        <v>1859574.20051766</v>
      </c>
      <c r="DE274" s="18">
        <f>DN357</f>
        <v>128207.3578992</v>
      </c>
      <c r="DF274" s="18">
        <v>18</v>
      </c>
      <c r="DG274" s="12">
        <f t="shared" ref="DG274:DG291" si="369">1424+145</f>
        <v>1569</v>
      </c>
      <c r="DH274" s="12">
        <f t="shared" ref="DH274:DH278" si="370">1.728+0.6</f>
        <v>2.328</v>
      </c>
      <c r="DI274" s="13">
        <v>1.35</v>
      </c>
      <c r="DJ274" s="14">
        <v>1.24</v>
      </c>
      <c r="DK274" s="15">
        <f t="shared" ref="DK274:DK291" si="371">DG274*DH274*DI274*DJ274</f>
        <v>6114.505968</v>
      </c>
      <c r="DL274" s="12">
        <v>1</v>
      </c>
      <c r="DM274" s="12">
        <f t="shared" ref="DM274:DM291" si="372">1424+145</f>
        <v>1569</v>
      </c>
      <c r="DN274" s="12">
        <v>1.23</v>
      </c>
      <c r="DO274" s="19">
        <f t="shared" ref="DO274:DO291" si="373">1+6*DM274/(DM274+2000)+DN274</f>
        <v>4.86771364527879</v>
      </c>
      <c r="DP274" s="20">
        <v>11872</v>
      </c>
      <c r="DQ274" s="12">
        <v>0.99</v>
      </c>
      <c r="DR274" s="12">
        <v>3.34</v>
      </c>
      <c r="DS274" s="9">
        <f t="shared" ref="DS274:DS291" si="374">1+DQ274*DR274</f>
        <v>4.3066</v>
      </c>
      <c r="DT274" s="10">
        <v>1.225</v>
      </c>
      <c r="DU274" s="22">
        <v>1.085</v>
      </c>
      <c r="DV274" s="21">
        <f t="shared" ref="DV274:DV291" si="375">((DK274*DL274*DO274)+DP274)*DS274*DT274*DU274</f>
        <v>238322.946413125</v>
      </c>
      <c r="DW274" s="18">
        <f>EJ292</f>
        <v>6028553.86857513</v>
      </c>
      <c r="DX274" s="18">
        <f>EG341</f>
        <v>339395.77228221</v>
      </c>
      <c r="DY274" s="18">
        <f>EJ322</f>
        <v>2688841.24326732</v>
      </c>
      <c r="DZ274" s="18">
        <f>EI357</f>
        <v>158187.6429552</v>
      </c>
      <c r="EA274" s="18">
        <v>18</v>
      </c>
      <c r="EB274" s="12">
        <f t="shared" ref="EB274:EB291" si="376">1424+145</f>
        <v>1569</v>
      </c>
      <c r="EC274" s="12">
        <f t="shared" ref="EC274:EC278" si="377">1.728+0.6</f>
        <v>2.328</v>
      </c>
      <c r="ED274" s="13">
        <v>1.35</v>
      </c>
      <c r="EE274" s="14">
        <v>1.24</v>
      </c>
      <c r="EF274" s="15">
        <f t="shared" ref="EF274:EF291" si="378">EB274*EC274*ED274*EE274</f>
        <v>6114.505968</v>
      </c>
      <c r="EG274" s="12">
        <v>1</v>
      </c>
      <c r="EH274" s="12">
        <f t="shared" ref="EH274:EH291" si="379">1424+145</f>
        <v>1569</v>
      </c>
      <c r="EI274" s="12">
        <v>1.32</v>
      </c>
      <c r="EJ274" s="19">
        <f t="shared" ref="EJ274:EJ291" si="380">1+6*EH274/(EH274+2000)+EI274</f>
        <v>4.95771364527879</v>
      </c>
      <c r="EK274" s="20">
        <v>11872</v>
      </c>
      <c r="EL274" s="12">
        <v>0.99</v>
      </c>
      <c r="EM274" s="12">
        <v>4.14</v>
      </c>
      <c r="EN274" s="9">
        <f t="shared" ref="EN274:EN291" si="381">1+EL274*EM274</f>
        <v>5.0986</v>
      </c>
      <c r="EO274" s="10">
        <v>1.225</v>
      </c>
      <c r="EP274" s="22">
        <v>1.2</v>
      </c>
      <c r="EQ274" s="21">
        <f t="shared" ref="EQ274:EQ291" si="382">((EF274*EG274*EJ274)+EK274)*EN274*EO274*EP274</f>
        <v>316181.395903092</v>
      </c>
    </row>
    <row r="275" s="1" customFormat="1" customHeight="1" spans="1:147">
      <c r="A275" s="23" t="s">
        <v>31</v>
      </c>
      <c r="B275" s="23"/>
      <c r="C275" s="23"/>
      <c r="D275" s="24" t="s">
        <v>32</v>
      </c>
      <c r="E275" s="24"/>
      <c r="F275" s="12">
        <v>1424</v>
      </c>
      <c r="G275" s="12">
        <f t="shared" si="342"/>
        <v>2.328</v>
      </c>
      <c r="H275" s="13">
        <v>1.35</v>
      </c>
      <c r="I275" s="14">
        <v>1.24</v>
      </c>
      <c r="J275" s="15">
        <f t="shared" si="343"/>
        <v>5549.430528</v>
      </c>
      <c r="K275" s="12">
        <v>1</v>
      </c>
      <c r="L275" s="12">
        <v>1424</v>
      </c>
      <c r="M275" s="12">
        <v>1.23</v>
      </c>
      <c r="N275" s="19">
        <f t="shared" si="344"/>
        <v>4.72532710280374</v>
      </c>
      <c r="O275" s="20">
        <v>11872</v>
      </c>
      <c r="P275" s="12">
        <v>0.99</v>
      </c>
      <c r="Q275" s="12">
        <v>3.34</v>
      </c>
      <c r="R275" s="9">
        <f t="shared" si="345"/>
        <v>4.3066</v>
      </c>
      <c r="S275" s="10">
        <v>1.225</v>
      </c>
      <c r="T275" s="20">
        <v>1</v>
      </c>
      <c r="U275" s="21">
        <f t="shared" si="346"/>
        <v>200972.748378743</v>
      </c>
      <c r="V275" s="23" t="s">
        <v>31</v>
      </c>
      <c r="W275" s="23"/>
      <c r="X275" s="23"/>
      <c r="Y275" s="24" t="s">
        <v>32</v>
      </c>
      <c r="Z275" s="24"/>
      <c r="AA275" s="12">
        <v>1424</v>
      </c>
      <c r="AB275" s="12">
        <f t="shared" si="347"/>
        <v>2.328</v>
      </c>
      <c r="AC275" s="13">
        <v>1.35</v>
      </c>
      <c r="AD275" s="14">
        <v>1.24</v>
      </c>
      <c r="AE275" s="15">
        <f t="shared" si="348"/>
        <v>5549.430528</v>
      </c>
      <c r="AF275" s="12">
        <v>1</v>
      </c>
      <c r="AG275" s="12">
        <v>1424</v>
      </c>
      <c r="AH275" s="12">
        <v>1.23</v>
      </c>
      <c r="AI275" s="19">
        <f t="shared" si="349"/>
        <v>4.72532710280374</v>
      </c>
      <c r="AJ275" s="20">
        <v>11872</v>
      </c>
      <c r="AK275" s="12">
        <v>0.99</v>
      </c>
      <c r="AL275" s="12">
        <v>3.34</v>
      </c>
      <c r="AM275" s="9">
        <f t="shared" si="350"/>
        <v>4.3066</v>
      </c>
      <c r="AN275" s="10">
        <v>1.225</v>
      </c>
      <c r="AO275" s="22">
        <v>1.015</v>
      </c>
      <c r="AP275" s="21">
        <f t="shared" si="351"/>
        <v>203987.339604424</v>
      </c>
      <c r="AQ275" s="23" t="s">
        <v>31</v>
      </c>
      <c r="AR275" s="23"/>
      <c r="AS275" s="23"/>
      <c r="AT275" s="24" t="s">
        <v>32</v>
      </c>
      <c r="AU275" s="24"/>
      <c r="AV275" s="12">
        <v>1424</v>
      </c>
      <c r="AW275" s="12">
        <f t="shared" si="352"/>
        <v>2.328</v>
      </c>
      <c r="AX275" s="13">
        <v>1.35</v>
      </c>
      <c r="AY275" s="14">
        <v>1.24</v>
      </c>
      <c r="AZ275" s="15">
        <f t="shared" si="353"/>
        <v>5549.430528</v>
      </c>
      <c r="BA275" s="12">
        <v>1</v>
      </c>
      <c r="BB275" s="12">
        <v>1424</v>
      </c>
      <c r="BC275" s="12">
        <v>1.23</v>
      </c>
      <c r="BD275" s="19">
        <f t="shared" si="354"/>
        <v>4.72532710280374</v>
      </c>
      <c r="BE275" s="20">
        <v>11872</v>
      </c>
      <c r="BF275" s="12">
        <v>0.99</v>
      </c>
      <c r="BG275" s="12">
        <v>3.34</v>
      </c>
      <c r="BH275" s="9">
        <f t="shared" si="355"/>
        <v>4.3066</v>
      </c>
      <c r="BI275" s="10">
        <v>1.225</v>
      </c>
      <c r="BJ275" s="20">
        <v>1</v>
      </c>
      <c r="BK275" s="21">
        <f t="shared" si="356"/>
        <v>200972.748378743</v>
      </c>
      <c r="BL275" s="23" t="s">
        <v>31</v>
      </c>
      <c r="BM275" s="23"/>
      <c r="BN275" s="23"/>
      <c r="BO275" s="24" t="s">
        <v>32</v>
      </c>
      <c r="BP275" s="24"/>
      <c r="BQ275" s="12">
        <v>1424</v>
      </c>
      <c r="BR275" s="12">
        <f t="shared" si="357"/>
        <v>2.328</v>
      </c>
      <c r="BS275" s="13">
        <v>1.35</v>
      </c>
      <c r="BT275" s="14">
        <v>1.24</v>
      </c>
      <c r="BU275" s="15">
        <f t="shared" si="358"/>
        <v>5549.430528</v>
      </c>
      <c r="BV275" s="12">
        <v>1</v>
      </c>
      <c r="BW275" s="12">
        <v>1424</v>
      </c>
      <c r="BX275" s="12">
        <v>1.23</v>
      </c>
      <c r="BY275" s="19">
        <f t="shared" si="359"/>
        <v>4.72532710280374</v>
      </c>
      <c r="BZ275" s="20">
        <v>11872</v>
      </c>
      <c r="CA275" s="12">
        <v>0.99</v>
      </c>
      <c r="CB275" s="12">
        <v>3.34</v>
      </c>
      <c r="CC275" s="9">
        <f t="shared" si="360"/>
        <v>4.3066</v>
      </c>
      <c r="CD275" s="10">
        <v>1.225</v>
      </c>
      <c r="CE275" s="22">
        <v>1.015</v>
      </c>
      <c r="CF275" s="21">
        <f t="shared" si="361"/>
        <v>203987.339604424</v>
      </c>
      <c r="CG275" s="23" t="s">
        <v>31</v>
      </c>
      <c r="CH275" s="23"/>
      <c r="CI275" s="23"/>
      <c r="CJ275" s="24" t="s">
        <v>32</v>
      </c>
      <c r="CK275" s="24"/>
      <c r="CL275" s="12">
        <f t="shared" si="362"/>
        <v>1569</v>
      </c>
      <c r="CM275" s="12">
        <f t="shared" si="363"/>
        <v>2.328</v>
      </c>
      <c r="CN275" s="13">
        <v>1.35</v>
      </c>
      <c r="CO275" s="14">
        <v>1.24</v>
      </c>
      <c r="CP275" s="15">
        <f t="shared" si="364"/>
        <v>6114.505968</v>
      </c>
      <c r="CQ275" s="12">
        <v>1</v>
      </c>
      <c r="CR275" s="12">
        <f t="shared" si="365"/>
        <v>1569</v>
      </c>
      <c r="CS275" s="12">
        <v>1.23</v>
      </c>
      <c r="CT275" s="19">
        <f t="shared" si="366"/>
        <v>4.86771364527879</v>
      </c>
      <c r="CU275" s="20">
        <v>11872</v>
      </c>
      <c r="CV275" s="12">
        <v>0.99</v>
      </c>
      <c r="CW275" s="12">
        <v>3.34</v>
      </c>
      <c r="CX275" s="9">
        <f t="shared" si="367"/>
        <v>4.3066</v>
      </c>
      <c r="CY275" s="10">
        <v>1.225</v>
      </c>
      <c r="CZ275" s="22">
        <v>1.085</v>
      </c>
      <c r="DA275" s="21">
        <f t="shared" si="368"/>
        <v>238322.946413125</v>
      </c>
      <c r="DB275" s="23" t="s">
        <v>31</v>
      </c>
      <c r="DC275" s="23"/>
      <c r="DD275" s="23"/>
      <c r="DE275" s="24" t="s">
        <v>32</v>
      </c>
      <c r="DF275" s="24"/>
      <c r="DG275" s="12">
        <f t="shared" si="369"/>
        <v>1569</v>
      </c>
      <c r="DH275" s="12">
        <f t="shared" si="370"/>
        <v>2.328</v>
      </c>
      <c r="DI275" s="13">
        <v>1.35</v>
      </c>
      <c r="DJ275" s="14">
        <v>1.24</v>
      </c>
      <c r="DK275" s="15">
        <f t="shared" si="371"/>
        <v>6114.505968</v>
      </c>
      <c r="DL275" s="12">
        <v>1</v>
      </c>
      <c r="DM275" s="12">
        <f t="shared" si="372"/>
        <v>1569</v>
      </c>
      <c r="DN275" s="12">
        <v>1.23</v>
      </c>
      <c r="DO275" s="19">
        <f t="shared" si="373"/>
        <v>4.86771364527879</v>
      </c>
      <c r="DP275" s="20">
        <v>11872</v>
      </c>
      <c r="DQ275" s="12">
        <v>0.99</v>
      </c>
      <c r="DR275" s="12">
        <v>3.34</v>
      </c>
      <c r="DS275" s="9">
        <f t="shared" si="374"/>
        <v>4.3066</v>
      </c>
      <c r="DT275" s="10">
        <v>1.225</v>
      </c>
      <c r="DU275" s="22">
        <v>1.085</v>
      </c>
      <c r="DV275" s="21">
        <f t="shared" si="375"/>
        <v>238322.946413125</v>
      </c>
      <c r="DW275" s="23" t="s">
        <v>31</v>
      </c>
      <c r="DX275" s="23"/>
      <c r="DY275" s="23"/>
      <c r="DZ275" s="24" t="s">
        <v>32</v>
      </c>
      <c r="EA275" s="24"/>
      <c r="EB275" s="12">
        <f t="shared" si="376"/>
        <v>1569</v>
      </c>
      <c r="EC275" s="12">
        <f t="shared" si="377"/>
        <v>2.328</v>
      </c>
      <c r="ED275" s="13">
        <v>1.35</v>
      </c>
      <c r="EE275" s="14">
        <v>1.24</v>
      </c>
      <c r="EF275" s="15">
        <f t="shared" si="378"/>
        <v>6114.505968</v>
      </c>
      <c r="EG275" s="12">
        <v>1</v>
      </c>
      <c r="EH275" s="12">
        <f t="shared" si="379"/>
        <v>1569</v>
      </c>
      <c r="EI275" s="12">
        <v>1.32</v>
      </c>
      <c r="EJ275" s="19">
        <f t="shared" si="380"/>
        <v>4.95771364527879</v>
      </c>
      <c r="EK275" s="20">
        <v>11872</v>
      </c>
      <c r="EL275" s="12">
        <v>0.99</v>
      </c>
      <c r="EM275" s="12">
        <v>4.14</v>
      </c>
      <c r="EN275" s="9">
        <f t="shared" si="381"/>
        <v>5.0986</v>
      </c>
      <c r="EO275" s="10">
        <v>1.225</v>
      </c>
      <c r="EP275" s="22">
        <v>1.2</v>
      </c>
      <c r="EQ275" s="21">
        <f t="shared" si="382"/>
        <v>316181.395903092</v>
      </c>
    </row>
    <row r="276" s="1" customFormat="1" customHeight="1" spans="1:147">
      <c r="A276" s="23"/>
      <c r="B276" s="23"/>
      <c r="C276" s="23"/>
      <c r="D276" s="24"/>
      <c r="E276" s="24"/>
      <c r="F276" s="12">
        <v>1424</v>
      </c>
      <c r="G276" s="12">
        <f>2.304+0.6</f>
        <v>2.904</v>
      </c>
      <c r="H276" s="13">
        <v>1.35</v>
      </c>
      <c r="I276" s="14">
        <v>1.24</v>
      </c>
      <c r="J276" s="15">
        <f t="shared" si="343"/>
        <v>6922.485504</v>
      </c>
      <c r="K276" s="12">
        <v>1</v>
      </c>
      <c r="L276" s="12">
        <v>1424</v>
      </c>
      <c r="M276" s="12">
        <v>1.23</v>
      </c>
      <c r="N276" s="19">
        <f t="shared" si="344"/>
        <v>4.72532710280374</v>
      </c>
      <c r="O276" s="20">
        <v>11872</v>
      </c>
      <c r="P276" s="12">
        <v>0.99</v>
      </c>
      <c r="Q276" s="12">
        <v>3.34</v>
      </c>
      <c r="R276" s="9">
        <f t="shared" si="345"/>
        <v>4.3066</v>
      </c>
      <c r="S276" s="10">
        <v>1.225</v>
      </c>
      <c r="T276" s="20">
        <v>1</v>
      </c>
      <c r="U276" s="21">
        <f t="shared" si="346"/>
        <v>235201.450215958</v>
      </c>
      <c r="V276" s="23"/>
      <c r="W276" s="23"/>
      <c r="X276" s="23"/>
      <c r="Y276" s="24"/>
      <c r="Z276" s="24"/>
      <c r="AA276" s="12">
        <v>1424</v>
      </c>
      <c r="AB276" s="12">
        <f>2.304+0.6</f>
        <v>2.904</v>
      </c>
      <c r="AC276" s="13">
        <v>1.35</v>
      </c>
      <c r="AD276" s="14">
        <v>1.24</v>
      </c>
      <c r="AE276" s="15">
        <f t="shared" si="348"/>
        <v>6922.485504</v>
      </c>
      <c r="AF276" s="12">
        <v>1</v>
      </c>
      <c r="AG276" s="12">
        <v>1424</v>
      </c>
      <c r="AH276" s="12">
        <v>1.23</v>
      </c>
      <c r="AI276" s="19">
        <f t="shared" si="349"/>
        <v>4.72532710280374</v>
      </c>
      <c r="AJ276" s="20">
        <v>11872</v>
      </c>
      <c r="AK276" s="12">
        <v>0.99</v>
      </c>
      <c r="AL276" s="12">
        <v>3.34</v>
      </c>
      <c r="AM276" s="9">
        <f t="shared" si="350"/>
        <v>4.3066</v>
      </c>
      <c r="AN276" s="10">
        <v>1.225</v>
      </c>
      <c r="AO276" s="22">
        <v>1.015</v>
      </c>
      <c r="AP276" s="21">
        <f t="shared" si="351"/>
        <v>238729.471969197</v>
      </c>
      <c r="AQ276" s="23"/>
      <c r="AR276" s="23"/>
      <c r="AS276" s="23"/>
      <c r="AT276" s="24"/>
      <c r="AU276" s="24"/>
      <c r="AV276" s="12">
        <v>1424</v>
      </c>
      <c r="AW276" s="12">
        <f>2.304+0.6</f>
        <v>2.904</v>
      </c>
      <c r="AX276" s="13">
        <v>1.35</v>
      </c>
      <c r="AY276" s="14">
        <v>1.24</v>
      </c>
      <c r="AZ276" s="15">
        <f t="shared" si="353"/>
        <v>6922.485504</v>
      </c>
      <c r="BA276" s="12">
        <v>1</v>
      </c>
      <c r="BB276" s="12">
        <v>1424</v>
      </c>
      <c r="BC276" s="12">
        <v>1.23</v>
      </c>
      <c r="BD276" s="19">
        <f t="shared" si="354"/>
        <v>4.72532710280374</v>
      </c>
      <c r="BE276" s="20">
        <v>11872</v>
      </c>
      <c r="BF276" s="12">
        <v>0.99</v>
      </c>
      <c r="BG276" s="12">
        <v>3.34</v>
      </c>
      <c r="BH276" s="9">
        <f t="shared" si="355"/>
        <v>4.3066</v>
      </c>
      <c r="BI276" s="10">
        <v>1.225</v>
      </c>
      <c r="BJ276" s="20">
        <v>1</v>
      </c>
      <c r="BK276" s="21">
        <f t="shared" si="356"/>
        <v>235201.450215958</v>
      </c>
      <c r="BL276" s="23"/>
      <c r="BM276" s="23"/>
      <c r="BN276" s="23"/>
      <c r="BO276" s="24"/>
      <c r="BP276" s="24"/>
      <c r="BQ276" s="12">
        <v>1424</v>
      </c>
      <c r="BR276" s="12">
        <f>2.304+0.6</f>
        <v>2.904</v>
      </c>
      <c r="BS276" s="13">
        <v>1.35</v>
      </c>
      <c r="BT276" s="14">
        <v>1.24</v>
      </c>
      <c r="BU276" s="15">
        <f t="shared" si="358"/>
        <v>6922.485504</v>
      </c>
      <c r="BV276" s="12">
        <v>1</v>
      </c>
      <c r="BW276" s="12">
        <v>1424</v>
      </c>
      <c r="BX276" s="12">
        <v>1.23</v>
      </c>
      <c r="BY276" s="19">
        <f t="shared" si="359"/>
        <v>4.72532710280374</v>
      </c>
      <c r="BZ276" s="20">
        <v>11872</v>
      </c>
      <c r="CA276" s="12">
        <v>0.99</v>
      </c>
      <c r="CB276" s="12">
        <v>3.34</v>
      </c>
      <c r="CC276" s="9">
        <f t="shared" si="360"/>
        <v>4.3066</v>
      </c>
      <c r="CD276" s="10">
        <v>1.225</v>
      </c>
      <c r="CE276" s="22">
        <v>1.015</v>
      </c>
      <c r="CF276" s="21">
        <f t="shared" si="361"/>
        <v>238729.471969197</v>
      </c>
      <c r="CG276" s="23"/>
      <c r="CH276" s="23"/>
      <c r="CI276" s="23"/>
      <c r="CJ276" s="24"/>
      <c r="CK276" s="24"/>
      <c r="CL276" s="12">
        <f t="shared" si="362"/>
        <v>1569</v>
      </c>
      <c r="CM276" s="12">
        <f>2.304+0.6</f>
        <v>2.904</v>
      </c>
      <c r="CN276" s="13">
        <v>1.35</v>
      </c>
      <c r="CO276" s="14">
        <v>1.24</v>
      </c>
      <c r="CP276" s="15">
        <f t="shared" si="364"/>
        <v>7627.373424</v>
      </c>
      <c r="CQ276" s="12">
        <v>1</v>
      </c>
      <c r="CR276" s="12">
        <f t="shared" si="365"/>
        <v>1569</v>
      </c>
      <c r="CS276" s="12">
        <v>1.23</v>
      </c>
      <c r="CT276" s="19">
        <f t="shared" si="366"/>
        <v>4.86771364527879</v>
      </c>
      <c r="CU276" s="20">
        <v>11872</v>
      </c>
      <c r="CV276" s="12">
        <v>0.99</v>
      </c>
      <c r="CW276" s="12">
        <v>3.34</v>
      </c>
      <c r="CX276" s="9">
        <f t="shared" si="367"/>
        <v>4.3066</v>
      </c>
      <c r="CY276" s="10">
        <v>1.225</v>
      </c>
      <c r="CZ276" s="22">
        <v>1.085</v>
      </c>
      <c r="DA276" s="21">
        <f t="shared" si="368"/>
        <v>280475.730650137</v>
      </c>
      <c r="DB276" s="23"/>
      <c r="DC276" s="23"/>
      <c r="DD276" s="23"/>
      <c r="DE276" s="24"/>
      <c r="DF276" s="24"/>
      <c r="DG276" s="12">
        <f t="shared" si="369"/>
        <v>1569</v>
      </c>
      <c r="DH276" s="12">
        <f>2.304+0.6</f>
        <v>2.904</v>
      </c>
      <c r="DI276" s="13">
        <v>1.35</v>
      </c>
      <c r="DJ276" s="14">
        <v>1.24</v>
      </c>
      <c r="DK276" s="15">
        <f t="shared" si="371"/>
        <v>7627.373424</v>
      </c>
      <c r="DL276" s="12">
        <v>1</v>
      </c>
      <c r="DM276" s="12">
        <f t="shared" si="372"/>
        <v>1569</v>
      </c>
      <c r="DN276" s="12">
        <v>1.23</v>
      </c>
      <c r="DO276" s="19">
        <f t="shared" si="373"/>
        <v>4.86771364527879</v>
      </c>
      <c r="DP276" s="20">
        <v>11872</v>
      </c>
      <c r="DQ276" s="12">
        <v>0.99</v>
      </c>
      <c r="DR276" s="12">
        <v>3.34</v>
      </c>
      <c r="DS276" s="9">
        <f t="shared" si="374"/>
        <v>4.3066</v>
      </c>
      <c r="DT276" s="10">
        <v>1.225</v>
      </c>
      <c r="DU276" s="22">
        <v>1.085</v>
      </c>
      <c r="DV276" s="21">
        <f t="shared" si="375"/>
        <v>280475.730650137</v>
      </c>
      <c r="DW276" s="23"/>
      <c r="DX276" s="23"/>
      <c r="DY276" s="23"/>
      <c r="DZ276" s="24"/>
      <c r="EA276" s="24"/>
      <c r="EB276" s="12">
        <f t="shared" si="376"/>
        <v>1569</v>
      </c>
      <c r="EC276" s="12">
        <f>2.304+0.6</f>
        <v>2.904</v>
      </c>
      <c r="ED276" s="13">
        <v>1.35</v>
      </c>
      <c r="EE276" s="14">
        <v>1.24</v>
      </c>
      <c r="EF276" s="15">
        <f t="shared" si="378"/>
        <v>7627.373424</v>
      </c>
      <c r="EG276" s="12">
        <v>1</v>
      </c>
      <c r="EH276" s="12">
        <f t="shared" si="379"/>
        <v>1569</v>
      </c>
      <c r="EI276" s="12">
        <v>1.32</v>
      </c>
      <c r="EJ276" s="19">
        <f t="shared" si="380"/>
        <v>4.95771364527879</v>
      </c>
      <c r="EK276" s="20">
        <v>11872</v>
      </c>
      <c r="EL276" s="12">
        <v>0.99</v>
      </c>
      <c r="EM276" s="12">
        <v>4.14</v>
      </c>
      <c r="EN276" s="9">
        <f t="shared" si="381"/>
        <v>5.0986</v>
      </c>
      <c r="EO276" s="10">
        <v>1.225</v>
      </c>
      <c r="EP276" s="22">
        <v>1.2</v>
      </c>
      <c r="EQ276" s="21">
        <f t="shared" si="382"/>
        <v>372396.186289671</v>
      </c>
    </row>
    <row r="277" s="1" customFormat="1" customHeight="1" spans="1:147">
      <c r="A277" s="25">
        <f>SUM(A274:D274)</f>
        <v>5061747.90038271</v>
      </c>
      <c r="B277" s="25"/>
      <c r="C277" s="25"/>
      <c r="D277" s="26">
        <f>A277/E274</f>
        <v>281208.216687928</v>
      </c>
      <c r="E277" s="26"/>
      <c r="F277" s="12">
        <v>1424</v>
      </c>
      <c r="G277" s="12">
        <f t="shared" si="342"/>
        <v>2.328</v>
      </c>
      <c r="H277" s="13">
        <v>1.35</v>
      </c>
      <c r="I277" s="14">
        <v>1.24</v>
      </c>
      <c r="J277" s="15">
        <f t="shared" si="343"/>
        <v>5549.430528</v>
      </c>
      <c r="K277" s="12">
        <v>1</v>
      </c>
      <c r="L277" s="12">
        <v>1424</v>
      </c>
      <c r="M277" s="12">
        <v>1.23</v>
      </c>
      <c r="N277" s="19">
        <f t="shared" si="344"/>
        <v>4.72532710280374</v>
      </c>
      <c r="O277" s="20">
        <v>11872</v>
      </c>
      <c r="P277" s="12">
        <v>0.99</v>
      </c>
      <c r="Q277" s="12">
        <v>3.34</v>
      </c>
      <c r="R277" s="9">
        <f t="shared" si="345"/>
        <v>4.3066</v>
      </c>
      <c r="S277" s="10">
        <v>1.225</v>
      </c>
      <c r="T277" s="20">
        <v>1</v>
      </c>
      <c r="U277" s="21">
        <f t="shared" si="346"/>
        <v>200972.748378743</v>
      </c>
      <c r="V277" s="25">
        <f>SUM(V274:Y274)</f>
        <v>5342831.50018503</v>
      </c>
      <c r="W277" s="25"/>
      <c r="X277" s="25"/>
      <c r="Y277" s="26">
        <f>V277/Z274</f>
        <v>296823.972232502</v>
      </c>
      <c r="Z277" s="26"/>
      <c r="AA277" s="12">
        <v>1424</v>
      </c>
      <c r="AB277" s="12">
        <f t="shared" si="347"/>
        <v>2.328</v>
      </c>
      <c r="AC277" s="13">
        <v>1.35</v>
      </c>
      <c r="AD277" s="14">
        <v>1.24</v>
      </c>
      <c r="AE277" s="15">
        <f t="shared" si="348"/>
        <v>5549.430528</v>
      </c>
      <c r="AF277" s="12">
        <v>1</v>
      </c>
      <c r="AG277" s="12">
        <v>1424</v>
      </c>
      <c r="AH277" s="12">
        <v>1.23</v>
      </c>
      <c r="AI277" s="19">
        <f t="shared" si="349"/>
        <v>4.72532710280374</v>
      </c>
      <c r="AJ277" s="20">
        <v>11872</v>
      </c>
      <c r="AK277" s="12">
        <v>0.99</v>
      </c>
      <c r="AL277" s="12">
        <v>3.34</v>
      </c>
      <c r="AM277" s="9">
        <f t="shared" si="350"/>
        <v>4.3066</v>
      </c>
      <c r="AN277" s="10">
        <v>1.225</v>
      </c>
      <c r="AO277" s="22">
        <v>1.015</v>
      </c>
      <c r="AP277" s="21">
        <f t="shared" si="351"/>
        <v>203987.339604424</v>
      </c>
      <c r="AQ277" s="25">
        <f>SUM(AQ274:AT274)</f>
        <v>5424934.87737297</v>
      </c>
      <c r="AR277" s="25"/>
      <c r="AS277" s="25"/>
      <c r="AT277" s="26">
        <f>AQ277/AU274</f>
        <v>301385.270965165</v>
      </c>
      <c r="AU277" s="26"/>
      <c r="AV277" s="12">
        <v>1424</v>
      </c>
      <c r="AW277" s="12">
        <f t="shared" si="352"/>
        <v>2.328</v>
      </c>
      <c r="AX277" s="13">
        <v>1.35</v>
      </c>
      <c r="AY277" s="14">
        <v>1.24</v>
      </c>
      <c r="AZ277" s="15">
        <f t="shared" si="353"/>
        <v>5549.430528</v>
      </c>
      <c r="BA277" s="12">
        <v>1</v>
      </c>
      <c r="BB277" s="12">
        <v>1424</v>
      </c>
      <c r="BC277" s="12">
        <v>1.23</v>
      </c>
      <c r="BD277" s="19">
        <f t="shared" si="354"/>
        <v>4.72532710280374</v>
      </c>
      <c r="BE277" s="20">
        <v>11872</v>
      </c>
      <c r="BF277" s="12">
        <v>0.99</v>
      </c>
      <c r="BG277" s="12">
        <v>3.34</v>
      </c>
      <c r="BH277" s="9">
        <f t="shared" si="355"/>
        <v>4.3066</v>
      </c>
      <c r="BI277" s="10">
        <v>1.225</v>
      </c>
      <c r="BJ277" s="20">
        <v>1</v>
      </c>
      <c r="BK277" s="21">
        <f t="shared" si="356"/>
        <v>200972.748378743</v>
      </c>
      <c r="BL277" s="25">
        <f>SUM(BL274:BO274)</f>
        <v>5793879.38560109</v>
      </c>
      <c r="BM277" s="25"/>
      <c r="BN277" s="25"/>
      <c r="BO277" s="26">
        <f>BL277/BP274</f>
        <v>321882.188088949</v>
      </c>
      <c r="BP277" s="26"/>
      <c r="BQ277" s="12">
        <v>1424</v>
      </c>
      <c r="BR277" s="12">
        <f t="shared" si="357"/>
        <v>2.328</v>
      </c>
      <c r="BS277" s="13">
        <v>1.35</v>
      </c>
      <c r="BT277" s="14">
        <v>1.24</v>
      </c>
      <c r="BU277" s="15">
        <f t="shared" si="358"/>
        <v>5549.430528</v>
      </c>
      <c r="BV277" s="12">
        <v>1</v>
      </c>
      <c r="BW277" s="12">
        <v>1424</v>
      </c>
      <c r="BX277" s="12">
        <v>1.23</v>
      </c>
      <c r="BY277" s="19">
        <f t="shared" si="359"/>
        <v>4.72532710280374</v>
      </c>
      <c r="BZ277" s="20">
        <v>11872</v>
      </c>
      <c r="CA277" s="12">
        <v>0.99</v>
      </c>
      <c r="CB277" s="12">
        <v>3.34</v>
      </c>
      <c r="CC277" s="9">
        <f t="shared" si="360"/>
        <v>4.3066</v>
      </c>
      <c r="CD277" s="10">
        <v>1.225</v>
      </c>
      <c r="CE277" s="22">
        <v>1.015</v>
      </c>
      <c r="CF277" s="21">
        <f t="shared" si="361"/>
        <v>203987.339604424</v>
      </c>
      <c r="CG277" s="25">
        <f>SUM(CG274:CJ274)</f>
        <v>6271170.95913241</v>
      </c>
      <c r="CH277" s="25"/>
      <c r="CI277" s="25"/>
      <c r="CJ277" s="26">
        <f>CG277/CK274</f>
        <v>348398.386618467</v>
      </c>
      <c r="CK277" s="26"/>
      <c r="CL277" s="12">
        <f t="shared" si="362"/>
        <v>1569</v>
      </c>
      <c r="CM277" s="12">
        <f t="shared" si="363"/>
        <v>2.328</v>
      </c>
      <c r="CN277" s="13">
        <v>1.35</v>
      </c>
      <c r="CO277" s="14">
        <v>1.24</v>
      </c>
      <c r="CP277" s="15">
        <f t="shared" si="364"/>
        <v>6114.505968</v>
      </c>
      <c r="CQ277" s="12">
        <v>1</v>
      </c>
      <c r="CR277" s="12">
        <f t="shared" si="365"/>
        <v>1569</v>
      </c>
      <c r="CS277" s="12">
        <v>1.23</v>
      </c>
      <c r="CT277" s="19">
        <f t="shared" si="366"/>
        <v>4.86771364527879</v>
      </c>
      <c r="CU277" s="20">
        <v>11872</v>
      </c>
      <c r="CV277" s="12">
        <v>0.99</v>
      </c>
      <c r="CW277" s="12">
        <v>3.34</v>
      </c>
      <c r="CX277" s="9">
        <f t="shared" si="367"/>
        <v>4.3066</v>
      </c>
      <c r="CY277" s="10">
        <v>1.225</v>
      </c>
      <c r="CZ277" s="22">
        <v>1.085</v>
      </c>
      <c r="DA277" s="21">
        <f t="shared" si="368"/>
        <v>238322.946413125</v>
      </c>
      <c r="DB277" s="25">
        <f>SUM(DB274:DE274)</f>
        <v>6816285.76284019</v>
      </c>
      <c r="DC277" s="25"/>
      <c r="DD277" s="25"/>
      <c r="DE277" s="26">
        <f>DB277/DF274</f>
        <v>378682.542380011</v>
      </c>
      <c r="DF277" s="26"/>
      <c r="DG277" s="12">
        <f t="shared" si="369"/>
        <v>1569</v>
      </c>
      <c r="DH277" s="12">
        <f t="shared" si="370"/>
        <v>2.328</v>
      </c>
      <c r="DI277" s="13">
        <v>1.35</v>
      </c>
      <c r="DJ277" s="14">
        <v>1.24</v>
      </c>
      <c r="DK277" s="15">
        <f t="shared" si="371"/>
        <v>6114.505968</v>
      </c>
      <c r="DL277" s="12">
        <v>1</v>
      </c>
      <c r="DM277" s="12">
        <f t="shared" si="372"/>
        <v>1569</v>
      </c>
      <c r="DN277" s="12">
        <v>1.23</v>
      </c>
      <c r="DO277" s="19">
        <f t="shared" si="373"/>
        <v>4.86771364527879</v>
      </c>
      <c r="DP277" s="20">
        <v>11872</v>
      </c>
      <c r="DQ277" s="12">
        <v>0.99</v>
      </c>
      <c r="DR277" s="12">
        <v>3.34</v>
      </c>
      <c r="DS277" s="9">
        <f t="shared" si="374"/>
        <v>4.3066</v>
      </c>
      <c r="DT277" s="10">
        <v>1.225</v>
      </c>
      <c r="DU277" s="22">
        <v>1.085</v>
      </c>
      <c r="DV277" s="21">
        <f t="shared" si="375"/>
        <v>238322.946413125</v>
      </c>
      <c r="DW277" s="25">
        <f>SUM(DW274:DZ274)</f>
        <v>9214978.52707986</v>
      </c>
      <c r="DX277" s="25"/>
      <c r="DY277" s="25"/>
      <c r="DZ277" s="26">
        <f>DW277/EA274</f>
        <v>511943.251504437</v>
      </c>
      <c r="EA277" s="26"/>
      <c r="EB277" s="12">
        <f t="shared" si="376"/>
        <v>1569</v>
      </c>
      <c r="EC277" s="12">
        <f t="shared" si="377"/>
        <v>2.328</v>
      </c>
      <c r="ED277" s="13">
        <v>1.35</v>
      </c>
      <c r="EE277" s="14">
        <v>1.24</v>
      </c>
      <c r="EF277" s="15">
        <f t="shared" si="378"/>
        <v>6114.505968</v>
      </c>
      <c r="EG277" s="12">
        <v>1</v>
      </c>
      <c r="EH277" s="12">
        <f t="shared" si="379"/>
        <v>1569</v>
      </c>
      <c r="EI277" s="12">
        <v>1.32</v>
      </c>
      <c r="EJ277" s="19">
        <f t="shared" si="380"/>
        <v>4.95771364527879</v>
      </c>
      <c r="EK277" s="20">
        <v>11872</v>
      </c>
      <c r="EL277" s="12">
        <v>0.99</v>
      </c>
      <c r="EM277" s="12">
        <v>4.14</v>
      </c>
      <c r="EN277" s="9">
        <f t="shared" si="381"/>
        <v>5.0986</v>
      </c>
      <c r="EO277" s="10">
        <v>1.225</v>
      </c>
      <c r="EP277" s="22">
        <v>1.2</v>
      </c>
      <c r="EQ277" s="21">
        <f t="shared" si="382"/>
        <v>316181.395903092</v>
      </c>
    </row>
    <row r="278" s="1" customFormat="1" customHeight="1" spans="1:147">
      <c r="A278" s="25"/>
      <c r="B278" s="25"/>
      <c r="C278" s="25"/>
      <c r="D278" s="26"/>
      <c r="E278" s="26"/>
      <c r="F278" s="12">
        <v>1424</v>
      </c>
      <c r="G278" s="12">
        <f t="shared" si="342"/>
        <v>2.328</v>
      </c>
      <c r="H278" s="13">
        <v>1.35</v>
      </c>
      <c r="I278" s="14">
        <v>1.24</v>
      </c>
      <c r="J278" s="15">
        <f t="shared" si="343"/>
        <v>5549.430528</v>
      </c>
      <c r="K278" s="12">
        <v>1</v>
      </c>
      <c r="L278" s="12">
        <v>1424</v>
      </c>
      <c r="M278" s="12">
        <v>1.23</v>
      </c>
      <c r="N278" s="19">
        <f t="shared" si="344"/>
        <v>4.72532710280374</v>
      </c>
      <c r="O278" s="20">
        <v>11872</v>
      </c>
      <c r="P278" s="12">
        <v>0.99</v>
      </c>
      <c r="Q278" s="12">
        <v>3.34</v>
      </c>
      <c r="R278" s="9">
        <f t="shared" si="345"/>
        <v>4.3066</v>
      </c>
      <c r="S278" s="10">
        <v>1.225</v>
      </c>
      <c r="T278" s="20">
        <v>1</v>
      </c>
      <c r="U278" s="21">
        <f t="shared" si="346"/>
        <v>200972.748378743</v>
      </c>
      <c r="V278" s="25"/>
      <c r="W278" s="25"/>
      <c r="X278" s="25"/>
      <c r="Y278" s="26"/>
      <c r="Z278" s="26"/>
      <c r="AA278" s="12">
        <v>1424</v>
      </c>
      <c r="AB278" s="12">
        <f t="shared" si="347"/>
        <v>2.328</v>
      </c>
      <c r="AC278" s="13">
        <v>1.35</v>
      </c>
      <c r="AD278" s="14">
        <v>1.24</v>
      </c>
      <c r="AE278" s="15">
        <f t="shared" si="348"/>
        <v>5549.430528</v>
      </c>
      <c r="AF278" s="12">
        <v>1</v>
      </c>
      <c r="AG278" s="12">
        <v>1424</v>
      </c>
      <c r="AH278" s="12">
        <v>1.23</v>
      </c>
      <c r="AI278" s="19">
        <f t="shared" si="349"/>
        <v>4.72532710280374</v>
      </c>
      <c r="AJ278" s="20">
        <v>11872</v>
      </c>
      <c r="AK278" s="12">
        <v>0.99</v>
      </c>
      <c r="AL278" s="12">
        <v>3.34</v>
      </c>
      <c r="AM278" s="9">
        <f t="shared" si="350"/>
        <v>4.3066</v>
      </c>
      <c r="AN278" s="10">
        <v>1.225</v>
      </c>
      <c r="AO278" s="22">
        <v>1.015</v>
      </c>
      <c r="AP278" s="21">
        <f t="shared" si="351"/>
        <v>203987.339604424</v>
      </c>
      <c r="AQ278" s="25"/>
      <c r="AR278" s="25"/>
      <c r="AS278" s="25"/>
      <c r="AT278" s="26"/>
      <c r="AU278" s="26"/>
      <c r="AV278" s="12">
        <v>1424</v>
      </c>
      <c r="AW278" s="12">
        <f t="shared" si="352"/>
        <v>2.328</v>
      </c>
      <c r="AX278" s="13">
        <v>1.35</v>
      </c>
      <c r="AY278" s="14">
        <v>1.24</v>
      </c>
      <c r="AZ278" s="15">
        <f t="shared" si="353"/>
        <v>5549.430528</v>
      </c>
      <c r="BA278" s="12">
        <v>1</v>
      </c>
      <c r="BB278" s="12">
        <v>1424</v>
      </c>
      <c r="BC278" s="12">
        <v>1.23</v>
      </c>
      <c r="BD278" s="19">
        <f t="shared" si="354"/>
        <v>4.72532710280374</v>
      </c>
      <c r="BE278" s="20">
        <v>11872</v>
      </c>
      <c r="BF278" s="12">
        <v>0.99</v>
      </c>
      <c r="BG278" s="12">
        <v>3.34</v>
      </c>
      <c r="BH278" s="9">
        <f t="shared" si="355"/>
        <v>4.3066</v>
      </c>
      <c r="BI278" s="10">
        <v>1.225</v>
      </c>
      <c r="BJ278" s="20">
        <v>1</v>
      </c>
      <c r="BK278" s="21">
        <f t="shared" si="356"/>
        <v>200972.748378743</v>
      </c>
      <c r="BL278" s="25"/>
      <c r="BM278" s="25"/>
      <c r="BN278" s="25"/>
      <c r="BO278" s="26"/>
      <c r="BP278" s="26"/>
      <c r="BQ278" s="12">
        <v>1424</v>
      </c>
      <c r="BR278" s="12">
        <f t="shared" si="357"/>
        <v>2.328</v>
      </c>
      <c r="BS278" s="13">
        <v>1.35</v>
      </c>
      <c r="BT278" s="14">
        <v>1.24</v>
      </c>
      <c r="BU278" s="15">
        <f t="shared" si="358"/>
        <v>5549.430528</v>
      </c>
      <c r="BV278" s="12">
        <v>1</v>
      </c>
      <c r="BW278" s="12">
        <v>1424</v>
      </c>
      <c r="BX278" s="12">
        <v>1.23</v>
      </c>
      <c r="BY278" s="19">
        <f t="shared" si="359"/>
        <v>4.72532710280374</v>
      </c>
      <c r="BZ278" s="20">
        <v>11872</v>
      </c>
      <c r="CA278" s="12">
        <v>0.99</v>
      </c>
      <c r="CB278" s="12">
        <v>3.34</v>
      </c>
      <c r="CC278" s="9">
        <f t="shared" si="360"/>
        <v>4.3066</v>
      </c>
      <c r="CD278" s="10">
        <v>1.225</v>
      </c>
      <c r="CE278" s="22">
        <v>1.015</v>
      </c>
      <c r="CF278" s="21">
        <f t="shared" si="361"/>
        <v>203987.339604424</v>
      </c>
      <c r="CG278" s="25"/>
      <c r="CH278" s="25"/>
      <c r="CI278" s="25"/>
      <c r="CJ278" s="26"/>
      <c r="CK278" s="26"/>
      <c r="CL278" s="12">
        <f t="shared" si="362"/>
        <v>1569</v>
      </c>
      <c r="CM278" s="12">
        <f t="shared" si="363"/>
        <v>2.328</v>
      </c>
      <c r="CN278" s="13">
        <v>1.35</v>
      </c>
      <c r="CO278" s="14">
        <v>1.24</v>
      </c>
      <c r="CP278" s="15">
        <f t="shared" si="364"/>
        <v>6114.505968</v>
      </c>
      <c r="CQ278" s="12">
        <v>1</v>
      </c>
      <c r="CR278" s="12">
        <f t="shared" si="365"/>
        <v>1569</v>
      </c>
      <c r="CS278" s="12">
        <v>1.23</v>
      </c>
      <c r="CT278" s="19">
        <f t="shared" si="366"/>
        <v>4.86771364527879</v>
      </c>
      <c r="CU278" s="20">
        <v>11872</v>
      </c>
      <c r="CV278" s="12">
        <v>0.99</v>
      </c>
      <c r="CW278" s="12">
        <v>3.34</v>
      </c>
      <c r="CX278" s="9">
        <f t="shared" si="367"/>
        <v>4.3066</v>
      </c>
      <c r="CY278" s="10">
        <v>1.225</v>
      </c>
      <c r="CZ278" s="22">
        <v>1.085</v>
      </c>
      <c r="DA278" s="21">
        <f t="shared" si="368"/>
        <v>238322.946413125</v>
      </c>
      <c r="DB278" s="25"/>
      <c r="DC278" s="25"/>
      <c r="DD278" s="25"/>
      <c r="DE278" s="26"/>
      <c r="DF278" s="26"/>
      <c r="DG278" s="12">
        <f t="shared" si="369"/>
        <v>1569</v>
      </c>
      <c r="DH278" s="12">
        <f t="shared" si="370"/>
        <v>2.328</v>
      </c>
      <c r="DI278" s="13">
        <v>1.35</v>
      </c>
      <c r="DJ278" s="14">
        <v>1.24</v>
      </c>
      <c r="DK278" s="15">
        <f t="shared" si="371"/>
        <v>6114.505968</v>
      </c>
      <c r="DL278" s="12">
        <v>1</v>
      </c>
      <c r="DM278" s="12">
        <f t="shared" si="372"/>
        <v>1569</v>
      </c>
      <c r="DN278" s="12">
        <v>1.23</v>
      </c>
      <c r="DO278" s="19">
        <f t="shared" si="373"/>
        <v>4.86771364527879</v>
      </c>
      <c r="DP278" s="20">
        <v>11872</v>
      </c>
      <c r="DQ278" s="12">
        <v>0.99</v>
      </c>
      <c r="DR278" s="12">
        <v>3.34</v>
      </c>
      <c r="DS278" s="9">
        <f t="shared" si="374"/>
        <v>4.3066</v>
      </c>
      <c r="DT278" s="10">
        <v>1.225</v>
      </c>
      <c r="DU278" s="22">
        <v>1.085</v>
      </c>
      <c r="DV278" s="21">
        <f t="shared" si="375"/>
        <v>238322.946413125</v>
      </c>
      <c r="DW278" s="25"/>
      <c r="DX278" s="25"/>
      <c r="DY278" s="25"/>
      <c r="DZ278" s="26"/>
      <c r="EA278" s="26"/>
      <c r="EB278" s="12">
        <f t="shared" si="376"/>
        <v>1569</v>
      </c>
      <c r="EC278" s="12">
        <f t="shared" si="377"/>
        <v>2.328</v>
      </c>
      <c r="ED278" s="13">
        <v>1.35</v>
      </c>
      <c r="EE278" s="14">
        <v>1.24</v>
      </c>
      <c r="EF278" s="15">
        <f t="shared" si="378"/>
        <v>6114.505968</v>
      </c>
      <c r="EG278" s="12">
        <v>1</v>
      </c>
      <c r="EH278" s="12">
        <f t="shared" si="379"/>
        <v>1569</v>
      </c>
      <c r="EI278" s="12">
        <v>1.32</v>
      </c>
      <c r="EJ278" s="19">
        <f t="shared" si="380"/>
        <v>4.95771364527879</v>
      </c>
      <c r="EK278" s="20">
        <v>11872</v>
      </c>
      <c r="EL278" s="12">
        <v>0.99</v>
      </c>
      <c r="EM278" s="12">
        <v>4.14</v>
      </c>
      <c r="EN278" s="9">
        <f t="shared" si="381"/>
        <v>5.0986</v>
      </c>
      <c r="EO278" s="10">
        <v>1.225</v>
      </c>
      <c r="EP278" s="22">
        <v>1.2</v>
      </c>
      <c r="EQ278" s="21">
        <f t="shared" si="382"/>
        <v>316181.395903092</v>
      </c>
    </row>
    <row r="279" s="1" customFormat="1" customHeight="1" spans="1:147">
      <c r="A279" s="27"/>
      <c r="B279" s="27"/>
      <c r="C279" s="27"/>
      <c r="D279" s="27"/>
      <c r="E279" s="27"/>
      <c r="F279" s="12">
        <v>1424</v>
      </c>
      <c r="G279" s="12">
        <f>2.304+0.6</f>
        <v>2.904</v>
      </c>
      <c r="H279" s="13">
        <v>1.35</v>
      </c>
      <c r="I279" s="14">
        <v>1.24</v>
      </c>
      <c r="J279" s="15">
        <f t="shared" si="343"/>
        <v>6922.485504</v>
      </c>
      <c r="K279" s="12">
        <v>1</v>
      </c>
      <c r="L279" s="12">
        <v>1424</v>
      </c>
      <c r="M279" s="12">
        <v>1.23</v>
      </c>
      <c r="N279" s="19">
        <f t="shared" si="344"/>
        <v>4.72532710280374</v>
      </c>
      <c r="O279" s="20">
        <v>11872</v>
      </c>
      <c r="P279" s="12">
        <v>0.99</v>
      </c>
      <c r="Q279" s="12">
        <v>3.34</v>
      </c>
      <c r="R279" s="9">
        <f t="shared" si="345"/>
        <v>4.3066</v>
      </c>
      <c r="S279" s="10">
        <v>1.225</v>
      </c>
      <c r="T279" s="20">
        <v>1</v>
      </c>
      <c r="U279" s="21">
        <f t="shared" si="346"/>
        <v>235201.450215958</v>
      </c>
      <c r="V279" s="27"/>
      <c r="W279" s="27"/>
      <c r="X279" s="27"/>
      <c r="Y279" s="27"/>
      <c r="Z279" s="27"/>
      <c r="AA279" s="12">
        <v>1424</v>
      </c>
      <c r="AB279" s="12">
        <f>2.304+0.6</f>
        <v>2.904</v>
      </c>
      <c r="AC279" s="13">
        <v>1.35</v>
      </c>
      <c r="AD279" s="14">
        <v>1.24</v>
      </c>
      <c r="AE279" s="15">
        <f t="shared" si="348"/>
        <v>6922.485504</v>
      </c>
      <c r="AF279" s="12">
        <v>1</v>
      </c>
      <c r="AG279" s="12">
        <v>1424</v>
      </c>
      <c r="AH279" s="12">
        <v>1.23</v>
      </c>
      <c r="AI279" s="19">
        <f t="shared" si="349"/>
        <v>4.72532710280374</v>
      </c>
      <c r="AJ279" s="20">
        <v>11872</v>
      </c>
      <c r="AK279" s="12">
        <v>0.99</v>
      </c>
      <c r="AL279" s="12">
        <v>3.34</v>
      </c>
      <c r="AM279" s="9">
        <f t="shared" si="350"/>
        <v>4.3066</v>
      </c>
      <c r="AN279" s="10">
        <v>1.225</v>
      </c>
      <c r="AO279" s="22">
        <v>1.015</v>
      </c>
      <c r="AP279" s="21">
        <f t="shared" si="351"/>
        <v>238729.471969197</v>
      </c>
      <c r="AQ279" s="27"/>
      <c r="AR279" s="27"/>
      <c r="AS279" s="27"/>
      <c r="AT279" s="27"/>
      <c r="AU279" s="27"/>
      <c r="AV279" s="12">
        <v>1424</v>
      </c>
      <c r="AW279" s="12">
        <f>2.304+0.6</f>
        <v>2.904</v>
      </c>
      <c r="AX279" s="13">
        <v>1.35</v>
      </c>
      <c r="AY279" s="14">
        <v>1.24</v>
      </c>
      <c r="AZ279" s="15">
        <f t="shared" si="353"/>
        <v>6922.485504</v>
      </c>
      <c r="BA279" s="12">
        <v>1</v>
      </c>
      <c r="BB279" s="12">
        <v>1424</v>
      </c>
      <c r="BC279" s="12">
        <v>1.23</v>
      </c>
      <c r="BD279" s="19">
        <f t="shared" si="354"/>
        <v>4.72532710280374</v>
      </c>
      <c r="BE279" s="20">
        <v>11872</v>
      </c>
      <c r="BF279" s="12">
        <v>0.99</v>
      </c>
      <c r="BG279" s="12">
        <v>3.34</v>
      </c>
      <c r="BH279" s="9">
        <f t="shared" si="355"/>
        <v>4.3066</v>
      </c>
      <c r="BI279" s="10">
        <v>1.225</v>
      </c>
      <c r="BJ279" s="20">
        <v>1</v>
      </c>
      <c r="BK279" s="21">
        <f t="shared" si="356"/>
        <v>235201.450215958</v>
      </c>
      <c r="BL279" s="27"/>
      <c r="BM279" s="27"/>
      <c r="BN279" s="27"/>
      <c r="BO279" s="27"/>
      <c r="BP279" s="27"/>
      <c r="BQ279" s="12">
        <v>1424</v>
      </c>
      <c r="BR279" s="12">
        <f>2.304+0.6</f>
        <v>2.904</v>
      </c>
      <c r="BS279" s="13">
        <v>1.35</v>
      </c>
      <c r="BT279" s="14">
        <v>1.24</v>
      </c>
      <c r="BU279" s="15">
        <f t="shared" si="358"/>
        <v>6922.485504</v>
      </c>
      <c r="BV279" s="12">
        <v>1</v>
      </c>
      <c r="BW279" s="12">
        <v>1424</v>
      </c>
      <c r="BX279" s="12">
        <v>1.23</v>
      </c>
      <c r="BY279" s="19">
        <f t="shared" si="359"/>
        <v>4.72532710280374</v>
      </c>
      <c r="BZ279" s="20">
        <v>11872</v>
      </c>
      <c r="CA279" s="12">
        <v>0.99</v>
      </c>
      <c r="CB279" s="12">
        <v>3.34</v>
      </c>
      <c r="CC279" s="9">
        <f t="shared" si="360"/>
        <v>4.3066</v>
      </c>
      <c r="CD279" s="10">
        <v>1.225</v>
      </c>
      <c r="CE279" s="22">
        <v>1.015</v>
      </c>
      <c r="CF279" s="21">
        <f t="shared" si="361"/>
        <v>238729.471969197</v>
      </c>
      <c r="CG279" s="27"/>
      <c r="CH279" s="27"/>
      <c r="CI279" s="27"/>
      <c r="CJ279" s="27"/>
      <c r="CK279" s="27"/>
      <c r="CL279" s="12">
        <f t="shared" si="362"/>
        <v>1569</v>
      </c>
      <c r="CM279" s="12">
        <f>2.304+0.6</f>
        <v>2.904</v>
      </c>
      <c r="CN279" s="13">
        <v>1.35</v>
      </c>
      <c r="CO279" s="14">
        <v>1.24</v>
      </c>
      <c r="CP279" s="15">
        <f t="shared" si="364"/>
        <v>7627.373424</v>
      </c>
      <c r="CQ279" s="12">
        <v>1</v>
      </c>
      <c r="CR279" s="12">
        <f t="shared" si="365"/>
        <v>1569</v>
      </c>
      <c r="CS279" s="12">
        <v>1.23</v>
      </c>
      <c r="CT279" s="19">
        <f t="shared" si="366"/>
        <v>4.86771364527879</v>
      </c>
      <c r="CU279" s="20">
        <v>11872</v>
      </c>
      <c r="CV279" s="12">
        <v>0.99</v>
      </c>
      <c r="CW279" s="12">
        <v>3.34</v>
      </c>
      <c r="CX279" s="9">
        <f t="shared" si="367"/>
        <v>4.3066</v>
      </c>
      <c r="CY279" s="10">
        <v>1.225</v>
      </c>
      <c r="CZ279" s="22">
        <v>1.085</v>
      </c>
      <c r="DA279" s="21">
        <f t="shared" si="368"/>
        <v>280475.730650137</v>
      </c>
      <c r="DB279" s="27"/>
      <c r="DC279" s="27"/>
      <c r="DD279" s="27"/>
      <c r="DE279" s="27"/>
      <c r="DF279" s="27"/>
      <c r="DG279" s="12">
        <f t="shared" si="369"/>
        <v>1569</v>
      </c>
      <c r="DH279" s="12">
        <f>2.304+0.6</f>
        <v>2.904</v>
      </c>
      <c r="DI279" s="13">
        <v>1.35</v>
      </c>
      <c r="DJ279" s="14">
        <v>1.24</v>
      </c>
      <c r="DK279" s="15">
        <f t="shared" si="371"/>
        <v>7627.373424</v>
      </c>
      <c r="DL279" s="12">
        <v>1</v>
      </c>
      <c r="DM279" s="12">
        <f t="shared" si="372"/>
        <v>1569</v>
      </c>
      <c r="DN279" s="12">
        <v>1.23</v>
      </c>
      <c r="DO279" s="19">
        <f t="shared" si="373"/>
        <v>4.86771364527879</v>
      </c>
      <c r="DP279" s="20">
        <v>11872</v>
      </c>
      <c r="DQ279" s="12">
        <v>0.99</v>
      </c>
      <c r="DR279" s="12">
        <v>3.34</v>
      </c>
      <c r="DS279" s="9">
        <f t="shared" si="374"/>
        <v>4.3066</v>
      </c>
      <c r="DT279" s="10">
        <v>1.225</v>
      </c>
      <c r="DU279" s="22">
        <v>1.085</v>
      </c>
      <c r="DV279" s="21">
        <f t="shared" si="375"/>
        <v>280475.730650137</v>
      </c>
      <c r="DW279" s="27"/>
      <c r="DX279" s="27"/>
      <c r="DY279" s="27"/>
      <c r="DZ279" s="27"/>
      <c r="EA279" s="27"/>
      <c r="EB279" s="12">
        <f t="shared" si="376"/>
        <v>1569</v>
      </c>
      <c r="EC279" s="12">
        <f>2.304+0.6</f>
        <v>2.904</v>
      </c>
      <c r="ED279" s="13">
        <v>1.35</v>
      </c>
      <c r="EE279" s="14">
        <v>1.24</v>
      </c>
      <c r="EF279" s="15">
        <f t="shared" si="378"/>
        <v>7627.373424</v>
      </c>
      <c r="EG279" s="12">
        <v>1</v>
      </c>
      <c r="EH279" s="12">
        <f t="shared" si="379"/>
        <v>1569</v>
      </c>
      <c r="EI279" s="12">
        <v>1.32</v>
      </c>
      <c r="EJ279" s="19">
        <f t="shared" si="380"/>
        <v>4.95771364527879</v>
      </c>
      <c r="EK279" s="20">
        <v>11872</v>
      </c>
      <c r="EL279" s="12">
        <v>0.99</v>
      </c>
      <c r="EM279" s="12">
        <v>4.14</v>
      </c>
      <c r="EN279" s="9">
        <f t="shared" si="381"/>
        <v>5.0986</v>
      </c>
      <c r="EO279" s="10">
        <v>1.225</v>
      </c>
      <c r="EP279" s="22">
        <v>1.2</v>
      </c>
      <c r="EQ279" s="21">
        <f t="shared" si="382"/>
        <v>372396.186289671</v>
      </c>
    </row>
    <row r="280" s="1" customFormat="1" customHeight="1" spans="1:147">
      <c r="A280" s="27"/>
      <c r="B280" s="27"/>
      <c r="C280" s="27"/>
      <c r="D280" s="27"/>
      <c r="E280" s="27"/>
      <c r="F280" s="12">
        <v>1424</v>
      </c>
      <c r="G280" s="12">
        <f t="shared" ref="G280:G284" si="383">1.728+0.6</f>
        <v>2.328</v>
      </c>
      <c r="H280" s="13">
        <v>1.35</v>
      </c>
      <c r="I280" s="14">
        <v>1.24</v>
      </c>
      <c r="J280" s="15">
        <f t="shared" si="343"/>
        <v>5549.430528</v>
      </c>
      <c r="K280" s="12">
        <v>1</v>
      </c>
      <c r="L280" s="12">
        <v>1424</v>
      </c>
      <c r="M280" s="12">
        <v>1.23</v>
      </c>
      <c r="N280" s="19">
        <f t="shared" si="344"/>
        <v>4.72532710280374</v>
      </c>
      <c r="O280" s="20">
        <v>11872</v>
      </c>
      <c r="P280" s="12">
        <v>0.99</v>
      </c>
      <c r="Q280" s="12">
        <v>3.34</v>
      </c>
      <c r="R280" s="9">
        <f t="shared" si="345"/>
        <v>4.3066</v>
      </c>
      <c r="S280" s="10">
        <v>1.225</v>
      </c>
      <c r="T280" s="20">
        <v>1</v>
      </c>
      <c r="U280" s="21">
        <f t="shared" si="346"/>
        <v>200972.748378743</v>
      </c>
      <c r="V280" s="27"/>
      <c r="W280" s="27"/>
      <c r="X280" s="27"/>
      <c r="Y280" s="27"/>
      <c r="Z280" s="27"/>
      <c r="AA280" s="12">
        <v>1424</v>
      </c>
      <c r="AB280" s="12">
        <f t="shared" ref="AB280:AB284" si="384">1.728+0.6</f>
        <v>2.328</v>
      </c>
      <c r="AC280" s="13">
        <v>1.35</v>
      </c>
      <c r="AD280" s="14">
        <v>1.24</v>
      </c>
      <c r="AE280" s="15">
        <f t="shared" si="348"/>
        <v>5549.430528</v>
      </c>
      <c r="AF280" s="12">
        <v>1</v>
      </c>
      <c r="AG280" s="12">
        <v>1424</v>
      </c>
      <c r="AH280" s="12">
        <v>1.23</v>
      </c>
      <c r="AI280" s="19">
        <f t="shared" si="349"/>
        <v>4.72532710280374</v>
      </c>
      <c r="AJ280" s="20">
        <v>11872</v>
      </c>
      <c r="AK280" s="12">
        <v>0.99</v>
      </c>
      <c r="AL280" s="12">
        <v>3.34</v>
      </c>
      <c r="AM280" s="9">
        <f t="shared" si="350"/>
        <v>4.3066</v>
      </c>
      <c r="AN280" s="10">
        <v>1.225</v>
      </c>
      <c r="AO280" s="22">
        <v>1.015</v>
      </c>
      <c r="AP280" s="21">
        <f t="shared" si="351"/>
        <v>203987.339604424</v>
      </c>
      <c r="AQ280" s="27"/>
      <c r="AR280" s="27"/>
      <c r="AS280" s="27"/>
      <c r="AT280" s="27"/>
      <c r="AU280" s="27"/>
      <c r="AV280" s="12">
        <v>1424</v>
      </c>
      <c r="AW280" s="12">
        <f t="shared" ref="AW280:AW284" si="385">1.728+0.6</f>
        <v>2.328</v>
      </c>
      <c r="AX280" s="13">
        <v>1.35</v>
      </c>
      <c r="AY280" s="14">
        <v>1.24</v>
      </c>
      <c r="AZ280" s="15">
        <f t="shared" si="353"/>
        <v>5549.430528</v>
      </c>
      <c r="BA280" s="12">
        <v>1</v>
      </c>
      <c r="BB280" s="12">
        <v>1424</v>
      </c>
      <c r="BC280" s="12">
        <v>1.23</v>
      </c>
      <c r="BD280" s="19">
        <f t="shared" si="354"/>
        <v>4.72532710280374</v>
      </c>
      <c r="BE280" s="20">
        <v>11872</v>
      </c>
      <c r="BF280" s="12">
        <v>0.99</v>
      </c>
      <c r="BG280" s="12">
        <v>3.34</v>
      </c>
      <c r="BH280" s="9">
        <f t="shared" si="355"/>
        <v>4.3066</v>
      </c>
      <c r="BI280" s="10">
        <v>1.225</v>
      </c>
      <c r="BJ280" s="20">
        <v>1</v>
      </c>
      <c r="BK280" s="21">
        <f t="shared" si="356"/>
        <v>200972.748378743</v>
      </c>
      <c r="BL280" s="27"/>
      <c r="BM280" s="27"/>
      <c r="BN280" s="27"/>
      <c r="BO280" s="27"/>
      <c r="BP280" s="27"/>
      <c r="BQ280" s="12">
        <v>1424</v>
      </c>
      <c r="BR280" s="12">
        <f t="shared" ref="BR280:BR284" si="386">1.728+0.6</f>
        <v>2.328</v>
      </c>
      <c r="BS280" s="13">
        <v>1.35</v>
      </c>
      <c r="BT280" s="14">
        <v>1.24</v>
      </c>
      <c r="BU280" s="15">
        <f t="shared" si="358"/>
        <v>5549.430528</v>
      </c>
      <c r="BV280" s="12">
        <v>1</v>
      </c>
      <c r="BW280" s="12">
        <v>1424</v>
      </c>
      <c r="BX280" s="12">
        <v>1.23</v>
      </c>
      <c r="BY280" s="19">
        <f t="shared" si="359"/>
        <v>4.72532710280374</v>
      </c>
      <c r="BZ280" s="20">
        <v>11872</v>
      </c>
      <c r="CA280" s="12">
        <v>0.99</v>
      </c>
      <c r="CB280" s="12">
        <v>3.34</v>
      </c>
      <c r="CC280" s="9">
        <f t="shared" si="360"/>
        <v>4.3066</v>
      </c>
      <c r="CD280" s="10">
        <v>1.225</v>
      </c>
      <c r="CE280" s="22">
        <v>1.015</v>
      </c>
      <c r="CF280" s="21">
        <f t="shared" si="361"/>
        <v>203987.339604424</v>
      </c>
      <c r="CG280" s="27"/>
      <c r="CH280" s="27"/>
      <c r="CI280" s="27"/>
      <c r="CJ280" s="27"/>
      <c r="CK280" s="27"/>
      <c r="CL280" s="12">
        <f t="shared" si="362"/>
        <v>1569</v>
      </c>
      <c r="CM280" s="12">
        <f t="shared" ref="CM280:CM284" si="387">1.728+0.6</f>
        <v>2.328</v>
      </c>
      <c r="CN280" s="13">
        <v>1.35</v>
      </c>
      <c r="CO280" s="14">
        <v>1.24</v>
      </c>
      <c r="CP280" s="15">
        <f t="shared" si="364"/>
        <v>6114.505968</v>
      </c>
      <c r="CQ280" s="12">
        <v>1</v>
      </c>
      <c r="CR280" s="12">
        <f t="shared" si="365"/>
        <v>1569</v>
      </c>
      <c r="CS280" s="12">
        <v>1.23</v>
      </c>
      <c r="CT280" s="19">
        <f t="shared" si="366"/>
        <v>4.86771364527879</v>
      </c>
      <c r="CU280" s="20">
        <v>11872</v>
      </c>
      <c r="CV280" s="12">
        <v>0.99</v>
      </c>
      <c r="CW280" s="12">
        <v>3.34</v>
      </c>
      <c r="CX280" s="9">
        <f t="shared" si="367"/>
        <v>4.3066</v>
      </c>
      <c r="CY280" s="10">
        <v>1.225</v>
      </c>
      <c r="CZ280" s="22">
        <v>1.085</v>
      </c>
      <c r="DA280" s="21">
        <f t="shared" si="368"/>
        <v>238322.946413125</v>
      </c>
      <c r="DB280" s="27"/>
      <c r="DC280" s="27"/>
      <c r="DD280" s="27"/>
      <c r="DE280" s="27"/>
      <c r="DF280" s="27"/>
      <c r="DG280" s="12">
        <f t="shared" si="369"/>
        <v>1569</v>
      </c>
      <c r="DH280" s="12">
        <f t="shared" ref="DH280:DH284" si="388">1.728+0.6</f>
        <v>2.328</v>
      </c>
      <c r="DI280" s="13">
        <v>1.35</v>
      </c>
      <c r="DJ280" s="14">
        <v>1.24</v>
      </c>
      <c r="DK280" s="15">
        <f t="shared" si="371"/>
        <v>6114.505968</v>
      </c>
      <c r="DL280" s="12">
        <v>1</v>
      </c>
      <c r="DM280" s="12">
        <f t="shared" si="372"/>
        <v>1569</v>
      </c>
      <c r="DN280" s="12">
        <v>1.23</v>
      </c>
      <c r="DO280" s="19">
        <f t="shared" si="373"/>
        <v>4.86771364527879</v>
      </c>
      <c r="DP280" s="20">
        <v>11872</v>
      </c>
      <c r="DQ280" s="12">
        <v>0.99</v>
      </c>
      <c r="DR280" s="12">
        <v>3.34</v>
      </c>
      <c r="DS280" s="9">
        <f t="shared" si="374"/>
        <v>4.3066</v>
      </c>
      <c r="DT280" s="10">
        <v>1.225</v>
      </c>
      <c r="DU280" s="22">
        <v>1.085</v>
      </c>
      <c r="DV280" s="21">
        <f t="shared" si="375"/>
        <v>238322.946413125</v>
      </c>
      <c r="DW280" s="27"/>
      <c r="DX280" s="27"/>
      <c r="DY280" s="27"/>
      <c r="DZ280" s="27"/>
      <c r="EA280" s="27"/>
      <c r="EB280" s="12">
        <f t="shared" si="376"/>
        <v>1569</v>
      </c>
      <c r="EC280" s="12">
        <f t="shared" ref="EC280:EC284" si="389">1.728+0.6</f>
        <v>2.328</v>
      </c>
      <c r="ED280" s="13">
        <v>1.35</v>
      </c>
      <c r="EE280" s="14">
        <v>1.24</v>
      </c>
      <c r="EF280" s="15">
        <f t="shared" si="378"/>
        <v>6114.505968</v>
      </c>
      <c r="EG280" s="12">
        <v>1</v>
      </c>
      <c r="EH280" s="12">
        <f t="shared" si="379"/>
        <v>1569</v>
      </c>
      <c r="EI280" s="12">
        <v>1.32</v>
      </c>
      <c r="EJ280" s="19">
        <f t="shared" si="380"/>
        <v>4.95771364527879</v>
      </c>
      <c r="EK280" s="20">
        <v>11872</v>
      </c>
      <c r="EL280" s="12">
        <v>0.99</v>
      </c>
      <c r="EM280" s="12">
        <v>4.14</v>
      </c>
      <c r="EN280" s="9">
        <f t="shared" si="381"/>
        <v>5.0986</v>
      </c>
      <c r="EO280" s="10">
        <v>1.225</v>
      </c>
      <c r="EP280" s="22">
        <v>1.2</v>
      </c>
      <c r="EQ280" s="21">
        <f t="shared" si="382"/>
        <v>316181.395903092</v>
      </c>
    </row>
    <row r="281" s="1" customFormat="1" customHeight="1" spans="1:147">
      <c r="F281" s="12">
        <v>1424</v>
      </c>
      <c r="G281" s="12">
        <f t="shared" si="383"/>
        <v>2.328</v>
      </c>
      <c r="H281" s="13">
        <v>1.35</v>
      </c>
      <c r="I281" s="14">
        <v>1.24</v>
      </c>
      <c r="J281" s="15">
        <f t="shared" si="343"/>
        <v>5549.430528</v>
      </c>
      <c r="K281" s="12">
        <v>1</v>
      </c>
      <c r="L281" s="12">
        <v>1424</v>
      </c>
      <c r="M281" s="12">
        <v>1.23</v>
      </c>
      <c r="N281" s="19">
        <f t="shared" si="344"/>
        <v>4.72532710280374</v>
      </c>
      <c r="O281" s="20">
        <v>11872</v>
      </c>
      <c r="P281" s="12">
        <v>0.99</v>
      </c>
      <c r="Q281" s="12">
        <v>3.34</v>
      </c>
      <c r="R281" s="9">
        <f t="shared" si="345"/>
        <v>4.3066</v>
      </c>
      <c r="S281" s="10">
        <v>1.225</v>
      </c>
      <c r="T281" s="20">
        <v>1</v>
      </c>
      <c r="U281" s="21">
        <f t="shared" si="346"/>
        <v>200972.748378743</v>
      </c>
      <c r="AA281" s="12">
        <v>1424</v>
      </c>
      <c r="AB281" s="12">
        <f t="shared" si="384"/>
        <v>2.328</v>
      </c>
      <c r="AC281" s="13">
        <v>1.35</v>
      </c>
      <c r="AD281" s="14">
        <v>1.24</v>
      </c>
      <c r="AE281" s="15">
        <f t="shared" si="348"/>
        <v>5549.430528</v>
      </c>
      <c r="AF281" s="12">
        <v>1</v>
      </c>
      <c r="AG281" s="12">
        <v>1424</v>
      </c>
      <c r="AH281" s="12">
        <v>1.23</v>
      </c>
      <c r="AI281" s="19">
        <f t="shared" si="349"/>
        <v>4.72532710280374</v>
      </c>
      <c r="AJ281" s="20">
        <v>11872</v>
      </c>
      <c r="AK281" s="12">
        <v>0.99</v>
      </c>
      <c r="AL281" s="12">
        <v>3.34</v>
      </c>
      <c r="AM281" s="9">
        <f t="shared" si="350"/>
        <v>4.3066</v>
      </c>
      <c r="AN281" s="10">
        <v>1.225</v>
      </c>
      <c r="AO281" s="22">
        <v>1.015</v>
      </c>
      <c r="AP281" s="21">
        <f t="shared" si="351"/>
        <v>203987.339604424</v>
      </c>
      <c r="AV281" s="12">
        <v>1424</v>
      </c>
      <c r="AW281" s="12">
        <f t="shared" si="385"/>
        <v>2.328</v>
      </c>
      <c r="AX281" s="13">
        <v>1.35</v>
      </c>
      <c r="AY281" s="14">
        <v>1.24</v>
      </c>
      <c r="AZ281" s="15">
        <f t="shared" si="353"/>
        <v>5549.430528</v>
      </c>
      <c r="BA281" s="12">
        <v>1</v>
      </c>
      <c r="BB281" s="12">
        <v>1424</v>
      </c>
      <c r="BC281" s="12">
        <v>1.23</v>
      </c>
      <c r="BD281" s="19">
        <f t="shared" si="354"/>
        <v>4.72532710280374</v>
      </c>
      <c r="BE281" s="20">
        <v>11872</v>
      </c>
      <c r="BF281" s="12">
        <v>0.99</v>
      </c>
      <c r="BG281" s="12">
        <v>3.34</v>
      </c>
      <c r="BH281" s="9">
        <f t="shared" si="355"/>
        <v>4.3066</v>
      </c>
      <c r="BI281" s="10">
        <v>1.225</v>
      </c>
      <c r="BJ281" s="20">
        <v>1</v>
      </c>
      <c r="BK281" s="21">
        <f t="shared" si="356"/>
        <v>200972.748378743</v>
      </c>
      <c r="BQ281" s="12">
        <v>1424</v>
      </c>
      <c r="BR281" s="12">
        <f t="shared" si="386"/>
        <v>2.328</v>
      </c>
      <c r="BS281" s="13">
        <v>1.35</v>
      </c>
      <c r="BT281" s="14">
        <v>1.24</v>
      </c>
      <c r="BU281" s="15">
        <f t="shared" si="358"/>
        <v>5549.430528</v>
      </c>
      <c r="BV281" s="12">
        <v>1</v>
      </c>
      <c r="BW281" s="12">
        <v>1424</v>
      </c>
      <c r="BX281" s="12">
        <v>1.23</v>
      </c>
      <c r="BY281" s="19">
        <f t="shared" si="359"/>
        <v>4.72532710280374</v>
      </c>
      <c r="BZ281" s="20">
        <v>11872</v>
      </c>
      <c r="CA281" s="12">
        <v>0.99</v>
      </c>
      <c r="CB281" s="12">
        <v>3.34</v>
      </c>
      <c r="CC281" s="9">
        <f t="shared" si="360"/>
        <v>4.3066</v>
      </c>
      <c r="CD281" s="10">
        <v>1.225</v>
      </c>
      <c r="CE281" s="22">
        <v>1.015</v>
      </c>
      <c r="CF281" s="21">
        <f t="shared" si="361"/>
        <v>203987.339604424</v>
      </c>
      <c r="CL281" s="12">
        <f t="shared" si="362"/>
        <v>1569</v>
      </c>
      <c r="CM281" s="12">
        <f t="shared" si="387"/>
        <v>2.328</v>
      </c>
      <c r="CN281" s="13">
        <v>1.35</v>
      </c>
      <c r="CO281" s="14">
        <v>1.24</v>
      </c>
      <c r="CP281" s="15">
        <f t="shared" si="364"/>
        <v>6114.505968</v>
      </c>
      <c r="CQ281" s="12">
        <v>1</v>
      </c>
      <c r="CR281" s="12">
        <f t="shared" si="365"/>
        <v>1569</v>
      </c>
      <c r="CS281" s="12">
        <v>1.23</v>
      </c>
      <c r="CT281" s="19">
        <f t="shared" si="366"/>
        <v>4.86771364527879</v>
      </c>
      <c r="CU281" s="20">
        <v>11872</v>
      </c>
      <c r="CV281" s="12">
        <v>0.99</v>
      </c>
      <c r="CW281" s="12">
        <v>3.34</v>
      </c>
      <c r="CX281" s="9">
        <f t="shared" si="367"/>
        <v>4.3066</v>
      </c>
      <c r="CY281" s="10">
        <v>1.225</v>
      </c>
      <c r="CZ281" s="22">
        <v>1.085</v>
      </c>
      <c r="DA281" s="21">
        <f t="shared" si="368"/>
        <v>238322.946413125</v>
      </c>
      <c r="DG281" s="12">
        <f t="shared" si="369"/>
        <v>1569</v>
      </c>
      <c r="DH281" s="12">
        <f t="shared" si="388"/>
        <v>2.328</v>
      </c>
      <c r="DI281" s="13">
        <v>1.35</v>
      </c>
      <c r="DJ281" s="14">
        <v>1.24</v>
      </c>
      <c r="DK281" s="15">
        <f t="shared" si="371"/>
        <v>6114.505968</v>
      </c>
      <c r="DL281" s="12">
        <v>1</v>
      </c>
      <c r="DM281" s="12">
        <f t="shared" si="372"/>
        <v>1569</v>
      </c>
      <c r="DN281" s="12">
        <v>1.23</v>
      </c>
      <c r="DO281" s="19">
        <f t="shared" si="373"/>
        <v>4.86771364527879</v>
      </c>
      <c r="DP281" s="20">
        <v>11872</v>
      </c>
      <c r="DQ281" s="12">
        <v>0.99</v>
      </c>
      <c r="DR281" s="12">
        <v>3.34</v>
      </c>
      <c r="DS281" s="9">
        <f t="shared" si="374"/>
        <v>4.3066</v>
      </c>
      <c r="DT281" s="10">
        <v>1.225</v>
      </c>
      <c r="DU281" s="22">
        <v>1.085</v>
      </c>
      <c r="DV281" s="21">
        <f t="shared" si="375"/>
        <v>238322.946413125</v>
      </c>
      <c r="EB281" s="12">
        <f t="shared" si="376"/>
        <v>1569</v>
      </c>
      <c r="EC281" s="12">
        <f t="shared" si="389"/>
        <v>2.328</v>
      </c>
      <c r="ED281" s="13">
        <v>1.35</v>
      </c>
      <c r="EE281" s="14">
        <v>1.24</v>
      </c>
      <c r="EF281" s="15">
        <f t="shared" si="378"/>
        <v>6114.505968</v>
      </c>
      <c r="EG281" s="12">
        <v>1</v>
      </c>
      <c r="EH281" s="12">
        <f t="shared" si="379"/>
        <v>1569</v>
      </c>
      <c r="EI281" s="12">
        <v>1.32</v>
      </c>
      <c r="EJ281" s="19">
        <f t="shared" si="380"/>
        <v>4.95771364527879</v>
      </c>
      <c r="EK281" s="20">
        <v>11872</v>
      </c>
      <c r="EL281" s="12">
        <v>0.99</v>
      </c>
      <c r="EM281" s="12">
        <v>4.14</v>
      </c>
      <c r="EN281" s="9">
        <f t="shared" si="381"/>
        <v>5.0986</v>
      </c>
      <c r="EO281" s="10">
        <v>1.225</v>
      </c>
      <c r="EP281" s="22">
        <v>1.2</v>
      </c>
      <c r="EQ281" s="21">
        <f t="shared" si="382"/>
        <v>316181.395903092</v>
      </c>
    </row>
    <row r="282" s="1" customFormat="1" customHeight="1" spans="1:147">
      <c r="F282" s="12">
        <v>1424</v>
      </c>
      <c r="G282" s="12">
        <f>2.304+0.6</f>
        <v>2.904</v>
      </c>
      <c r="H282" s="13">
        <v>1.35</v>
      </c>
      <c r="I282" s="14">
        <v>1.24</v>
      </c>
      <c r="J282" s="15">
        <f t="shared" si="343"/>
        <v>6922.485504</v>
      </c>
      <c r="K282" s="12">
        <v>1</v>
      </c>
      <c r="L282" s="12">
        <v>1424</v>
      </c>
      <c r="M282" s="12">
        <v>1.23</v>
      </c>
      <c r="N282" s="19">
        <f t="shared" si="344"/>
        <v>4.72532710280374</v>
      </c>
      <c r="O282" s="20">
        <v>11872</v>
      </c>
      <c r="P282" s="12">
        <v>0.99</v>
      </c>
      <c r="Q282" s="12">
        <v>3.34</v>
      </c>
      <c r="R282" s="9">
        <f t="shared" si="345"/>
        <v>4.3066</v>
      </c>
      <c r="S282" s="10">
        <v>1.225</v>
      </c>
      <c r="T282" s="20">
        <v>1</v>
      </c>
      <c r="U282" s="21">
        <f t="shared" si="346"/>
        <v>235201.450215958</v>
      </c>
      <c r="AA282" s="12">
        <v>1424</v>
      </c>
      <c r="AB282" s="12">
        <f>2.304+0.6</f>
        <v>2.904</v>
      </c>
      <c r="AC282" s="13">
        <v>1.35</v>
      </c>
      <c r="AD282" s="14">
        <v>1.24</v>
      </c>
      <c r="AE282" s="15">
        <f t="shared" si="348"/>
        <v>6922.485504</v>
      </c>
      <c r="AF282" s="12">
        <v>1</v>
      </c>
      <c r="AG282" s="12">
        <v>1424</v>
      </c>
      <c r="AH282" s="12">
        <v>1.23</v>
      </c>
      <c r="AI282" s="19">
        <f t="shared" si="349"/>
        <v>4.72532710280374</v>
      </c>
      <c r="AJ282" s="20">
        <v>11872</v>
      </c>
      <c r="AK282" s="12">
        <v>0.99</v>
      </c>
      <c r="AL282" s="12">
        <v>3.34</v>
      </c>
      <c r="AM282" s="9">
        <f t="shared" si="350"/>
        <v>4.3066</v>
      </c>
      <c r="AN282" s="10">
        <v>1.225</v>
      </c>
      <c r="AO282" s="22">
        <v>1.015</v>
      </c>
      <c r="AP282" s="21">
        <f t="shared" si="351"/>
        <v>238729.471969197</v>
      </c>
      <c r="AV282" s="12">
        <v>1424</v>
      </c>
      <c r="AW282" s="12">
        <f>2.304+0.6</f>
        <v>2.904</v>
      </c>
      <c r="AX282" s="13">
        <v>1.35</v>
      </c>
      <c r="AY282" s="14">
        <v>1.24</v>
      </c>
      <c r="AZ282" s="15">
        <f t="shared" si="353"/>
        <v>6922.485504</v>
      </c>
      <c r="BA282" s="12">
        <v>1</v>
      </c>
      <c r="BB282" s="12">
        <v>1424</v>
      </c>
      <c r="BC282" s="12">
        <v>1.23</v>
      </c>
      <c r="BD282" s="19">
        <f t="shared" si="354"/>
        <v>4.72532710280374</v>
      </c>
      <c r="BE282" s="20">
        <v>11872</v>
      </c>
      <c r="BF282" s="12">
        <v>0.99</v>
      </c>
      <c r="BG282" s="12">
        <v>3.34</v>
      </c>
      <c r="BH282" s="9">
        <f t="shared" si="355"/>
        <v>4.3066</v>
      </c>
      <c r="BI282" s="10">
        <v>1.225</v>
      </c>
      <c r="BJ282" s="20">
        <v>1</v>
      </c>
      <c r="BK282" s="21">
        <f t="shared" si="356"/>
        <v>235201.450215958</v>
      </c>
      <c r="BQ282" s="12">
        <v>1424</v>
      </c>
      <c r="BR282" s="12">
        <f>2.304+0.6</f>
        <v>2.904</v>
      </c>
      <c r="BS282" s="13">
        <v>1.35</v>
      </c>
      <c r="BT282" s="14">
        <v>1.24</v>
      </c>
      <c r="BU282" s="15">
        <f t="shared" si="358"/>
        <v>6922.485504</v>
      </c>
      <c r="BV282" s="12">
        <v>1</v>
      </c>
      <c r="BW282" s="12">
        <v>1424</v>
      </c>
      <c r="BX282" s="12">
        <v>1.23</v>
      </c>
      <c r="BY282" s="19">
        <f t="shared" si="359"/>
        <v>4.72532710280374</v>
      </c>
      <c r="BZ282" s="20">
        <v>11872</v>
      </c>
      <c r="CA282" s="12">
        <v>0.99</v>
      </c>
      <c r="CB282" s="12">
        <v>3.34</v>
      </c>
      <c r="CC282" s="9">
        <f t="shared" si="360"/>
        <v>4.3066</v>
      </c>
      <c r="CD282" s="10">
        <v>1.225</v>
      </c>
      <c r="CE282" s="22">
        <v>1.015</v>
      </c>
      <c r="CF282" s="21">
        <f t="shared" si="361"/>
        <v>238729.471969197</v>
      </c>
      <c r="CL282" s="12">
        <f t="shared" si="362"/>
        <v>1569</v>
      </c>
      <c r="CM282" s="12">
        <f>2.304+0.6</f>
        <v>2.904</v>
      </c>
      <c r="CN282" s="13">
        <v>1.35</v>
      </c>
      <c r="CO282" s="14">
        <v>1.24</v>
      </c>
      <c r="CP282" s="15">
        <f t="shared" si="364"/>
        <v>7627.373424</v>
      </c>
      <c r="CQ282" s="12">
        <v>1</v>
      </c>
      <c r="CR282" s="12">
        <f t="shared" si="365"/>
        <v>1569</v>
      </c>
      <c r="CS282" s="12">
        <v>1.23</v>
      </c>
      <c r="CT282" s="19">
        <f t="shared" si="366"/>
        <v>4.86771364527879</v>
      </c>
      <c r="CU282" s="20">
        <v>11872</v>
      </c>
      <c r="CV282" s="12">
        <v>0.99</v>
      </c>
      <c r="CW282" s="12">
        <v>3.34</v>
      </c>
      <c r="CX282" s="9">
        <f t="shared" si="367"/>
        <v>4.3066</v>
      </c>
      <c r="CY282" s="10">
        <v>1.225</v>
      </c>
      <c r="CZ282" s="22">
        <v>1.085</v>
      </c>
      <c r="DA282" s="21">
        <f t="shared" si="368"/>
        <v>280475.730650137</v>
      </c>
      <c r="DG282" s="12">
        <f t="shared" si="369"/>
        <v>1569</v>
      </c>
      <c r="DH282" s="12">
        <f>2.304+0.6</f>
        <v>2.904</v>
      </c>
      <c r="DI282" s="13">
        <v>1.35</v>
      </c>
      <c r="DJ282" s="14">
        <v>1.24</v>
      </c>
      <c r="DK282" s="15">
        <f t="shared" si="371"/>
        <v>7627.373424</v>
      </c>
      <c r="DL282" s="12">
        <v>1</v>
      </c>
      <c r="DM282" s="12">
        <f t="shared" si="372"/>
        <v>1569</v>
      </c>
      <c r="DN282" s="12">
        <v>1.23</v>
      </c>
      <c r="DO282" s="19">
        <f t="shared" si="373"/>
        <v>4.86771364527879</v>
      </c>
      <c r="DP282" s="20">
        <v>11872</v>
      </c>
      <c r="DQ282" s="12">
        <v>0.99</v>
      </c>
      <c r="DR282" s="12">
        <v>3.34</v>
      </c>
      <c r="DS282" s="9">
        <f t="shared" si="374"/>
        <v>4.3066</v>
      </c>
      <c r="DT282" s="10">
        <v>1.225</v>
      </c>
      <c r="DU282" s="22">
        <v>1.085</v>
      </c>
      <c r="DV282" s="21">
        <f t="shared" si="375"/>
        <v>280475.730650137</v>
      </c>
      <c r="EB282" s="12">
        <f t="shared" si="376"/>
        <v>1569</v>
      </c>
      <c r="EC282" s="12">
        <f>2.304+0.6</f>
        <v>2.904</v>
      </c>
      <c r="ED282" s="13">
        <v>1.35</v>
      </c>
      <c r="EE282" s="14">
        <v>1.24</v>
      </c>
      <c r="EF282" s="15">
        <f t="shared" si="378"/>
        <v>7627.373424</v>
      </c>
      <c r="EG282" s="12">
        <v>1</v>
      </c>
      <c r="EH282" s="12">
        <f t="shared" si="379"/>
        <v>1569</v>
      </c>
      <c r="EI282" s="12">
        <v>1.32</v>
      </c>
      <c r="EJ282" s="19">
        <f t="shared" si="380"/>
        <v>4.95771364527879</v>
      </c>
      <c r="EK282" s="20">
        <v>11872</v>
      </c>
      <c r="EL282" s="12">
        <v>0.99</v>
      </c>
      <c r="EM282" s="12">
        <v>4.14</v>
      </c>
      <c r="EN282" s="9">
        <f t="shared" si="381"/>
        <v>5.0986</v>
      </c>
      <c r="EO282" s="10">
        <v>1.225</v>
      </c>
      <c r="EP282" s="22">
        <v>1.2</v>
      </c>
      <c r="EQ282" s="21">
        <f t="shared" si="382"/>
        <v>372396.186289671</v>
      </c>
    </row>
    <row r="283" s="1" customFormat="1" customHeight="1" spans="1:147">
      <c r="F283" s="12">
        <v>1424</v>
      </c>
      <c r="G283" s="12">
        <f t="shared" si="383"/>
        <v>2.328</v>
      </c>
      <c r="H283" s="13">
        <v>1.35</v>
      </c>
      <c r="I283" s="14">
        <v>1.24</v>
      </c>
      <c r="J283" s="15">
        <f t="shared" si="343"/>
        <v>5549.430528</v>
      </c>
      <c r="K283" s="12">
        <v>1</v>
      </c>
      <c r="L283" s="12">
        <v>1424</v>
      </c>
      <c r="M283" s="12">
        <v>1.23</v>
      </c>
      <c r="N283" s="19">
        <f t="shared" si="344"/>
        <v>4.72532710280374</v>
      </c>
      <c r="O283" s="20">
        <v>11872</v>
      </c>
      <c r="P283" s="12">
        <v>0.99</v>
      </c>
      <c r="Q283" s="12">
        <v>3.34</v>
      </c>
      <c r="R283" s="9">
        <f t="shared" si="345"/>
        <v>4.3066</v>
      </c>
      <c r="S283" s="10">
        <v>1.225</v>
      </c>
      <c r="T283" s="20">
        <v>1</v>
      </c>
      <c r="U283" s="21">
        <f t="shared" si="346"/>
        <v>200972.748378743</v>
      </c>
      <c r="AA283" s="12">
        <v>1424</v>
      </c>
      <c r="AB283" s="12">
        <f t="shared" si="384"/>
        <v>2.328</v>
      </c>
      <c r="AC283" s="13">
        <v>1.35</v>
      </c>
      <c r="AD283" s="14">
        <v>1.24</v>
      </c>
      <c r="AE283" s="15">
        <f t="shared" si="348"/>
        <v>5549.430528</v>
      </c>
      <c r="AF283" s="12">
        <v>1</v>
      </c>
      <c r="AG283" s="12">
        <v>1424</v>
      </c>
      <c r="AH283" s="12">
        <v>1.23</v>
      </c>
      <c r="AI283" s="19">
        <f t="shared" si="349"/>
        <v>4.72532710280374</v>
      </c>
      <c r="AJ283" s="20">
        <v>11872</v>
      </c>
      <c r="AK283" s="12">
        <v>0.99</v>
      </c>
      <c r="AL283" s="12">
        <v>3.34</v>
      </c>
      <c r="AM283" s="9">
        <f t="shared" si="350"/>
        <v>4.3066</v>
      </c>
      <c r="AN283" s="10">
        <v>1.225</v>
      </c>
      <c r="AO283" s="22">
        <v>1.015</v>
      </c>
      <c r="AP283" s="21">
        <f t="shared" si="351"/>
        <v>203987.339604424</v>
      </c>
      <c r="AV283" s="12">
        <v>1424</v>
      </c>
      <c r="AW283" s="12">
        <f t="shared" si="385"/>
        <v>2.328</v>
      </c>
      <c r="AX283" s="13">
        <v>1.35</v>
      </c>
      <c r="AY283" s="14">
        <v>1.24</v>
      </c>
      <c r="AZ283" s="15">
        <f t="shared" si="353"/>
        <v>5549.430528</v>
      </c>
      <c r="BA283" s="12">
        <v>1</v>
      </c>
      <c r="BB283" s="12">
        <v>1424</v>
      </c>
      <c r="BC283" s="12">
        <v>1.23</v>
      </c>
      <c r="BD283" s="19">
        <f t="shared" si="354"/>
        <v>4.72532710280374</v>
      </c>
      <c r="BE283" s="20">
        <v>11872</v>
      </c>
      <c r="BF283" s="12">
        <v>0.99</v>
      </c>
      <c r="BG283" s="12">
        <v>3.34</v>
      </c>
      <c r="BH283" s="9">
        <f t="shared" si="355"/>
        <v>4.3066</v>
      </c>
      <c r="BI283" s="10">
        <v>1.225</v>
      </c>
      <c r="BJ283" s="20">
        <v>1</v>
      </c>
      <c r="BK283" s="21">
        <f t="shared" si="356"/>
        <v>200972.748378743</v>
      </c>
      <c r="BQ283" s="12">
        <v>1424</v>
      </c>
      <c r="BR283" s="12">
        <f t="shared" si="386"/>
        <v>2.328</v>
      </c>
      <c r="BS283" s="13">
        <v>1.35</v>
      </c>
      <c r="BT283" s="14">
        <v>1.24</v>
      </c>
      <c r="BU283" s="15">
        <f t="shared" si="358"/>
        <v>5549.430528</v>
      </c>
      <c r="BV283" s="12">
        <v>1</v>
      </c>
      <c r="BW283" s="12">
        <v>1424</v>
      </c>
      <c r="BX283" s="12">
        <v>1.23</v>
      </c>
      <c r="BY283" s="19">
        <f t="shared" si="359"/>
        <v>4.72532710280374</v>
      </c>
      <c r="BZ283" s="20">
        <v>11872</v>
      </c>
      <c r="CA283" s="12">
        <v>0.99</v>
      </c>
      <c r="CB283" s="12">
        <v>3.34</v>
      </c>
      <c r="CC283" s="9">
        <f t="shared" si="360"/>
        <v>4.3066</v>
      </c>
      <c r="CD283" s="10">
        <v>1.225</v>
      </c>
      <c r="CE283" s="22">
        <v>1.015</v>
      </c>
      <c r="CF283" s="21">
        <f t="shared" si="361"/>
        <v>203987.339604424</v>
      </c>
      <c r="CL283" s="12">
        <f t="shared" si="362"/>
        <v>1569</v>
      </c>
      <c r="CM283" s="12">
        <f t="shared" si="387"/>
        <v>2.328</v>
      </c>
      <c r="CN283" s="13">
        <v>1.35</v>
      </c>
      <c r="CO283" s="14">
        <v>1.24</v>
      </c>
      <c r="CP283" s="15">
        <f t="shared" si="364"/>
        <v>6114.505968</v>
      </c>
      <c r="CQ283" s="12">
        <v>1</v>
      </c>
      <c r="CR283" s="12">
        <f t="shared" si="365"/>
        <v>1569</v>
      </c>
      <c r="CS283" s="12">
        <v>1.23</v>
      </c>
      <c r="CT283" s="19">
        <f t="shared" si="366"/>
        <v>4.86771364527879</v>
      </c>
      <c r="CU283" s="20">
        <v>11872</v>
      </c>
      <c r="CV283" s="12">
        <v>0.99</v>
      </c>
      <c r="CW283" s="12">
        <v>3.34</v>
      </c>
      <c r="CX283" s="9">
        <f t="shared" si="367"/>
        <v>4.3066</v>
      </c>
      <c r="CY283" s="10">
        <v>1.225</v>
      </c>
      <c r="CZ283" s="22">
        <v>1.085</v>
      </c>
      <c r="DA283" s="21">
        <f t="shared" si="368"/>
        <v>238322.946413125</v>
      </c>
      <c r="DG283" s="12">
        <f t="shared" si="369"/>
        <v>1569</v>
      </c>
      <c r="DH283" s="12">
        <f t="shared" si="388"/>
        <v>2.328</v>
      </c>
      <c r="DI283" s="13">
        <v>1.35</v>
      </c>
      <c r="DJ283" s="14">
        <v>1.24</v>
      </c>
      <c r="DK283" s="15">
        <f t="shared" si="371"/>
        <v>6114.505968</v>
      </c>
      <c r="DL283" s="12">
        <v>1</v>
      </c>
      <c r="DM283" s="12">
        <f t="shared" si="372"/>
        <v>1569</v>
      </c>
      <c r="DN283" s="12">
        <v>1.23</v>
      </c>
      <c r="DO283" s="19">
        <f t="shared" si="373"/>
        <v>4.86771364527879</v>
      </c>
      <c r="DP283" s="20">
        <v>11872</v>
      </c>
      <c r="DQ283" s="12">
        <v>0.99</v>
      </c>
      <c r="DR283" s="12">
        <v>3.34</v>
      </c>
      <c r="DS283" s="9">
        <f t="shared" si="374"/>
        <v>4.3066</v>
      </c>
      <c r="DT283" s="10">
        <v>1.225</v>
      </c>
      <c r="DU283" s="22">
        <v>1.085</v>
      </c>
      <c r="DV283" s="21">
        <f t="shared" si="375"/>
        <v>238322.946413125</v>
      </c>
      <c r="EB283" s="12">
        <f t="shared" si="376"/>
        <v>1569</v>
      </c>
      <c r="EC283" s="12">
        <f t="shared" si="389"/>
        <v>2.328</v>
      </c>
      <c r="ED283" s="13">
        <v>1.35</v>
      </c>
      <c r="EE283" s="14">
        <v>1.24</v>
      </c>
      <c r="EF283" s="15">
        <f t="shared" si="378"/>
        <v>6114.505968</v>
      </c>
      <c r="EG283" s="12">
        <v>1</v>
      </c>
      <c r="EH283" s="12">
        <f t="shared" si="379"/>
        <v>1569</v>
      </c>
      <c r="EI283" s="12">
        <v>1.32</v>
      </c>
      <c r="EJ283" s="19">
        <f t="shared" si="380"/>
        <v>4.95771364527879</v>
      </c>
      <c r="EK283" s="20">
        <v>11872</v>
      </c>
      <c r="EL283" s="12">
        <v>0.99</v>
      </c>
      <c r="EM283" s="12">
        <v>4.14</v>
      </c>
      <c r="EN283" s="9">
        <f t="shared" si="381"/>
        <v>5.0986</v>
      </c>
      <c r="EO283" s="10">
        <v>1.225</v>
      </c>
      <c r="EP283" s="22">
        <v>1.2</v>
      </c>
      <c r="EQ283" s="21">
        <f t="shared" si="382"/>
        <v>316181.395903092</v>
      </c>
    </row>
    <row r="284" s="1" customFormat="1" customHeight="1" spans="1:147">
      <c r="F284" s="12">
        <v>1424</v>
      </c>
      <c r="G284" s="12">
        <f t="shared" si="383"/>
        <v>2.328</v>
      </c>
      <c r="H284" s="13">
        <v>1.35</v>
      </c>
      <c r="I284" s="14">
        <v>1.24</v>
      </c>
      <c r="J284" s="15">
        <f t="shared" si="343"/>
        <v>5549.430528</v>
      </c>
      <c r="K284" s="12">
        <v>1</v>
      </c>
      <c r="L284" s="12">
        <v>1424</v>
      </c>
      <c r="M284" s="12">
        <v>1.23</v>
      </c>
      <c r="N284" s="19">
        <f t="shared" si="344"/>
        <v>4.72532710280374</v>
      </c>
      <c r="O284" s="20">
        <v>11872</v>
      </c>
      <c r="P284" s="12">
        <v>0.99</v>
      </c>
      <c r="Q284" s="12">
        <v>3.34</v>
      </c>
      <c r="R284" s="9">
        <f t="shared" si="345"/>
        <v>4.3066</v>
      </c>
      <c r="S284" s="10">
        <v>1.225</v>
      </c>
      <c r="T284" s="20">
        <v>1</v>
      </c>
      <c r="U284" s="21">
        <f t="shared" si="346"/>
        <v>200972.748378743</v>
      </c>
      <c r="AA284" s="12">
        <v>1424</v>
      </c>
      <c r="AB284" s="12">
        <f t="shared" si="384"/>
        <v>2.328</v>
      </c>
      <c r="AC284" s="13">
        <v>1.35</v>
      </c>
      <c r="AD284" s="14">
        <v>1.24</v>
      </c>
      <c r="AE284" s="15">
        <f t="shared" si="348"/>
        <v>5549.430528</v>
      </c>
      <c r="AF284" s="12">
        <v>1</v>
      </c>
      <c r="AG284" s="12">
        <v>1424</v>
      </c>
      <c r="AH284" s="12">
        <v>1.23</v>
      </c>
      <c r="AI284" s="19">
        <f t="shared" si="349"/>
        <v>4.72532710280374</v>
      </c>
      <c r="AJ284" s="20">
        <v>11872</v>
      </c>
      <c r="AK284" s="12">
        <v>0.99</v>
      </c>
      <c r="AL284" s="12">
        <v>3.34</v>
      </c>
      <c r="AM284" s="9">
        <f t="shared" si="350"/>
        <v>4.3066</v>
      </c>
      <c r="AN284" s="10">
        <v>1.225</v>
      </c>
      <c r="AO284" s="22">
        <v>1.015</v>
      </c>
      <c r="AP284" s="21">
        <f t="shared" si="351"/>
        <v>203987.339604424</v>
      </c>
      <c r="AV284" s="12">
        <v>1424</v>
      </c>
      <c r="AW284" s="12">
        <f t="shared" si="385"/>
        <v>2.328</v>
      </c>
      <c r="AX284" s="13">
        <v>1.35</v>
      </c>
      <c r="AY284" s="14">
        <v>1.24</v>
      </c>
      <c r="AZ284" s="15">
        <f t="shared" si="353"/>
        <v>5549.430528</v>
      </c>
      <c r="BA284" s="12">
        <v>1</v>
      </c>
      <c r="BB284" s="12">
        <v>1424</v>
      </c>
      <c r="BC284" s="12">
        <v>1.23</v>
      </c>
      <c r="BD284" s="19">
        <f t="shared" si="354"/>
        <v>4.72532710280374</v>
      </c>
      <c r="BE284" s="20">
        <v>11872</v>
      </c>
      <c r="BF284" s="12">
        <v>0.99</v>
      </c>
      <c r="BG284" s="12">
        <v>3.34</v>
      </c>
      <c r="BH284" s="9">
        <f t="shared" si="355"/>
        <v>4.3066</v>
      </c>
      <c r="BI284" s="10">
        <v>1.225</v>
      </c>
      <c r="BJ284" s="20">
        <v>1</v>
      </c>
      <c r="BK284" s="21">
        <f t="shared" si="356"/>
        <v>200972.748378743</v>
      </c>
      <c r="BQ284" s="12">
        <v>1424</v>
      </c>
      <c r="BR284" s="12">
        <f t="shared" si="386"/>
        <v>2.328</v>
      </c>
      <c r="BS284" s="13">
        <v>1.35</v>
      </c>
      <c r="BT284" s="14">
        <v>1.24</v>
      </c>
      <c r="BU284" s="15">
        <f t="shared" si="358"/>
        <v>5549.430528</v>
      </c>
      <c r="BV284" s="12">
        <v>1</v>
      </c>
      <c r="BW284" s="12">
        <v>1424</v>
      </c>
      <c r="BX284" s="12">
        <v>1.23</v>
      </c>
      <c r="BY284" s="19">
        <f t="shared" si="359"/>
        <v>4.72532710280374</v>
      </c>
      <c r="BZ284" s="20">
        <v>11872</v>
      </c>
      <c r="CA284" s="12">
        <v>0.99</v>
      </c>
      <c r="CB284" s="12">
        <v>3.34</v>
      </c>
      <c r="CC284" s="9">
        <f t="shared" si="360"/>
        <v>4.3066</v>
      </c>
      <c r="CD284" s="10">
        <v>1.225</v>
      </c>
      <c r="CE284" s="22">
        <v>1.015</v>
      </c>
      <c r="CF284" s="21">
        <f t="shared" si="361"/>
        <v>203987.339604424</v>
      </c>
      <c r="CL284" s="12">
        <f t="shared" si="362"/>
        <v>1569</v>
      </c>
      <c r="CM284" s="12">
        <f t="shared" si="387"/>
        <v>2.328</v>
      </c>
      <c r="CN284" s="13">
        <v>1.35</v>
      </c>
      <c r="CO284" s="14">
        <v>1.24</v>
      </c>
      <c r="CP284" s="15">
        <f t="shared" si="364"/>
        <v>6114.505968</v>
      </c>
      <c r="CQ284" s="12">
        <v>1</v>
      </c>
      <c r="CR284" s="12">
        <f t="shared" si="365"/>
        <v>1569</v>
      </c>
      <c r="CS284" s="12">
        <v>1.23</v>
      </c>
      <c r="CT284" s="19">
        <f t="shared" si="366"/>
        <v>4.86771364527879</v>
      </c>
      <c r="CU284" s="20">
        <v>11872</v>
      </c>
      <c r="CV284" s="12">
        <v>0.99</v>
      </c>
      <c r="CW284" s="12">
        <v>3.34</v>
      </c>
      <c r="CX284" s="9">
        <f t="shared" si="367"/>
        <v>4.3066</v>
      </c>
      <c r="CY284" s="10">
        <v>1.225</v>
      </c>
      <c r="CZ284" s="22">
        <v>1.085</v>
      </c>
      <c r="DA284" s="21">
        <f t="shared" si="368"/>
        <v>238322.946413125</v>
      </c>
      <c r="DG284" s="12">
        <f t="shared" si="369"/>
        <v>1569</v>
      </c>
      <c r="DH284" s="12">
        <f t="shared" si="388"/>
        <v>2.328</v>
      </c>
      <c r="DI284" s="13">
        <v>1.35</v>
      </c>
      <c r="DJ284" s="14">
        <v>1.24</v>
      </c>
      <c r="DK284" s="15">
        <f t="shared" si="371"/>
        <v>6114.505968</v>
      </c>
      <c r="DL284" s="12">
        <v>1</v>
      </c>
      <c r="DM284" s="12">
        <f t="shared" si="372"/>
        <v>1569</v>
      </c>
      <c r="DN284" s="12">
        <v>1.23</v>
      </c>
      <c r="DO284" s="19">
        <f t="shared" si="373"/>
        <v>4.86771364527879</v>
      </c>
      <c r="DP284" s="20">
        <v>11872</v>
      </c>
      <c r="DQ284" s="12">
        <v>0.99</v>
      </c>
      <c r="DR284" s="12">
        <v>3.34</v>
      </c>
      <c r="DS284" s="9">
        <f t="shared" si="374"/>
        <v>4.3066</v>
      </c>
      <c r="DT284" s="10">
        <v>1.225</v>
      </c>
      <c r="DU284" s="22">
        <v>1.085</v>
      </c>
      <c r="DV284" s="21">
        <f t="shared" si="375"/>
        <v>238322.946413125</v>
      </c>
      <c r="EB284" s="12">
        <f t="shared" si="376"/>
        <v>1569</v>
      </c>
      <c r="EC284" s="12">
        <f t="shared" si="389"/>
        <v>2.328</v>
      </c>
      <c r="ED284" s="13">
        <v>1.35</v>
      </c>
      <c r="EE284" s="14">
        <v>1.24</v>
      </c>
      <c r="EF284" s="15">
        <f t="shared" si="378"/>
        <v>6114.505968</v>
      </c>
      <c r="EG284" s="12">
        <v>1</v>
      </c>
      <c r="EH284" s="12">
        <f t="shared" si="379"/>
        <v>1569</v>
      </c>
      <c r="EI284" s="12">
        <v>1.32</v>
      </c>
      <c r="EJ284" s="19">
        <f t="shared" si="380"/>
        <v>4.95771364527879</v>
      </c>
      <c r="EK284" s="20">
        <v>11872</v>
      </c>
      <c r="EL284" s="12">
        <v>0.99</v>
      </c>
      <c r="EM284" s="12">
        <v>4.14</v>
      </c>
      <c r="EN284" s="9">
        <f t="shared" si="381"/>
        <v>5.0986</v>
      </c>
      <c r="EO284" s="10">
        <v>1.225</v>
      </c>
      <c r="EP284" s="22">
        <v>1.2</v>
      </c>
      <c r="EQ284" s="21">
        <f t="shared" si="382"/>
        <v>316181.395903092</v>
      </c>
    </row>
    <row r="285" s="1" customFormat="1" customHeight="1" spans="1:147">
      <c r="F285" s="12">
        <v>1424</v>
      </c>
      <c r="G285" s="12">
        <f>2.304+0.6</f>
        <v>2.904</v>
      </c>
      <c r="H285" s="13">
        <v>1.35</v>
      </c>
      <c r="I285" s="14">
        <v>1.24</v>
      </c>
      <c r="J285" s="15">
        <f t="shared" si="343"/>
        <v>6922.485504</v>
      </c>
      <c r="K285" s="12">
        <v>1</v>
      </c>
      <c r="L285" s="12">
        <v>1424</v>
      </c>
      <c r="M285" s="12">
        <v>1.23</v>
      </c>
      <c r="N285" s="19">
        <f t="shared" si="344"/>
        <v>4.72532710280374</v>
      </c>
      <c r="O285" s="20">
        <v>11872</v>
      </c>
      <c r="P285" s="12">
        <v>0.99</v>
      </c>
      <c r="Q285" s="12">
        <v>3.34</v>
      </c>
      <c r="R285" s="9">
        <f t="shared" si="345"/>
        <v>4.3066</v>
      </c>
      <c r="S285" s="10">
        <v>1.225</v>
      </c>
      <c r="T285" s="20">
        <v>1</v>
      </c>
      <c r="U285" s="21">
        <f t="shared" si="346"/>
        <v>235201.450215958</v>
      </c>
      <c r="AA285" s="12">
        <v>1424</v>
      </c>
      <c r="AB285" s="12">
        <f>2.304+0.6</f>
        <v>2.904</v>
      </c>
      <c r="AC285" s="13">
        <v>1.35</v>
      </c>
      <c r="AD285" s="14">
        <v>1.24</v>
      </c>
      <c r="AE285" s="15">
        <f t="shared" si="348"/>
        <v>6922.485504</v>
      </c>
      <c r="AF285" s="12">
        <v>1</v>
      </c>
      <c r="AG285" s="12">
        <v>1424</v>
      </c>
      <c r="AH285" s="12">
        <v>1.23</v>
      </c>
      <c r="AI285" s="19">
        <f t="shared" si="349"/>
        <v>4.72532710280374</v>
      </c>
      <c r="AJ285" s="20">
        <v>11872</v>
      </c>
      <c r="AK285" s="12">
        <v>0.99</v>
      </c>
      <c r="AL285" s="12">
        <v>3.34</v>
      </c>
      <c r="AM285" s="9">
        <f t="shared" si="350"/>
        <v>4.3066</v>
      </c>
      <c r="AN285" s="10">
        <v>1.225</v>
      </c>
      <c r="AO285" s="22">
        <v>1.015</v>
      </c>
      <c r="AP285" s="21">
        <f t="shared" si="351"/>
        <v>238729.471969197</v>
      </c>
      <c r="AV285" s="12">
        <v>1424</v>
      </c>
      <c r="AW285" s="12">
        <f>2.304+0.6</f>
        <v>2.904</v>
      </c>
      <c r="AX285" s="13">
        <v>1.35</v>
      </c>
      <c r="AY285" s="14">
        <v>1.24</v>
      </c>
      <c r="AZ285" s="15">
        <f t="shared" si="353"/>
        <v>6922.485504</v>
      </c>
      <c r="BA285" s="12">
        <v>1</v>
      </c>
      <c r="BB285" s="12">
        <v>1424</v>
      </c>
      <c r="BC285" s="12">
        <v>1.23</v>
      </c>
      <c r="BD285" s="19">
        <f t="shared" si="354"/>
        <v>4.72532710280374</v>
      </c>
      <c r="BE285" s="20">
        <v>11872</v>
      </c>
      <c r="BF285" s="12">
        <v>0.99</v>
      </c>
      <c r="BG285" s="12">
        <v>3.34</v>
      </c>
      <c r="BH285" s="9">
        <f t="shared" si="355"/>
        <v>4.3066</v>
      </c>
      <c r="BI285" s="10">
        <v>1.225</v>
      </c>
      <c r="BJ285" s="20">
        <v>1</v>
      </c>
      <c r="BK285" s="21">
        <f t="shared" si="356"/>
        <v>235201.450215958</v>
      </c>
      <c r="BQ285" s="12">
        <v>1424</v>
      </c>
      <c r="BR285" s="12">
        <f>2.304+0.6</f>
        <v>2.904</v>
      </c>
      <c r="BS285" s="13">
        <v>1.35</v>
      </c>
      <c r="BT285" s="14">
        <v>1.24</v>
      </c>
      <c r="BU285" s="15">
        <f t="shared" si="358"/>
        <v>6922.485504</v>
      </c>
      <c r="BV285" s="12">
        <v>1</v>
      </c>
      <c r="BW285" s="12">
        <v>1424</v>
      </c>
      <c r="BX285" s="12">
        <v>1.23</v>
      </c>
      <c r="BY285" s="19">
        <f t="shared" si="359"/>
        <v>4.72532710280374</v>
      </c>
      <c r="BZ285" s="20">
        <v>11872</v>
      </c>
      <c r="CA285" s="12">
        <v>0.99</v>
      </c>
      <c r="CB285" s="12">
        <v>3.34</v>
      </c>
      <c r="CC285" s="9">
        <f t="shared" si="360"/>
        <v>4.3066</v>
      </c>
      <c r="CD285" s="10">
        <v>1.225</v>
      </c>
      <c r="CE285" s="22">
        <v>1.015</v>
      </c>
      <c r="CF285" s="21">
        <f t="shared" si="361"/>
        <v>238729.471969197</v>
      </c>
      <c r="CL285" s="12">
        <f t="shared" si="362"/>
        <v>1569</v>
      </c>
      <c r="CM285" s="12">
        <f>2.304+0.6</f>
        <v>2.904</v>
      </c>
      <c r="CN285" s="13">
        <v>1.35</v>
      </c>
      <c r="CO285" s="14">
        <v>1.24</v>
      </c>
      <c r="CP285" s="15">
        <f t="shared" si="364"/>
        <v>7627.373424</v>
      </c>
      <c r="CQ285" s="12">
        <v>1</v>
      </c>
      <c r="CR285" s="12">
        <f t="shared" si="365"/>
        <v>1569</v>
      </c>
      <c r="CS285" s="12">
        <v>1.23</v>
      </c>
      <c r="CT285" s="19">
        <f t="shared" si="366"/>
        <v>4.86771364527879</v>
      </c>
      <c r="CU285" s="20">
        <v>11872</v>
      </c>
      <c r="CV285" s="12">
        <v>0.99</v>
      </c>
      <c r="CW285" s="12">
        <v>3.34</v>
      </c>
      <c r="CX285" s="9">
        <f t="shared" si="367"/>
        <v>4.3066</v>
      </c>
      <c r="CY285" s="10">
        <v>1.225</v>
      </c>
      <c r="CZ285" s="22">
        <v>1.085</v>
      </c>
      <c r="DA285" s="21">
        <f t="shared" si="368"/>
        <v>280475.730650137</v>
      </c>
      <c r="DG285" s="12">
        <f t="shared" si="369"/>
        <v>1569</v>
      </c>
      <c r="DH285" s="12">
        <f>2.304+0.6</f>
        <v>2.904</v>
      </c>
      <c r="DI285" s="13">
        <v>1.35</v>
      </c>
      <c r="DJ285" s="14">
        <v>1.24</v>
      </c>
      <c r="DK285" s="15">
        <f t="shared" si="371"/>
        <v>7627.373424</v>
      </c>
      <c r="DL285" s="12">
        <v>1</v>
      </c>
      <c r="DM285" s="12">
        <f t="shared" si="372"/>
        <v>1569</v>
      </c>
      <c r="DN285" s="12">
        <v>1.23</v>
      </c>
      <c r="DO285" s="19">
        <f t="shared" si="373"/>
        <v>4.86771364527879</v>
      </c>
      <c r="DP285" s="20">
        <v>11872</v>
      </c>
      <c r="DQ285" s="12">
        <v>0.99</v>
      </c>
      <c r="DR285" s="12">
        <v>3.34</v>
      </c>
      <c r="DS285" s="9">
        <f t="shared" si="374"/>
        <v>4.3066</v>
      </c>
      <c r="DT285" s="10">
        <v>1.225</v>
      </c>
      <c r="DU285" s="22">
        <v>1.085</v>
      </c>
      <c r="DV285" s="21">
        <f t="shared" si="375"/>
        <v>280475.730650137</v>
      </c>
      <c r="EB285" s="12">
        <f t="shared" si="376"/>
        <v>1569</v>
      </c>
      <c r="EC285" s="12">
        <f>2.304+0.6</f>
        <v>2.904</v>
      </c>
      <c r="ED285" s="13">
        <v>1.35</v>
      </c>
      <c r="EE285" s="14">
        <v>1.24</v>
      </c>
      <c r="EF285" s="15">
        <f t="shared" si="378"/>
        <v>7627.373424</v>
      </c>
      <c r="EG285" s="12">
        <v>1</v>
      </c>
      <c r="EH285" s="12">
        <f t="shared" si="379"/>
        <v>1569</v>
      </c>
      <c r="EI285" s="12">
        <v>1.32</v>
      </c>
      <c r="EJ285" s="19">
        <f t="shared" si="380"/>
        <v>4.95771364527879</v>
      </c>
      <c r="EK285" s="20">
        <v>11872</v>
      </c>
      <c r="EL285" s="12">
        <v>0.99</v>
      </c>
      <c r="EM285" s="12">
        <v>4.14</v>
      </c>
      <c r="EN285" s="9">
        <f t="shared" si="381"/>
        <v>5.0986</v>
      </c>
      <c r="EO285" s="10">
        <v>1.225</v>
      </c>
      <c r="EP285" s="22">
        <v>1.2</v>
      </c>
      <c r="EQ285" s="21">
        <f t="shared" si="382"/>
        <v>372396.186289671</v>
      </c>
    </row>
    <row r="286" s="1" customFormat="1" customHeight="1" spans="1:147">
      <c r="F286" s="12">
        <v>1424</v>
      </c>
      <c r="G286" s="12">
        <f t="shared" ref="G286:G290" si="390">1.728+0.6</f>
        <v>2.328</v>
      </c>
      <c r="H286" s="13">
        <v>1.35</v>
      </c>
      <c r="I286" s="14">
        <v>1.24</v>
      </c>
      <c r="J286" s="15">
        <f t="shared" si="343"/>
        <v>5549.430528</v>
      </c>
      <c r="K286" s="12">
        <v>1</v>
      </c>
      <c r="L286" s="12">
        <v>1424</v>
      </c>
      <c r="M286" s="12">
        <v>1.23</v>
      </c>
      <c r="N286" s="19">
        <f t="shared" si="344"/>
        <v>4.72532710280374</v>
      </c>
      <c r="O286" s="20">
        <v>11872</v>
      </c>
      <c r="P286" s="12">
        <v>0.99</v>
      </c>
      <c r="Q286" s="12">
        <v>3.34</v>
      </c>
      <c r="R286" s="9">
        <f t="shared" si="345"/>
        <v>4.3066</v>
      </c>
      <c r="S286" s="10">
        <v>1.225</v>
      </c>
      <c r="T286" s="20">
        <v>1</v>
      </c>
      <c r="U286" s="21">
        <f t="shared" si="346"/>
        <v>200972.748378743</v>
      </c>
      <c r="AA286" s="12">
        <v>1424</v>
      </c>
      <c r="AB286" s="12">
        <f t="shared" ref="AB286:AB290" si="391">1.728+0.6</f>
        <v>2.328</v>
      </c>
      <c r="AC286" s="13">
        <v>1.35</v>
      </c>
      <c r="AD286" s="14">
        <v>1.24</v>
      </c>
      <c r="AE286" s="15">
        <f t="shared" si="348"/>
        <v>5549.430528</v>
      </c>
      <c r="AF286" s="12">
        <v>1</v>
      </c>
      <c r="AG286" s="12">
        <v>1424</v>
      </c>
      <c r="AH286" s="12">
        <v>1.23</v>
      </c>
      <c r="AI286" s="19">
        <f t="shared" si="349"/>
        <v>4.72532710280374</v>
      </c>
      <c r="AJ286" s="20">
        <v>11872</v>
      </c>
      <c r="AK286" s="12">
        <v>0.99</v>
      </c>
      <c r="AL286" s="12">
        <v>3.34</v>
      </c>
      <c r="AM286" s="9">
        <f t="shared" si="350"/>
        <v>4.3066</v>
      </c>
      <c r="AN286" s="10">
        <v>1.225</v>
      </c>
      <c r="AO286" s="22">
        <v>1.015</v>
      </c>
      <c r="AP286" s="21">
        <f t="shared" si="351"/>
        <v>203987.339604424</v>
      </c>
      <c r="AV286" s="12">
        <v>1424</v>
      </c>
      <c r="AW286" s="12">
        <f t="shared" ref="AW286:AW290" si="392">1.728+0.6</f>
        <v>2.328</v>
      </c>
      <c r="AX286" s="13">
        <v>1.35</v>
      </c>
      <c r="AY286" s="14">
        <v>1.24</v>
      </c>
      <c r="AZ286" s="15">
        <f t="shared" si="353"/>
        <v>5549.430528</v>
      </c>
      <c r="BA286" s="12">
        <v>1</v>
      </c>
      <c r="BB286" s="12">
        <v>1424</v>
      </c>
      <c r="BC286" s="12">
        <v>1.23</v>
      </c>
      <c r="BD286" s="19">
        <f t="shared" si="354"/>
        <v>4.72532710280374</v>
      </c>
      <c r="BE286" s="20">
        <v>11872</v>
      </c>
      <c r="BF286" s="12">
        <v>0.99</v>
      </c>
      <c r="BG286" s="12">
        <v>3.34</v>
      </c>
      <c r="BH286" s="9">
        <f t="shared" si="355"/>
        <v>4.3066</v>
      </c>
      <c r="BI286" s="10">
        <v>1.225</v>
      </c>
      <c r="BJ286" s="20">
        <v>1</v>
      </c>
      <c r="BK286" s="21">
        <f t="shared" si="356"/>
        <v>200972.748378743</v>
      </c>
      <c r="BQ286" s="12">
        <v>1424</v>
      </c>
      <c r="BR286" s="12">
        <f t="shared" ref="BR286:BR290" si="393">1.728+0.6</f>
        <v>2.328</v>
      </c>
      <c r="BS286" s="13">
        <v>1.35</v>
      </c>
      <c r="BT286" s="14">
        <v>1.24</v>
      </c>
      <c r="BU286" s="15">
        <f t="shared" si="358"/>
        <v>5549.430528</v>
      </c>
      <c r="BV286" s="12">
        <v>1</v>
      </c>
      <c r="BW286" s="12">
        <v>1424</v>
      </c>
      <c r="BX286" s="12">
        <v>1.23</v>
      </c>
      <c r="BY286" s="19">
        <f t="shared" si="359"/>
        <v>4.72532710280374</v>
      </c>
      <c r="BZ286" s="20">
        <v>11872</v>
      </c>
      <c r="CA286" s="12">
        <v>0.99</v>
      </c>
      <c r="CB286" s="12">
        <v>3.34</v>
      </c>
      <c r="CC286" s="9">
        <f t="shared" si="360"/>
        <v>4.3066</v>
      </c>
      <c r="CD286" s="10">
        <v>1.225</v>
      </c>
      <c r="CE286" s="22">
        <v>1.015</v>
      </c>
      <c r="CF286" s="21">
        <f t="shared" si="361"/>
        <v>203987.339604424</v>
      </c>
      <c r="CL286" s="12">
        <f t="shared" si="362"/>
        <v>1569</v>
      </c>
      <c r="CM286" s="12">
        <f t="shared" ref="CM286:CM290" si="394">1.728+0.6</f>
        <v>2.328</v>
      </c>
      <c r="CN286" s="13">
        <v>1.35</v>
      </c>
      <c r="CO286" s="14">
        <v>1.24</v>
      </c>
      <c r="CP286" s="15">
        <f t="shared" si="364"/>
        <v>6114.505968</v>
      </c>
      <c r="CQ286" s="12">
        <v>1</v>
      </c>
      <c r="CR286" s="12">
        <f t="shared" si="365"/>
        <v>1569</v>
      </c>
      <c r="CS286" s="12">
        <v>1.23</v>
      </c>
      <c r="CT286" s="19">
        <f t="shared" si="366"/>
        <v>4.86771364527879</v>
      </c>
      <c r="CU286" s="20">
        <v>11872</v>
      </c>
      <c r="CV286" s="12">
        <v>0.99</v>
      </c>
      <c r="CW286" s="12">
        <v>3.34</v>
      </c>
      <c r="CX286" s="9">
        <f t="shared" si="367"/>
        <v>4.3066</v>
      </c>
      <c r="CY286" s="10">
        <v>1.225</v>
      </c>
      <c r="CZ286" s="22">
        <v>1.085</v>
      </c>
      <c r="DA286" s="21">
        <f t="shared" si="368"/>
        <v>238322.946413125</v>
      </c>
      <c r="DG286" s="12">
        <f t="shared" si="369"/>
        <v>1569</v>
      </c>
      <c r="DH286" s="12">
        <f t="shared" ref="DH286:DH290" si="395">1.728+0.6</f>
        <v>2.328</v>
      </c>
      <c r="DI286" s="13">
        <v>1.35</v>
      </c>
      <c r="DJ286" s="14">
        <v>1.24</v>
      </c>
      <c r="DK286" s="15">
        <f t="shared" si="371"/>
        <v>6114.505968</v>
      </c>
      <c r="DL286" s="12">
        <v>1</v>
      </c>
      <c r="DM286" s="12">
        <f t="shared" si="372"/>
        <v>1569</v>
      </c>
      <c r="DN286" s="12">
        <v>1.23</v>
      </c>
      <c r="DO286" s="19">
        <f t="shared" si="373"/>
        <v>4.86771364527879</v>
      </c>
      <c r="DP286" s="20">
        <v>11872</v>
      </c>
      <c r="DQ286" s="12">
        <v>0.99</v>
      </c>
      <c r="DR286" s="12">
        <v>3.34</v>
      </c>
      <c r="DS286" s="9">
        <f t="shared" si="374"/>
        <v>4.3066</v>
      </c>
      <c r="DT286" s="10">
        <v>1.225</v>
      </c>
      <c r="DU286" s="22">
        <v>1.085</v>
      </c>
      <c r="DV286" s="21">
        <f t="shared" si="375"/>
        <v>238322.946413125</v>
      </c>
      <c r="EB286" s="12">
        <f t="shared" si="376"/>
        <v>1569</v>
      </c>
      <c r="EC286" s="12">
        <f t="shared" ref="EC286:EC290" si="396">1.728+0.6</f>
        <v>2.328</v>
      </c>
      <c r="ED286" s="13">
        <v>1.35</v>
      </c>
      <c r="EE286" s="14">
        <v>1.24</v>
      </c>
      <c r="EF286" s="15">
        <f t="shared" si="378"/>
        <v>6114.505968</v>
      </c>
      <c r="EG286" s="12">
        <v>1</v>
      </c>
      <c r="EH286" s="12">
        <f t="shared" si="379"/>
        <v>1569</v>
      </c>
      <c r="EI286" s="12">
        <v>1.32</v>
      </c>
      <c r="EJ286" s="19">
        <f t="shared" si="380"/>
        <v>4.95771364527879</v>
      </c>
      <c r="EK286" s="20">
        <v>11872</v>
      </c>
      <c r="EL286" s="12">
        <v>0.99</v>
      </c>
      <c r="EM286" s="12">
        <v>4.14</v>
      </c>
      <c r="EN286" s="9">
        <f t="shared" si="381"/>
        <v>5.0986</v>
      </c>
      <c r="EO286" s="10">
        <v>1.225</v>
      </c>
      <c r="EP286" s="22">
        <v>1.2</v>
      </c>
      <c r="EQ286" s="21">
        <f t="shared" si="382"/>
        <v>316181.395903092</v>
      </c>
    </row>
    <row r="287" s="1" customFormat="1" customHeight="1" spans="1:147">
      <c r="F287" s="12">
        <v>1424</v>
      </c>
      <c r="G287" s="12">
        <f t="shared" si="390"/>
        <v>2.328</v>
      </c>
      <c r="H287" s="13">
        <v>1.35</v>
      </c>
      <c r="I287" s="14">
        <v>1.24</v>
      </c>
      <c r="J287" s="15">
        <f t="shared" si="343"/>
        <v>5549.430528</v>
      </c>
      <c r="K287" s="12">
        <v>1</v>
      </c>
      <c r="L287" s="12">
        <v>1424</v>
      </c>
      <c r="M287" s="12">
        <v>1.23</v>
      </c>
      <c r="N287" s="19">
        <f t="shared" si="344"/>
        <v>4.72532710280374</v>
      </c>
      <c r="O287" s="20">
        <v>11872</v>
      </c>
      <c r="P287" s="12">
        <v>0.99</v>
      </c>
      <c r="Q287" s="12">
        <v>3.34</v>
      </c>
      <c r="R287" s="9">
        <f t="shared" si="345"/>
        <v>4.3066</v>
      </c>
      <c r="S287" s="10">
        <v>1.225</v>
      </c>
      <c r="T287" s="20">
        <v>1</v>
      </c>
      <c r="U287" s="21">
        <f t="shared" si="346"/>
        <v>200972.748378743</v>
      </c>
      <c r="AA287" s="12">
        <v>1424</v>
      </c>
      <c r="AB287" s="12">
        <f t="shared" si="391"/>
        <v>2.328</v>
      </c>
      <c r="AC287" s="13">
        <v>1.35</v>
      </c>
      <c r="AD287" s="14">
        <v>1.24</v>
      </c>
      <c r="AE287" s="15">
        <f t="shared" si="348"/>
        <v>5549.430528</v>
      </c>
      <c r="AF287" s="12">
        <v>1</v>
      </c>
      <c r="AG287" s="12">
        <v>1424</v>
      </c>
      <c r="AH287" s="12">
        <v>1.23</v>
      </c>
      <c r="AI287" s="19">
        <f t="shared" si="349"/>
        <v>4.72532710280374</v>
      </c>
      <c r="AJ287" s="20">
        <v>11872</v>
      </c>
      <c r="AK287" s="12">
        <v>0.99</v>
      </c>
      <c r="AL287" s="12">
        <v>3.34</v>
      </c>
      <c r="AM287" s="9">
        <f t="shared" si="350"/>
        <v>4.3066</v>
      </c>
      <c r="AN287" s="10">
        <v>1.225</v>
      </c>
      <c r="AO287" s="22">
        <v>1.015</v>
      </c>
      <c r="AP287" s="21">
        <f t="shared" si="351"/>
        <v>203987.339604424</v>
      </c>
      <c r="AV287" s="12">
        <v>1424</v>
      </c>
      <c r="AW287" s="12">
        <f t="shared" si="392"/>
        <v>2.328</v>
      </c>
      <c r="AX287" s="13">
        <v>1.35</v>
      </c>
      <c r="AY287" s="14">
        <v>1.24</v>
      </c>
      <c r="AZ287" s="15">
        <f t="shared" si="353"/>
        <v>5549.430528</v>
      </c>
      <c r="BA287" s="12">
        <v>1</v>
      </c>
      <c r="BB287" s="12">
        <v>1424</v>
      </c>
      <c r="BC287" s="12">
        <v>1.23</v>
      </c>
      <c r="BD287" s="19">
        <f t="shared" si="354"/>
        <v>4.72532710280374</v>
      </c>
      <c r="BE287" s="20">
        <v>11872</v>
      </c>
      <c r="BF287" s="12">
        <v>0.99</v>
      </c>
      <c r="BG287" s="12">
        <v>3.34</v>
      </c>
      <c r="BH287" s="9">
        <f t="shared" si="355"/>
        <v>4.3066</v>
      </c>
      <c r="BI287" s="10">
        <v>1.225</v>
      </c>
      <c r="BJ287" s="20">
        <v>1</v>
      </c>
      <c r="BK287" s="21">
        <f t="shared" si="356"/>
        <v>200972.748378743</v>
      </c>
      <c r="BQ287" s="12">
        <v>1424</v>
      </c>
      <c r="BR287" s="12">
        <f t="shared" si="393"/>
        <v>2.328</v>
      </c>
      <c r="BS287" s="13">
        <v>1.35</v>
      </c>
      <c r="BT287" s="14">
        <v>1.24</v>
      </c>
      <c r="BU287" s="15">
        <f t="shared" si="358"/>
        <v>5549.430528</v>
      </c>
      <c r="BV287" s="12">
        <v>1</v>
      </c>
      <c r="BW287" s="12">
        <v>1424</v>
      </c>
      <c r="BX287" s="12">
        <v>1.23</v>
      </c>
      <c r="BY287" s="19">
        <f t="shared" si="359"/>
        <v>4.72532710280374</v>
      </c>
      <c r="BZ287" s="20">
        <v>11872</v>
      </c>
      <c r="CA287" s="12">
        <v>0.99</v>
      </c>
      <c r="CB287" s="12">
        <v>3.34</v>
      </c>
      <c r="CC287" s="9">
        <f t="shared" si="360"/>
        <v>4.3066</v>
      </c>
      <c r="CD287" s="10">
        <v>1.225</v>
      </c>
      <c r="CE287" s="22">
        <v>1.015</v>
      </c>
      <c r="CF287" s="21">
        <f t="shared" si="361"/>
        <v>203987.339604424</v>
      </c>
      <c r="CL287" s="12">
        <f t="shared" si="362"/>
        <v>1569</v>
      </c>
      <c r="CM287" s="12">
        <f t="shared" si="394"/>
        <v>2.328</v>
      </c>
      <c r="CN287" s="13">
        <v>1.35</v>
      </c>
      <c r="CO287" s="14">
        <v>1.24</v>
      </c>
      <c r="CP287" s="15">
        <f t="shared" si="364"/>
        <v>6114.505968</v>
      </c>
      <c r="CQ287" s="12">
        <v>1</v>
      </c>
      <c r="CR287" s="12">
        <f t="shared" si="365"/>
        <v>1569</v>
      </c>
      <c r="CS287" s="12">
        <v>1.23</v>
      </c>
      <c r="CT287" s="19">
        <f t="shared" si="366"/>
        <v>4.86771364527879</v>
      </c>
      <c r="CU287" s="20">
        <v>11872</v>
      </c>
      <c r="CV287" s="12">
        <v>0.99</v>
      </c>
      <c r="CW287" s="12">
        <v>3.34</v>
      </c>
      <c r="CX287" s="9">
        <f t="shared" si="367"/>
        <v>4.3066</v>
      </c>
      <c r="CY287" s="10">
        <v>1.225</v>
      </c>
      <c r="CZ287" s="22">
        <v>1.085</v>
      </c>
      <c r="DA287" s="21">
        <f t="shared" si="368"/>
        <v>238322.946413125</v>
      </c>
      <c r="DG287" s="12">
        <f t="shared" si="369"/>
        <v>1569</v>
      </c>
      <c r="DH287" s="12">
        <f t="shared" si="395"/>
        <v>2.328</v>
      </c>
      <c r="DI287" s="13">
        <v>1.35</v>
      </c>
      <c r="DJ287" s="14">
        <v>1.24</v>
      </c>
      <c r="DK287" s="15">
        <f t="shared" si="371"/>
        <v>6114.505968</v>
      </c>
      <c r="DL287" s="12">
        <v>1</v>
      </c>
      <c r="DM287" s="12">
        <f t="shared" si="372"/>
        <v>1569</v>
      </c>
      <c r="DN287" s="12">
        <v>1.23</v>
      </c>
      <c r="DO287" s="19">
        <f t="shared" si="373"/>
        <v>4.86771364527879</v>
      </c>
      <c r="DP287" s="20">
        <v>11872</v>
      </c>
      <c r="DQ287" s="12">
        <v>0.99</v>
      </c>
      <c r="DR287" s="12">
        <v>3.34</v>
      </c>
      <c r="DS287" s="9">
        <f t="shared" si="374"/>
        <v>4.3066</v>
      </c>
      <c r="DT287" s="10">
        <v>1.225</v>
      </c>
      <c r="DU287" s="22">
        <v>1.085</v>
      </c>
      <c r="DV287" s="21">
        <f t="shared" si="375"/>
        <v>238322.946413125</v>
      </c>
      <c r="EB287" s="12">
        <f t="shared" si="376"/>
        <v>1569</v>
      </c>
      <c r="EC287" s="12">
        <f t="shared" si="396"/>
        <v>2.328</v>
      </c>
      <c r="ED287" s="13">
        <v>1.35</v>
      </c>
      <c r="EE287" s="14">
        <v>1.24</v>
      </c>
      <c r="EF287" s="15">
        <f t="shared" si="378"/>
        <v>6114.505968</v>
      </c>
      <c r="EG287" s="12">
        <v>1</v>
      </c>
      <c r="EH287" s="12">
        <f t="shared" si="379"/>
        <v>1569</v>
      </c>
      <c r="EI287" s="12">
        <v>1.32</v>
      </c>
      <c r="EJ287" s="19">
        <f t="shared" si="380"/>
        <v>4.95771364527879</v>
      </c>
      <c r="EK287" s="20">
        <v>11872</v>
      </c>
      <c r="EL287" s="12">
        <v>0.99</v>
      </c>
      <c r="EM287" s="12">
        <v>4.14</v>
      </c>
      <c r="EN287" s="9">
        <f t="shared" si="381"/>
        <v>5.0986</v>
      </c>
      <c r="EO287" s="10">
        <v>1.225</v>
      </c>
      <c r="EP287" s="22">
        <v>1.2</v>
      </c>
      <c r="EQ287" s="21">
        <f t="shared" si="382"/>
        <v>316181.395903092</v>
      </c>
    </row>
    <row r="288" s="1" customFormat="1" customHeight="1" spans="1:147">
      <c r="F288" s="12">
        <v>1424</v>
      </c>
      <c r="G288" s="12">
        <f>2.304+0.6</f>
        <v>2.904</v>
      </c>
      <c r="H288" s="13">
        <v>1.35</v>
      </c>
      <c r="I288" s="14">
        <v>1.24</v>
      </c>
      <c r="J288" s="15">
        <f t="shared" si="343"/>
        <v>6922.485504</v>
      </c>
      <c r="K288" s="12">
        <v>1</v>
      </c>
      <c r="L288" s="12">
        <v>1424</v>
      </c>
      <c r="M288" s="12">
        <v>1.23</v>
      </c>
      <c r="N288" s="19">
        <f t="shared" si="344"/>
        <v>4.72532710280374</v>
      </c>
      <c r="O288" s="20">
        <v>11872</v>
      </c>
      <c r="P288" s="12">
        <v>0.99</v>
      </c>
      <c r="Q288" s="12">
        <v>3.34</v>
      </c>
      <c r="R288" s="9">
        <f t="shared" si="345"/>
        <v>4.3066</v>
      </c>
      <c r="S288" s="10">
        <v>1.225</v>
      </c>
      <c r="T288" s="20">
        <v>1</v>
      </c>
      <c r="U288" s="21">
        <f t="shared" si="346"/>
        <v>235201.450215958</v>
      </c>
      <c r="AA288" s="12">
        <v>1424</v>
      </c>
      <c r="AB288" s="12">
        <f>2.304+0.6</f>
        <v>2.904</v>
      </c>
      <c r="AC288" s="13">
        <v>1.35</v>
      </c>
      <c r="AD288" s="14">
        <v>1.24</v>
      </c>
      <c r="AE288" s="15">
        <f t="shared" si="348"/>
        <v>6922.485504</v>
      </c>
      <c r="AF288" s="12">
        <v>1</v>
      </c>
      <c r="AG288" s="12">
        <v>1424</v>
      </c>
      <c r="AH288" s="12">
        <v>1.23</v>
      </c>
      <c r="AI288" s="19">
        <f t="shared" si="349"/>
        <v>4.72532710280374</v>
      </c>
      <c r="AJ288" s="20">
        <v>11872</v>
      </c>
      <c r="AK288" s="12">
        <v>0.99</v>
      </c>
      <c r="AL288" s="12">
        <v>3.34</v>
      </c>
      <c r="AM288" s="9">
        <f t="shared" si="350"/>
        <v>4.3066</v>
      </c>
      <c r="AN288" s="10">
        <v>1.225</v>
      </c>
      <c r="AO288" s="22">
        <v>1.015</v>
      </c>
      <c r="AP288" s="21">
        <f t="shared" si="351"/>
        <v>238729.471969197</v>
      </c>
      <c r="AV288" s="12">
        <v>1424</v>
      </c>
      <c r="AW288" s="12">
        <f>2.304+0.6</f>
        <v>2.904</v>
      </c>
      <c r="AX288" s="13">
        <v>1.35</v>
      </c>
      <c r="AY288" s="14">
        <v>1.24</v>
      </c>
      <c r="AZ288" s="15">
        <f t="shared" si="353"/>
        <v>6922.485504</v>
      </c>
      <c r="BA288" s="12">
        <v>1</v>
      </c>
      <c r="BB288" s="12">
        <v>1424</v>
      </c>
      <c r="BC288" s="12">
        <v>1.23</v>
      </c>
      <c r="BD288" s="19">
        <f t="shared" si="354"/>
        <v>4.72532710280374</v>
      </c>
      <c r="BE288" s="20">
        <v>11872</v>
      </c>
      <c r="BF288" s="12">
        <v>0.99</v>
      </c>
      <c r="BG288" s="12">
        <v>3.34</v>
      </c>
      <c r="BH288" s="9">
        <f t="shared" si="355"/>
        <v>4.3066</v>
      </c>
      <c r="BI288" s="10">
        <v>1.225</v>
      </c>
      <c r="BJ288" s="20">
        <v>1</v>
      </c>
      <c r="BK288" s="21">
        <f t="shared" si="356"/>
        <v>235201.450215958</v>
      </c>
      <c r="BQ288" s="12">
        <v>1424</v>
      </c>
      <c r="BR288" s="12">
        <f>2.304+0.6</f>
        <v>2.904</v>
      </c>
      <c r="BS288" s="13">
        <v>1.35</v>
      </c>
      <c r="BT288" s="14">
        <v>1.24</v>
      </c>
      <c r="BU288" s="15">
        <f t="shared" si="358"/>
        <v>6922.485504</v>
      </c>
      <c r="BV288" s="12">
        <v>1</v>
      </c>
      <c r="BW288" s="12">
        <v>1424</v>
      </c>
      <c r="BX288" s="12">
        <v>1.23</v>
      </c>
      <c r="BY288" s="19">
        <f t="shared" si="359"/>
        <v>4.72532710280374</v>
      </c>
      <c r="BZ288" s="20">
        <v>11872</v>
      </c>
      <c r="CA288" s="12">
        <v>0.99</v>
      </c>
      <c r="CB288" s="12">
        <v>3.34</v>
      </c>
      <c r="CC288" s="9">
        <f t="shared" si="360"/>
        <v>4.3066</v>
      </c>
      <c r="CD288" s="10">
        <v>1.225</v>
      </c>
      <c r="CE288" s="22">
        <v>1.015</v>
      </c>
      <c r="CF288" s="21">
        <f t="shared" si="361"/>
        <v>238729.471969197</v>
      </c>
      <c r="CL288" s="12">
        <f t="shared" si="362"/>
        <v>1569</v>
      </c>
      <c r="CM288" s="12">
        <f>2.304+0.6</f>
        <v>2.904</v>
      </c>
      <c r="CN288" s="13">
        <v>1.35</v>
      </c>
      <c r="CO288" s="14">
        <v>1.24</v>
      </c>
      <c r="CP288" s="15">
        <f t="shared" si="364"/>
        <v>7627.373424</v>
      </c>
      <c r="CQ288" s="12">
        <v>1</v>
      </c>
      <c r="CR288" s="12">
        <f t="shared" si="365"/>
        <v>1569</v>
      </c>
      <c r="CS288" s="12">
        <v>1.23</v>
      </c>
      <c r="CT288" s="19">
        <f t="shared" si="366"/>
        <v>4.86771364527879</v>
      </c>
      <c r="CU288" s="20">
        <v>11872</v>
      </c>
      <c r="CV288" s="12">
        <v>0.99</v>
      </c>
      <c r="CW288" s="12">
        <v>3.34</v>
      </c>
      <c r="CX288" s="9">
        <f t="shared" si="367"/>
        <v>4.3066</v>
      </c>
      <c r="CY288" s="10">
        <v>1.225</v>
      </c>
      <c r="CZ288" s="22">
        <v>1.085</v>
      </c>
      <c r="DA288" s="21">
        <f t="shared" si="368"/>
        <v>280475.730650137</v>
      </c>
      <c r="DG288" s="12">
        <f t="shared" si="369"/>
        <v>1569</v>
      </c>
      <c r="DH288" s="12">
        <f>2.304+0.6</f>
        <v>2.904</v>
      </c>
      <c r="DI288" s="13">
        <v>1.35</v>
      </c>
      <c r="DJ288" s="14">
        <v>1.24</v>
      </c>
      <c r="DK288" s="15">
        <f t="shared" si="371"/>
        <v>7627.373424</v>
      </c>
      <c r="DL288" s="12">
        <v>1</v>
      </c>
      <c r="DM288" s="12">
        <f t="shared" si="372"/>
        <v>1569</v>
      </c>
      <c r="DN288" s="12">
        <v>1.23</v>
      </c>
      <c r="DO288" s="19">
        <f t="shared" si="373"/>
        <v>4.86771364527879</v>
      </c>
      <c r="DP288" s="20">
        <v>11872</v>
      </c>
      <c r="DQ288" s="12">
        <v>0.99</v>
      </c>
      <c r="DR288" s="12">
        <v>3.34</v>
      </c>
      <c r="DS288" s="9">
        <f t="shared" si="374"/>
        <v>4.3066</v>
      </c>
      <c r="DT288" s="10">
        <v>1.225</v>
      </c>
      <c r="DU288" s="22">
        <v>1.085</v>
      </c>
      <c r="DV288" s="21">
        <f t="shared" si="375"/>
        <v>280475.730650137</v>
      </c>
      <c r="EB288" s="12">
        <f t="shared" si="376"/>
        <v>1569</v>
      </c>
      <c r="EC288" s="12">
        <f>2.304+0.6</f>
        <v>2.904</v>
      </c>
      <c r="ED288" s="13">
        <v>1.35</v>
      </c>
      <c r="EE288" s="14">
        <v>1.24</v>
      </c>
      <c r="EF288" s="15">
        <f t="shared" si="378"/>
        <v>7627.373424</v>
      </c>
      <c r="EG288" s="12">
        <v>1</v>
      </c>
      <c r="EH288" s="12">
        <f t="shared" si="379"/>
        <v>1569</v>
      </c>
      <c r="EI288" s="12">
        <v>1.32</v>
      </c>
      <c r="EJ288" s="19">
        <f t="shared" si="380"/>
        <v>4.95771364527879</v>
      </c>
      <c r="EK288" s="20">
        <v>11872</v>
      </c>
      <c r="EL288" s="12">
        <v>0.99</v>
      </c>
      <c r="EM288" s="12">
        <v>4.14</v>
      </c>
      <c r="EN288" s="9">
        <f t="shared" si="381"/>
        <v>5.0986</v>
      </c>
      <c r="EO288" s="10">
        <v>1.225</v>
      </c>
      <c r="EP288" s="22">
        <v>1.2</v>
      </c>
      <c r="EQ288" s="21">
        <f t="shared" si="382"/>
        <v>372396.186289671</v>
      </c>
    </row>
    <row r="289" s="1" customFormat="1" customHeight="1" spans="6:147">
      <c r="F289" s="12">
        <v>1424</v>
      </c>
      <c r="G289" s="12">
        <f t="shared" si="390"/>
        <v>2.328</v>
      </c>
      <c r="H289" s="13">
        <v>1.35</v>
      </c>
      <c r="I289" s="14">
        <v>1.24</v>
      </c>
      <c r="J289" s="15">
        <f t="shared" si="343"/>
        <v>5549.430528</v>
      </c>
      <c r="K289" s="12">
        <v>1</v>
      </c>
      <c r="L289" s="12">
        <v>1424</v>
      </c>
      <c r="M289" s="12">
        <v>1.23</v>
      </c>
      <c r="N289" s="19">
        <f t="shared" si="344"/>
        <v>4.72532710280374</v>
      </c>
      <c r="O289" s="20">
        <v>11872</v>
      </c>
      <c r="P289" s="12">
        <v>0.99</v>
      </c>
      <c r="Q289" s="12">
        <v>3.34</v>
      </c>
      <c r="R289" s="9">
        <f t="shared" si="345"/>
        <v>4.3066</v>
      </c>
      <c r="S289" s="10">
        <v>1.225</v>
      </c>
      <c r="T289" s="20">
        <v>1</v>
      </c>
      <c r="U289" s="21">
        <f t="shared" si="346"/>
        <v>200972.748378743</v>
      </c>
      <c r="AA289" s="12">
        <v>1424</v>
      </c>
      <c r="AB289" s="12">
        <f t="shared" si="391"/>
        <v>2.328</v>
      </c>
      <c r="AC289" s="13">
        <v>1.35</v>
      </c>
      <c r="AD289" s="14">
        <v>1.24</v>
      </c>
      <c r="AE289" s="15">
        <f t="shared" si="348"/>
        <v>5549.430528</v>
      </c>
      <c r="AF289" s="12">
        <v>1</v>
      </c>
      <c r="AG289" s="12">
        <v>1424</v>
      </c>
      <c r="AH289" s="12">
        <v>1.23</v>
      </c>
      <c r="AI289" s="19">
        <f t="shared" si="349"/>
        <v>4.72532710280374</v>
      </c>
      <c r="AJ289" s="20">
        <v>11872</v>
      </c>
      <c r="AK289" s="12">
        <v>0.99</v>
      </c>
      <c r="AL289" s="12">
        <v>3.34</v>
      </c>
      <c r="AM289" s="9">
        <f t="shared" si="350"/>
        <v>4.3066</v>
      </c>
      <c r="AN289" s="10">
        <v>1.225</v>
      </c>
      <c r="AO289" s="22">
        <v>1.015</v>
      </c>
      <c r="AP289" s="21">
        <f t="shared" si="351"/>
        <v>203987.339604424</v>
      </c>
      <c r="AV289" s="12">
        <v>1424</v>
      </c>
      <c r="AW289" s="12">
        <f t="shared" si="392"/>
        <v>2.328</v>
      </c>
      <c r="AX289" s="13">
        <v>1.35</v>
      </c>
      <c r="AY289" s="14">
        <v>1.24</v>
      </c>
      <c r="AZ289" s="15">
        <f t="shared" si="353"/>
        <v>5549.430528</v>
      </c>
      <c r="BA289" s="12">
        <v>1</v>
      </c>
      <c r="BB289" s="12">
        <v>1424</v>
      </c>
      <c r="BC289" s="12">
        <v>1.23</v>
      </c>
      <c r="BD289" s="19">
        <f t="shared" si="354"/>
        <v>4.72532710280374</v>
      </c>
      <c r="BE289" s="20">
        <v>11872</v>
      </c>
      <c r="BF289" s="12">
        <v>0.99</v>
      </c>
      <c r="BG289" s="12">
        <v>3.34</v>
      </c>
      <c r="BH289" s="9">
        <f t="shared" si="355"/>
        <v>4.3066</v>
      </c>
      <c r="BI289" s="10">
        <v>1.225</v>
      </c>
      <c r="BJ289" s="20">
        <v>1</v>
      </c>
      <c r="BK289" s="21">
        <f t="shared" si="356"/>
        <v>200972.748378743</v>
      </c>
      <c r="BQ289" s="12">
        <v>1424</v>
      </c>
      <c r="BR289" s="12">
        <f t="shared" si="393"/>
        <v>2.328</v>
      </c>
      <c r="BS289" s="13">
        <v>1.35</v>
      </c>
      <c r="BT289" s="14">
        <v>1.24</v>
      </c>
      <c r="BU289" s="15">
        <f t="shared" si="358"/>
        <v>5549.430528</v>
      </c>
      <c r="BV289" s="12">
        <v>1</v>
      </c>
      <c r="BW289" s="12">
        <v>1424</v>
      </c>
      <c r="BX289" s="12">
        <v>1.23</v>
      </c>
      <c r="BY289" s="19">
        <f t="shared" si="359"/>
        <v>4.72532710280374</v>
      </c>
      <c r="BZ289" s="20">
        <v>11872</v>
      </c>
      <c r="CA289" s="12">
        <v>0.99</v>
      </c>
      <c r="CB289" s="12">
        <v>3.34</v>
      </c>
      <c r="CC289" s="9">
        <f t="shared" si="360"/>
        <v>4.3066</v>
      </c>
      <c r="CD289" s="10">
        <v>1.225</v>
      </c>
      <c r="CE289" s="22">
        <v>1.015</v>
      </c>
      <c r="CF289" s="21">
        <f t="shared" si="361"/>
        <v>203987.339604424</v>
      </c>
      <c r="CL289" s="12">
        <f t="shared" si="362"/>
        <v>1569</v>
      </c>
      <c r="CM289" s="12">
        <f t="shared" si="394"/>
        <v>2.328</v>
      </c>
      <c r="CN289" s="13">
        <v>1.35</v>
      </c>
      <c r="CO289" s="14">
        <v>1.24</v>
      </c>
      <c r="CP289" s="15">
        <f t="shared" si="364"/>
        <v>6114.505968</v>
      </c>
      <c r="CQ289" s="12">
        <v>1</v>
      </c>
      <c r="CR289" s="12">
        <f t="shared" si="365"/>
        <v>1569</v>
      </c>
      <c r="CS289" s="12">
        <v>1.23</v>
      </c>
      <c r="CT289" s="19">
        <f t="shared" si="366"/>
        <v>4.86771364527879</v>
      </c>
      <c r="CU289" s="20">
        <v>11872</v>
      </c>
      <c r="CV289" s="12">
        <v>0.99</v>
      </c>
      <c r="CW289" s="12">
        <v>3.34</v>
      </c>
      <c r="CX289" s="9">
        <f t="shared" si="367"/>
        <v>4.3066</v>
      </c>
      <c r="CY289" s="10">
        <v>1.225</v>
      </c>
      <c r="CZ289" s="22">
        <v>1.085</v>
      </c>
      <c r="DA289" s="21">
        <f t="shared" si="368"/>
        <v>238322.946413125</v>
      </c>
      <c r="DG289" s="12">
        <f t="shared" si="369"/>
        <v>1569</v>
      </c>
      <c r="DH289" s="12">
        <f t="shared" si="395"/>
        <v>2.328</v>
      </c>
      <c r="DI289" s="13">
        <v>1.35</v>
      </c>
      <c r="DJ289" s="14">
        <v>1.24</v>
      </c>
      <c r="DK289" s="15">
        <f t="shared" si="371"/>
        <v>6114.505968</v>
      </c>
      <c r="DL289" s="12">
        <v>1</v>
      </c>
      <c r="DM289" s="12">
        <f t="shared" si="372"/>
        <v>1569</v>
      </c>
      <c r="DN289" s="12">
        <v>1.23</v>
      </c>
      <c r="DO289" s="19">
        <f t="shared" si="373"/>
        <v>4.86771364527879</v>
      </c>
      <c r="DP289" s="20">
        <v>11872</v>
      </c>
      <c r="DQ289" s="12">
        <v>0.99</v>
      </c>
      <c r="DR289" s="12">
        <v>3.34</v>
      </c>
      <c r="DS289" s="9">
        <f t="shared" si="374"/>
        <v>4.3066</v>
      </c>
      <c r="DT289" s="10">
        <v>1.225</v>
      </c>
      <c r="DU289" s="22">
        <v>1.085</v>
      </c>
      <c r="DV289" s="21">
        <f t="shared" si="375"/>
        <v>238322.946413125</v>
      </c>
      <c r="EB289" s="12">
        <f t="shared" si="376"/>
        <v>1569</v>
      </c>
      <c r="EC289" s="12">
        <f t="shared" si="396"/>
        <v>2.328</v>
      </c>
      <c r="ED289" s="13">
        <v>1.35</v>
      </c>
      <c r="EE289" s="14">
        <v>1.24</v>
      </c>
      <c r="EF289" s="15">
        <f t="shared" si="378"/>
        <v>6114.505968</v>
      </c>
      <c r="EG289" s="12">
        <v>1</v>
      </c>
      <c r="EH289" s="12">
        <f t="shared" si="379"/>
        <v>1569</v>
      </c>
      <c r="EI289" s="12">
        <v>1.32</v>
      </c>
      <c r="EJ289" s="19">
        <f t="shared" si="380"/>
        <v>4.95771364527879</v>
      </c>
      <c r="EK289" s="20">
        <v>11872</v>
      </c>
      <c r="EL289" s="12">
        <v>0.99</v>
      </c>
      <c r="EM289" s="12">
        <v>4.14</v>
      </c>
      <c r="EN289" s="9">
        <f t="shared" si="381"/>
        <v>5.0986</v>
      </c>
      <c r="EO289" s="10">
        <v>1.225</v>
      </c>
      <c r="EP289" s="22">
        <v>1.2</v>
      </c>
      <c r="EQ289" s="21">
        <f t="shared" si="382"/>
        <v>316181.395903092</v>
      </c>
    </row>
    <row r="290" s="1" customFormat="1" customHeight="1" spans="6:147">
      <c r="F290" s="12">
        <v>1424</v>
      </c>
      <c r="G290" s="12">
        <f t="shared" si="390"/>
        <v>2.328</v>
      </c>
      <c r="H290" s="13">
        <v>1.35</v>
      </c>
      <c r="I290" s="14">
        <v>1.24</v>
      </c>
      <c r="J290" s="15">
        <f t="shared" si="343"/>
        <v>5549.430528</v>
      </c>
      <c r="K290" s="12">
        <v>1</v>
      </c>
      <c r="L290" s="12">
        <v>1424</v>
      </c>
      <c r="M290" s="12">
        <v>1.23</v>
      </c>
      <c r="N290" s="19">
        <f t="shared" si="344"/>
        <v>4.72532710280374</v>
      </c>
      <c r="O290" s="20">
        <v>11872</v>
      </c>
      <c r="P290" s="12">
        <v>0.99</v>
      </c>
      <c r="Q290" s="12">
        <v>3.34</v>
      </c>
      <c r="R290" s="9">
        <f t="shared" si="345"/>
        <v>4.3066</v>
      </c>
      <c r="S290" s="10">
        <v>1.225</v>
      </c>
      <c r="T290" s="20">
        <v>1</v>
      </c>
      <c r="U290" s="21">
        <f t="shared" si="346"/>
        <v>200972.748378743</v>
      </c>
      <c r="AA290" s="12">
        <v>1424</v>
      </c>
      <c r="AB290" s="12">
        <f t="shared" si="391"/>
        <v>2.328</v>
      </c>
      <c r="AC290" s="13">
        <v>1.35</v>
      </c>
      <c r="AD290" s="14">
        <v>1.24</v>
      </c>
      <c r="AE290" s="15">
        <f t="shared" si="348"/>
        <v>5549.430528</v>
      </c>
      <c r="AF290" s="12">
        <v>1</v>
      </c>
      <c r="AG290" s="12">
        <v>1424</v>
      </c>
      <c r="AH290" s="12">
        <v>1.23</v>
      </c>
      <c r="AI290" s="19">
        <f t="shared" si="349"/>
        <v>4.72532710280374</v>
      </c>
      <c r="AJ290" s="20">
        <v>11872</v>
      </c>
      <c r="AK290" s="12">
        <v>0.99</v>
      </c>
      <c r="AL290" s="12">
        <v>3.34</v>
      </c>
      <c r="AM290" s="9">
        <f t="shared" si="350"/>
        <v>4.3066</v>
      </c>
      <c r="AN290" s="10">
        <v>1.225</v>
      </c>
      <c r="AO290" s="22">
        <v>1.015</v>
      </c>
      <c r="AP290" s="21">
        <f t="shared" si="351"/>
        <v>203987.339604424</v>
      </c>
      <c r="AV290" s="12">
        <v>1424</v>
      </c>
      <c r="AW290" s="12">
        <f t="shared" si="392"/>
        <v>2.328</v>
      </c>
      <c r="AX290" s="13">
        <v>1.35</v>
      </c>
      <c r="AY290" s="14">
        <v>1.24</v>
      </c>
      <c r="AZ290" s="15">
        <f t="shared" si="353"/>
        <v>5549.430528</v>
      </c>
      <c r="BA290" s="12">
        <v>1</v>
      </c>
      <c r="BB290" s="12">
        <v>1424</v>
      </c>
      <c r="BC290" s="12">
        <v>1.23</v>
      </c>
      <c r="BD290" s="19">
        <f t="shared" si="354"/>
        <v>4.72532710280374</v>
      </c>
      <c r="BE290" s="20">
        <v>11872</v>
      </c>
      <c r="BF290" s="12">
        <v>0.99</v>
      </c>
      <c r="BG290" s="12">
        <v>3.34</v>
      </c>
      <c r="BH290" s="9">
        <f t="shared" si="355"/>
        <v>4.3066</v>
      </c>
      <c r="BI290" s="10">
        <v>1.225</v>
      </c>
      <c r="BJ290" s="20">
        <v>1</v>
      </c>
      <c r="BK290" s="21">
        <f t="shared" si="356"/>
        <v>200972.748378743</v>
      </c>
      <c r="BQ290" s="12">
        <v>1424</v>
      </c>
      <c r="BR290" s="12">
        <f t="shared" si="393"/>
        <v>2.328</v>
      </c>
      <c r="BS290" s="13">
        <v>1.35</v>
      </c>
      <c r="BT290" s="14">
        <v>1.24</v>
      </c>
      <c r="BU290" s="15">
        <f t="shared" si="358"/>
        <v>5549.430528</v>
      </c>
      <c r="BV290" s="12">
        <v>1</v>
      </c>
      <c r="BW290" s="12">
        <v>1424</v>
      </c>
      <c r="BX290" s="12">
        <v>1.23</v>
      </c>
      <c r="BY290" s="19">
        <f t="shared" si="359"/>
        <v>4.72532710280374</v>
      </c>
      <c r="BZ290" s="20">
        <v>11872</v>
      </c>
      <c r="CA290" s="12">
        <v>0.99</v>
      </c>
      <c r="CB290" s="12">
        <v>3.34</v>
      </c>
      <c r="CC290" s="9">
        <f t="shared" si="360"/>
        <v>4.3066</v>
      </c>
      <c r="CD290" s="10">
        <v>1.225</v>
      </c>
      <c r="CE290" s="22">
        <v>1.015</v>
      </c>
      <c r="CF290" s="21">
        <f t="shared" si="361"/>
        <v>203987.339604424</v>
      </c>
      <c r="CL290" s="12">
        <f t="shared" si="362"/>
        <v>1569</v>
      </c>
      <c r="CM290" s="12">
        <f t="shared" si="394"/>
        <v>2.328</v>
      </c>
      <c r="CN290" s="13">
        <v>1.35</v>
      </c>
      <c r="CO290" s="14">
        <v>1.24</v>
      </c>
      <c r="CP290" s="15">
        <f t="shared" si="364"/>
        <v>6114.505968</v>
      </c>
      <c r="CQ290" s="12">
        <v>1</v>
      </c>
      <c r="CR290" s="12">
        <f t="shared" si="365"/>
        <v>1569</v>
      </c>
      <c r="CS290" s="12">
        <v>1.23</v>
      </c>
      <c r="CT290" s="19">
        <f t="shared" si="366"/>
        <v>4.86771364527879</v>
      </c>
      <c r="CU290" s="20">
        <v>11872</v>
      </c>
      <c r="CV290" s="12">
        <v>0.99</v>
      </c>
      <c r="CW290" s="12">
        <v>3.34</v>
      </c>
      <c r="CX290" s="9">
        <f t="shared" si="367"/>
        <v>4.3066</v>
      </c>
      <c r="CY290" s="10">
        <v>1.225</v>
      </c>
      <c r="CZ290" s="22">
        <v>1.085</v>
      </c>
      <c r="DA290" s="21">
        <f t="shared" si="368"/>
        <v>238322.946413125</v>
      </c>
      <c r="DG290" s="12">
        <f t="shared" si="369"/>
        <v>1569</v>
      </c>
      <c r="DH290" s="12">
        <f t="shared" si="395"/>
        <v>2.328</v>
      </c>
      <c r="DI290" s="13">
        <v>1.35</v>
      </c>
      <c r="DJ290" s="14">
        <v>1.24</v>
      </c>
      <c r="DK290" s="15">
        <f t="shared" si="371"/>
        <v>6114.505968</v>
      </c>
      <c r="DL290" s="12">
        <v>1</v>
      </c>
      <c r="DM290" s="12">
        <f t="shared" si="372"/>
        <v>1569</v>
      </c>
      <c r="DN290" s="12">
        <v>1.23</v>
      </c>
      <c r="DO290" s="19">
        <f t="shared" si="373"/>
        <v>4.86771364527879</v>
      </c>
      <c r="DP290" s="20">
        <v>11872</v>
      </c>
      <c r="DQ290" s="12">
        <v>0.99</v>
      </c>
      <c r="DR290" s="12">
        <v>3.34</v>
      </c>
      <c r="DS290" s="9">
        <f t="shared" si="374"/>
        <v>4.3066</v>
      </c>
      <c r="DT290" s="10">
        <v>1.225</v>
      </c>
      <c r="DU290" s="22">
        <v>1.085</v>
      </c>
      <c r="DV290" s="21">
        <f t="shared" si="375"/>
        <v>238322.946413125</v>
      </c>
      <c r="EB290" s="12">
        <f t="shared" si="376"/>
        <v>1569</v>
      </c>
      <c r="EC290" s="12">
        <f t="shared" si="396"/>
        <v>2.328</v>
      </c>
      <c r="ED290" s="13">
        <v>1.35</v>
      </c>
      <c r="EE290" s="14">
        <v>1.24</v>
      </c>
      <c r="EF290" s="15">
        <f t="shared" si="378"/>
        <v>6114.505968</v>
      </c>
      <c r="EG290" s="12">
        <v>1</v>
      </c>
      <c r="EH290" s="12">
        <f t="shared" si="379"/>
        <v>1569</v>
      </c>
      <c r="EI290" s="12">
        <v>1.32</v>
      </c>
      <c r="EJ290" s="19">
        <f t="shared" si="380"/>
        <v>4.95771364527879</v>
      </c>
      <c r="EK290" s="20">
        <v>11872</v>
      </c>
      <c r="EL290" s="12">
        <v>0.99</v>
      </c>
      <c r="EM290" s="12">
        <v>4.14</v>
      </c>
      <c r="EN290" s="9">
        <f t="shared" si="381"/>
        <v>5.0986</v>
      </c>
      <c r="EO290" s="10">
        <v>1.225</v>
      </c>
      <c r="EP290" s="22">
        <v>1.2</v>
      </c>
      <c r="EQ290" s="21">
        <f t="shared" si="382"/>
        <v>316181.395903092</v>
      </c>
    </row>
    <row r="291" s="1" customFormat="1" customHeight="1" spans="6:147">
      <c r="F291" s="12">
        <v>1424</v>
      </c>
      <c r="G291" s="12">
        <f>2.304+0.6</f>
        <v>2.904</v>
      </c>
      <c r="H291" s="13">
        <v>1.35</v>
      </c>
      <c r="I291" s="14">
        <v>1.24</v>
      </c>
      <c r="J291" s="15">
        <f t="shared" si="343"/>
        <v>6922.485504</v>
      </c>
      <c r="K291" s="12">
        <v>1</v>
      </c>
      <c r="L291" s="12">
        <v>1424</v>
      </c>
      <c r="M291" s="12">
        <v>1.23</v>
      </c>
      <c r="N291" s="19">
        <f t="shared" si="344"/>
        <v>4.72532710280374</v>
      </c>
      <c r="O291" s="20">
        <v>11872</v>
      </c>
      <c r="P291" s="12">
        <v>0.99</v>
      </c>
      <c r="Q291" s="12">
        <v>3.34</v>
      </c>
      <c r="R291" s="9">
        <f t="shared" si="345"/>
        <v>4.3066</v>
      </c>
      <c r="S291" s="10">
        <v>1.225</v>
      </c>
      <c r="T291" s="20">
        <v>1</v>
      </c>
      <c r="U291" s="21">
        <f t="shared" si="346"/>
        <v>235201.450215958</v>
      </c>
      <c r="AA291" s="12">
        <v>1424</v>
      </c>
      <c r="AB291" s="12">
        <f>2.304+0.6</f>
        <v>2.904</v>
      </c>
      <c r="AC291" s="13">
        <v>1.35</v>
      </c>
      <c r="AD291" s="14">
        <v>1.24</v>
      </c>
      <c r="AE291" s="15">
        <f t="shared" si="348"/>
        <v>6922.485504</v>
      </c>
      <c r="AF291" s="12">
        <v>1</v>
      </c>
      <c r="AG291" s="12">
        <v>1424</v>
      </c>
      <c r="AH291" s="12">
        <v>1.23</v>
      </c>
      <c r="AI291" s="19">
        <f t="shared" si="349"/>
        <v>4.72532710280374</v>
      </c>
      <c r="AJ291" s="20">
        <v>11872</v>
      </c>
      <c r="AK291" s="12">
        <v>0.99</v>
      </c>
      <c r="AL291" s="12">
        <v>3.34</v>
      </c>
      <c r="AM291" s="9">
        <f t="shared" si="350"/>
        <v>4.3066</v>
      </c>
      <c r="AN291" s="10">
        <v>1.225</v>
      </c>
      <c r="AO291" s="22">
        <v>1.015</v>
      </c>
      <c r="AP291" s="21">
        <f t="shared" si="351"/>
        <v>238729.471969197</v>
      </c>
      <c r="AV291" s="12">
        <v>1424</v>
      </c>
      <c r="AW291" s="12">
        <f>2.304+0.6</f>
        <v>2.904</v>
      </c>
      <c r="AX291" s="13">
        <v>1.35</v>
      </c>
      <c r="AY291" s="14">
        <v>1.24</v>
      </c>
      <c r="AZ291" s="15">
        <f t="shared" si="353"/>
        <v>6922.485504</v>
      </c>
      <c r="BA291" s="12">
        <v>1</v>
      </c>
      <c r="BB291" s="12">
        <v>1424</v>
      </c>
      <c r="BC291" s="12">
        <v>1.23</v>
      </c>
      <c r="BD291" s="19">
        <f t="shared" si="354"/>
        <v>4.72532710280374</v>
      </c>
      <c r="BE291" s="20">
        <v>11872</v>
      </c>
      <c r="BF291" s="12">
        <v>0.99</v>
      </c>
      <c r="BG291" s="12">
        <v>3.34</v>
      </c>
      <c r="BH291" s="9">
        <f t="shared" si="355"/>
        <v>4.3066</v>
      </c>
      <c r="BI291" s="10">
        <v>1.225</v>
      </c>
      <c r="BJ291" s="20">
        <v>1</v>
      </c>
      <c r="BK291" s="21">
        <f t="shared" si="356"/>
        <v>235201.450215958</v>
      </c>
      <c r="BQ291" s="12">
        <v>1424</v>
      </c>
      <c r="BR291" s="12">
        <f>2.304+0.6</f>
        <v>2.904</v>
      </c>
      <c r="BS291" s="13">
        <v>1.35</v>
      </c>
      <c r="BT291" s="14">
        <v>1.24</v>
      </c>
      <c r="BU291" s="15">
        <f t="shared" si="358"/>
        <v>6922.485504</v>
      </c>
      <c r="BV291" s="12">
        <v>1</v>
      </c>
      <c r="BW291" s="12">
        <v>1424</v>
      </c>
      <c r="BX291" s="12">
        <v>1.23</v>
      </c>
      <c r="BY291" s="19">
        <f t="shared" si="359"/>
        <v>4.72532710280374</v>
      </c>
      <c r="BZ291" s="20">
        <v>11872</v>
      </c>
      <c r="CA291" s="12">
        <v>0.99</v>
      </c>
      <c r="CB291" s="12">
        <v>3.34</v>
      </c>
      <c r="CC291" s="9">
        <f t="shared" si="360"/>
        <v>4.3066</v>
      </c>
      <c r="CD291" s="10">
        <v>1.225</v>
      </c>
      <c r="CE291" s="22">
        <v>1.015</v>
      </c>
      <c r="CF291" s="21">
        <f t="shared" si="361"/>
        <v>238729.471969197</v>
      </c>
      <c r="CL291" s="12">
        <f t="shared" si="362"/>
        <v>1569</v>
      </c>
      <c r="CM291" s="12">
        <f>2.304+0.6</f>
        <v>2.904</v>
      </c>
      <c r="CN291" s="13">
        <v>1.35</v>
      </c>
      <c r="CO291" s="14">
        <v>1.24</v>
      </c>
      <c r="CP291" s="15">
        <f t="shared" si="364"/>
        <v>7627.373424</v>
      </c>
      <c r="CQ291" s="12">
        <v>1</v>
      </c>
      <c r="CR291" s="12">
        <f t="shared" si="365"/>
        <v>1569</v>
      </c>
      <c r="CS291" s="12">
        <v>1.23</v>
      </c>
      <c r="CT291" s="19">
        <f t="shared" si="366"/>
        <v>4.86771364527879</v>
      </c>
      <c r="CU291" s="20">
        <v>11872</v>
      </c>
      <c r="CV291" s="12">
        <v>0.99</v>
      </c>
      <c r="CW291" s="12">
        <v>3.34</v>
      </c>
      <c r="CX291" s="9">
        <f t="shared" si="367"/>
        <v>4.3066</v>
      </c>
      <c r="CY291" s="10">
        <v>1.225</v>
      </c>
      <c r="CZ291" s="22">
        <v>1.085</v>
      </c>
      <c r="DA291" s="21">
        <f t="shared" si="368"/>
        <v>280475.730650137</v>
      </c>
      <c r="DG291" s="12">
        <f t="shared" si="369"/>
        <v>1569</v>
      </c>
      <c r="DH291" s="12">
        <f>2.304+0.6</f>
        <v>2.904</v>
      </c>
      <c r="DI291" s="13">
        <v>1.35</v>
      </c>
      <c r="DJ291" s="14">
        <v>1.24</v>
      </c>
      <c r="DK291" s="15">
        <f t="shared" si="371"/>
        <v>7627.373424</v>
      </c>
      <c r="DL291" s="12">
        <v>1</v>
      </c>
      <c r="DM291" s="12">
        <f t="shared" si="372"/>
        <v>1569</v>
      </c>
      <c r="DN291" s="12">
        <v>1.23</v>
      </c>
      <c r="DO291" s="19">
        <f t="shared" si="373"/>
        <v>4.86771364527879</v>
      </c>
      <c r="DP291" s="20">
        <v>11872</v>
      </c>
      <c r="DQ291" s="12">
        <v>0.99</v>
      </c>
      <c r="DR291" s="12">
        <v>3.34</v>
      </c>
      <c r="DS291" s="9">
        <f t="shared" si="374"/>
        <v>4.3066</v>
      </c>
      <c r="DT291" s="10">
        <v>1.225</v>
      </c>
      <c r="DU291" s="22">
        <v>1.085</v>
      </c>
      <c r="DV291" s="21">
        <f t="shared" si="375"/>
        <v>280475.730650137</v>
      </c>
      <c r="EB291" s="12">
        <f t="shared" si="376"/>
        <v>1569</v>
      </c>
      <c r="EC291" s="12">
        <f>2.304+0.6</f>
        <v>2.904</v>
      </c>
      <c r="ED291" s="13">
        <v>1.35</v>
      </c>
      <c r="EE291" s="14">
        <v>1.24</v>
      </c>
      <c r="EF291" s="15">
        <f t="shared" si="378"/>
        <v>7627.373424</v>
      </c>
      <c r="EG291" s="12">
        <v>1</v>
      </c>
      <c r="EH291" s="12">
        <f t="shared" si="379"/>
        <v>1569</v>
      </c>
      <c r="EI291" s="12">
        <v>1.32</v>
      </c>
      <c r="EJ291" s="19">
        <f t="shared" si="380"/>
        <v>4.95771364527879</v>
      </c>
      <c r="EK291" s="20">
        <v>11872</v>
      </c>
      <c r="EL291" s="12">
        <v>0.99</v>
      </c>
      <c r="EM291" s="12">
        <v>4.14</v>
      </c>
      <c r="EN291" s="9">
        <f t="shared" si="381"/>
        <v>5.0986</v>
      </c>
      <c r="EO291" s="10">
        <v>1.225</v>
      </c>
      <c r="EP291" s="22">
        <v>1.2</v>
      </c>
      <c r="EQ291" s="21">
        <f t="shared" si="382"/>
        <v>372396.186289671</v>
      </c>
    </row>
    <row r="292" s="1" customFormat="1" customHeight="1" spans="6:147">
      <c r="F292" s="28" t="s">
        <v>1</v>
      </c>
      <c r="G292" s="29"/>
      <c r="H292" s="29"/>
      <c r="I292" s="29"/>
      <c r="J292" s="29"/>
      <c r="K292" s="29"/>
      <c r="L292" s="29"/>
      <c r="M292" s="29"/>
      <c r="N292" s="30">
        <f>SUM(U274:U291)</f>
        <v>3822881.68184066</v>
      </c>
      <c r="O292" s="30"/>
      <c r="P292" s="30"/>
      <c r="Q292" s="30"/>
      <c r="R292" s="30"/>
      <c r="S292" s="30"/>
      <c r="T292" s="30"/>
      <c r="U292" s="30"/>
      <c r="V292" s="1"/>
      <c r="W292" s="1"/>
      <c r="X292" s="1"/>
      <c r="Y292" s="1"/>
      <c r="Z292" s="1"/>
      <c r="AA292" s="28" t="s">
        <v>1</v>
      </c>
      <c r="AB292" s="29"/>
      <c r="AC292" s="29"/>
      <c r="AD292" s="29"/>
      <c r="AE292" s="29"/>
      <c r="AF292" s="29"/>
      <c r="AG292" s="29"/>
      <c r="AH292" s="29"/>
      <c r="AI292" s="30">
        <f>SUM(AP274:AP291)</f>
        <v>3880224.90706827</v>
      </c>
      <c r="AJ292" s="30"/>
      <c r="AK292" s="30"/>
      <c r="AL292" s="30"/>
      <c r="AM292" s="30"/>
      <c r="AN292" s="30"/>
      <c r="AO292" s="30"/>
      <c r="AP292" s="30"/>
      <c r="AQ292" s="1"/>
      <c r="AR292" s="1"/>
      <c r="AS292" s="1"/>
      <c r="AT292" s="1"/>
      <c r="AU292" s="1"/>
      <c r="AV292" s="28" t="s">
        <v>1</v>
      </c>
      <c r="AW292" s="29"/>
      <c r="AX292" s="29"/>
      <c r="AY292" s="29"/>
      <c r="AZ292" s="29"/>
      <c r="BA292" s="29"/>
      <c r="BB292" s="29"/>
      <c r="BC292" s="29"/>
      <c r="BD292" s="30">
        <f>SUM(BK274:BK291)</f>
        <v>3822881.68184066</v>
      </c>
      <c r="BE292" s="30"/>
      <c r="BF292" s="30"/>
      <c r="BG292" s="30"/>
      <c r="BH292" s="30"/>
      <c r="BI292" s="30"/>
      <c r="BJ292" s="30"/>
      <c r="BK292" s="30"/>
      <c r="BL292" s="1"/>
      <c r="BM292" s="1"/>
      <c r="BN292" s="1"/>
      <c r="BO292" s="1"/>
      <c r="BP292" s="1"/>
      <c r="BQ292" s="28" t="s">
        <v>1</v>
      </c>
      <c r="BR292" s="29"/>
      <c r="BS292" s="29"/>
      <c r="BT292" s="29"/>
      <c r="BU292" s="29"/>
      <c r="BV292" s="29"/>
      <c r="BW292" s="29"/>
      <c r="BX292" s="29"/>
      <c r="BY292" s="30">
        <f>SUM(CF274:CF291)</f>
        <v>3880224.90706827</v>
      </c>
      <c r="BZ292" s="30"/>
      <c r="CA292" s="30"/>
      <c r="CB292" s="30"/>
      <c r="CC292" s="30"/>
      <c r="CD292" s="30"/>
      <c r="CE292" s="30"/>
      <c r="CF292" s="30"/>
      <c r="CG292" s="1"/>
      <c r="CH292" s="1"/>
      <c r="CI292" s="1"/>
      <c r="CJ292" s="1"/>
      <c r="CK292" s="1"/>
      <c r="CL292" s="28" t="s">
        <v>1</v>
      </c>
      <c r="CM292" s="29"/>
      <c r="CN292" s="29"/>
      <c r="CO292" s="29"/>
      <c r="CP292" s="29"/>
      <c r="CQ292" s="29"/>
      <c r="CR292" s="29"/>
      <c r="CS292" s="29"/>
      <c r="CT292" s="30">
        <f>SUM(DA274:DA291)</f>
        <v>4542729.74085832</v>
      </c>
      <c r="CU292" s="30"/>
      <c r="CV292" s="30"/>
      <c r="CW292" s="30"/>
      <c r="CX292" s="30"/>
      <c r="CY292" s="30"/>
      <c r="CZ292" s="30"/>
      <c r="DA292" s="30"/>
      <c r="DB292" s="1"/>
      <c r="DC292" s="1"/>
      <c r="DD292" s="1"/>
      <c r="DE292" s="1"/>
      <c r="DF292" s="1"/>
      <c r="DG292" s="28" t="s">
        <v>1</v>
      </c>
      <c r="DH292" s="29"/>
      <c r="DI292" s="29"/>
      <c r="DJ292" s="29"/>
      <c r="DK292" s="29"/>
      <c r="DL292" s="29"/>
      <c r="DM292" s="29"/>
      <c r="DN292" s="29"/>
      <c r="DO292" s="30">
        <f>SUM(DV274:DV291)</f>
        <v>4542729.74085832</v>
      </c>
      <c r="DP292" s="30"/>
      <c r="DQ292" s="30"/>
      <c r="DR292" s="30"/>
      <c r="DS292" s="30"/>
      <c r="DT292" s="30"/>
      <c r="DU292" s="30"/>
      <c r="DV292" s="30"/>
      <c r="DW292" s="1"/>
      <c r="DX292" s="1"/>
      <c r="DY292" s="1"/>
      <c r="DZ292" s="1"/>
      <c r="EA292" s="1"/>
      <c r="EB292" s="28" t="s">
        <v>1</v>
      </c>
      <c r="EC292" s="29"/>
      <c r="ED292" s="29"/>
      <c r="EE292" s="29"/>
      <c r="EF292" s="29"/>
      <c r="EG292" s="29"/>
      <c r="EH292" s="29"/>
      <c r="EI292" s="29"/>
      <c r="EJ292" s="30">
        <f>SUM(EQ274:EQ291)</f>
        <v>6028553.86857513</v>
      </c>
      <c r="EK292" s="30"/>
      <c r="EL292" s="30"/>
      <c r="EM292" s="30"/>
      <c r="EN292" s="30"/>
      <c r="EO292" s="30"/>
      <c r="EP292" s="30"/>
      <c r="EQ292" s="30"/>
    </row>
    <row r="293" s="1" customFormat="1" customHeight="1" spans="6:147">
      <c r="F293" s="29"/>
      <c r="G293" s="29"/>
      <c r="H293" s="29"/>
      <c r="I293" s="29"/>
      <c r="J293" s="29"/>
      <c r="K293" s="29"/>
      <c r="L293" s="29"/>
      <c r="M293" s="29"/>
      <c r="N293" s="30"/>
      <c r="O293" s="30"/>
      <c r="P293" s="30"/>
      <c r="Q293" s="30"/>
      <c r="R293" s="30"/>
      <c r="S293" s="30"/>
      <c r="T293" s="30"/>
      <c r="U293" s="30"/>
      <c r="V293" s="1"/>
      <c r="W293" s="1"/>
      <c r="X293" s="1"/>
      <c r="Y293" s="1"/>
      <c r="Z293" s="1"/>
      <c r="AA293" s="29"/>
      <c r="AB293" s="29"/>
      <c r="AC293" s="29"/>
      <c r="AD293" s="29"/>
      <c r="AE293" s="29"/>
      <c r="AF293" s="29"/>
      <c r="AG293" s="29"/>
      <c r="AH293" s="29"/>
      <c r="AI293" s="30"/>
      <c r="AJ293" s="30"/>
      <c r="AK293" s="30"/>
      <c r="AL293" s="30"/>
      <c r="AM293" s="30"/>
      <c r="AN293" s="30"/>
      <c r="AO293" s="30"/>
      <c r="AP293" s="30"/>
      <c r="AQ293" s="1"/>
      <c r="AR293" s="1"/>
      <c r="AS293" s="1"/>
      <c r="AT293" s="1"/>
      <c r="AU293" s="1"/>
      <c r="AV293" s="29"/>
      <c r="AW293" s="29"/>
      <c r="AX293" s="29"/>
      <c r="AY293" s="29"/>
      <c r="AZ293" s="29"/>
      <c r="BA293" s="29"/>
      <c r="BB293" s="29"/>
      <c r="BC293" s="29"/>
      <c r="BD293" s="30"/>
      <c r="BE293" s="30"/>
      <c r="BF293" s="30"/>
      <c r="BG293" s="30"/>
      <c r="BH293" s="30"/>
      <c r="BI293" s="30"/>
      <c r="BJ293" s="30"/>
      <c r="BK293" s="30"/>
      <c r="BL293" s="1"/>
      <c r="BM293" s="1"/>
      <c r="BN293" s="1"/>
      <c r="BO293" s="1"/>
      <c r="BP293" s="1"/>
      <c r="BQ293" s="29"/>
      <c r="BR293" s="29"/>
      <c r="BS293" s="29"/>
      <c r="BT293" s="29"/>
      <c r="BU293" s="29"/>
      <c r="BV293" s="29"/>
      <c r="BW293" s="29"/>
      <c r="BX293" s="29"/>
      <c r="BY293" s="30"/>
      <c r="BZ293" s="30"/>
      <c r="CA293" s="30"/>
      <c r="CB293" s="30"/>
      <c r="CC293" s="30"/>
      <c r="CD293" s="30"/>
      <c r="CE293" s="30"/>
      <c r="CF293" s="30"/>
      <c r="CG293" s="1"/>
      <c r="CH293" s="1"/>
      <c r="CI293" s="1"/>
      <c r="CJ293" s="1"/>
      <c r="CK293" s="1"/>
      <c r="CL293" s="29"/>
      <c r="CM293" s="29"/>
      <c r="CN293" s="29"/>
      <c r="CO293" s="29"/>
      <c r="CP293" s="29"/>
      <c r="CQ293" s="29"/>
      <c r="CR293" s="29"/>
      <c r="CS293" s="29"/>
      <c r="CT293" s="30"/>
      <c r="CU293" s="30"/>
      <c r="CV293" s="30"/>
      <c r="CW293" s="30"/>
      <c r="CX293" s="30"/>
      <c r="CY293" s="30"/>
      <c r="CZ293" s="30"/>
      <c r="DA293" s="30"/>
      <c r="DB293" s="1"/>
      <c r="DC293" s="1"/>
      <c r="DD293" s="1"/>
      <c r="DE293" s="1"/>
      <c r="DF293" s="1"/>
      <c r="DG293" s="29"/>
      <c r="DH293" s="29"/>
      <c r="DI293" s="29"/>
      <c r="DJ293" s="29"/>
      <c r="DK293" s="29"/>
      <c r="DL293" s="29"/>
      <c r="DM293" s="29"/>
      <c r="DN293" s="29"/>
      <c r="DO293" s="30"/>
      <c r="DP293" s="30"/>
      <c r="DQ293" s="30"/>
      <c r="DR293" s="30"/>
      <c r="DS293" s="30"/>
      <c r="DT293" s="30"/>
      <c r="DU293" s="30"/>
      <c r="DV293" s="30"/>
      <c r="DW293" s="1"/>
      <c r="DX293" s="1"/>
      <c r="DY293" s="1"/>
      <c r="DZ293" s="1"/>
      <c r="EA293" s="1"/>
      <c r="EB293" s="29"/>
      <c r="EC293" s="29"/>
      <c r="ED293" s="29"/>
      <c r="EE293" s="29"/>
      <c r="EF293" s="29"/>
      <c r="EG293" s="29"/>
      <c r="EH293" s="29"/>
      <c r="EI293" s="29"/>
      <c r="EJ293" s="30"/>
      <c r="EK293" s="30"/>
      <c r="EL293" s="30"/>
      <c r="EM293" s="30"/>
      <c r="EN293" s="30"/>
      <c r="EO293" s="30"/>
      <c r="EP293" s="30"/>
      <c r="EQ293" s="30"/>
    </row>
    <row r="294" s="1" customFormat="1" customHeight="1" spans="6:147">
      <c r="F294" s="3" t="s">
        <v>33</v>
      </c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1"/>
      <c r="W294" s="1"/>
      <c r="X294" s="1"/>
      <c r="Y294" s="1"/>
      <c r="Z294" s="1"/>
      <c r="AA294" s="3" t="s">
        <v>33</v>
      </c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1"/>
      <c r="AR294" s="1"/>
      <c r="AS294" s="1"/>
      <c r="AT294" s="1"/>
      <c r="AU294" s="1"/>
      <c r="AV294" s="3" t="s">
        <v>33</v>
      </c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1"/>
      <c r="BM294" s="1"/>
      <c r="BN294" s="1"/>
      <c r="BO294" s="1"/>
      <c r="BP294" s="1"/>
      <c r="BQ294" s="3" t="s">
        <v>33</v>
      </c>
      <c r="BR294" s="3"/>
      <c r="BS294" s="3"/>
      <c r="BT294" s="3"/>
      <c r="BU294" s="3"/>
      <c r="BV294" s="3"/>
      <c r="BW294" s="3"/>
      <c r="BX294" s="3"/>
      <c r="BY294" s="3"/>
      <c r="BZ294" s="3"/>
      <c r="CA294" s="3"/>
      <c r="CB294" s="3"/>
      <c r="CC294" s="3"/>
      <c r="CD294" s="3"/>
      <c r="CE294" s="3"/>
      <c r="CF294" s="3"/>
      <c r="CG294" s="1"/>
      <c r="CH294" s="1"/>
      <c r="CI294" s="1"/>
      <c r="CJ294" s="1"/>
      <c r="CK294" s="1"/>
      <c r="CL294" s="3" t="s">
        <v>33</v>
      </c>
      <c r="CM294" s="3"/>
      <c r="CN294" s="3"/>
      <c r="CO294" s="3"/>
      <c r="CP294" s="3"/>
      <c r="CQ294" s="3"/>
      <c r="CR294" s="3"/>
      <c r="CS294" s="3"/>
      <c r="CT294" s="3"/>
      <c r="CU294" s="3"/>
      <c r="CV294" s="3"/>
      <c r="CW294" s="3"/>
      <c r="CX294" s="3"/>
      <c r="CY294" s="3"/>
      <c r="CZ294" s="3"/>
      <c r="DA294" s="3"/>
      <c r="DB294" s="1"/>
      <c r="DC294" s="1"/>
      <c r="DD294" s="1"/>
      <c r="DE294" s="1"/>
      <c r="DF294" s="1"/>
      <c r="DG294" s="3" t="s">
        <v>33</v>
      </c>
      <c r="DH294" s="3"/>
      <c r="DI294" s="3"/>
      <c r="DJ294" s="3"/>
      <c r="DK294" s="3"/>
      <c r="DL294" s="3"/>
      <c r="DM294" s="3"/>
      <c r="DN294" s="3"/>
      <c r="DO294" s="3"/>
      <c r="DP294" s="3"/>
      <c r="DQ294" s="3"/>
      <c r="DR294" s="3"/>
      <c r="DS294" s="3"/>
      <c r="DT294" s="3"/>
      <c r="DU294" s="3"/>
      <c r="DV294" s="3"/>
      <c r="DW294" s="1"/>
      <c r="DX294" s="1"/>
      <c r="DY294" s="1"/>
      <c r="DZ294" s="1"/>
      <c r="EA294" s="1"/>
      <c r="EB294" s="3" t="s">
        <v>33</v>
      </c>
      <c r="EC294" s="3"/>
      <c r="ED294" s="3"/>
      <c r="EE294" s="3"/>
      <c r="EF294" s="3"/>
      <c r="EG294" s="3"/>
      <c r="EH294" s="3"/>
      <c r="EI294" s="3"/>
      <c r="EJ294" s="3"/>
      <c r="EK294" s="3"/>
      <c r="EL294" s="3"/>
      <c r="EM294" s="3"/>
      <c r="EN294" s="3"/>
      <c r="EO294" s="3"/>
      <c r="EP294" s="3"/>
      <c r="EQ294" s="3"/>
    </row>
    <row r="295" s="1" customFormat="1" customHeight="1" spans="6:147">
      <c r="F295" s="4" t="s">
        <v>8</v>
      </c>
      <c r="G295" s="5"/>
      <c r="H295" s="5"/>
      <c r="I295" s="5"/>
      <c r="J295" s="6"/>
      <c r="K295" s="7" t="s">
        <v>9</v>
      </c>
      <c r="L295" s="7"/>
      <c r="M295" s="7"/>
      <c r="N295" s="7"/>
      <c r="O295" s="8" t="s">
        <v>10</v>
      </c>
      <c r="P295" s="9" t="s">
        <v>11</v>
      </c>
      <c r="Q295" s="9"/>
      <c r="R295" s="9"/>
      <c r="S295" s="10" t="s">
        <v>12</v>
      </c>
      <c r="T295" s="8" t="s">
        <v>13</v>
      </c>
      <c r="U295" s="11" t="s">
        <v>14</v>
      </c>
      <c r="AA295" s="4" t="s">
        <v>8</v>
      </c>
      <c r="AB295" s="5"/>
      <c r="AC295" s="5"/>
      <c r="AD295" s="5"/>
      <c r="AE295" s="6"/>
      <c r="AF295" s="7" t="s">
        <v>9</v>
      </c>
      <c r="AG295" s="7"/>
      <c r="AH295" s="7"/>
      <c r="AI295" s="7"/>
      <c r="AJ295" s="8" t="s">
        <v>10</v>
      </c>
      <c r="AK295" s="9" t="s">
        <v>11</v>
      </c>
      <c r="AL295" s="9"/>
      <c r="AM295" s="9"/>
      <c r="AN295" s="10" t="s">
        <v>12</v>
      </c>
      <c r="AO295" s="8" t="s">
        <v>13</v>
      </c>
      <c r="AP295" s="11" t="s">
        <v>14</v>
      </c>
      <c r="AV295" s="4" t="s">
        <v>8</v>
      </c>
      <c r="AW295" s="5"/>
      <c r="AX295" s="5"/>
      <c r="AY295" s="5"/>
      <c r="AZ295" s="6"/>
      <c r="BA295" s="7" t="s">
        <v>9</v>
      </c>
      <c r="BB295" s="7"/>
      <c r="BC295" s="7"/>
      <c r="BD295" s="7"/>
      <c r="BE295" s="8" t="s">
        <v>10</v>
      </c>
      <c r="BF295" s="9" t="s">
        <v>11</v>
      </c>
      <c r="BG295" s="9"/>
      <c r="BH295" s="9"/>
      <c r="BI295" s="10" t="s">
        <v>12</v>
      </c>
      <c r="BJ295" s="8" t="s">
        <v>13</v>
      </c>
      <c r="BK295" s="11" t="s">
        <v>14</v>
      </c>
      <c r="BQ295" s="4" t="s">
        <v>8</v>
      </c>
      <c r="BR295" s="5"/>
      <c r="BS295" s="5"/>
      <c r="BT295" s="5"/>
      <c r="BU295" s="6"/>
      <c r="BV295" s="7" t="s">
        <v>9</v>
      </c>
      <c r="BW295" s="7"/>
      <c r="BX295" s="7"/>
      <c r="BY295" s="7"/>
      <c r="BZ295" s="8" t="s">
        <v>10</v>
      </c>
      <c r="CA295" s="9" t="s">
        <v>11</v>
      </c>
      <c r="CB295" s="9"/>
      <c r="CC295" s="9"/>
      <c r="CD295" s="10" t="s">
        <v>12</v>
      </c>
      <c r="CE295" s="8" t="s">
        <v>13</v>
      </c>
      <c r="CF295" s="11" t="s">
        <v>14</v>
      </c>
      <c r="CL295" s="4" t="s">
        <v>8</v>
      </c>
      <c r="CM295" s="5"/>
      <c r="CN295" s="5"/>
      <c r="CO295" s="5"/>
      <c r="CP295" s="6"/>
      <c r="CQ295" s="7" t="s">
        <v>9</v>
      </c>
      <c r="CR295" s="7"/>
      <c r="CS295" s="7"/>
      <c r="CT295" s="7"/>
      <c r="CU295" s="8" t="s">
        <v>10</v>
      </c>
      <c r="CV295" s="9" t="s">
        <v>11</v>
      </c>
      <c r="CW295" s="9"/>
      <c r="CX295" s="9"/>
      <c r="CY295" s="10" t="s">
        <v>12</v>
      </c>
      <c r="CZ295" s="8" t="s">
        <v>13</v>
      </c>
      <c r="DA295" s="11" t="s">
        <v>14</v>
      </c>
      <c r="DG295" s="4" t="s">
        <v>8</v>
      </c>
      <c r="DH295" s="5"/>
      <c r="DI295" s="5"/>
      <c r="DJ295" s="5"/>
      <c r="DK295" s="6"/>
      <c r="DL295" s="7" t="s">
        <v>9</v>
      </c>
      <c r="DM295" s="7"/>
      <c r="DN295" s="7"/>
      <c r="DO295" s="7"/>
      <c r="DP295" s="8" t="s">
        <v>10</v>
      </c>
      <c r="DQ295" s="9" t="s">
        <v>11</v>
      </c>
      <c r="DR295" s="9"/>
      <c r="DS295" s="9"/>
      <c r="DT295" s="10" t="s">
        <v>12</v>
      </c>
      <c r="DU295" s="8" t="s">
        <v>13</v>
      </c>
      <c r="DV295" s="11" t="s">
        <v>14</v>
      </c>
      <c r="EB295" s="4" t="s">
        <v>8</v>
      </c>
      <c r="EC295" s="5"/>
      <c r="ED295" s="5"/>
      <c r="EE295" s="5"/>
      <c r="EF295" s="6"/>
      <c r="EG295" s="7" t="s">
        <v>9</v>
      </c>
      <c r="EH295" s="7"/>
      <c r="EI295" s="7"/>
      <c r="EJ295" s="7"/>
      <c r="EK295" s="8" t="s">
        <v>10</v>
      </c>
      <c r="EL295" s="9" t="s">
        <v>11</v>
      </c>
      <c r="EM295" s="9"/>
      <c r="EN295" s="9"/>
      <c r="EO295" s="10" t="s">
        <v>12</v>
      </c>
      <c r="EP295" s="8" t="s">
        <v>13</v>
      </c>
      <c r="EQ295" s="11" t="s">
        <v>14</v>
      </c>
    </row>
    <row r="296" s="1" customFormat="1" customHeight="1" spans="6:147">
      <c r="F296" s="12" t="s">
        <v>34</v>
      </c>
      <c r="G296" s="12" t="s">
        <v>21</v>
      </c>
      <c r="H296" s="13" t="s">
        <v>22</v>
      </c>
      <c r="I296" s="14" t="s">
        <v>23</v>
      </c>
      <c r="J296" s="15" t="s">
        <v>8</v>
      </c>
      <c r="K296" s="12" t="s">
        <v>24</v>
      </c>
      <c r="L296" s="12" t="s">
        <v>20</v>
      </c>
      <c r="M296" s="12" t="s">
        <v>25</v>
      </c>
      <c r="N296" s="7" t="s">
        <v>26</v>
      </c>
      <c r="O296" s="16"/>
      <c r="P296" s="12" t="s">
        <v>27</v>
      </c>
      <c r="Q296" s="12" t="s">
        <v>28</v>
      </c>
      <c r="R296" s="9" t="s">
        <v>29</v>
      </c>
      <c r="S296" s="10" t="s">
        <v>30</v>
      </c>
      <c r="T296" s="16"/>
      <c r="U296" s="17"/>
      <c r="V296" s="1"/>
      <c r="W296" s="1"/>
      <c r="X296" s="1"/>
      <c r="Y296" s="1"/>
      <c r="Z296" s="1"/>
      <c r="AA296" s="12" t="s">
        <v>34</v>
      </c>
      <c r="AB296" s="12" t="s">
        <v>21</v>
      </c>
      <c r="AC296" s="13" t="s">
        <v>22</v>
      </c>
      <c r="AD296" s="14" t="s">
        <v>23</v>
      </c>
      <c r="AE296" s="15" t="s">
        <v>8</v>
      </c>
      <c r="AF296" s="12" t="s">
        <v>24</v>
      </c>
      <c r="AG296" s="12" t="s">
        <v>20</v>
      </c>
      <c r="AH296" s="12" t="s">
        <v>25</v>
      </c>
      <c r="AI296" s="7" t="s">
        <v>26</v>
      </c>
      <c r="AJ296" s="16"/>
      <c r="AK296" s="12" t="s">
        <v>27</v>
      </c>
      <c r="AL296" s="12" t="s">
        <v>28</v>
      </c>
      <c r="AM296" s="9" t="s">
        <v>29</v>
      </c>
      <c r="AN296" s="10" t="s">
        <v>30</v>
      </c>
      <c r="AO296" s="16"/>
      <c r="AP296" s="17"/>
      <c r="AQ296" s="1"/>
      <c r="AR296" s="1"/>
      <c r="AS296" s="1"/>
      <c r="AT296" s="1"/>
      <c r="AU296" s="1"/>
      <c r="AV296" s="12" t="s">
        <v>34</v>
      </c>
      <c r="AW296" s="12" t="s">
        <v>21</v>
      </c>
      <c r="AX296" s="13" t="s">
        <v>22</v>
      </c>
      <c r="AY296" s="14" t="s">
        <v>23</v>
      </c>
      <c r="AZ296" s="15" t="s">
        <v>8</v>
      </c>
      <c r="BA296" s="12" t="s">
        <v>24</v>
      </c>
      <c r="BB296" s="12" t="s">
        <v>20</v>
      </c>
      <c r="BC296" s="12" t="s">
        <v>25</v>
      </c>
      <c r="BD296" s="7" t="s">
        <v>26</v>
      </c>
      <c r="BE296" s="16"/>
      <c r="BF296" s="12" t="s">
        <v>27</v>
      </c>
      <c r="BG296" s="12" t="s">
        <v>28</v>
      </c>
      <c r="BH296" s="9" t="s">
        <v>29</v>
      </c>
      <c r="BI296" s="10" t="s">
        <v>30</v>
      </c>
      <c r="BJ296" s="16"/>
      <c r="BK296" s="17"/>
      <c r="BL296" s="1"/>
      <c r="BM296" s="1"/>
      <c r="BN296" s="1"/>
      <c r="BO296" s="1"/>
      <c r="BP296" s="1"/>
      <c r="BQ296" s="12" t="s">
        <v>34</v>
      </c>
      <c r="BR296" s="12" t="s">
        <v>21</v>
      </c>
      <c r="BS296" s="13" t="s">
        <v>22</v>
      </c>
      <c r="BT296" s="14" t="s">
        <v>23</v>
      </c>
      <c r="BU296" s="15" t="s">
        <v>8</v>
      </c>
      <c r="BV296" s="12" t="s">
        <v>24</v>
      </c>
      <c r="BW296" s="12" t="s">
        <v>20</v>
      </c>
      <c r="BX296" s="12" t="s">
        <v>25</v>
      </c>
      <c r="BY296" s="7" t="s">
        <v>26</v>
      </c>
      <c r="BZ296" s="16"/>
      <c r="CA296" s="12" t="s">
        <v>27</v>
      </c>
      <c r="CB296" s="12" t="s">
        <v>28</v>
      </c>
      <c r="CC296" s="9" t="s">
        <v>29</v>
      </c>
      <c r="CD296" s="10" t="s">
        <v>30</v>
      </c>
      <c r="CE296" s="16"/>
      <c r="CF296" s="17"/>
      <c r="CG296" s="1"/>
      <c r="CH296" s="1"/>
      <c r="CI296" s="1"/>
      <c r="CJ296" s="1"/>
      <c r="CK296" s="1"/>
      <c r="CL296" s="12" t="s">
        <v>34</v>
      </c>
      <c r="CM296" s="12" t="s">
        <v>21</v>
      </c>
      <c r="CN296" s="13" t="s">
        <v>22</v>
      </c>
      <c r="CO296" s="14" t="s">
        <v>23</v>
      </c>
      <c r="CP296" s="15" t="s">
        <v>8</v>
      </c>
      <c r="CQ296" s="12" t="s">
        <v>24</v>
      </c>
      <c r="CR296" s="12" t="s">
        <v>20</v>
      </c>
      <c r="CS296" s="12" t="s">
        <v>25</v>
      </c>
      <c r="CT296" s="7" t="s">
        <v>26</v>
      </c>
      <c r="CU296" s="16"/>
      <c r="CV296" s="12" t="s">
        <v>27</v>
      </c>
      <c r="CW296" s="12" t="s">
        <v>28</v>
      </c>
      <c r="CX296" s="9" t="s">
        <v>29</v>
      </c>
      <c r="CY296" s="10" t="s">
        <v>30</v>
      </c>
      <c r="CZ296" s="16"/>
      <c r="DA296" s="17"/>
      <c r="DB296" s="1"/>
      <c r="DC296" s="1"/>
      <c r="DD296" s="1"/>
      <c r="DE296" s="1"/>
      <c r="DF296" s="1"/>
      <c r="DG296" s="12" t="s">
        <v>34</v>
      </c>
      <c r="DH296" s="12" t="s">
        <v>21</v>
      </c>
      <c r="DI296" s="13" t="s">
        <v>22</v>
      </c>
      <c r="DJ296" s="14" t="s">
        <v>23</v>
      </c>
      <c r="DK296" s="15" t="s">
        <v>8</v>
      </c>
      <c r="DL296" s="12" t="s">
        <v>24</v>
      </c>
      <c r="DM296" s="12" t="s">
        <v>20</v>
      </c>
      <c r="DN296" s="12" t="s">
        <v>25</v>
      </c>
      <c r="DO296" s="7" t="s">
        <v>26</v>
      </c>
      <c r="DP296" s="16"/>
      <c r="DQ296" s="12" t="s">
        <v>27</v>
      </c>
      <c r="DR296" s="12" t="s">
        <v>28</v>
      </c>
      <c r="DS296" s="9" t="s">
        <v>29</v>
      </c>
      <c r="DT296" s="10" t="s">
        <v>30</v>
      </c>
      <c r="DU296" s="16"/>
      <c r="DV296" s="17"/>
      <c r="DW296" s="1"/>
      <c r="DX296" s="1"/>
      <c r="DY296" s="1"/>
      <c r="DZ296" s="1"/>
      <c r="EA296" s="1"/>
      <c r="EB296" s="12" t="s">
        <v>34</v>
      </c>
      <c r="EC296" s="12" t="s">
        <v>21</v>
      </c>
      <c r="ED296" s="13" t="s">
        <v>22</v>
      </c>
      <c r="EE296" s="14" t="s">
        <v>23</v>
      </c>
      <c r="EF296" s="15" t="s">
        <v>8</v>
      </c>
      <c r="EG296" s="12" t="s">
        <v>24</v>
      </c>
      <c r="EH296" s="12" t="s">
        <v>20</v>
      </c>
      <c r="EI296" s="12" t="s">
        <v>25</v>
      </c>
      <c r="EJ296" s="7" t="s">
        <v>26</v>
      </c>
      <c r="EK296" s="16"/>
      <c r="EL296" s="12" t="s">
        <v>27</v>
      </c>
      <c r="EM296" s="12" t="s">
        <v>28</v>
      </c>
      <c r="EN296" s="9" t="s">
        <v>29</v>
      </c>
      <c r="EO296" s="10" t="s">
        <v>30</v>
      </c>
      <c r="EP296" s="16"/>
      <c r="EQ296" s="17"/>
    </row>
    <row r="297" s="1" customFormat="1" customHeight="1" spans="6:147">
      <c r="F297" s="12">
        <v>35434</v>
      </c>
      <c r="G297" s="12">
        <v>0.0253</v>
      </c>
      <c r="H297" s="13">
        <v>1.35</v>
      </c>
      <c r="I297" s="14">
        <v>1</v>
      </c>
      <c r="J297" s="15">
        <f t="shared" ref="J297:J321" si="397">F297*G297*H297*I297</f>
        <v>1210.24827</v>
      </c>
      <c r="K297" s="12">
        <v>1</v>
      </c>
      <c r="L297" s="12">
        <v>280</v>
      </c>
      <c r="M297" s="12">
        <v>1.83</v>
      </c>
      <c r="N297" s="19">
        <f t="shared" ref="N297:N321" si="398">1+6*L297/(L297+2000)+M297</f>
        <v>3.56684210526316</v>
      </c>
      <c r="O297" s="20">
        <v>11872</v>
      </c>
      <c r="P297" s="12">
        <v>0.99</v>
      </c>
      <c r="Q297" s="12">
        <v>1.98</v>
      </c>
      <c r="R297" s="9">
        <f t="shared" ref="R297:R321" si="399">1+P297*Q297</f>
        <v>2.9602</v>
      </c>
      <c r="S297" s="10">
        <v>1.225</v>
      </c>
      <c r="T297" s="20">
        <v>1</v>
      </c>
      <c r="U297" s="21">
        <f t="shared" ref="U297:U321" si="400">((J297*K297*N297)+O297)*R297*S297*T297</f>
        <v>58704.4262780965</v>
      </c>
      <c r="AA297" s="12">
        <v>35434</v>
      </c>
      <c r="AB297" s="12">
        <v>0.0253</v>
      </c>
      <c r="AC297" s="13">
        <v>1.35</v>
      </c>
      <c r="AD297" s="14">
        <v>1</v>
      </c>
      <c r="AE297" s="15">
        <f t="shared" ref="AE297:AE321" si="401">AA297*AB297*AC297*AD297</f>
        <v>1210.24827</v>
      </c>
      <c r="AF297" s="12">
        <v>1</v>
      </c>
      <c r="AG297" s="12">
        <v>280</v>
      </c>
      <c r="AH297" s="12">
        <v>1.83</v>
      </c>
      <c r="AI297" s="19">
        <f t="shared" ref="AI297:AI321" si="402">1+6*AG297/(AG297+2000)+AH297</f>
        <v>3.56684210526316</v>
      </c>
      <c r="AJ297" s="20">
        <v>11872</v>
      </c>
      <c r="AK297" s="12">
        <v>0.99</v>
      </c>
      <c r="AL297" s="12">
        <v>1.98</v>
      </c>
      <c r="AM297" s="9">
        <f t="shared" ref="AM297:AM321" si="403">1+AK297*AL297</f>
        <v>2.9602</v>
      </c>
      <c r="AN297" s="10">
        <v>1.225</v>
      </c>
      <c r="AO297" s="22">
        <v>1.015</v>
      </c>
      <c r="AP297" s="21">
        <f t="shared" ref="AP297:AP321" si="404">((AE297*AF297*AI297)+AJ297)*AM297*AN297*AO297</f>
        <v>59584.992672268</v>
      </c>
      <c r="AV297" s="12">
        <v>35728</v>
      </c>
      <c r="AW297" s="12">
        <v>0.0253</v>
      </c>
      <c r="AX297" s="13">
        <v>1.35</v>
      </c>
      <c r="AY297" s="14">
        <v>1</v>
      </c>
      <c r="AZ297" s="15">
        <f t="shared" ref="AZ297:AZ321" si="405">AV297*AW297*AX297*AY297</f>
        <v>1220.28984</v>
      </c>
      <c r="BA297" s="12">
        <v>1</v>
      </c>
      <c r="BB297" s="12">
        <v>280</v>
      </c>
      <c r="BC297" s="12">
        <v>1.83</v>
      </c>
      <c r="BD297" s="19">
        <f t="shared" ref="BD297:BD321" si="406">1+6*BB297/(BB297+2000)+BC297</f>
        <v>3.56684210526316</v>
      </c>
      <c r="BE297" s="20">
        <v>11872</v>
      </c>
      <c r="BF297" s="12">
        <v>1</v>
      </c>
      <c r="BG297" s="12">
        <v>3.11</v>
      </c>
      <c r="BH297" s="9">
        <f t="shared" ref="BH297:BH321" si="407">1+BF297*BG297</f>
        <v>4.11</v>
      </c>
      <c r="BI297" s="10">
        <v>1.225</v>
      </c>
      <c r="BJ297" s="20">
        <v>1</v>
      </c>
      <c r="BK297" s="21">
        <f t="shared" ref="BK297:BK321" si="408">((AZ297*BA297*BD297)+BE297)*BH297*BI297*BJ297</f>
        <v>81686.7101057565</v>
      </c>
      <c r="BQ297" s="12">
        <v>35728</v>
      </c>
      <c r="BR297" s="12">
        <v>0.0253</v>
      </c>
      <c r="BS297" s="13">
        <v>1.35</v>
      </c>
      <c r="BT297" s="14">
        <v>1</v>
      </c>
      <c r="BU297" s="15">
        <f t="shared" ref="BU297:BU321" si="409">BQ297*BR297*BS297*BT297</f>
        <v>1220.28984</v>
      </c>
      <c r="BV297" s="12">
        <v>1</v>
      </c>
      <c r="BW297" s="12">
        <v>280</v>
      </c>
      <c r="BX297" s="12">
        <v>1.83</v>
      </c>
      <c r="BY297" s="19">
        <f t="shared" ref="BY297:BY321" si="410">1+6*BW297/(BW297+2000)+BX297</f>
        <v>3.56684210526316</v>
      </c>
      <c r="BZ297" s="20">
        <v>11872</v>
      </c>
      <c r="CA297" s="12">
        <v>1</v>
      </c>
      <c r="CB297" s="12">
        <v>3.11</v>
      </c>
      <c r="CC297" s="9">
        <f t="shared" ref="CC297:CC321" si="411">1+CA297*CB297</f>
        <v>4.11</v>
      </c>
      <c r="CD297" s="10">
        <v>1.225</v>
      </c>
      <c r="CE297" s="22">
        <v>1.015</v>
      </c>
      <c r="CF297" s="21">
        <f t="shared" ref="CF297:CF321" si="412">((BU297*BV297*BY297)+BZ297)*CC297*CD297*CE297</f>
        <v>82912.0107573429</v>
      </c>
      <c r="CL297" s="12">
        <v>41312</v>
      </c>
      <c r="CM297" s="12">
        <v>0.0253</v>
      </c>
      <c r="CN297" s="13">
        <v>1.35</v>
      </c>
      <c r="CO297" s="14">
        <v>1</v>
      </c>
      <c r="CP297" s="15">
        <f t="shared" ref="CP297:CP321" si="413">CL297*CM297*CN297*CO297</f>
        <v>1411.01136</v>
      </c>
      <c r="CQ297" s="12">
        <v>1</v>
      </c>
      <c r="CR297" s="12">
        <v>280</v>
      </c>
      <c r="CS297" s="12">
        <v>1.83</v>
      </c>
      <c r="CT297" s="19">
        <f t="shared" ref="CT297:CT321" si="414">1+6*CR297/(CR297+2000)+CS297</f>
        <v>3.56684210526316</v>
      </c>
      <c r="CU297" s="20">
        <v>11872</v>
      </c>
      <c r="CV297" s="12">
        <v>0.99</v>
      </c>
      <c r="CW297" s="12">
        <v>1.98</v>
      </c>
      <c r="CX297" s="9">
        <f t="shared" ref="CX297:CX321" si="415">1+CV297*CW297</f>
        <v>2.9602</v>
      </c>
      <c r="CY297" s="10">
        <v>1.225</v>
      </c>
      <c r="CZ297" s="22">
        <v>1.085</v>
      </c>
      <c r="DA297" s="21">
        <f t="shared" ref="DA297:DA321" si="416">((CP297*CQ297*CT297)+CU297)*CX297*CY297*CZ297</f>
        <v>66511.7422597421</v>
      </c>
      <c r="DG297" s="12">
        <v>41606</v>
      </c>
      <c r="DH297" s="12">
        <v>0.0253</v>
      </c>
      <c r="DI297" s="13">
        <v>1.35</v>
      </c>
      <c r="DJ297" s="14">
        <v>1</v>
      </c>
      <c r="DK297" s="15">
        <f t="shared" ref="DK297:DK321" si="417">DG297*DH297*DI297*DJ297</f>
        <v>1421.05293</v>
      </c>
      <c r="DL297" s="12">
        <v>1</v>
      </c>
      <c r="DM297" s="12">
        <v>280</v>
      </c>
      <c r="DN297" s="12">
        <v>1.83</v>
      </c>
      <c r="DO297" s="19">
        <f t="shared" ref="DO297:DO321" si="418">1+6*DM297/(DM297+2000)+DN297</f>
        <v>3.56684210526316</v>
      </c>
      <c r="DP297" s="20">
        <v>11872</v>
      </c>
      <c r="DQ297" s="12">
        <v>1</v>
      </c>
      <c r="DR297" s="12">
        <v>3.11</v>
      </c>
      <c r="DS297" s="9">
        <f t="shared" ref="DS297:DS321" si="419">1+DQ297*DR297</f>
        <v>4.11</v>
      </c>
      <c r="DT297" s="10">
        <v>1.225</v>
      </c>
      <c r="DU297" s="22">
        <v>1.085</v>
      </c>
      <c r="DV297" s="21">
        <f t="shared" ref="DV297:DV321" si="420">((DK297*DL297*DO297)+DP297)*DS297*DT297*DU297</f>
        <v>92541.8693183065</v>
      </c>
      <c r="EB297" s="12">
        <v>41606</v>
      </c>
      <c r="EC297" s="12">
        <v>0.02992</v>
      </c>
      <c r="ED297" s="13">
        <v>1.35</v>
      </c>
      <c r="EE297" s="14">
        <v>1</v>
      </c>
      <c r="EF297" s="15">
        <f t="shared" ref="EF297:EF321" si="421">EB297*EC297*ED297*EE297</f>
        <v>1680.549552</v>
      </c>
      <c r="EG297" s="12">
        <v>1</v>
      </c>
      <c r="EH297" s="12">
        <v>280</v>
      </c>
      <c r="EI297" s="12">
        <v>1.92</v>
      </c>
      <c r="EJ297" s="19">
        <f t="shared" ref="EJ297:EJ321" si="422">1+6*EH297/(EH297+2000)+EI297</f>
        <v>3.65684210526316</v>
      </c>
      <c r="EK297" s="20">
        <f>11872+EB297*0.025</f>
        <v>12912.15</v>
      </c>
      <c r="EL297" s="12">
        <v>1</v>
      </c>
      <c r="EM297" s="12">
        <v>3.91</v>
      </c>
      <c r="EN297" s="9">
        <f t="shared" ref="EN297:EN321" si="423">1+EL297*EM297</f>
        <v>4.91</v>
      </c>
      <c r="EO297" s="10">
        <v>1.225</v>
      </c>
      <c r="EP297" s="22">
        <v>1.2</v>
      </c>
      <c r="EQ297" s="21">
        <f t="shared" ref="EQ297:EQ321" si="424">((EF297*EG297*EJ297)+EK297)*EN297*EO297*EP297</f>
        <v>137552.431886693</v>
      </c>
    </row>
    <row r="298" s="1" customFormat="1" customHeight="1" spans="6:147">
      <c r="F298" s="12">
        <v>35434</v>
      </c>
      <c r="G298" s="12">
        <v>0.0253</v>
      </c>
      <c r="H298" s="13">
        <v>1.35</v>
      </c>
      <c r="I298" s="14">
        <v>1</v>
      </c>
      <c r="J298" s="15">
        <f t="shared" si="397"/>
        <v>1210.24827</v>
      </c>
      <c r="K298" s="12">
        <v>1</v>
      </c>
      <c r="L298" s="12">
        <v>280</v>
      </c>
      <c r="M298" s="12">
        <v>1.83</v>
      </c>
      <c r="N298" s="19">
        <f t="shared" si="398"/>
        <v>3.56684210526316</v>
      </c>
      <c r="O298" s="20">
        <v>11872</v>
      </c>
      <c r="P298" s="12">
        <v>0.99</v>
      </c>
      <c r="Q298" s="12">
        <v>1.98</v>
      </c>
      <c r="R298" s="9">
        <f t="shared" si="399"/>
        <v>2.9602</v>
      </c>
      <c r="S298" s="10">
        <v>1.225</v>
      </c>
      <c r="T298" s="20">
        <v>1</v>
      </c>
      <c r="U298" s="21">
        <f t="shared" si="400"/>
        <v>58704.4262780965</v>
      </c>
      <c r="AA298" s="12">
        <v>35434</v>
      </c>
      <c r="AB298" s="12">
        <v>0.0253</v>
      </c>
      <c r="AC298" s="13">
        <v>1.35</v>
      </c>
      <c r="AD298" s="14">
        <v>1</v>
      </c>
      <c r="AE298" s="15">
        <f t="shared" si="401"/>
        <v>1210.24827</v>
      </c>
      <c r="AF298" s="12">
        <v>1</v>
      </c>
      <c r="AG298" s="12">
        <v>280</v>
      </c>
      <c r="AH298" s="12">
        <v>1.83</v>
      </c>
      <c r="AI298" s="19">
        <f t="shared" si="402"/>
        <v>3.56684210526316</v>
      </c>
      <c r="AJ298" s="20">
        <v>11872</v>
      </c>
      <c r="AK298" s="12">
        <v>0.99</v>
      </c>
      <c r="AL298" s="12">
        <v>1.98</v>
      </c>
      <c r="AM298" s="9">
        <f t="shared" si="403"/>
        <v>2.9602</v>
      </c>
      <c r="AN298" s="10">
        <v>1.225</v>
      </c>
      <c r="AO298" s="22">
        <v>1.015</v>
      </c>
      <c r="AP298" s="21">
        <f t="shared" si="404"/>
        <v>59584.992672268</v>
      </c>
      <c r="AV298" s="12">
        <v>35728</v>
      </c>
      <c r="AW298" s="12">
        <v>0.0253</v>
      </c>
      <c r="AX298" s="13">
        <v>1.35</v>
      </c>
      <c r="AY298" s="14">
        <v>1</v>
      </c>
      <c r="AZ298" s="15">
        <f t="shared" si="405"/>
        <v>1220.28984</v>
      </c>
      <c r="BA298" s="12">
        <v>1</v>
      </c>
      <c r="BB298" s="12">
        <v>280</v>
      </c>
      <c r="BC298" s="12">
        <v>1.83</v>
      </c>
      <c r="BD298" s="19">
        <f t="shared" si="406"/>
        <v>3.56684210526316</v>
      </c>
      <c r="BE298" s="20">
        <v>11872</v>
      </c>
      <c r="BF298" s="12">
        <v>1</v>
      </c>
      <c r="BG298" s="12">
        <v>3.11</v>
      </c>
      <c r="BH298" s="9">
        <f t="shared" si="407"/>
        <v>4.11</v>
      </c>
      <c r="BI298" s="10">
        <v>1.225</v>
      </c>
      <c r="BJ298" s="20">
        <v>1</v>
      </c>
      <c r="BK298" s="21">
        <f t="shared" si="408"/>
        <v>81686.7101057565</v>
      </c>
      <c r="BQ298" s="12">
        <v>35728</v>
      </c>
      <c r="BR298" s="12">
        <v>0.0253</v>
      </c>
      <c r="BS298" s="13">
        <v>1.35</v>
      </c>
      <c r="BT298" s="14">
        <v>1</v>
      </c>
      <c r="BU298" s="15">
        <f t="shared" si="409"/>
        <v>1220.28984</v>
      </c>
      <c r="BV298" s="12">
        <v>1</v>
      </c>
      <c r="BW298" s="12">
        <v>280</v>
      </c>
      <c r="BX298" s="12">
        <v>1.83</v>
      </c>
      <c r="BY298" s="19">
        <f t="shared" si="410"/>
        <v>3.56684210526316</v>
      </c>
      <c r="BZ298" s="20">
        <v>11872</v>
      </c>
      <c r="CA298" s="12">
        <v>1</v>
      </c>
      <c r="CB298" s="12">
        <v>3.11</v>
      </c>
      <c r="CC298" s="9">
        <f t="shared" si="411"/>
        <v>4.11</v>
      </c>
      <c r="CD298" s="10">
        <v>1.225</v>
      </c>
      <c r="CE298" s="22">
        <v>1.015</v>
      </c>
      <c r="CF298" s="21">
        <f t="shared" si="412"/>
        <v>82912.0107573429</v>
      </c>
      <c r="CL298" s="12">
        <v>41312</v>
      </c>
      <c r="CM298" s="12">
        <v>0.0253</v>
      </c>
      <c r="CN298" s="13">
        <v>1.35</v>
      </c>
      <c r="CO298" s="14">
        <v>1</v>
      </c>
      <c r="CP298" s="15">
        <f t="shared" si="413"/>
        <v>1411.01136</v>
      </c>
      <c r="CQ298" s="12">
        <v>1</v>
      </c>
      <c r="CR298" s="12">
        <v>280</v>
      </c>
      <c r="CS298" s="12">
        <v>1.83</v>
      </c>
      <c r="CT298" s="19">
        <f t="shared" si="414"/>
        <v>3.56684210526316</v>
      </c>
      <c r="CU298" s="20">
        <v>11872</v>
      </c>
      <c r="CV298" s="12">
        <v>0.99</v>
      </c>
      <c r="CW298" s="12">
        <v>1.98</v>
      </c>
      <c r="CX298" s="9">
        <f t="shared" si="415"/>
        <v>2.9602</v>
      </c>
      <c r="CY298" s="10">
        <v>1.225</v>
      </c>
      <c r="CZ298" s="22">
        <v>1.085</v>
      </c>
      <c r="DA298" s="21">
        <f t="shared" si="416"/>
        <v>66511.7422597421</v>
      </c>
      <c r="DG298" s="12">
        <v>41606</v>
      </c>
      <c r="DH298" s="12">
        <v>0.0253</v>
      </c>
      <c r="DI298" s="13">
        <v>1.35</v>
      </c>
      <c r="DJ298" s="14">
        <v>1</v>
      </c>
      <c r="DK298" s="15">
        <f t="shared" si="417"/>
        <v>1421.05293</v>
      </c>
      <c r="DL298" s="12">
        <v>1</v>
      </c>
      <c r="DM298" s="12">
        <v>280</v>
      </c>
      <c r="DN298" s="12">
        <v>1.83</v>
      </c>
      <c r="DO298" s="19">
        <f t="shared" si="418"/>
        <v>3.56684210526316</v>
      </c>
      <c r="DP298" s="20">
        <v>11872</v>
      </c>
      <c r="DQ298" s="12">
        <v>1</v>
      </c>
      <c r="DR298" s="12">
        <v>3.11</v>
      </c>
      <c r="DS298" s="9">
        <f t="shared" si="419"/>
        <v>4.11</v>
      </c>
      <c r="DT298" s="10">
        <v>1.225</v>
      </c>
      <c r="DU298" s="22">
        <v>1.085</v>
      </c>
      <c r="DV298" s="21">
        <f t="shared" si="420"/>
        <v>92541.8693183065</v>
      </c>
      <c r="EB298" s="12">
        <v>41606</v>
      </c>
      <c r="EC298" s="12">
        <v>0.02992</v>
      </c>
      <c r="ED298" s="13">
        <v>1.35</v>
      </c>
      <c r="EE298" s="14">
        <v>1</v>
      </c>
      <c r="EF298" s="15">
        <f t="shared" si="421"/>
        <v>1680.549552</v>
      </c>
      <c r="EG298" s="12">
        <v>1</v>
      </c>
      <c r="EH298" s="12">
        <v>280</v>
      </c>
      <c r="EI298" s="12">
        <v>1.92</v>
      </c>
      <c r="EJ298" s="19">
        <f t="shared" si="422"/>
        <v>3.65684210526316</v>
      </c>
      <c r="EK298" s="20">
        <f>11872+EB298*0.025</f>
        <v>12912.15</v>
      </c>
      <c r="EL298" s="12">
        <v>1</v>
      </c>
      <c r="EM298" s="12">
        <v>3.91</v>
      </c>
      <c r="EN298" s="9">
        <f t="shared" si="423"/>
        <v>4.91</v>
      </c>
      <c r="EO298" s="10">
        <v>1.225</v>
      </c>
      <c r="EP298" s="22">
        <v>1.2</v>
      </c>
      <c r="EQ298" s="21">
        <f t="shared" si="424"/>
        <v>137552.431886693</v>
      </c>
    </row>
    <row r="299" s="1" customFormat="1" customHeight="1" spans="6:147">
      <c r="F299" s="12">
        <v>35434</v>
      </c>
      <c r="G299" s="12">
        <v>0.0253</v>
      </c>
      <c r="H299" s="13">
        <v>1.35</v>
      </c>
      <c r="I299" s="14">
        <v>1</v>
      </c>
      <c r="J299" s="15">
        <f t="shared" si="397"/>
        <v>1210.24827</v>
      </c>
      <c r="K299" s="12">
        <v>1</v>
      </c>
      <c r="L299" s="12">
        <v>280</v>
      </c>
      <c r="M299" s="12">
        <v>1.83</v>
      </c>
      <c r="N299" s="19">
        <f t="shared" si="398"/>
        <v>3.56684210526316</v>
      </c>
      <c r="O299" s="20">
        <v>11872</v>
      </c>
      <c r="P299" s="12">
        <v>0.99</v>
      </c>
      <c r="Q299" s="12">
        <v>1.98</v>
      </c>
      <c r="R299" s="9">
        <f t="shared" si="399"/>
        <v>2.9602</v>
      </c>
      <c r="S299" s="10">
        <v>1.225</v>
      </c>
      <c r="T299" s="20">
        <v>1</v>
      </c>
      <c r="U299" s="21">
        <f t="shared" si="400"/>
        <v>58704.4262780965</v>
      </c>
      <c r="AA299" s="12">
        <v>35434</v>
      </c>
      <c r="AB299" s="12">
        <v>0.0253</v>
      </c>
      <c r="AC299" s="13">
        <v>1.35</v>
      </c>
      <c r="AD299" s="14">
        <v>1</v>
      </c>
      <c r="AE299" s="15">
        <f t="shared" si="401"/>
        <v>1210.24827</v>
      </c>
      <c r="AF299" s="12">
        <v>1</v>
      </c>
      <c r="AG299" s="12">
        <v>280</v>
      </c>
      <c r="AH299" s="12">
        <v>1.83</v>
      </c>
      <c r="AI299" s="19">
        <f t="shared" si="402"/>
        <v>3.56684210526316</v>
      </c>
      <c r="AJ299" s="20">
        <v>11872</v>
      </c>
      <c r="AK299" s="12">
        <v>0.99</v>
      </c>
      <c r="AL299" s="12">
        <v>1.98</v>
      </c>
      <c r="AM299" s="9">
        <f t="shared" si="403"/>
        <v>2.9602</v>
      </c>
      <c r="AN299" s="10">
        <v>1.225</v>
      </c>
      <c r="AO299" s="22">
        <v>1.015</v>
      </c>
      <c r="AP299" s="21">
        <f t="shared" si="404"/>
        <v>59584.992672268</v>
      </c>
      <c r="AV299" s="12">
        <v>35728</v>
      </c>
      <c r="AW299" s="12">
        <v>0.0253</v>
      </c>
      <c r="AX299" s="13">
        <v>1.35</v>
      </c>
      <c r="AY299" s="14">
        <v>1</v>
      </c>
      <c r="AZ299" s="15">
        <f t="shared" si="405"/>
        <v>1220.28984</v>
      </c>
      <c r="BA299" s="12">
        <v>1</v>
      </c>
      <c r="BB299" s="12">
        <v>280</v>
      </c>
      <c r="BC299" s="12">
        <v>1.83</v>
      </c>
      <c r="BD299" s="19">
        <f t="shared" si="406"/>
        <v>3.56684210526316</v>
      </c>
      <c r="BE299" s="20">
        <v>11872</v>
      </c>
      <c r="BF299" s="12">
        <v>1</v>
      </c>
      <c r="BG299" s="12">
        <v>3.11</v>
      </c>
      <c r="BH299" s="9">
        <f t="shared" si="407"/>
        <v>4.11</v>
      </c>
      <c r="BI299" s="10">
        <v>1.225</v>
      </c>
      <c r="BJ299" s="20">
        <v>1</v>
      </c>
      <c r="BK299" s="21">
        <f t="shared" si="408"/>
        <v>81686.7101057565</v>
      </c>
      <c r="BQ299" s="12">
        <v>35728</v>
      </c>
      <c r="BR299" s="12">
        <v>0.0253</v>
      </c>
      <c r="BS299" s="13">
        <v>1.35</v>
      </c>
      <c r="BT299" s="14">
        <v>1</v>
      </c>
      <c r="BU299" s="15">
        <f t="shared" si="409"/>
        <v>1220.28984</v>
      </c>
      <c r="BV299" s="12">
        <v>1</v>
      </c>
      <c r="BW299" s="12">
        <v>280</v>
      </c>
      <c r="BX299" s="12">
        <v>1.83</v>
      </c>
      <c r="BY299" s="19">
        <f t="shared" si="410"/>
        <v>3.56684210526316</v>
      </c>
      <c r="BZ299" s="20">
        <v>11872</v>
      </c>
      <c r="CA299" s="12">
        <v>1</v>
      </c>
      <c r="CB299" s="12">
        <v>3.11</v>
      </c>
      <c r="CC299" s="9">
        <f t="shared" si="411"/>
        <v>4.11</v>
      </c>
      <c r="CD299" s="10">
        <v>1.225</v>
      </c>
      <c r="CE299" s="22">
        <v>1.015</v>
      </c>
      <c r="CF299" s="21">
        <f t="shared" si="412"/>
        <v>82912.0107573429</v>
      </c>
      <c r="CL299" s="12">
        <v>41312</v>
      </c>
      <c r="CM299" s="12">
        <v>0.0253</v>
      </c>
      <c r="CN299" s="13">
        <v>1.35</v>
      </c>
      <c r="CO299" s="14">
        <v>1</v>
      </c>
      <c r="CP299" s="15">
        <f t="shared" si="413"/>
        <v>1411.01136</v>
      </c>
      <c r="CQ299" s="12">
        <v>1</v>
      </c>
      <c r="CR299" s="12">
        <v>280</v>
      </c>
      <c r="CS299" s="12">
        <v>1.83</v>
      </c>
      <c r="CT299" s="19">
        <f t="shared" si="414"/>
        <v>3.56684210526316</v>
      </c>
      <c r="CU299" s="20">
        <v>11872</v>
      </c>
      <c r="CV299" s="12">
        <v>0.99</v>
      </c>
      <c r="CW299" s="12">
        <v>1.98</v>
      </c>
      <c r="CX299" s="9">
        <f t="shared" si="415"/>
        <v>2.9602</v>
      </c>
      <c r="CY299" s="10">
        <v>1.225</v>
      </c>
      <c r="CZ299" s="22">
        <v>1.085</v>
      </c>
      <c r="DA299" s="21">
        <f t="shared" si="416"/>
        <v>66511.7422597421</v>
      </c>
      <c r="DG299" s="12">
        <v>41606</v>
      </c>
      <c r="DH299" s="12">
        <v>0.0253</v>
      </c>
      <c r="DI299" s="13">
        <v>1.35</v>
      </c>
      <c r="DJ299" s="14">
        <v>1</v>
      </c>
      <c r="DK299" s="15">
        <f t="shared" si="417"/>
        <v>1421.05293</v>
      </c>
      <c r="DL299" s="12">
        <v>1</v>
      </c>
      <c r="DM299" s="12">
        <v>280</v>
      </c>
      <c r="DN299" s="12">
        <v>1.83</v>
      </c>
      <c r="DO299" s="19">
        <f t="shared" si="418"/>
        <v>3.56684210526316</v>
      </c>
      <c r="DP299" s="20">
        <v>11872</v>
      </c>
      <c r="DQ299" s="12">
        <v>1</v>
      </c>
      <c r="DR299" s="12">
        <v>3.11</v>
      </c>
      <c r="DS299" s="9">
        <f t="shared" si="419"/>
        <v>4.11</v>
      </c>
      <c r="DT299" s="10">
        <v>1.225</v>
      </c>
      <c r="DU299" s="22">
        <v>1.085</v>
      </c>
      <c r="DV299" s="21">
        <f t="shared" si="420"/>
        <v>92541.8693183065</v>
      </c>
      <c r="EB299" s="12">
        <v>41606</v>
      </c>
      <c r="EC299" s="12">
        <v>0.02992</v>
      </c>
      <c r="ED299" s="13">
        <v>1.35</v>
      </c>
      <c r="EE299" s="14">
        <v>1</v>
      </c>
      <c r="EF299" s="15">
        <f t="shared" si="421"/>
        <v>1680.549552</v>
      </c>
      <c r="EG299" s="12">
        <v>1</v>
      </c>
      <c r="EH299" s="12">
        <v>280</v>
      </c>
      <c r="EI299" s="12">
        <v>1.92</v>
      </c>
      <c r="EJ299" s="19">
        <f t="shared" si="422"/>
        <v>3.65684210526316</v>
      </c>
      <c r="EK299" s="20">
        <f>11872+EB299*0.025</f>
        <v>12912.15</v>
      </c>
      <c r="EL299" s="12">
        <v>1</v>
      </c>
      <c r="EM299" s="12">
        <v>3.91</v>
      </c>
      <c r="EN299" s="9">
        <f t="shared" si="423"/>
        <v>4.91</v>
      </c>
      <c r="EO299" s="10">
        <v>1.225</v>
      </c>
      <c r="EP299" s="22">
        <v>1.2</v>
      </c>
      <c r="EQ299" s="21">
        <f t="shared" si="424"/>
        <v>137552.431886693</v>
      </c>
    </row>
    <row r="300" s="1" customFormat="1" customHeight="1" spans="6:147">
      <c r="F300" s="12">
        <v>35434</v>
      </c>
      <c r="G300" s="12">
        <v>0.0253</v>
      </c>
      <c r="H300" s="13">
        <v>1.35</v>
      </c>
      <c r="I300" s="14">
        <v>1</v>
      </c>
      <c r="J300" s="15">
        <f t="shared" si="397"/>
        <v>1210.24827</v>
      </c>
      <c r="K300" s="12">
        <v>1</v>
      </c>
      <c r="L300" s="12">
        <v>280</v>
      </c>
      <c r="M300" s="12">
        <v>1.83</v>
      </c>
      <c r="N300" s="19">
        <f t="shared" si="398"/>
        <v>3.56684210526316</v>
      </c>
      <c r="O300" s="20">
        <v>11872</v>
      </c>
      <c r="P300" s="12">
        <v>0.99</v>
      </c>
      <c r="Q300" s="12">
        <v>1.98</v>
      </c>
      <c r="R300" s="9">
        <f t="shared" si="399"/>
        <v>2.9602</v>
      </c>
      <c r="S300" s="10">
        <v>1.225</v>
      </c>
      <c r="T300" s="20">
        <v>1</v>
      </c>
      <c r="U300" s="21">
        <f t="shared" si="400"/>
        <v>58704.4262780965</v>
      </c>
      <c r="AA300" s="12">
        <v>35434</v>
      </c>
      <c r="AB300" s="12">
        <v>0.0253</v>
      </c>
      <c r="AC300" s="13">
        <v>1.35</v>
      </c>
      <c r="AD300" s="14">
        <v>1</v>
      </c>
      <c r="AE300" s="15">
        <f t="shared" si="401"/>
        <v>1210.24827</v>
      </c>
      <c r="AF300" s="12">
        <v>1</v>
      </c>
      <c r="AG300" s="12">
        <v>280</v>
      </c>
      <c r="AH300" s="12">
        <v>1.83</v>
      </c>
      <c r="AI300" s="19">
        <f t="shared" si="402"/>
        <v>3.56684210526316</v>
      </c>
      <c r="AJ300" s="20">
        <v>11872</v>
      </c>
      <c r="AK300" s="12">
        <v>0.99</v>
      </c>
      <c r="AL300" s="12">
        <v>1.98</v>
      </c>
      <c r="AM300" s="9">
        <f t="shared" si="403"/>
        <v>2.9602</v>
      </c>
      <c r="AN300" s="10">
        <v>1.225</v>
      </c>
      <c r="AO300" s="22">
        <v>1.015</v>
      </c>
      <c r="AP300" s="21">
        <f t="shared" si="404"/>
        <v>59584.992672268</v>
      </c>
      <c r="AV300" s="12">
        <v>35728</v>
      </c>
      <c r="AW300" s="12">
        <v>0.0253</v>
      </c>
      <c r="AX300" s="13">
        <v>1.35</v>
      </c>
      <c r="AY300" s="14">
        <v>1</v>
      </c>
      <c r="AZ300" s="15">
        <f t="shared" si="405"/>
        <v>1220.28984</v>
      </c>
      <c r="BA300" s="12">
        <v>1</v>
      </c>
      <c r="BB300" s="12">
        <v>280</v>
      </c>
      <c r="BC300" s="12">
        <v>1.83</v>
      </c>
      <c r="BD300" s="19">
        <f t="shared" si="406"/>
        <v>3.56684210526316</v>
      </c>
      <c r="BE300" s="20">
        <v>11872</v>
      </c>
      <c r="BF300" s="12">
        <v>1</v>
      </c>
      <c r="BG300" s="12">
        <v>3.11</v>
      </c>
      <c r="BH300" s="9">
        <f t="shared" si="407"/>
        <v>4.11</v>
      </c>
      <c r="BI300" s="10">
        <v>1.225</v>
      </c>
      <c r="BJ300" s="20">
        <v>1</v>
      </c>
      <c r="BK300" s="21">
        <f t="shared" si="408"/>
        <v>81686.7101057565</v>
      </c>
      <c r="BQ300" s="12">
        <v>35728</v>
      </c>
      <c r="BR300" s="12">
        <v>0.0253</v>
      </c>
      <c r="BS300" s="13">
        <v>1.35</v>
      </c>
      <c r="BT300" s="14">
        <v>1</v>
      </c>
      <c r="BU300" s="15">
        <f t="shared" si="409"/>
        <v>1220.28984</v>
      </c>
      <c r="BV300" s="12">
        <v>1</v>
      </c>
      <c r="BW300" s="12">
        <v>280</v>
      </c>
      <c r="BX300" s="12">
        <v>1.83</v>
      </c>
      <c r="BY300" s="19">
        <f t="shared" si="410"/>
        <v>3.56684210526316</v>
      </c>
      <c r="BZ300" s="20">
        <v>11872</v>
      </c>
      <c r="CA300" s="12">
        <v>1</v>
      </c>
      <c r="CB300" s="12">
        <v>3.11</v>
      </c>
      <c r="CC300" s="9">
        <f t="shared" si="411"/>
        <v>4.11</v>
      </c>
      <c r="CD300" s="10">
        <v>1.225</v>
      </c>
      <c r="CE300" s="22">
        <v>1.015</v>
      </c>
      <c r="CF300" s="21">
        <f t="shared" si="412"/>
        <v>82912.0107573429</v>
      </c>
      <c r="CL300" s="12">
        <v>41312</v>
      </c>
      <c r="CM300" s="12">
        <v>0.0253</v>
      </c>
      <c r="CN300" s="13">
        <v>1.35</v>
      </c>
      <c r="CO300" s="14">
        <v>1</v>
      </c>
      <c r="CP300" s="15">
        <f t="shared" si="413"/>
        <v>1411.01136</v>
      </c>
      <c r="CQ300" s="12">
        <v>1</v>
      </c>
      <c r="CR300" s="12">
        <v>280</v>
      </c>
      <c r="CS300" s="12">
        <v>1.83</v>
      </c>
      <c r="CT300" s="19">
        <f t="shared" si="414"/>
        <v>3.56684210526316</v>
      </c>
      <c r="CU300" s="20">
        <v>11872</v>
      </c>
      <c r="CV300" s="12">
        <v>0.99</v>
      </c>
      <c r="CW300" s="12">
        <v>1.98</v>
      </c>
      <c r="CX300" s="9">
        <f t="shared" si="415"/>
        <v>2.9602</v>
      </c>
      <c r="CY300" s="10">
        <v>1.225</v>
      </c>
      <c r="CZ300" s="22">
        <v>1.085</v>
      </c>
      <c r="DA300" s="21">
        <f t="shared" si="416"/>
        <v>66511.7422597421</v>
      </c>
      <c r="DG300" s="12">
        <v>41606</v>
      </c>
      <c r="DH300" s="12">
        <v>0.0253</v>
      </c>
      <c r="DI300" s="13">
        <v>1.35</v>
      </c>
      <c r="DJ300" s="14">
        <v>1</v>
      </c>
      <c r="DK300" s="15">
        <f t="shared" si="417"/>
        <v>1421.05293</v>
      </c>
      <c r="DL300" s="12">
        <v>1</v>
      </c>
      <c r="DM300" s="12">
        <v>280</v>
      </c>
      <c r="DN300" s="12">
        <v>1.83</v>
      </c>
      <c r="DO300" s="19">
        <f t="shared" si="418"/>
        <v>3.56684210526316</v>
      </c>
      <c r="DP300" s="20">
        <v>11872</v>
      </c>
      <c r="DQ300" s="12">
        <v>1</v>
      </c>
      <c r="DR300" s="12">
        <v>3.11</v>
      </c>
      <c r="DS300" s="9">
        <f t="shared" si="419"/>
        <v>4.11</v>
      </c>
      <c r="DT300" s="10">
        <v>1.225</v>
      </c>
      <c r="DU300" s="22">
        <v>1.085</v>
      </c>
      <c r="DV300" s="21">
        <f t="shared" si="420"/>
        <v>92541.8693183065</v>
      </c>
      <c r="EB300" s="12">
        <v>41606</v>
      </c>
      <c r="EC300" s="12">
        <v>0.02992</v>
      </c>
      <c r="ED300" s="13">
        <v>1.35</v>
      </c>
      <c r="EE300" s="14">
        <v>1</v>
      </c>
      <c r="EF300" s="15">
        <f t="shared" si="421"/>
        <v>1680.549552</v>
      </c>
      <c r="EG300" s="12">
        <v>1</v>
      </c>
      <c r="EH300" s="12">
        <v>280</v>
      </c>
      <c r="EI300" s="12">
        <v>1.92</v>
      </c>
      <c r="EJ300" s="19">
        <f t="shared" si="422"/>
        <v>3.65684210526316</v>
      </c>
      <c r="EK300" s="20">
        <f>11872+EB300*0.025</f>
        <v>12912.15</v>
      </c>
      <c r="EL300" s="12">
        <v>1</v>
      </c>
      <c r="EM300" s="12">
        <v>3.91</v>
      </c>
      <c r="EN300" s="9">
        <f t="shared" si="423"/>
        <v>4.91</v>
      </c>
      <c r="EO300" s="10">
        <v>1.225</v>
      </c>
      <c r="EP300" s="22">
        <v>1.2</v>
      </c>
      <c r="EQ300" s="21">
        <f t="shared" si="424"/>
        <v>137552.431886693</v>
      </c>
    </row>
    <row r="301" s="1" customFormat="1" customHeight="1" spans="6:147">
      <c r="F301" s="12">
        <v>35434</v>
      </c>
      <c r="G301" s="12">
        <v>0.0253</v>
      </c>
      <c r="H301" s="13">
        <v>1.35</v>
      </c>
      <c r="I301" s="14">
        <v>1</v>
      </c>
      <c r="J301" s="15">
        <f t="shared" si="397"/>
        <v>1210.24827</v>
      </c>
      <c r="K301" s="12">
        <v>1</v>
      </c>
      <c r="L301" s="12">
        <v>280</v>
      </c>
      <c r="M301" s="12">
        <v>1.83</v>
      </c>
      <c r="N301" s="19">
        <f t="shared" si="398"/>
        <v>3.56684210526316</v>
      </c>
      <c r="O301" s="20">
        <v>11872</v>
      </c>
      <c r="P301" s="12">
        <v>0.99</v>
      </c>
      <c r="Q301" s="12">
        <v>1.98</v>
      </c>
      <c r="R301" s="9">
        <f t="shared" si="399"/>
        <v>2.9602</v>
      </c>
      <c r="S301" s="10">
        <v>1.225</v>
      </c>
      <c r="T301" s="20">
        <v>1</v>
      </c>
      <c r="U301" s="21">
        <f t="shared" si="400"/>
        <v>58704.4262780965</v>
      </c>
      <c r="AA301" s="12">
        <v>35434</v>
      </c>
      <c r="AB301" s="12">
        <v>0.0253</v>
      </c>
      <c r="AC301" s="13">
        <v>1.35</v>
      </c>
      <c r="AD301" s="14">
        <v>1</v>
      </c>
      <c r="AE301" s="15">
        <f t="shared" si="401"/>
        <v>1210.24827</v>
      </c>
      <c r="AF301" s="12">
        <v>1</v>
      </c>
      <c r="AG301" s="12">
        <v>280</v>
      </c>
      <c r="AH301" s="12">
        <v>1.83</v>
      </c>
      <c r="AI301" s="19">
        <f t="shared" si="402"/>
        <v>3.56684210526316</v>
      </c>
      <c r="AJ301" s="20">
        <v>11872</v>
      </c>
      <c r="AK301" s="12">
        <v>0.99</v>
      </c>
      <c r="AL301" s="12">
        <v>1.98</v>
      </c>
      <c r="AM301" s="9">
        <f t="shared" si="403"/>
        <v>2.9602</v>
      </c>
      <c r="AN301" s="10">
        <v>1.225</v>
      </c>
      <c r="AO301" s="22">
        <v>1.015</v>
      </c>
      <c r="AP301" s="21">
        <f t="shared" si="404"/>
        <v>59584.992672268</v>
      </c>
      <c r="AV301" s="12">
        <v>35728</v>
      </c>
      <c r="AW301" s="12">
        <v>0.0253</v>
      </c>
      <c r="AX301" s="13">
        <v>1.35</v>
      </c>
      <c r="AY301" s="14">
        <v>1</v>
      </c>
      <c r="AZ301" s="15">
        <f t="shared" si="405"/>
        <v>1220.28984</v>
      </c>
      <c r="BA301" s="12">
        <v>1</v>
      </c>
      <c r="BB301" s="12">
        <v>280</v>
      </c>
      <c r="BC301" s="12">
        <v>1.83</v>
      </c>
      <c r="BD301" s="19">
        <f t="shared" si="406"/>
        <v>3.56684210526316</v>
      </c>
      <c r="BE301" s="20">
        <v>11872</v>
      </c>
      <c r="BF301" s="12">
        <v>1</v>
      </c>
      <c r="BG301" s="12">
        <v>3.11</v>
      </c>
      <c r="BH301" s="9">
        <f t="shared" si="407"/>
        <v>4.11</v>
      </c>
      <c r="BI301" s="10">
        <v>1.225</v>
      </c>
      <c r="BJ301" s="20">
        <v>1</v>
      </c>
      <c r="BK301" s="21">
        <f t="shared" si="408"/>
        <v>81686.7101057565</v>
      </c>
      <c r="BQ301" s="12">
        <v>35728</v>
      </c>
      <c r="BR301" s="12">
        <v>0.0253</v>
      </c>
      <c r="BS301" s="13">
        <v>1.35</v>
      </c>
      <c r="BT301" s="14">
        <v>1</v>
      </c>
      <c r="BU301" s="15">
        <f t="shared" si="409"/>
        <v>1220.28984</v>
      </c>
      <c r="BV301" s="12">
        <v>1</v>
      </c>
      <c r="BW301" s="12">
        <v>280</v>
      </c>
      <c r="BX301" s="12">
        <v>1.83</v>
      </c>
      <c r="BY301" s="19">
        <f t="shared" si="410"/>
        <v>3.56684210526316</v>
      </c>
      <c r="BZ301" s="20">
        <v>11872</v>
      </c>
      <c r="CA301" s="12">
        <v>1</v>
      </c>
      <c r="CB301" s="12">
        <v>3.11</v>
      </c>
      <c r="CC301" s="9">
        <f t="shared" si="411"/>
        <v>4.11</v>
      </c>
      <c r="CD301" s="10">
        <v>1.225</v>
      </c>
      <c r="CE301" s="22">
        <v>1.015</v>
      </c>
      <c r="CF301" s="21">
        <f t="shared" si="412"/>
        <v>82912.0107573429</v>
      </c>
      <c r="CL301" s="12">
        <v>41312</v>
      </c>
      <c r="CM301" s="12">
        <v>0.0253</v>
      </c>
      <c r="CN301" s="13">
        <v>1.35</v>
      </c>
      <c r="CO301" s="14">
        <v>1</v>
      </c>
      <c r="CP301" s="15">
        <f t="shared" si="413"/>
        <v>1411.01136</v>
      </c>
      <c r="CQ301" s="12">
        <v>1</v>
      </c>
      <c r="CR301" s="12">
        <v>280</v>
      </c>
      <c r="CS301" s="12">
        <v>1.83</v>
      </c>
      <c r="CT301" s="19">
        <f t="shared" si="414"/>
        <v>3.56684210526316</v>
      </c>
      <c r="CU301" s="20">
        <v>11872</v>
      </c>
      <c r="CV301" s="12">
        <v>0.99</v>
      </c>
      <c r="CW301" s="12">
        <v>1.98</v>
      </c>
      <c r="CX301" s="9">
        <f t="shared" si="415"/>
        <v>2.9602</v>
      </c>
      <c r="CY301" s="10">
        <v>1.225</v>
      </c>
      <c r="CZ301" s="22">
        <v>1.085</v>
      </c>
      <c r="DA301" s="21">
        <f t="shared" si="416"/>
        <v>66511.7422597421</v>
      </c>
      <c r="DG301" s="12">
        <v>41606</v>
      </c>
      <c r="DH301" s="12">
        <v>0.0253</v>
      </c>
      <c r="DI301" s="13">
        <v>1.35</v>
      </c>
      <c r="DJ301" s="14">
        <v>1</v>
      </c>
      <c r="DK301" s="15">
        <f t="shared" si="417"/>
        <v>1421.05293</v>
      </c>
      <c r="DL301" s="12">
        <v>1</v>
      </c>
      <c r="DM301" s="12">
        <v>280</v>
      </c>
      <c r="DN301" s="12">
        <v>1.83</v>
      </c>
      <c r="DO301" s="19">
        <f t="shared" si="418"/>
        <v>3.56684210526316</v>
      </c>
      <c r="DP301" s="20">
        <v>11872</v>
      </c>
      <c r="DQ301" s="12">
        <v>1</v>
      </c>
      <c r="DR301" s="12">
        <v>3.11</v>
      </c>
      <c r="DS301" s="9">
        <f t="shared" si="419"/>
        <v>4.11</v>
      </c>
      <c r="DT301" s="10">
        <v>1.225</v>
      </c>
      <c r="DU301" s="22">
        <v>1.085</v>
      </c>
      <c r="DV301" s="21">
        <f t="shared" si="420"/>
        <v>92541.8693183065</v>
      </c>
      <c r="EB301" s="12">
        <v>41606</v>
      </c>
      <c r="EC301" s="12">
        <v>0.02992</v>
      </c>
      <c r="ED301" s="13">
        <v>1.35</v>
      </c>
      <c r="EE301" s="14">
        <v>1</v>
      </c>
      <c r="EF301" s="15">
        <f t="shared" si="421"/>
        <v>1680.549552</v>
      </c>
      <c r="EG301" s="12">
        <v>1</v>
      </c>
      <c r="EH301" s="12">
        <v>280</v>
      </c>
      <c r="EI301" s="12">
        <v>1.92</v>
      </c>
      <c r="EJ301" s="19">
        <f t="shared" si="422"/>
        <v>3.65684210526316</v>
      </c>
      <c r="EK301" s="20">
        <f>11872+EB301*0.025</f>
        <v>12912.15</v>
      </c>
      <c r="EL301" s="12">
        <v>1</v>
      </c>
      <c r="EM301" s="12">
        <v>3.91</v>
      </c>
      <c r="EN301" s="9">
        <f t="shared" si="423"/>
        <v>4.91</v>
      </c>
      <c r="EO301" s="10">
        <v>1.225</v>
      </c>
      <c r="EP301" s="22">
        <v>1.2</v>
      </c>
      <c r="EQ301" s="21">
        <f t="shared" si="424"/>
        <v>137552.431886693</v>
      </c>
    </row>
    <row r="302" s="1" customFormat="1" customHeight="1" spans="6:147">
      <c r="F302" s="12">
        <v>35434</v>
      </c>
      <c r="G302" s="12">
        <v>0.0253</v>
      </c>
      <c r="H302" s="13">
        <v>1.35</v>
      </c>
      <c r="I302" s="14">
        <v>1</v>
      </c>
      <c r="J302" s="15">
        <f t="shared" si="397"/>
        <v>1210.24827</v>
      </c>
      <c r="K302" s="12">
        <v>1</v>
      </c>
      <c r="L302" s="12">
        <v>280</v>
      </c>
      <c r="M302" s="12">
        <v>1.83</v>
      </c>
      <c r="N302" s="19">
        <f t="shared" si="398"/>
        <v>3.56684210526316</v>
      </c>
      <c r="O302" s="20">
        <v>11872</v>
      </c>
      <c r="P302" s="12">
        <v>0.99</v>
      </c>
      <c r="Q302" s="12">
        <v>1.98</v>
      </c>
      <c r="R302" s="9">
        <f t="shared" si="399"/>
        <v>2.9602</v>
      </c>
      <c r="S302" s="10">
        <v>1.225</v>
      </c>
      <c r="T302" s="20">
        <v>1</v>
      </c>
      <c r="U302" s="21">
        <f t="shared" si="400"/>
        <v>58704.4262780965</v>
      </c>
      <c r="AA302" s="12">
        <v>35434</v>
      </c>
      <c r="AB302" s="12">
        <v>0.0253</v>
      </c>
      <c r="AC302" s="13">
        <v>1.35</v>
      </c>
      <c r="AD302" s="14">
        <v>1</v>
      </c>
      <c r="AE302" s="15">
        <f t="shared" si="401"/>
        <v>1210.24827</v>
      </c>
      <c r="AF302" s="12">
        <v>1</v>
      </c>
      <c r="AG302" s="12">
        <v>280</v>
      </c>
      <c r="AH302" s="12">
        <v>1.83</v>
      </c>
      <c r="AI302" s="19">
        <f t="shared" si="402"/>
        <v>3.56684210526316</v>
      </c>
      <c r="AJ302" s="20">
        <v>11872</v>
      </c>
      <c r="AK302" s="12">
        <v>0.99</v>
      </c>
      <c r="AL302" s="12">
        <v>1.98</v>
      </c>
      <c r="AM302" s="9">
        <f t="shared" si="403"/>
        <v>2.9602</v>
      </c>
      <c r="AN302" s="10">
        <v>1.225</v>
      </c>
      <c r="AO302" s="22">
        <v>1.015</v>
      </c>
      <c r="AP302" s="21">
        <f t="shared" si="404"/>
        <v>59584.992672268</v>
      </c>
      <c r="AV302" s="12">
        <v>35728</v>
      </c>
      <c r="AW302" s="12">
        <v>0.0253</v>
      </c>
      <c r="AX302" s="13">
        <v>1.35</v>
      </c>
      <c r="AY302" s="14">
        <v>1</v>
      </c>
      <c r="AZ302" s="15">
        <f t="shared" si="405"/>
        <v>1220.28984</v>
      </c>
      <c r="BA302" s="12">
        <v>1</v>
      </c>
      <c r="BB302" s="12">
        <v>280</v>
      </c>
      <c r="BC302" s="12">
        <v>1.83</v>
      </c>
      <c r="BD302" s="19">
        <f t="shared" si="406"/>
        <v>3.56684210526316</v>
      </c>
      <c r="BE302" s="20">
        <v>11872</v>
      </c>
      <c r="BF302" s="12">
        <v>1</v>
      </c>
      <c r="BG302" s="12">
        <v>3.11</v>
      </c>
      <c r="BH302" s="9">
        <f t="shared" si="407"/>
        <v>4.11</v>
      </c>
      <c r="BI302" s="10">
        <v>1.225</v>
      </c>
      <c r="BJ302" s="20">
        <v>1</v>
      </c>
      <c r="BK302" s="21">
        <f t="shared" si="408"/>
        <v>81686.7101057565</v>
      </c>
      <c r="BQ302" s="12">
        <v>35728</v>
      </c>
      <c r="BR302" s="12">
        <v>0.0253</v>
      </c>
      <c r="BS302" s="13">
        <v>1.35</v>
      </c>
      <c r="BT302" s="14">
        <v>1</v>
      </c>
      <c r="BU302" s="15">
        <f t="shared" si="409"/>
        <v>1220.28984</v>
      </c>
      <c r="BV302" s="12">
        <v>1</v>
      </c>
      <c r="BW302" s="12">
        <v>280</v>
      </c>
      <c r="BX302" s="12">
        <v>1.83</v>
      </c>
      <c r="BY302" s="19">
        <f t="shared" si="410"/>
        <v>3.56684210526316</v>
      </c>
      <c r="BZ302" s="20">
        <v>11872</v>
      </c>
      <c r="CA302" s="12">
        <v>1</v>
      </c>
      <c r="CB302" s="12">
        <v>3.11</v>
      </c>
      <c r="CC302" s="9">
        <f t="shared" si="411"/>
        <v>4.11</v>
      </c>
      <c r="CD302" s="10">
        <v>1.225</v>
      </c>
      <c r="CE302" s="22">
        <v>1.015</v>
      </c>
      <c r="CF302" s="21">
        <f t="shared" si="412"/>
        <v>82912.0107573429</v>
      </c>
      <c r="CL302" s="12">
        <v>41312</v>
      </c>
      <c r="CM302" s="12">
        <v>0.0253</v>
      </c>
      <c r="CN302" s="13">
        <v>1.35</v>
      </c>
      <c r="CO302" s="14">
        <v>1</v>
      </c>
      <c r="CP302" s="15">
        <f t="shared" si="413"/>
        <v>1411.01136</v>
      </c>
      <c r="CQ302" s="12">
        <v>1</v>
      </c>
      <c r="CR302" s="12">
        <v>280</v>
      </c>
      <c r="CS302" s="12">
        <v>1.83</v>
      </c>
      <c r="CT302" s="19">
        <f t="shared" si="414"/>
        <v>3.56684210526316</v>
      </c>
      <c r="CU302" s="20">
        <v>11872</v>
      </c>
      <c r="CV302" s="12">
        <v>0.99</v>
      </c>
      <c r="CW302" s="12">
        <v>1.98</v>
      </c>
      <c r="CX302" s="9">
        <f t="shared" si="415"/>
        <v>2.9602</v>
      </c>
      <c r="CY302" s="10">
        <v>1.225</v>
      </c>
      <c r="CZ302" s="22">
        <v>1.085</v>
      </c>
      <c r="DA302" s="21">
        <f t="shared" si="416"/>
        <v>66511.7422597421</v>
      </c>
      <c r="DG302" s="12">
        <v>41606</v>
      </c>
      <c r="DH302" s="12">
        <v>0.0253</v>
      </c>
      <c r="DI302" s="13">
        <v>1.35</v>
      </c>
      <c r="DJ302" s="14">
        <v>1</v>
      </c>
      <c r="DK302" s="15">
        <f t="shared" si="417"/>
        <v>1421.05293</v>
      </c>
      <c r="DL302" s="12">
        <v>1</v>
      </c>
      <c r="DM302" s="12">
        <v>280</v>
      </c>
      <c r="DN302" s="12">
        <v>1.83</v>
      </c>
      <c r="DO302" s="19">
        <f t="shared" si="418"/>
        <v>3.56684210526316</v>
      </c>
      <c r="DP302" s="20">
        <v>11872</v>
      </c>
      <c r="DQ302" s="12">
        <v>1</v>
      </c>
      <c r="DR302" s="12">
        <v>3.11</v>
      </c>
      <c r="DS302" s="9">
        <f t="shared" si="419"/>
        <v>4.11</v>
      </c>
      <c r="DT302" s="10">
        <v>1.225</v>
      </c>
      <c r="DU302" s="22">
        <v>1.085</v>
      </c>
      <c r="DV302" s="21">
        <f t="shared" si="420"/>
        <v>92541.8693183065</v>
      </c>
      <c r="EB302" s="12">
        <v>41606</v>
      </c>
      <c r="EC302" s="12">
        <v>0.02992</v>
      </c>
      <c r="ED302" s="13">
        <v>1.35</v>
      </c>
      <c r="EE302" s="14">
        <v>1</v>
      </c>
      <c r="EF302" s="15">
        <f t="shared" si="421"/>
        <v>1680.549552</v>
      </c>
      <c r="EG302" s="12">
        <v>1</v>
      </c>
      <c r="EH302" s="12">
        <v>280</v>
      </c>
      <c r="EI302" s="12">
        <v>1.92</v>
      </c>
      <c r="EJ302" s="19">
        <f t="shared" si="422"/>
        <v>3.65684210526316</v>
      </c>
      <c r="EK302" s="20">
        <v>11872</v>
      </c>
      <c r="EL302" s="12">
        <v>1</v>
      </c>
      <c r="EM302" s="12">
        <v>3.91</v>
      </c>
      <c r="EN302" s="9">
        <f t="shared" si="423"/>
        <v>4.91</v>
      </c>
      <c r="EO302" s="10">
        <v>1.225</v>
      </c>
      <c r="EP302" s="22">
        <v>1.2</v>
      </c>
      <c r="EQ302" s="21">
        <f t="shared" si="424"/>
        <v>130044.941231693</v>
      </c>
    </row>
    <row r="303" s="1" customFormat="1" customHeight="1" spans="6:147">
      <c r="F303" s="12">
        <v>35434</v>
      </c>
      <c r="G303" s="12">
        <v>0.0253</v>
      </c>
      <c r="H303" s="13">
        <v>1.35</v>
      </c>
      <c r="I303" s="14">
        <v>1</v>
      </c>
      <c r="J303" s="15">
        <f t="shared" si="397"/>
        <v>1210.24827</v>
      </c>
      <c r="K303" s="12">
        <v>1</v>
      </c>
      <c r="L303" s="12">
        <v>280</v>
      </c>
      <c r="M303" s="12">
        <v>1.83</v>
      </c>
      <c r="N303" s="19">
        <f t="shared" si="398"/>
        <v>3.56684210526316</v>
      </c>
      <c r="O303" s="20">
        <v>11872</v>
      </c>
      <c r="P303" s="12">
        <v>0.99</v>
      </c>
      <c r="Q303" s="12">
        <v>1.98</v>
      </c>
      <c r="R303" s="9">
        <f t="shared" si="399"/>
        <v>2.9602</v>
      </c>
      <c r="S303" s="10">
        <v>1.225</v>
      </c>
      <c r="T303" s="20">
        <v>1</v>
      </c>
      <c r="U303" s="21">
        <f t="shared" si="400"/>
        <v>58704.4262780965</v>
      </c>
      <c r="AA303" s="12">
        <v>35434</v>
      </c>
      <c r="AB303" s="12">
        <v>0.0253</v>
      </c>
      <c r="AC303" s="13">
        <v>1.35</v>
      </c>
      <c r="AD303" s="14">
        <v>1</v>
      </c>
      <c r="AE303" s="15">
        <f t="shared" si="401"/>
        <v>1210.24827</v>
      </c>
      <c r="AF303" s="12">
        <v>1</v>
      </c>
      <c r="AG303" s="12">
        <v>280</v>
      </c>
      <c r="AH303" s="12">
        <v>1.83</v>
      </c>
      <c r="AI303" s="19">
        <f t="shared" si="402"/>
        <v>3.56684210526316</v>
      </c>
      <c r="AJ303" s="20">
        <v>11872</v>
      </c>
      <c r="AK303" s="12">
        <v>0.99</v>
      </c>
      <c r="AL303" s="12">
        <v>1.98</v>
      </c>
      <c r="AM303" s="9">
        <f t="shared" si="403"/>
        <v>2.9602</v>
      </c>
      <c r="AN303" s="10">
        <v>1.225</v>
      </c>
      <c r="AO303" s="22">
        <v>1.015</v>
      </c>
      <c r="AP303" s="21">
        <f t="shared" si="404"/>
        <v>59584.992672268</v>
      </c>
      <c r="AV303" s="12">
        <v>35728</v>
      </c>
      <c r="AW303" s="12">
        <v>0.0253</v>
      </c>
      <c r="AX303" s="13">
        <v>1.35</v>
      </c>
      <c r="AY303" s="14">
        <v>1</v>
      </c>
      <c r="AZ303" s="15">
        <f t="shared" si="405"/>
        <v>1220.28984</v>
      </c>
      <c r="BA303" s="12">
        <v>1</v>
      </c>
      <c r="BB303" s="12">
        <v>280</v>
      </c>
      <c r="BC303" s="12">
        <v>1.83</v>
      </c>
      <c r="BD303" s="19">
        <f t="shared" si="406"/>
        <v>3.56684210526316</v>
      </c>
      <c r="BE303" s="20">
        <v>11872</v>
      </c>
      <c r="BF303" s="12">
        <v>1</v>
      </c>
      <c r="BG303" s="12">
        <v>3.11</v>
      </c>
      <c r="BH303" s="9">
        <f t="shared" si="407"/>
        <v>4.11</v>
      </c>
      <c r="BI303" s="10">
        <v>1.225</v>
      </c>
      <c r="BJ303" s="20">
        <v>1</v>
      </c>
      <c r="BK303" s="21">
        <f t="shared" si="408"/>
        <v>81686.7101057565</v>
      </c>
      <c r="BQ303" s="12">
        <v>35728</v>
      </c>
      <c r="BR303" s="12">
        <v>0.0253</v>
      </c>
      <c r="BS303" s="13">
        <v>1.35</v>
      </c>
      <c r="BT303" s="14">
        <v>1</v>
      </c>
      <c r="BU303" s="15">
        <f t="shared" si="409"/>
        <v>1220.28984</v>
      </c>
      <c r="BV303" s="12">
        <v>1</v>
      </c>
      <c r="BW303" s="12">
        <v>280</v>
      </c>
      <c r="BX303" s="12">
        <v>1.83</v>
      </c>
      <c r="BY303" s="19">
        <f t="shared" si="410"/>
        <v>3.56684210526316</v>
      </c>
      <c r="BZ303" s="20">
        <v>11872</v>
      </c>
      <c r="CA303" s="12">
        <v>1</v>
      </c>
      <c r="CB303" s="12">
        <v>3.11</v>
      </c>
      <c r="CC303" s="9">
        <f t="shared" si="411"/>
        <v>4.11</v>
      </c>
      <c r="CD303" s="10">
        <v>1.225</v>
      </c>
      <c r="CE303" s="22">
        <v>1.015</v>
      </c>
      <c r="CF303" s="21">
        <f t="shared" si="412"/>
        <v>82912.0107573429</v>
      </c>
      <c r="CL303" s="12">
        <v>41312</v>
      </c>
      <c r="CM303" s="12">
        <v>0.0253</v>
      </c>
      <c r="CN303" s="13">
        <v>1.35</v>
      </c>
      <c r="CO303" s="14">
        <v>1</v>
      </c>
      <c r="CP303" s="15">
        <f t="shared" si="413"/>
        <v>1411.01136</v>
      </c>
      <c r="CQ303" s="12">
        <v>1</v>
      </c>
      <c r="CR303" s="12">
        <v>280</v>
      </c>
      <c r="CS303" s="12">
        <v>1.83</v>
      </c>
      <c r="CT303" s="19">
        <f t="shared" si="414"/>
        <v>3.56684210526316</v>
      </c>
      <c r="CU303" s="20">
        <v>11872</v>
      </c>
      <c r="CV303" s="12">
        <v>0.99</v>
      </c>
      <c r="CW303" s="12">
        <v>1.98</v>
      </c>
      <c r="CX303" s="9">
        <f t="shared" si="415"/>
        <v>2.9602</v>
      </c>
      <c r="CY303" s="10">
        <v>1.225</v>
      </c>
      <c r="CZ303" s="22">
        <v>1.085</v>
      </c>
      <c r="DA303" s="21">
        <f t="shared" si="416"/>
        <v>66511.7422597421</v>
      </c>
      <c r="DG303" s="12">
        <v>41606</v>
      </c>
      <c r="DH303" s="12">
        <v>0.0253</v>
      </c>
      <c r="DI303" s="13">
        <v>1.35</v>
      </c>
      <c r="DJ303" s="14">
        <v>1</v>
      </c>
      <c r="DK303" s="15">
        <f t="shared" si="417"/>
        <v>1421.05293</v>
      </c>
      <c r="DL303" s="12">
        <v>1</v>
      </c>
      <c r="DM303" s="12">
        <v>280</v>
      </c>
      <c r="DN303" s="12">
        <v>1.83</v>
      </c>
      <c r="DO303" s="19">
        <f t="shared" si="418"/>
        <v>3.56684210526316</v>
      </c>
      <c r="DP303" s="20">
        <v>11872</v>
      </c>
      <c r="DQ303" s="12">
        <v>1</v>
      </c>
      <c r="DR303" s="12">
        <v>3.11</v>
      </c>
      <c r="DS303" s="9">
        <f t="shared" si="419"/>
        <v>4.11</v>
      </c>
      <c r="DT303" s="10">
        <v>1.225</v>
      </c>
      <c r="DU303" s="22">
        <v>1.085</v>
      </c>
      <c r="DV303" s="21">
        <f t="shared" si="420"/>
        <v>92541.8693183065</v>
      </c>
      <c r="EB303" s="12">
        <v>41606</v>
      </c>
      <c r="EC303" s="12">
        <v>0.02992</v>
      </c>
      <c r="ED303" s="13">
        <v>1.35</v>
      </c>
      <c r="EE303" s="14">
        <v>1</v>
      </c>
      <c r="EF303" s="15">
        <f t="shared" si="421"/>
        <v>1680.549552</v>
      </c>
      <c r="EG303" s="12">
        <v>1</v>
      </c>
      <c r="EH303" s="12">
        <v>280</v>
      </c>
      <c r="EI303" s="12">
        <v>1.92</v>
      </c>
      <c r="EJ303" s="19">
        <f t="shared" si="422"/>
        <v>3.65684210526316</v>
      </c>
      <c r="EK303" s="20">
        <v>11872</v>
      </c>
      <c r="EL303" s="12">
        <v>1</v>
      </c>
      <c r="EM303" s="12">
        <v>3.91</v>
      </c>
      <c r="EN303" s="9">
        <f t="shared" si="423"/>
        <v>4.91</v>
      </c>
      <c r="EO303" s="10">
        <v>1.225</v>
      </c>
      <c r="EP303" s="22">
        <v>1.2</v>
      </c>
      <c r="EQ303" s="21">
        <f t="shared" si="424"/>
        <v>130044.941231693</v>
      </c>
    </row>
    <row r="304" s="1" customFormat="1" customHeight="1" spans="6:147">
      <c r="F304" s="12">
        <v>35434</v>
      </c>
      <c r="G304" s="12">
        <v>0.0253</v>
      </c>
      <c r="H304" s="13">
        <v>1.35</v>
      </c>
      <c r="I304" s="14">
        <v>1</v>
      </c>
      <c r="J304" s="15">
        <f t="shared" si="397"/>
        <v>1210.24827</v>
      </c>
      <c r="K304" s="12">
        <v>1</v>
      </c>
      <c r="L304" s="12">
        <v>280</v>
      </c>
      <c r="M304" s="12">
        <v>1.83</v>
      </c>
      <c r="N304" s="19">
        <f t="shared" si="398"/>
        <v>3.56684210526316</v>
      </c>
      <c r="O304" s="20">
        <v>11872</v>
      </c>
      <c r="P304" s="12">
        <v>0.99</v>
      </c>
      <c r="Q304" s="12">
        <v>1.98</v>
      </c>
      <c r="R304" s="9">
        <f t="shared" si="399"/>
        <v>2.9602</v>
      </c>
      <c r="S304" s="10">
        <v>1.225</v>
      </c>
      <c r="T304" s="20">
        <v>1</v>
      </c>
      <c r="U304" s="21">
        <f t="shared" si="400"/>
        <v>58704.4262780965</v>
      </c>
      <c r="AA304" s="12">
        <v>35434</v>
      </c>
      <c r="AB304" s="12">
        <v>0.0253</v>
      </c>
      <c r="AC304" s="13">
        <v>1.35</v>
      </c>
      <c r="AD304" s="14">
        <v>1</v>
      </c>
      <c r="AE304" s="15">
        <f t="shared" si="401"/>
        <v>1210.24827</v>
      </c>
      <c r="AF304" s="12">
        <v>1</v>
      </c>
      <c r="AG304" s="12">
        <v>280</v>
      </c>
      <c r="AH304" s="12">
        <v>1.83</v>
      </c>
      <c r="AI304" s="19">
        <f t="shared" si="402"/>
        <v>3.56684210526316</v>
      </c>
      <c r="AJ304" s="20">
        <v>11872</v>
      </c>
      <c r="AK304" s="12">
        <v>0.99</v>
      </c>
      <c r="AL304" s="12">
        <v>1.98</v>
      </c>
      <c r="AM304" s="9">
        <f t="shared" si="403"/>
        <v>2.9602</v>
      </c>
      <c r="AN304" s="10">
        <v>1.225</v>
      </c>
      <c r="AO304" s="22">
        <v>1.015</v>
      </c>
      <c r="AP304" s="21">
        <f t="shared" si="404"/>
        <v>59584.992672268</v>
      </c>
      <c r="AV304" s="12">
        <v>35728</v>
      </c>
      <c r="AW304" s="12">
        <v>0.0253</v>
      </c>
      <c r="AX304" s="13">
        <v>1.35</v>
      </c>
      <c r="AY304" s="14">
        <v>1</v>
      </c>
      <c r="AZ304" s="15">
        <f t="shared" si="405"/>
        <v>1220.28984</v>
      </c>
      <c r="BA304" s="12">
        <v>1</v>
      </c>
      <c r="BB304" s="12">
        <v>280</v>
      </c>
      <c r="BC304" s="12">
        <v>1.83</v>
      </c>
      <c r="BD304" s="19">
        <f t="shared" si="406"/>
        <v>3.56684210526316</v>
      </c>
      <c r="BE304" s="20">
        <v>11872</v>
      </c>
      <c r="BF304" s="12">
        <v>1</v>
      </c>
      <c r="BG304" s="12">
        <v>3.11</v>
      </c>
      <c r="BH304" s="9">
        <f t="shared" si="407"/>
        <v>4.11</v>
      </c>
      <c r="BI304" s="10">
        <v>1.225</v>
      </c>
      <c r="BJ304" s="20">
        <v>1</v>
      </c>
      <c r="BK304" s="21">
        <f t="shared" si="408"/>
        <v>81686.7101057565</v>
      </c>
      <c r="BQ304" s="12">
        <v>35728</v>
      </c>
      <c r="BR304" s="12">
        <v>0.0253</v>
      </c>
      <c r="BS304" s="13">
        <v>1.35</v>
      </c>
      <c r="BT304" s="14">
        <v>1</v>
      </c>
      <c r="BU304" s="15">
        <f t="shared" si="409"/>
        <v>1220.28984</v>
      </c>
      <c r="BV304" s="12">
        <v>1</v>
      </c>
      <c r="BW304" s="12">
        <v>280</v>
      </c>
      <c r="BX304" s="12">
        <v>1.83</v>
      </c>
      <c r="BY304" s="19">
        <f t="shared" si="410"/>
        <v>3.56684210526316</v>
      </c>
      <c r="BZ304" s="20">
        <v>11872</v>
      </c>
      <c r="CA304" s="12">
        <v>1</v>
      </c>
      <c r="CB304" s="12">
        <v>3.11</v>
      </c>
      <c r="CC304" s="9">
        <f t="shared" si="411"/>
        <v>4.11</v>
      </c>
      <c r="CD304" s="10">
        <v>1.225</v>
      </c>
      <c r="CE304" s="22">
        <v>1.015</v>
      </c>
      <c r="CF304" s="21">
        <f t="shared" si="412"/>
        <v>82912.0107573429</v>
      </c>
      <c r="CL304" s="12">
        <v>41312</v>
      </c>
      <c r="CM304" s="12">
        <v>0.0253</v>
      </c>
      <c r="CN304" s="13">
        <v>1.35</v>
      </c>
      <c r="CO304" s="14">
        <v>1</v>
      </c>
      <c r="CP304" s="15">
        <f t="shared" si="413"/>
        <v>1411.01136</v>
      </c>
      <c r="CQ304" s="12">
        <v>1</v>
      </c>
      <c r="CR304" s="12">
        <v>280</v>
      </c>
      <c r="CS304" s="12">
        <v>1.83</v>
      </c>
      <c r="CT304" s="19">
        <f t="shared" si="414"/>
        <v>3.56684210526316</v>
      </c>
      <c r="CU304" s="20">
        <v>11872</v>
      </c>
      <c r="CV304" s="12">
        <v>0.99</v>
      </c>
      <c r="CW304" s="12">
        <v>1.98</v>
      </c>
      <c r="CX304" s="9">
        <f t="shared" si="415"/>
        <v>2.9602</v>
      </c>
      <c r="CY304" s="10">
        <v>1.225</v>
      </c>
      <c r="CZ304" s="22">
        <v>1.085</v>
      </c>
      <c r="DA304" s="21">
        <f t="shared" si="416"/>
        <v>66511.7422597421</v>
      </c>
      <c r="DG304" s="12">
        <v>41606</v>
      </c>
      <c r="DH304" s="12">
        <v>0.0253</v>
      </c>
      <c r="DI304" s="13">
        <v>1.35</v>
      </c>
      <c r="DJ304" s="14">
        <v>1</v>
      </c>
      <c r="DK304" s="15">
        <f t="shared" si="417"/>
        <v>1421.05293</v>
      </c>
      <c r="DL304" s="12">
        <v>1</v>
      </c>
      <c r="DM304" s="12">
        <v>280</v>
      </c>
      <c r="DN304" s="12">
        <v>1.83</v>
      </c>
      <c r="DO304" s="19">
        <f t="shared" si="418"/>
        <v>3.56684210526316</v>
      </c>
      <c r="DP304" s="20">
        <v>11872</v>
      </c>
      <c r="DQ304" s="12">
        <v>1</v>
      </c>
      <c r="DR304" s="12">
        <v>3.11</v>
      </c>
      <c r="DS304" s="9">
        <f t="shared" si="419"/>
        <v>4.11</v>
      </c>
      <c r="DT304" s="10">
        <v>1.225</v>
      </c>
      <c r="DU304" s="22">
        <v>1.085</v>
      </c>
      <c r="DV304" s="21">
        <f t="shared" si="420"/>
        <v>92541.8693183065</v>
      </c>
      <c r="EB304" s="12">
        <v>41606</v>
      </c>
      <c r="EC304" s="12">
        <v>0.02992</v>
      </c>
      <c r="ED304" s="13">
        <v>1.35</v>
      </c>
      <c r="EE304" s="14">
        <v>1</v>
      </c>
      <c r="EF304" s="15">
        <f t="shared" si="421"/>
        <v>1680.549552</v>
      </c>
      <c r="EG304" s="12">
        <v>1</v>
      </c>
      <c r="EH304" s="12">
        <v>280</v>
      </c>
      <c r="EI304" s="12">
        <v>1.92</v>
      </c>
      <c r="EJ304" s="19">
        <f t="shared" si="422"/>
        <v>3.65684210526316</v>
      </c>
      <c r="EK304" s="20">
        <v>11872</v>
      </c>
      <c r="EL304" s="12">
        <v>1</v>
      </c>
      <c r="EM304" s="12">
        <v>3.91</v>
      </c>
      <c r="EN304" s="9">
        <f t="shared" si="423"/>
        <v>4.91</v>
      </c>
      <c r="EO304" s="10">
        <v>1.225</v>
      </c>
      <c r="EP304" s="22">
        <v>1.2</v>
      </c>
      <c r="EQ304" s="21">
        <f t="shared" si="424"/>
        <v>130044.941231693</v>
      </c>
    </row>
    <row r="305" s="1" customFormat="1" customHeight="1" spans="6:147">
      <c r="F305" s="12">
        <v>35434</v>
      </c>
      <c r="G305" s="12">
        <v>0.0253</v>
      </c>
      <c r="H305" s="13">
        <v>1.35</v>
      </c>
      <c r="I305" s="14">
        <v>1</v>
      </c>
      <c r="J305" s="15">
        <f t="shared" si="397"/>
        <v>1210.24827</v>
      </c>
      <c r="K305" s="12">
        <v>1</v>
      </c>
      <c r="L305" s="12">
        <v>280</v>
      </c>
      <c r="M305" s="12">
        <v>1.83</v>
      </c>
      <c r="N305" s="19">
        <f t="shared" si="398"/>
        <v>3.56684210526316</v>
      </c>
      <c r="O305" s="20">
        <v>11872</v>
      </c>
      <c r="P305" s="12">
        <v>0.99</v>
      </c>
      <c r="Q305" s="12">
        <v>1.98</v>
      </c>
      <c r="R305" s="9">
        <f t="shared" si="399"/>
        <v>2.9602</v>
      </c>
      <c r="S305" s="10">
        <v>1.225</v>
      </c>
      <c r="T305" s="20">
        <v>1</v>
      </c>
      <c r="U305" s="21">
        <f t="shared" si="400"/>
        <v>58704.4262780965</v>
      </c>
      <c r="AA305" s="12">
        <v>35434</v>
      </c>
      <c r="AB305" s="12">
        <v>0.0253</v>
      </c>
      <c r="AC305" s="13">
        <v>1.35</v>
      </c>
      <c r="AD305" s="14">
        <v>1</v>
      </c>
      <c r="AE305" s="15">
        <f t="shared" si="401"/>
        <v>1210.24827</v>
      </c>
      <c r="AF305" s="12">
        <v>1</v>
      </c>
      <c r="AG305" s="12">
        <v>280</v>
      </c>
      <c r="AH305" s="12">
        <v>1.83</v>
      </c>
      <c r="AI305" s="19">
        <f t="shared" si="402"/>
        <v>3.56684210526316</v>
      </c>
      <c r="AJ305" s="20">
        <v>11872</v>
      </c>
      <c r="AK305" s="12">
        <v>0.99</v>
      </c>
      <c r="AL305" s="12">
        <v>1.98</v>
      </c>
      <c r="AM305" s="9">
        <f t="shared" si="403"/>
        <v>2.9602</v>
      </c>
      <c r="AN305" s="10">
        <v>1.225</v>
      </c>
      <c r="AO305" s="22">
        <v>1.015</v>
      </c>
      <c r="AP305" s="21">
        <f t="shared" si="404"/>
        <v>59584.992672268</v>
      </c>
      <c r="AV305" s="12">
        <v>35728</v>
      </c>
      <c r="AW305" s="12">
        <v>0.0253</v>
      </c>
      <c r="AX305" s="13">
        <v>1.35</v>
      </c>
      <c r="AY305" s="14">
        <v>1</v>
      </c>
      <c r="AZ305" s="15">
        <f t="shared" si="405"/>
        <v>1220.28984</v>
      </c>
      <c r="BA305" s="12">
        <v>1</v>
      </c>
      <c r="BB305" s="12">
        <v>280</v>
      </c>
      <c r="BC305" s="12">
        <v>1.83</v>
      </c>
      <c r="BD305" s="19">
        <f t="shared" si="406"/>
        <v>3.56684210526316</v>
      </c>
      <c r="BE305" s="20">
        <v>11872</v>
      </c>
      <c r="BF305" s="12">
        <v>1</v>
      </c>
      <c r="BG305" s="12">
        <v>3.11</v>
      </c>
      <c r="BH305" s="9">
        <f t="shared" si="407"/>
        <v>4.11</v>
      </c>
      <c r="BI305" s="10">
        <v>1.225</v>
      </c>
      <c r="BJ305" s="20">
        <v>1</v>
      </c>
      <c r="BK305" s="21">
        <f t="shared" si="408"/>
        <v>81686.7101057565</v>
      </c>
      <c r="BQ305" s="12">
        <v>35728</v>
      </c>
      <c r="BR305" s="12">
        <v>0.0253</v>
      </c>
      <c r="BS305" s="13">
        <v>1.35</v>
      </c>
      <c r="BT305" s="14">
        <v>1</v>
      </c>
      <c r="BU305" s="15">
        <f t="shared" si="409"/>
        <v>1220.28984</v>
      </c>
      <c r="BV305" s="12">
        <v>1</v>
      </c>
      <c r="BW305" s="12">
        <v>280</v>
      </c>
      <c r="BX305" s="12">
        <v>1.83</v>
      </c>
      <c r="BY305" s="19">
        <f t="shared" si="410"/>
        <v>3.56684210526316</v>
      </c>
      <c r="BZ305" s="20">
        <v>11872</v>
      </c>
      <c r="CA305" s="12">
        <v>1</v>
      </c>
      <c r="CB305" s="12">
        <v>3.11</v>
      </c>
      <c r="CC305" s="9">
        <f t="shared" si="411"/>
        <v>4.11</v>
      </c>
      <c r="CD305" s="10">
        <v>1.225</v>
      </c>
      <c r="CE305" s="22">
        <v>1.015</v>
      </c>
      <c r="CF305" s="21">
        <f t="shared" si="412"/>
        <v>82912.0107573429</v>
      </c>
      <c r="CL305" s="12">
        <v>41312</v>
      </c>
      <c r="CM305" s="12">
        <v>0.0253</v>
      </c>
      <c r="CN305" s="13">
        <v>1.35</v>
      </c>
      <c r="CO305" s="14">
        <v>1</v>
      </c>
      <c r="CP305" s="15">
        <f t="shared" si="413"/>
        <v>1411.01136</v>
      </c>
      <c r="CQ305" s="12">
        <v>1</v>
      </c>
      <c r="CR305" s="12">
        <v>280</v>
      </c>
      <c r="CS305" s="12">
        <v>1.83</v>
      </c>
      <c r="CT305" s="19">
        <f t="shared" si="414"/>
        <v>3.56684210526316</v>
      </c>
      <c r="CU305" s="20">
        <v>11872</v>
      </c>
      <c r="CV305" s="12">
        <v>0.99</v>
      </c>
      <c r="CW305" s="12">
        <v>1.98</v>
      </c>
      <c r="CX305" s="9">
        <f t="shared" si="415"/>
        <v>2.9602</v>
      </c>
      <c r="CY305" s="10">
        <v>1.225</v>
      </c>
      <c r="CZ305" s="22">
        <v>1.085</v>
      </c>
      <c r="DA305" s="21">
        <f t="shared" si="416"/>
        <v>66511.7422597421</v>
      </c>
      <c r="DG305" s="12">
        <v>41606</v>
      </c>
      <c r="DH305" s="12">
        <v>0.0253</v>
      </c>
      <c r="DI305" s="13">
        <v>1.35</v>
      </c>
      <c r="DJ305" s="14">
        <v>1</v>
      </c>
      <c r="DK305" s="15">
        <f t="shared" si="417"/>
        <v>1421.05293</v>
      </c>
      <c r="DL305" s="12">
        <v>1</v>
      </c>
      <c r="DM305" s="12">
        <v>280</v>
      </c>
      <c r="DN305" s="12">
        <v>1.83</v>
      </c>
      <c r="DO305" s="19">
        <f t="shared" si="418"/>
        <v>3.56684210526316</v>
      </c>
      <c r="DP305" s="20">
        <v>11872</v>
      </c>
      <c r="DQ305" s="12">
        <v>1</v>
      </c>
      <c r="DR305" s="12">
        <v>3.11</v>
      </c>
      <c r="DS305" s="9">
        <f t="shared" si="419"/>
        <v>4.11</v>
      </c>
      <c r="DT305" s="10">
        <v>1.225</v>
      </c>
      <c r="DU305" s="22">
        <v>1.085</v>
      </c>
      <c r="DV305" s="21">
        <f t="shared" si="420"/>
        <v>92541.8693183065</v>
      </c>
      <c r="EB305" s="12">
        <v>41606</v>
      </c>
      <c r="EC305" s="12">
        <v>0.02992</v>
      </c>
      <c r="ED305" s="13">
        <v>1.35</v>
      </c>
      <c r="EE305" s="14">
        <v>1</v>
      </c>
      <c r="EF305" s="15">
        <f t="shared" si="421"/>
        <v>1680.549552</v>
      </c>
      <c r="EG305" s="12">
        <v>1</v>
      </c>
      <c r="EH305" s="12">
        <v>280</v>
      </c>
      <c r="EI305" s="12">
        <v>1.92</v>
      </c>
      <c r="EJ305" s="19">
        <f t="shared" si="422"/>
        <v>3.65684210526316</v>
      </c>
      <c r="EK305" s="20">
        <v>11872</v>
      </c>
      <c r="EL305" s="12">
        <v>1</v>
      </c>
      <c r="EM305" s="12">
        <v>3.91</v>
      </c>
      <c r="EN305" s="9">
        <f t="shared" si="423"/>
        <v>4.91</v>
      </c>
      <c r="EO305" s="10">
        <v>1.225</v>
      </c>
      <c r="EP305" s="22">
        <v>1.2</v>
      </c>
      <c r="EQ305" s="21">
        <f t="shared" si="424"/>
        <v>130044.941231693</v>
      </c>
    </row>
    <row r="306" s="1" customFormat="1" customHeight="1" spans="6:147">
      <c r="F306" s="12">
        <v>35434</v>
      </c>
      <c r="G306" s="12">
        <v>0.0253</v>
      </c>
      <c r="H306" s="13">
        <v>1.35</v>
      </c>
      <c r="I306" s="14">
        <v>1</v>
      </c>
      <c r="J306" s="15">
        <f t="shared" si="397"/>
        <v>1210.24827</v>
      </c>
      <c r="K306" s="12">
        <v>1</v>
      </c>
      <c r="L306" s="12">
        <v>280</v>
      </c>
      <c r="M306" s="12">
        <v>1.83</v>
      </c>
      <c r="N306" s="19">
        <f t="shared" si="398"/>
        <v>3.56684210526316</v>
      </c>
      <c r="O306" s="20">
        <v>11872</v>
      </c>
      <c r="P306" s="12">
        <v>0.99</v>
      </c>
      <c r="Q306" s="12">
        <v>1.98</v>
      </c>
      <c r="R306" s="9">
        <f t="shared" si="399"/>
        <v>2.9602</v>
      </c>
      <c r="S306" s="10">
        <v>1.225</v>
      </c>
      <c r="T306" s="20">
        <v>1</v>
      </c>
      <c r="U306" s="21">
        <f t="shared" si="400"/>
        <v>58704.4262780965</v>
      </c>
      <c r="AA306" s="12">
        <v>35434</v>
      </c>
      <c r="AB306" s="12">
        <v>0.0253</v>
      </c>
      <c r="AC306" s="13">
        <v>1.35</v>
      </c>
      <c r="AD306" s="14">
        <v>1</v>
      </c>
      <c r="AE306" s="15">
        <f t="shared" si="401"/>
        <v>1210.24827</v>
      </c>
      <c r="AF306" s="12">
        <v>1</v>
      </c>
      <c r="AG306" s="12">
        <v>280</v>
      </c>
      <c r="AH306" s="12">
        <v>1.83</v>
      </c>
      <c r="AI306" s="19">
        <f t="shared" si="402"/>
        <v>3.56684210526316</v>
      </c>
      <c r="AJ306" s="20">
        <v>11872</v>
      </c>
      <c r="AK306" s="12">
        <v>0.99</v>
      </c>
      <c r="AL306" s="12">
        <v>1.98</v>
      </c>
      <c r="AM306" s="9">
        <f t="shared" si="403"/>
        <v>2.9602</v>
      </c>
      <c r="AN306" s="10">
        <v>1.225</v>
      </c>
      <c r="AO306" s="22">
        <v>1.015</v>
      </c>
      <c r="AP306" s="21">
        <f t="shared" si="404"/>
        <v>59584.992672268</v>
      </c>
      <c r="AV306" s="12">
        <v>35728</v>
      </c>
      <c r="AW306" s="12">
        <v>0.0253</v>
      </c>
      <c r="AX306" s="13">
        <v>1.35</v>
      </c>
      <c r="AY306" s="14">
        <v>1</v>
      </c>
      <c r="AZ306" s="15">
        <f t="shared" si="405"/>
        <v>1220.28984</v>
      </c>
      <c r="BA306" s="12">
        <v>1</v>
      </c>
      <c r="BB306" s="12">
        <v>280</v>
      </c>
      <c r="BC306" s="12">
        <v>1.83</v>
      </c>
      <c r="BD306" s="19">
        <f t="shared" si="406"/>
        <v>3.56684210526316</v>
      </c>
      <c r="BE306" s="20">
        <v>11872</v>
      </c>
      <c r="BF306" s="12">
        <v>1</v>
      </c>
      <c r="BG306" s="12">
        <v>3.11</v>
      </c>
      <c r="BH306" s="9">
        <f t="shared" si="407"/>
        <v>4.11</v>
      </c>
      <c r="BI306" s="10">
        <v>1.225</v>
      </c>
      <c r="BJ306" s="20">
        <v>1</v>
      </c>
      <c r="BK306" s="21">
        <f t="shared" si="408"/>
        <v>81686.7101057565</v>
      </c>
      <c r="BQ306" s="12">
        <v>35728</v>
      </c>
      <c r="BR306" s="12">
        <v>0.0253</v>
      </c>
      <c r="BS306" s="13">
        <v>1.35</v>
      </c>
      <c r="BT306" s="14">
        <v>1</v>
      </c>
      <c r="BU306" s="15">
        <f t="shared" si="409"/>
        <v>1220.28984</v>
      </c>
      <c r="BV306" s="12">
        <v>1</v>
      </c>
      <c r="BW306" s="12">
        <v>280</v>
      </c>
      <c r="BX306" s="12">
        <v>1.83</v>
      </c>
      <c r="BY306" s="19">
        <f t="shared" si="410"/>
        <v>3.56684210526316</v>
      </c>
      <c r="BZ306" s="20">
        <v>11872</v>
      </c>
      <c r="CA306" s="12">
        <v>1</v>
      </c>
      <c r="CB306" s="12">
        <v>3.11</v>
      </c>
      <c r="CC306" s="9">
        <f t="shared" si="411"/>
        <v>4.11</v>
      </c>
      <c r="CD306" s="10">
        <v>1.225</v>
      </c>
      <c r="CE306" s="22">
        <v>1.015</v>
      </c>
      <c r="CF306" s="21">
        <f t="shared" si="412"/>
        <v>82912.0107573429</v>
      </c>
      <c r="CL306" s="12">
        <v>41312</v>
      </c>
      <c r="CM306" s="12">
        <v>0.0253</v>
      </c>
      <c r="CN306" s="13">
        <v>1.35</v>
      </c>
      <c r="CO306" s="14">
        <v>1</v>
      </c>
      <c r="CP306" s="15">
        <f t="shared" si="413"/>
        <v>1411.01136</v>
      </c>
      <c r="CQ306" s="12">
        <v>1</v>
      </c>
      <c r="CR306" s="12">
        <v>280</v>
      </c>
      <c r="CS306" s="12">
        <v>1.83</v>
      </c>
      <c r="CT306" s="19">
        <f t="shared" si="414"/>
        <v>3.56684210526316</v>
      </c>
      <c r="CU306" s="20">
        <v>11872</v>
      </c>
      <c r="CV306" s="12">
        <v>0.99</v>
      </c>
      <c r="CW306" s="12">
        <v>1.98</v>
      </c>
      <c r="CX306" s="9">
        <f t="shared" si="415"/>
        <v>2.9602</v>
      </c>
      <c r="CY306" s="10">
        <v>1.225</v>
      </c>
      <c r="CZ306" s="22">
        <v>1.085</v>
      </c>
      <c r="DA306" s="21">
        <f t="shared" si="416"/>
        <v>66511.7422597421</v>
      </c>
      <c r="DG306" s="12">
        <v>41606</v>
      </c>
      <c r="DH306" s="12">
        <v>0.0253</v>
      </c>
      <c r="DI306" s="13">
        <v>1.35</v>
      </c>
      <c r="DJ306" s="14">
        <v>1</v>
      </c>
      <c r="DK306" s="15">
        <f t="shared" si="417"/>
        <v>1421.05293</v>
      </c>
      <c r="DL306" s="12">
        <v>1</v>
      </c>
      <c r="DM306" s="12">
        <v>280</v>
      </c>
      <c r="DN306" s="12">
        <v>1.83</v>
      </c>
      <c r="DO306" s="19">
        <f t="shared" si="418"/>
        <v>3.56684210526316</v>
      </c>
      <c r="DP306" s="20">
        <v>11872</v>
      </c>
      <c r="DQ306" s="12">
        <v>1</v>
      </c>
      <c r="DR306" s="12">
        <v>3.11</v>
      </c>
      <c r="DS306" s="9">
        <f t="shared" si="419"/>
        <v>4.11</v>
      </c>
      <c r="DT306" s="10">
        <v>1.225</v>
      </c>
      <c r="DU306" s="22">
        <v>1.085</v>
      </c>
      <c r="DV306" s="21">
        <f t="shared" si="420"/>
        <v>92541.8693183065</v>
      </c>
      <c r="EB306" s="12">
        <v>41606</v>
      </c>
      <c r="EC306" s="12">
        <v>0.02992</v>
      </c>
      <c r="ED306" s="13">
        <v>1.35</v>
      </c>
      <c r="EE306" s="14">
        <v>1</v>
      </c>
      <c r="EF306" s="15">
        <f t="shared" si="421"/>
        <v>1680.549552</v>
      </c>
      <c r="EG306" s="12">
        <v>1</v>
      </c>
      <c r="EH306" s="12">
        <v>280</v>
      </c>
      <c r="EI306" s="12">
        <v>1.92</v>
      </c>
      <c r="EJ306" s="19">
        <f t="shared" si="422"/>
        <v>3.65684210526316</v>
      </c>
      <c r="EK306" s="20">
        <v>11872</v>
      </c>
      <c r="EL306" s="12">
        <v>1</v>
      </c>
      <c r="EM306" s="12">
        <v>3.91</v>
      </c>
      <c r="EN306" s="9">
        <f t="shared" si="423"/>
        <v>4.91</v>
      </c>
      <c r="EO306" s="10">
        <v>1.225</v>
      </c>
      <c r="EP306" s="22">
        <v>1.2</v>
      </c>
      <c r="EQ306" s="21">
        <f t="shared" si="424"/>
        <v>130044.941231693</v>
      </c>
    </row>
    <row r="307" s="1" customFormat="1" customHeight="1" spans="6:147">
      <c r="F307" s="12">
        <v>35434</v>
      </c>
      <c r="G307" s="12">
        <v>0.0253</v>
      </c>
      <c r="H307" s="13">
        <v>1.35</v>
      </c>
      <c r="I307" s="14">
        <v>1</v>
      </c>
      <c r="J307" s="15">
        <f t="shared" si="397"/>
        <v>1210.24827</v>
      </c>
      <c r="K307" s="12">
        <v>1</v>
      </c>
      <c r="L307" s="12">
        <v>280</v>
      </c>
      <c r="M307" s="12">
        <v>1.83</v>
      </c>
      <c r="N307" s="19">
        <f t="shared" si="398"/>
        <v>3.56684210526316</v>
      </c>
      <c r="O307" s="20">
        <v>11872</v>
      </c>
      <c r="P307" s="12">
        <v>0.99</v>
      </c>
      <c r="Q307" s="12">
        <v>1.98</v>
      </c>
      <c r="R307" s="9">
        <f t="shared" si="399"/>
        <v>2.9602</v>
      </c>
      <c r="S307" s="10">
        <v>1.225</v>
      </c>
      <c r="T307" s="20">
        <v>1</v>
      </c>
      <c r="U307" s="21">
        <f t="shared" si="400"/>
        <v>58704.4262780965</v>
      </c>
      <c r="AA307" s="12">
        <v>35434</v>
      </c>
      <c r="AB307" s="12">
        <v>0.0253</v>
      </c>
      <c r="AC307" s="13">
        <v>1.35</v>
      </c>
      <c r="AD307" s="14">
        <v>1</v>
      </c>
      <c r="AE307" s="15">
        <f t="shared" si="401"/>
        <v>1210.24827</v>
      </c>
      <c r="AF307" s="12">
        <v>1</v>
      </c>
      <c r="AG307" s="12">
        <v>280</v>
      </c>
      <c r="AH307" s="12">
        <v>1.83</v>
      </c>
      <c r="AI307" s="19">
        <f t="shared" si="402"/>
        <v>3.56684210526316</v>
      </c>
      <c r="AJ307" s="20">
        <v>11872</v>
      </c>
      <c r="AK307" s="12">
        <v>0.99</v>
      </c>
      <c r="AL307" s="12">
        <v>1.98</v>
      </c>
      <c r="AM307" s="9">
        <f t="shared" si="403"/>
        <v>2.9602</v>
      </c>
      <c r="AN307" s="10">
        <v>1.225</v>
      </c>
      <c r="AO307" s="22">
        <v>1.015</v>
      </c>
      <c r="AP307" s="21">
        <f t="shared" si="404"/>
        <v>59584.992672268</v>
      </c>
      <c r="AV307" s="12">
        <v>35728</v>
      </c>
      <c r="AW307" s="12">
        <v>0.0253</v>
      </c>
      <c r="AX307" s="13">
        <v>1.35</v>
      </c>
      <c r="AY307" s="14">
        <v>1</v>
      </c>
      <c r="AZ307" s="15">
        <f t="shared" si="405"/>
        <v>1220.28984</v>
      </c>
      <c r="BA307" s="12">
        <v>1</v>
      </c>
      <c r="BB307" s="12">
        <v>280</v>
      </c>
      <c r="BC307" s="12">
        <v>1.83</v>
      </c>
      <c r="BD307" s="19">
        <f t="shared" si="406"/>
        <v>3.56684210526316</v>
      </c>
      <c r="BE307" s="20">
        <v>11872</v>
      </c>
      <c r="BF307" s="12">
        <v>1</v>
      </c>
      <c r="BG307" s="12">
        <v>3.11</v>
      </c>
      <c r="BH307" s="9">
        <f t="shared" si="407"/>
        <v>4.11</v>
      </c>
      <c r="BI307" s="10">
        <v>1.225</v>
      </c>
      <c r="BJ307" s="20">
        <v>1</v>
      </c>
      <c r="BK307" s="21">
        <f t="shared" si="408"/>
        <v>81686.7101057565</v>
      </c>
      <c r="BQ307" s="12">
        <v>35728</v>
      </c>
      <c r="BR307" s="12">
        <v>0.0253</v>
      </c>
      <c r="BS307" s="13">
        <v>1.35</v>
      </c>
      <c r="BT307" s="14">
        <v>1</v>
      </c>
      <c r="BU307" s="15">
        <f t="shared" si="409"/>
        <v>1220.28984</v>
      </c>
      <c r="BV307" s="12">
        <v>1</v>
      </c>
      <c r="BW307" s="12">
        <v>280</v>
      </c>
      <c r="BX307" s="12">
        <v>1.83</v>
      </c>
      <c r="BY307" s="19">
        <f t="shared" si="410"/>
        <v>3.56684210526316</v>
      </c>
      <c r="BZ307" s="20">
        <v>11872</v>
      </c>
      <c r="CA307" s="12">
        <v>1</v>
      </c>
      <c r="CB307" s="12">
        <v>3.11</v>
      </c>
      <c r="CC307" s="9">
        <f t="shared" si="411"/>
        <v>4.11</v>
      </c>
      <c r="CD307" s="10">
        <v>1.225</v>
      </c>
      <c r="CE307" s="22">
        <v>1.015</v>
      </c>
      <c r="CF307" s="21">
        <f t="shared" si="412"/>
        <v>82912.0107573429</v>
      </c>
      <c r="CL307" s="12">
        <v>41312</v>
      </c>
      <c r="CM307" s="12">
        <v>0.0253</v>
      </c>
      <c r="CN307" s="13">
        <v>1.35</v>
      </c>
      <c r="CO307" s="14">
        <v>1</v>
      </c>
      <c r="CP307" s="15">
        <f t="shared" si="413"/>
        <v>1411.01136</v>
      </c>
      <c r="CQ307" s="12">
        <v>1</v>
      </c>
      <c r="CR307" s="12">
        <v>280</v>
      </c>
      <c r="CS307" s="12">
        <v>1.83</v>
      </c>
      <c r="CT307" s="19">
        <f t="shared" si="414"/>
        <v>3.56684210526316</v>
      </c>
      <c r="CU307" s="20">
        <v>11872</v>
      </c>
      <c r="CV307" s="12">
        <v>0.99</v>
      </c>
      <c r="CW307" s="12">
        <v>1.98</v>
      </c>
      <c r="CX307" s="9">
        <f t="shared" si="415"/>
        <v>2.9602</v>
      </c>
      <c r="CY307" s="10">
        <v>1.225</v>
      </c>
      <c r="CZ307" s="22">
        <v>1.085</v>
      </c>
      <c r="DA307" s="21">
        <f t="shared" si="416"/>
        <v>66511.7422597421</v>
      </c>
      <c r="DG307" s="12">
        <v>41606</v>
      </c>
      <c r="DH307" s="12">
        <v>0.0253</v>
      </c>
      <c r="DI307" s="13">
        <v>1.35</v>
      </c>
      <c r="DJ307" s="14">
        <v>1</v>
      </c>
      <c r="DK307" s="15">
        <f t="shared" si="417"/>
        <v>1421.05293</v>
      </c>
      <c r="DL307" s="12">
        <v>1</v>
      </c>
      <c r="DM307" s="12">
        <v>280</v>
      </c>
      <c r="DN307" s="12">
        <v>1.83</v>
      </c>
      <c r="DO307" s="19">
        <f t="shared" si="418"/>
        <v>3.56684210526316</v>
      </c>
      <c r="DP307" s="20">
        <v>11872</v>
      </c>
      <c r="DQ307" s="12">
        <v>1</v>
      </c>
      <c r="DR307" s="12">
        <v>3.11</v>
      </c>
      <c r="DS307" s="9">
        <f t="shared" si="419"/>
        <v>4.11</v>
      </c>
      <c r="DT307" s="10">
        <v>1.225</v>
      </c>
      <c r="DU307" s="22">
        <v>1.085</v>
      </c>
      <c r="DV307" s="21">
        <f t="shared" si="420"/>
        <v>92541.8693183065</v>
      </c>
      <c r="EB307" s="12">
        <v>41606</v>
      </c>
      <c r="EC307" s="12">
        <v>0.02992</v>
      </c>
      <c r="ED307" s="13">
        <v>1.35</v>
      </c>
      <c r="EE307" s="14">
        <v>1</v>
      </c>
      <c r="EF307" s="15">
        <f t="shared" si="421"/>
        <v>1680.549552</v>
      </c>
      <c r="EG307" s="12">
        <v>1</v>
      </c>
      <c r="EH307" s="12">
        <v>280</v>
      </c>
      <c r="EI307" s="12">
        <v>1.92</v>
      </c>
      <c r="EJ307" s="19">
        <f t="shared" si="422"/>
        <v>3.65684210526316</v>
      </c>
      <c r="EK307" s="20">
        <v>11872</v>
      </c>
      <c r="EL307" s="12">
        <v>1</v>
      </c>
      <c r="EM307" s="12">
        <v>3.91</v>
      </c>
      <c r="EN307" s="9">
        <f t="shared" si="423"/>
        <v>4.91</v>
      </c>
      <c r="EO307" s="10">
        <v>1.225</v>
      </c>
      <c r="EP307" s="22">
        <v>1.2</v>
      </c>
      <c r="EQ307" s="21">
        <f t="shared" si="424"/>
        <v>130044.941231693</v>
      </c>
    </row>
    <row r="308" s="1" customFormat="1" customHeight="1" spans="6:147">
      <c r="F308" s="12">
        <v>35434</v>
      </c>
      <c r="G308" s="12">
        <v>0.0253</v>
      </c>
      <c r="H308" s="13">
        <v>1.35</v>
      </c>
      <c r="I308" s="14">
        <v>1</v>
      </c>
      <c r="J308" s="15">
        <f t="shared" si="397"/>
        <v>1210.24827</v>
      </c>
      <c r="K308" s="12">
        <v>1</v>
      </c>
      <c r="L308" s="12">
        <v>280</v>
      </c>
      <c r="M308" s="12">
        <v>1.83</v>
      </c>
      <c r="N308" s="19">
        <f t="shared" si="398"/>
        <v>3.56684210526316</v>
      </c>
      <c r="O308" s="20">
        <v>11872</v>
      </c>
      <c r="P308" s="12">
        <v>0.99</v>
      </c>
      <c r="Q308" s="12">
        <v>1.98</v>
      </c>
      <c r="R308" s="9">
        <f t="shared" si="399"/>
        <v>2.9602</v>
      </c>
      <c r="S308" s="10">
        <v>1.225</v>
      </c>
      <c r="T308" s="20">
        <v>1</v>
      </c>
      <c r="U308" s="21">
        <f t="shared" si="400"/>
        <v>58704.4262780965</v>
      </c>
      <c r="AA308" s="12">
        <v>35434</v>
      </c>
      <c r="AB308" s="12">
        <v>0.0253</v>
      </c>
      <c r="AC308" s="13">
        <v>1.35</v>
      </c>
      <c r="AD308" s="14">
        <v>1</v>
      </c>
      <c r="AE308" s="15">
        <f t="shared" si="401"/>
        <v>1210.24827</v>
      </c>
      <c r="AF308" s="12">
        <v>1</v>
      </c>
      <c r="AG308" s="12">
        <v>280</v>
      </c>
      <c r="AH308" s="12">
        <v>1.83</v>
      </c>
      <c r="AI308" s="19">
        <f t="shared" si="402"/>
        <v>3.56684210526316</v>
      </c>
      <c r="AJ308" s="20">
        <v>11872</v>
      </c>
      <c r="AK308" s="12">
        <v>0.99</v>
      </c>
      <c r="AL308" s="12">
        <v>1.98</v>
      </c>
      <c r="AM308" s="9">
        <f t="shared" si="403"/>
        <v>2.9602</v>
      </c>
      <c r="AN308" s="10">
        <v>1.225</v>
      </c>
      <c r="AO308" s="22">
        <v>1.015</v>
      </c>
      <c r="AP308" s="21">
        <f t="shared" si="404"/>
        <v>59584.992672268</v>
      </c>
      <c r="AV308" s="12">
        <v>35728</v>
      </c>
      <c r="AW308" s="12">
        <v>0.0253</v>
      </c>
      <c r="AX308" s="13">
        <v>1.35</v>
      </c>
      <c r="AY308" s="14">
        <v>1</v>
      </c>
      <c r="AZ308" s="15">
        <f t="shared" si="405"/>
        <v>1220.28984</v>
      </c>
      <c r="BA308" s="12">
        <v>1</v>
      </c>
      <c r="BB308" s="12">
        <v>280</v>
      </c>
      <c r="BC308" s="12">
        <v>1.83</v>
      </c>
      <c r="BD308" s="19">
        <f t="shared" si="406"/>
        <v>3.56684210526316</v>
      </c>
      <c r="BE308" s="20">
        <v>11872</v>
      </c>
      <c r="BF308" s="12">
        <v>1</v>
      </c>
      <c r="BG308" s="12">
        <v>3.11</v>
      </c>
      <c r="BH308" s="9">
        <f t="shared" si="407"/>
        <v>4.11</v>
      </c>
      <c r="BI308" s="10">
        <v>1.225</v>
      </c>
      <c r="BJ308" s="20">
        <v>1</v>
      </c>
      <c r="BK308" s="21">
        <f t="shared" si="408"/>
        <v>81686.7101057565</v>
      </c>
      <c r="BQ308" s="12">
        <v>35728</v>
      </c>
      <c r="BR308" s="12">
        <v>0.0253</v>
      </c>
      <c r="BS308" s="13">
        <v>1.35</v>
      </c>
      <c r="BT308" s="14">
        <v>1</v>
      </c>
      <c r="BU308" s="15">
        <f t="shared" si="409"/>
        <v>1220.28984</v>
      </c>
      <c r="BV308" s="12">
        <v>1</v>
      </c>
      <c r="BW308" s="12">
        <v>280</v>
      </c>
      <c r="BX308" s="12">
        <v>1.83</v>
      </c>
      <c r="BY308" s="19">
        <f t="shared" si="410"/>
        <v>3.56684210526316</v>
      </c>
      <c r="BZ308" s="20">
        <v>11872</v>
      </c>
      <c r="CA308" s="12">
        <v>1</v>
      </c>
      <c r="CB308" s="12">
        <v>3.11</v>
      </c>
      <c r="CC308" s="9">
        <f t="shared" si="411"/>
        <v>4.11</v>
      </c>
      <c r="CD308" s="10">
        <v>1.225</v>
      </c>
      <c r="CE308" s="22">
        <v>1.015</v>
      </c>
      <c r="CF308" s="21">
        <f t="shared" si="412"/>
        <v>82912.0107573429</v>
      </c>
      <c r="CL308" s="12">
        <v>41312</v>
      </c>
      <c r="CM308" s="12">
        <v>0.0253</v>
      </c>
      <c r="CN308" s="13">
        <v>1.35</v>
      </c>
      <c r="CO308" s="14">
        <v>1</v>
      </c>
      <c r="CP308" s="15">
        <f t="shared" si="413"/>
        <v>1411.01136</v>
      </c>
      <c r="CQ308" s="12">
        <v>1</v>
      </c>
      <c r="CR308" s="12">
        <v>280</v>
      </c>
      <c r="CS308" s="12">
        <v>1.83</v>
      </c>
      <c r="CT308" s="19">
        <f t="shared" si="414"/>
        <v>3.56684210526316</v>
      </c>
      <c r="CU308" s="20">
        <v>11872</v>
      </c>
      <c r="CV308" s="12">
        <v>0.99</v>
      </c>
      <c r="CW308" s="12">
        <v>1.98</v>
      </c>
      <c r="CX308" s="9">
        <f t="shared" si="415"/>
        <v>2.9602</v>
      </c>
      <c r="CY308" s="10">
        <v>1.225</v>
      </c>
      <c r="CZ308" s="22">
        <v>1.085</v>
      </c>
      <c r="DA308" s="21">
        <f t="shared" si="416"/>
        <v>66511.7422597421</v>
      </c>
      <c r="DG308" s="12">
        <v>41606</v>
      </c>
      <c r="DH308" s="12">
        <v>0.0253</v>
      </c>
      <c r="DI308" s="13">
        <v>1.35</v>
      </c>
      <c r="DJ308" s="14">
        <v>1</v>
      </c>
      <c r="DK308" s="15">
        <f t="shared" si="417"/>
        <v>1421.05293</v>
      </c>
      <c r="DL308" s="12">
        <v>1</v>
      </c>
      <c r="DM308" s="12">
        <v>280</v>
      </c>
      <c r="DN308" s="12">
        <v>1.83</v>
      </c>
      <c r="DO308" s="19">
        <f t="shared" si="418"/>
        <v>3.56684210526316</v>
      </c>
      <c r="DP308" s="20">
        <v>11872</v>
      </c>
      <c r="DQ308" s="12">
        <v>1</v>
      </c>
      <c r="DR308" s="12">
        <v>3.11</v>
      </c>
      <c r="DS308" s="9">
        <f t="shared" si="419"/>
        <v>4.11</v>
      </c>
      <c r="DT308" s="10">
        <v>1.225</v>
      </c>
      <c r="DU308" s="22">
        <v>1.085</v>
      </c>
      <c r="DV308" s="21">
        <f t="shared" si="420"/>
        <v>92541.8693183065</v>
      </c>
      <c r="EB308" s="12">
        <v>41606</v>
      </c>
      <c r="EC308" s="12">
        <v>0.02992</v>
      </c>
      <c r="ED308" s="13">
        <v>1.35</v>
      </c>
      <c r="EE308" s="14">
        <v>1</v>
      </c>
      <c r="EF308" s="15">
        <f t="shared" si="421"/>
        <v>1680.549552</v>
      </c>
      <c r="EG308" s="12">
        <v>1</v>
      </c>
      <c r="EH308" s="12">
        <v>280</v>
      </c>
      <c r="EI308" s="12">
        <v>1.92</v>
      </c>
      <c r="EJ308" s="19">
        <f t="shared" si="422"/>
        <v>3.65684210526316</v>
      </c>
      <c r="EK308" s="20">
        <v>11872</v>
      </c>
      <c r="EL308" s="12">
        <v>1</v>
      </c>
      <c r="EM308" s="12">
        <v>3.91</v>
      </c>
      <c r="EN308" s="9">
        <f t="shared" si="423"/>
        <v>4.91</v>
      </c>
      <c r="EO308" s="10">
        <v>1.225</v>
      </c>
      <c r="EP308" s="22">
        <v>1.2</v>
      </c>
      <c r="EQ308" s="21">
        <f t="shared" si="424"/>
        <v>130044.941231693</v>
      </c>
    </row>
    <row r="309" s="1" customFormat="1" customHeight="1" spans="6:147">
      <c r="F309" s="12">
        <v>35434</v>
      </c>
      <c r="G309" s="12">
        <v>0.0253</v>
      </c>
      <c r="H309" s="13">
        <v>1.35</v>
      </c>
      <c r="I309" s="14">
        <v>1</v>
      </c>
      <c r="J309" s="15">
        <f t="shared" si="397"/>
        <v>1210.24827</v>
      </c>
      <c r="K309" s="12">
        <v>1</v>
      </c>
      <c r="L309" s="12">
        <v>280</v>
      </c>
      <c r="M309" s="12">
        <v>1.83</v>
      </c>
      <c r="N309" s="19">
        <f t="shared" si="398"/>
        <v>3.56684210526316</v>
      </c>
      <c r="O309" s="20">
        <v>11872</v>
      </c>
      <c r="P309" s="12">
        <v>0.99</v>
      </c>
      <c r="Q309" s="12">
        <v>1.98</v>
      </c>
      <c r="R309" s="9">
        <f t="shared" si="399"/>
        <v>2.9602</v>
      </c>
      <c r="S309" s="10">
        <v>1.225</v>
      </c>
      <c r="T309" s="20">
        <v>1</v>
      </c>
      <c r="U309" s="21">
        <f t="shared" si="400"/>
        <v>58704.4262780965</v>
      </c>
      <c r="AA309" s="12">
        <v>35434</v>
      </c>
      <c r="AB309" s="12">
        <v>0.0253</v>
      </c>
      <c r="AC309" s="13">
        <v>1.35</v>
      </c>
      <c r="AD309" s="14">
        <v>1</v>
      </c>
      <c r="AE309" s="15">
        <f t="shared" si="401"/>
        <v>1210.24827</v>
      </c>
      <c r="AF309" s="12">
        <v>1</v>
      </c>
      <c r="AG309" s="12">
        <v>280</v>
      </c>
      <c r="AH309" s="12">
        <v>1.83</v>
      </c>
      <c r="AI309" s="19">
        <f t="shared" si="402"/>
        <v>3.56684210526316</v>
      </c>
      <c r="AJ309" s="20">
        <v>11872</v>
      </c>
      <c r="AK309" s="12">
        <v>0.99</v>
      </c>
      <c r="AL309" s="12">
        <v>1.98</v>
      </c>
      <c r="AM309" s="9">
        <f t="shared" si="403"/>
        <v>2.9602</v>
      </c>
      <c r="AN309" s="10">
        <v>1.225</v>
      </c>
      <c r="AO309" s="22">
        <v>1.015</v>
      </c>
      <c r="AP309" s="21">
        <f t="shared" si="404"/>
        <v>59584.992672268</v>
      </c>
      <c r="AV309" s="12">
        <v>35728</v>
      </c>
      <c r="AW309" s="12">
        <v>0.0253</v>
      </c>
      <c r="AX309" s="13">
        <v>1.35</v>
      </c>
      <c r="AY309" s="14">
        <v>1</v>
      </c>
      <c r="AZ309" s="15">
        <f t="shared" si="405"/>
        <v>1220.28984</v>
      </c>
      <c r="BA309" s="12">
        <v>1</v>
      </c>
      <c r="BB309" s="12">
        <v>280</v>
      </c>
      <c r="BC309" s="12">
        <v>1.83</v>
      </c>
      <c r="BD309" s="19">
        <f t="shared" si="406"/>
        <v>3.56684210526316</v>
      </c>
      <c r="BE309" s="20">
        <v>11872</v>
      </c>
      <c r="BF309" s="12">
        <v>1</v>
      </c>
      <c r="BG309" s="12">
        <v>3.11</v>
      </c>
      <c r="BH309" s="9">
        <f t="shared" si="407"/>
        <v>4.11</v>
      </c>
      <c r="BI309" s="10">
        <v>1.225</v>
      </c>
      <c r="BJ309" s="20">
        <v>1</v>
      </c>
      <c r="BK309" s="21">
        <f t="shared" si="408"/>
        <v>81686.7101057565</v>
      </c>
      <c r="BQ309" s="12">
        <v>35728</v>
      </c>
      <c r="BR309" s="12">
        <v>0.0253</v>
      </c>
      <c r="BS309" s="13">
        <v>1.35</v>
      </c>
      <c r="BT309" s="14">
        <v>1</v>
      </c>
      <c r="BU309" s="15">
        <f t="shared" si="409"/>
        <v>1220.28984</v>
      </c>
      <c r="BV309" s="12">
        <v>1</v>
      </c>
      <c r="BW309" s="12">
        <v>280</v>
      </c>
      <c r="BX309" s="12">
        <v>1.83</v>
      </c>
      <c r="BY309" s="19">
        <f t="shared" si="410"/>
        <v>3.56684210526316</v>
      </c>
      <c r="BZ309" s="20">
        <v>11872</v>
      </c>
      <c r="CA309" s="12">
        <v>1</v>
      </c>
      <c r="CB309" s="12">
        <v>3.11</v>
      </c>
      <c r="CC309" s="9">
        <f t="shared" si="411"/>
        <v>4.11</v>
      </c>
      <c r="CD309" s="10">
        <v>1.225</v>
      </c>
      <c r="CE309" s="22">
        <v>1.015</v>
      </c>
      <c r="CF309" s="21">
        <f t="shared" si="412"/>
        <v>82912.0107573429</v>
      </c>
      <c r="CL309" s="12">
        <v>41312</v>
      </c>
      <c r="CM309" s="12">
        <v>0.0253</v>
      </c>
      <c r="CN309" s="13">
        <v>1.35</v>
      </c>
      <c r="CO309" s="14">
        <v>1</v>
      </c>
      <c r="CP309" s="15">
        <f t="shared" si="413"/>
        <v>1411.01136</v>
      </c>
      <c r="CQ309" s="12">
        <v>1</v>
      </c>
      <c r="CR309" s="12">
        <v>280</v>
      </c>
      <c r="CS309" s="12">
        <v>1.83</v>
      </c>
      <c r="CT309" s="19">
        <f t="shared" si="414"/>
        <v>3.56684210526316</v>
      </c>
      <c r="CU309" s="20">
        <v>11872</v>
      </c>
      <c r="CV309" s="12">
        <v>0.99</v>
      </c>
      <c r="CW309" s="12">
        <v>1.98</v>
      </c>
      <c r="CX309" s="9">
        <f t="shared" si="415"/>
        <v>2.9602</v>
      </c>
      <c r="CY309" s="10">
        <v>1.225</v>
      </c>
      <c r="CZ309" s="22">
        <v>1.085</v>
      </c>
      <c r="DA309" s="21">
        <f t="shared" si="416"/>
        <v>66511.7422597421</v>
      </c>
      <c r="DG309" s="12">
        <v>41606</v>
      </c>
      <c r="DH309" s="12">
        <v>0.0253</v>
      </c>
      <c r="DI309" s="13">
        <v>1.35</v>
      </c>
      <c r="DJ309" s="14">
        <v>1</v>
      </c>
      <c r="DK309" s="15">
        <f t="shared" si="417"/>
        <v>1421.05293</v>
      </c>
      <c r="DL309" s="12">
        <v>1</v>
      </c>
      <c r="DM309" s="12">
        <v>280</v>
      </c>
      <c r="DN309" s="12">
        <v>1.83</v>
      </c>
      <c r="DO309" s="19">
        <f t="shared" si="418"/>
        <v>3.56684210526316</v>
      </c>
      <c r="DP309" s="20">
        <v>11872</v>
      </c>
      <c r="DQ309" s="12">
        <v>1</v>
      </c>
      <c r="DR309" s="12">
        <v>3.11</v>
      </c>
      <c r="DS309" s="9">
        <f t="shared" si="419"/>
        <v>4.11</v>
      </c>
      <c r="DT309" s="10">
        <v>1.225</v>
      </c>
      <c r="DU309" s="22">
        <v>1.085</v>
      </c>
      <c r="DV309" s="21">
        <f t="shared" si="420"/>
        <v>92541.8693183065</v>
      </c>
      <c r="EB309" s="12">
        <v>41606</v>
      </c>
      <c r="EC309" s="12">
        <v>0.02992</v>
      </c>
      <c r="ED309" s="13">
        <v>1.35</v>
      </c>
      <c r="EE309" s="14">
        <v>1</v>
      </c>
      <c r="EF309" s="15">
        <f t="shared" si="421"/>
        <v>1680.549552</v>
      </c>
      <c r="EG309" s="12">
        <v>1</v>
      </c>
      <c r="EH309" s="12">
        <v>280</v>
      </c>
      <c r="EI309" s="12">
        <v>1.92</v>
      </c>
      <c r="EJ309" s="19">
        <f t="shared" si="422"/>
        <v>3.65684210526316</v>
      </c>
      <c r="EK309" s="20">
        <v>11872</v>
      </c>
      <c r="EL309" s="12">
        <v>1</v>
      </c>
      <c r="EM309" s="12">
        <v>3.91</v>
      </c>
      <c r="EN309" s="9">
        <f t="shared" si="423"/>
        <v>4.91</v>
      </c>
      <c r="EO309" s="10">
        <v>1.225</v>
      </c>
      <c r="EP309" s="22">
        <v>1.2</v>
      </c>
      <c r="EQ309" s="21">
        <f t="shared" si="424"/>
        <v>130044.941231693</v>
      </c>
    </row>
    <row r="310" s="1" customFormat="1" customHeight="1" spans="6:147">
      <c r="F310" s="12">
        <v>35434</v>
      </c>
      <c r="G310" s="12">
        <v>0.0253</v>
      </c>
      <c r="H310" s="13">
        <v>1.35</v>
      </c>
      <c r="I310" s="14">
        <v>1</v>
      </c>
      <c r="J310" s="15">
        <f t="shared" si="397"/>
        <v>1210.24827</v>
      </c>
      <c r="K310" s="12">
        <v>1</v>
      </c>
      <c r="L310" s="12">
        <v>280</v>
      </c>
      <c r="M310" s="12">
        <v>1.83</v>
      </c>
      <c r="N310" s="19">
        <f t="shared" si="398"/>
        <v>3.56684210526316</v>
      </c>
      <c r="O310" s="20">
        <v>11872</v>
      </c>
      <c r="P310" s="12">
        <v>0.99</v>
      </c>
      <c r="Q310" s="12">
        <v>1.98</v>
      </c>
      <c r="R310" s="9">
        <f t="shared" si="399"/>
        <v>2.9602</v>
      </c>
      <c r="S310" s="10">
        <v>1.225</v>
      </c>
      <c r="T310" s="20">
        <v>1</v>
      </c>
      <c r="U310" s="21">
        <f t="shared" si="400"/>
        <v>58704.4262780965</v>
      </c>
      <c r="AA310" s="12">
        <v>35434</v>
      </c>
      <c r="AB310" s="12">
        <v>0.0253</v>
      </c>
      <c r="AC310" s="13">
        <v>1.35</v>
      </c>
      <c r="AD310" s="14">
        <v>1</v>
      </c>
      <c r="AE310" s="15">
        <f t="shared" si="401"/>
        <v>1210.24827</v>
      </c>
      <c r="AF310" s="12">
        <v>1</v>
      </c>
      <c r="AG310" s="12">
        <v>280</v>
      </c>
      <c r="AH310" s="12">
        <v>1.83</v>
      </c>
      <c r="AI310" s="19">
        <f t="shared" si="402"/>
        <v>3.56684210526316</v>
      </c>
      <c r="AJ310" s="20">
        <v>11872</v>
      </c>
      <c r="AK310" s="12">
        <v>0.99</v>
      </c>
      <c r="AL310" s="12">
        <v>1.98</v>
      </c>
      <c r="AM310" s="9">
        <f t="shared" si="403"/>
        <v>2.9602</v>
      </c>
      <c r="AN310" s="10">
        <v>1.225</v>
      </c>
      <c r="AO310" s="22">
        <v>1.015</v>
      </c>
      <c r="AP310" s="21">
        <f t="shared" si="404"/>
        <v>59584.992672268</v>
      </c>
      <c r="AV310" s="12">
        <v>35728</v>
      </c>
      <c r="AW310" s="12">
        <v>0.0253</v>
      </c>
      <c r="AX310" s="13">
        <v>1.35</v>
      </c>
      <c r="AY310" s="14">
        <v>1</v>
      </c>
      <c r="AZ310" s="15">
        <f t="shared" si="405"/>
        <v>1220.28984</v>
      </c>
      <c r="BA310" s="12">
        <v>1</v>
      </c>
      <c r="BB310" s="12">
        <v>280</v>
      </c>
      <c r="BC310" s="12">
        <v>1.83</v>
      </c>
      <c r="BD310" s="19">
        <f t="shared" si="406"/>
        <v>3.56684210526316</v>
      </c>
      <c r="BE310" s="20">
        <v>11872</v>
      </c>
      <c r="BF310" s="12">
        <v>1</v>
      </c>
      <c r="BG310" s="12">
        <v>3.11</v>
      </c>
      <c r="BH310" s="9">
        <f t="shared" si="407"/>
        <v>4.11</v>
      </c>
      <c r="BI310" s="10">
        <v>1.225</v>
      </c>
      <c r="BJ310" s="20">
        <v>1</v>
      </c>
      <c r="BK310" s="21">
        <f t="shared" si="408"/>
        <v>81686.7101057565</v>
      </c>
      <c r="BQ310" s="12">
        <v>35728</v>
      </c>
      <c r="BR310" s="12">
        <v>0.0253</v>
      </c>
      <c r="BS310" s="13">
        <v>1.35</v>
      </c>
      <c r="BT310" s="14">
        <v>1</v>
      </c>
      <c r="BU310" s="15">
        <f t="shared" si="409"/>
        <v>1220.28984</v>
      </c>
      <c r="BV310" s="12">
        <v>1</v>
      </c>
      <c r="BW310" s="12">
        <v>280</v>
      </c>
      <c r="BX310" s="12">
        <v>1.83</v>
      </c>
      <c r="BY310" s="19">
        <f t="shared" si="410"/>
        <v>3.56684210526316</v>
      </c>
      <c r="BZ310" s="20">
        <v>11872</v>
      </c>
      <c r="CA310" s="12">
        <v>1</v>
      </c>
      <c r="CB310" s="12">
        <v>3.11</v>
      </c>
      <c r="CC310" s="9">
        <f t="shared" si="411"/>
        <v>4.11</v>
      </c>
      <c r="CD310" s="10">
        <v>1.225</v>
      </c>
      <c r="CE310" s="22">
        <v>1.015</v>
      </c>
      <c r="CF310" s="21">
        <f t="shared" si="412"/>
        <v>82912.0107573429</v>
      </c>
      <c r="CL310" s="12">
        <v>41312</v>
      </c>
      <c r="CM310" s="12">
        <v>0.0253</v>
      </c>
      <c r="CN310" s="13">
        <v>1.35</v>
      </c>
      <c r="CO310" s="14">
        <v>1</v>
      </c>
      <c r="CP310" s="15">
        <f t="shared" si="413"/>
        <v>1411.01136</v>
      </c>
      <c r="CQ310" s="12">
        <v>1</v>
      </c>
      <c r="CR310" s="12">
        <v>280</v>
      </c>
      <c r="CS310" s="12">
        <v>1.83</v>
      </c>
      <c r="CT310" s="19">
        <f t="shared" si="414"/>
        <v>3.56684210526316</v>
      </c>
      <c r="CU310" s="20">
        <v>11872</v>
      </c>
      <c r="CV310" s="12">
        <v>0.99</v>
      </c>
      <c r="CW310" s="12">
        <v>1.98</v>
      </c>
      <c r="CX310" s="9">
        <f t="shared" si="415"/>
        <v>2.9602</v>
      </c>
      <c r="CY310" s="10">
        <v>1.225</v>
      </c>
      <c r="CZ310" s="22">
        <v>1.085</v>
      </c>
      <c r="DA310" s="21">
        <f t="shared" si="416"/>
        <v>66511.7422597421</v>
      </c>
      <c r="DG310" s="12">
        <v>41606</v>
      </c>
      <c r="DH310" s="12">
        <v>0.0253</v>
      </c>
      <c r="DI310" s="13">
        <v>1.35</v>
      </c>
      <c r="DJ310" s="14">
        <v>1</v>
      </c>
      <c r="DK310" s="15">
        <f t="shared" si="417"/>
        <v>1421.05293</v>
      </c>
      <c r="DL310" s="12">
        <v>1</v>
      </c>
      <c r="DM310" s="12">
        <v>280</v>
      </c>
      <c r="DN310" s="12">
        <v>1.83</v>
      </c>
      <c r="DO310" s="19">
        <f t="shared" si="418"/>
        <v>3.56684210526316</v>
      </c>
      <c r="DP310" s="20">
        <v>11872</v>
      </c>
      <c r="DQ310" s="12">
        <v>1</v>
      </c>
      <c r="DR310" s="12">
        <v>3.11</v>
      </c>
      <c r="DS310" s="9">
        <f t="shared" si="419"/>
        <v>4.11</v>
      </c>
      <c r="DT310" s="10">
        <v>1.225</v>
      </c>
      <c r="DU310" s="22">
        <v>1.085</v>
      </c>
      <c r="DV310" s="21">
        <f t="shared" si="420"/>
        <v>92541.8693183065</v>
      </c>
      <c r="EB310" s="12">
        <v>41606</v>
      </c>
      <c r="EC310" s="12">
        <v>0.02992</v>
      </c>
      <c r="ED310" s="13">
        <v>1.35</v>
      </c>
      <c r="EE310" s="14">
        <v>1</v>
      </c>
      <c r="EF310" s="15">
        <f t="shared" si="421"/>
        <v>1680.549552</v>
      </c>
      <c r="EG310" s="12">
        <v>1</v>
      </c>
      <c r="EH310" s="12">
        <v>280</v>
      </c>
      <c r="EI310" s="12">
        <v>1.92</v>
      </c>
      <c r="EJ310" s="19">
        <f t="shared" si="422"/>
        <v>3.65684210526316</v>
      </c>
      <c r="EK310" s="20">
        <v>11872</v>
      </c>
      <c r="EL310" s="12">
        <v>1</v>
      </c>
      <c r="EM310" s="12">
        <v>3.91</v>
      </c>
      <c r="EN310" s="9">
        <f t="shared" si="423"/>
        <v>4.91</v>
      </c>
      <c r="EO310" s="10">
        <v>1.225</v>
      </c>
      <c r="EP310" s="22">
        <v>1.2</v>
      </c>
      <c r="EQ310" s="21">
        <f t="shared" si="424"/>
        <v>130044.941231693</v>
      </c>
    </row>
    <row r="311" s="1" customFormat="1" customHeight="1" spans="6:147">
      <c r="F311" s="12">
        <v>35434</v>
      </c>
      <c r="G311" s="12">
        <v>0.0253</v>
      </c>
      <c r="H311" s="13">
        <v>1.35</v>
      </c>
      <c r="I311" s="14">
        <v>1</v>
      </c>
      <c r="J311" s="15">
        <f t="shared" si="397"/>
        <v>1210.24827</v>
      </c>
      <c r="K311" s="12">
        <v>1</v>
      </c>
      <c r="L311" s="12">
        <v>280</v>
      </c>
      <c r="M311" s="12">
        <v>1.83</v>
      </c>
      <c r="N311" s="19">
        <f t="shared" si="398"/>
        <v>3.56684210526316</v>
      </c>
      <c r="O311" s="20">
        <v>11872</v>
      </c>
      <c r="P311" s="12">
        <v>0.99</v>
      </c>
      <c r="Q311" s="12">
        <v>1.98</v>
      </c>
      <c r="R311" s="9">
        <f t="shared" si="399"/>
        <v>2.9602</v>
      </c>
      <c r="S311" s="10">
        <v>1.225</v>
      </c>
      <c r="T311" s="20">
        <v>1</v>
      </c>
      <c r="U311" s="21">
        <f t="shared" si="400"/>
        <v>58704.4262780965</v>
      </c>
      <c r="AA311" s="12">
        <v>35434</v>
      </c>
      <c r="AB311" s="12">
        <v>0.0253</v>
      </c>
      <c r="AC311" s="13">
        <v>1.35</v>
      </c>
      <c r="AD311" s="14">
        <v>1</v>
      </c>
      <c r="AE311" s="15">
        <f t="shared" si="401"/>
        <v>1210.24827</v>
      </c>
      <c r="AF311" s="12">
        <v>1</v>
      </c>
      <c r="AG311" s="12">
        <v>280</v>
      </c>
      <c r="AH311" s="12">
        <v>1.83</v>
      </c>
      <c r="AI311" s="19">
        <f t="shared" si="402"/>
        <v>3.56684210526316</v>
      </c>
      <c r="AJ311" s="20">
        <v>11872</v>
      </c>
      <c r="AK311" s="12">
        <v>0.99</v>
      </c>
      <c r="AL311" s="12">
        <v>1.98</v>
      </c>
      <c r="AM311" s="9">
        <f t="shared" si="403"/>
        <v>2.9602</v>
      </c>
      <c r="AN311" s="10">
        <v>1.225</v>
      </c>
      <c r="AO311" s="22">
        <v>1.015</v>
      </c>
      <c r="AP311" s="21">
        <f t="shared" si="404"/>
        <v>59584.992672268</v>
      </c>
      <c r="AV311" s="12">
        <v>35728</v>
      </c>
      <c r="AW311" s="12">
        <v>0.0253</v>
      </c>
      <c r="AX311" s="13">
        <v>1.35</v>
      </c>
      <c r="AY311" s="14">
        <v>1</v>
      </c>
      <c r="AZ311" s="15">
        <f t="shared" si="405"/>
        <v>1220.28984</v>
      </c>
      <c r="BA311" s="12">
        <v>1</v>
      </c>
      <c r="BB311" s="12">
        <v>280</v>
      </c>
      <c r="BC311" s="12">
        <v>1.83</v>
      </c>
      <c r="BD311" s="19">
        <f t="shared" si="406"/>
        <v>3.56684210526316</v>
      </c>
      <c r="BE311" s="20">
        <v>11872</v>
      </c>
      <c r="BF311" s="12">
        <v>1</v>
      </c>
      <c r="BG311" s="12">
        <v>3.11</v>
      </c>
      <c r="BH311" s="9">
        <f t="shared" si="407"/>
        <v>4.11</v>
      </c>
      <c r="BI311" s="10">
        <v>1.225</v>
      </c>
      <c r="BJ311" s="20">
        <v>1</v>
      </c>
      <c r="BK311" s="21">
        <f t="shared" si="408"/>
        <v>81686.7101057565</v>
      </c>
      <c r="BQ311" s="12">
        <v>35728</v>
      </c>
      <c r="BR311" s="12">
        <v>0.0253</v>
      </c>
      <c r="BS311" s="13">
        <v>1.35</v>
      </c>
      <c r="BT311" s="14">
        <v>1</v>
      </c>
      <c r="BU311" s="15">
        <f t="shared" si="409"/>
        <v>1220.28984</v>
      </c>
      <c r="BV311" s="12">
        <v>1</v>
      </c>
      <c r="BW311" s="12">
        <v>280</v>
      </c>
      <c r="BX311" s="12">
        <v>1.83</v>
      </c>
      <c r="BY311" s="19">
        <f t="shared" si="410"/>
        <v>3.56684210526316</v>
      </c>
      <c r="BZ311" s="20">
        <v>11872</v>
      </c>
      <c r="CA311" s="12">
        <v>1</v>
      </c>
      <c r="CB311" s="12">
        <v>3.11</v>
      </c>
      <c r="CC311" s="9">
        <f t="shared" si="411"/>
        <v>4.11</v>
      </c>
      <c r="CD311" s="10">
        <v>1.225</v>
      </c>
      <c r="CE311" s="22">
        <v>1.015</v>
      </c>
      <c r="CF311" s="21">
        <f t="shared" si="412"/>
        <v>82912.0107573429</v>
      </c>
      <c r="CL311" s="12">
        <v>41312</v>
      </c>
      <c r="CM311" s="12">
        <v>0.0253</v>
      </c>
      <c r="CN311" s="13">
        <v>1.35</v>
      </c>
      <c r="CO311" s="14">
        <v>1</v>
      </c>
      <c r="CP311" s="15">
        <f t="shared" si="413"/>
        <v>1411.01136</v>
      </c>
      <c r="CQ311" s="12">
        <v>1</v>
      </c>
      <c r="CR311" s="12">
        <v>280</v>
      </c>
      <c r="CS311" s="12">
        <v>1.83</v>
      </c>
      <c r="CT311" s="19">
        <f t="shared" si="414"/>
        <v>3.56684210526316</v>
      </c>
      <c r="CU311" s="20">
        <v>11872</v>
      </c>
      <c r="CV311" s="12">
        <v>0.99</v>
      </c>
      <c r="CW311" s="12">
        <v>1.98</v>
      </c>
      <c r="CX311" s="9">
        <f t="shared" si="415"/>
        <v>2.9602</v>
      </c>
      <c r="CY311" s="10">
        <v>1.225</v>
      </c>
      <c r="CZ311" s="22">
        <v>1.085</v>
      </c>
      <c r="DA311" s="21">
        <f t="shared" si="416"/>
        <v>66511.7422597421</v>
      </c>
      <c r="DG311" s="12">
        <v>41606</v>
      </c>
      <c r="DH311" s="12">
        <v>0.0253</v>
      </c>
      <c r="DI311" s="13">
        <v>1.35</v>
      </c>
      <c r="DJ311" s="14">
        <v>1</v>
      </c>
      <c r="DK311" s="15">
        <f t="shared" si="417"/>
        <v>1421.05293</v>
      </c>
      <c r="DL311" s="12">
        <v>1</v>
      </c>
      <c r="DM311" s="12">
        <v>280</v>
      </c>
      <c r="DN311" s="12">
        <v>1.83</v>
      </c>
      <c r="DO311" s="19">
        <f t="shared" si="418"/>
        <v>3.56684210526316</v>
      </c>
      <c r="DP311" s="20">
        <v>11872</v>
      </c>
      <c r="DQ311" s="12">
        <v>1</v>
      </c>
      <c r="DR311" s="12">
        <v>3.11</v>
      </c>
      <c r="DS311" s="9">
        <f t="shared" si="419"/>
        <v>4.11</v>
      </c>
      <c r="DT311" s="10">
        <v>1.225</v>
      </c>
      <c r="DU311" s="22">
        <v>1.085</v>
      </c>
      <c r="DV311" s="21">
        <f t="shared" si="420"/>
        <v>92541.8693183065</v>
      </c>
      <c r="EB311" s="12">
        <v>41606</v>
      </c>
      <c r="EC311" s="12">
        <v>0.02992</v>
      </c>
      <c r="ED311" s="13">
        <v>1.35</v>
      </c>
      <c r="EE311" s="14">
        <v>1</v>
      </c>
      <c r="EF311" s="15">
        <f t="shared" si="421"/>
        <v>1680.549552</v>
      </c>
      <c r="EG311" s="12">
        <v>1</v>
      </c>
      <c r="EH311" s="12">
        <v>280</v>
      </c>
      <c r="EI311" s="12">
        <v>1.92</v>
      </c>
      <c r="EJ311" s="19">
        <f t="shared" si="422"/>
        <v>3.65684210526316</v>
      </c>
      <c r="EK311" s="20">
        <v>11872</v>
      </c>
      <c r="EL311" s="12">
        <v>1</v>
      </c>
      <c r="EM311" s="12">
        <v>3.91</v>
      </c>
      <c r="EN311" s="9">
        <f t="shared" si="423"/>
        <v>4.91</v>
      </c>
      <c r="EO311" s="10">
        <v>1.225</v>
      </c>
      <c r="EP311" s="22">
        <v>1.2</v>
      </c>
      <c r="EQ311" s="21">
        <f t="shared" si="424"/>
        <v>130044.941231693</v>
      </c>
    </row>
    <row r="312" s="1" customFormat="1" customHeight="1" spans="6:147">
      <c r="F312" s="12">
        <v>35434</v>
      </c>
      <c r="G312" s="12">
        <v>0</v>
      </c>
      <c r="H312" s="13">
        <v>1.35</v>
      </c>
      <c r="I312" s="14">
        <v>1</v>
      </c>
      <c r="J312" s="15">
        <f t="shared" si="397"/>
        <v>0</v>
      </c>
      <c r="K312" s="12">
        <v>1</v>
      </c>
      <c r="L312" s="12">
        <v>280</v>
      </c>
      <c r="M312" s="12">
        <v>1.83</v>
      </c>
      <c r="N312" s="19">
        <f t="shared" si="398"/>
        <v>3.56684210526316</v>
      </c>
      <c r="O312" s="20">
        <v>0</v>
      </c>
      <c r="P312" s="12">
        <v>0.99</v>
      </c>
      <c r="Q312" s="12">
        <v>1.98</v>
      </c>
      <c r="R312" s="9">
        <f t="shared" si="399"/>
        <v>2.9602</v>
      </c>
      <c r="S312" s="10">
        <v>1.225</v>
      </c>
      <c r="T312" s="20">
        <v>1</v>
      </c>
      <c r="U312" s="21">
        <f t="shared" si="400"/>
        <v>0</v>
      </c>
      <c r="AA312" s="12">
        <v>35434</v>
      </c>
      <c r="AB312" s="12">
        <v>0.0253</v>
      </c>
      <c r="AC312" s="13">
        <v>1.35</v>
      </c>
      <c r="AD312" s="14">
        <v>1</v>
      </c>
      <c r="AE312" s="15">
        <f t="shared" si="401"/>
        <v>1210.24827</v>
      </c>
      <c r="AF312" s="12">
        <v>1</v>
      </c>
      <c r="AG312" s="12">
        <v>280</v>
      </c>
      <c r="AH312" s="12">
        <v>1.83</v>
      </c>
      <c r="AI312" s="19">
        <f t="shared" si="402"/>
        <v>3.56684210526316</v>
      </c>
      <c r="AJ312" s="20">
        <v>11872</v>
      </c>
      <c r="AK312" s="12">
        <v>0.99</v>
      </c>
      <c r="AL312" s="12">
        <v>1.98</v>
      </c>
      <c r="AM312" s="9">
        <f t="shared" si="403"/>
        <v>2.9602</v>
      </c>
      <c r="AN312" s="10">
        <v>1.225</v>
      </c>
      <c r="AO312" s="22">
        <v>1.015</v>
      </c>
      <c r="AP312" s="21">
        <f t="shared" si="404"/>
        <v>59584.992672268</v>
      </c>
      <c r="AV312" s="12">
        <v>35728</v>
      </c>
      <c r="AW312" s="12">
        <v>0</v>
      </c>
      <c r="AX312" s="13">
        <v>1.35</v>
      </c>
      <c r="AY312" s="14">
        <v>1</v>
      </c>
      <c r="AZ312" s="15">
        <f t="shared" si="405"/>
        <v>0</v>
      </c>
      <c r="BA312" s="12">
        <v>1</v>
      </c>
      <c r="BB312" s="12">
        <v>280</v>
      </c>
      <c r="BC312" s="12">
        <v>1.83</v>
      </c>
      <c r="BD312" s="19">
        <f t="shared" si="406"/>
        <v>3.56684210526316</v>
      </c>
      <c r="BE312" s="20">
        <v>0</v>
      </c>
      <c r="BF312" s="12">
        <v>1</v>
      </c>
      <c r="BG312" s="12">
        <v>3.11</v>
      </c>
      <c r="BH312" s="9">
        <f t="shared" si="407"/>
        <v>4.11</v>
      </c>
      <c r="BI312" s="10">
        <v>1.225</v>
      </c>
      <c r="BJ312" s="20">
        <v>1</v>
      </c>
      <c r="BK312" s="21">
        <f t="shared" si="408"/>
        <v>0</v>
      </c>
      <c r="BQ312" s="12">
        <v>35728</v>
      </c>
      <c r="BR312" s="12">
        <v>0.0253</v>
      </c>
      <c r="BS312" s="13">
        <v>1.35</v>
      </c>
      <c r="BT312" s="14">
        <v>1</v>
      </c>
      <c r="BU312" s="15">
        <f t="shared" si="409"/>
        <v>1220.28984</v>
      </c>
      <c r="BV312" s="12">
        <v>1</v>
      </c>
      <c r="BW312" s="12">
        <v>280</v>
      </c>
      <c r="BX312" s="12">
        <v>1.83</v>
      </c>
      <c r="BY312" s="19">
        <f t="shared" si="410"/>
        <v>3.56684210526316</v>
      </c>
      <c r="BZ312" s="20">
        <v>11872</v>
      </c>
      <c r="CA312" s="12">
        <v>1</v>
      </c>
      <c r="CB312" s="12">
        <v>3.11</v>
      </c>
      <c r="CC312" s="9">
        <f t="shared" si="411"/>
        <v>4.11</v>
      </c>
      <c r="CD312" s="10">
        <v>1.225</v>
      </c>
      <c r="CE312" s="22">
        <v>1.015</v>
      </c>
      <c r="CF312" s="21">
        <f t="shared" si="412"/>
        <v>82912.0107573429</v>
      </c>
      <c r="CL312" s="12">
        <v>41312</v>
      </c>
      <c r="CM312" s="12">
        <v>0.0253</v>
      </c>
      <c r="CN312" s="13">
        <v>1.35</v>
      </c>
      <c r="CO312" s="14">
        <v>1</v>
      </c>
      <c r="CP312" s="15">
        <f t="shared" si="413"/>
        <v>1411.01136</v>
      </c>
      <c r="CQ312" s="12">
        <v>1</v>
      </c>
      <c r="CR312" s="12">
        <v>280</v>
      </c>
      <c r="CS312" s="12">
        <v>1.83</v>
      </c>
      <c r="CT312" s="19">
        <f t="shared" si="414"/>
        <v>3.56684210526316</v>
      </c>
      <c r="CU312" s="20">
        <v>11872</v>
      </c>
      <c r="CV312" s="12">
        <v>0.99</v>
      </c>
      <c r="CW312" s="12">
        <v>1.98</v>
      </c>
      <c r="CX312" s="9">
        <f t="shared" si="415"/>
        <v>2.9602</v>
      </c>
      <c r="CY312" s="10">
        <v>1.225</v>
      </c>
      <c r="CZ312" s="22">
        <v>1.085</v>
      </c>
      <c r="DA312" s="21">
        <f t="shared" si="416"/>
        <v>66511.7422597421</v>
      </c>
      <c r="DG312" s="12">
        <v>41606</v>
      </c>
      <c r="DH312" s="12">
        <v>0.0253</v>
      </c>
      <c r="DI312" s="13">
        <v>1.35</v>
      </c>
      <c r="DJ312" s="14">
        <v>1</v>
      </c>
      <c r="DK312" s="15">
        <f t="shared" si="417"/>
        <v>1421.05293</v>
      </c>
      <c r="DL312" s="12">
        <v>1</v>
      </c>
      <c r="DM312" s="12">
        <v>280</v>
      </c>
      <c r="DN312" s="12">
        <v>1.83</v>
      </c>
      <c r="DO312" s="19">
        <f t="shared" si="418"/>
        <v>3.56684210526316</v>
      </c>
      <c r="DP312" s="20">
        <v>11872</v>
      </c>
      <c r="DQ312" s="12">
        <v>1</v>
      </c>
      <c r="DR312" s="12">
        <v>3.11</v>
      </c>
      <c r="DS312" s="9">
        <f t="shared" si="419"/>
        <v>4.11</v>
      </c>
      <c r="DT312" s="10">
        <v>1.225</v>
      </c>
      <c r="DU312" s="22">
        <v>1.085</v>
      </c>
      <c r="DV312" s="21">
        <f t="shared" si="420"/>
        <v>92541.8693183065</v>
      </c>
      <c r="EB312" s="12">
        <v>41606</v>
      </c>
      <c r="EC312" s="12">
        <v>0.02992</v>
      </c>
      <c r="ED312" s="13">
        <v>1.35</v>
      </c>
      <c r="EE312" s="14">
        <v>1</v>
      </c>
      <c r="EF312" s="15">
        <f t="shared" si="421"/>
        <v>1680.549552</v>
      </c>
      <c r="EG312" s="12">
        <v>1</v>
      </c>
      <c r="EH312" s="12">
        <v>280</v>
      </c>
      <c r="EI312" s="12">
        <v>1.92</v>
      </c>
      <c r="EJ312" s="19">
        <f t="shared" si="422"/>
        <v>3.65684210526316</v>
      </c>
      <c r="EK312" s="20">
        <v>11872</v>
      </c>
      <c r="EL312" s="12">
        <v>1</v>
      </c>
      <c r="EM312" s="12">
        <v>3.91</v>
      </c>
      <c r="EN312" s="9">
        <f t="shared" si="423"/>
        <v>4.91</v>
      </c>
      <c r="EO312" s="10">
        <v>1.225</v>
      </c>
      <c r="EP312" s="22">
        <v>1.2</v>
      </c>
      <c r="EQ312" s="21">
        <f t="shared" si="424"/>
        <v>130044.941231693</v>
      </c>
    </row>
    <row r="313" s="1" customFormat="1" customHeight="1" spans="6:147">
      <c r="F313" s="12">
        <v>35434</v>
      </c>
      <c r="G313" s="12">
        <v>0</v>
      </c>
      <c r="H313" s="13">
        <v>1.35</v>
      </c>
      <c r="I313" s="14">
        <v>1</v>
      </c>
      <c r="J313" s="15">
        <f t="shared" si="397"/>
        <v>0</v>
      </c>
      <c r="K313" s="12">
        <v>1</v>
      </c>
      <c r="L313" s="12">
        <v>280</v>
      </c>
      <c r="M313" s="12">
        <v>1.83</v>
      </c>
      <c r="N313" s="19">
        <f t="shared" si="398"/>
        <v>3.56684210526316</v>
      </c>
      <c r="O313" s="20">
        <v>0</v>
      </c>
      <c r="P313" s="12">
        <v>0.99</v>
      </c>
      <c r="Q313" s="12">
        <v>1.98</v>
      </c>
      <c r="R313" s="9">
        <f t="shared" si="399"/>
        <v>2.9602</v>
      </c>
      <c r="S313" s="10">
        <v>1.225</v>
      </c>
      <c r="T313" s="20">
        <v>1</v>
      </c>
      <c r="U313" s="21">
        <f t="shared" si="400"/>
        <v>0</v>
      </c>
      <c r="AA313" s="12">
        <v>35434</v>
      </c>
      <c r="AB313" s="12">
        <v>0.0253</v>
      </c>
      <c r="AC313" s="13">
        <v>1.35</v>
      </c>
      <c r="AD313" s="14">
        <v>1</v>
      </c>
      <c r="AE313" s="15">
        <f t="shared" si="401"/>
        <v>1210.24827</v>
      </c>
      <c r="AF313" s="12">
        <v>1</v>
      </c>
      <c r="AG313" s="12">
        <v>280</v>
      </c>
      <c r="AH313" s="12">
        <v>1.83</v>
      </c>
      <c r="AI313" s="19">
        <f t="shared" si="402"/>
        <v>3.56684210526316</v>
      </c>
      <c r="AJ313" s="20">
        <v>11872</v>
      </c>
      <c r="AK313" s="12">
        <v>0.99</v>
      </c>
      <c r="AL313" s="12">
        <v>1.98</v>
      </c>
      <c r="AM313" s="9">
        <f t="shared" si="403"/>
        <v>2.9602</v>
      </c>
      <c r="AN313" s="10">
        <v>1.225</v>
      </c>
      <c r="AO313" s="22">
        <v>1.015</v>
      </c>
      <c r="AP313" s="21">
        <f t="shared" si="404"/>
        <v>59584.992672268</v>
      </c>
      <c r="AV313" s="12">
        <v>35728</v>
      </c>
      <c r="AW313" s="12">
        <v>0</v>
      </c>
      <c r="AX313" s="13">
        <v>1.35</v>
      </c>
      <c r="AY313" s="14">
        <v>1</v>
      </c>
      <c r="AZ313" s="15">
        <f t="shared" si="405"/>
        <v>0</v>
      </c>
      <c r="BA313" s="12">
        <v>1</v>
      </c>
      <c r="BB313" s="12">
        <v>280</v>
      </c>
      <c r="BC313" s="12">
        <v>1.83</v>
      </c>
      <c r="BD313" s="19">
        <f t="shared" si="406"/>
        <v>3.56684210526316</v>
      </c>
      <c r="BE313" s="20">
        <v>0</v>
      </c>
      <c r="BF313" s="12">
        <v>1</v>
      </c>
      <c r="BG313" s="12">
        <v>3.11</v>
      </c>
      <c r="BH313" s="9">
        <f t="shared" si="407"/>
        <v>4.11</v>
      </c>
      <c r="BI313" s="10">
        <v>1.225</v>
      </c>
      <c r="BJ313" s="20">
        <v>1</v>
      </c>
      <c r="BK313" s="21">
        <f t="shared" si="408"/>
        <v>0</v>
      </c>
      <c r="BQ313" s="12">
        <v>35728</v>
      </c>
      <c r="BR313" s="12">
        <v>0.0253</v>
      </c>
      <c r="BS313" s="13">
        <v>1.35</v>
      </c>
      <c r="BT313" s="14">
        <v>1</v>
      </c>
      <c r="BU313" s="15">
        <f t="shared" si="409"/>
        <v>1220.28984</v>
      </c>
      <c r="BV313" s="12">
        <v>1</v>
      </c>
      <c r="BW313" s="12">
        <v>280</v>
      </c>
      <c r="BX313" s="12">
        <v>1.83</v>
      </c>
      <c r="BY313" s="19">
        <f t="shared" si="410"/>
        <v>3.56684210526316</v>
      </c>
      <c r="BZ313" s="20">
        <v>11872</v>
      </c>
      <c r="CA313" s="12">
        <v>1</v>
      </c>
      <c r="CB313" s="12">
        <v>3.11</v>
      </c>
      <c r="CC313" s="9">
        <f t="shared" si="411"/>
        <v>4.11</v>
      </c>
      <c r="CD313" s="10">
        <v>1.225</v>
      </c>
      <c r="CE313" s="22">
        <v>1.015</v>
      </c>
      <c r="CF313" s="21">
        <f t="shared" si="412"/>
        <v>82912.0107573429</v>
      </c>
      <c r="CL313" s="12">
        <v>41312</v>
      </c>
      <c r="CM313" s="12">
        <v>0.0253</v>
      </c>
      <c r="CN313" s="13">
        <v>1.35</v>
      </c>
      <c r="CO313" s="14">
        <v>1</v>
      </c>
      <c r="CP313" s="15">
        <f t="shared" si="413"/>
        <v>1411.01136</v>
      </c>
      <c r="CQ313" s="12">
        <v>1</v>
      </c>
      <c r="CR313" s="12">
        <v>280</v>
      </c>
      <c r="CS313" s="12">
        <v>1.83</v>
      </c>
      <c r="CT313" s="19">
        <f t="shared" si="414"/>
        <v>3.56684210526316</v>
      </c>
      <c r="CU313" s="20">
        <v>11872</v>
      </c>
      <c r="CV313" s="12">
        <v>0.99</v>
      </c>
      <c r="CW313" s="12">
        <v>1.98</v>
      </c>
      <c r="CX313" s="9">
        <f t="shared" si="415"/>
        <v>2.9602</v>
      </c>
      <c r="CY313" s="10">
        <v>1.225</v>
      </c>
      <c r="CZ313" s="22">
        <v>1.085</v>
      </c>
      <c r="DA313" s="21">
        <f t="shared" si="416"/>
        <v>66511.7422597421</v>
      </c>
      <c r="DG313" s="12">
        <v>41606</v>
      </c>
      <c r="DH313" s="12">
        <v>0.0253</v>
      </c>
      <c r="DI313" s="13">
        <v>1.35</v>
      </c>
      <c r="DJ313" s="14">
        <v>1</v>
      </c>
      <c r="DK313" s="15">
        <f t="shared" si="417"/>
        <v>1421.05293</v>
      </c>
      <c r="DL313" s="12">
        <v>1</v>
      </c>
      <c r="DM313" s="12">
        <v>280</v>
      </c>
      <c r="DN313" s="12">
        <v>1.83</v>
      </c>
      <c r="DO313" s="19">
        <f t="shared" si="418"/>
        <v>3.56684210526316</v>
      </c>
      <c r="DP313" s="20">
        <v>11872</v>
      </c>
      <c r="DQ313" s="12">
        <v>1</v>
      </c>
      <c r="DR313" s="12">
        <v>3.11</v>
      </c>
      <c r="DS313" s="9">
        <f t="shared" si="419"/>
        <v>4.11</v>
      </c>
      <c r="DT313" s="10">
        <v>1.225</v>
      </c>
      <c r="DU313" s="22">
        <v>1.085</v>
      </c>
      <c r="DV313" s="21">
        <f t="shared" si="420"/>
        <v>92541.8693183065</v>
      </c>
      <c r="EB313" s="12">
        <v>41606</v>
      </c>
      <c r="EC313" s="12">
        <v>0.02992</v>
      </c>
      <c r="ED313" s="13">
        <v>1.35</v>
      </c>
      <c r="EE313" s="14">
        <v>1</v>
      </c>
      <c r="EF313" s="15">
        <f t="shared" si="421"/>
        <v>1680.549552</v>
      </c>
      <c r="EG313" s="12">
        <v>1</v>
      </c>
      <c r="EH313" s="12">
        <v>280</v>
      </c>
      <c r="EI313" s="12">
        <v>1.92</v>
      </c>
      <c r="EJ313" s="19">
        <f t="shared" si="422"/>
        <v>3.65684210526316</v>
      </c>
      <c r="EK313" s="20">
        <v>11872</v>
      </c>
      <c r="EL313" s="12">
        <v>1</v>
      </c>
      <c r="EM313" s="12">
        <v>3.91</v>
      </c>
      <c r="EN313" s="9">
        <f t="shared" si="423"/>
        <v>4.91</v>
      </c>
      <c r="EO313" s="10">
        <v>1.225</v>
      </c>
      <c r="EP313" s="22">
        <v>1.2</v>
      </c>
      <c r="EQ313" s="21">
        <f t="shared" si="424"/>
        <v>130044.941231693</v>
      </c>
    </row>
    <row r="314" s="1" customFormat="1" customHeight="1" spans="6:147">
      <c r="F314" s="12">
        <v>35434</v>
      </c>
      <c r="G314" s="12">
        <v>0</v>
      </c>
      <c r="H314" s="13">
        <v>1.35</v>
      </c>
      <c r="I314" s="14">
        <v>1</v>
      </c>
      <c r="J314" s="15">
        <f t="shared" si="397"/>
        <v>0</v>
      </c>
      <c r="K314" s="12">
        <v>1</v>
      </c>
      <c r="L314" s="12">
        <v>280</v>
      </c>
      <c r="M314" s="12">
        <v>1.83</v>
      </c>
      <c r="N314" s="19">
        <f t="shared" si="398"/>
        <v>3.56684210526316</v>
      </c>
      <c r="O314" s="20">
        <v>0</v>
      </c>
      <c r="P314" s="12">
        <v>0.99</v>
      </c>
      <c r="Q314" s="12">
        <v>1.98</v>
      </c>
      <c r="R314" s="9">
        <f t="shared" si="399"/>
        <v>2.9602</v>
      </c>
      <c r="S314" s="10">
        <v>1.225</v>
      </c>
      <c r="T314" s="20">
        <v>1</v>
      </c>
      <c r="U314" s="21">
        <f t="shared" si="400"/>
        <v>0</v>
      </c>
      <c r="AA314" s="12">
        <v>35434</v>
      </c>
      <c r="AB314" s="12">
        <v>0.0253</v>
      </c>
      <c r="AC314" s="13">
        <v>1.35</v>
      </c>
      <c r="AD314" s="14">
        <v>1</v>
      </c>
      <c r="AE314" s="15">
        <f t="shared" si="401"/>
        <v>1210.24827</v>
      </c>
      <c r="AF314" s="12">
        <v>1</v>
      </c>
      <c r="AG314" s="12">
        <v>280</v>
      </c>
      <c r="AH314" s="12">
        <v>1.83</v>
      </c>
      <c r="AI314" s="19">
        <f t="shared" si="402"/>
        <v>3.56684210526316</v>
      </c>
      <c r="AJ314" s="20">
        <v>11872</v>
      </c>
      <c r="AK314" s="12">
        <v>0.99</v>
      </c>
      <c r="AL314" s="12">
        <v>1.98</v>
      </c>
      <c r="AM314" s="9">
        <f t="shared" si="403"/>
        <v>2.9602</v>
      </c>
      <c r="AN314" s="10">
        <v>1.225</v>
      </c>
      <c r="AO314" s="22">
        <v>1.015</v>
      </c>
      <c r="AP314" s="21">
        <f t="shared" si="404"/>
        <v>59584.992672268</v>
      </c>
      <c r="AV314" s="12">
        <v>35728</v>
      </c>
      <c r="AW314" s="12">
        <v>0</v>
      </c>
      <c r="AX314" s="13">
        <v>1.35</v>
      </c>
      <c r="AY314" s="14">
        <v>1</v>
      </c>
      <c r="AZ314" s="15">
        <f t="shared" si="405"/>
        <v>0</v>
      </c>
      <c r="BA314" s="12">
        <v>1</v>
      </c>
      <c r="BB314" s="12">
        <v>280</v>
      </c>
      <c r="BC314" s="12">
        <v>1.83</v>
      </c>
      <c r="BD314" s="19">
        <f t="shared" si="406"/>
        <v>3.56684210526316</v>
      </c>
      <c r="BE314" s="20">
        <v>0</v>
      </c>
      <c r="BF314" s="12">
        <v>1</v>
      </c>
      <c r="BG314" s="12">
        <v>3.11</v>
      </c>
      <c r="BH314" s="9">
        <f t="shared" si="407"/>
        <v>4.11</v>
      </c>
      <c r="BI314" s="10">
        <v>1.225</v>
      </c>
      <c r="BJ314" s="20">
        <v>1</v>
      </c>
      <c r="BK314" s="21">
        <f t="shared" si="408"/>
        <v>0</v>
      </c>
      <c r="BQ314" s="12">
        <v>35728</v>
      </c>
      <c r="BR314" s="12">
        <v>0.0253</v>
      </c>
      <c r="BS314" s="13">
        <v>1.35</v>
      </c>
      <c r="BT314" s="14">
        <v>1</v>
      </c>
      <c r="BU314" s="15">
        <f t="shared" si="409"/>
        <v>1220.28984</v>
      </c>
      <c r="BV314" s="12">
        <v>1</v>
      </c>
      <c r="BW314" s="12">
        <v>280</v>
      </c>
      <c r="BX314" s="12">
        <v>1.83</v>
      </c>
      <c r="BY314" s="19">
        <f t="shared" si="410"/>
        <v>3.56684210526316</v>
      </c>
      <c r="BZ314" s="20">
        <v>11872</v>
      </c>
      <c r="CA314" s="12">
        <v>1</v>
      </c>
      <c r="CB314" s="12">
        <v>3.11</v>
      </c>
      <c r="CC314" s="9">
        <f t="shared" si="411"/>
        <v>4.11</v>
      </c>
      <c r="CD314" s="10">
        <v>1.225</v>
      </c>
      <c r="CE314" s="22">
        <v>1.015</v>
      </c>
      <c r="CF314" s="21">
        <f t="shared" si="412"/>
        <v>82912.0107573429</v>
      </c>
      <c r="CL314" s="12">
        <v>41312</v>
      </c>
      <c r="CM314" s="12">
        <v>0.0253</v>
      </c>
      <c r="CN314" s="13">
        <v>1.35</v>
      </c>
      <c r="CO314" s="14">
        <v>1</v>
      </c>
      <c r="CP314" s="15">
        <f t="shared" si="413"/>
        <v>1411.01136</v>
      </c>
      <c r="CQ314" s="12">
        <v>1</v>
      </c>
      <c r="CR314" s="12">
        <v>280</v>
      </c>
      <c r="CS314" s="12">
        <v>1.83</v>
      </c>
      <c r="CT314" s="19">
        <f t="shared" si="414"/>
        <v>3.56684210526316</v>
      </c>
      <c r="CU314" s="20">
        <v>11872</v>
      </c>
      <c r="CV314" s="12">
        <v>0.99</v>
      </c>
      <c r="CW314" s="12">
        <v>1.98</v>
      </c>
      <c r="CX314" s="9">
        <f t="shared" si="415"/>
        <v>2.9602</v>
      </c>
      <c r="CY314" s="10">
        <v>1.225</v>
      </c>
      <c r="CZ314" s="22">
        <v>1.085</v>
      </c>
      <c r="DA314" s="21">
        <f t="shared" si="416"/>
        <v>66511.7422597421</v>
      </c>
      <c r="DG314" s="12">
        <v>41606</v>
      </c>
      <c r="DH314" s="12">
        <v>0.0253</v>
      </c>
      <c r="DI314" s="13">
        <v>1.35</v>
      </c>
      <c r="DJ314" s="14">
        <v>1</v>
      </c>
      <c r="DK314" s="15">
        <f t="shared" si="417"/>
        <v>1421.05293</v>
      </c>
      <c r="DL314" s="12">
        <v>1</v>
      </c>
      <c r="DM314" s="12">
        <v>280</v>
      </c>
      <c r="DN314" s="12">
        <v>1.83</v>
      </c>
      <c r="DO314" s="19">
        <f t="shared" si="418"/>
        <v>3.56684210526316</v>
      </c>
      <c r="DP314" s="20">
        <v>11872</v>
      </c>
      <c r="DQ314" s="12">
        <v>1</v>
      </c>
      <c r="DR314" s="12">
        <v>3.11</v>
      </c>
      <c r="DS314" s="9">
        <f t="shared" si="419"/>
        <v>4.11</v>
      </c>
      <c r="DT314" s="10">
        <v>1.225</v>
      </c>
      <c r="DU314" s="22">
        <v>1.085</v>
      </c>
      <c r="DV314" s="21">
        <f t="shared" si="420"/>
        <v>92541.8693183065</v>
      </c>
      <c r="EB314" s="12">
        <v>41606</v>
      </c>
      <c r="EC314" s="12">
        <v>0.02992</v>
      </c>
      <c r="ED314" s="13">
        <v>1.35</v>
      </c>
      <c r="EE314" s="14">
        <v>1</v>
      </c>
      <c r="EF314" s="15">
        <f t="shared" si="421"/>
        <v>1680.549552</v>
      </c>
      <c r="EG314" s="12">
        <v>1</v>
      </c>
      <c r="EH314" s="12">
        <v>280</v>
      </c>
      <c r="EI314" s="12">
        <v>1.92</v>
      </c>
      <c r="EJ314" s="19">
        <f t="shared" si="422"/>
        <v>3.65684210526316</v>
      </c>
      <c r="EK314" s="20">
        <v>11872</v>
      </c>
      <c r="EL314" s="12">
        <v>1</v>
      </c>
      <c r="EM314" s="12">
        <v>3.91</v>
      </c>
      <c r="EN314" s="9">
        <f t="shared" si="423"/>
        <v>4.91</v>
      </c>
      <c r="EO314" s="10">
        <v>1.225</v>
      </c>
      <c r="EP314" s="22">
        <v>1.2</v>
      </c>
      <c r="EQ314" s="21">
        <f t="shared" si="424"/>
        <v>130044.941231693</v>
      </c>
    </row>
    <row r="315" s="1" customFormat="1" customHeight="1" spans="6:147">
      <c r="F315" s="12">
        <v>35434</v>
      </c>
      <c r="G315" s="12">
        <v>0</v>
      </c>
      <c r="H315" s="13">
        <v>1.35</v>
      </c>
      <c r="I315" s="14">
        <v>1</v>
      </c>
      <c r="J315" s="15">
        <f t="shared" si="397"/>
        <v>0</v>
      </c>
      <c r="K315" s="12">
        <v>1</v>
      </c>
      <c r="L315" s="12">
        <v>280</v>
      </c>
      <c r="M315" s="12">
        <v>1.83</v>
      </c>
      <c r="N315" s="19">
        <f t="shared" si="398"/>
        <v>3.56684210526316</v>
      </c>
      <c r="O315" s="20">
        <v>0</v>
      </c>
      <c r="P315" s="12">
        <v>0.99</v>
      </c>
      <c r="Q315" s="12">
        <v>1.98</v>
      </c>
      <c r="R315" s="9">
        <f t="shared" si="399"/>
        <v>2.9602</v>
      </c>
      <c r="S315" s="10">
        <v>1.225</v>
      </c>
      <c r="T315" s="20">
        <v>1</v>
      </c>
      <c r="U315" s="21">
        <f t="shared" si="400"/>
        <v>0</v>
      </c>
      <c r="AA315" s="12">
        <v>35434</v>
      </c>
      <c r="AB315" s="12">
        <v>0.0253</v>
      </c>
      <c r="AC315" s="13">
        <v>1.35</v>
      </c>
      <c r="AD315" s="14">
        <v>1</v>
      </c>
      <c r="AE315" s="15">
        <f t="shared" si="401"/>
        <v>1210.24827</v>
      </c>
      <c r="AF315" s="12">
        <v>1</v>
      </c>
      <c r="AG315" s="12">
        <v>280</v>
      </c>
      <c r="AH315" s="12">
        <v>1.83</v>
      </c>
      <c r="AI315" s="19">
        <f t="shared" si="402"/>
        <v>3.56684210526316</v>
      </c>
      <c r="AJ315" s="20">
        <v>0</v>
      </c>
      <c r="AK315" s="12">
        <v>0.99</v>
      </c>
      <c r="AL315" s="12">
        <v>1.98</v>
      </c>
      <c r="AM315" s="9">
        <f t="shared" si="403"/>
        <v>2.9602</v>
      </c>
      <c r="AN315" s="10">
        <v>1.225</v>
      </c>
      <c r="AO315" s="22">
        <v>1.015</v>
      </c>
      <c r="AP315" s="21">
        <f t="shared" si="404"/>
        <v>15888.450322668</v>
      </c>
      <c r="AV315" s="12">
        <v>35728</v>
      </c>
      <c r="AW315" s="12">
        <v>0</v>
      </c>
      <c r="AX315" s="13">
        <v>1.35</v>
      </c>
      <c r="AY315" s="14">
        <v>1</v>
      </c>
      <c r="AZ315" s="15">
        <f t="shared" si="405"/>
        <v>0</v>
      </c>
      <c r="BA315" s="12">
        <v>1</v>
      </c>
      <c r="BB315" s="12">
        <v>280</v>
      </c>
      <c r="BC315" s="12">
        <v>1.83</v>
      </c>
      <c r="BD315" s="19">
        <f t="shared" si="406"/>
        <v>3.56684210526316</v>
      </c>
      <c r="BE315" s="20">
        <v>0</v>
      </c>
      <c r="BF315" s="12">
        <v>1</v>
      </c>
      <c r="BG315" s="12">
        <v>3.11</v>
      </c>
      <c r="BH315" s="9">
        <f t="shared" si="407"/>
        <v>4.11</v>
      </c>
      <c r="BI315" s="10">
        <v>1.225</v>
      </c>
      <c r="BJ315" s="20">
        <v>1</v>
      </c>
      <c r="BK315" s="21">
        <f t="shared" si="408"/>
        <v>0</v>
      </c>
      <c r="BQ315" s="12">
        <v>35728</v>
      </c>
      <c r="BR315" s="12">
        <v>0.0253</v>
      </c>
      <c r="BS315" s="13">
        <v>1.35</v>
      </c>
      <c r="BT315" s="14">
        <v>1</v>
      </c>
      <c r="BU315" s="15">
        <f t="shared" si="409"/>
        <v>1220.28984</v>
      </c>
      <c r="BV315" s="12">
        <v>1</v>
      </c>
      <c r="BW315" s="12">
        <v>280</v>
      </c>
      <c r="BX315" s="12">
        <v>1.83</v>
      </c>
      <c r="BY315" s="19">
        <f t="shared" si="410"/>
        <v>3.56684210526316</v>
      </c>
      <c r="BZ315" s="20">
        <v>0</v>
      </c>
      <c r="CA315" s="12">
        <v>1</v>
      </c>
      <c r="CB315" s="12">
        <v>3.11</v>
      </c>
      <c r="CC315" s="9">
        <f t="shared" si="411"/>
        <v>4.11</v>
      </c>
      <c r="CD315" s="10">
        <v>1.225</v>
      </c>
      <c r="CE315" s="22">
        <v>1.015</v>
      </c>
      <c r="CF315" s="21">
        <f t="shared" si="412"/>
        <v>22242.8704773429</v>
      </c>
      <c r="CL315" s="12">
        <v>41312</v>
      </c>
      <c r="CM315" s="12">
        <v>0.0253</v>
      </c>
      <c r="CN315" s="13">
        <v>1.35</v>
      </c>
      <c r="CO315" s="14">
        <v>1</v>
      </c>
      <c r="CP315" s="15">
        <f t="shared" si="413"/>
        <v>1411.01136</v>
      </c>
      <c r="CQ315" s="12">
        <v>1</v>
      </c>
      <c r="CR315" s="12">
        <v>280</v>
      </c>
      <c r="CS315" s="12">
        <v>1.83</v>
      </c>
      <c r="CT315" s="19">
        <f t="shared" si="414"/>
        <v>3.56684210526316</v>
      </c>
      <c r="CU315" s="20">
        <v>0</v>
      </c>
      <c r="CV315" s="12">
        <v>0.99</v>
      </c>
      <c r="CW315" s="12">
        <v>1.98</v>
      </c>
      <c r="CX315" s="9">
        <f t="shared" si="415"/>
        <v>2.9602</v>
      </c>
      <c r="CY315" s="10">
        <v>1.225</v>
      </c>
      <c r="CZ315" s="22">
        <v>1.085</v>
      </c>
      <c r="DA315" s="21">
        <f t="shared" si="416"/>
        <v>19801.6452653421</v>
      </c>
      <c r="DG315" s="12">
        <v>41606</v>
      </c>
      <c r="DH315" s="12">
        <v>0.0253</v>
      </c>
      <c r="DI315" s="13">
        <v>1.35</v>
      </c>
      <c r="DJ315" s="14">
        <v>1</v>
      </c>
      <c r="DK315" s="15">
        <f t="shared" si="417"/>
        <v>1421.05293</v>
      </c>
      <c r="DL315" s="12">
        <v>1</v>
      </c>
      <c r="DM315" s="12">
        <v>280</v>
      </c>
      <c r="DN315" s="12">
        <v>1.83</v>
      </c>
      <c r="DO315" s="19">
        <f t="shared" si="418"/>
        <v>3.56684210526316</v>
      </c>
      <c r="DP315" s="20">
        <v>0</v>
      </c>
      <c r="DQ315" s="12">
        <v>1</v>
      </c>
      <c r="DR315" s="12">
        <v>3.11</v>
      </c>
      <c r="DS315" s="9">
        <f t="shared" si="419"/>
        <v>4.11</v>
      </c>
      <c r="DT315" s="10">
        <v>1.225</v>
      </c>
      <c r="DU315" s="22">
        <v>1.085</v>
      </c>
      <c r="DV315" s="21">
        <f t="shared" si="420"/>
        <v>27688.6503983065</v>
      </c>
      <c r="EB315" s="12">
        <v>41606</v>
      </c>
      <c r="EC315" s="12">
        <v>0.02992</v>
      </c>
      <c r="ED315" s="13">
        <v>1.35</v>
      </c>
      <c r="EE315" s="14">
        <v>1</v>
      </c>
      <c r="EF315" s="15">
        <f t="shared" si="421"/>
        <v>1680.549552</v>
      </c>
      <c r="EG315" s="12">
        <v>1</v>
      </c>
      <c r="EH315" s="12">
        <v>280</v>
      </c>
      <c r="EI315" s="12">
        <v>1.92</v>
      </c>
      <c r="EJ315" s="19">
        <f t="shared" si="422"/>
        <v>3.65684210526316</v>
      </c>
      <c r="EK315" s="20">
        <v>0</v>
      </c>
      <c r="EL315" s="12">
        <v>1</v>
      </c>
      <c r="EM315" s="12">
        <v>3.91</v>
      </c>
      <c r="EN315" s="9">
        <f t="shared" si="423"/>
        <v>4.91</v>
      </c>
      <c r="EO315" s="10">
        <v>1.225</v>
      </c>
      <c r="EP315" s="22">
        <v>1.2</v>
      </c>
      <c r="EQ315" s="21">
        <f t="shared" si="424"/>
        <v>44356.4068316928</v>
      </c>
    </row>
    <row r="316" s="1" customFormat="1" customHeight="1" spans="6:147">
      <c r="F316" s="12">
        <v>35434</v>
      </c>
      <c r="G316" s="12">
        <v>0</v>
      </c>
      <c r="H316" s="13">
        <v>1.35</v>
      </c>
      <c r="I316" s="14">
        <v>1</v>
      </c>
      <c r="J316" s="15">
        <f t="shared" si="397"/>
        <v>0</v>
      </c>
      <c r="K316" s="12">
        <v>1</v>
      </c>
      <c r="L316" s="12">
        <v>280</v>
      </c>
      <c r="M316" s="12">
        <v>1.83</v>
      </c>
      <c r="N316" s="19">
        <f t="shared" si="398"/>
        <v>3.56684210526316</v>
      </c>
      <c r="O316" s="20">
        <v>0</v>
      </c>
      <c r="P316" s="12">
        <v>0.99</v>
      </c>
      <c r="Q316" s="12">
        <v>1.98</v>
      </c>
      <c r="R316" s="9">
        <f t="shared" si="399"/>
        <v>2.9602</v>
      </c>
      <c r="S316" s="10">
        <v>1.225</v>
      </c>
      <c r="T316" s="20">
        <v>1</v>
      </c>
      <c r="U316" s="21">
        <f t="shared" si="400"/>
        <v>0</v>
      </c>
      <c r="AA316" s="12">
        <v>35434</v>
      </c>
      <c r="AB316" s="12">
        <v>0.0253</v>
      </c>
      <c r="AC316" s="13">
        <v>1.35</v>
      </c>
      <c r="AD316" s="14">
        <v>1</v>
      </c>
      <c r="AE316" s="15">
        <f t="shared" si="401"/>
        <v>1210.24827</v>
      </c>
      <c r="AF316" s="12">
        <v>1</v>
      </c>
      <c r="AG316" s="12">
        <v>280</v>
      </c>
      <c r="AH316" s="12">
        <v>1.83</v>
      </c>
      <c r="AI316" s="19">
        <f t="shared" si="402"/>
        <v>3.56684210526316</v>
      </c>
      <c r="AJ316" s="20">
        <v>0</v>
      </c>
      <c r="AK316" s="12">
        <v>0.99</v>
      </c>
      <c r="AL316" s="12">
        <v>1.98</v>
      </c>
      <c r="AM316" s="9">
        <f t="shared" si="403"/>
        <v>2.9602</v>
      </c>
      <c r="AN316" s="10">
        <v>1.225</v>
      </c>
      <c r="AO316" s="22">
        <v>1.015</v>
      </c>
      <c r="AP316" s="21">
        <f t="shared" si="404"/>
        <v>15888.450322668</v>
      </c>
      <c r="AV316" s="12">
        <v>35728</v>
      </c>
      <c r="AW316" s="12">
        <v>0</v>
      </c>
      <c r="AX316" s="13">
        <v>1.35</v>
      </c>
      <c r="AY316" s="14">
        <v>1</v>
      </c>
      <c r="AZ316" s="15">
        <f t="shared" si="405"/>
        <v>0</v>
      </c>
      <c r="BA316" s="12">
        <v>1</v>
      </c>
      <c r="BB316" s="12">
        <v>280</v>
      </c>
      <c r="BC316" s="12">
        <v>1.83</v>
      </c>
      <c r="BD316" s="19">
        <f t="shared" si="406"/>
        <v>3.56684210526316</v>
      </c>
      <c r="BE316" s="20">
        <v>0</v>
      </c>
      <c r="BF316" s="12">
        <v>1</v>
      </c>
      <c r="BG316" s="12">
        <v>3.11</v>
      </c>
      <c r="BH316" s="9">
        <f t="shared" si="407"/>
        <v>4.11</v>
      </c>
      <c r="BI316" s="10">
        <v>1.225</v>
      </c>
      <c r="BJ316" s="20">
        <v>1</v>
      </c>
      <c r="BK316" s="21">
        <f t="shared" si="408"/>
        <v>0</v>
      </c>
      <c r="BQ316" s="12">
        <v>35728</v>
      </c>
      <c r="BR316" s="12">
        <v>0.0253</v>
      </c>
      <c r="BS316" s="13">
        <v>1.35</v>
      </c>
      <c r="BT316" s="14">
        <v>1</v>
      </c>
      <c r="BU316" s="15">
        <f t="shared" si="409"/>
        <v>1220.28984</v>
      </c>
      <c r="BV316" s="12">
        <v>1</v>
      </c>
      <c r="BW316" s="12">
        <v>280</v>
      </c>
      <c r="BX316" s="12">
        <v>1.83</v>
      </c>
      <c r="BY316" s="19">
        <f t="shared" si="410"/>
        <v>3.56684210526316</v>
      </c>
      <c r="BZ316" s="20">
        <v>0</v>
      </c>
      <c r="CA316" s="12">
        <v>1</v>
      </c>
      <c r="CB316" s="12">
        <v>3.11</v>
      </c>
      <c r="CC316" s="9">
        <f t="shared" si="411"/>
        <v>4.11</v>
      </c>
      <c r="CD316" s="10">
        <v>1.225</v>
      </c>
      <c r="CE316" s="22">
        <v>1.015</v>
      </c>
      <c r="CF316" s="21">
        <f t="shared" si="412"/>
        <v>22242.8704773429</v>
      </c>
      <c r="CL316" s="12">
        <v>41312</v>
      </c>
      <c r="CM316" s="12">
        <v>0.0253</v>
      </c>
      <c r="CN316" s="13">
        <v>1.35</v>
      </c>
      <c r="CO316" s="14">
        <v>1</v>
      </c>
      <c r="CP316" s="15">
        <f t="shared" si="413"/>
        <v>1411.01136</v>
      </c>
      <c r="CQ316" s="12">
        <v>1</v>
      </c>
      <c r="CR316" s="12">
        <v>280</v>
      </c>
      <c r="CS316" s="12">
        <v>1.83</v>
      </c>
      <c r="CT316" s="19">
        <f t="shared" si="414"/>
        <v>3.56684210526316</v>
      </c>
      <c r="CU316" s="20">
        <v>0</v>
      </c>
      <c r="CV316" s="12">
        <v>0.99</v>
      </c>
      <c r="CW316" s="12">
        <v>1.98</v>
      </c>
      <c r="CX316" s="9">
        <f t="shared" si="415"/>
        <v>2.9602</v>
      </c>
      <c r="CY316" s="10">
        <v>1.225</v>
      </c>
      <c r="CZ316" s="22">
        <v>1.085</v>
      </c>
      <c r="DA316" s="21">
        <f t="shared" si="416"/>
        <v>19801.6452653421</v>
      </c>
      <c r="DG316" s="12">
        <v>41606</v>
      </c>
      <c r="DH316" s="12">
        <v>0.0253</v>
      </c>
      <c r="DI316" s="13">
        <v>1.35</v>
      </c>
      <c r="DJ316" s="14">
        <v>1</v>
      </c>
      <c r="DK316" s="15">
        <f t="shared" si="417"/>
        <v>1421.05293</v>
      </c>
      <c r="DL316" s="12">
        <v>1</v>
      </c>
      <c r="DM316" s="12">
        <v>280</v>
      </c>
      <c r="DN316" s="12">
        <v>1.83</v>
      </c>
      <c r="DO316" s="19">
        <f t="shared" si="418"/>
        <v>3.56684210526316</v>
      </c>
      <c r="DP316" s="20">
        <v>0</v>
      </c>
      <c r="DQ316" s="12">
        <v>1</v>
      </c>
      <c r="DR316" s="12">
        <v>3.11</v>
      </c>
      <c r="DS316" s="9">
        <f t="shared" si="419"/>
        <v>4.11</v>
      </c>
      <c r="DT316" s="10">
        <v>1.225</v>
      </c>
      <c r="DU316" s="22">
        <v>1.085</v>
      </c>
      <c r="DV316" s="21">
        <f t="shared" si="420"/>
        <v>27688.6503983065</v>
      </c>
      <c r="EB316" s="12">
        <v>41606</v>
      </c>
      <c r="EC316" s="12">
        <v>0.02992</v>
      </c>
      <c r="ED316" s="13">
        <v>1.35</v>
      </c>
      <c r="EE316" s="14">
        <v>1</v>
      </c>
      <c r="EF316" s="15">
        <f t="shared" si="421"/>
        <v>1680.549552</v>
      </c>
      <c r="EG316" s="12">
        <v>1</v>
      </c>
      <c r="EH316" s="12">
        <v>280</v>
      </c>
      <c r="EI316" s="12">
        <v>1.92</v>
      </c>
      <c r="EJ316" s="19">
        <f t="shared" si="422"/>
        <v>3.65684210526316</v>
      </c>
      <c r="EK316" s="20">
        <v>0</v>
      </c>
      <c r="EL316" s="12">
        <v>1</v>
      </c>
      <c r="EM316" s="12">
        <v>3.91</v>
      </c>
      <c r="EN316" s="9">
        <f t="shared" si="423"/>
        <v>4.91</v>
      </c>
      <c r="EO316" s="10">
        <v>1.225</v>
      </c>
      <c r="EP316" s="22">
        <v>1.2</v>
      </c>
      <c r="EQ316" s="21">
        <f t="shared" si="424"/>
        <v>44356.4068316928</v>
      </c>
    </row>
    <row r="317" s="1" customFormat="1" customHeight="1" spans="6:147">
      <c r="F317" s="12">
        <v>35434</v>
      </c>
      <c r="G317" s="12">
        <v>0</v>
      </c>
      <c r="H317" s="13">
        <v>1.35</v>
      </c>
      <c r="I317" s="14">
        <v>1</v>
      </c>
      <c r="J317" s="15">
        <f t="shared" si="397"/>
        <v>0</v>
      </c>
      <c r="K317" s="12">
        <v>1</v>
      </c>
      <c r="L317" s="12">
        <v>280</v>
      </c>
      <c r="M317" s="12">
        <v>1.83</v>
      </c>
      <c r="N317" s="19">
        <f t="shared" si="398"/>
        <v>3.56684210526316</v>
      </c>
      <c r="O317" s="20">
        <v>0</v>
      </c>
      <c r="P317" s="12">
        <v>0.99</v>
      </c>
      <c r="Q317" s="12">
        <v>1.98</v>
      </c>
      <c r="R317" s="9">
        <f t="shared" si="399"/>
        <v>2.9602</v>
      </c>
      <c r="S317" s="10">
        <v>1.225</v>
      </c>
      <c r="T317" s="20">
        <v>1</v>
      </c>
      <c r="U317" s="21">
        <f t="shared" si="400"/>
        <v>0</v>
      </c>
      <c r="AA317" s="12">
        <v>35434</v>
      </c>
      <c r="AB317" s="12">
        <v>0</v>
      </c>
      <c r="AC317" s="13">
        <v>1.35</v>
      </c>
      <c r="AD317" s="14">
        <v>1</v>
      </c>
      <c r="AE317" s="15">
        <f t="shared" si="401"/>
        <v>0</v>
      </c>
      <c r="AF317" s="12">
        <v>1</v>
      </c>
      <c r="AG317" s="12">
        <v>280</v>
      </c>
      <c r="AH317" s="12">
        <v>1.83</v>
      </c>
      <c r="AI317" s="19">
        <f t="shared" si="402"/>
        <v>3.56684210526316</v>
      </c>
      <c r="AJ317" s="20">
        <v>0</v>
      </c>
      <c r="AK317" s="12">
        <v>0.99</v>
      </c>
      <c r="AL317" s="12">
        <v>1.98</v>
      </c>
      <c r="AM317" s="9">
        <f t="shared" si="403"/>
        <v>2.9602</v>
      </c>
      <c r="AN317" s="10">
        <v>1.225</v>
      </c>
      <c r="AO317" s="22">
        <v>1.015</v>
      </c>
      <c r="AP317" s="21">
        <f t="shared" si="404"/>
        <v>0</v>
      </c>
      <c r="AV317" s="12">
        <v>35728</v>
      </c>
      <c r="AW317" s="12">
        <v>0</v>
      </c>
      <c r="AX317" s="13">
        <v>1.35</v>
      </c>
      <c r="AY317" s="14">
        <v>1</v>
      </c>
      <c r="AZ317" s="15">
        <f t="shared" si="405"/>
        <v>0</v>
      </c>
      <c r="BA317" s="12">
        <v>1</v>
      </c>
      <c r="BB317" s="12">
        <v>280</v>
      </c>
      <c r="BC317" s="12">
        <v>1.83</v>
      </c>
      <c r="BD317" s="19">
        <f t="shared" si="406"/>
        <v>3.56684210526316</v>
      </c>
      <c r="BE317" s="20">
        <v>0</v>
      </c>
      <c r="BF317" s="12">
        <v>1</v>
      </c>
      <c r="BG317" s="12">
        <v>3.11</v>
      </c>
      <c r="BH317" s="9">
        <f t="shared" si="407"/>
        <v>4.11</v>
      </c>
      <c r="BI317" s="10">
        <v>1.225</v>
      </c>
      <c r="BJ317" s="20">
        <v>1</v>
      </c>
      <c r="BK317" s="21">
        <f t="shared" si="408"/>
        <v>0</v>
      </c>
      <c r="BQ317" s="12">
        <v>35728</v>
      </c>
      <c r="BR317" s="12">
        <v>0</v>
      </c>
      <c r="BS317" s="13">
        <v>1.35</v>
      </c>
      <c r="BT317" s="14">
        <v>1</v>
      </c>
      <c r="BU317" s="15">
        <f t="shared" si="409"/>
        <v>0</v>
      </c>
      <c r="BV317" s="12">
        <v>1</v>
      </c>
      <c r="BW317" s="12">
        <v>280</v>
      </c>
      <c r="BX317" s="12">
        <v>1.83</v>
      </c>
      <c r="BY317" s="19">
        <f t="shared" si="410"/>
        <v>3.56684210526316</v>
      </c>
      <c r="BZ317" s="20">
        <v>0</v>
      </c>
      <c r="CA317" s="12">
        <v>1</v>
      </c>
      <c r="CB317" s="12">
        <v>3.11</v>
      </c>
      <c r="CC317" s="9">
        <f t="shared" si="411"/>
        <v>4.11</v>
      </c>
      <c r="CD317" s="10">
        <v>1.225</v>
      </c>
      <c r="CE317" s="22">
        <v>1.015</v>
      </c>
      <c r="CF317" s="21">
        <f t="shared" si="412"/>
        <v>0</v>
      </c>
      <c r="CL317" s="12">
        <v>41312</v>
      </c>
      <c r="CM317" s="12">
        <v>0.0253</v>
      </c>
      <c r="CN317" s="13">
        <v>1.35</v>
      </c>
      <c r="CO317" s="14">
        <v>1</v>
      </c>
      <c r="CP317" s="15">
        <f t="shared" si="413"/>
        <v>1411.01136</v>
      </c>
      <c r="CQ317" s="12">
        <v>1</v>
      </c>
      <c r="CR317" s="12">
        <v>280</v>
      </c>
      <c r="CS317" s="12">
        <v>1.83</v>
      </c>
      <c r="CT317" s="19">
        <f t="shared" si="414"/>
        <v>3.56684210526316</v>
      </c>
      <c r="CU317" s="20">
        <v>0</v>
      </c>
      <c r="CV317" s="12">
        <v>0.99</v>
      </c>
      <c r="CW317" s="12">
        <v>1.98</v>
      </c>
      <c r="CX317" s="9">
        <f t="shared" si="415"/>
        <v>2.9602</v>
      </c>
      <c r="CY317" s="10">
        <v>1.225</v>
      </c>
      <c r="CZ317" s="22">
        <v>1.085</v>
      </c>
      <c r="DA317" s="21">
        <f t="shared" si="416"/>
        <v>19801.6452653421</v>
      </c>
      <c r="DG317" s="12">
        <v>41606</v>
      </c>
      <c r="DH317" s="12">
        <v>0.0253</v>
      </c>
      <c r="DI317" s="13">
        <v>1.35</v>
      </c>
      <c r="DJ317" s="14">
        <v>1</v>
      </c>
      <c r="DK317" s="15">
        <f t="shared" si="417"/>
        <v>1421.05293</v>
      </c>
      <c r="DL317" s="12">
        <v>1</v>
      </c>
      <c r="DM317" s="12">
        <v>280</v>
      </c>
      <c r="DN317" s="12">
        <v>1.83</v>
      </c>
      <c r="DO317" s="19">
        <f t="shared" si="418"/>
        <v>3.56684210526316</v>
      </c>
      <c r="DP317" s="20">
        <v>0</v>
      </c>
      <c r="DQ317" s="12">
        <v>1</v>
      </c>
      <c r="DR317" s="12">
        <v>3.11</v>
      </c>
      <c r="DS317" s="9">
        <f t="shared" si="419"/>
        <v>4.11</v>
      </c>
      <c r="DT317" s="10">
        <v>1.225</v>
      </c>
      <c r="DU317" s="22">
        <v>1.085</v>
      </c>
      <c r="DV317" s="21">
        <f t="shared" si="420"/>
        <v>27688.6503983065</v>
      </c>
      <c r="EB317" s="12">
        <v>41606</v>
      </c>
      <c r="EC317" s="12">
        <v>0.02992</v>
      </c>
      <c r="ED317" s="13">
        <v>1.35</v>
      </c>
      <c r="EE317" s="14">
        <v>1</v>
      </c>
      <c r="EF317" s="15">
        <f t="shared" si="421"/>
        <v>1680.549552</v>
      </c>
      <c r="EG317" s="12">
        <v>1</v>
      </c>
      <c r="EH317" s="12">
        <v>280</v>
      </c>
      <c r="EI317" s="12">
        <v>1.92</v>
      </c>
      <c r="EJ317" s="19">
        <f t="shared" si="422"/>
        <v>3.65684210526316</v>
      </c>
      <c r="EK317" s="20">
        <v>0</v>
      </c>
      <c r="EL317" s="12">
        <v>1</v>
      </c>
      <c r="EM317" s="12">
        <v>3.91</v>
      </c>
      <c r="EN317" s="9">
        <f t="shared" si="423"/>
        <v>4.91</v>
      </c>
      <c r="EO317" s="10">
        <v>1.225</v>
      </c>
      <c r="EP317" s="22">
        <v>1.2</v>
      </c>
      <c r="EQ317" s="21">
        <f t="shared" si="424"/>
        <v>44356.4068316928</v>
      </c>
    </row>
    <row r="318" s="1" customFormat="1" customHeight="1" spans="6:147">
      <c r="F318" s="12">
        <v>35434</v>
      </c>
      <c r="G318" s="12">
        <v>0</v>
      </c>
      <c r="H318" s="13">
        <v>1.35</v>
      </c>
      <c r="I318" s="14">
        <v>1</v>
      </c>
      <c r="J318" s="15">
        <f t="shared" si="397"/>
        <v>0</v>
      </c>
      <c r="K318" s="12">
        <v>1</v>
      </c>
      <c r="L318" s="12">
        <v>280</v>
      </c>
      <c r="M318" s="12">
        <v>1.83</v>
      </c>
      <c r="N318" s="19">
        <f t="shared" si="398"/>
        <v>3.56684210526316</v>
      </c>
      <c r="O318" s="20">
        <v>0</v>
      </c>
      <c r="P318" s="12">
        <v>0.99</v>
      </c>
      <c r="Q318" s="12">
        <v>1.98</v>
      </c>
      <c r="R318" s="9">
        <f t="shared" si="399"/>
        <v>2.9602</v>
      </c>
      <c r="S318" s="10">
        <v>1.225</v>
      </c>
      <c r="T318" s="20">
        <v>1</v>
      </c>
      <c r="U318" s="21">
        <f t="shared" si="400"/>
        <v>0</v>
      </c>
      <c r="AA318" s="12">
        <v>35434</v>
      </c>
      <c r="AB318" s="12">
        <v>0</v>
      </c>
      <c r="AC318" s="13">
        <v>1.35</v>
      </c>
      <c r="AD318" s="14">
        <v>1</v>
      </c>
      <c r="AE318" s="15">
        <f t="shared" si="401"/>
        <v>0</v>
      </c>
      <c r="AF318" s="12">
        <v>1</v>
      </c>
      <c r="AG318" s="12">
        <v>280</v>
      </c>
      <c r="AH318" s="12">
        <v>1.83</v>
      </c>
      <c r="AI318" s="19">
        <f t="shared" si="402"/>
        <v>3.56684210526316</v>
      </c>
      <c r="AJ318" s="20">
        <v>0</v>
      </c>
      <c r="AK318" s="12">
        <v>0.99</v>
      </c>
      <c r="AL318" s="12">
        <v>1.98</v>
      </c>
      <c r="AM318" s="9">
        <f t="shared" si="403"/>
        <v>2.9602</v>
      </c>
      <c r="AN318" s="10">
        <v>1.225</v>
      </c>
      <c r="AO318" s="22">
        <v>1.015</v>
      </c>
      <c r="AP318" s="21">
        <f t="shared" si="404"/>
        <v>0</v>
      </c>
      <c r="AV318" s="12">
        <v>35728</v>
      </c>
      <c r="AW318" s="12">
        <v>0</v>
      </c>
      <c r="AX318" s="13">
        <v>1.35</v>
      </c>
      <c r="AY318" s="14">
        <v>1</v>
      </c>
      <c r="AZ318" s="15">
        <f t="shared" si="405"/>
        <v>0</v>
      </c>
      <c r="BA318" s="12">
        <v>1</v>
      </c>
      <c r="BB318" s="12">
        <v>280</v>
      </c>
      <c r="BC318" s="12">
        <v>1.83</v>
      </c>
      <c r="BD318" s="19">
        <f t="shared" si="406"/>
        <v>3.56684210526316</v>
      </c>
      <c r="BE318" s="20">
        <v>0</v>
      </c>
      <c r="BF318" s="12">
        <v>1</v>
      </c>
      <c r="BG318" s="12">
        <v>3.11</v>
      </c>
      <c r="BH318" s="9">
        <f t="shared" si="407"/>
        <v>4.11</v>
      </c>
      <c r="BI318" s="10">
        <v>1.225</v>
      </c>
      <c r="BJ318" s="20">
        <v>1</v>
      </c>
      <c r="BK318" s="21">
        <f t="shared" si="408"/>
        <v>0</v>
      </c>
      <c r="BQ318" s="12">
        <v>35728</v>
      </c>
      <c r="BR318" s="12">
        <v>0</v>
      </c>
      <c r="BS318" s="13">
        <v>1.35</v>
      </c>
      <c r="BT318" s="14">
        <v>1</v>
      </c>
      <c r="BU318" s="15">
        <f t="shared" si="409"/>
        <v>0</v>
      </c>
      <c r="BV318" s="12">
        <v>1</v>
      </c>
      <c r="BW318" s="12">
        <v>280</v>
      </c>
      <c r="BX318" s="12">
        <v>1.83</v>
      </c>
      <c r="BY318" s="19">
        <f t="shared" si="410"/>
        <v>3.56684210526316</v>
      </c>
      <c r="BZ318" s="20">
        <v>0</v>
      </c>
      <c r="CA318" s="12">
        <v>1</v>
      </c>
      <c r="CB318" s="12">
        <v>3.11</v>
      </c>
      <c r="CC318" s="9">
        <f t="shared" si="411"/>
        <v>4.11</v>
      </c>
      <c r="CD318" s="10">
        <v>1.225</v>
      </c>
      <c r="CE318" s="22">
        <v>1.015</v>
      </c>
      <c r="CF318" s="21">
        <f t="shared" si="412"/>
        <v>0</v>
      </c>
      <c r="CL318" s="12">
        <v>41312</v>
      </c>
      <c r="CM318" s="12">
        <v>0.0253</v>
      </c>
      <c r="CN318" s="13">
        <v>1.35</v>
      </c>
      <c r="CO318" s="14">
        <v>1</v>
      </c>
      <c r="CP318" s="15">
        <f t="shared" si="413"/>
        <v>1411.01136</v>
      </c>
      <c r="CQ318" s="12">
        <v>1</v>
      </c>
      <c r="CR318" s="12">
        <v>280</v>
      </c>
      <c r="CS318" s="12">
        <v>1.83</v>
      </c>
      <c r="CT318" s="19">
        <f t="shared" si="414"/>
        <v>3.56684210526316</v>
      </c>
      <c r="CU318" s="20">
        <v>0</v>
      </c>
      <c r="CV318" s="12">
        <v>0.99</v>
      </c>
      <c r="CW318" s="12">
        <v>1.98</v>
      </c>
      <c r="CX318" s="9">
        <f t="shared" si="415"/>
        <v>2.9602</v>
      </c>
      <c r="CY318" s="10">
        <v>1.225</v>
      </c>
      <c r="CZ318" s="22">
        <v>1.085</v>
      </c>
      <c r="DA318" s="21">
        <f t="shared" si="416"/>
        <v>19801.6452653421</v>
      </c>
      <c r="DG318" s="12">
        <v>41606</v>
      </c>
      <c r="DH318" s="12">
        <v>0.0253</v>
      </c>
      <c r="DI318" s="13">
        <v>1.35</v>
      </c>
      <c r="DJ318" s="14">
        <v>1</v>
      </c>
      <c r="DK318" s="15">
        <f t="shared" si="417"/>
        <v>1421.05293</v>
      </c>
      <c r="DL318" s="12">
        <v>1</v>
      </c>
      <c r="DM318" s="12">
        <v>280</v>
      </c>
      <c r="DN318" s="12">
        <v>1.83</v>
      </c>
      <c r="DO318" s="19">
        <f t="shared" si="418"/>
        <v>3.56684210526316</v>
      </c>
      <c r="DP318" s="20">
        <v>0</v>
      </c>
      <c r="DQ318" s="12">
        <v>1</v>
      </c>
      <c r="DR318" s="12">
        <v>3.11</v>
      </c>
      <c r="DS318" s="9">
        <f t="shared" si="419"/>
        <v>4.11</v>
      </c>
      <c r="DT318" s="10">
        <v>1.225</v>
      </c>
      <c r="DU318" s="22">
        <v>1.085</v>
      </c>
      <c r="DV318" s="21">
        <f t="shared" si="420"/>
        <v>27688.6503983065</v>
      </c>
      <c r="EB318" s="12">
        <v>41606</v>
      </c>
      <c r="EC318" s="12">
        <v>0.02992</v>
      </c>
      <c r="ED318" s="13">
        <v>1.35</v>
      </c>
      <c r="EE318" s="14">
        <v>1</v>
      </c>
      <c r="EF318" s="15">
        <f t="shared" si="421"/>
        <v>1680.549552</v>
      </c>
      <c r="EG318" s="12">
        <v>1</v>
      </c>
      <c r="EH318" s="12">
        <v>280</v>
      </c>
      <c r="EI318" s="12">
        <v>1.92</v>
      </c>
      <c r="EJ318" s="19">
        <f t="shared" si="422"/>
        <v>3.65684210526316</v>
      </c>
      <c r="EK318" s="20">
        <v>0</v>
      </c>
      <c r="EL318" s="12">
        <v>1</v>
      </c>
      <c r="EM318" s="12">
        <v>3.91</v>
      </c>
      <c r="EN318" s="9">
        <f t="shared" si="423"/>
        <v>4.91</v>
      </c>
      <c r="EO318" s="10">
        <v>1.225</v>
      </c>
      <c r="EP318" s="22">
        <v>1.2</v>
      </c>
      <c r="EQ318" s="21">
        <f t="shared" si="424"/>
        <v>44356.4068316928</v>
      </c>
    </row>
    <row r="319" s="1" customFormat="1" customHeight="1" spans="6:147">
      <c r="F319" s="12">
        <v>35434</v>
      </c>
      <c r="G319" s="12">
        <v>0</v>
      </c>
      <c r="H319" s="13">
        <v>1.35</v>
      </c>
      <c r="I319" s="14">
        <v>1</v>
      </c>
      <c r="J319" s="15">
        <f t="shared" si="397"/>
        <v>0</v>
      </c>
      <c r="K319" s="12">
        <v>1</v>
      </c>
      <c r="L319" s="12">
        <v>280</v>
      </c>
      <c r="M319" s="12">
        <v>1.83</v>
      </c>
      <c r="N319" s="19">
        <f t="shared" si="398"/>
        <v>3.56684210526316</v>
      </c>
      <c r="O319" s="20">
        <v>0</v>
      </c>
      <c r="P319" s="12">
        <v>0.99</v>
      </c>
      <c r="Q319" s="12">
        <v>1.98</v>
      </c>
      <c r="R319" s="9">
        <f t="shared" si="399"/>
        <v>2.9602</v>
      </c>
      <c r="S319" s="10">
        <v>1.225</v>
      </c>
      <c r="T319" s="20">
        <v>1</v>
      </c>
      <c r="U319" s="21">
        <f t="shared" si="400"/>
        <v>0</v>
      </c>
      <c r="AA319" s="12">
        <v>35434</v>
      </c>
      <c r="AB319" s="12">
        <v>0</v>
      </c>
      <c r="AC319" s="13">
        <v>1.35</v>
      </c>
      <c r="AD319" s="14">
        <v>1</v>
      </c>
      <c r="AE319" s="15">
        <f t="shared" si="401"/>
        <v>0</v>
      </c>
      <c r="AF319" s="12">
        <v>1</v>
      </c>
      <c r="AG319" s="12">
        <v>280</v>
      </c>
      <c r="AH319" s="12">
        <v>1.83</v>
      </c>
      <c r="AI319" s="19">
        <f t="shared" si="402"/>
        <v>3.56684210526316</v>
      </c>
      <c r="AJ319" s="20">
        <v>0</v>
      </c>
      <c r="AK319" s="12">
        <v>0.99</v>
      </c>
      <c r="AL319" s="12">
        <v>1.98</v>
      </c>
      <c r="AM319" s="9">
        <f t="shared" si="403"/>
        <v>2.9602</v>
      </c>
      <c r="AN319" s="10">
        <v>1.225</v>
      </c>
      <c r="AO319" s="22">
        <v>1.015</v>
      </c>
      <c r="AP319" s="21">
        <f t="shared" si="404"/>
        <v>0</v>
      </c>
      <c r="AV319" s="12">
        <v>35728</v>
      </c>
      <c r="AW319" s="12">
        <v>0</v>
      </c>
      <c r="AX319" s="13">
        <v>1.35</v>
      </c>
      <c r="AY319" s="14">
        <v>1</v>
      </c>
      <c r="AZ319" s="15">
        <f t="shared" si="405"/>
        <v>0</v>
      </c>
      <c r="BA319" s="12">
        <v>1</v>
      </c>
      <c r="BB319" s="12">
        <v>280</v>
      </c>
      <c r="BC319" s="12">
        <v>1.83</v>
      </c>
      <c r="BD319" s="19">
        <f t="shared" si="406"/>
        <v>3.56684210526316</v>
      </c>
      <c r="BE319" s="20">
        <v>0</v>
      </c>
      <c r="BF319" s="12">
        <v>1</v>
      </c>
      <c r="BG319" s="12">
        <v>3.11</v>
      </c>
      <c r="BH319" s="9">
        <f t="shared" si="407"/>
        <v>4.11</v>
      </c>
      <c r="BI319" s="10">
        <v>1.225</v>
      </c>
      <c r="BJ319" s="20">
        <v>1</v>
      </c>
      <c r="BK319" s="21">
        <f t="shared" si="408"/>
        <v>0</v>
      </c>
      <c r="BQ319" s="12">
        <v>35728</v>
      </c>
      <c r="BR319" s="12">
        <v>0</v>
      </c>
      <c r="BS319" s="13">
        <v>1.35</v>
      </c>
      <c r="BT319" s="14">
        <v>1</v>
      </c>
      <c r="BU319" s="15">
        <f t="shared" si="409"/>
        <v>0</v>
      </c>
      <c r="BV319" s="12">
        <v>1</v>
      </c>
      <c r="BW319" s="12">
        <v>280</v>
      </c>
      <c r="BX319" s="12">
        <v>1.83</v>
      </c>
      <c r="BY319" s="19">
        <f t="shared" si="410"/>
        <v>3.56684210526316</v>
      </c>
      <c r="BZ319" s="20">
        <v>0</v>
      </c>
      <c r="CA319" s="12">
        <v>1</v>
      </c>
      <c r="CB319" s="12">
        <v>3.11</v>
      </c>
      <c r="CC319" s="9">
        <f t="shared" si="411"/>
        <v>4.11</v>
      </c>
      <c r="CD319" s="10">
        <v>1.225</v>
      </c>
      <c r="CE319" s="22">
        <v>1.015</v>
      </c>
      <c r="CF319" s="21">
        <f t="shared" si="412"/>
        <v>0</v>
      </c>
      <c r="CL319" s="12">
        <v>41312</v>
      </c>
      <c r="CM319" s="12">
        <v>0.0253</v>
      </c>
      <c r="CN319" s="13">
        <v>1.35</v>
      </c>
      <c r="CO319" s="14">
        <v>1</v>
      </c>
      <c r="CP319" s="15">
        <f t="shared" si="413"/>
        <v>1411.01136</v>
      </c>
      <c r="CQ319" s="12">
        <v>1</v>
      </c>
      <c r="CR319" s="12">
        <v>280</v>
      </c>
      <c r="CS319" s="12">
        <v>1.83</v>
      </c>
      <c r="CT319" s="19">
        <f t="shared" si="414"/>
        <v>3.56684210526316</v>
      </c>
      <c r="CU319" s="20">
        <v>0</v>
      </c>
      <c r="CV319" s="12">
        <v>0.99</v>
      </c>
      <c r="CW319" s="12">
        <v>1.98</v>
      </c>
      <c r="CX319" s="9">
        <f t="shared" si="415"/>
        <v>2.9602</v>
      </c>
      <c r="CY319" s="10">
        <v>1.225</v>
      </c>
      <c r="CZ319" s="22">
        <v>1.085</v>
      </c>
      <c r="DA319" s="21">
        <f t="shared" si="416"/>
        <v>19801.6452653421</v>
      </c>
      <c r="DG319" s="12">
        <v>41606</v>
      </c>
      <c r="DH319" s="12">
        <v>0.0253</v>
      </c>
      <c r="DI319" s="13">
        <v>1.35</v>
      </c>
      <c r="DJ319" s="14">
        <v>1</v>
      </c>
      <c r="DK319" s="15">
        <f t="shared" si="417"/>
        <v>1421.05293</v>
      </c>
      <c r="DL319" s="12">
        <v>1</v>
      </c>
      <c r="DM319" s="12">
        <v>280</v>
      </c>
      <c r="DN319" s="12">
        <v>1.83</v>
      </c>
      <c r="DO319" s="19">
        <f t="shared" si="418"/>
        <v>3.56684210526316</v>
      </c>
      <c r="DP319" s="20">
        <v>0</v>
      </c>
      <c r="DQ319" s="12">
        <v>1</v>
      </c>
      <c r="DR319" s="12">
        <v>3.11</v>
      </c>
      <c r="DS319" s="9">
        <f t="shared" si="419"/>
        <v>4.11</v>
      </c>
      <c r="DT319" s="10">
        <v>1.225</v>
      </c>
      <c r="DU319" s="22">
        <v>1.085</v>
      </c>
      <c r="DV319" s="21">
        <f t="shared" si="420"/>
        <v>27688.6503983065</v>
      </c>
      <c r="EB319" s="12">
        <v>41606</v>
      </c>
      <c r="EC319" s="12">
        <v>0.02992</v>
      </c>
      <c r="ED319" s="13">
        <v>1.35</v>
      </c>
      <c r="EE319" s="14">
        <v>1</v>
      </c>
      <c r="EF319" s="15">
        <f t="shared" si="421"/>
        <v>1680.549552</v>
      </c>
      <c r="EG319" s="12">
        <v>1</v>
      </c>
      <c r="EH319" s="12">
        <v>280</v>
      </c>
      <c r="EI319" s="12">
        <v>1.92</v>
      </c>
      <c r="EJ319" s="19">
        <f t="shared" si="422"/>
        <v>3.65684210526316</v>
      </c>
      <c r="EK319" s="20">
        <v>0</v>
      </c>
      <c r="EL319" s="12">
        <v>1</v>
      </c>
      <c r="EM319" s="12">
        <v>3.91</v>
      </c>
      <c r="EN319" s="9">
        <f t="shared" si="423"/>
        <v>4.91</v>
      </c>
      <c r="EO319" s="10">
        <v>1.225</v>
      </c>
      <c r="EP319" s="22">
        <v>1.2</v>
      </c>
      <c r="EQ319" s="21">
        <f t="shared" si="424"/>
        <v>44356.4068316928</v>
      </c>
    </row>
    <row r="320" s="1" customFormat="1" customHeight="1" spans="6:147">
      <c r="F320" s="12">
        <v>35434</v>
      </c>
      <c r="G320" s="12">
        <v>0</v>
      </c>
      <c r="H320" s="13">
        <v>1.35</v>
      </c>
      <c r="I320" s="14">
        <v>1</v>
      </c>
      <c r="J320" s="15">
        <f t="shared" si="397"/>
        <v>0</v>
      </c>
      <c r="K320" s="12">
        <v>1</v>
      </c>
      <c r="L320" s="12">
        <v>280</v>
      </c>
      <c r="M320" s="12">
        <v>1.83</v>
      </c>
      <c r="N320" s="19">
        <f t="shared" si="398"/>
        <v>3.56684210526316</v>
      </c>
      <c r="O320" s="20">
        <v>0</v>
      </c>
      <c r="P320" s="12">
        <v>0.99</v>
      </c>
      <c r="Q320" s="12">
        <v>1.98</v>
      </c>
      <c r="R320" s="9">
        <f t="shared" si="399"/>
        <v>2.9602</v>
      </c>
      <c r="S320" s="10">
        <v>1.225</v>
      </c>
      <c r="T320" s="20">
        <v>1</v>
      </c>
      <c r="U320" s="21">
        <f t="shared" si="400"/>
        <v>0</v>
      </c>
      <c r="AA320" s="12">
        <v>35434</v>
      </c>
      <c r="AB320" s="12">
        <v>0</v>
      </c>
      <c r="AC320" s="13">
        <v>1.35</v>
      </c>
      <c r="AD320" s="14">
        <v>1</v>
      </c>
      <c r="AE320" s="15">
        <f t="shared" si="401"/>
        <v>0</v>
      </c>
      <c r="AF320" s="12">
        <v>1</v>
      </c>
      <c r="AG320" s="12">
        <v>280</v>
      </c>
      <c r="AH320" s="12">
        <v>1.83</v>
      </c>
      <c r="AI320" s="19">
        <f t="shared" si="402"/>
        <v>3.56684210526316</v>
      </c>
      <c r="AJ320" s="20">
        <v>0</v>
      </c>
      <c r="AK320" s="12">
        <v>0.99</v>
      </c>
      <c r="AL320" s="12">
        <v>1.98</v>
      </c>
      <c r="AM320" s="9">
        <f t="shared" si="403"/>
        <v>2.9602</v>
      </c>
      <c r="AN320" s="10">
        <v>1.225</v>
      </c>
      <c r="AO320" s="22">
        <v>1.015</v>
      </c>
      <c r="AP320" s="21">
        <f t="shared" si="404"/>
        <v>0</v>
      </c>
      <c r="AV320" s="12">
        <v>35728</v>
      </c>
      <c r="AW320" s="12">
        <v>0</v>
      </c>
      <c r="AX320" s="13">
        <v>1.35</v>
      </c>
      <c r="AY320" s="14">
        <v>1</v>
      </c>
      <c r="AZ320" s="15">
        <f t="shared" si="405"/>
        <v>0</v>
      </c>
      <c r="BA320" s="12">
        <v>1</v>
      </c>
      <c r="BB320" s="12">
        <v>280</v>
      </c>
      <c r="BC320" s="12">
        <v>1.83</v>
      </c>
      <c r="BD320" s="19">
        <f t="shared" si="406"/>
        <v>3.56684210526316</v>
      </c>
      <c r="BE320" s="20">
        <v>0</v>
      </c>
      <c r="BF320" s="12">
        <v>1</v>
      </c>
      <c r="BG320" s="12">
        <v>3.11</v>
      </c>
      <c r="BH320" s="9">
        <f t="shared" si="407"/>
        <v>4.11</v>
      </c>
      <c r="BI320" s="10">
        <v>1.225</v>
      </c>
      <c r="BJ320" s="20">
        <v>1</v>
      </c>
      <c r="BK320" s="21">
        <f t="shared" si="408"/>
        <v>0</v>
      </c>
      <c r="BQ320" s="12">
        <v>35728</v>
      </c>
      <c r="BR320" s="12">
        <v>0</v>
      </c>
      <c r="BS320" s="13">
        <v>1.35</v>
      </c>
      <c r="BT320" s="14">
        <v>1</v>
      </c>
      <c r="BU320" s="15">
        <f t="shared" si="409"/>
        <v>0</v>
      </c>
      <c r="BV320" s="12">
        <v>1</v>
      </c>
      <c r="BW320" s="12">
        <v>280</v>
      </c>
      <c r="BX320" s="12">
        <v>1.83</v>
      </c>
      <c r="BY320" s="19">
        <f t="shared" si="410"/>
        <v>3.56684210526316</v>
      </c>
      <c r="BZ320" s="20">
        <v>0</v>
      </c>
      <c r="CA320" s="12">
        <v>1</v>
      </c>
      <c r="CB320" s="12">
        <v>3.11</v>
      </c>
      <c r="CC320" s="9">
        <f t="shared" si="411"/>
        <v>4.11</v>
      </c>
      <c r="CD320" s="10">
        <v>1.225</v>
      </c>
      <c r="CE320" s="22">
        <v>1.015</v>
      </c>
      <c r="CF320" s="21">
        <f t="shared" si="412"/>
        <v>0</v>
      </c>
      <c r="CL320" s="12">
        <v>41312</v>
      </c>
      <c r="CM320" s="12">
        <v>0.0253</v>
      </c>
      <c r="CN320" s="13">
        <v>1.35</v>
      </c>
      <c r="CO320" s="14">
        <v>1</v>
      </c>
      <c r="CP320" s="15">
        <f t="shared" si="413"/>
        <v>1411.01136</v>
      </c>
      <c r="CQ320" s="12">
        <v>1</v>
      </c>
      <c r="CR320" s="12">
        <v>280</v>
      </c>
      <c r="CS320" s="12">
        <v>1.83</v>
      </c>
      <c r="CT320" s="19">
        <f t="shared" si="414"/>
        <v>3.56684210526316</v>
      </c>
      <c r="CU320" s="20">
        <v>0</v>
      </c>
      <c r="CV320" s="12">
        <v>0.99</v>
      </c>
      <c r="CW320" s="12">
        <v>1.98</v>
      </c>
      <c r="CX320" s="9">
        <f t="shared" si="415"/>
        <v>2.9602</v>
      </c>
      <c r="CY320" s="10">
        <v>1.225</v>
      </c>
      <c r="CZ320" s="22">
        <v>1.085</v>
      </c>
      <c r="DA320" s="21">
        <f t="shared" si="416"/>
        <v>19801.6452653421</v>
      </c>
      <c r="DG320" s="12">
        <v>41606</v>
      </c>
      <c r="DH320" s="12">
        <v>0.0253</v>
      </c>
      <c r="DI320" s="13">
        <v>1.35</v>
      </c>
      <c r="DJ320" s="14">
        <v>1</v>
      </c>
      <c r="DK320" s="15">
        <f t="shared" si="417"/>
        <v>1421.05293</v>
      </c>
      <c r="DL320" s="12">
        <v>1</v>
      </c>
      <c r="DM320" s="12">
        <v>280</v>
      </c>
      <c r="DN320" s="12">
        <v>1.83</v>
      </c>
      <c r="DO320" s="19">
        <f t="shared" si="418"/>
        <v>3.56684210526316</v>
      </c>
      <c r="DP320" s="20">
        <v>0</v>
      </c>
      <c r="DQ320" s="12">
        <v>1</v>
      </c>
      <c r="DR320" s="12">
        <v>3.11</v>
      </c>
      <c r="DS320" s="9">
        <f t="shared" si="419"/>
        <v>4.11</v>
      </c>
      <c r="DT320" s="10">
        <v>1.225</v>
      </c>
      <c r="DU320" s="22">
        <v>1.085</v>
      </c>
      <c r="DV320" s="21">
        <f t="shared" si="420"/>
        <v>27688.6503983065</v>
      </c>
      <c r="EB320" s="12">
        <v>41606</v>
      </c>
      <c r="EC320" s="12">
        <v>0.02992</v>
      </c>
      <c r="ED320" s="13">
        <v>1.35</v>
      </c>
      <c r="EE320" s="14">
        <v>1</v>
      </c>
      <c r="EF320" s="15">
        <f t="shared" si="421"/>
        <v>1680.549552</v>
      </c>
      <c r="EG320" s="12">
        <v>1</v>
      </c>
      <c r="EH320" s="12">
        <v>280</v>
      </c>
      <c r="EI320" s="12">
        <v>1.92</v>
      </c>
      <c r="EJ320" s="19">
        <f t="shared" si="422"/>
        <v>3.65684210526316</v>
      </c>
      <c r="EK320" s="20">
        <v>0</v>
      </c>
      <c r="EL320" s="12">
        <v>1</v>
      </c>
      <c r="EM320" s="12">
        <v>3.91</v>
      </c>
      <c r="EN320" s="9">
        <f t="shared" si="423"/>
        <v>4.91</v>
      </c>
      <c r="EO320" s="10">
        <v>1.225</v>
      </c>
      <c r="EP320" s="22">
        <v>1.2</v>
      </c>
      <c r="EQ320" s="21">
        <f t="shared" si="424"/>
        <v>44356.4068316928</v>
      </c>
    </row>
    <row r="321" s="1" customFormat="1" customHeight="1" spans="6:147">
      <c r="F321" s="12">
        <v>35434</v>
      </c>
      <c r="G321" s="12">
        <v>0</v>
      </c>
      <c r="H321" s="13">
        <v>1.35</v>
      </c>
      <c r="I321" s="14">
        <v>1</v>
      </c>
      <c r="J321" s="15">
        <f t="shared" si="397"/>
        <v>0</v>
      </c>
      <c r="K321" s="12">
        <v>1</v>
      </c>
      <c r="L321" s="12">
        <v>280</v>
      </c>
      <c r="M321" s="12">
        <v>1.83</v>
      </c>
      <c r="N321" s="19">
        <f t="shared" si="398"/>
        <v>3.56684210526316</v>
      </c>
      <c r="O321" s="20">
        <v>0</v>
      </c>
      <c r="P321" s="12">
        <v>0.99</v>
      </c>
      <c r="Q321" s="12">
        <v>1.98</v>
      </c>
      <c r="R321" s="9">
        <f t="shared" si="399"/>
        <v>2.9602</v>
      </c>
      <c r="S321" s="10">
        <v>1.225</v>
      </c>
      <c r="T321" s="20">
        <v>1</v>
      </c>
      <c r="U321" s="21">
        <f t="shared" si="400"/>
        <v>0</v>
      </c>
      <c r="AA321" s="12">
        <v>35434</v>
      </c>
      <c r="AB321" s="12">
        <v>0</v>
      </c>
      <c r="AC321" s="13">
        <v>1.35</v>
      </c>
      <c r="AD321" s="14">
        <v>1</v>
      </c>
      <c r="AE321" s="15">
        <f t="shared" si="401"/>
        <v>0</v>
      </c>
      <c r="AF321" s="12">
        <v>1</v>
      </c>
      <c r="AG321" s="12">
        <v>280</v>
      </c>
      <c r="AH321" s="12">
        <v>1.83</v>
      </c>
      <c r="AI321" s="19">
        <f t="shared" si="402"/>
        <v>3.56684210526316</v>
      </c>
      <c r="AJ321" s="20">
        <v>0</v>
      </c>
      <c r="AK321" s="12">
        <v>0.99</v>
      </c>
      <c r="AL321" s="12">
        <v>1.98</v>
      </c>
      <c r="AM321" s="9">
        <f t="shared" si="403"/>
        <v>2.9602</v>
      </c>
      <c r="AN321" s="10">
        <v>1.225</v>
      </c>
      <c r="AO321" s="22">
        <v>1.015</v>
      </c>
      <c r="AP321" s="21">
        <f t="shared" si="404"/>
        <v>0</v>
      </c>
      <c r="AV321" s="12">
        <v>35728</v>
      </c>
      <c r="AW321" s="12">
        <v>0</v>
      </c>
      <c r="AX321" s="13">
        <v>1.35</v>
      </c>
      <c r="AY321" s="14">
        <v>1</v>
      </c>
      <c r="AZ321" s="15">
        <f t="shared" si="405"/>
        <v>0</v>
      </c>
      <c r="BA321" s="12">
        <v>1</v>
      </c>
      <c r="BB321" s="12">
        <v>280</v>
      </c>
      <c r="BC321" s="12">
        <v>1.83</v>
      </c>
      <c r="BD321" s="19">
        <f t="shared" si="406"/>
        <v>3.56684210526316</v>
      </c>
      <c r="BE321" s="20">
        <v>0</v>
      </c>
      <c r="BF321" s="12">
        <v>1</v>
      </c>
      <c r="BG321" s="12">
        <v>3.11</v>
      </c>
      <c r="BH321" s="9">
        <f t="shared" si="407"/>
        <v>4.11</v>
      </c>
      <c r="BI321" s="10">
        <v>1.225</v>
      </c>
      <c r="BJ321" s="20">
        <v>1</v>
      </c>
      <c r="BK321" s="21">
        <f t="shared" si="408"/>
        <v>0</v>
      </c>
      <c r="BQ321" s="12">
        <v>35728</v>
      </c>
      <c r="BR321" s="12">
        <v>0</v>
      </c>
      <c r="BS321" s="13">
        <v>1.35</v>
      </c>
      <c r="BT321" s="14">
        <v>1</v>
      </c>
      <c r="BU321" s="15">
        <f t="shared" si="409"/>
        <v>0</v>
      </c>
      <c r="BV321" s="12">
        <v>1</v>
      </c>
      <c r="BW321" s="12">
        <v>280</v>
      </c>
      <c r="BX321" s="12">
        <v>1.83</v>
      </c>
      <c r="BY321" s="19">
        <f t="shared" si="410"/>
        <v>3.56684210526316</v>
      </c>
      <c r="BZ321" s="20">
        <v>0</v>
      </c>
      <c r="CA321" s="12">
        <v>1</v>
      </c>
      <c r="CB321" s="12">
        <v>3.11</v>
      </c>
      <c r="CC321" s="9">
        <f t="shared" si="411"/>
        <v>4.11</v>
      </c>
      <c r="CD321" s="10">
        <v>1.225</v>
      </c>
      <c r="CE321" s="22">
        <v>1.015</v>
      </c>
      <c r="CF321" s="21">
        <f t="shared" si="412"/>
        <v>0</v>
      </c>
      <c r="CL321" s="12">
        <v>41312</v>
      </c>
      <c r="CM321" s="12">
        <v>0.0253</v>
      </c>
      <c r="CN321" s="13">
        <v>1.35</v>
      </c>
      <c r="CO321" s="14">
        <v>1</v>
      </c>
      <c r="CP321" s="15">
        <f t="shared" si="413"/>
        <v>1411.01136</v>
      </c>
      <c r="CQ321" s="12">
        <v>1</v>
      </c>
      <c r="CR321" s="12">
        <v>280</v>
      </c>
      <c r="CS321" s="12">
        <v>1.83</v>
      </c>
      <c r="CT321" s="19">
        <f t="shared" si="414"/>
        <v>3.56684210526316</v>
      </c>
      <c r="CU321" s="20">
        <v>0</v>
      </c>
      <c r="CV321" s="12">
        <v>0.99</v>
      </c>
      <c r="CW321" s="12">
        <v>1.98</v>
      </c>
      <c r="CX321" s="9">
        <f t="shared" si="415"/>
        <v>2.9602</v>
      </c>
      <c r="CY321" s="10">
        <v>1.225</v>
      </c>
      <c r="CZ321" s="22">
        <v>1.085</v>
      </c>
      <c r="DA321" s="21">
        <f t="shared" si="416"/>
        <v>19801.6452653421</v>
      </c>
      <c r="DG321" s="12">
        <v>41606</v>
      </c>
      <c r="DH321" s="12">
        <v>0.0253</v>
      </c>
      <c r="DI321" s="13">
        <v>1.35</v>
      </c>
      <c r="DJ321" s="14">
        <v>1</v>
      </c>
      <c r="DK321" s="15">
        <f t="shared" si="417"/>
        <v>1421.05293</v>
      </c>
      <c r="DL321" s="12">
        <v>1</v>
      </c>
      <c r="DM321" s="12">
        <v>280</v>
      </c>
      <c r="DN321" s="12">
        <v>1.83</v>
      </c>
      <c r="DO321" s="19">
        <f t="shared" si="418"/>
        <v>3.56684210526316</v>
      </c>
      <c r="DP321" s="20">
        <v>0</v>
      </c>
      <c r="DQ321" s="12">
        <v>1</v>
      </c>
      <c r="DR321" s="12">
        <v>3.11</v>
      </c>
      <c r="DS321" s="9">
        <f t="shared" si="419"/>
        <v>4.11</v>
      </c>
      <c r="DT321" s="10">
        <v>1.225</v>
      </c>
      <c r="DU321" s="22">
        <v>1.085</v>
      </c>
      <c r="DV321" s="21">
        <f t="shared" si="420"/>
        <v>27688.6503983065</v>
      </c>
      <c r="EB321" s="12">
        <v>41606</v>
      </c>
      <c r="EC321" s="12">
        <v>0.02992</v>
      </c>
      <c r="ED321" s="13">
        <v>1.35</v>
      </c>
      <c r="EE321" s="14">
        <v>1</v>
      </c>
      <c r="EF321" s="15">
        <f t="shared" si="421"/>
        <v>1680.549552</v>
      </c>
      <c r="EG321" s="12">
        <v>1</v>
      </c>
      <c r="EH321" s="12">
        <v>280</v>
      </c>
      <c r="EI321" s="12">
        <v>1.92</v>
      </c>
      <c r="EJ321" s="19">
        <f t="shared" si="422"/>
        <v>3.65684210526316</v>
      </c>
      <c r="EK321" s="20">
        <v>0</v>
      </c>
      <c r="EL321" s="12">
        <v>1</v>
      </c>
      <c r="EM321" s="12">
        <v>3.91</v>
      </c>
      <c r="EN321" s="9">
        <f t="shared" si="423"/>
        <v>4.91</v>
      </c>
      <c r="EO321" s="10">
        <v>1.225</v>
      </c>
      <c r="EP321" s="22">
        <v>1.2</v>
      </c>
      <c r="EQ321" s="21">
        <f t="shared" si="424"/>
        <v>44356.4068316928</v>
      </c>
    </row>
    <row r="322" s="1" customFormat="1" customHeight="1" spans="6:147">
      <c r="F322" s="28" t="s">
        <v>33</v>
      </c>
      <c r="G322" s="29"/>
      <c r="H322" s="29"/>
      <c r="I322" s="29"/>
      <c r="J322" s="29"/>
      <c r="K322" s="29"/>
      <c r="L322" s="29"/>
      <c r="M322" s="29"/>
      <c r="N322" s="30">
        <f>SUM(U297:U321)</f>
        <v>880566.394171448</v>
      </c>
      <c r="O322" s="30"/>
      <c r="P322" s="30"/>
      <c r="Q322" s="30"/>
      <c r="R322" s="30"/>
      <c r="S322" s="30"/>
      <c r="T322" s="30"/>
      <c r="U322" s="30"/>
      <c r="V322" s="1"/>
      <c r="W322" s="1"/>
      <c r="X322" s="1"/>
      <c r="Y322" s="1"/>
      <c r="Z322" s="1"/>
      <c r="AA322" s="28" t="s">
        <v>33</v>
      </c>
      <c r="AB322" s="29"/>
      <c r="AC322" s="29"/>
      <c r="AD322" s="29"/>
      <c r="AE322" s="29"/>
      <c r="AF322" s="29"/>
      <c r="AG322" s="29"/>
      <c r="AH322" s="29"/>
      <c r="AI322" s="30">
        <f>SUM(AP297:AP321)</f>
        <v>1104306.76874616</v>
      </c>
      <c r="AJ322" s="30"/>
      <c r="AK322" s="30"/>
      <c r="AL322" s="30"/>
      <c r="AM322" s="30"/>
      <c r="AN322" s="30"/>
      <c r="AO322" s="30"/>
      <c r="AP322" s="30"/>
      <c r="AQ322" s="1"/>
      <c r="AR322" s="1"/>
      <c r="AS322" s="1"/>
      <c r="AT322" s="1"/>
      <c r="AU322" s="1"/>
      <c r="AV322" s="28" t="s">
        <v>33</v>
      </c>
      <c r="AW322" s="29"/>
      <c r="AX322" s="29"/>
      <c r="AY322" s="29"/>
      <c r="AZ322" s="29"/>
      <c r="BA322" s="29"/>
      <c r="BB322" s="29"/>
      <c r="BC322" s="29"/>
      <c r="BD322" s="30">
        <f>SUM(BK297:BK321)</f>
        <v>1225300.65158635</v>
      </c>
      <c r="BE322" s="30"/>
      <c r="BF322" s="30"/>
      <c r="BG322" s="30"/>
      <c r="BH322" s="30"/>
      <c r="BI322" s="30"/>
      <c r="BJ322" s="30"/>
      <c r="BK322" s="30"/>
      <c r="BL322" s="1"/>
      <c r="BM322" s="1"/>
      <c r="BN322" s="1"/>
      <c r="BO322" s="1"/>
      <c r="BP322" s="1"/>
      <c r="BQ322" s="28" t="s">
        <v>33</v>
      </c>
      <c r="BR322" s="29"/>
      <c r="BS322" s="29"/>
      <c r="BT322" s="29"/>
      <c r="BU322" s="29"/>
      <c r="BV322" s="29"/>
      <c r="BW322" s="29"/>
      <c r="BX322" s="29"/>
      <c r="BY322" s="30">
        <f>SUM(CF297:CF321)</f>
        <v>1536901.93458686</v>
      </c>
      <c r="BZ322" s="30"/>
      <c r="CA322" s="30"/>
      <c r="CB322" s="30"/>
      <c r="CC322" s="30"/>
      <c r="CD322" s="30"/>
      <c r="CE322" s="30"/>
      <c r="CF322" s="30"/>
      <c r="CG322" s="1"/>
      <c r="CH322" s="1"/>
      <c r="CI322" s="1"/>
      <c r="CJ322" s="1"/>
      <c r="CK322" s="1"/>
      <c r="CL322" s="28" t="s">
        <v>33</v>
      </c>
      <c r="CM322" s="29"/>
      <c r="CN322" s="29"/>
      <c r="CO322" s="29"/>
      <c r="CP322" s="29"/>
      <c r="CQ322" s="29"/>
      <c r="CR322" s="29"/>
      <c r="CS322" s="29"/>
      <c r="CT322" s="30">
        <f>SUM(DA297:DA321)</f>
        <v>1335822.87753275</v>
      </c>
      <c r="CU322" s="30"/>
      <c r="CV322" s="30"/>
      <c r="CW322" s="30"/>
      <c r="CX322" s="30"/>
      <c r="CY322" s="30"/>
      <c r="CZ322" s="30"/>
      <c r="DA322" s="30"/>
      <c r="DB322" s="1"/>
      <c r="DC322" s="1"/>
      <c r="DD322" s="1"/>
      <c r="DE322" s="1"/>
      <c r="DF322" s="1"/>
      <c r="DG322" s="28" t="s">
        <v>33</v>
      </c>
      <c r="DH322" s="29"/>
      <c r="DI322" s="29"/>
      <c r="DJ322" s="29"/>
      <c r="DK322" s="29"/>
      <c r="DL322" s="29"/>
      <c r="DM322" s="29"/>
      <c r="DN322" s="29"/>
      <c r="DO322" s="30">
        <f>SUM(DV297:DV321)</f>
        <v>1859574.20051766</v>
      </c>
      <c r="DP322" s="30"/>
      <c r="DQ322" s="30"/>
      <c r="DR322" s="30"/>
      <c r="DS322" s="30"/>
      <c r="DT322" s="30"/>
      <c r="DU322" s="30"/>
      <c r="DV322" s="30"/>
      <c r="DW322" s="1"/>
      <c r="DX322" s="1"/>
      <c r="DY322" s="1"/>
      <c r="DZ322" s="1"/>
      <c r="EA322" s="1"/>
      <c r="EB322" s="28" t="s">
        <v>33</v>
      </c>
      <c r="EC322" s="29"/>
      <c r="ED322" s="29"/>
      <c r="EE322" s="29"/>
      <c r="EF322" s="29"/>
      <c r="EG322" s="29"/>
      <c r="EH322" s="29"/>
      <c r="EI322" s="29"/>
      <c r="EJ322" s="30">
        <f>SUM(EQ297:EQ321)</f>
        <v>2688841.24326732</v>
      </c>
      <c r="EK322" s="30"/>
      <c r="EL322" s="30"/>
      <c r="EM322" s="30"/>
      <c r="EN322" s="30"/>
      <c r="EO322" s="30"/>
      <c r="EP322" s="30"/>
      <c r="EQ322" s="30"/>
    </row>
    <row r="323" s="1" customFormat="1" customHeight="1" spans="6:147">
      <c r="F323" s="29"/>
      <c r="G323" s="29"/>
      <c r="H323" s="29"/>
      <c r="I323" s="29"/>
      <c r="J323" s="29"/>
      <c r="K323" s="29"/>
      <c r="L323" s="29"/>
      <c r="M323" s="29"/>
      <c r="N323" s="30"/>
      <c r="O323" s="30"/>
      <c r="P323" s="30"/>
      <c r="Q323" s="30"/>
      <c r="R323" s="30"/>
      <c r="S323" s="30"/>
      <c r="T323" s="30"/>
      <c r="U323" s="30"/>
      <c r="V323" s="1"/>
      <c r="W323" s="1"/>
      <c r="X323" s="1"/>
      <c r="Y323" s="1"/>
      <c r="Z323" s="1"/>
      <c r="AA323" s="29"/>
      <c r="AB323" s="29"/>
      <c r="AC323" s="29"/>
      <c r="AD323" s="29"/>
      <c r="AE323" s="29"/>
      <c r="AF323" s="29"/>
      <c r="AG323" s="29"/>
      <c r="AH323" s="29"/>
      <c r="AI323" s="30"/>
      <c r="AJ323" s="30"/>
      <c r="AK323" s="30"/>
      <c r="AL323" s="30"/>
      <c r="AM323" s="30"/>
      <c r="AN323" s="30"/>
      <c r="AO323" s="30"/>
      <c r="AP323" s="30"/>
      <c r="AQ323" s="1"/>
      <c r="AR323" s="1"/>
      <c r="AS323" s="1"/>
      <c r="AT323" s="1"/>
      <c r="AU323" s="1"/>
      <c r="AV323" s="29"/>
      <c r="AW323" s="29"/>
      <c r="AX323" s="29"/>
      <c r="AY323" s="29"/>
      <c r="AZ323" s="29"/>
      <c r="BA323" s="29"/>
      <c r="BB323" s="29"/>
      <c r="BC323" s="29"/>
      <c r="BD323" s="30"/>
      <c r="BE323" s="30"/>
      <c r="BF323" s="30"/>
      <c r="BG323" s="30"/>
      <c r="BH323" s="30"/>
      <c r="BI323" s="30"/>
      <c r="BJ323" s="30"/>
      <c r="BK323" s="30"/>
      <c r="BL323" s="1"/>
      <c r="BM323" s="1"/>
      <c r="BN323" s="1"/>
      <c r="BO323" s="1"/>
      <c r="BP323" s="1"/>
      <c r="BQ323" s="29"/>
      <c r="BR323" s="29"/>
      <c r="BS323" s="29"/>
      <c r="BT323" s="29"/>
      <c r="BU323" s="29"/>
      <c r="BV323" s="29"/>
      <c r="BW323" s="29"/>
      <c r="BX323" s="29"/>
      <c r="BY323" s="30"/>
      <c r="BZ323" s="30"/>
      <c r="CA323" s="30"/>
      <c r="CB323" s="30"/>
      <c r="CC323" s="30"/>
      <c r="CD323" s="30"/>
      <c r="CE323" s="30"/>
      <c r="CF323" s="30"/>
      <c r="CG323" s="1"/>
      <c r="CH323" s="1"/>
      <c r="CI323" s="1"/>
      <c r="CJ323" s="1"/>
      <c r="CK323" s="1"/>
      <c r="CL323" s="29"/>
      <c r="CM323" s="29"/>
      <c r="CN323" s="29"/>
      <c r="CO323" s="29"/>
      <c r="CP323" s="29"/>
      <c r="CQ323" s="29"/>
      <c r="CR323" s="29"/>
      <c r="CS323" s="29"/>
      <c r="CT323" s="30"/>
      <c r="CU323" s="30"/>
      <c r="CV323" s="30"/>
      <c r="CW323" s="30"/>
      <c r="CX323" s="30"/>
      <c r="CY323" s="30"/>
      <c r="CZ323" s="30"/>
      <c r="DA323" s="30"/>
      <c r="DB323" s="1"/>
      <c r="DC323" s="1"/>
      <c r="DD323" s="1"/>
      <c r="DE323" s="1"/>
      <c r="DF323" s="1"/>
      <c r="DG323" s="29"/>
      <c r="DH323" s="29"/>
      <c r="DI323" s="29"/>
      <c r="DJ323" s="29"/>
      <c r="DK323" s="29"/>
      <c r="DL323" s="29"/>
      <c r="DM323" s="29"/>
      <c r="DN323" s="29"/>
      <c r="DO323" s="30"/>
      <c r="DP323" s="30"/>
      <c r="DQ323" s="30"/>
      <c r="DR323" s="30"/>
      <c r="DS323" s="30"/>
      <c r="DT323" s="30"/>
      <c r="DU323" s="30"/>
      <c r="DV323" s="30"/>
      <c r="DW323" s="1"/>
      <c r="DX323" s="1"/>
      <c r="DY323" s="1"/>
      <c r="DZ323" s="1"/>
      <c r="EA323" s="1"/>
      <c r="EB323" s="29"/>
      <c r="EC323" s="29"/>
      <c r="ED323" s="29"/>
      <c r="EE323" s="29"/>
      <c r="EF323" s="29"/>
      <c r="EG323" s="29"/>
      <c r="EH323" s="29"/>
      <c r="EI323" s="29"/>
      <c r="EJ323" s="30"/>
      <c r="EK323" s="30"/>
      <c r="EL323" s="30"/>
      <c r="EM323" s="30"/>
      <c r="EN323" s="30"/>
      <c r="EO323" s="30"/>
      <c r="EP323" s="30"/>
      <c r="EQ323" s="30"/>
    </row>
    <row r="324" s="1" customFormat="1" customHeight="1" spans="6:147">
      <c r="F324" s="7"/>
      <c r="G324" s="7"/>
      <c r="H324" s="7"/>
      <c r="I324" s="7"/>
      <c r="J324" s="7"/>
      <c r="K324" s="7"/>
      <c r="L324" s="7"/>
      <c r="M324" s="7"/>
      <c r="N324" s="7"/>
      <c r="O324" s="7"/>
      <c r="P324" s="7"/>
      <c r="Q324" s="7"/>
      <c r="R324" s="1"/>
      <c r="S324" s="1"/>
      <c r="T324" s="1"/>
      <c r="U324" s="1"/>
      <c r="V324" s="1"/>
      <c r="W324" s="1"/>
      <c r="X324" s="1"/>
      <c r="Y324" s="1"/>
      <c r="Z324" s="1"/>
      <c r="AA324" s="7"/>
      <c r="AB324" s="7"/>
      <c r="AC324" s="7"/>
      <c r="AD324" s="7"/>
      <c r="AE324" s="7"/>
      <c r="AF324" s="7"/>
      <c r="AG324" s="7"/>
      <c r="AH324" s="7"/>
      <c r="AI324" s="7"/>
      <c r="AJ324" s="7"/>
      <c r="AK324" s="7"/>
      <c r="AL324" s="7"/>
      <c r="AM324" s="1"/>
      <c r="AN324" s="1"/>
      <c r="AO324" s="1"/>
      <c r="AP324" s="1"/>
      <c r="AQ324" s="1"/>
      <c r="AR324" s="1"/>
      <c r="AS324" s="1"/>
      <c r="AT324" s="1"/>
      <c r="AU324" s="1"/>
      <c r="AV324" s="7"/>
      <c r="AW324" s="7"/>
      <c r="AX324" s="7"/>
      <c r="AY324" s="7"/>
      <c r="AZ324" s="7"/>
      <c r="BA324" s="7"/>
      <c r="BB324" s="7"/>
      <c r="BC324" s="7"/>
      <c r="BD324" s="7"/>
      <c r="BE324" s="7"/>
      <c r="BF324" s="7"/>
      <c r="BG324" s="7"/>
      <c r="BH324" s="1"/>
      <c r="BI324" s="1"/>
      <c r="BJ324" s="1"/>
      <c r="BK324" s="1"/>
      <c r="BL324" s="1"/>
      <c r="BM324" s="1"/>
      <c r="BN324" s="1"/>
      <c r="BO324" s="1"/>
      <c r="BP324" s="1"/>
      <c r="BQ324" s="7"/>
      <c r="BR324" s="7"/>
      <c r="BS324" s="7"/>
      <c r="BT324" s="7"/>
      <c r="BU324" s="7"/>
      <c r="BV324" s="7"/>
      <c r="BW324" s="7"/>
      <c r="BX324" s="7"/>
      <c r="BY324" s="7"/>
      <c r="BZ324" s="7"/>
      <c r="CA324" s="7"/>
      <c r="CB324" s="7"/>
      <c r="CC324" s="1"/>
      <c r="CD324" s="1"/>
      <c r="CE324" s="1"/>
      <c r="CF324" s="1"/>
      <c r="CG324" s="1"/>
      <c r="CH324" s="1"/>
      <c r="CI324" s="1"/>
      <c r="CJ324" s="1"/>
      <c r="CK324" s="1"/>
      <c r="CL324" s="7"/>
      <c r="CM324" s="7"/>
      <c r="CN324" s="7"/>
      <c r="CO324" s="7"/>
      <c r="CP324" s="7"/>
      <c r="CQ324" s="7"/>
      <c r="CR324" s="7"/>
      <c r="CS324" s="7"/>
      <c r="CT324" s="7"/>
      <c r="CU324" s="7"/>
      <c r="CV324" s="7"/>
      <c r="CW324" s="7"/>
      <c r="CX324" s="1"/>
      <c r="CY324" s="1"/>
      <c r="CZ324" s="1"/>
      <c r="DA324" s="1"/>
      <c r="DB324" s="1"/>
      <c r="DC324" s="1"/>
      <c r="DD324" s="1"/>
      <c r="DE324" s="1"/>
      <c r="DF324" s="1"/>
      <c r="DG324" s="7"/>
      <c r="DH324" s="7"/>
      <c r="DI324" s="7"/>
      <c r="DJ324" s="7"/>
      <c r="DK324" s="7"/>
      <c r="DL324" s="7"/>
      <c r="DM324" s="7"/>
      <c r="DN324" s="7"/>
      <c r="DO324" s="7"/>
      <c r="DP324" s="7"/>
      <c r="DQ324" s="7"/>
      <c r="DR324" s="7"/>
      <c r="DS324" s="1"/>
      <c r="DT324" s="1"/>
      <c r="DU324" s="1"/>
      <c r="DV324" s="1"/>
      <c r="DW324" s="1"/>
      <c r="DX324" s="1"/>
      <c r="DY324" s="1"/>
      <c r="DZ324" s="1"/>
      <c r="EA324" s="1"/>
      <c r="EB324" s="7"/>
      <c r="EC324" s="7"/>
      <c r="ED324" s="7"/>
      <c r="EE324" s="7"/>
      <c r="EF324" s="7"/>
      <c r="EG324" s="7"/>
      <c r="EH324" s="7"/>
      <c r="EI324" s="7"/>
      <c r="EJ324" s="7"/>
      <c r="EK324" s="7"/>
      <c r="EL324" s="7"/>
      <c r="EM324" s="7"/>
    </row>
    <row r="325" s="1" customFormat="1" customHeight="1" spans="6:147">
      <c r="F325" s="15" t="s">
        <v>8</v>
      </c>
      <c r="G325" s="15"/>
      <c r="H325" s="15"/>
      <c r="I325" s="15"/>
      <c r="J325" s="15"/>
      <c r="K325" s="9" t="s">
        <v>35</v>
      </c>
      <c r="L325" s="9"/>
      <c r="M325" s="9"/>
      <c r="N325" s="9"/>
      <c r="O325" s="10" t="s">
        <v>36</v>
      </c>
      <c r="P325" s="10"/>
      <c r="Q325" s="31" t="s">
        <v>14</v>
      </c>
      <c r="R325"/>
      <c r="S325"/>
      <c r="T325"/>
      <c r="U325"/>
      <c r="V325" s="1"/>
      <c r="W325" s="1"/>
      <c r="X325" s="1"/>
      <c r="Y325" s="1"/>
      <c r="Z325" s="1"/>
      <c r="AA325" s="15" t="s">
        <v>8</v>
      </c>
      <c r="AB325" s="15"/>
      <c r="AC325" s="15"/>
      <c r="AD325" s="15"/>
      <c r="AE325" s="15"/>
      <c r="AF325" s="9" t="s">
        <v>35</v>
      </c>
      <c r="AG325" s="9"/>
      <c r="AH325" s="9"/>
      <c r="AI325" s="9"/>
      <c r="AJ325" s="10" t="s">
        <v>36</v>
      </c>
      <c r="AK325" s="10"/>
      <c r="AL325" s="31" t="s">
        <v>14</v>
      </c>
      <c r="AM325"/>
      <c r="AN325"/>
      <c r="AO325"/>
      <c r="AP325"/>
      <c r="AQ325" s="1"/>
      <c r="AR325" s="1"/>
      <c r="AS325" s="1"/>
      <c r="AT325" s="1"/>
      <c r="AU325" s="1"/>
      <c r="AV325" s="15" t="s">
        <v>8</v>
      </c>
      <c r="AW325" s="15"/>
      <c r="AX325" s="15"/>
      <c r="AY325" s="15"/>
      <c r="AZ325" s="15"/>
      <c r="BA325" s="9" t="s">
        <v>35</v>
      </c>
      <c r="BB325" s="9"/>
      <c r="BC325" s="9"/>
      <c r="BD325" s="9"/>
      <c r="BE325" s="10" t="s">
        <v>36</v>
      </c>
      <c r="BF325" s="10"/>
      <c r="BG325" s="31" t="s">
        <v>14</v>
      </c>
      <c r="BH325"/>
      <c r="BI325"/>
      <c r="BJ325"/>
      <c r="BK325"/>
      <c r="BL325" s="1"/>
      <c r="BM325" s="1"/>
      <c r="BN325" s="1"/>
      <c r="BO325" s="1"/>
      <c r="BP325" s="1"/>
      <c r="BQ325" s="15" t="s">
        <v>8</v>
      </c>
      <c r="BR325" s="15"/>
      <c r="BS325" s="15"/>
      <c r="BT325" s="15"/>
      <c r="BU325" s="15"/>
      <c r="BV325" s="9" t="s">
        <v>35</v>
      </c>
      <c r="BW325" s="9"/>
      <c r="BX325" s="9"/>
      <c r="BY325" s="9"/>
      <c r="BZ325" s="10" t="s">
        <v>36</v>
      </c>
      <c r="CA325" s="10"/>
      <c r="CB325" s="31" t="s">
        <v>14</v>
      </c>
      <c r="CC325"/>
      <c r="CD325"/>
      <c r="CE325"/>
      <c r="CF325"/>
      <c r="CG325" s="1"/>
      <c r="CH325" s="1"/>
      <c r="CI325" s="1"/>
      <c r="CJ325" s="1"/>
      <c r="CK325" s="1"/>
      <c r="CL325" s="15" t="s">
        <v>8</v>
      </c>
      <c r="CM325" s="15"/>
      <c r="CN325" s="15"/>
      <c r="CO325" s="15"/>
      <c r="CP325" s="15"/>
      <c r="CQ325" s="9" t="s">
        <v>35</v>
      </c>
      <c r="CR325" s="9"/>
      <c r="CS325" s="9"/>
      <c r="CT325" s="9"/>
      <c r="CU325" s="10" t="s">
        <v>36</v>
      </c>
      <c r="CV325" s="10"/>
      <c r="CW325" s="31" t="s">
        <v>14</v>
      </c>
      <c r="CX325"/>
      <c r="CY325"/>
      <c r="CZ325"/>
      <c r="DA325"/>
      <c r="DB325" s="1"/>
      <c r="DC325" s="1"/>
      <c r="DD325" s="1"/>
      <c r="DE325" s="1"/>
      <c r="DF325" s="1"/>
      <c r="DG325" s="15" t="s">
        <v>8</v>
      </c>
      <c r="DH325" s="15"/>
      <c r="DI325" s="15"/>
      <c r="DJ325" s="15"/>
      <c r="DK325" s="15"/>
      <c r="DL325" s="9" t="s">
        <v>35</v>
      </c>
      <c r="DM325" s="9"/>
      <c r="DN325" s="9"/>
      <c r="DO325" s="9"/>
      <c r="DP325" s="10" t="s">
        <v>36</v>
      </c>
      <c r="DQ325" s="10"/>
      <c r="DR325" s="31" t="s">
        <v>14</v>
      </c>
      <c r="DS325"/>
      <c r="DT325"/>
      <c r="DU325"/>
      <c r="DV325"/>
      <c r="DW325" s="1"/>
      <c r="DX325" s="1"/>
      <c r="DY325" s="1"/>
      <c r="DZ325" s="1"/>
      <c r="EA325" s="1"/>
      <c r="EB325" s="15" t="s">
        <v>8</v>
      </c>
      <c r="EC325" s="15"/>
      <c r="ED325" s="15"/>
      <c r="EE325" s="15"/>
      <c r="EF325" s="15"/>
      <c r="EG325" s="9" t="s">
        <v>35</v>
      </c>
      <c r="EH325" s="9"/>
      <c r="EI325" s="9"/>
      <c r="EJ325" s="9"/>
      <c r="EK325" s="10" t="s">
        <v>36</v>
      </c>
      <c r="EL325" s="10"/>
      <c r="EM325" s="31" t="s">
        <v>14</v>
      </c>
      <c r="EN325"/>
      <c r="EO325"/>
      <c r="EP325"/>
      <c r="EQ325"/>
    </row>
    <row r="326" s="1" customFormat="1" customHeight="1" spans="6:147">
      <c r="F326" s="12" t="s">
        <v>37</v>
      </c>
      <c r="G326" s="12" t="s">
        <v>20</v>
      </c>
      <c r="H326" s="32" t="s">
        <v>38</v>
      </c>
      <c r="I326" s="33" t="s">
        <v>39</v>
      </c>
      <c r="J326" s="15" t="s">
        <v>8</v>
      </c>
      <c r="K326" s="12" t="s">
        <v>40</v>
      </c>
      <c r="L326" s="12" t="s">
        <v>27</v>
      </c>
      <c r="M326" s="12" t="s">
        <v>28</v>
      </c>
      <c r="N326" s="9" t="s">
        <v>41</v>
      </c>
      <c r="O326" s="12" t="s">
        <v>30</v>
      </c>
      <c r="P326" s="12" t="s">
        <v>42</v>
      </c>
      <c r="Q326" s="31"/>
      <c r="R326"/>
      <c r="S326"/>
      <c r="T326"/>
      <c r="U326"/>
      <c r="V326" s="1"/>
      <c r="W326" s="1"/>
      <c r="X326" s="1"/>
      <c r="Y326" s="1"/>
      <c r="Z326" s="1"/>
      <c r="AA326" s="12" t="s">
        <v>37</v>
      </c>
      <c r="AB326" s="12" t="s">
        <v>20</v>
      </c>
      <c r="AC326" s="32" t="s">
        <v>38</v>
      </c>
      <c r="AD326" s="33" t="s">
        <v>39</v>
      </c>
      <c r="AE326" s="15" t="s">
        <v>8</v>
      </c>
      <c r="AF326" s="12" t="s">
        <v>40</v>
      </c>
      <c r="AG326" s="12" t="s">
        <v>27</v>
      </c>
      <c r="AH326" s="12" t="s">
        <v>28</v>
      </c>
      <c r="AI326" s="9" t="s">
        <v>41</v>
      </c>
      <c r="AJ326" s="12" t="s">
        <v>30</v>
      </c>
      <c r="AK326" s="12" t="s">
        <v>42</v>
      </c>
      <c r="AL326" s="31"/>
      <c r="AM326"/>
      <c r="AN326"/>
      <c r="AO326"/>
      <c r="AP326"/>
      <c r="AQ326" s="1"/>
      <c r="AR326" s="1"/>
      <c r="AS326" s="1"/>
      <c r="AT326" s="1"/>
      <c r="AU326" s="1"/>
      <c r="AV326" s="12" t="s">
        <v>37</v>
      </c>
      <c r="AW326" s="12" t="s">
        <v>20</v>
      </c>
      <c r="AX326" s="32" t="s">
        <v>38</v>
      </c>
      <c r="AY326" s="33" t="s">
        <v>39</v>
      </c>
      <c r="AZ326" s="15" t="s">
        <v>8</v>
      </c>
      <c r="BA326" s="12" t="s">
        <v>40</v>
      </c>
      <c r="BB326" s="12" t="s">
        <v>27</v>
      </c>
      <c r="BC326" s="12" t="s">
        <v>28</v>
      </c>
      <c r="BD326" s="9" t="s">
        <v>41</v>
      </c>
      <c r="BE326" s="12" t="s">
        <v>30</v>
      </c>
      <c r="BF326" s="12" t="s">
        <v>42</v>
      </c>
      <c r="BG326" s="31"/>
      <c r="BH326"/>
      <c r="BI326"/>
      <c r="BJ326"/>
      <c r="BK326"/>
      <c r="BL326" s="1"/>
      <c r="BM326" s="1"/>
      <c r="BN326" s="1"/>
      <c r="BO326" s="1"/>
      <c r="BP326" s="1"/>
      <c r="BQ326" s="12" t="s">
        <v>37</v>
      </c>
      <c r="BR326" s="12" t="s">
        <v>20</v>
      </c>
      <c r="BS326" s="32" t="s">
        <v>38</v>
      </c>
      <c r="BT326" s="33" t="s">
        <v>39</v>
      </c>
      <c r="BU326" s="15" t="s">
        <v>8</v>
      </c>
      <c r="BV326" s="12" t="s">
        <v>40</v>
      </c>
      <c r="BW326" s="12" t="s">
        <v>27</v>
      </c>
      <c r="BX326" s="12" t="s">
        <v>28</v>
      </c>
      <c r="BY326" s="9" t="s">
        <v>41</v>
      </c>
      <c r="BZ326" s="12" t="s">
        <v>30</v>
      </c>
      <c r="CA326" s="12" t="s">
        <v>42</v>
      </c>
      <c r="CB326" s="31"/>
      <c r="CC326"/>
      <c r="CD326"/>
      <c r="CE326"/>
      <c r="CF326"/>
      <c r="CG326" s="1"/>
      <c r="CH326" s="1"/>
      <c r="CI326" s="1"/>
      <c r="CJ326" s="1"/>
      <c r="CK326" s="1"/>
      <c r="CL326" s="12" t="s">
        <v>37</v>
      </c>
      <c r="CM326" s="12" t="s">
        <v>20</v>
      </c>
      <c r="CN326" s="32" t="s">
        <v>38</v>
      </c>
      <c r="CO326" s="33" t="s">
        <v>39</v>
      </c>
      <c r="CP326" s="15" t="s">
        <v>8</v>
      </c>
      <c r="CQ326" s="12" t="s">
        <v>40</v>
      </c>
      <c r="CR326" s="12" t="s">
        <v>27</v>
      </c>
      <c r="CS326" s="12" t="s">
        <v>28</v>
      </c>
      <c r="CT326" s="9" t="s">
        <v>41</v>
      </c>
      <c r="CU326" s="12" t="s">
        <v>30</v>
      </c>
      <c r="CV326" s="12" t="s">
        <v>42</v>
      </c>
      <c r="CW326" s="31"/>
      <c r="CX326"/>
      <c r="CY326"/>
      <c r="CZ326"/>
      <c r="DA326"/>
      <c r="DB326" s="1"/>
      <c r="DC326" s="1"/>
      <c r="DD326" s="1"/>
      <c r="DE326" s="1"/>
      <c r="DF326" s="1"/>
      <c r="DG326" s="12" t="s">
        <v>37</v>
      </c>
      <c r="DH326" s="12" t="s">
        <v>20</v>
      </c>
      <c r="DI326" s="32" t="s">
        <v>38</v>
      </c>
      <c r="DJ326" s="33" t="s">
        <v>39</v>
      </c>
      <c r="DK326" s="15" t="s">
        <v>8</v>
      </c>
      <c r="DL326" s="12" t="s">
        <v>40</v>
      </c>
      <c r="DM326" s="12" t="s">
        <v>27</v>
      </c>
      <c r="DN326" s="12" t="s">
        <v>28</v>
      </c>
      <c r="DO326" s="9" t="s">
        <v>41</v>
      </c>
      <c r="DP326" s="12" t="s">
        <v>30</v>
      </c>
      <c r="DQ326" s="12" t="s">
        <v>42</v>
      </c>
      <c r="DR326" s="31"/>
      <c r="DS326"/>
      <c r="DT326"/>
      <c r="DU326"/>
      <c r="DV326"/>
      <c r="DW326" s="1"/>
      <c r="DX326" s="1"/>
      <c r="DY326" s="1"/>
      <c r="DZ326" s="1"/>
      <c r="EA326" s="1"/>
      <c r="EB326" s="12" t="s">
        <v>37</v>
      </c>
      <c r="EC326" s="12" t="s">
        <v>20</v>
      </c>
      <c r="ED326" s="32" t="s">
        <v>38</v>
      </c>
      <c r="EE326" s="33" t="s">
        <v>39</v>
      </c>
      <c r="EF326" s="15" t="s">
        <v>8</v>
      </c>
      <c r="EG326" s="12" t="s">
        <v>40</v>
      </c>
      <c r="EH326" s="12" t="s">
        <v>27</v>
      </c>
      <c r="EI326" s="12" t="s">
        <v>28</v>
      </c>
      <c r="EJ326" s="9" t="s">
        <v>41</v>
      </c>
      <c r="EK326" s="12" t="s">
        <v>30</v>
      </c>
      <c r="EL326" s="12" t="s">
        <v>42</v>
      </c>
      <c r="EM326" s="31"/>
      <c r="EN326"/>
      <c r="EO326"/>
      <c r="EP326"/>
      <c r="EQ326"/>
    </row>
    <row r="327" s="1" customFormat="1" customHeight="1" spans="6:147">
      <c r="F327" s="12">
        <v>1197</v>
      </c>
      <c r="G327" s="12">
        <v>1424</v>
      </c>
      <c r="H327" s="32">
        <v>0.444</v>
      </c>
      <c r="I327" s="33">
        <v>0.887</v>
      </c>
      <c r="J327" s="34">
        <f t="shared" ref="J327:J340" si="425">F327*H327+G327*I327</f>
        <v>1794.556</v>
      </c>
      <c r="K327" s="12">
        <v>1</v>
      </c>
      <c r="L327" s="12">
        <v>0.89</v>
      </c>
      <c r="M327" s="12">
        <v>3.14</v>
      </c>
      <c r="N327" s="35">
        <f t="shared" ref="N327:N340" si="426">1+L327*M327</f>
        <v>3.7946</v>
      </c>
      <c r="O327" s="12">
        <v>1.225</v>
      </c>
      <c r="P327" s="12">
        <v>0.5</v>
      </c>
      <c r="Q327" s="36">
        <f t="shared" ref="Q327:Q340" si="427">J327*K327*N327*O327*P327</f>
        <v>4170.89359603</v>
      </c>
      <c r="R327"/>
      <c r="S327"/>
      <c r="T327"/>
      <c r="U327"/>
      <c r="V327" s="1"/>
      <c r="W327" s="1"/>
      <c r="X327" s="1"/>
      <c r="Y327" s="1"/>
      <c r="Z327" s="1"/>
      <c r="AA327" s="12">
        <v>1197</v>
      </c>
      <c r="AB327" s="12">
        <v>1424</v>
      </c>
      <c r="AC327" s="32">
        <v>0.444</v>
      </c>
      <c r="AD327" s="33">
        <v>0.887</v>
      </c>
      <c r="AE327" s="34">
        <f t="shared" ref="AE327:AE340" si="428">AA327*AC327+AB327*AD327</f>
        <v>1794.556</v>
      </c>
      <c r="AF327" s="12">
        <v>1</v>
      </c>
      <c r="AG327" s="12">
        <v>0.89</v>
      </c>
      <c r="AH327" s="12">
        <v>3.14</v>
      </c>
      <c r="AI327" s="35">
        <f t="shared" ref="AI327:AI340" si="429">1+AG327*AH327</f>
        <v>3.7946</v>
      </c>
      <c r="AJ327" s="12">
        <v>1.225</v>
      </c>
      <c r="AK327" s="12">
        <v>0.5</v>
      </c>
      <c r="AL327" s="36">
        <f t="shared" ref="AL327:AL340" si="430">AE327*AF327*AI327*AJ327*AK327</f>
        <v>4170.89359603</v>
      </c>
      <c r="AM327"/>
      <c r="AN327"/>
      <c r="AO327"/>
      <c r="AP327"/>
      <c r="AQ327" s="1"/>
      <c r="AR327" s="1"/>
      <c r="AS327" s="1"/>
      <c r="AT327" s="1"/>
      <c r="AU327" s="1"/>
      <c r="AV327" s="12">
        <v>1197</v>
      </c>
      <c r="AW327" s="12">
        <v>1424</v>
      </c>
      <c r="AX327" s="32">
        <v>0.444</v>
      </c>
      <c r="AY327" s="33">
        <v>0.887</v>
      </c>
      <c r="AZ327" s="34">
        <f t="shared" ref="AZ327:AZ340" si="431">AV327*AX327+AW327*AY327</f>
        <v>1794.556</v>
      </c>
      <c r="BA327" s="12">
        <v>1</v>
      </c>
      <c r="BB327" s="12">
        <v>0.89</v>
      </c>
      <c r="BC327" s="12">
        <v>3.14</v>
      </c>
      <c r="BD327" s="35">
        <f t="shared" ref="BD327:BD340" si="432">1+BB327*BC327</f>
        <v>3.7946</v>
      </c>
      <c r="BE327" s="12">
        <v>1.225</v>
      </c>
      <c r="BF327" s="12">
        <v>0.5</v>
      </c>
      <c r="BG327" s="36">
        <f t="shared" ref="BG327:BG340" si="433">AZ327*BA327*BD327*BE327*BF327</f>
        <v>4170.89359603</v>
      </c>
      <c r="BH327"/>
      <c r="BI327"/>
      <c r="BJ327"/>
      <c r="BK327"/>
      <c r="BL327" s="1"/>
      <c r="BM327" s="1"/>
      <c r="BN327" s="1"/>
      <c r="BO327" s="1"/>
      <c r="BP327" s="1"/>
      <c r="BQ327" s="12">
        <v>1197</v>
      </c>
      <c r="BR327" s="12">
        <v>1424</v>
      </c>
      <c r="BS327" s="32">
        <v>0.444</v>
      </c>
      <c r="BT327" s="33">
        <v>0.887</v>
      </c>
      <c r="BU327" s="34">
        <f t="shared" ref="BU327:BU340" si="434">BQ327*BS327+BR327*BT327</f>
        <v>1794.556</v>
      </c>
      <c r="BV327" s="12">
        <v>1</v>
      </c>
      <c r="BW327" s="12">
        <v>0.89</v>
      </c>
      <c r="BX327" s="12">
        <v>3.14</v>
      </c>
      <c r="BY327" s="35">
        <f t="shared" ref="BY327:BY340" si="435">1+BW327*BX327</f>
        <v>3.7946</v>
      </c>
      <c r="BZ327" s="12">
        <v>1.225</v>
      </c>
      <c r="CA327" s="12">
        <v>0.5</v>
      </c>
      <c r="CB327" s="36">
        <f t="shared" ref="CB327:CB340" si="436">BU327*BV327*BY327*BZ327*CA327</f>
        <v>4170.89359603</v>
      </c>
      <c r="CC327"/>
      <c r="CD327"/>
      <c r="CE327"/>
      <c r="CF327"/>
      <c r="CG327" s="1"/>
      <c r="CH327" s="1"/>
      <c r="CI327" s="1"/>
      <c r="CJ327" s="1"/>
      <c r="CK327" s="1"/>
      <c r="CL327" s="12">
        <v>1197</v>
      </c>
      <c r="CM327" s="12">
        <f t="shared" ref="CM327:CM340" si="437">1424+145</f>
        <v>1569</v>
      </c>
      <c r="CN327" s="32">
        <v>0.444</v>
      </c>
      <c r="CO327" s="33">
        <v>0.887</v>
      </c>
      <c r="CP327" s="34">
        <f t="shared" ref="CP327:CP340" si="438">CL327*CN327+CM327*CO327</f>
        <v>1923.171</v>
      </c>
      <c r="CQ327" s="12">
        <v>1</v>
      </c>
      <c r="CR327" s="12">
        <v>0.89</v>
      </c>
      <c r="CS327" s="12">
        <v>3.14</v>
      </c>
      <c r="CT327" s="35">
        <f t="shared" ref="CT327:CT340" si="439">1+CR327*CS327</f>
        <v>3.7946</v>
      </c>
      <c r="CU327" s="12">
        <v>1.225</v>
      </c>
      <c r="CV327" s="12">
        <v>0.5</v>
      </c>
      <c r="CW327" s="36">
        <f t="shared" ref="CW327:CW340" si="440">CP327*CQ327*CT327*CU327*CV327</f>
        <v>4469.8196144175</v>
      </c>
      <c r="CX327"/>
      <c r="CY327"/>
      <c r="CZ327"/>
      <c r="DA327"/>
      <c r="DB327" s="1"/>
      <c r="DC327" s="1"/>
      <c r="DD327" s="1"/>
      <c r="DE327" s="1"/>
      <c r="DF327" s="1"/>
      <c r="DG327" s="12">
        <v>1197</v>
      </c>
      <c r="DH327" s="12">
        <f t="shared" ref="DH327:DH340" si="441">1424+145</f>
        <v>1569</v>
      </c>
      <c r="DI327" s="32">
        <v>0.444</v>
      </c>
      <c r="DJ327" s="33">
        <v>0.887</v>
      </c>
      <c r="DK327" s="34">
        <f t="shared" ref="DK327:DK340" si="442">DG327*DI327+DH327*DJ327</f>
        <v>1923.171</v>
      </c>
      <c r="DL327" s="12">
        <v>1</v>
      </c>
      <c r="DM327" s="12">
        <v>0.89</v>
      </c>
      <c r="DN327" s="12">
        <v>3.14</v>
      </c>
      <c r="DO327" s="35">
        <f t="shared" ref="DO327:DO340" si="443">1+DM327*DN327</f>
        <v>3.7946</v>
      </c>
      <c r="DP327" s="12">
        <v>1.225</v>
      </c>
      <c r="DQ327" s="12">
        <v>0.5</v>
      </c>
      <c r="DR327" s="36">
        <f t="shared" ref="DR327:DR340" si="444">DK327*DL327*DO327*DP327*DQ327</f>
        <v>4469.8196144175</v>
      </c>
      <c r="DS327"/>
      <c r="DT327"/>
      <c r="DU327"/>
      <c r="DV327"/>
      <c r="DW327" s="1"/>
      <c r="DX327" s="1"/>
      <c r="DY327" s="1"/>
      <c r="DZ327" s="1"/>
      <c r="EA327" s="1"/>
      <c r="EB327" s="12">
        <v>1197</v>
      </c>
      <c r="EC327" s="12">
        <f t="shared" ref="EC327:EC340" si="445">1424+145</f>
        <v>1569</v>
      </c>
      <c r="ED327" s="32">
        <v>0.444</v>
      </c>
      <c r="EE327" s="33">
        <v>0.887</v>
      </c>
      <c r="EF327" s="34">
        <f t="shared" ref="EF327:EF340" si="446">EB327*ED327+EC327*EE327</f>
        <v>1923.171</v>
      </c>
      <c r="EG327" s="12">
        <v>1</v>
      </c>
      <c r="EH327" s="12">
        <v>0.89</v>
      </c>
      <c r="EI327" s="12">
        <v>3.94</v>
      </c>
      <c r="EJ327" s="35">
        <f t="shared" ref="EJ327:EJ340" si="447">1+EH327*EI327</f>
        <v>4.5066</v>
      </c>
      <c r="EK327" s="12">
        <v>1.225</v>
      </c>
      <c r="EL327" s="12">
        <v>0.5</v>
      </c>
      <c r="EM327" s="36">
        <f t="shared" ref="EM327:EM340" si="448">EF327*EG327*EJ327*EK327*EL327</f>
        <v>5308.5144875175</v>
      </c>
      <c r="EN327"/>
      <c r="EO327"/>
      <c r="EP327"/>
      <c r="EQ327"/>
    </row>
    <row r="328" s="1" customFormat="1" customHeight="1" spans="6:147">
      <c r="F328" s="12">
        <v>1197</v>
      </c>
      <c r="G328" s="12">
        <v>1424</v>
      </c>
      <c r="H328" s="32">
        <v>0.577</v>
      </c>
      <c r="I328" s="33">
        <v>1.153</v>
      </c>
      <c r="J328" s="34">
        <f t="shared" si="425"/>
        <v>2332.541</v>
      </c>
      <c r="K328" s="12">
        <v>1</v>
      </c>
      <c r="L328" s="12">
        <v>0.89</v>
      </c>
      <c r="M328" s="12">
        <v>3.14</v>
      </c>
      <c r="N328" s="35">
        <f t="shared" si="426"/>
        <v>3.7946</v>
      </c>
      <c r="O328" s="12">
        <v>1.225</v>
      </c>
      <c r="P328" s="12">
        <v>0.5</v>
      </c>
      <c r="Q328" s="36">
        <f t="shared" si="427"/>
        <v>5421.2742981425</v>
      </c>
      <c r="R328"/>
      <c r="S328"/>
      <c r="T328"/>
      <c r="U328"/>
      <c r="V328" s="1"/>
      <c r="W328" s="1"/>
      <c r="X328" s="1"/>
      <c r="Y328" s="1"/>
      <c r="Z328" s="1"/>
      <c r="AA328" s="12">
        <v>1197</v>
      </c>
      <c r="AB328" s="12">
        <v>1424</v>
      </c>
      <c r="AC328" s="32">
        <v>0.577</v>
      </c>
      <c r="AD328" s="33">
        <v>1.153</v>
      </c>
      <c r="AE328" s="34">
        <f t="shared" si="428"/>
        <v>2332.541</v>
      </c>
      <c r="AF328" s="12">
        <v>1</v>
      </c>
      <c r="AG328" s="12">
        <v>0.89</v>
      </c>
      <c r="AH328" s="12">
        <v>3.14</v>
      </c>
      <c r="AI328" s="35">
        <f t="shared" si="429"/>
        <v>3.7946</v>
      </c>
      <c r="AJ328" s="12">
        <v>1.225</v>
      </c>
      <c r="AK328" s="12">
        <v>0.5</v>
      </c>
      <c r="AL328" s="36">
        <f t="shared" si="430"/>
        <v>5421.2742981425</v>
      </c>
      <c r="AM328"/>
      <c r="AN328"/>
      <c r="AO328"/>
      <c r="AP328"/>
      <c r="AQ328" s="1"/>
      <c r="AR328" s="1"/>
      <c r="AS328" s="1"/>
      <c r="AT328" s="1"/>
      <c r="AU328" s="1"/>
      <c r="AV328" s="12">
        <v>1197</v>
      </c>
      <c r="AW328" s="12">
        <v>1424</v>
      </c>
      <c r="AX328" s="32">
        <v>0.577</v>
      </c>
      <c r="AY328" s="33">
        <v>1.153</v>
      </c>
      <c r="AZ328" s="34">
        <f t="shared" si="431"/>
        <v>2332.541</v>
      </c>
      <c r="BA328" s="12">
        <v>1</v>
      </c>
      <c r="BB328" s="12">
        <v>0.89</v>
      </c>
      <c r="BC328" s="12">
        <v>3.14</v>
      </c>
      <c r="BD328" s="35">
        <f t="shared" si="432"/>
        <v>3.7946</v>
      </c>
      <c r="BE328" s="12">
        <v>1.225</v>
      </c>
      <c r="BF328" s="12">
        <v>0.5</v>
      </c>
      <c r="BG328" s="36">
        <f t="shared" si="433"/>
        <v>5421.2742981425</v>
      </c>
      <c r="BH328"/>
      <c r="BI328"/>
      <c r="BJ328"/>
      <c r="BK328"/>
      <c r="BL328" s="1"/>
      <c r="BM328" s="1"/>
      <c r="BN328" s="1"/>
      <c r="BO328" s="1"/>
      <c r="BP328" s="1"/>
      <c r="BQ328" s="12">
        <v>1197</v>
      </c>
      <c r="BR328" s="12">
        <v>1424</v>
      </c>
      <c r="BS328" s="32">
        <v>0.577</v>
      </c>
      <c r="BT328" s="33">
        <v>1.153</v>
      </c>
      <c r="BU328" s="34">
        <f t="shared" si="434"/>
        <v>2332.541</v>
      </c>
      <c r="BV328" s="12">
        <v>1</v>
      </c>
      <c r="BW328" s="12">
        <v>0.89</v>
      </c>
      <c r="BX328" s="12">
        <v>3.14</v>
      </c>
      <c r="BY328" s="35">
        <f t="shared" si="435"/>
        <v>3.7946</v>
      </c>
      <c r="BZ328" s="12">
        <v>1.225</v>
      </c>
      <c r="CA328" s="12">
        <v>0.5</v>
      </c>
      <c r="CB328" s="36">
        <f t="shared" si="436"/>
        <v>5421.2742981425</v>
      </c>
      <c r="CC328"/>
      <c r="CD328"/>
      <c r="CE328"/>
      <c r="CF328"/>
      <c r="CG328" s="1"/>
      <c r="CH328" s="1"/>
      <c r="CI328" s="1"/>
      <c r="CJ328" s="1"/>
      <c r="CK328" s="1"/>
      <c r="CL328" s="12">
        <v>1197</v>
      </c>
      <c r="CM328" s="12">
        <f t="shared" si="437"/>
        <v>1569</v>
      </c>
      <c r="CN328" s="32">
        <v>0.577</v>
      </c>
      <c r="CO328" s="33">
        <v>1.153</v>
      </c>
      <c r="CP328" s="34">
        <f t="shared" si="438"/>
        <v>2499.726</v>
      </c>
      <c r="CQ328" s="12">
        <v>1</v>
      </c>
      <c r="CR328" s="12">
        <v>0.89</v>
      </c>
      <c r="CS328" s="12">
        <v>3.14</v>
      </c>
      <c r="CT328" s="35">
        <f t="shared" si="439"/>
        <v>3.7946</v>
      </c>
      <c r="CU328" s="12">
        <v>1.225</v>
      </c>
      <c r="CV328" s="12">
        <v>0.5</v>
      </c>
      <c r="CW328" s="36">
        <f t="shared" si="440"/>
        <v>5809.844421255</v>
      </c>
      <c r="CX328"/>
      <c r="CY328"/>
      <c r="CZ328"/>
      <c r="DA328"/>
      <c r="DB328" s="1"/>
      <c r="DC328" s="1"/>
      <c r="DD328" s="1"/>
      <c r="DE328" s="1"/>
      <c r="DF328" s="1"/>
      <c r="DG328" s="12">
        <v>1197</v>
      </c>
      <c r="DH328" s="12">
        <f t="shared" si="441"/>
        <v>1569</v>
      </c>
      <c r="DI328" s="32">
        <v>0.577</v>
      </c>
      <c r="DJ328" s="33">
        <v>1.153</v>
      </c>
      <c r="DK328" s="34">
        <f t="shared" si="442"/>
        <v>2499.726</v>
      </c>
      <c r="DL328" s="12">
        <v>1</v>
      </c>
      <c r="DM328" s="12">
        <v>0.89</v>
      </c>
      <c r="DN328" s="12">
        <v>3.14</v>
      </c>
      <c r="DO328" s="35">
        <f t="shared" si="443"/>
        <v>3.7946</v>
      </c>
      <c r="DP328" s="12">
        <v>1.225</v>
      </c>
      <c r="DQ328" s="12">
        <v>0.5</v>
      </c>
      <c r="DR328" s="36">
        <f t="shared" si="444"/>
        <v>5809.844421255</v>
      </c>
      <c r="DS328"/>
      <c r="DT328"/>
      <c r="DU328"/>
      <c r="DV328"/>
      <c r="DW328" s="1"/>
      <c r="DX328" s="1"/>
      <c r="DY328" s="1"/>
      <c r="DZ328" s="1"/>
      <c r="EA328" s="1"/>
      <c r="EB328" s="12">
        <v>1197</v>
      </c>
      <c r="EC328" s="12">
        <f t="shared" si="445"/>
        <v>1569</v>
      </c>
      <c r="ED328" s="32">
        <v>0.577</v>
      </c>
      <c r="EE328" s="33">
        <v>1.153</v>
      </c>
      <c r="EF328" s="34">
        <f t="shared" si="446"/>
        <v>2499.726</v>
      </c>
      <c r="EG328" s="12">
        <v>1</v>
      </c>
      <c r="EH328" s="12">
        <v>0.89</v>
      </c>
      <c r="EI328" s="12">
        <v>3.94</v>
      </c>
      <c r="EJ328" s="35">
        <f t="shared" si="447"/>
        <v>4.5066</v>
      </c>
      <c r="EK328" s="12">
        <v>1.225</v>
      </c>
      <c r="EL328" s="12">
        <v>0.5</v>
      </c>
      <c r="EM328" s="36">
        <f t="shared" si="448"/>
        <v>6899.974929855</v>
      </c>
      <c r="EN328"/>
      <c r="EO328"/>
      <c r="EP328"/>
      <c r="EQ328"/>
    </row>
    <row r="329" s="1" customFormat="1" customHeight="1" spans="6:147">
      <c r="F329" s="12">
        <v>1197</v>
      </c>
      <c r="G329" s="12">
        <v>1424</v>
      </c>
      <c r="H329" s="32">
        <v>0.444</v>
      </c>
      <c r="I329" s="33">
        <v>0.887</v>
      </c>
      <c r="J329" s="34">
        <f t="shared" si="425"/>
        <v>1794.556</v>
      </c>
      <c r="K329" s="12">
        <v>1</v>
      </c>
      <c r="L329" s="12">
        <v>0.89</v>
      </c>
      <c r="M329" s="12">
        <v>3.14</v>
      </c>
      <c r="N329" s="35">
        <f t="shared" si="426"/>
        <v>3.7946</v>
      </c>
      <c r="O329" s="12">
        <v>1.225</v>
      </c>
      <c r="P329" s="12">
        <v>0.5</v>
      </c>
      <c r="Q329" s="36">
        <f t="shared" si="427"/>
        <v>4170.89359603</v>
      </c>
      <c r="R329"/>
      <c r="S329"/>
      <c r="T329"/>
      <c r="U329"/>
      <c r="V329" s="1"/>
      <c r="W329" s="1"/>
      <c r="X329" s="1"/>
      <c r="Y329" s="1"/>
      <c r="Z329" s="1"/>
      <c r="AA329" s="12">
        <v>1197</v>
      </c>
      <c r="AB329" s="12">
        <v>1424</v>
      </c>
      <c r="AC329" s="32">
        <v>0.444</v>
      </c>
      <c r="AD329" s="33">
        <v>0.887</v>
      </c>
      <c r="AE329" s="34">
        <f t="shared" si="428"/>
        <v>1794.556</v>
      </c>
      <c r="AF329" s="12">
        <v>1</v>
      </c>
      <c r="AG329" s="12">
        <v>0.89</v>
      </c>
      <c r="AH329" s="12">
        <v>3.14</v>
      </c>
      <c r="AI329" s="35">
        <f t="shared" si="429"/>
        <v>3.7946</v>
      </c>
      <c r="AJ329" s="12">
        <v>1.225</v>
      </c>
      <c r="AK329" s="12">
        <v>0.5</v>
      </c>
      <c r="AL329" s="36">
        <f t="shared" si="430"/>
        <v>4170.89359603</v>
      </c>
      <c r="AM329"/>
      <c r="AN329"/>
      <c r="AO329"/>
      <c r="AP329"/>
      <c r="AQ329" s="1"/>
      <c r="AR329" s="1"/>
      <c r="AS329" s="1"/>
      <c r="AT329" s="1"/>
      <c r="AU329" s="1"/>
      <c r="AV329" s="12">
        <v>1197</v>
      </c>
      <c r="AW329" s="12">
        <v>1424</v>
      </c>
      <c r="AX329" s="32">
        <v>0.444</v>
      </c>
      <c r="AY329" s="33">
        <v>0.887</v>
      </c>
      <c r="AZ329" s="34">
        <f t="shared" si="431"/>
        <v>1794.556</v>
      </c>
      <c r="BA329" s="12">
        <v>1</v>
      </c>
      <c r="BB329" s="12">
        <v>0.89</v>
      </c>
      <c r="BC329" s="12">
        <v>3.14</v>
      </c>
      <c r="BD329" s="35">
        <f t="shared" si="432"/>
        <v>3.7946</v>
      </c>
      <c r="BE329" s="12">
        <v>1.225</v>
      </c>
      <c r="BF329" s="12">
        <v>0.5</v>
      </c>
      <c r="BG329" s="36">
        <f t="shared" si="433"/>
        <v>4170.89359603</v>
      </c>
      <c r="BH329"/>
      <c r="BI329"/>
      <c r="BJ329"/>
      <c r="BK329"/>
      <c r="BL329" s="1"/>
      <c r="BM329" s="1"/>
      <c r="BN329" s="1"/>
      <c r="BO329" s="1"/>
      <c r="BP329" s="1"/>
      <c r="BQ329" s="12">
        <v>1197</v>
      </c>
      <c r="BR329" s="12">
        <v>1424</v>
      </c>
      <c r="BS329" s="32">
        <v>0.444</v>
      </c>
      <c r="BT329" s="33">
        <v>0.887</v>
      </c>
      <c r="BU329" s="34">
        <f t="shared" si="434"/>
        <v>1794.556</v>
      </c>
      <c r="BV329" s="12">
        <v>1</v>
      </c>
      <c r="BW329" s="12">
        <v>0.89</v>
      </c>
      <c r="BX329" s="12">
        <v>3.14</v>
      </c>
      <c r="BY329" s="35">
        <f t="shared" si="435"/>
        <v>3.7946</v>
      </c>
      <c r="BZ329" s="12">
        <v>1.225</v>
      </c>
      <c r="CA329" s="12">
        <v>0.5</v>
      </c>
      <c r="CB329" s="36">
        <f t="shared" si="436"/>
        <v>4170.89359603</v>
      </c>
      <c r="CC329"/>
      <c r="CD329"/>
      <c r="CE329"/>
      <c r="CF329"/>
      <c r="CG329" s="1"/>
      <c r="CH329" s="1"/>
      <c r="CI329" s="1"/>
      <c r="CJ329" s="1"/>
      <c r="CK329" s="1"/>
      <c r="CL329" s="12">
        <v>1197</v>
      </c>
      <c r="CM329" s="12">
        <f t="shared" si="437"/>
        <v>1569</v>
      </c>
      <c r="CN329" s="32">
        <v>0.444</v>
      </c>
      <c r="CO329" s="33">
        <v>0.887</v>
      </c>
      <c r="CP329" s="34">
        <f t="shared" si="438"/>
        <v>1923.171</v>
      </c>
      <c r="CQ329" s="12">
        <v>1</v>
      </c>
      <c r="CR329" s="12">
        <v>0.89</v>
      </c>
      <c r="CS329" s="12">
        <v>3.14</v>
      </c>
      <c r="CT329" s="35">
        <f t="shared" si="439"/>
        <v>3.7946</v>
      </c>
      <c r="CU329" s="12">
        <v>1.225</v>
      </c>
      <c r="CV329" s="12">
        <v>0.5</v>
      </c>
      <c r="CW329" s="36">
        <f t="shared" si="440"/>
        <v>4469.8196144175</v>
      </c>
      <c r="CX329"/>
      <c r="CY329"/>
      <c r="CZ329"/>
      <c r="DA329"/>
      <c r="DB329" s="1"/>
      <c r="DC329" s="1"/>
      <c r="DD329" s="1"/>
      <c r="DE329" s="1"/>
      <c r="DF329" s="1"/>
      <c r="DG329" s="12">
        <v>1197</v>
      </c>
      <c r="DH329" s="12">
        <f t="shared" si="441"/>
        <v>1569</v>
      </c>
      <c r="DI329" s="32">
        <v>0.444</v>
      </c>
      <c r="DJ329" s="33">
        <v>0.887</v>
      </c>
      <c r="DK329" s="34">
        <f t="shared" si="442"/>
        <v>1923.171</v>
      </c>
      <c r="DL329" s="12">
        <v>1</v>
      </c>
      <c r="DM329" s="12">
        <v>0.89</v>
      </c>
      <c r="DN329" s="12">
        <v>3.14</v>
      </c>
      <c r="DO329" s="35">
        <f t="shared" si="443"/>
        <v>3.7946</v>
      </c>
      <c r="DP329" s="12">
        <v>1.225</v>
      </c>
      <c r="DQ329" s="12">
        <v>0.5</v>
      </c>
      <c r="DR329" s="36">
        <f t="shared" si="444"/>
        <v>4469.8196144175</v>
      </c>
      <c r="DS329"/>
      <c r="DT329"/>
      <c r="DU329"/>
      <c r="DV329"/>
      <c r="DW329" s="1"/>
      <c r="DX329" s="1"/>
      <c r="DY329" s="1"/>
      <c r="DZ329" s="1"/>
      <c r="EA329" s="1"/>
      <c r="EB329" s="12">
        <v>1197</v>
      </c>
      <c r="EC329" s="12">
        <f t="shared" si="445"/>
        <v>1569</v>
      </c>
      <c r="ED329" s="32">
        <v>0.444</v>
      </c>
      <c r="EE329" s="33">
        <v>0.887</v>
      </c>
      <c r="EF329" s="34">
        <f t="shared" si="446"/>
        <v>1923.171</v>
      </c>
      <c r="EG329" s="12">
        <v>1</v>
      </c>
      <c r="EH329" s="12">
        <v>0.89</v>
      </c>
      <c r="EI329" s="12">
        <v>3.94</v>
      </c>
      <c r="EJ329" s="35">
        <f t="shared" si="447"/>
        <v>4.5066</v>
      </c>
      <c r="EK329" s="12">
        <v>1.225</v>
      </c>
      <c r="EL329" s="12">
        <v>0.5</v>
      </c>
      <c r="EM329" s="36">
        <f t="shared" si="448"/>
        <v>5308.5144875175</v>
      </c>
      <c r="EN329"/>
      <c r="EO329"/>
      <c r="EP329"/>
      <c r="EQ329"/>
    </row>
    <row r="330" s="1" customFormat="1" customHeight="1" spans="6:147">
      <c r="F330" s="12">
        <v>1197</v>
      </c>
      <c r="G330" s="12">
        <v>1424</v>
      </c>
      <c r="H330" s="32">
        <v>0.577</v>
      </c>
      <c r="I330" s="33">
        <v>1.153</v>
      </c>
      <c r="J330" s="34">
        <f t="shared" si="425"/>
        <v>2332.541</v>
      </c>
      <c r="K330" s="12">
        <v>1</v>
      </c>
      <c r="L330" s="12">
        <v>0.89</v>
      </c>
      <c r="M330" s="12">
        <v>3.14</v>
      </c>
      <c r="N330" s="35">
        <f t="shared" si="426"/>
        <v>3.7946</v>
      </c>
      <c r="O330" s="12">
        <v>1.225</v>
      </c>
      <c r="P330" s="12">
        <v>0.5</v>
      </c>
      <c r="Q330" s="36">
        <f t="shared" si="427"/>
        <v>5421.2742981425</v>
      </c>
      <c r="R330"/>
      <c r="S330"/>
      <c r="T330"/>
      <c r="U330"/>
      <c r="V330" s="1"/>
      <c r="W330" s="1"/>
      <c r="X330" s="1"/>
      <c r="Y330" s="1"/>
      <c r="Z330" s="1"/>
      <c r="AA330" s="12">
        <v>1197</v>
      </c>
      <c r="AB330" s="12">
        <v>1424</v>
      </c>
      <c r="AC330" s="32">
        <v>0.577</v>
      </c>
      <c r="AD330" s="33">
        <v>1.153</v>
      </c>
      <c r="AE330" s="34">
        <f t="shared" si="428"/>
        <v>2332.541</v>
      </c>
      <c r="AF330" s="12">
        <v>1</v>
      </c>
      <c r="AG330" s="12">
        <v>0.89</v>
      </c>
      <c r="AH330" s="12">
        <v>3.14</v>
      </c>
      <c r="AI330" s="35">
        <f t="shared" si="429"/>
        <v>3.7946</v>
      </c>
      <c r="AJ330" s="12">
        <v>1.225</v>
      </c>
      <c r="AK330" s="12">
        <v>0.5</v>
      </c>
      <c r="AL330" s="36">
        <f t="shared" si="430"/>
        <v>5421.2742981425</v>
      </c>
      <c r="AM330"/>
      <c r="AN330"/>
      <c r="AO330"/>
      <c r="AP330"/>
      <c r="AQ330" s="1"/>
      <c r="AR330" s="1"/>
      <c r="AS330" s="1"/>
      <c r="AT330" s="1"/>
      <c r="AU330" s="1"/>
      <c r="AV330" s="12">
        <v>1197</v>
      </c>
      <c r="AW330" s="12">
        <v>1424</v>
      </c>
      <c r="AX330" s="32">
        <v>0.577</v>
      </c>
      <c r="AY330" s="33">
        <v>1.153</v>
      </c>
      <c r="AZ330" s="34">
        <f t="shared" si="431"/>
        <v>2332.541</v>
      </c>
      <c r="BA330" s="12">
        <v>1</v>
      </c>
      <c r="BB330" s="12">
        <v>0.89</v>
      </c>
      <c r="BC330" s="12">
        <v>3.14</v>
      </c>
      <c r="BD330" s="35">
        <f t="shared" si="432"/>
        <v>3.7946</v>
      </c>
      <c r="BE330" s="12">
        <v>1.225</v>
      </c>
      <c r="BF330" s="12">
        <v>0.5</v>
      </c>
      <c r="BG330" s="36">
        <f t="shared" si="433"/>
        <v>5421.2742981425</v>
      </c>
      <c r="BH330"/>
      <c r="BI330"/>
      <c r="BJ330"/>
      <c r="BK330"/>
      <c r="BL330" s="1"/>
      <c r="BM330" s="1"/>
      <c r="BN330" s="1"/>
      <c r="BO330" s="1"/>
      <c r="BP330" s="1"/>
      <c r="BQ330" s="12">
        <v>1197</v>
      </c>
      <c r="BR330" s="12">
        <v>1424</v>
      </c>
      <c r="BS330" s="32">
        <v>0.577</v>
      </c>
      <c r="BT330" s="33">
        <v>1.153</v>
      </c>
      <c r="BU330" s="34">
        <f t="shared" si="434"/>
        <v>2332.541</v>
      </c>
      <c r="BV330" s="12">
        <v>1</v>
      </c>
      <c r="BW330" s="12">
        <v>0.89</v>
      </c>
      <c r="BX330" s="12">
        <v>3.14</v>
      </c>
      <c r="BY330" s="35">
        <f t="shared" si="435"/>
        <v>3.7946</v>
      </c>
      <c r="BZ330" s="12">
        <v>1.225</v>
      </c>
      <c r="CA330" s="12">
        <v>0.5</v>
      </c>
      <c r="CB330" s="36">
        <f t="shared" si="436"/>
        <v>5421.2742981425</v>
      </c>
      <c r="CC330"/>
      <c r="CD330"/>
      <c r="CE330"/>
      <c r="CF330"/>
      <c r="CG330" s="1"/>
      <c r="CH330" s="1"/>
      <c r="CI330" s="1"/>
      <c r="CJ330" s="1"/>
      <c r="CK330" s="1"/>
      <c r="CL330" s="12">
        <v>1197</v>
      </c>
      <c r="CM330" s="12">
        <f t="shared" si="437"/>
        <v>1569</v>
      </c>
      <c r="CN330" s="32">
        <v>0.577</v>
      </c>
      <c r="CO330" s="33">
        <v>1.153</v>
      </c>
      <c r="CP330" s="34">
        <f t="shared" si="438"/>
        <v>2499.726</v>
      </c>
      <c r="CQ330" s="12">
        <v>1</v>
      </c>
      <c r="CR330" s="12">
        <v>0.89</v>
      </c>
      <c r="CS330" s="12">
        <v>3.14</v>
      </c>
      <c r="CT330" s="35">
        <f t="shared" si="439"/>
        <v>3.7946</v>
      </c>
      <c r="CU330" s="12">
        <v>1.225</v>
      </c>
      <c r="CV330" s="12">
        <v>0.5</v>
      </c>
      <c r="CW330" s="36">
        <f t="shared" si="440"/>
        <v>5809.844421255</v>
      </c>
      <c r="CX330"/>
      <c r="CY330"/>
      <c r="CZ330"/>
      <c r="DA330"/>
      <c r="DB330" s="1"/>
      <c r="DC330" s="1"/>
      <c r="DD330" s="1"/>
      <c r="DE330" s="1"/>
      <c r="DF330" s="1"/>
      <c r="DG330" s="12">
        <v>1197</v>
      </c>
      <c r="DH330" s="12">
        <f t="shared" si="441"/>
        <v>1569</v>
      </c>
      <c r="DI330" s="32">
        <v>0.577</v>
      </c>
      <c r="DJ330" s="33">
        <v>1.153</v>
      </c>
      <c r="DK330" s="34">
        <f t="shared" si="442"/>
        <v>2499.726</v>
      </c>
      <c r="DL330" s="12">
        <v>1</v>
      </c>
      <c r="DM330" s="12">
        <v>0.89</v>
      </c>
      <c r="DN330" s="12">
        <v>3.14</v>
      </c>
      <c r="DO330" s="35">
        <f t="shared" si="443"/>
        <v>3.7946</v>
      </c>
      <c r="DP330" s="12">
        <v>1.225</v>
      </c>
      <c r="DQ330" s="12">
        <v>0.5</v>
      </c>
      <c r="DR330" s="36">
        <f t="shared" si="444"/>
        <v>5809.844421255</v>
      </c>
      <c r="DS330"/>
      <c r="DT330"/>
      <c r="DU330"/>
      <c r="DV330"/>
      <c r="DW330" s="1"/>
      <c r="DX330" s="1"/>
      <c r="DY330" s="1"/>
      <c r="DZ330" s="1"/>
      <c r="EA330" s="1"/>
      <c r="EB330" s="12">
        <v>1197</v>
      </c>
      <c r="EC330" s="12">
        <f t="shared" si="445"/>
        <v>1569</v>
      </c>
      <c r="ED330" s="32">
        <v>0.577</v>
      </c>
      <c r="EE330" s="33">
        <v>1.153</v>
      </c>
      <c r="EF330" s="34">
        <f t="shared" si="446"/>
        <v>2499.726</v>
      </c>
      <c r="EG330" s="12">
        <v>1</v>
      </c>
      <c r="EH330" s="12">
        <v>0.89</v>
      </c>
      <c r="EI330" s="12">
        <v>3.94</v>
      </c>
      <c r="EJ330" s="35">
        <f t="shared" si="447"/>
        <v>4.5066</v>
      </c>
      <c r="EK330" s="12">
        <v>1.225</v>
      </c>
      <c r="EL330" s="12">
        <v>0.5</v>
      </c>
      <c r="EM330" s="36">
        <f t="shared" si="448"/>
        <v>6899.974929855</v>
      </c>
      <c r="EN330"/>
      <c r="EO330"/>
      <c r="EP330"/>
      <c r="EQ330"/>
    </row>
    <row r="331" s="1" customFormat="1" customHeight="1" spans="6:147">
      <c r="F331" s="12">
        <v>1197</v>
      </c>
      <c r="G331" s="12">
        <v>1424</v>
      </c>
      <c r="H331" s="32">
        <v>0.444</v>
      </c>
      <c r="I331" s="33">
        <v>0.887</v>
      </c>
      <c r="J331" s="34">
        <f t="shared" si="425"/>
        <v>1794.556</v>
      </c>
      <c r="K331" s="12">
        <v>1</v>
      </c>
      <c r="L331" s="12">
        <v>0.89</v>
      </c>
      <c r="M331" s="12">
        <v>3.14</v>
      </c>
      <c r="N331" s="35">
        <f t="shared" si="426"/>
        <v>3.7946</v>
      </c>
      <c r="O331" s="12">
        <v>1.225</v>
      </c>
      <c r="P331" s="12">
        <v>0.5</v>
      </c>
      <c r="Q331" s="36">
        <f t="shared" si="427"/>
        <v>4170.89359603</v>
      </c>
      <c r="R331"/>
      <c r="S331"/>
      <c r="T331"/>
      <c r="U331"/>
      <c r="V331" s="1"/>
      <c r="W331" s="1"/>
      <c r="X331" s="1"/>
      <c r="Y331" s="1"/>
      <c r="Z331" s="1"/>
      <c r="AA331" s="12">
        <v>1197</v>
      </c>
      <c r="AB331" s="12">
        <v>1424</v>
      </c>
      <c r="AC331" s="32">
        <v>0.444</v>
      </c>
      <c r="AD331" s="33">
        <v>0.887</v>
      </c>
      <c r="AE331" s="34">
        <f t="shared" si="428"/>
        <v>1794.556</v>
      </c>
      <c r="AF331" s="12">
        <v>1</v>
      </c>
      <c r="AG331" s="12">
        <v>0.89</v>
      </c>
      <c r="AH331" s="12">
        <v>3.14</v>
      </c>
      <c r="AI331" s="35">
        <f t="shared" si="429"/>
        <v>3.7946</v>
      </c>
      <c r="AJ331" s="12">
        <v>1.225</v>
      </c>
      <c r="AK331" s="12">
        <v>0.5</v>
      </c>
      <c r="AL331" s="36">
        <f t="shared" si="430"/>
        <v>4170.89359603</v>
      </c>
      <c r="AM331"/>
      <c r="AN331"/>
      <c r="AO331"/>
      <c r="AP331"/>
      <c r="AQ331" s="1"/>
      <c r="AR331" s="1"/>
      <c r="AS331" s="1"/>
      <c r="AT331" s="1"/>
      <c r="AU331" s="1"/>
      <c r="AV331" s="12">
        <v>1197</v>
      </c>
      <c r="AW331" s="12">
        <v>1424</v>
      </c>
      <c r="AX331" s="32">
        <v>0.444</v>
      </c>
      <c r="AY331" s="33">
        <v>0.887</v>
      </c>
      <c r="AZ331" s="34">
        <f t="shared" si="431"/>
        <v>1794.556</v>
      </c>
      <c r="BA331" s="12">
        <v>1</v>
      </c>
      <c r="BB331" s="12">
        <v>0.89</v>
      </c>
      <c r="BC331" s="12">
        <v>3.14</v>
      </c>
      <c r="BD331" s="35">
        <f t="shared" si="432"/>
        <v>3.7946</v>
      </c>
      <c r="BE331" s="12">
        <v>1.225</v>
      </c>
      <c r="BF331" s="12">
        <v>0.5</v>
      </c>
      <c r="BG331" s="36">
        <f t="shared" si="433"/>
        <v>4170.89359603</v>
      </c>
      <c r="BH331"/>
      <c r="BI331"/>
      <c r="BJ331"/>
      <c r="BK331"/>
      <c r="BL331" s="1"/>
      <c r="BM331" s="1"/>
      <c r="BN331" s="1"/>
      <c r="BO331" s="1"/>
      <c r="BP331" s="1"/>
      <c r="BQ331" s="12">
        <v>1197</v>
      </c>
      <c r="BR331" s="12">
        <v>1424</v>
      </c>
      <c r="BS331" s="32">
        <v>0.444</v>
      </c>
      <c r="BT331" s="33">
        <v>0.887</v>
      </c>
      <c r="BU331" s="34">
        <f t="shared" si="434"/>
        <v>1794.556</v>
      </c>
      <c r="BV331" s="12">
        <v>1</v>
      </c>
      <c r="BW331" s="12">
        <v>0.89</v>
      </c>
      <c r="BX331" s="12">
        <v>3.14</v>
      </c>
      <c r="BY331" s="35">
        <f t="shared" si="435"/>
        <v>3.7946</v>
      </c>
      <c r="BZ331" s="12">
        <v>1.225</v>
      </c>
      <c r="CA331" s="12">
        <v>0.5</v>
      </c>
      <c r="CB331" s="36">
        <f t="shared" si="436"/>
        <v>4170.89359603</v>
      </c>
      <c r="CC331"/>
      <c r="CD331"/>
      <c r="CE331"/>
      <c r="CF331"/>
      <c r="CG331" s="1"/>
      <c r="CH331" s="1"/>
      <c r="CI331" s="1"/>
      <c r="CJ331" s="1"/>
      <c r="CK331" s="1"/>
      <c r="CL331" s="12">
        <v>1197</v>
      </c>
      <c r="CM331" s="12">
        <f t="shared" si="437"/>
        <v>1569</v>
      </c>
      <c r="CN331" s="32">
        <v>0.444</v>
      </c>
      <c r="CO331" s="33">
        <v>0.887</v>
      </c>
      <c r="CP331" s="34">
        <f t="shared" si="438"/>
        <v>1923.171</v>
      </c>
      <c r="CQ331" s="12">
        <v>1</v>
      </c>
      <c r="CR331" s="12">
        <v>0.89</v>
      </c>
      <c r="CS331" s="12">
        <v>3.14</v>
      </c>
      <c r="CT331" s="35">
        <f t="shared" si="439"/>
        <v>3.7946</v>
      </c>
      <c r="CU331" s="12">
        <v>1.225</v>
      </c>
      <c r="CV331" s="12">
        <v>0.5</v>
      </c>
      <c r="CW331" s="36">
        <f t="shared" si="440"/>
        <v>4469.8196144175</v>
      </c>
      <c r="CX331"/>
      <c r="CY331"/>
      <c r="CZ331"/>
      <c r="DA331"/>
      <c r="DB331" s="1"/>
      <c r="DC331" s="1"/>
      <c r="DD331" s="1"/>
      <c r="DE331" s="1"/>
      <c r="DF331" s="1"/>
      <c r="DG331" s="12">
        <v>1197</v>
      </c>
      <c r="DH331" s="12">
        <f t="shared" si="441"/>
        <v>1569</v>
      </c>
      <c r="DI331" s="32">
        <v>0.444</v>
      </c>
      <c r="DJ331" s="33">
        <v>0.887</v>
      </c>
      <c r="DK331" s="34">
        <f t="shared" si="442"/>
        <v>1923.171</v>
      </c>
      <c r="DL331" s="12">
        <v>1</v>
      </c>
      <c r="DM331" s="12">
        <v>0.89</v>
      </c>
      <c r="DN331" s="12">
        <v>3.14</v>
      </c>
      <c r="DO331" s="35">
        <f t="shared" si="443"/>
        <v>3.7946</v>
      </c>
      <c r="DP331" s="12">
        <v>1.225</v>
      </c>
      <c r="DQ331" s="12">
        <v>0.5</v>
      </c>
      <c r="DR331" s="36">
        <f t="shared" si="444"/>
        <v>4469.8196144175</v>
      </c>
      <c r="DS331"/>
      <c r="DT331"/>
      <c r="DU331"/>
      <c r="DV331"/>
      <c r="DW331" s="1"/>
      <c r="DX331" s="1"/>
      <c r="DY331" s="1"/>
      <c r="DZ331" s="1"/>
      <c r="EA331" s="1"/>
      <c r="EB331" s="12">
        <v>1197</v>
      </c>
      <c r="EC331" s="12">
        <f t="shared" si="445"/>
        <v>1569</v>
      </c>
      <c r="ED331" s="32">
        <v>0.444</v>
      </c>
      <c r="EE331" s="33">
        <v>0.887</v>
      </c>
      <c r="EF331" s="34">
        <f t="shared" si="446"/>
        <v>1923.171</v>
      </c>
      <c r="EG331" s="12">
        <v>1</v>
      </c>
      <c r="EH331" s="12">
        <v>0.89</v>
      </c>
      <c r="EI331" s="12">
        <v>3.94</v>
      </c>
      <c r="EJ331" s="35">
        <f t="shared" si="447"/>
        <v>4.5066</v>
      </c>
      <c r="EK331" s="12">
        <v>1.225</v>
      </c>
      <c r="EL331" s="12">
        <v>0.5</v>
      </c>
      <c r="EM331" s="36">
        <f t="shared" si="448"/>
        <v>5308.5144875175</v>
      </c>
      <c r="EN331"/>
      <c r="EO331"/>
      <c r="EP331"/>
      <c r="EQ331"/>
    </row>
    <row r="332" s="1" customFormat="1" customHeight="1" spans="6:147">
      <c r="F332" s="12">
        <v>1197</v>
      </c>
      <c r="G332" s="12">
        <v>1424</v>
      </c>
      <c r="H332" s="32">
        <v>0.577</v>
      </c>
      <c r="I332" s="33">
        <v>1.153</v>
      </c>
      <c r="J332" s="34">
        <f t="shared" si="425"/>
        <v>2332.541</v>
      </c>
      <c r="K332" s="12">
        <v>1</v>
      </c>
      <c r="L332" s="12">
        <v>0.89</v>
      </c>
      <c r="M332" s="12">
        <v>3.14</v>
      </c>
      <c r="N332" s="35">
        <f t="shared" si="426"/>
        <v>3.7946</v>
      </c>
      <c r="O332" s="12">
        <v>1.225</v>
      </c>
      <c r="P332" s="12">
        <v>0.5</v>
      </c>
      <c r="Q332" s="36">
        <f t="shared" si="427"/>
        <v>5421.2742981425</v>
      </c>
      <c r="R332"/>
      <c r="S332"/>
      <c r="T332"/>
      <c r="U332"/>
      <c r="V332" s="1"/>
      <c r="W332" s="1"/>
      <c r="X332" s="1"/>
      <c r="Y332" s="1"/>
      <c r="Z332" s="1"/>
      <c r="AA332" s="12">
        <v>1197</v>
      </c>
      <c r="AB332" s="12">
        <v>1424</v>
      </c>
      <c r="AC332" s="32">
        <v>0.577</v>
      </c>
      <c r="AD332" s="33">
        <v>1.153</v>
      </c>
      <c r="AE332" s="34">
        <f t="shared" si="428"/>
        <v>2332.541</v>
      </c>
      <c r="AF332" s="12">
        <v>1</v>
      </c>
      <c r="AG332" s="12">
        <v>0.89</v>
      </c>
      <c r="AH332" s="12">
        <v>3.14</v>
      </c>
      <c r="AI332" s="35">
        <f t="shared" si="429"/>
        <v>3.7946</v>
      </c>
      <c r="AJ332" s="12">
        <v>1.225</v>
      </c>
      <c r="AK332" s="12">
        <v>0.5</v>
      </c>
      <c r="AL332" s="36">
        <f t="shared" si="430"/>
        <v>5421.2742981425</v>
      </c>
      <c r="AM332"/>
      <c r="AN332"/>
      <c r="AO332"/>
      <c r="AP332"/>
      <c r="AQ332" s="1"/>
      <c r="AR332" s="1"/>
      <c r="AS332" s="1"/>
      <c r="AT332" s="1"/>
      <c r="AU332" s="1"/>
      <c r="AV332" s="12">
        <v>1197</v>
      </c>
      <c r="AW332" s="12">
        <v>1424</v>
      </c>
      <c r="AX332" s="32">
        <v>0.577</v>
      </c>
      <c r="AY332" s="33">
        <v>1.153</v>
      </c>
      <c r="AZ332" s="34">
        <f t="shared" si="431"/>
        <v>2332.541</v>
      </c>
      <c r="BA332" s="12">
        <v>1</v>
      </c>
      <c r="BB332" s="12">
        <v>0.89</v>
      </c>
      <c r="BC332" s="12">
        <v>3.14</v>
      </c>
      <c r="BD332" s="35">
        <f t="shared" si="432"/>
        <v>3.7946</v>
      </c>
      <c r="BE332" s="12">
        <v>1.225</v>
      </c>
      <c r="BF332" s="12">
        <v>0.5</v>
      </c>
      <c r="BG332" s="36">
        <f t="shared" si="433"/>
        <v>5421.2742981425</v>
      </c>
      <c r="BH332"/>
      <c r="BI332"/>
      <c r="BJ332"/>
      <c r="BK332"/>
      <c r="BL332" s="1"/>
      <c r="BM332" s="1"/>
      <c r="BN332" s="1"/>
      <c r="BO332" s="1"/>
      <c r="BP332" s="1"/>
      <c r="BQ332" s="12">
        <v>1197</v>
      </c>
      <c r="BR332" s="12">
        <v>1424</v>
      </c>
      <c r="BS332" s="32">
        <v>0.577</v>
      </c>
      <c r="BT332" s="33">
        <v>1.153</v>
      </c>
      <c r="BU332" s="34">
        <f t="shared" si="434"/>
        <v>2332.541</v>
      </c>
      <c r="BV332" s="12">
        <v>1</v>
      </c>
      <c r="BW332" s="12">
        <v>0.89</v>
      </c>
      <c r="BX332" s="12">
        <v>3.14</v>
      </c>
      <c r="BY332" s="35">
        <f t="shared" si="435"/>
        <v>3.7946</v>
      </c>
      <c r="BZ332" s="12">
        <v>1.225</v>
      </c>
      <c r="CA332" s="12">
        <v>0.5</v>
      </c>
      <c r="CB332" s="36">
        <f t="shared" si="436"/>
        <v>5421.2742981425</v>
      </c>
      <c r="CC332"/>
      <c r="CD332"/>
      <c r="CE332"/>
      <c r="CF332"/>
      <c r="CG332" s="1"/>
      <c r="CH332" s="1"/>
      <c r="CI332" s="1"/>
      <c r="CJ332" s="1"/>
      <c r="CK332" s="1"/>
      <c r="CL332" s="12">
        <v>1197</v>
      </c>
      <c r="CM332" s="12">
        <f t="shared" si="437"/>
        <v>1569</v>
      </c>
      <c r="CN332" s="32">
        <v>0.577</v>
      </c>
      <c r="CO332" s="33">
        <v>1.153</v>
      </c>
      <c r="CP332" s="34">
        <f t="shared" si="438"/>
        <v>2499.726</v>
      </c>
      <c r="CQ332" s="12">
        <v>1</v>
      </c>
      <c r="CR332" s="12">
        <v>0.89</v>
      </c>
      <c r="CS332" s="12">
        <v>3.14</v>
      </c>
      <c r="CT332" s="35">
        <f t="shared" si="439"/>
        <v>3.7946</v>
      </c>
      <c r="CU332" s="12">
        <v>1.225</v>
      </c>
      <c r="CV332" s="12">
        <v>0.5</v>
      </c>
      <c r="CW332" s="36">
        <f t="shared" si="440"/>
        <v>5809.844421255</v>
      </c>
      <c r="CX332"/>
      <c r="CY332"/>
      <c r="CZ332"/>
      <c r="DA332"/>
      <c r="DB332" s="1"/>
      <c r="DC332" s="1"/>
      <c r="DD332" s="1"/>
      <c r="DE332" s="1"/>
      <c r="DF332" s="1"/>
      <c r="DG332" s="12">
        <v>1197</v>
      </c>
      <c r="DH332" s="12">
        <f t="shared" si="441"/>
        <v>1569</v>
      </c>
      <c r="DI332" s="32">
        <v>0.577</v>
      </c>
      <c r="DJ332" s="33">
        <v>1.153</v>
      </c>
      <c r="DK332" s="34">
        <f t="shared" si="442"/>
        <v>2499.726</v>
      </c>
      <c r="DL332" s="12">
        <v>1</v>
      </c>
      <c r="DM332" s="12">
        <v>0.89</v>
      </c>
      <c r="DN332" s="12">
        <v>3.14</v>
      </c>
      <c r="DO332" s="35">
        <f t="shared" si="443"/>
        <v>3.7946</v>
      </c>
      <c r="DP332" s="12">
        <v>1.225</v>
      </c>
      <c r="DQ332" s="12">
        <v>0.5</v>
      </c>
      <c r="DR332" s="36">
        <f t="shared" si="444"/>
        <v>5809.844421255</v>
      </c>
      <c r="DS332"/>
      <c r="DT332"/>
      <c r="DU332"/>
      <c r="DV332"/>
      <c r="DW332" s="1"/>
      <c r="DX332" s="1"/>
      <c r="DY332" s="1"/>
      <c r="DZ332" s="1"/>
      <c r="EA332" s="1"/>
      <c r="EB332" s="12">
        <v>1197</v>
      </c>
      <c r="EC332" s="12">
        <f t="shared" si="445"/>
        <v>1569</v>
      </c>
      <c r="ED332" s="32">
        <v>0.577</v>
      </c>
      <c r="EE332" s="33">
        <v>1.153</v>
      </c>
      <c r="EF332" s="34">
        <f t="shared" si="446"/>
        <v>2499.726</v>
      </c>
      <c r="EG332" s="12">
        <v>1</v>
      </c>
      <c r="EH332" s="12">
        <v>0.89</v>
      </c>
      <c r="EI332" s="12">
        <v>3.94</v>
      </c>
      <c r="EJ332" s="35">
        <f t="shared" si="447"/>
        <v>4.5066</v>
      </c>
      <c r="EK332" s="12">
        <v>1.225</v>
      </c>
      <c r="EL332" s="12">
        <v>0.5</v>
      </c>
      <c r="EM332" s="36">
        <f t="shared" si="448"/>
        <v>6899.974929855</v>
      </c>
      <c r="EN332"/>
      <c r="EO332"/>
      <c r="EP332"/>
      <c r="EQ332"/>
    </row>
    <row r="333" s="1" customFormat="1" customHeight="1" spans="6:147">
      <c r="F333" s="12">
        <v>1197</v>
      </c>
      <c r="G333" s="12">
        <v>1424</v>
      </c>
      <c r="H333" s="32">
        <v>0.444</v>
      </c>
      <c r="I333" s="33">
        <v>0.887</v>
      </c>
      <c r="J333" s="34">
        <f t="shared" si="425"/>
        <v>1794.556</v>
      </c>
      <c r="K333" s="12">
        <v>1</v>
      </c>
      <c r="L333" s="12">
        <v>0.89</v>
      </c>
      <c r="M333" s="12">
        <v>3.14</v>
      </c>
      <c r="N333" s="35">
        <f t="shared" si="426"/>
        <v>3.7946</v>
      </c>
      <c r="O333" s="12">
        <v>1.225</v>
      </c>
      <c r="P333" s="12">
        <v>0.5</v>
      </c>
      <c r="Q333" s="36">
        <f t="shared" si="427"/>
        <v>4170.89359603</v>
      </c>
      <c r="R333"/>
      <c r="S333"/>
      <c r="T333"/>
      <c r="U333"/>
      <c r="V333" s="1"/>
      <c r="W333" s="1"/>
      <c r="X333" s="1"/>
      <c r="Y333" s="1"/>
      <c r="Z333" s="1"/>
      <c r="AA333" s="12">
        <v>1197</v>
      </c>
      <c r="AB333" s="12">
        <v>1424</v>
      </c>
      <c r="AC333" s="32">
        <v>0.444</v>
      </c>
      <c r="AD333" s="33">
        <v>0.887</v>
      </c>
      <c r="AE333" s="34">
        <f t="shared" si="428"/>
        <v>1794.556</v>
      </c>
      <c r="AF333" s="12">
        <v>1</v>
      </c>
      <c r="AG333" s="12">
        <v>0.89</v>
      </c>
      <c r="AH333" s="12">
        <v>3.14</v>
      </c>
      <c r="AI333" s="35">
        <f t="shared" si="429"/>
        <v>3.7946</v>
      </c>
      <c r="AJ333" s="12">
        <v>1.225</v>
      </c>
      <c r="AK333" s="12">
        <v>0.5</v>
      </c>
      <c r="AL333" s="36">
        <f t="shared" si="430"/>
        <v>4170.89359603</v>
      </c>
      <c r="AM333"/>
      <c r="AN333"/>
      <c r="AO333"/>
      <c r="AP333"/>
      <c r="AQ333" s="1"/>
      <c r="AR333" s="1"/>
      <c r="AS333" s="1"/>
      <c r="AT333" s="1"/>
      <c r="AU333" s="1"/>
      <c r="AV333" s="12">
        <v>1197</v>
      </c>
      <c r="AW333" s="12">
        <v>1424</v>
      </c>
      <c r="AX333" s="32">
        <v>0.444</v>
      </c>
      <c r="AY333" s="33">
        <v>0.887</v>
      </c>
      <c r="AZ333" s="34">
        <f t="shared" si="431"/>
        <v>1794.556</v>
      </c>
      <c r="BA333" s="12">
        <v>1</v>
      </c>
      <c r="BB333" s="12">
        <v>0.89</v>
      </c>
      <c r="BC333" s="12">
        <v>3.14</v>
      </c>
      <c r="BD333" s="35">
        <f t="shared" si="432"/>
        <v>3.7946</v>
      </c>
      <c r="BE333" s="12">
        <v>1.225</v>
      </c>
      <c r="BF333" s="12">
        <v>0.5</v>
      </c>
      <c r="BG333" s="36">
        <f t="shared" si="433"/>
        <v>4170.89359603</v>
      </c>
      <c r="BH333"/>
      <c r="BI333"/>
      <c r="BJ333"/>
      <c r="BK333"/>
      <c r="BL333" s="1"/>
      <c r="BM333" s="1"/>
      <c r="BN333" s="1"/>
      <c r="BO333" s="1"/>
      <c r="BP333" s="1"/>
      <c r="BQ333" s="12">
        <v>1197</v>
      </c>
      <c r="BR333" s="12">
        <v>1424</v>
      </c>
      <c r="BS333" s="32">
        <v>0.444</v>
      </c>
      <c r="BT333" s="33">
        <v>0.887</v>
      </c>
      <c r="BU333" s="34">
        <f t="shared" si="434"/>
        <v>1794.556</v>
      </c>
      <c r="BV333" s="12">
        <v>1</v>
      </c>
      <c r="BW333" s="12">
        <v>0.89</v>
      </c>
      <c r="BX333" s="12">
        <v>3.14</v>
      </c>
      <c r="BY333" s="35">
        <f t="shared" si="435"/>
        <v>3.7946</v>
      </c>
      <c r="BZ333" s="12">
        <v>1.225</v>
      </c>
      <c r="CA333" s="12">
        <v>0.5</v>
      </c>
      <c r="CB333" s="36">
        <f t="shared" si="436"/>
        <v>4170.89359603</v>
      </c>
      <c r="CC333"/>
      <c r="CD333"/>
      <c r="CE333"/>
      <c r="CF333"/>
      <c r="CG333" s="1"/>
      <c r="CH333" s="1"/>
      <c r="CI333" s="1"/>
      <c r="CJ333" s="1"/>
      <c r="CK333" s="1"/>
      <c r="CL333" s="12">
        <v>1197</v>
      </c>
      <c r="CM333" s="12">
        <f t="shared" si="437"/>
        <v>1569</v>
      </c>
      <c r="CN333" s="32">
        <v>0.444</v>
      </c>
      <c r="CO333" s="33">
        <v>0.887</v>
      </c>
      <c r="CP333" s="34">
        <f t="shared" si="438"/>
        <v>1923.171</v>
      </c>
      <c r="CQ333" s="12">
        <v>1</v>
      </c>
      <c r="CR333" s="12">
        <v>0.89</v>
      </c>
      <c r="CS333" s="12">
        <v>3.14</v>
      </c>
      <c r="CT333" s="35">
        <f t="shared" si="439"/>
        <v>3.7946</v>
      </c>
      <c r="CU333" s="12">
        <v>1.225</v>
      </c>
      <c r="CV333" s="12">
        <v>0.5</v>
      </c>
      <c r="CW333" s="36">
        <f t="shared" si="440"/>
        <v>4469.8196144175</v>
      </c>
      <c r="CX333"/>
      <c r="CY333"/>
      <c r="CZ333"/>
      <c r="DA333"/>
      <c r="DB333" s="1"/>
      <c r="DC333" s="1"/>
      <c r="DD333" s="1"/>
      <c r="DE333" s="1"/>
      <c r="DF333" s="1"/>
      <c r="DG333" s="12">
        <v>1197</v>
      </c>
      <c r="DH333" s="12">
        <f t="shared" si="441"/>
        <v>1569</v>
      </c>
      <c r="DI333" s="32">
        <v>0.444</v>
      </c>
      <c r="DJ333" s="33">
        <v>0.887</v>
      </c>
      <c r="DK333" s="34">
        <f t="shared" si="442"/>
        <v>1923.171</v>
      </c>
      <c r="DL333" s="12">
        <v>1</v>
      </c>
      <c r="DM333" s="12">
        <v>0.89</v>
      </c>
      <c r="DN333" s="12">
        <v>3.14</v>
      </c>
      <c r="DO333" s="35">
        <f t="shared" si="443"/>
        <v>3.7946</v>
      </c>
      <c r="DP333" s="12">
        <v>1.225</v>
      </c>
      <c r="DQ333" s="12">
        <v>0.5</v>
      </c>
      <c r="DR333" s="36">
        <f t="shared" si="444"/>
        <v>4469.8196144175</v>
      </c>
      <c r="DS333"/>
      <c r="DT333"/>
      <c r="DU333"/>
      <c r="DV333"/>
      <c r="DW333" s="1"/>
      <c r="DX333" s="1"/>
      <c r="DY333" s="1"/>
      <c r="DZ333" s="1"/>
      <c r="EA333" s="1"/>
      <c r="EB333" s="12">
        <v>1197</v>
      </c>
      <c r="EC333" s="12">
        <f t="shared" si="445"/>
        <v>1569</v>
      </c>
      <c r="ED333" s="32">
        <v>0.444</v>
      </c>
      <c r="EE333" s="33">
        <v>0.887</v>
      </c>
      <c r="EF333" s="34">
        <f t="shared" si="446"/>
        <v>1923.171</v>
      </c>
      <c r="EG333" s="12">
        <v>1</v>
      </c>
      <c r="EH333" s="12">
        <v>0.89</v>
      </c>
      <c r="EI333" s="12">
        <v>3.94</v>
      </c>
      <c r="EJ333" s="35">
        <f t="shared" si="447"/>
        <v>4.5066</v>
      </c>
      <c r="EK333" s="12">
        <v>1.225</v>
      </c>
      <c r="EL333" s="12">
        <v>0.5</v>
      </c>
      <c r="EM333" s="36">
        <f t="shared" si="448"/>
        <v>5308.5144875175</v>
      </c>
      <c r="EN333"/>
      <c r="EO333"/>
      <c r="EP333"/>
      <c r="EQ333"/>
    </row>
    <row r="334" s="1" customFormat="1" customHeight="1" spans="6:147">
      <c r="F334" s="12">
        <v>1197</v>
      </c>
      <c r="G334" s="12">
        <v>1424</v>
      </c>
      <c r="H334" s="32">
        <v>0.577</v>
      </c>
      <c r="I334" s="33">
        <v>1.153</v>
      </c>
      <c r="J334" s="34">
        <f t="shared" si="425"/>
        <v>2332.541</v>
      </c>
      <c r="K334" s="12">
        <v>1</v>
      </c>
      <c r="L334" s="12">
        <v>0.89</v>
      </c>
      <c r="M334" s="12">
        <v>3.14</v>
      </c>
      <c r="N334" s="35">
        <f t="shared" si="426"/>
        <v>3.7946</v>
      </c>
      <c r="O334" s="12">
        <v>1.225</v>
      </c>
      <c r="P334" s="12">
        <v>0.5</v>
      </c>
      <c r="Q334" s="36">
        <f t="shared" si="427"/>
        <v>5421.2742981425</v>
      </c>
      <c r="R334"/>
      <c r="S334"/>
      <c r="T334"/>
      <c r="U334"/>
      <c r="V334" s="1"/>
      <c r="W334" s="1"/>
      <c r="X334" s="1"/>
      <c r="Y334" s="1"/>
      <c r="Z334" s="1"/>
      <c r="AA334" s="12">
        <v>1197</v>
      </c>
      <c r="AB334" s="12">
        <v>1424</v>
      </c>
      <c r="AC334" s="32">
        <v>0.577</v>
      </c>
      <c r="AD334" s="33">
        <v>1.153</v>
      </c>
      <c r="AE334" s="34">
        <f t="shared" si="428"/>
        <v>2332.541</v>
      </c>
      <c r="AF334" s="12">
        <v>1</v>
      </c>
      <c r="AG334" s="12">
        <v>0.89</v>
      </c>
      <c r="AH334" s="12">
        <v>3.14</v>
      </c>
      <c r="AI334" s="35">
        <f t="shared" si="429"/>
        <v>3.7946</v>
      </c>
      <c r="AJ334" s="12">
        <v>1.225</v>
      </c>
      <c r="AK334" s="12">
        <v>0.5</v>
      </c>
      <c r="AL334" s="36">
        <f t="shared" si="430"/>
        <v>5421.2742981425</v>
      </c>
      <c r="AM334"/>
      <c r="AN334"/>
      <c r="AO334"/>
      <c r="AP334"/>
      <c r="AQ334" s="1"/>
      <c r="AR334" s="1"/>
      <c r="AS334" s="1"/>
      <c r="AT334" s="1"/>
      <c r="AU334" s="1"/>
      <c r="AV334" s="12">
        <v>1197</v>
      </c>
      <c r="AW334" s="12">
        <v>1424</v>
      </c>
      <c r="AX334" s="32">
        <v>0.577</v>
      </c>
      <c r="AY334" s="33">
        <v>1.153</v>
      </c>
      <c r="AZ334" s="34">
        <f t="shared" si="431"/>
        <v>2332.541</v>
      </c>
      <c r="BA334" s="12">
        <v>1</v>
      </c>
      <c r="BB334" s="12">
        <v>0.89</v>
      </c>
      <c r="BC334" s="12">
        <v>3.14</v>
      </c>
      <c r="BD334" s="35">
        <f t="shared" si="432"/>
        <v>3.7946</v>
      </c>
      <c r="BE334" s="12">
        <v>1.225</v>
      </c>
      <c r="BF334" s="12">
        <v>0.5</v>
      </c>
      <c r="BG334" s="36">
        <f t="shared" si="433"/>
        <v>5421.2742981425</v>
      </c>
      <c r="BH334"/>
      <c r="BI334"/>
      <c r="BJ334"/>
      <c r="BK334"/>
      <c r="BL334" s="1"/>
      <c r="BM334" s="1"/>
      <c r="BN334" s="1"/>
      <c r="BO334" s="1"/>
      <c r="BP334" s="1"/>
      <c r="BQ334" s="12">
        <v>1197</v>
      </c>
      <c r="BR334" s="12">
        <v>1424</v>
      </c>
      <c r="BS334" s="32">
        <v>0.577</v>
      </c>
      <c r="BT334" s="33">
        <v>1.153</v>
      </c>
      <c r="BU334" s="34">
        <f t="shared" si="434"/>
        <v>2332.541</v>
      </c>
      <c r="BV334" s="12">
        <v>1</v>
      </c>
      <c r="BW334" s="12">
        <v>0.89</v>
      </c>
      <c r="BX334" s="12">
        <v>3.14</v>
      </c>
      <c r="BY334" s="35">
        <f t="shared" si="435"/>
        <v>3.7946</v>
      </c>
      <c r="BZ334" s="12">
        <v>1.225</v>
      </c>
      <c r="CA334" s="12">
        <v>0.5</v>
      </c>
      <c r="CB334" s="36">
        <f t="shared" si="436"/>
        <v>5421.2742981425</v>
      </c>
      <c r="CC334"/>
      <c r="CD334"/>
      <c r="CE334"/>
      <c r="CF334"/>
      <c r="CG334" s="1"/>
      <c r="CH334" s="1"/>
      <c r="CI334" s="1"/>
      <c r="CJ334" s="1"/>
      <c r="CK334" s="1"/>
      <c r="CL334" s="12">
        <v>1197</v>
      </c>
      <c r="CM334" s="12">
        <f t="shared" si="437"/>
        <v>1569</v>
      </c>
      <c r="CN334" s="32">
        <v>0.577</v>
      </c>
      <c r="CO334" s="33">
        <v>1.153</v>
      </c>
      <c r="CP334" s="34">
        <f t="shared" si="438"/>
        <v>2499.726</v>
      </c>
      <c r="CQ334" s="12">
        <v>1</v>
      </c>
      <c r="CR334" s="12">
        <v>0.89</v>
      </c>
      <c r="CS334" s="12">
        <v>3.14</v>
      </c>
      <c r="CT334" s="35">
        <f t="shared" si="439"/>
        <v>3.7946</v>
      </c>
      <c r="CU334" s="12">
        <v>1.225</v>
      </c>
      <c r="CV334" s="12">
        <v>0.5</v>
      </c>
      <c r="CW334" s="36">
        <f t="shared" si="440"/>
        <v>5809.844421255</v>
      </c>
      <c r="CX334"/>
      <c r="CY334"/>
      <c r="CZ334"/>
      <c r="DA334"/>
      <c r="DB334" s="1"/>
      <c r="DC334" s="1"/>
      <c r="DD334" s="1"/>
      <c r="DE334" s="1"/>
      <c r="DF334" s="1"/>
      <c r="DG334" s="12">
        <v>1197</v>
      </c>
      <c r="DH334" s="12">
        <f t="shared" si="441"/>
        <v>1569</v>
      </c>
      <c r="DI334" s="32">
        <v>0.577</v>
      </c>
      <c r="DJ334" s="33">
        <v>1.153</v>
      </c>
      <c r="DK334" s="34">
        <f t="shared" si="442"/>
        <v>2499.726</v>
      </c>
      <c r="DL334" s="12">
        <v>1</v>
      </c>
      <c r="DM334" s="12">
        <v>0.89</v>
      </c>
      <c r="DN334" s="12">
        <v>3.14</v>
      </c>
      <c r="DO334" s="35">
        <f t="shared" si="443"/>
        <v>3.7946</v>
      </c>
      <c r="DP334" s="12">
        <v>1.225</v>
      </c>
      <c r="DQ334" s="12">
        <v>0.5</v>
      </c>
      <c r="DR334" s="36">
        <f t="shared" si="444"/>
        <v>5809.844421255</v>
      </c>
      <c r="DS334"/>
      <c r="DT334"/>
      <c r="DU334"/>
      <c r="DV334"/>
      <c r="DW334" s="1"/>
      <c r="DX334" s="1"/>
      <c r="DY334" s="1"/>
      <c r="DZ334" s="1"/>
      <c r="EA334" s="1"/>
      <c r="EB334" s="12">
        <v>1197</v>
      </c>
      <c r="EC334" s="12">
        <f t="shared" si="445"/>
        <v>1569</v>
      </c>
      <c r="ED334" s="32">
        <v>0.577</v>
      </c>
      <c r="EE334" s="33">
        <v>1.153</v>
      </c>
      <c r="EF334" s="34">
        <f t="shared" si="446"/>
        <v>2499.726</v>
      </c>
      <c r="EG334" s="12">
        <v>1</v>
      </c>
      <c r="EH334" s="12">
        <v>0.89</v>
      </c>
      <c r="EI334" s="12">
        <v>3.94</v>
      </c>
      <c r="EJ334" s="35">
        <f t="shared" si="447"/>
        <v>4.5066</v>
      </c>
      <c r="EK334" s="12">
        <v>1.225</v>
      </c>
      <c r="EL334" s="12">
        <v>0.5</v>
      </c>
      <c r="EM334" s="36">
        <f t="shared" si="448"/>
        <v>6899.974929855</v>
      </c>
      <c r="EN334"/>
      <c r="EO334"/>
      <c r="EP334"/>
      <c r="EQ334"/>
    </row>
    <row r="335" s="1" customFormat="1" customHeight="1" spans="6:147">
      <c r="F335" s="12">
        <v>1197</v>
      </c>
      <c r="G335" s="12">
        <v>1424</v>
      </c>
      <c r="H335" s="32">
        <v>0.444</v>
      </c>
      <c r="I335" s="33">
        <v>0.887</v>
      </c>
      <c r="J335" s="34">
        <f t="shared" si="425"/>
        <v>1794.556</v>
      </c>
      <c r="K335" s="12">
        <v>1</v>
      </c>
      <c r="L335" s="12">
        <v>0.89</v>
      </c>
      <c r="M335" s="12">
        <v>3.14</v>
      </c>
      <c r="N335" s="35">
        <f t="shared" si="426"/>
        <v>3.7946</v>
      </c>
      <c r="O335" s="12">
        <v>1.225</v>
      </c>
      <c r="P335" s="12">
        <v>0.5</v>
      </c>
      <c r="Q335" s="36">
        <f t="shared" si="427"/>
        <v>4170.89359603</v>
      </c>
      <c r="R335"/>
      <c r="S335"/>
      <c r="T335"/>
      <c r="U335"/>
      <c r="V335" s="1"/>
      <c r="W335" s="1"/>
      <c r="X335" s="1"/>
      <c r="Y335" s="1"/>
      <c r="Z335" s="1"/>
      <c r="AA335" s="12">
        <v>1197</v>
      </c>
      <c r="AB335" s="12">
        <v>1424</v>
      </c>
      <c r="AC335" s="32">
        <v>0.444</v>
      </c>
      <c r="AD335" s="33">
        <v>0.887</v>
      </c>
      <c r="AE335" s="34">
        <f t="shared" si="428"/>
        <v>1794.556</v>
      </c>
      <c r="AF335" s="12">
        <v>1</v>
      </c>
      <c r="AG335" s="12">
        <v>0.89</v>
      </c>
      <c r="AH335" s="12">
        <v>3.14</v>
      </c>
      <c r="AI335" s="35">
        <f t="shared" si="429"/>
        <v>3.7946</v>
      </c>
      <c r="AJ335" s="12">
        <v>1.225</v>
      </c>
      <c r="AK335" s="12">
        <v>0.5</v>
      </c>
      <c r="AL335" s="36">
        <f t="shared" si="430"/>
        <v>4170.89359603</v>
      </c>
      <c r="AM335"/>
      <c r="AN335"/>
      <c r="AO335"/>
      <c r="AP335"/>
      <c r="AQ335" s="1"/>
      <c r="AR335" s="1"/>
      <c r="AS335" s="1"/>
      <c r="AT335" s="1"/>
      <c r="AU335" s="1"/>
      <c r="AV335" s="12">
        <v>1197</v>
      </c>
      <c r="AW335" s="12">
        <v>1424</v>
      </c>
      <c r="AX335" s="32">
        <v>0.444</v>
      </c>
      <c r="AY335" s="33">
        <v>0.887</v>
      </c>
      <c r="AZ335" s="34">
        <f t="shared" si="431"/>
        <v>1794.556</v>
      </c>
      <c r="BA335" s="12">
        <v>1</v>
      </c>
      <c r="BB335" s="12">
        <v>0.89</v>
      </c>
      <c r="BC335" s="12">
        <v>3.14</v>
      </c>
      <c r="BD335" s="35">
        <f t="shared" si="432"/>
        <v>3.7946</v>
      </c>
      <c r="BE335" s="12">
        <v>1.225</v>
      </c>
      <c r="BF335" s="12">
        <v>0.5</v>
      </c>
      <c r="BG335" s="36">
        <f t="shared" si="433"/>
        <v>4170.89359603</v>
      </c>
      <c r="BH335"/>
      <c r="BI335"/>
      <c r="BJ335"/>
      <c r="BK335"/>
      <c r="BL335" s="1"/>
      <c r="BM335" s="1"/>
      <c r="BN335" s="1"/>
      <c r="BO335" s="1"/>
      <c r="BP335" s="1"/>
      <c r="BQ335" s="12">
        <v>1197</v>
      </c>
      <c r="BR335" s="12">
        <v>1424</v>
      </c>
      <c r="BS335" s="32">
        <v>0.444</v>
      </c>
      <c r="BT335" s="33">
        <v>0.887</v>
      </c>
      <c r="BU335" s="34">
        <f t="shared" si="434"/>
        <v>1794.556</v>
      </c>
      <c r="BV335" s="12">
        <v>1</v>
      </c>
      <c r="BW335" s="12">
        <v>0.89</v>
      </c>
      <c r="BX335" s="12">
        <v>3.14</v>
      </c>
      <c r="BY335" s="35">
        <f t="shared" si="435"/>
        <v>3.7946</v>
      </c>
      <c r="BZ335" s="12">
        <v>1.225</v>
      </c>
      <c r="CA335" s="12">
        <v>0.5</v>
      </c>
      <c r="CB335" s="36">
        <f t="shared" si="436"/>
        <v>4170.89359603</v>
      </c>
      <c r="CC335"/>
      <c r="CD335"/>
      <c r="CE335"/>
      <c r="CF335"/>
      <c r="CG335" s="1"/>
      <c r="CH335" s="1"/>
      <c r="CI335" s="1"/>
      <c r="CJ335" s="1"/>
      <c r="CK335" s="1"/>
      <c r="CL335" s="12">
        <v>1197</v>
      </c>
      <c r="CM335" s="12">
        <f t="shared" si="437"/>
        <v>1569</v>
      </c>
      <c r="CN335" s="32">
        <v>0.444</v>
      </c>
      <c r="CO335" s="33">
        <v>0.887</v>
      </c>
      <c r="CP335" s="34">
        <f t="shared" si="438"/>
        <v>1923.171</v>
      </c>
      <c r="CQ335" s="12">
        <v>1</v>
      </c>
      <c r="CR335" s="12">
        <v>0.89</v>
      </c>
      <c r="CS335" s="12">
        <v>3.14</v>
      </c>
      <c r="CT335" s="35">
        <f t="shared" si="439"/>
        <v>3.7946</v>
      </c>
      <c r="CU335" s="12">
        <v>1.225</v>
      </c>
      <c r="CV335" s="12">
        <v>0.5</v>
      </c>
      <c r="CW335" s="36">
        <f t="shared" si="440"/>
        <v>4469.8196144175</v>
      </c>
      <c r="CX335"/>
      <c r="CY335"/>
      <c r="CZ335"/>
      <c r="DA335"/>
      <c r="DB335" s="1"/>
      <c r="DC335" s="1"/>
      <c r="DD335" s="1"/>
      <c r="DE335" s="1"/>
      <c r="DF335" s="1"/>
      <c r="DG335" s="12">
        <v>1197</v>
      </c>
      <c r="DH335" s="12">
        <f t="shared" si="441"/>
        <v>1569</v>
      </c>
      <c r="DI335" s="32">
        <v>0.444</v>
      </c>
      <c r="DJ335" s="33">
        <v>0.887</v>
      </c>
      <c r="DK335" s="34">
        <f t="shared" si="442"/>
        <v>1923.171</v>
      </c>
      <c r="DL335" s="12">
        <v>1</v>
      </c>
      <c r="DM335" s="12">
        <v>0.89</v>
      </c>
      <c r="DN335" s="12">
        <v>3.14</v>
      </c>
      <c r="DO335" s="35">
        <f t="shared" si="443"/>
        <v>3.7946</v>
      </c>
      <c r="DP335" s="12">
        <v>1.225</v>
      </c>
      <c r="DQ335" s="12">
        <v>0.5</v>
      </c>
      <c r="DR335" s="36">
        <f t="shared" si="444"/>
        <v>4469.8196144175</v>
      </c>
      <c r="DS335"/>
      <c r="DT335"/>
      <c r="DU335"/>
      <c r="DV335"/>
      <c r="DW335" s="1"/>
      <c r="DX335" s="1"/>
      <c r="DY335" s="1"/>
      <c r="DZ335" s="1"/>
      <c r="EA335" s="1"/>
      <c r="EB335" s="12">
        <v>1197</v>
      </c>
      <c r="EC335" s="12">
        <f t="shared" si="445"/>
        <v>1569</v>
      </c>
      <c r="ED335" s="32">
        <v>0.444</v>
      </c>
      <c r="EE335" s="33">
        <v>0.887</v>
      </c>
      <c r="EF335" s="34">
        <f t="shared" si="446"/>
        <v>1923.171</v>
      </c>
      <c r="EG335" s="12">
        <v>1</v>
      </c>
      <c r="EH335" s="12">
        <v>0.89</v>
      </c>
      <c r="EI335" s="12">
        <v>3.94</v>
      </c>
      <c r="EJ335" s="35">
        <f t="shared" si="447"/>
        <v>4.5066</v>
      </c>
      <c r="EK335" s="12">
        <v>1.225</v>
      </c>
      <c r="EL335" s="12">
        <v>0.5</v>
      </c>
      <c r="EM335" s="36">
        <f t="shared" si="448"/>
        <v>5308.5144875175</v>
      </c>
      <c r="EN335"/>
      <c r="EO335"/>
      <c r="EP335"/>
      <c r="EQ335"/>
    </row>
    <row r="336" s="1" customFormat="1" customHeight="1" spans="6:147">
      <c r="F336" s="12">
        <v>1197</v>
      </c>
      <c r="G336" s="12">
        <v>1424</v>
      </c>
      <c r="H336" s="32">
        <v>0.577</v>
      </c>
      <c r="I336" s="33">
        <v>1.153</v>
      </c>
      <c r="J336" s="34">
        <f t="shared" si="425"/>
        <v>2332.541</v>
      </c>
      <c r="K336" s="12">
        <v>1</v>
      </c>
      <c r="L336" s="12">
        <v>0.89</v>
      </c>
      <c r="M336" s="12">
        <v>3.14</v>
      </c>
      <c r="N336" s="35">
        <f t="shared" si="426"/>
        <v>3.7946</v>
      </c>
      <c r="O336" s="12">
        <v>1.225</v>
      </c>
      <c r="P336" s="12">
        <v>0.5</v>
      </c>
      <c r="Q336" s="36">
        <f t="shared" si="427"/>
        <v>5421.2742981425</v>
      </c>
      <c r="R336"/>
      <c r="S336"/>
      <c r="T336"/>
      <c r="U336"/>
      <c r="V336" s="1"/>
      <c r="W336" s="1"/>
      <c r="X336" s="1"/>
      <c r="Y336" s="1"/>
      <c r="Z336" s="1"/>
      <c r="AA336" s="12">
        <v>1197</v>
      </c>
      <c r="AB336" s="12">
        <v>1424</v>
      </c>
      <c r="AC336" s="32">
        <v>0.577</v>
      </c>
      <c r="AD336" s="33">
        <v>1.153</v>
      </c>
      <c r="AE336" s="34">
        <f t="shared" si="428"/>
        <v>2332.541</v>
      </c>
      <c r="AF336" s="12">
        <v>1</v>
      </c>
      <c r="AG336" s="12">
        <v>0.89</v>
      </c>
      <c r="AH336" s="12">
        <v>3.14</v>
      </c>
      <c r="AI336" s="35">
        <f t="shared" si="429"/>
        <v>3.7946</v>
      </c>
      <c r="AJ336" s="12">
        <v>1.225</v>
      </c>
      <c r="AK336" s="12">
        <v>0.5</v>
      </c>
      <c r="AL336" s="36">
        <f t="shared" si="430"/>
        <v>5421.2742981425</v>
      </c>
      <c r="AM336"/>
      <c r="AN336"/>
      <c r="AO336"/>
      <c r="AP336"/>
      <c r="AQ336" s="1"/>
      <c r="AR336" s="1"/>
      <c r="AS336" s="1"/>
      <c r="AT336" s="1"/>
      <c r="AU336" s="1"/>
      <c r="AV336" s="12">
        <v>1197</v>
      </c>
      <c r="AW336" s="12">
        <v>1424</v>
      </c>
      <c r="AX336" s="32">
        <v>0.577</v>
      </c>
      <c r="AY336" s="33">
        <v>1.153</v>
      </c>
      <c r="AZ336" s="34">
        <f t="shared" si="431"/>
        <v>2332.541</v>
      </c>
      <c r="BA336" s="12">
        <v>1</v>
      </c>
      <c r="BB336" s="12">
        <v>0.89</v>
      </c>
      <c r="BC336" s="12">
        <v>3.14</v>
      </c>
      <c r="BD336" s="35">
        <f t="shared" si="432"/>
        <v>3.7946</v>
      </c>
      <c r="BE336" s="12">
        <v>1.225</v>
      </c>
      <c r="BF336" s="12">
        <v>0.5</v>
      </c>
      <c r="BG336" s="36">
        <f t="shared" si="433"/>
        <v>5421.2742981425</v>
      </c>
      <c r="BH336"/>
      <c r="BI336"/>
      <c r="BJ336"/>
      <c r="BK336"/>
      <c r="BL336" s="1"/>
      <c r="BM336" s="1"/>
      <c r="BN336" s="1"/>
      <c r="BO336" s="1"/>
      <c r="BP336" s="1"/>
      <c r="BQ336" s="12">
        <v>1197</v>
      </c>
      <c r="BR336" s="12">
        <v>1424</v>
      </c>
      <c r="BS336" s="32">
        <v>0.577</v>
      </c>
      <c r="BT336" s="33">
        <v>1.153</v>
      </c>
      <c r="BU336" s="34">
        <f t="shared" si="434"/>
        <v>2332.541</v>
      </c>
      <c r="BV336" s="12">
        <v>1</v>
      </c>
      <c r="BW336" s="12">
        <v>0.89</v>
      </c>
      <c r="BX336" s="12">
        <v>3.14</v>
      </c>
      <c r="BY336" s="35">
        <f t="shared" si="435"/>
        <v>3.7946</v>
      </c>
      <c r="BZ336" s="12">
        <v>1.225</v>
      </c>
      <c r="CA336" s="12">
        <v>0.5</v>
      </c>
      <c r="CB336" s="36">
        <f t="shared" si="436"/>
        <v>5421.2742981425</v>
      </c>
      <c r="CC336"/>
      <c r="CD336"/>
      <c r="CE336"/>
      <c r="CF336"/>
      <c r="CG336" s="1"/>
      <c r="CH336" s="1"/>
      <c r="CI336" s="1"/>
      <c r="CJ336" s="1"/>
      <c r="CK336" s="1"/>
      <c r="CL336" s="12">
        <v>1197</v>
      </c>
      <c r="CM336" s="12">
        <f t="shared" si="437"/>
        <v>1569</v>
      </c>
      <c r="CN336" s="32">
        <v>0.577</v>
      </c>
      <c r="CO336" s="33">
        <v>1.153</v>
      </c>
      <c r="CP336" s="34">
        <f t="shared" si="438"/>
        <v>2499.726</v>
      </c>
      <c r="CQ336" s="12">
        <v>1</v>
      </c>
      <c r="CR336" s="12">
        <v>0.89</v>
      </c>
      <c r="CS336" s="12">
        <v>3.14</v>
      </c>
      <c r="CT336" s="35">
        <f t="shared" si="439"/>
        <v>3.7946</v>
      </c>
      <c r="CU336" s="12">
        <v>1.225</v>
      </c>
      <c r="CV336" s="12">
        <v>0.5</v>
      </c>
      <c r="CW336" s="36">
        <f t="shared" si="440"/>
        <v>5809.844421255</v>
      </c>
      <c r="CX336"/>
      <c r="CY336"/>
      <c r="CZ336"/>
      <c r="DA336"/>
      <c r="DB336" s="1"/>
      <c r="DC336" s="1"/>
      <c r="DD336" s="1"/>
      <c r="DE336" s="1"/>
      <c r="DF336" s="1"/>
      <c r="DG336" s="12">
        <v>1197</v>
      </c>
      <c r="DH336" s="12">
        <f t="shared" si="441"/>
        <v>1569</v>
      </c>
      <c r="DI336" s="32">
        <v>0.577</v>
      </c>
      <c r="DJ336" s="33">
        <v>1.153</v>
      </c>
      <c r="DK336" s="34">
        <f t="shared" si="442"/>
        <v>2499.726</v>
      </c>
      <c r="DL336" s="12">
        <v>1</v>
      </c>
      <c r="DM336" s="12">
        <v>0.89</v>
      </c>
      <c r="DN336" s="12">
        <v>3.14</v>
      </c>
      <c r="DO336" s="35">
        <f t="shared" si="443"/>
        <v>3.7946</v>
      </c>
      <c r="DP336" s="12">
        <v>1.225</v>
      </c>
      <c r="DQ336" s="12">
        <v>0.5</v>
      </c>
      <c r="DR336" s="36">
        <f t="shared" si="444"/>
        <v>5809.844421255</v>
      </c>
      <c r="DS336"/>
      <c r="DT336"/>
      <c r="DU336"/>
      <c r="DV336"/>
      <c r="DW336" s="1"/>
      <c r="DX336" s="1"/>
      <c r="DY336" s="1"/>
      <c r="DZ336" s="1"/>
      <c r="EA336" s="1"/>
      <c r="EB336" s="12">
        <v>1197</v>
      </c>
      <c r="EC336" s="12">
        <f t="shared" si="445"/>
        <v>1569</v>
      </c>
      <c r="ED336" s="32">
        <v>0.577</v>
      </c>
      <c r="EE336" s="33">
        <v>1.153</v>
      </c>
      <c r="EF336" s="34">
        <f t="shared" si="446"/>
        <v>2499.726</v>
      </c>
      <c r="EG336" s="12">
        <v>1</v>
      </c>
      <c r="EH336" s="12">
        <v>0.89</v>
      </c>
      <c r="EI336" s="12">
        <v>3.94</v>
      </c>
      <c r="EJ336" s="35">
        <f t="shared" si="447"/>
        <v>4.5066</v>
      </c>
      <c r="EK336" s="12">
        <v>1.225</v>
      </c>
      <c r="EL336" s="12">
        <v>0.5</v>
      </c>
      <c r="EM336" s="36">
        <f t="shared" si="448"/>
        <v>6899.974929855</v>
      </c>
      <c r="EN336"/>
      <c r="EO336"/>
      <c r="EP336"/>
      <c r="EQ336"/>
    </row>
    <row r="337" s="1" customFormat="1" customHeight="1" spans="6:147">
      <c r="F337" s="12">
        <v>1197</v>
      </c>
      <c r="G337" s="12">
        <v>1424</v>
      </c>
      <c r="H337" s="32">
        <v>0.444</v>
      </c>
      <c r="I337" s="33">
        <v>0.887</v>
      </c>
      <c r="J337" s="34">
        <f t="shared" si="425"/>
        <v>1794.556</v>
      </c>
      <c r="K337" s="12">
        <v>1</v>
      </c>
      <c r="L337" s="12">
        <v>0.89</v>
      </c>
      <c r="M337" s="12">
        <v>3.14</v>
      </c>
      <c r="N337" s="35">
        <f t="shared" si="426"/>
        <v>3.7946</v>
      </c>
      <c r="O337" s="12">
        <v>1.225</v>
      </c>
      <c r="P337" s="12">
        <v>0.5</v>
      </c>
      <c r="Q337" s="36">
        <f t="shared" si="427"/>
        <v>4170.89359603</v>
      </c>
      <c r="R337"/>
      <c r="S337"/>
      <c r="T337"/>
      <c r="U337"/>
      <c r="V337" s="1"/>
      <c r="W337" s="1"/>
      <c r="X337" s="1"/>
      <c r="Y337" s="1"/>
      <c r="Z337" s="1"/>
      <c r="AA337" s="12">
        <v>1197</v>
      </c>
      <c r="AB337" s="12">
        <v>1424</v>
      </c>
      <c r="AC337" s="32">
        <v>0.444</v>
      </c>
      <c r="AD337" s="33">
        <v>0.887</v>
      </c>
      <c r="AE337" s="34">
        <f t="shared" si="428"/>
        <v>1794.556</v>
      </c>
      <c r="AF337" s="12">
        <v>1</v>
      </c>
      <c r="AG337" s="12">
        <v>0.89</v>
      </c>
      <c r="AH337" s="12">
        <v>3.14</v>
      </c>
      <c r="AI337" s="35">
        <f t="shared" si="429"/>
        <v>3.7946</v>
      </c>
      <c r="AJ337" s="12">
        <v>1.225</v>
      </c>
      <c r="AK337" s="12">
        <v>0.5</v>
      </c>
      <c r="AL337" s="36">
        <f t="shared" si="430"/>
        <v>4170.89359603</v>
      </c>
      <c r="AM337"/>
      <c r="AN337"/>
      <c r="AO337"/>
      <c r="AP337"/>
      <c r="AQ337" s="1"/>
      <c r="AR337" s="1"/>
      <c r="AS337" s="1"/>
      <c r="AT337" s="1"/>
      <c r="AU337" s="1"/>
      <c r="AV337" s="12">
        <v>1197</v>
      </c>
      <c r="AW337" s="12">
        <v>1424</v>
      </c>
      <c r="AX337" s="32">
        <v>0.444</v>
      </c>
      <c r="AY337" s="33">
        <v>0.887</v>
      </c>
      <c r="AZ337" s="34">
        <f t="shared" si="431"/>
        <v>1794.556</v>
      </c>
      <c r="BA337" s="12">
        <v>1</v>
      </c>
      <c r="BB337" s="12">
        <v>0.89</v>
      </c>
      <c r="BC337" s="12">
        <v>3.14</v>
      </c>
      <c r="BD337" s="35">
        <f t="shared" si="432"/>
        <v>3.7946</v>
      </c>
      <c r="BE337" s="12">
        <v>1.225</v>
      </c>
      <c r="BF337" s="12">
        <v>0.5</v>
      </c>
      <c r="BG337" s="36">
        <f t="shared" si="433"/>
        <v>4170.89359603</v>
      </c>
      <c r="BH337"/>
      <c r="BI337"/>
      <c r="BJ337"/>
      <c r="BK337"/>
      <c r="BL337" s="1"/>
      <c r="BM337" s="1"/>
      <c r="BN337" s="1"/>
      <c r="BO337" s="1"/>
      <c r="BP337" s="1"/>
      <c r="BQ337" s="12">
        <v>1197</v>
      </c>
      <c r="BR337" s="12">
        <v>1424</v>
      </c>
      <c r="BS337" s="32">
        <v>0.444</v>
      </c>
      <c r="BT337" s="33">
        <v>0.887</v>
      </c>
      <c r="BU337" s="34">
        <f t="shared" si="434"/>
        <v>1794.556</v>
      </c>
      <c r="BV337" s="12">
        <v>1</v>
      </c>
      <c r="BW337" s="12">
        <v>0.89</v>
      </c>
      <c r="BX337" s="12">
        <v>3.14</v>
      </c>
      <c r="BY337" s="35">
        <f t="shared" si="435"/>
        <v>3.7946</v>
      </c>
      <c r="BZ337" s="12">
        <v>1.225</v>
      </c>
      <c r="CA337" s="12">
        <v>0.5</v>
      </c>
      <c r="CB337" s="36">
        <f t="shared" si="436"/>
        <v>4170.89359603</v>
      </c>
      <c r="CC337"/>
      <c r="CD337"/>
      <c r="CE337"/>
      <c r="CF337"/>
      <c r="CG337" s="1"/>
      <c r="CH337" s="1"/>
      <c r="CI337" s="1"/>
      <c r="CJ337" s="1"/>
      <c r="CK337" s="1"/>
      <c r="CL337" s="12">
        <v>1197</v>
      </c>
      <c r="CM337" s="12">
        <f t="shared" si="437"/>
        <v>1569</v>
      </c>
      <c r="CN337" s="32">
        <v>0.444</v>
      </c>
      <c r="CO337" s="33">
        <v>0.887</v>
      </c>
      <c r="CP337" s="34">
        <f t="shared" si="438"/>
        <v>1923.171</v>
      </c>
      <c r="CQ337" s="12">
        <v>1</v>
      </c>
      <c r="CR337" s="12">
        <v>0.89</v>
      </c>
      <c r="CS337" s="12">
        <v>3.14</v>
      </c>
      <c r="CT337" s="35">
        <f t="shared" si="439"/>
        <v>3.7946</v>
      </c>
      <c r="CU337" s="12">
        <v>1.225</v>
      </c>
      <c r="CV337" s="12">
        <v>0.5</v>
      </c>
      <c r="CW337" s="36">
        <f t="shared" si="440"/>
        <v>4469.8196144175</v>
      </c>
      <c r="CX337"/>
      <c r="CY337"/>
      <c r="CZ337"/>
      <c r="DA337"/>
      <c r="DB337" s="1"/>
      <c r="DC337" s="1"/>
      <c r="DD337" s="1"/>
      <c r="DE337" s="1"/>
      <c r="DF337" s="1"/>
      <c r="DG337" s="12">
        <v>1197</v>
      </c>
      <c r="DH337" s="12">
        <f t="shared" si="441"/>
        <v>1569</v>
      </c>
      <c r="DI337" s="32">
        <v>0.444</v>
      </c>
      <c r="DJ337" s="33">
        <v>0.887</v>
      </c>
      <c r="DK337" s="34">
        <f t="shared" si="442"/>
        <v>1923.171</v>
      </c>
      <c r="DL337" s="12">
        <v>1</v>
      </c>
      <c r="DM337" s="12">
        <v>0.89</v>
      </c>
      <c r="DN337" s="12">
        <v>3.14</v>
      </c>
      <c r="DO337" s="35">
        <f t="shared" si="443"/>
        <v>3.7946</v>
      </c>
      <c r="DP337" s="12">
        <v>1.225</v>
      </c>
      <c r="DQ337" s="12">
        <v>0.5</v>
      </c>
      <c r="DR337" s="36">
        <f t="shared" si="444"/>
        <v>4469.8196144175</v>
      </c>
      <c r="DS337"/>
      <c r="DT337"/>
      <c r="DU337"/>
      <c r="DV337"/>
      <c r="DW337" s="1"/>
      <c r="DX337" s="1"/>
      <c r="DY337" s="1"/>
      <c r="DZ337" s="1"/>
      <c r="EA337" s="1"/>
      <c r="EB337" s="12">
        <v>1197</v>
      </c>
      <c r="EC337" s="12">
        <f t="shared" si="445"/>
        <v>1569</v>
      </c>
      <c r="ED337" s="32">
        <v>0.444</v>
      </c>
      <c r="EE337" s="33">
        <v>0.887</v>
      </c>
      <c r="EF337" s="34">
        <f t="shared" si="446"/>
        <v>1923.171</v>
      </c>
      <c r="EG337" s="12">
        <v>1</v>
      </c>
      <c r="EH337" s="12">
        <v>0.89</v>
      </c>
      <c r="EI337" s="12">
        <v>3.94</v>
      </c>
      <c r="EJ337" s="35">
        <f t="shared" si="447"/>
        <v>4.5066</v>
      </c>
      <c r="EK337" s="12">
        <v>1.225</v>
      </c>
      <c r="EL337" s="12">
        <v>0.5</v>
      </c>
      <c r="EM337" s="36">
        <f t="shared" si="448"/>
        <v>5308.5144875175</v>
      </c>
      <c r="EN337"/>
      <c r="EO337"/>
      <c r="EP337"/>
      <c r="EQ337"/>
    </row>
    <row r="338" s="1" customFormat="1" customHeight="1" spans="6:147">
      <c r="F338" s="12">
        <v>1197</v>
      </c>
      <c r="G338" s="12">
        <v>1424</v>
      </c>
      <c r="H338" s="32">
        <v>0.577</v>
      </c>
      <c r="I338" s="33">
        <v>1.153</v>
      </c>
      <c r="J338" s="34">
        <f t="shared" si="425"/>
        <v>2332.541</v>
      </c>
      <c r="K338" s="12">
        <v>1</v>
      </c>
      <c r="L338" s="12">
        <v>0.89</v>
      </c>
      <c r="M338" s="12">
        <v>3.14</v>
      </c>
      <c r="N338" s="35">
        <f t="shared" si="426"/>
        <v>3.7946</v>
      </c>
      <c r="O338" s="12">
        <v>1.225</v>
      </c>
      <c r="P338" s="12">
        <v>0.5</v>
      </c>
      <c r="Q338" s="36">
        <f t="shared" si="427"/>
        <v>5421.2742981425</v>
      </c>
      <c r="R338"/>
      <c r="S338"/>
      <c r="T338"/>
      <c r="U338"/>
      <c r="V338" s="1"/>
      <c r="W338" s="1"/>
      <c r="X338" s="1"/>
      <c r="Y338" s="1"/>
      <c r="Z338" s="1"/>
      <c r="AA338" s="12">
        <v>1197</v>
      </c>
      <c r="AB338" s="12">
        <v>1424</v>
      </c>
      <c r="AC338" s="32">
        <v>0.577</v>
      </c>
      <c r="AD338" s="33">
        <v>1.153</v>
      </c>
      <c r="AE338" s="34">
        <f t="shared" si="428"/>
        <v>2332.541</v>
      </c>
      <c r="AF338" s="12">
        <v>1</v>
      </c>
      <c r="AG338" s="12">
        <v>0.89</v>
      </c>
      <c r="AH338" s="12">
        <v>3.14</v>
      </c>
      <c r="AI338" s="35">
        <f t="shared" si="429"/>
        <v>3.7946</v>
      </c>
      <c r="AJ338" s="12">
        <v>1.225</v>
      </c>
      <c r="AK338" s="12">
        <v>0.5</v>
      </c>
      <c r="AL338" s="36">
        <f t="shared" si="430"/>
        <v>5421.2742981425</v>
      </c>
      <c r="AM338"/>
      <c r="AN338"/>
      <c r="AO338"/>
      <c r="AP338"/>
      <c r="AQ338" s="1"/>
      <c r="AR338" s="1"/>
      <c r="AS338" s="1"/>
      <c r="AT338" s="1"/>
      <c r="AU338" s="1"/>
      <c r="AV338" s="12">
        <v>1197</v>
      </c>
      <c r="AW338" s="12">
        <v>1424</v>
      </c>
      <c r="AX338" s="32">
        <v>0.577</v>
      </c>
      <c r="AY338" s="33">
        <v>1.153</v>
      </c>
      <c r="AZ338" s="34">
        <f t="shared" si="431"/>
        <v>2332.541</v>
      </c>
      <c r="BA338" s="12">
        <v>1</v>
      </c>
      <c r="BB338" s="12">
        <v>0.89</v>
      </c>
      <c r="BC338" s="12">
        <v>3.14</v>
      </c>
      <c r="BD338" s="35">
        <f t="shared" si="432"/>
        <v>3.7946</v>
      </c>
      <c r="BE338" s="12">
        <v>1.225</v>
      </c>
      <c r="BF338" s="12">
        <v>0.5</v>
      </c>
      <c r="BG338" s="36">
        <f t="shared" si="433"/>
        <v>5421.2742981425</v>
      </c>
      <c r="BH338"/>
      <c r="BI338"/>
      <c r="BJ338"/>
      <c r="BK338"/>
      <c r="BL338" s="1"/>
      <c r="BM338" s="1"/>
      <c r="BN338" s="1"/>
      <c r="BO338" s="1"/>
      <c r="BP338" s="1"/>
      <c r="BQ338" s="12">
        <v>1197</v>
      </c>
      <c r="BR338" s="12">
        <v>1424</v>
      </c>
      <c r="BS338" s="32">
        <v>0.577</v>
      </c>
      <c r="BT338" s="33">
        <v>1.153</v>
      </c>
      <c r="BU338" s="34">
        <f t="shared" si="434"/>
        <v>2332.541</v>
      </c>
      <c r="BV338" s="12">
        <v>1</v>
      </c>
      <c r="BW338" s="12">
        <v>0.89</v>
      </c>
      <c r="BX338" s="12">
        <v>3.14</v>
      </c>
      <c r="BY338" s="35">
        <f t="shared" si="435"/>
        <v>3.7946</v>
      </c>
      <c r="BZ338" s="12">
        <v>1.225</v>
      </c>
      <c r="CA338" s="12">
        <v>0.5</v>
      </c>
      <c r="CB338" s="36">
        <f t="shared" si="436"/>
        <v>5421.2742981425</v>
      </c>
      <c r="CC338"/>
      <c r="CD338"/>
      <c r="CE338"/>
      <c r="CF338"/>
      <c r="CG338" s="1"/>
      <c r="CH338" s="1"/>
      <c r="CI338" s="1"/>
      <c r="CJ338" s="1"/>
      <c r="CK338" s="1"/>
      <c r="CL338" s="12">
        <v>1197</v>
      </c>
      <c r="CM338" s="12">
        <f t="shared" si="437"/>
        <v>1569</v>
      </c>
      <c r="CN338" s="32">
        <v>0.577</v>
      </c>
      <c r="CO338" s="33">
        <v>1.153</v>
      </c>
      <c r="CP338" s="34">
        <f t="shared" si="438"/>
        <v>2499.726</v>
      </c>
      <c r="CQ338" s="12">
        <v>1</v>
      </c>
      <c r="CR338" s="12">
        <v>0.89</v>
      </c>
      <c r="CS338" s="12">
        <v>3.14</v>
      </c>
      <c r="CT338" s="35">
        <f t="shared" si="439"/>
        <v>3.7946</v>
      </c>
      <c r="CU338" s="12">
        <v>1.225</v>
      </c>
      <c r="CV338" s="12">
        <v>0.5</v>
      </c>
      <c r="CW338" s="36">
        <f t="shared" si="440"/>
        <v>5809.844421255</v>
      </c>
      <c r="CX338"/>
      <c r="CY338"/>
      <c r="CZ338"/>
      <c r="DA338"/>
      <c r="DB338" s="1"/>
      <c r="DC338" s="1"/>
      <c r="DD338" s="1"/>
      <c r="DE338" s="1"/>
      <c r="DF338" s="1"/>
      <c r="DG338" s="12">
        <v>1197</v>
      </c>
      <c r="DH338" s="12">
        <f t="shared" si="441"/>
        <v>1569</v>
      </c>
      <c r="DI338" s="32">
        <v>0.577</v>
      </c>
      <c r="DJ338" s="33">
        <v>1.153</v>
      </c>
      <c r="DK338" s="34">
        <f t="shared" si="442"/>
        <v>2499.726</v>
      </c>
      <c r="DL338" s="12">
        <v>1</v>
      </c>
      <c r="DM338" s="12">
        <v>0.89</v>
      </c>
      <c r="DN338" s="12">
        <v>3.14</v>
      </c>
      <c r="DO338" s="35">
        <f t="shared" si="443"/>
        <v>3.7946</v>
      </c>
      <c r="DP338" s="12">
        <v>1.225</v>
      </c>
      <c r="DQ338" s="12">
        <v>0.5</v>
      </c>
      <c r="DR338" s="36">
        <f t="shared" si="444"/>
        <v>5809.844421255</v>
      </c>
      <c r="DS338"/>
      <c r="DT338"/>
      <c r="DU338"/>
      <c r="DV338"/>
      <c r="DW338" s="1"/>
      <c r="DX338" s="1"/>
      <c r="DY338" s="1"/>
      <c r="DZ338" s="1"/>
      <c r="EA338" s="1"/>
      <c r="EB338" s="12">
        <v>1197</v>
      </c>
      <c r="EC338" s="12">
        <f t="shared" si="445"/>
        <v>1569</v>
      </c>
      <c r="ED338" s="32">
        <v>0.577</v>
      </c>
      <c r="EE338" s="33">
        <v>1.153</v>
      </c>
      <c r="EF338" s="34">
        <f t="shared" si="446"/>
        <v>2499.726</v>
      </c>
      <c r="EG338" s="12">
        <v>1</v>
      </c>
      <c r="EH338" s="12">
        <v>0.89</v>
      </c>
      <c r="EI338" s="12">
        <v>3.94</v>
      </c>
      <c r="EJ338" s="35">
        <f t="shared" si="447"/>
        <v>4.5066</v>
      </c>
      <c r="EK338" s="12">
        <v>1.225</v>
      </c>
      <c r="EL338" s="12">
        <v>0.5</v>
      </c>
      <c r="EM338" s="36">
        <f t="shared" si="448"/>
        <v>6899.974929855</v>
      </c>
      <c r="EN338"/>
      <c r="EO338"/>
      <c r="EP338"/>
      <c r="EQ338"/>
    </row>
    <row r="339" s="1" customFormat="1" customHeight="1" spans="6:147">
      <c r="F339" s="12">
        <v>1197</v>
      </c>
      <c r="G339" s="12">
        <v>1424</v>
      </c>
      <c r="H339" s="32">
        <v>4.04</v>
      </c>
      <c r="I339" s="33">
        <v>8.09</v>
      </c>
      <c r="J339" s="34">
        <f t="shared" si="425"/>
        <v>16356.04</v>
      </c>
      <c r="K339" s="12">
        <v>2.2</v>
      </c>
      <c r="L339" s="12">
        <v>0.89</v>
      </c>
      <c r="M339" s="12">
        <v>3.14</v>
      </c>
      <c r="N339" s="35">
        <f t="shared" si="426"/>
        <v>3.7946</v>
      </c>
      <c r="O339" s="12">
        <v>1.225</v>
      </c>
      <c r="P339" s="12">
        <v>0.5</v>
      </c>
      <c r="Q339" s="36">
        <f t="shared" si="427"/>
        <v>83632.08809494</v>
      </c>
      <c r="R339"/>
      <c r="S339"/>
      <c r="T339"/>
      <c r="U339"/>
      <c r="V339" s="1"/>
      <c r="W339" s="1"/>
      <c r="X339" s="1"/>
      <c r="Y339" s="1"/>
      <c r="Z339" s="1"/>
      <c r="AA339" s="12">
        <v>1197</v>
      </c>
      <c r="AB339" s="12">
        <v>1424</v>
      </c>
      <c r="AC339" s="32">
        <v>4.04</v>
      </c>
      <c r="AD339" s="33">
        <v>8.09</v>
      </c>
      <c r="AE339" s="34">
        <f t="shared" si="428"/>
        <v>16356.04</v>
      </c>
      <c r="AF339" s="12">
        <v>2.2</v>
      </c>
      <c r="AG339" s="12">
        <v>0.89</v>
      </c>
      <c r="AH339" s="12">
        <v>3.14</v>
      </c>
      <c r="AI339" s="35">
        <f t="shared" si="429"/>
        <v>3.7946</v>
      </c>
      <c r="AJ339" s="12">
        <v>1.225</v>
      </c>
      <c r="AK339" s="12">
        <v>0.5</v>
      </c>
      <c r="AL339" s="36">
        <f t="shared" si="430"/>
        <v>83632.08809494</v>
      </c>
      <c r="AM339"/>
      <c r="AN339"/>
      <c r="AO339"/>
      <c r="AP339"/>
      <c r="AQ339" s="1"/>
      <c r="AR339" s="1"/>
      <c r="AS339" s="1"/>
      <c r="AT339" s="1"/>
      <c r="AU339" s="1"/>
      <c r="AV339" s="12">
        <v>1197</v>
      </c>
      <c r="AW339" s="12">
        <v>1424</v>
      </c>
      <c r="AX339" s="32">
        <v>4.04</v>
      </c>
      <c r="AY339" s="33">
        <v>8.09</v>
      </c>
      <c r="AZ339" s="34">
        <f t="shared" si="431"/>
        <v>16356.04</v>
      </c>
      <c r="BA339" s="12">
        <v>2.2</v>
      </c>
      <c r="BB339" s="12">
        <v>0.89</v>
      </c>
      <c r="BC339" s="12">
        <v>3.14</v>
      </c>
      <c r="BD339" s="35">
        <f t="shared" si="432"/>
        <v>3.7946</v>
      </c>
      <c r="BE339" s="12">
        <v>1.225</v>
      </c>
      <c r="BF339" s="12">
        <v>0.5</v>
      </c>
      <c r="BG339" s="36">
        <f t="shared" si="433"/>
        <v>83632.08809494</v>
      </c>
      <c r="BH339"/>
      <c r="BI339"/>
      <c r="BJ339"/>
      <c r="BK339"/>
      <c r="BL339" s="1"/>
      <c r="BM339" s="1"/>
      <c r="BN339" s="1"/>
      <c r="BO339" s="1"/>
      <c r="BP339" s="1"/>
      <c r="BQ339" s="12">
        <v>1197</v>
      </c>
      <c r="BR339" s="12">
        <v>1424</v>
      </c>
      <c r="BS339" s="32">
        <v>4.04</v>
      </c>
      <c r="BT339" s="33">
        <v>8.09</v>
      </c>
      <c r="BU339" s="34">
        <f t="shared" si="434"/>
        <v>16356.04</v>
      </c>
      <c r="BV339" s="12">
        <v>2.2</v>
      </c>
      <c r="BW339" s="12">
        <v>0.89</v>
      </c>
      <c r="BX339" s="12">
        <v>3.14</v>
      </c>
      <c r="BY339" s="35">
        <f t="shared" si="435"/>
        <v>3.7946</v>
      </c>
      <c r="BZ339" s="12">
        <v>1.225</v>
      </c>
      <c r="CA339" s="12">
        <v>0.5</v>
      </c>
      <c r="CB339" s="36">
        <f t="shared" si="436"/>
        <v>83632.08809494</v>
      </c>
      <c r="CC339"/>
      <c r="CD339"/>
      <c r="CE339"/>
      <c r="CF339"/>
      <c r="CG339" s="1"/>
      <c r="CH339" s="1"/>
      <c r="CI339" s="1"/>
      <c r="CJ339" s="1"/>
      <c r="CK339" s="1"/>
      <c r="CL339" s="12">
        <v>1197</v>
      </c>
      <c r="CM339" s="12">
        <f t="shared" si="437"/>
        <v>1569</v>
      </c>
      <c r="CN339" s="32">
        <v>4.04</v>
      </c>
      <c r="CO339" s="33">
        <v>8.09</v>
      </c>
      <c r="CP339" s="34">
        <f t="shared" si="438"/>
        <v>17529.09</v>
      </c>
      <c r="CQ339" s="12">
        <v>2.2</v>
      </c>
      <c r="CR339" s="12">
        <v>0.89</v>
      </c>
      <c r="CS339" s="12">
        <v>3.14</v>
      </c>
      <c r="CT339" s="35">
        <f t="shared" si="439"/>
        <v>3.7946</v>
      </c>
      <c r="CU339" s="12">
        <v>1.225</v>
      </c>
      <c r="CV339" s="12">
        <v>0.5</v>
      </c>
      <c r="CW339" s="36">
        <f t="shared" si="440"/>
        <v>89630.154921615</v>
      </c>
      <c r="CX339"/>
      <c r="CY339"/>
      <c r="CZ339"/>
      <c r="DA339"/>
      <c r="DB339" s="1"/>
      <c r="DC339" s="1"/>
      <c r="DD339" s="1"/>
      <c r="DE339" s="1"/>
      <c r="DF339" s="1"/>
      <c r="DG339" s="12">
        <v>1197</v>
      </c>
      <c r="DH339" s="12">
        <f t="shared" si="441"/>
        <v>1569</v>
      </c>
      <c r="DI339" s="32">
        <v>4.04</v>
      </c>
      <c r="DJ339" s="33">
        <v>8.09</v>
      </c>
      <c r="DK339" s="34">
        <f t="shared" si="442"/>
        <v>17529.09</v>
      </c>
      <c r="DL339" s="12">
        <v>2.2</v>
      </c>
      <c r="DM339" s="12">
        <v>0.89</v>
      </c>
      <c r="DN339" s="12">
        <v>3.14</v>
      </c>
      <c r="DO339" s="35">
        <f t="shared" si="443"/>
        <v>3.7946</v>
      </c>
      <c r="DP339" s="12">
        <v>1.225</v>
      </c>
      <c r="DQ339" s="12">
        <v>0.5</v>
      </c>
      <c r="DR339" s="36">
        <f t="shared" si="444"/>
        <v>89630.154921615</v>
      </c>
      <c r="DS339"/>
      <c r="DT339"/>
      <c r="DU339"/>
      <c r="DV339"/>
      <c r="DW339" s="1"/>
      <c r="DX339" s="1"/>
      <c r="DY339" s="1"/>
      <c r="DZ339" s="1"/>
      <c r="EA339" s="1"/>
      <c r="EB339" s="12">
        <v>1197</v>
      </c>
      <c r="EC339" s="12">
        <f t="shared" si="445"/>
        <v>1569</v>
      </c>
      <c r="ED339" s="32">
        <v>4.04</v>
      </c>
      <c r="EE339" s="33">
        <v>8.09</v>
      </c>
      <c r="EF339" s="34">
        <f t="shared" si="446"/>
        <v>17529.09</v>
      </c>
      <c r="EG339" s="12">
        <v>2.2</v>
      </c>
      <c r="EH339" s="12">
        <v>0.89</v>
      </c>
      <c r="EI339" s="12">
        <v>3.94</v>
      </c>
      <c r="EJ339" s="35">
        <f t="shared" si="447"/>
        <v>4.5066</v>
      </c>
      <c r="EK339" s="12">
        <v>1.225</v>
      </c>
      <c r="EL339" s="12">
        <v>0.5</v>
      </c>
      <c r="EM339" s="36">
        <f t="shared" si="448"/>
        <v>106447.914449415</v>
      </c>
      <c r="EN339"/>
      <c r="EO339"/>
      <c r="EP339"/>
      <c r="EQ339"/>
    </row>
    <row r="340" s="1" customFormat="1" customHeight="1" spans="6:147">
      <c r="F340" s="12">
        <v>1197</v>
      </c>
      <c r="G340" s="12">
        <v>1424</v>
      </c>
      <c r="H340" s="32">
        <v>6.07</v>
      </c>
      <c r="I340" s="33">
        <v>12.13</v>
      </c>
      <c r="J340" s="34">
        <f t="shared" si="425"/>
        <v>24538.91</v>
      </c>
      <c r="K340" s="12">
        <v>2.2</v>
      </c>
      <c r="L340" s="12">
        <v>0.89</v>
      </c>
      <c r="M340" s="12">
        <v>3.14</v>
      </c>
      <c r="N340" s="35">
        <f t="shared" si="426"/>
        <v>3.7946</v>
      </c>
      <c r="O340" s="12">
        <v>1.225</v>
      </c>
      <c r="P340" s="12">
        <v>0.5</v>
      </c>
      <c r="Q340" s="36">
        <f t="shared" si="427"/>
        <v>125472.931276385</v>
      </c>
      <c r="R340"/>
      <c r="S340"/>
      <c r="T340"/>
      <c r="U340"/>
      <c r="V340" s="1"/>
      <c r="W340" s="1"/>
      <c r="X340" s="1"/>
      <c r="Y340" s="1"/>
      <c r="Z340" s="1"/>
      <c r="AA340" s="12">
        <v>1197</v>
      </c>
      <c r="AB340" s="12">
        <v>1424</v>
      </c>
      <c r="AC340" s="32">
        <v>6.07</v>
      </c>
      <c r="AD340" s="33">
        <v>12.13</v>
      </c>
      <c r="AE340" s="34">
        <f t="shared" si="428"/>
        <v>24538.91</v>
      </c>
      <c r="AF340" s="12">
        <v>2.2</v>
      </c>
      <c r="AG340" s="12">
        <v>0.89</v>
      </c>
      <c r="AH340" s="12">
        <v>3.14</v>
      </c>
      <c r="AI340" s="35">
        <f t="shared" si="429"/>
        <v>3.7946</v>
      </c>
      <c r="AJ340" s="12">
        <v>1.225</v>
      </c>
      <c r="AK340" s="12">
        <v>0.5</v>
      </c>
      <c r="AL340" s="36">
        <f t="shared" si="430"/>
        <v>125472.931276385</v>
      </c>
      <c r="AM340"/>
      <c r="AN340"/>
      <c r="AO340"/>
      <c r="AP340"/>
      <c r="AQ340" s="1"/>
      <c r="AR340" s="1"/>
      <c r="AS340" s="1"/>
      <c r="AT340" s="1"/>
      <c r="AU340" s="1"/>
      <c r="AV340" s="12">
        <v>1197</v>
      </c>
      <c r="AW340" s="12">
        <v>1424</v>
      </c>
      <c r="AX340" s="32">
        <v>6.07</v>
      </c>
      <c r="AY340" s="33">
        <v>12.13</v>
      </c>
      <c r="AZ340" s="34">
        <f t="shared" si="431"/>
        <v>24538.91</v>
      </c>
      <c r="BA340" s="12">
        <v>2.2</v>
      </c>
      <c r="BB340" s="12">
        <v>0.89</v>
      </c>
      <c r="BC340" s="12">
        <v>3.14</v>
      </c>
      <c r="BD340" s="35">
        <f t="shared" si="432"/>
        <v>3.7946</v>
      </c>
      <c r="BE340" s="12">
        <v>1.225</v>
      </c>
      <c r="BF340" s="12">
        <v>0.5</v>
      </c>
      <c r="BG340" s="36">
        <f t="shared" si="433"/>
        <v>125472.931276385</v>
      </c>
      <c r="BH340"/>
      <c r="BI340"/>
      <c r="BJ340"/>
      <c r="BK340"/>
      <c r="BL340" s="1"/>
      <c r="BM340" s="1"/>
      <c r="BN340" s="1"/>
      <c r="BO340" s="1"/>
      <c r="BP340" s="1"/>
      <c r="BQ340" s="12">
        <v>1197</v>
      </c>
      <c r="BR340" s="12">
        <v>1424</v>
      </c>
      <c r="BS340" s="32">
        <v>6.07</v>
      </c>
      <c r="BT340" s="33">
        <v>12.13</v>
      </c>
      <c r="BU340" s="34">
        <f t="shared" si="434"/>
        <v>24538.91</v>
      </c>
      <c r="BV340" s="12">
        <v>2.2</v>
      </c>
      <c r="BW340" s="12">
        <v>0.89</v>
      </c>
      <c r="BX340" s="12">
        <v>3.14</v>
      </c>
      <c r="BY340" s="35">
        <f t="shared" si="435"/>
        <v>3.7946</v>
      </c>
      <c r="BZ340" s="12">
        <v>1.225</v>
      </c>
      <c r="CA340" s="12">
        <v>0.5</v>
      </c>
      <c r="CB340" s="36">
        <f t="shared" si="436"/>
        <v>125472.931276385</v>
      </c>
      <c r="CC340"/>
      <c r="CD340"/>
      <c r="CE340"/>
      <c r="CF340"/>
      <c r="CG340" s="1"/>
      <c r="CH340" s="1"/>
      <c r="CI340" s="1"/>
      <c r="CJ340" s="1"/>
      <c r="CK340" s="1"/>
      <c r="CL340" s="12">
        <v>1197</v>
      </c>
      <c r="CM340" s="12">
        <f t="shared" si="437"/>
        <v>1569</v>
      </c>
      <c r="CN340" s="32">
        <v>6.07</v>
      </c>
      <c r="CO340" s="33">
        <v>12.13</v>
      </c>
      <c r="CP340" s="34">
        <f t="shared" si="438"/>
        <v>26297.76</v>
      </c>
      <c r="CQ340" s="12">
        <v>2.2</v>
      </c>
      <c r="CR340" s="12">
        <v>0.89</v>
      </c>
      <c r="CS340" s="12">
        <v>3.14</v>
      </c>
      <c r="CT340" s="35">
        <f t="shared" si="439"/>
        <v>3.7946</v>
      </c>
      <c r="CU340" s="12">
        <v>1.225</v>
      </c>
      <c r="CV340" s="12">
        <v>0.5</v>
      </c>
      <c r="CW340" s="36">
        <f t="shared" si="440"/>
        <v>134466.32442936</v>
      </c>
      <c r="CX340"/>
      <c r="CY340"/>
      <c r="CZ340"/>
      <c r="DA340"/>
      <c r="DB340" s="1"/>
      <c r="DC340" s="1"/>
      <c r="DD340" s="1"/>
      <c r="DE340" s="1"/>
      <c r="DF340" s="1"/>
      <c r="DG340" s="12">
        <v>1197</v>
      </c>
      <c r="DH340" s="12">
        <f t="shared" si="441"/>
        <v>1569</v>
      </c>
      <c r="DI340" s="32">
        <v>6.07</v>
      </c>
      <c r="DJ340" s="33">
        <v>12.13</v>
      </c>
      <c r="DK340" s="34">
        <f t="shared" si="442"/>
        <v>26297.76</v>
      </c>
      <c r="DL340" s="12">
        <v>2.2</v>
      </c>
      <c r="DM340" s="12">
        <v>0.89</v>
      </c>
      <c r="DN340" s="12">
        <v>3.14</v>
      </c>
      <c r="DO340" s="35">
        <f t="shared" si="443"/>
        <v>3.7946</v>
      </c>
      <c r="DP340" s="12">
        <v>1.225</v>
      </c>
      <c r="DQ340" s="12">
        <v>0.5</v>
      </c>
      <c r="DR340" s="36">
        <f t="shared" si="444"/>
        <v>134466.32442936</v>
      </c>
      <c r="DS340"/>
      <c r="DT340"/>
      <c r="DU340"/>
      <c r="DV340"/>
      <c r="DW340" s="1"/>
      <c r="DX340" s="1"/>
      <c r="DY340" s="1"/>
      <c r="DZ340" s="1"/>
      <c r="EA340" s="1"/>
      <c r="EB340" s="12">
        <v>1197</v>
      </c>
      <c r="EC340" s="12">
        <f t="shared" si="445"/>
        <v>1569</v>
      </c>
      <c r="ED340" s="32">
        <v>6.07</v>
      </c>
      <c r="EE340" s="33">
        <v>12.13</v>
      </c>
      <c r="EF340" s="34">
        <f t="shared" si="446"/>
        <v>26297.76</v>
      </c>
      <c r="EG340" s="12">
        <v>2.2</v>
      </c>
      <c r="EH340" s="12">
        <v>0.89</v>
      </c>
      <c r="EI340" s="12">
        <v>3.94</v>
      </c>
      <c r="EJ340" s="35">
        <f t="shared" si="447"/>
        <v>4.5066</v>
      </c>
      <c r="EK340" s="12">
        <v>1.225</v>
      </c>
      <c r="EL340" s="12">
        <v>0.5</v>
      </c>
      <c r="EM340" s="36">
        <f t="shared" si="448"/>
        <v>159696.92132856</v>
      </c>
      <c r="EN340"/>
      <c r="EO340"/>
      <c r="EP340"/>
      <c r="EQ340"/>
    </row>
    <row r="341" s="1" customFormat="1" customHeight="1" spans="6:147">
      <c r="F341" s="37" t="s">
        <v>43</v>
      </c>
      <c r="G341" s="37"/>
      <c r="H341" s="37"/>
      <c r="I341" s="37"/>
      <c r="J341" s="37"/>
      <c r="K341" s="38">
        <f>SUM(Q327:Q340)</f>
        <v>266658.02673636</v>
      </c>
      <c r="L341" s="38"/>
      <c r="M341" s="38"/>
      <c r="N341" s="38"/>
      <c r="O341" s="38"/>
      <c r="P341" s="38"/>
      <c r="Q341" s="38"/>
      <c r="R341"/>
      <c r="S341"/>
      <c r="T341"/>
      <c r="U341"/>
      <c r="V341" s="1"/>
      <c r="W341" s="1"/>
      <c r="X341" s="1"/>
      <c r="Y341" s="1"/>
      <c r="Z341" s="1"/>
      <c r="AA341" s="37" t="s">
        <v>43</v>
      </c>
      <c r="AB341" s="37"/>
      <c r="AC341" s="37"/>
      <c r="AD341" s="37"/>
      <c r="AE341" s="37"/>
      <c r="AF341" s="38">
        <f>SUM(AL327:AL340)</f>
        <v>266658.02673636</v>
      </c>
      <c r="AG341" s="38"/>
      <c r="AH341" s="38"/>
      <c r="AI341" s="38"/>
      <c r="AJ341" s="38"/>
      <c r="AK341" s="38"/>
      <c r="AL341" s="38"/>
      <c r="AM341"/>
      <c r="AN341"/>
      <c r="AO341"/>
      <c r="AP341"/>
      <c r="AQ341" s="1"/>
      <c r="AR341" s="1"/>
      <c r="AS341" s="1"/>
      <c r="AT341" s="1"/>
      <c r="AU341" s="1"/>
      <c r="AV341" s="37" t="s">
        <v>43</v>
      </c>
      <c r="AW341" s="37"/>
      <c r="AX341" s="37"/>
      <c r="AY341" s="37"/>
      <c r="AZ341" s="37"/>
      <c r="BA341" s="38">
        <f>SUM(BG327:BG340)</f>
        <v>266658.02673636</v>
      </c>
      <c r="BB341" s="38"/>
      <c r="BC341" s="38"/>
      <c r="BD341" s="38"/>
      <c r="BE341" s="38"/>
      <c r="BF341" s="38"/>
      <c r="BG341" s="38"/>
      <c r="BH341"/>
      <c r="BI341"/>
      <c r="BJ341"/>
      <c r="BK341"/>
      <c r="BL341" s="1"/>
      <c r="BM341" s="1"/>
      <c r="BN341" s="1"/>
      <c r="BO341" s="1"/>
      <c r="BP341" s="1"/>
      <c r="BQ341" s="37" t="s">
        <v>43</v>
      </c>
      <c r="BR341" s="37"/>
      <c r="BS341" s="37"/>
      <c r="BT341" s="37"/>
      <c r="BU341" s="37"/>
      <c r="BV341" s="38">
        <f>SUM(CB327:CB340)</f>
        <v>266658.02673636</v>
      </c>
      <c r="BW341" s="38"/>
      <c r="BX341" s="38"/>
      <c r="BY341" s="38"/>
      <c r="BZ341" s="38"/>
      <c r="CA341" s="38"/>
      <c r="CB341" s="38"/>
      <c r="CC341"/>
      <c r="CD341"/>
      <c r="CE341"/>
      <c r="CF341"/>
      <c r="CG341" s="1"/>
      <c r="CH341" s="1"/>
      <c r="CI341" s="1"/>
      <c r="CJ341" s="1"/>
      <c r="CK341" s="1"/>
      <c r="CL341" s="37" t="s">
        <v>43</v>
      </c>
      <c r="CM341" s="37"/>
      <c r="CN341" s="37"/>
      <c r="CO341" s="37"/>
      <c r="CP341" s="37"/>
      <c r="CQ341" s="38">
        <f>SUM(CW327:CW340)</f>
        <v>285774.46356501</v>
      </c>
      <c r="CR341" s="38"/>
      <c r="CS341" s="38"/>
      <c r="CT341" s="38"/>
      <c r="CU341" s="38"/>
      <c r="CV341" s="38"/>
      <c r="CW341" s="38"/>
      <c r="CX341"/>
      <c r="CY341"/>
      <c r="CZ341"/>
      <c r="DA341"/>
      <c r="DB341" s="1"/>
      <c r="DC341" s="1"/>
      <c r="DD341" s="1"/>
      <c r="DE341" s="1"/>
      <c r="DF341" s="1"/>
      <c r="DG341" s="37" t="s">
        <v>43</v>
      </c>
      <c r="DH341" s="37"/>
      <c r="DI341" s="37"/>
      <c r="DJ341" s="37"/>
      <c r="DK341" s="37"/>
      <c r="DL341" s="38">
        <f>SUM(DR327:DR340)</f>
        <v>285774.46356501</v>
      </c>
      <c r="DM341" s="38"/>
      <c r="DN341" s="38"/>
      <c r="DO341" s="38"/>
      <c r="DP341" s="38"/>
      <c r="DQ341" s="38"/>
      <c r="DR341" s="38"/>
      <c r="DS341"/>
      <c r="DT341"/>
      <c r="DU341"/>
      <c r="DV341"/>
      <c r="DW341" s="1"/>
      <c r="DX341" s="1"/>
      <c r="DY341" s="1"/>
      <c r="DZ341" s="1"/>
      <c r="EA341" s="1"/>
      <c r="EB341" s="37" t="s">
        <v>43</v>
      </c>
      <c r="EC341" s="37"/>
      <c r="ED341" s="37"/>
      <c r="EE341" s="37"/>
      <c r="EF341" s="37"/>
      <c r="EG341" s="38">
        <f>SUM(EM327:EM340)</f>
        <v>339395.77228221</v>
      </c>
      <c r="EH341" s="38"/>
      <c r="EI341" s="38"/>
      <c r="EJ341" s="38"/>
      <c r="EK341" s="38"/>
      <c r="EL341" s="38"/>
      <c r="EM341" s="38"/>
      <c r="EN341"/>
      <c r="EO341"/>
      <c r="EP341"/>
      <c r="EQ341"/>
    </row>
    <row r="342" s="1" customFormat="1" customHeight="1" spans="6:147">
      <c r="F342" s="37"/>
      <c r="G342" s="37"/>
      <c r="H342" s="37"/>
      <c r="I342" s="37"/>
      <c r="J342" s="37"/>
      <c r="K342" s="38"/>
      <c r="L342" s="38"/>
      <c r="M342" s="38"/>
      <c r="N342" s="38"/>
      <c r="O342" s="38"/>
      <c r="P342" s="38"/>
      <c r="Q342" s="38"/>
      <c r="R342"/>
      <c r="S342"/>
      <c r="T342"/>
      <c r="U342"/>
      <c r="V342" s="1"/>
      <c r="W342" s="1"/>
      <c r="X342" s="1"/>
      <c r="Y342" s="1"/>
      <c r="Z342" s="1"/>
      <c r="AA342" s="37"/>
      <c r="AB342" s="37"/>
      <c r="AC342" s="37"/>
      <c r="AD342" s="37"/>
      <c r="AE342" s="37"/>
      <c r="AF342" s="38"/>
      <c r="AG342" s="38"/>
      <c r="AH342" s="38"/>
      <c r="AI342" s="38"/>
      <c r="AJ342" s="38"/>
      <c r="AK342" s="38"/>
      <c r="AL342" s="38"/>
      <c r="AM342"/>
      <c r="AN342"/>
      <c r="AO342"/>
      <c r="AP342"/>
      <c r="AQ342" s="1"/>
      <c r="AR342" s="1"/>
      <c r="AS342" s="1"/>
      <c r="AT342" s="1"/>
      <c r="AU342" s="1"/>
      <c r="AV342" s="37"/>
      <c r="AW342" s="37"/>
      <c r="AX342" s="37"/>
      <c r="AY342" s="37"/>
      <c r="AZ342" s="37"/>
      <c r="BA342" s="38"/>
      <c r="BB342" s="38"/>
      <c r="BC342" s="38"/>
      <c r="BD342" s="38"/>
      <c r="BE342" s="38"/>
      <c r="BF342" s="38"/>
      <c r="BG342" s="38"/>
      <c r="BH342"/>
      <c r="BI342"/>
      <c r="BJ342"/>
      <c r="BK342"/>
      <c r="BL342" s="1"/>
      <c r="BM342" s="1"/>
      <c r="BN342" s="1"/>
      <c r="BO342" s="1"/>
      <c r="BP342" s="1"/>
      <c r="BQ342" s="37"/>
      <c r="BR342" s="37"/>
      <c r="BS342" s="37"/>
      <c r="BT342" s="37"/>
      <c r="BU342" s="37"/>
      <c r="BV342" s="38"/>
      <c r="BW342" s="38"/>
      <c r="BX342" s="38"/>
      <c r="BY342" s="38"/>
      <c r="BZ342" s="38"/>
      <c r="CA342" s="38"/>
      <c r="CB342" s="38"/>
      <c r="CC342"/>
      <c r="CD342"/>
      <c r="CE342"/>
      <c r="CF342"/>
      <c r="CG342" s="1"/>
      <c r="CH342" s="1"/>
      <c r="CI342" s="1"/>
      <c r="CJ342" s="1"/>
      <c r="CK342" s="1"/>
      <c r="CL342" s="37"/>
      <c r="CM342" s="37"/>
      <c r="CN342" s="37"/>
      <c r="CO342" s="37"/>
      <c r="CP342" s="37"/>
      <c r="CQ342" s="38"/>
      <c r="CR342" s="38"/>
      <c r="CS342" s="38"/>
      <c r="CT342" s="38"/>
      <c r="CU342" s="38"/>
      <c r="CV342" s="38"/>
      <c r="CW342" s="38"/>
      <c r="CX342"/>
      <c r="CY342"/>
      <c r="CZ342"/>
      <c r="DA342"/>
      <c r="DB342" s="1"/>
      <c r="DC342" s="1"/>
      <c r="DD342" s="1"/>
      <c r="DE342" s="1"/>
      <c r="DF342" s="1"/>
      <c r="DG342" s="37"/>
      <c r="DH342" s="37"/>
      <c r="DI342" s="37"/>
      <c r="DJ342" s="37"/>
      <c r="DK342" s="37"/>
      <c r="DL342" s="38"/>
      <c r="DM342" s="38"/>
      <c r="DN342" s="38"/>
      <c r="DO342" s="38"/>
      <c r="DP342" s="38"/>
      <c r="DQ342" s="38"/>
      <c r="DR342" s="38"/>
      <c r="DS342"/>
      <c r="DT342"/>
      <c r="DU342"/>
      <c r="DV342"/>
      <c r="DW342" s="1"/>
      <c r="DX342" s="1"/>
      <c r="DY342" s="1"/>
      <c r="DZ342" s="1"/>
      <c r="EA342" s="1"/>
      <c r="EB342" s="37"/>
      <c r="EC342" s="37"/>
      <c r="ED342" s="37"/>
      <c r="EE342" s="37"/>
      <c r="EF342" s="37"/>
      <c r="EG342" s="38"/>
      <c r="EH342" s="38"/>
      <c r="EI342" s="38"/>
      <c r="EJ342" s="38"/>
      <c r="EK342" s="38"/>
      <c r="EL342" s="38"/>
      <c r="EM342" s="38"/>
      <c r="EN342"/>
      <c r="EO342"/>
      <c r="EP342"/>
      <c r="EQ342"/>
    </row>
    <row r="343" s="1" customFormat="1" customHeight="1" spans="6:147">
      <c r="F343" s="37"/>
      <c r="G343" s="37"/>
      <c r="H343" s="37"/>
      <c r="I343" s="37"/>
      <c r="J343" s="37"/>
      <c r="K343" s="38"/>
      <c r="L343" s="38"/>
      <c r="M343" s="38"/>
      <c r="N343" s="38"/>
      <c r="O343" s="38"/>
      <c r="P343" s="38"/>
      <c r="Q343" s="38"/>
      <c r="R343"/>
      <c r="S343"/>
      <c r="T343"/>
      <c r="U343"/>
      <c r="V343" s="1"/>
      <c r="W343" s="1"/>
      <c r="X343" s="1"/>
      <c r="Y343" s="1"/>
      <c r="Z343" s="1"/>
      <c r="AA343" s="37"/>
      <c r="AB343" s="37"/>
      <c r="AC343" s="37"/>
      <c r="AD343" s="37"/>
      <c r="AE343" s="37"/>
      <c r="AF343" s="38"/>
      <c r="AG343" s="38"/>
      <c r="AH343" s="38"/>
      <c r="AI343" s="38"/>
      <c r="AJ343" s="38"/>
      <c r="AK343" s="38"/>
      <c r="AL343" s="38"/>
      <c r="AM343"/>
      <c r="AN343"/>
      <c r="AO343"/>
      <c r="AP343"/>
      <c r="AQ343" s="1"/>
      <c r="AR343" s="1"/>
      <c r="AS343" s="1"/>
      <c r="AT343" s="1"/>
      <c r="AU343" s="1"/>
      <c r="AV343" s="37"/>
      <c r="AW343" s="37"/>
      <c r="AX343" s="37"/>
      <c r="AY343" s="37"/>
      <c r="AZ343" s="37"/>
      <c r="BA343" s="38"/>
      <c r="BB343" s="38"/>
      <c r="BC343" s="38"/>
      <c r="BD343" s="38"/>
      <c r="BE343" s="38"/>
      <c r="BF343" s="38"/>
      <c r="BG343" s="38"/>
      <c r="BH343"/>
      <c r="BI343"/>
      <c r="BJ343"/>
      <c r="BK343"/>
      <c r="BL343" s="1"/>
      <c r="BM343" s="1"/>
      <c r="BN343" s="1"/>
      <c r="BO343" s="1"/>
      <c r="BP343" s="1"/>
      <c r="BQ343" s="37"/>
      <c r="BR343" s="37"/>
      <c r="BS343" s="37"/>
      <c r="BT343" s="37"/>
      <c r="BU343" s="37"/>
      <c r="BV343" s="38"/>
      <c r="BW343" s="38"/>
      <c r="BX343" s="38"/>
      <c r="BY343" s="38"/>
      <c r="BZ343" s="38"/>
      <c r="CA343" s="38"/>
      <c r="CB343" s="38"/>
      <c r="CC343"/>
      <c r="CD343"/>
      <c r="CE343"/>
      <c r="CF343"/>
      <c r="CG343" s="1"/>
      <c r="CH343" s="1"/>
      <c r="CI343" s="1"/>
      <c r="CJ343" s="1"/>
      <c r="CK343" s="1"/>
      <c r="CL343" s="37"/>
      <c r="CM343" s="37"/>
      <c r="CN343" s="37"/>
      <c r="CO343" s="37"/>
      <c r="CP343" s="37"/>
      <c r="CQ343" s="38"/>
      <c r="CR343" s="38"/>
      <c r="CS343" s="38"/>
      <c r="CT343" s="38"/>
      <c r="CU343" s="38"/>
      <c r="CV343" s="38"/>
      <c r="CW343" s="38"/>
      <c r="CX343"/>
      <c r="CY343"/>
      <c r="CZ343"/>
      <c r="DA343"/>
      <c r="DB343" s="1"/>
      <c r="DC343" s="1"/>
      <c r="DD343" s="1"/>
      <c r="DE343" s="1"/>
      <c r="DF343" s="1"/>
      <c r="DG343" s="37"/>
      <c r="DH343" s="37"/>
      <c r="DI343" s="37"/>
      <c r="DJ343" s="37"/>
      <c r="DK343" s="37"/>
      <c r="DL343" s="38"/>
      <c r="DM343" s="38"/>
      <c r="DN343" s="38"/>
      <c r="DO343" s="38"/>
      <c r="DP343" s="38"/>
      <c r="DQ343" s="38"/>
      <c r="DR343" s="38"/>
      <c r="DS343"/>
      <c r="DT343"/>
      <c r="DU343"/>
      <c r="DV343"/>
      <c r="DW343" s="1"/>
      <c r="DX343" s="1"/>
      <c r="DY343" s="1"/>
      <c r="DZ343" s="1"/>
      <c r="EA343" s="1"/>
      <c r="EB343" s="37"/>
      <c r="EC343" s="37"/>
      <c r="ED343" s="37"/>
      <c r="EE343" s="37"/>
      <c r="EF343" s="37"/>
      <c r="EG343" s="38"/>
      <c r="EH343" s="38"/>
      <c r="EI343" s="38"/>
      <c r="EJ343" s="38"/>
      <c r="EK343" s="38"/>
      <c r="EL343" s="38"/>
      <c r="EM343" s="38"/>
      <c r="EN343"/>
      <c r="EO343"/>
      <c r="EP343"/>
      <c r="EQ343"/>
    </row>
    <row r="344" s="1" customFormat="1" customHeight="1" spans="6:147">
      <c r="F344" s="39" t="s">
        <v>18</v>
      </c>
      <c r="G344" s="39"/>
      <c r="H344" s="39"/>
      <c r="I344" s="39"/>
      <c r="J344" s="39"/>
      <c r="K344" s="39"/>
      <c r="L344" s="39"/>
      <c r="M344" s="39"/>
      <c r="N344" s="39"/>
      <c r="O344" s="39"/>
      <c r="P344" s="39"/>
      <c r="Q344" s="39"/>
      <c r="R344"/>
      <c r="S344"/>
      <c r="T344"/>
      <c r="U344"/>
      <c r="V344" s="1"/>
      <c r="W344" s="1"/>
      <c r="X344" s="1"/>
      <c r="Y344" s="1"/>
      <c r="Z344" s="1"/>
      <c r="AA344" s="39" t="s">
        <v>18</v>
      </c>
      <c r="AB344" s="39"/>
      <c r="AC344" s="39"/>
      <c r="AD344" s="39"/>
      <c r="AE344" s="39"/>
      <c r="AF344" s="39"/>
      <c r="AG344" s="39"/>
      <c r="AH344" s="39"/>
      <c r="AI344" s="39"/>
      <c r="AJ344" s="39"/>
      <c r="AK344" s="39"/>
      <c r="AL344" s="39"/>
      <c r="AM344"/>
      <c r="AN344"/>
      <c r="AO344"/>
      <c r="AP344"/>
      <c r="AQ344" s="1"/>
      <c r="AR344" s="1"/>
      <c r="AS344" s="1"/>
      <c r="AT344" s="1"/>
      <c r="AU344" s="1"/>
      <c r="AV344" s="39" t="s">
        <v>18</v>
      </c>
      <c r="AW344" s="39"/>
      <c r="AX344" s="39"/>
      <c r="AY344" s="39"/>
      <c r="AZ344" s="39"/>
      <c r="BA344" s="39"/>
      <c r="BB344" s="39"/>
      <c r="BC344" s="39"/>
      <c r="BD344" s="39"/>
      <c r="BE344" s="39"/>
      <c r="BF344" s="39"/>
      <c r="BG344" s="39"/>
      <c r="BH344"/>
      <c r="BI344"/>
      <c r="BJ344"/>
      <c r="BK344"/>
      <c r="BL344" s="1"/>
      <c r="BM344" s="1"/>
      <c r="BN344" s="1"/>
      <c r="BO344" s="1"/>
      <c r="BP344" s="1"/>
      <c r="BQ344" s="39" t="s">
        <v>18</v>
      </c>
      <c r="BR344" s="39"/>
      <c r="BS344" s="39"/>
      <c r="BT344" s="39"/>
      <c r="BU344" s="39"/>
      <c r="BV344" s="39"/>
      <c r="BW344" s="39"/>
      <c r="BX344" s="39"/>
      <c r="BY344" s="39"/>
      <c r="BZ344" s="39"/>
      <c r="CA344" s="39"/>
      <c r="CB344" s="39"/>
      <c r="CC344"/>
      <c r="CD344"/>
      <c r="CE344"/>
      <c r="CF344"/>
      <c r="CG344" s="1"/>
      <c r="CH344" s="1"/>
      <c r="CI344" s="1"/>
      <c r="CJ344" s="1"/>
      <c r="CK344" s="1"/>
      <c r="CL344" s="39" t="s">
        <v>18</v>
      </c>
      <c r="CM344" s="39"/>
      <c r="CN344" s="39"/>
      <c r="CO344" s="39"/>
      <c r="CP344" s="39"/>
      <c r="CQ344" s="39"/>
      <c r="CR344" s="39"/>
      <c r="CS344" s="39"/>
      <c r="CT344" s="39"/>
      <c r="CU344" s="39"/>
      <c r="CV344" s="39"/>
      <c r="CW344" s="39"/>
      <c r="CX344"/>
      <c r="CY344"/>
      <c r="CZ344"/>
      <c r="DA344"/>
      <c r="DB344" s="1"/>
      <c r="DC344" s="1"/>
      <c r="DD344" s="1"/>
      <c r="DE344" s="1"/>
      <c r="DF344" s="1"/>
      <c r="DG344" s="39" t="s">
        <v>18</v>
      </c>
      <c r="DH344" s="39"/>
      <c r="DI344" s="39"/>
      <c r="DJ344" s="39"/>
      <c r="DK344" s="39"/>
      <c r="DL344" s="39"/>
      <c r="DM344" s="39"/>
      <c r="DN344" s="39"/>
      <c r="DO344" s="39"/>
      <c r="DP344" s="39"/>
      <c r="DQ344" s="39"/>
      <c r="DR344" s="39"/>
      <c r="DS344"/>
      <c r="DT344"/>
      <c r="DU344"/>
      <c r="DV344"/>
      <c r="DW344" s="1"/>
      <c r="DX344" s="1"/>
      <c r="DY344" s="1"/>
      <c r="DZ344" s="1"/>
      <c r="EA344" s="1"/>
      <c r="EB344" s="39" t="s">
        <v>18</v>
      </c>
      <c r="EC344" s="39"/>
      <c r="ED344" s="39"/>
      <c r="EE344" s="39"/>
      <c r="EF344" s="39"/>
      <c r="EG344" s="39"/>
      <c r="EH344" s="39"/>
      <c r="EI344" s="39"/>
      <c r="EJ344" s="39"/>
      <c r="EK344" s="39"/>
      <c r="EL344" s="39"/>
      <c r="EM344" s="39"/>
      <c r="EN344"/>
      <c r="EO344"/>
      <c r="EP344"/>
      <c r="EQ344"/>
    </row>
    <row r="345" s="1" customFormat="1" customHeight="1" spans="6:147">
      <c r="F345" s="15" t="s">
        <v>8</v>
      </c>
      <c r="G345" s="15"/>
      <c r="H345" s="15"/>
      <c r="I345" s="15"/>
      <c r="J345" s="15"/>
      <c r="K345" s="9" t="s">
        <v>35</v>
      </c>
      <c r="L345" s="9"/>
      <c r="M345" s="9"/>
      <c r="N345" s="9"/>
      <c r="O345" s="10" t="s">
        <v>36</v>
      </c>
      <c r="P345" s="10"/>
      <c r="Q345" s="40" t="s">
        <v>14</v>
      </c>
      <c r="R345"/>
      <c r="S345"/>
      <c r="T345"/>
      <c r="U345"/>
      <c r="V345" s="1"/>
      <c r="W345" s="1"/>
      <c r="X345" s="1"/>
      <c r="Y345" s="1"/>
      <c r="Z345" s="1"/>
      <c r="AA345" s="15" t="s">
        <v>8</v>
      </c>
      <c r="AB345" s="15"/>
      <c r="AC345" s="15"/>
      <c r="AD345" s="15"/>
      <c r="AE345" s="15"/>
      <c r="AF345" s="9" t="s">
        <v>35</v>
      </c>
      <c r="AG345" s="9"/>
      <c r="AH345" s="9"/>
      <c r="AI345" s="9"/>
      <c r="AJ345" s="10" t="s">
        <v>36</v>
      </c>
      <c r="AK345" s="10"/>
      <c r="AL345" s="40" t="s">
        <v>14</v>
      </c>
      <c r="AM345"/>
      <c r="AN345"/>
      <c r="AO345"/>
      <c r="AP345"/>
      <c r="AQ345" s="1"/>
      <c r="AR345" s="1"/>
      <c r="AS345" s="1"/>
      <c r="AT345" s="1"/>
      <c r="AU345" s="1"/>
      <c r="AV345" s="15" t="s">
        <v>8</v>
      </c>
      <c r="AW345" s="15"/>
      <c r="AX345" s="15"/>
      <c r="AY345" s="15"/>
      <c r="AZ345" s="15"/>
      <c r="BA345" s="9" t="s">
        <v>35</v>
      </c>
      <c r="BB345" s="9"/>
      <c r="BC345" s="9"/>
      <c r="BD345" s="9"/>
      <c r="BE345" s="10" t="s">
        <v>36</v>
      </c>
      <c r="BF345" s="10"/>
      <c r="BG345" s="40" t="s">
        <v>14</v>
      </c>
      <c r="BH345"/>
      <c r="BI345"/>
      <c r="BJ345"/>
      <c r="BK345"/>
      <c r="BL345" s="1"/>
      <c r="BM345" s="1"/>
      <c r="BN345" s="1"/>
      <c r="BO345" s="1"/>
      <c r="BP345" s="1"/>
      <c r="BQ345" s="15" t="s">
        <v>8</v>
      </c>
      <c r="BR345" s="15"/>
      <c r="BS345" s="15"/>
      <c r="BT345" s="15"/>
      <c r="BU345" s="15"/>
      <c r="BV345" s="9" t="s">
        <v>35</v>
      </c>
      <c r="BW345" s="9"/>
      <c r="BX345" s="9"/>
      <c r="BY345" s="9"/>
      <c r="BZ345" s="10" t="s">
        <v>36</v>
      </c>
      <c r="CA345" s="10"/>
      <c r="CB345" s="40" t="s">
        <v>14</v>
      </c>
      <c r="CC345"/>
      <c r="CD345"/>
      <c r="CE345"/>
      <c r="CF345"/>
      <c r="CG345" s="1"/>
      <c r="CH345" s="1"/>
      <c r="CI345" s="1"/>
      <c r="CJ345" s="1"/>
      <c r="CK345" s="1"/>
      <c r="CL345" s="15" t="s">
        <v>8</v>
      </c>
      <c r="CM345" s="15"/>
      <c r="CN345" s="15"/>
      <c r="CO345" s="15"/>
      <c r="CP345" s="15"/>
      <c r="CQ345" s="9" t="s">
        <v>35</v>
      </c>
      <c r="CR345" s="9"/>
      <c r="CS345" s="9"/>
      <c r="CT345" s="9"/>
      <c r="CU345" s="10" t="s">
        <v>36</v>
      </c>
      <c r="CV345" s="10"/>
      <c r="CW345" s="40" t="s">
        <v>14</v>
      </c>
      <c r="CX345"/>
      <c r="CY345"/>
      <c r="CZ345"/>
      <c r="DA345"/>
      <c r="DB345" s="1"/>
      <c r="DC345" s="1"/>
      <c r="DD345" s="1"/>
      <c r="DE345" s="1"/>
      <c r="DF345" s="1"/>
      <c r="DG345" s="15" t="s">
        <v>8</v>
      </c>
      <c r="DH345" s="15"/>
      <c r="DI345" s="15"/>
      <c r="DJ345" s="15"/>
      <c r="DK345" s="15"/>
      <c r="DL345" s="9" t="s">
        <v>35</v>
      </c>
      <c r="DM345" s="9"/>
      <c r="DN345" s="9"/>
      <c r="DO345" s="9"/>
      <c r="DP345" s="10" t="s">
        <v>36</v>
      </c>
      <c r="DQ345" s="10"/>
      <c r="DR345" s="40" t="s">
        <v>14</v>
      </c>
      <c r="DS345"/>
      <c r="DT345"/>
      <c r="DU345"/>
      <c r="DV345"/>
      <c r="DW345" s="1"/>
      <c r="DX345" s="1"/>
      <c r="DY345" s="1"/>
      <c r="DZ345" s="1"/>
      <c r="EA345" s="1"/>
      <c r="EB345" s="15" t="s">
        <v>8</v>
      </c>
      <c r="EC345" s="15"/>
      <c r="ED345" s="15"/>
      <c r="EE345" s="15"/>
      <c r="EF345" s="15"/>
      <c r="EG345" s="9" t="s">
        <v>35</v>
      </c>
      <c r="EH345" s="9"/>
      <c r="EI345" s="9"/>
      <c r="EJ345" s="9"/>
      <c r="EK345" s="10" t="s">
        <v>36</v>
      </c>
      <c r="EL345" s="10"/>
      <c r="EM345" s="40" t="s">
        <v>14</v>
      </c>
      <c r="EN345"/>
      <c r="EO345"/>
      <c r="EP345"/>
      <c r="EQ345"/>
    </row>
    <row r="346" s="1" customFormat="1" customHeight="1" spans="6:147">
      <c r="F346" s="15" t="s">
        <v>44</v>
      </c>
      <c r="G346" s="15" t="s">
        <v>45</v>
      </c>
      <c r="H346" s="15" t="s">
        <v>46</v>
      </c>
      <c r="I346" s="15" t="s">
        <v>47</v>
      </c>
      <c r="J346" s="15" t="s">
        <v>8</v>
      </c>
      <c r="K346" s="9" t="s">
        <v>40</v>
      </c>
      <c r="L346" s="9" t="s">
        <v>27</v>
      </c>
      <c r="M346" s="9" t="s">
        <v>28</v>
      </c>
      <c r="N346" s="35" t="s">
        <v>29</v>
      </c>
      <c r="O346" s="10" t="s">
        <v>48</v>
      </c>
      <c r="P346" s="10" t="s">
        <v>49</v>
      </c>
      <c r="Q346" s="40"/>
      <c r="R346"/>
      <c r="S346"/>
      <c r="T346"/>
      <c r="U346"/>
      <c r="V346" s="1"/>
      <c r="W346" s="1"/>
      <c r="X346" s="1"/>
      <c r="Y346" s="1"/>
      <c r="Z346" s="1"/>
      <c r="AA346" s="15" t="s">
        <v>44</v>
      </c>
      <c r="AB346" s="15" t="s">
        <v>45</v>
      </c>
      <c r="AC346" s="15" t="s">
        <v>46</v>
      </c>
      <c r="AD346" s="15" t="s">
        <v>47</v>
      </c>
      <c r="AE346" s="15" t="s">
        <v>8</v>
      </c>
      <c r="AF346" s="9" t="s">
        <v>40</v>
      </c>
      <c r="AG346" s="9" t="s">
        <v>27</v>
      </c>
      <c r="AH346" s="9" t="s">
        <v>28</v>
      </c>
      <c r="AI346" s="35" t="s">
        <v>29</v>
      </c>
      <c r="AJ346" s="10" t="s">
        <v>48</v>
      </c>
      <c r="AK346" s="10" t="s">
        <v>49</v>
      </c>
      <c r="AL346" s="40"/>
      <c r="AM346"/>
      <c r="AN346"/>
      <c r="AO346"/>
      <c r="AP346"/>
      <c r="AQ346" s="1"/>
      <c r="AR346" s="1"/>
      <c r="AS346" s="1"/>
      <c r="AT346" s="1"/>
      <c r="AU346" s="1"/>
      <c r="AV346" s="15" t="s">
        <v>44</v>
      </c>
      <c r="AW346" s="15" t="s">
        <v>45</v>
      </c>
      <c r="AX346" s="15" t="s">
        <v>46</v>
      </c>
      <c r="AY346" s="15" t="s">
        <v>47</v>
      </c>
      <c r="AZ346" s="15" t="s">
        <v>8</v>
      </c>
      <c r="BA346" s="9" t="s">
        <v>40</v>
      </c>
      <c r="BB346" s="9" t="s">
        <v>27</v>
      </c>
      <c r="BC346" s="9" t="s">
        <v>28</v>
      </c>
      <c r="BD346" s="35" t="s">
        <v>29</v>
      </c>
      <c r="BE346" s="10" t="s">
        <v>48</v>
      </c>
      <c r="BF346" s="10" t="s">
        <v>49</v>
      </c>
      <c r="BG346" s="40"/>
      <c r="BH346"/>
      <c r="BI346"/>
      <c r="BJ346"/>
      <c r="BK346"/>
      <c r="BL346" s="1"/>
      <c r="BM346" s="1"/>
      <c r="BN346" s="1"/>
      <c r="BO346" s="1"/>
      <c r="BP346" s="1"/>
      <c r="BQ346" s="15" t="s">
        <v>44</v>
      </c>
      <c r="BR346" s="15" t="s">
        <v>45</v>
      </c>
      <c r="BS346" s="15" t="s">
        <v>46</v>
      </c>
      <c r="BT346" s="15" t="s">
        <v>47</v>
      </c>
      <c r="BU346" s="15" t="s">
        <v>8</v>
      </c>
      <c r="BV346" s="9" t="s">
        <v>40</v>
      </c>
      <c r="BW346" s="9" t="s">
        <v>27</v>
      </c>
      <c r="BX346" s="9" t="s">
        <v>28</v>
      </c>
      <c r="BY346" s="35" t="s">
        <v>29</v>
      </c>
      <c r="BZ346" s="10" t="s">
        <v>48</v>
      </c>
      <c r="CA346" s="10" t="s">
        <v>49</v>
      </c>
      <c r="CB346" s="40"/>
      <c r="CC346"/>
      <c r="CD346"/>
      <c r="CE346"/>
      <c r="CF346"/>
      <c r="CG346" s="1"/>
      <c r="CH346" s="1"/>
      <c r="CI346" s="1"/>
      <c r="CJ346" s="1"/>
      <c r="CK346" s="1"/>
      <c r="CL346" s="15" t="s">
        <v>44</v>
      </c>
      <c r="CM346" s="15" t="s">
        <v>45</v>
      </c>
      <c r="CN346" s="15" t="s">
        <v>46</v>
      </c>
      <c r="CO346" s="15" t="s">
        <v>47</v>
      </c>
      <c r="CP346" s="15" t="s">
        <v>8</v>
      </c>
      <c r="CQ346" s="9" t="s">
        <v>40</v>
      </c>
      <c r="CR346" s="9" t="s">
        <v>27</v>
      </c>
      <c r="CS346" s="9" t="s">
        <v>28</v>
      </c>
      <c r="CT346" s="35" t="s">
        <v>29</v>
      </c>
      <c r="CU346" s="10" t="s">
        <v>48</v>
      </c>
      <c r="CV346" s="10" t="s">
        <v>49</v>
      </c>
      <c r="CW346" s="40"/>
      <c r="CX346"/>
      <c r="CY346"/>
      <c r="CZ346"/>
      <c r="DA346"/>
      <c r="DB346" s="1"/>
      <c r="DC346" s="1"/>
      <c r="DD346" s="1"/>
      <c r="DE346" s="1"/>
      <c r="DF346" s="1"/>
      <c r="DG346" s="15" t="s">
        <v>44</v>
      </c>
      <c r="DH346" s="15" t="s">
        <v>45</v>
      </c>
      <c r="DI346" s="15" t="s">
        <v>46</v>
      </c>
      <c r="DJ346" s="15" t="s">
        <v>47</v>
      </c>
      <c r="DK346" s="15" t="s">
        <v>8</v>
      </c>
      <c r="DL346" s="9" t="s">
        <v>40</v>
      </c>
      <c r="DM346" s="9" t="s">
        <v>27</v>
      </c>
      <c r="DN346" s="9" t="s">
        <v>28</v>
      </c>
      <c r="DO346" s="35" t="s">
        <v>29</v>
      </c>
      <c r="DP346" s="10" t="s">
        <v>48</v>
      </c>
      <c r="DQ346" s="10" t="s">
        <v>49</v>
      </c>
      <c r="DR346" s="40"/>
      <c r="DS346"/>
      <c r="DT346"/>
      <c r="DU346"/>
      <c r="DV346"/>
      <c r="DW346" s="1"/>
      <c r="DX346" s="1"/>
      <c r="DY346" s="1"/>
      <c r="DZ346" s="1"/>
      <c r="EA346" s="1"/>
      <c r="EB346" s="15" t="s">
        <v>44</v>
      </c>
      <c r="EC346" s="15" t="s">
        <v>45</v>
      </c>
      <c r="ED346" s="15" t="s">
        <v>46</v>
      </c>
      <c r="EE346" s="15" t="s">
        <v>47</v>
      </c>
      <c r="EF346" s="15" t="s">
        <v>8</v>
      </c>
      <c r="EG346" s="9" t="s">
        <v>40</v>
      </c>
      <c r="EH346" s="9" t="s">
        <v>27</v>
      </c>
      <c r="EI346" s="9" t="s">
        <v>28</v>
      </c>
      <c r="EJ346" s="35" t="s">
        <v>29</v>
      </c>
      <c r="EK346" s="10" t="s">
        <v>48</v>
      </c>
      <c r="EL346" s="10" t="s">
        <v>49</v>
      </c>
      <c r="EM346" s="40"/>
      <c r="EN346"/>
      <c r="EO346"/>
      <c r="EP346"/>
      <c r="EQ346"/>
    </row>
    <row r="347" s="1" customFormat="1" customHeight="1" spans="6:147">
      <c r="F347" s="12">
        <v>35434</v>
      </c>
      <c r="G347" s="13">
        <v>0.168</v>
      </c>
      <c r="H347" s="12">
        <v>1</v>
      </c>
      <c r="I347" s="12">
        <v>0</v>
      </c>
      <c r="J347" s="15">
        <f t="shared" ref="J347:J356" si="449">F347*G347*H347+I347</f>
        <v>5952.912</v>
      </c>
      <c r="K347" s="12">
        <v>1</v>
      </c>
      <c r="L347" s="12">
        <v>0.89</v>
      </c>
      <c r="M347" s="12">
        <v>1.78</v>
      </c>
      <c r="N347" s="35">
        <f t="shared" ref="N347:N356" si="450">L347*M347+1</f>
        <v>2.5842</v>
      </c>
      <c r="O347" s="12">
        <v>0.9</v>
      </c>
      <c r="P347" s="10">
        <v>0.5</v>
      </c>
      <c r="Q347" s="41">
        <f t="shared" ref="Q347:Q356" si="451">J347*K347*N347*O347*P347</f>
        <v>6922.58183568</v>
      </c>
      <c r="R347"/>
      <c r="S347"/>
      <c r="T347"/>
      <c r="U347"/>
      <c r="V347" s="1"/>
      <c r="W347" s="1"/>
      <c r="X347" s="1"/>
      <c r="Y347" s="1"/>
      <c r="Z347" s="1"/>
      <c r="AA347" s="12">
        <v>35434</v>
      </c>
      <c r="AB347" s="13">
        <v>0.168</v>
      </c>
      <c r="AC347" s="12">
        <v>1</v>
      </c>
      <c r="AD347" s="12">
        <v>0</v>
      </c>
      <c r="AE347" s="15">
        <f t="shared" ref="AE347:AE356" si="452">AA347*AB347*AC347+AD347</f>
        <v>5952.912</v>
      </c>
      <c r="AF347" s="12">
        <v>1</v>
      </c>
      <c r="AG347" s="12">
        <v>0.89</v>
      </c>
      <c r="AH347" s="12">
        <v>1.78</v>
      </c>
      <c r="AI347" s="35">
        <f t="shared" ref="AI347:AI356" si="453">AG347*AH347+1</f>
        <v>2.5842</v>
      </c>
      <c r="AJ347" s="12">
        <v>0.9</v>
      </c>
      <c r="AK347" s="10">
        <v>0.5</v>
      </c>
      <c r="AL347" s="41">
        <f t="shared" ref="AL347:AL356" si="454">AE347*AF347*AI347*AJ347*AK347</f>
        <v>6922.58183568</v>
      </c>
      <c r="AM347"/>
      <c r="AN347"/>
      <c r="AO347"/>
      <c r="AP347"/>
      <c r="AQ347" s="1"/>
      <c r="AR347" s="1"/>
      <c r="AS347" s="1"/>
      <c r="AT347" s="1"/>
      <c r="AU347" s="1"/>
      <c r="AV347" s="12">
        <v>35728</v>
      </c>
      <c r="AW347" s="13">
        <v>0.168</v>
      </c>
      <c r="AX347" s="12">
        <v>1</v>
      </c>
      <c r="AY347" s="12">
        <v>0</v>
      </c>
      <c r="AZ347" s="15">
        <f t="shared" ref="AZ347:AZ356" si="455">AV347*AW347*AX347+AY347</f>
        <v>6002.304</v>
      </c>
      <c r="BA347" s="12">
        <v>1</v>
      </c>
      <c r="BB347" s="12">
        <v>0.9</v>
      </c>
      <c r="BC347" s="12">
        <v>2.31</v>
      </c>
      <c r="BD347" s="35">
        <f t="shared" ref="BD347:BD356" si="456">BB347*BC347+1</f>
        <v>3.079</v>
      </c>
      <c r="BE347" s="12">
        <v>0.9</v>
      </c>
      <c r="BF347" s="10">
        <v>0.5</v>
      </c>
      <c r="BG347" s="41">
        <f t="shared" ref="BG347:BG356" si="457">AZ347*BA347*BD347*BE347*BF347</f>
        <v>8316.4923072</v>
      </c>
      <c r="BH347"/>
      <c r="BI347"/>
      <c r="BJ347"/>
      <c r="BK347"/>
      <c r="BL347" s="1"/>
      <c r="BM347" s="1"/>
      <c r="BN347" s="1"/>
      <c r="BO347" s="1"/>
      <c r="BP347" s="1"/>
      <c r="BQ347" s="12">
        <v>35728</v>
      </c>
      <c r="BR347" s="13">
        <v>0.168</v>
      </c>
      <c r="BS347" s="12">
        <v>1</v>
      </c>
      <c r="BT347" s="12">
        <v>0</v>
      </c>
      <c r="BU347" s="15">
        <f t="shared" ref="BU347:BU356" si="458">BQ347*BR347*BS347+BT347</f>
        <v>6002.304</v>
      </c>
      <c r="BV347" s="12">
        <v>1</v>
      </c>
      <c r="BW347" s="12">
        <v>0.9</v>
      </c>
      <c r="BX347" s="12">
        <v>2.31</v>
      </c>
      <c r="BY347" s="35">
        <f t="shared" ref="BY347:BY356" si="459">BW347*BX347+1</f>
        <v>3.079</v>
      </c>
      <c r="BZ347" s="12">
        <v>0.9</v>
      </c>
      <c r="CA347" s="10">
        <v>0.5</v>
      </c>
      <c r="CB347" s="41">
        <f t="shared" ref="CB347:CB356" si="460">BU347*BV347*BY347*BZ347*CA347</f>
        <v>8316.4923072</v>
      </c>
      <c r="CC347"/>
      <c r="CD347"/>
      <c r="CE347"/>
      <c r="CF347"/>
      <c r="CG347" s="1"/>
      <c r="CH347" s="1"/>
      <c r="CI347" s="1"/>
      <c r="CJ347" s="1"/>
      <c r="CK347" s="1"/>
      <c r="CL347" s="12">
        <v>41312</v>
      </c>
      <c r="CM347" s="13">
        <v>0.168</v>
      </c>
      <c r="CN347" s="12">
        <v>1</v>
      </c>
      <c r="CO347" s="12">
        <v>0</v>
      </c>
      <c r="CP347" s="15">
        <f t="shared" ref="CP347:CP356" si="461">CL347*CM347*CN347+CO347</f>
        <v>6940.416</v>
      </c>
      <c r="CQ347" s="12">
        <v>1</v>
      </c>
      <c r="CR347" s="12">
        <v>0.89</v>
      </c>
      <c r="CS347" s="12">
        <v>1.78</v>
      </c>
      <c r="CT347" s="35">
        <f t="shared" ref="CT347:CT356" si="462">CR347*CS347+1</f>
        <v>2.5842</v>
      </c>
      <c r="CU347" s="12">
        <v>0.9</v>
      </c>
      <c r="CV347" s="10">
        <v>0.5</v>
      </c>
      <c r="CW347" s="41">
        <f t="shared" ref="CW347:CW356" si="463">CP347*CQ347*CT347*CU347*CV347</f>
        <v>8070.94036224</v>
      </c>
      <c r="CX347"/>
      <c r="CY347"/>
      <c r="CZ347"/>
      <c r="DA347"/>
      <c r="DB347" s="1"/>
      <c r="DC347" s="1"/>
      <c r="DD347" s="1"/>
      <c r="DE347" s="1"/>
      <c r="DF347" s="1"/>
      <c r="DG347" s="12">
        <v>41606</v>
      </c>
      <c r="DH347" s="13">
        <v>0.168</v>
      </c>
      <c r="DI347" s="12">
        <v>1</v>
      </c>
      <c r="DJ347" s="12">
        <v>0</v>
      </c>
      <c r="DK347" s="15">
        <f t="shared" ref="DK347:DK356" si="464">DG347*DH347*DI347+DJ347</f>
        <v>6989.808</v>
      </c>
      <c r="DL347" s="12">
        <v>1</v>
      </c>
      <c r="DM347" s="12">
        <v>0.9</v>
      </c>
      <c r="DN347" s="12">
        <v>2.31</v>
      </c>
      <c r="DO347" s="35">
        <f t="shared" ref="DO347:DO356" si="465">DM347*DN347+1</f>
        <v>3.079</v>
      </c>
      <c r="DP347" s="12">
        <v>0.9</v>
      </c>
      <c r="DQ347" s="10">
        <v>0.5</v>
      </c>
      <c r="DR347" s="41">
        <f t="shared" ref="DR347:DR356" si="466">DK347*DL347*DO347*DP347*DQ347</f>
        <v>9684.7284744</v>
      </c>
      <c r="DS347"/>
      <c r="DT347"/>
      <c r="DU347"/>
      <c r="DV347"/>
      <c r="DW347" s="1"/>
      <c r="DX347" s="1"/>
      <c r="DY347" s="1"/>
      <c r="DZ347" s="1"/>
      <c r="EA347" s="1"/>
      <c r="EB347" s="12">
        <v>41606</v>
      </c>
      <c r="EC347" s="13">
        <v>0.168</v>
      </c>
      <c r="ED347" s="12">
        <v>1</v>
      </c>
      <c r="EE347" s="12">
        <v>0</v>
      </c>
      <c r="EF347" s="15">
        <f t="shared" ref="EF347:EF356" si="467">EB347*EC347*ED347+EE347</f>
        <v>6989.808</v>
      </c>
      <c r="EG347" s="12">
        <v>1</v>
      </c>
      <c r="EH347" s="12">
        <v>0.9</v>
      </c>
      <c r="EI347" s="12">
        <v>3.11</v>
      </c>
      <c r="EJ347" s="35">
        <f t="shared" ref="EJ347:EJ356" si="468">EH347*EI347+1</f>
        <v>3.799</v>
      </c>
      <c r="EK347" s="12">
        <v>0.9</v>
      </c>
      <c r="EL347" s="10">
        <v>0.5</v>
      </c>
      <c r="EM347" s="41">
        <f t="shared" ref="EM347:EM356" si="469">EF347*EG347*EJ347*EK347*EL347</f>
        <v>11949.4262664</v>
      </c>
      <c r="EN347"/>
      <c r="EO347"/>
      <c r="EP347"/>
      <c r="EQ347"/>
    </row>
    <row r="348" s="1" customFormat="1" customHeight="1" spans="6:147">
      <c r="F348" s="12">
        <v>35434</v>
      </c>
      <c r="G348" s="13">
        <v>0.168</v>
      </c>
      <c r="H348" s="12">
        <v>1</v>
      </c>
      <c r="I348" s="12">
        <v>0</v>
      </c>
      <c r="J348" s="15">
        <f t="shared" si="449"/>
        <v>5952.912</v>
      </c>
      <c r="K348" s="12">
        <v>1</v>
      </c>
      <c r="L348" s="12">
        <v>0.89</v>
      </c>
      <c r="M348" s="12">
        <v>1.78</v>
      </c>
      <c r="N348" s="35">
        <f t="shared" si="450"/>
        <v>2.5842</v>
      </c>
      <c r="O348" s="12">
        <v>0.9</v>
      </c>
      <c r="P348" s="10">
        <v>0.5</v>
      </c>
      <c r="Q348" s="41">
        <f t="shared" si="451"/>
        <v>6922.58183568</v>
      </c>
      <c r="R348"/>
      <c r="S348"/>
      <c r="T348"/>
      <c r="U348"/>
      <c r="V348" s="1"/>
      <c r="W348" s="1"/>
      <c r="X348" s="1"/>
      <c r="Y348" s="1"/>
      <c r="Z348" s="1"/>
      <c r="AA348" s="12">
        <v>35434</v>
      </c>
      <c r="AB348" s="13">
        <v>0.168</v>
      </c>
      <c r="AC348" s="12">
        <v>1</v>
      </c>
      <c r="AD348" s="12">
        <v>0</v>
      </c>
      <c r="AE348" s="15">
        <f t="shared" si="452"/>
        <v>5952.912</v>
      </c>
      <c r="AF348" s="12">
        <v>1</v>
      </c>
      <c r="AG348" s="12">
        <v>0.89</v>
      </c>
      <c r="AH348" s="12">
        <v>1.78</v>
      </c>
      <c r="AI348" s="35">
        <f t="shared" si="453"/>
        <v>2.5842</v>
      </c>
      <c r="AJ348" s="12">
        <v>0.9</v>
      </c>
      <c r="AK348" s="10">
        <v>0.5</v>
      </c>
      <c r="AL348" s="41">
        <f t="shared" si="454"/>
        <v>6922.58183568</v>
      </c>
      <c r="AM348"/>
      <c r="AN348"/>
      <c r="AO348"/>
      <c r="AP348"/>
      <c r="AQ348" s="1"/>
      <c r="AR348" s="1"/>
      <c r="AS348" s="1"/>
      <c r="AT348" s="1"/>
      <c r="AU348" s="1"/>
      <c r="AV348" s="12">
        <v>35728</v>
      </c>
      <c r="AW348" s="13">
        <v>0.168</v>
      </c>
      <c r="AX348" s="12">
        <v>1</v>
      </c>
      <c r="AY348" s="12">
        <v>0</v>
      </c>
      <c r="AZ348" s="15">
        <f t="shared" si="455"/>
        <v>6002.304</v>
      </c>
      <c r="BA348" s="12">
        <v>1</v>
      </c>
      <c r="BB348" s="12">
        <v>0.9</v>
      </c>
      <c r="BC348" s="12">
        <v>2.31</v>
      </c>
      <c r="BD348" s="35">
        <f t="shared" si="456"/>
        <v>3.079</v>
      </c>
      <c r="BE348" s="12">
        <v>0.9</v>
      </c>
      <c r="BF348" s="10">
        <v>0.5</v>
      </c>
      <c r="BG348" s="41">
        <f t="shared" si="457"/>
        <v>8316.4923072</v>
      </c>
      <c r="BH348"/>
      <c r="BI348"/>
      <c r="BJ348"/>
      <c r="BK348"/>
      <c r="BL348" s="1"/>
      <c r="BM348" s="1"/>
      <c r="BN348" s="1"/>
      <c r="BO348" s="1"/>
      <c r="BP348" s="1"/>
      <c r="BQ348" s="12">
        <v>35728</v>
      </c>
      <c r="BR348" s="13">
        <v>0.168</v>
      </c>
      <c r="BS348" s="12">
        <v>1</v>
      </c>
      <c r="BT348" s="12">
        <v>0</v>
      </c>
      <c r="BU348" s="15">
        <f t="shared" si="458"/>
        <v>6002.304</v>
      </c>
      <c r="BV348" s="12">
        <v>1</v>
      </c>
      <c r="BW348" s="12">
        <v>0.9</v>
      </c>
      <c r="BX348" s="12">
        <v>2.31</v>
      </c>
      <c r="BY348" s="35">
        <f t="shared" si="459"/>
        <v>3.079</v>
      </c>
      <c r="BZ348" s="12">
        <v>0.9</v>
      </c>
      <c r="CA348" s="10">
        <v>0.5</v>
      </c>
      <c r="CB348" s="41">
        <f t="shared" si="460"/>
        <v>8316.4923072</v>
      </c>
      <c r="CC348"/>
      <c r="CD348"/>
      <c r="CE348"/>
      <c r="CF348"/>
      <c r="CG348" s="1"/>
      <c r="CH348" s="1"/>
      <c r="CI348" s="1"/>
      <c r="CJ348" s="1"/>
      <c r="CK348" s="1"/>
      <c r="CL348" s="12">
        <v>41312</v>
      </c>
      <c r="CM348" s="13">
        <v>0.168</v>
      </c>
      <c r="CN348" s="12">
        <v>1</v>
      </c>
      <c r="CO348" s="12">
        <v>0</v>
      </c>
      <c r="CP348" s="15">
        <f t="shared" si="461"/>
        <v>6940.416</v>
      </c>
      <c r="CQ348" s="12">
        <v>1</v>
      </c>
      <c r="CR348" s="12">
        <v>0.89</v>
      </c>
      <c r="CS348" s="12">
        <v>1.78</v>
      </c>
      <c r="CT348" s="35">
        <f t="shared" si="462"/>
        <v>2.5842</v>
      </c>
      <c r="CU348" s="12">
        <v>0.9</v>
      </c>
      <c r="CV348" s="10">
        <v>0.5</v>
      </c>
      <c r="CW348" s="41">
        <f t="shared" si="463"/>
        <v>8070.94036224</v>
      </c>
      <c r="CX348"/>
      <c r="CY348"/>
      <c r="CZ348"/>
      <c r="DA348"/>
      <c r="DB348" s="1"/>
      <c r="DC348" s="1"/>
      <c r="DD348" s="1"/>
      <c r="DE348" s="1"/>
      <c r="DF348" s="1"/>
      <c r="DG348" s="12">
        <v>41606</v>
      </c>
      <c r="DH348" s="13">
        <v>0.168</v>
      </c>
      <c r="DI348" s="12">
        <v>1</v>
      </c>
      <c r="DJ348" s="12">
        <v>0</v>
      </c>
      <c r="DK348" s="15">
        <f t="shared" si="464"/>
        <v>6989.808</v>
      </c>
      <c r="DL348" s="12">
        <v>1</v>
      </c>
      <c r="DM348" s="12">
        <v>0.9</v>
      </c>
      <c r="DN348" s="12">
        <v>2.31</v>
      </c>
      <c r="DO348" s="35">
        <f t="shared" si="465"/>
        <v>3.079</v>
      </c>
      <c r="DP348" s="12">
        <v>0.9</v>
      </c>
      <c r="DQ348" s="10">
        <v>0.5</v>
      </c>
      <c r="DR348" s="41">
        <f t="shared" si="466"/>
        <v>9684.7284744</v>
      </c>
      <c r="DS348"/>
      <c r="DT348"/>
      <c r="DU348"/>
      <c r="DV348"/>
      <c r="DW348" s="1"/>
      <c r="DX348" s="1"/>
      <c r="DY348" s="1"/>
      <c r="DZ348" s="1"/>
      <c r="EA348" s="1"/>
      <c r="EB348" s="12">
        <v>41606</v>
      </c>
      <c r="EC348" s="13">
        <v>0.168</v>
      </c>
      <c r="ED348" s="12">
        <v>1</v>
      </c>
      <c r="EE348" s="12">
        <v>0</v>
      </c>
      <c r="EF348" s="15">
        <f t="shared" si="467"/>
        <v>6989.808</v>
      </c>
      <c r="EG348" s="12">
        <v>1</v>
      </c>
      <c r="EH348" s="12">
        <v>0.9</v>
      </c>
      <c r="EI348" s="12">
        <v>3.11</v>
      </c>
      <c r="EJ348" s="35">
        <f t="shared" si="468"/>
        <v>3.799</v>
      </c>
      <c r="EK348" s="12">
        <v>0.9</v>
      </c>
      <c r="EL348" s="10">
        <v>0.5</v>
      </c>
      <c r="EM348" s="41">
        <f t="shared" si="469"/>
        <v>11949.4262664</v>
      </c>
      <c r="EN348"/>
      <c r="EO348"/>
      <c r="EP348"/>
      <c r="EQ348"/>
    </row>
    <row r="349" s="1" customFormat="1" customHeight="1" spans="6:147">
      <c r="F349" s="12">
        <v>35434</v>
      </c>
      <c r="G349" s="13">
        <v>0.168</v>
      </c>
      <c r="H349" s="12">
        <v>1</v>
      </c>
      <c r="I349" s="12">
        <v>0</v>
      </c>
      <c r="J349" s="15">
        <f t="shared" si="449"/>
        <v>5952.912</v>
      </c>
      <c r="K349" s="12">
        <v>1</v>
      </c>
      <c r="L349" s="12">
        <v>0.89</v>
      </c>
      <c r="M349" s="12">
        <v>1.78</v>
      </c>
      <c r="N349" s="35">
        <f t="shared" si="450"/>
        <v>2.5842</v>
      </c>
      <c r="O349" s="12">
        <v>0.9</v>
      </c>
      <c r="P349" s="10">
        <v>0.5</v>
      </c>
      <c r="Q349" s="41">
        <f t="shared" si="451"/>
        <v>6922.58183568</v>
      </c>
      <c r="AA349" s="12">
        <v>35434</v>
      </c>
      <c r="AB349" s="13">
        <v>0.168</v>
      </c>
      <c r="AC349" s="12">
        <v>1</v>
      </c>
      <c r="AD349" s="12">
        <v>0</v>
      </c>
      <c r="AE349" s="15">
        <f t="shared" si="452"/>
        <v>5952.912</v>
      </c>
      <c r="AF349" s="12">
        <v>1</v>
      </c>
      <c r="AG349" s="12">
        <v>0.89</v>
      </c>
      <c r="AH349" s="12">
        <v>1.78</v>
      </c>
      <c r="AI349" s="35">
        <f t="shared" si="453"/>
        <v>2.5842</v>
      </c>
      <c r="AJ349" s="12">
        <v>0.9</v>
      </c>
      <c r="AK349" s="10">
        <v>0.5</v>
      </c>
      <c r="AL349" s="41">
        <f t="shared" si="454"/>
        <v>6922.58183568</v>
      </c>
      <c r="AV349" s="12">
        <v>35728</v>
      </c>
      <c r="AW349" s="13">
        <v>0.168</v>
      </c>
      <c r="AX349" s="12">
        <v>1</v>
      </c>
      <c r="AY349" s="12">
        <v>0</v>
      </c>
      <c r="AZ349" s="15">
        <f t="shared" si="455"/>
        <v>6002.304</v>
      </c>
      <c r="BA349" s="12">
        <v>1</v>
      </c>
      <c r="BB349" s="12">
        <v>0.9</v>
      </c>
      <c r="BC349" s="12">
        <v>2.31</v>
      </c>
      <c r="BD349" s="35">
        <f t="shared" si="456"/>
        <v>3.079</v>
      </c>
      <c r="BE349" s="12">
        <v>0.9</v>
      </c>
      <c r="BF349" s="10">
        <v>0.5</v>
      </c>
      <c r="BG349" s="41">
        <f t="shared" si="457"/>
        <v>8316.4923072</v>
      </c>
      <c r="BQ349" s="12">
        <v>35728</v>
      </c>
      <c r="BR349" s="13">
        <v>0.168</v>
      </c>
      <c r="BS349" s="12">
        <v>1</v>
      </c>
      <c r="BT349" s="12">
        <v>0</v>
      </c>
      <c r="BU349" s="15">
        <f t="shared" si="458"/>
        <v>6002.304</v>
      </c>
      <c r="BV349" s="12">
        <v>1</v>
      </c>
      <c r="BW349" s="12">
        <v>0.9</v>
      </c>
      <c r="BX349" s="12">
        <v>2.31</v>
      </c>
      <c r="BY349" s="35">
        <f t="shared" si="459"/>
        <v>3.079</v>
      </c>
      <c r="BZ349" s="12">
        <v>0.9</v>
      </c>
      <c r="CA349" s="10">
        <v>0.5</v>
      </c>
      <c r="CB349" s="41">
        <f t="shared" si="460"/>
        <v>8316.4923072</v>
      </c>
      <c r="CL349" s="12">
        <v>41312</v>
      </c>
      <c r="CM349" s="13">
        <v>0.168</v>
      </c>
      <c r="CN349" s="12">
        <v>1</v>
      </c>
      <c r="CO349" s="12">
        <v>0</v>
      </c>
      <c r="CP349" s="15">
        <f t="shared" si="461"/>
        <v>6940.416</v>
      </c>
      <c r="CQ349" s="12">
        <v>1</v>
      </c>
      <c r="CR349" s="12">
        <v>0.89</v>
      </c>
      <c r="CS349" s="12">
        <v>1.78</v>
      </c>
      <c r="CT349" s="35">
        <f t="shared" si="462"/>
        <v>2.5842</v>
      </c>
      <c r="CU349" s="12">
        <v>0.9</v>
      </c>
      <c r="CV349" s="10">
        <v>0.5</v>
      </c>
      <c r="CW349" s="41">
        <f t="shared" si="463"/>
        <v>8070.94036224</v>
      </c>
      <c r="DG349" s="12">
        <v>41606</v>
      </c>
      <c r="DH349" s="13">
        <v>0.168</v>
      </c>
      <c r="DI349" s="12">
        <v>1</v>
      </c>
      <c r="DJ349" s="12">
        <v>0</v>
      </c>
      <c r="DK349" s="15">
        <f t="shared" si="464"/>
        <v>6989.808</v>
      </c>
      <c r="DL349" s="12">
        <v>1</v>
      </c>
      <c r="DM349" s="12">
        <v>0.9</v>
      </c>
      <c r="DN349" s="12">
        <v>2.31</v>
      </c>
      <c r="DO349" s="35">
        <f t="shared" si="465"/>
        <v>3.079</v>
      </c>
      <c r="DP349" s="12">
        <v>0.9</v>
      </c>
      <c r="DQ349" s="10">
        <v>0.5</v>
      </c>
      <c r="DR349" s="41">
        <f t="shared" si="466"/>
        <v>9684.7284744</v>
      </c>
      <c r="EB349" s="12">
        <v>41606</v>
      </c>
      <c r="EC349" s="13">
        <v>0.168</v>
      </c>
      <c r="ED349" s="12">
        <v>1</v>
      </c>
      <c r="EE349" s="12">
        <v>0</v>
      </c>
      <c r="EF349" s="15">
        <f t="shared" si="467"/>
        <v>6989.808</v>
      </c>
      <c r="EG349" s="12">
        <v>1</v>
      </c>
      <c r="EH349" s="12">
        <v>0.9</v>
      </c>
      <c r="EI349" s="12">
        <v>3.11</v>
      </c>
      <c r="EJ349" s="35">
        <f t="shared" si="468"/>
        <v>3.799</v>
      </c>
      <c r="EK349" s="12">
        <v>0.9</v>
      </c>
      <c r="EL349" s="10">
        <v>0.5</v>
      </c>
      <c r="EM349" s="41">
        <f t="shared" si="469"/>
        <v>11949.4262664</v>
      </c>
    </row>
    <row r="350" s="1" customFormat="1" customHeight="1" spans="6:147">
      <c r="F350" s="12">
        <v>35434</v>
      </c>
      <c r="G350" s="13">
        <v>0.168</v>
      </c>
      <c r="H350" s="12">
        <v>1</v>
      </c>
      <c r="I350" s="12">
        <v>0</v>
      </c>
      <c r="J350" s="15">
        <f t="shared" si="449"/>
        <v>5952.912</v>
      </c>
      <c r="K350" s="12">
        <v>1</v>
      </c>
      <c r="L350" s="12">
        <v>0.89</v>
      </c>
      <c r="M350" s="12">
        <v>1.78</v>
      </c>
      <c r="N350" s="35">
        <f t="shared" si="450"/>
        <v>2.5842</v>
      </c>
      <c r="O350" s="12">
        <v>0.9</v>
      </c>
      <c r="P350" s="10">
        <v>0.5</v>
      </c>
      <c r="Q350" s="41">
        <f t="shared" si="451"/>
        <v>6922.58183568</v>
      </c>
      <c r="AA350" s="12">
        <v>35434</v>
      </c>
      <c r="AB350" s="13">
        <v>0.168</v>
      </c>
      <c r="AC350" s="12">
        <v>1</v>
      </c>
      <c r="AD350" s="12">
        <v>0</v>
      </c>
      <c r="AE350" s="15">
        <f t="shared" si="452"/>
        <v>5952.912</v>
      </c>
      <c r="AF350" s="12">
        <v>1</v>
      </c>
      <c r="AG350" s="12">
        <v>0.89</v>
      </c>
      <c r="AH350" s="12">
        <v>1.78</v>
      </c>
      <c r="AI350" s="35">
        <f t="shared" si="453"/>
        <v>2.5842</v>
      </c>
      <c r="AJ350" s="12">
        <v>0.9</v>
      </c>
      <c r="AK350" s="10">
        <v>0.5</v>
      </c>
      <c r="AL350" s="41">
        <f t="shared" si="454"/>
        <v>6922.58183568</v>
      </c>
      <c r="AV350" s="12">
        <v>35728</v>
      </c>
      <c r="AW350" s="13">
        <v>0.168</v>
      </c>
      <c r="AX350" s="12">
        <v>1</v>
      </c>
      <c r="AY350" s="12">
        <v>0</v>
      </c>
      <c r="AZ350" s="15">
        <f t="shared" si="455"/>
        <v>6002.304</v>
      </c>
      <c r="BA350" s="12">
        <v>1</v>
      </c>
      <c r="BB350" s="12">
        <v>0.9</v>
      </c>
      <c r="BC350" s="12">
        <v>2.31</v>
      </c>
      <c r="BD350" s="35">
        <f t="shared" si="456"/>
        <v>3.079</v>
      </c>
      <c r="BE350" s="12">
        <v>0.9</v>
      </c>
      <c r="BF350" s="10">
        <v>0.5</v>
      </c>
      <c r="BG350" s="41">
        <f t="shared" si="457"/>
        <v>8316.4923072</v>
      </c>
      <c r="BQ350" s="12">
        <v>35728</v>
      </c>
      <c r="BR350" s="13">
        <v>0.168</v>
      </c>
      <c r="BS350" s="12">
        <v>1</v>
      </c>
      <c r="BT350" s="12">
        <v>0</v>
      </c>
      <c r="BU350" s="15">
        <f t="shared" si="458"/>
        <v>6002.304</v>
      </c>
      <c r="BV350" s="12">
        <v>1</v>
      </c>
      <c r="BW350" s="12">
        <v>0.9</v>
      </c>
      <c r="BX350" s="12">
        <v>2.31</v>
      </c>
      <c r="BY350" s="35">
        <f t="shared" si="459"/>
        <v>3.079</v>
      </c>
      <c r="BZ350" s="12">
        <v>0.9</v>
      </c>
      <c r="CA350" s="10">
        <v>0.5</v>
      </c>
      <c r="CB350" s="41">
        <f t="shared" si="460"/>
        <v>8316.4923072</v>
      </c>
      <c r="CL350" s="12">
        <v>41312</v>
      </c>
      <c r="CM350" s="13">
        <v>0.168</v>
      </c>
      <c r="CN350" s="12">
        <v>1</v>
      </c>
      <c r="CO350" s="12">
        <v>0</v>
      </c>
      <c r="CP350" s="15">
        <f t="shared" si="461"/>
        <v>6940.416</v>
      </c>
      <c r="CQ350" s="12">
        <v>1</v>
      </c>
      <c r="CR350" s="12">
        <v>0.89</v>
      </c>
      <c r="CS350" s="12">
        <v>1.78</v>
      </c>
      <c r="CT350" s="35">
        <f t="shared" si="462"/>
        <v>2.5842</v>
      </c>
      <c r="CU350" s="12">
        <v>0.9</v>
      </c>
      <c r="CV350" s="10">
        <v>0.5</v>
      </c>
      <c r="CW350" s="41">
        <f t="shared" si="463"/>
        <v>8070.94036224</v>
      </c>
      <c r="DG350" s="12">
        <v>41606</v>
      </c>
      <c r="DH350" s="13">
        <v>0.168</v>
      </c>
      <c r="DI350" s="12">
        <v>1</v>
      </c>
      <c r="DJ350" s="12">
        <v>0</v>
      </c>
      <c r="DK350" s="15">
        <f t="shared" si="464"/>
        <v>6989.808</v>
      </c>
      <c r="DL350" s="12">
        <v>1</v>
      </c>
      <c r="DM350" s="12">
        <v>0.9</v>
      </c>
      <c r="DN350" s="12">
        <v>2.31</v>
      </c>
      <c r="DO350" s="35">
        <f t="shared" si="465"/>
        <v>3.079</v>
      </c>
      <c r="DP350" s="12">
        <v>0.9</v>
      </c>
      <c r="DQ350" s="10">
        <v>0.5</v>
      </c>
      <c r="DR350" s="41">
        <f t="shared" si="466"/>
        <v>9684.7284744</v>
      </c>
      <c r="EB350" s="12">
        <v>41606</v>
      </c>
      <c r="EC350" s="13">
        <v>0.168</v>
      </c>
      <c r="ED350" s="12">
        <v>1</v>
      </c>
      <c r="EE350" s="12">
        <v>0</v>
      </c>
      <c r="EF350" s="15">
        <f t="shared" si="467"/>
        <v>6989.808</v>
      </c>
      <c r="EG350" s="12">
        <v>1</v>
      </c>
      <c r="EH350" s="12">
        <v>0.9</v>
      </c>
      <c r="EI350" s="12">
        <v>3.11</v>
      </c>
      <c r="EJ350" s="35">
        <f t="shared" si="468"/>
        <v>3.799</v>
      </c>
      <c r="EK350" s="12">
        <v>0.9</v>
      </c>
      <c r="EL350" s="10">
        <v>0.5</v>
      </c>
      <c r="EM350" s="41">
        <f t="shared" si="469"/>
        <v>11949.4262664</v>
      </c>
    </row>
    <row r="351" s="1" customFormat="1" customHeight="1" spans="6:147">
      <c r="F351" s="12">
        <v>35434</v>
      </c>
      <c r="G351" s="13">
        <v>0.168</v>
      </c>
      <c r="H351" s="12">
        <v>1</v>
      </c>
      <c r="I351" s="12">
        <v>0</v>
      </c>
      <c r="J351" s="15">
        <f t="shared" si="449"/>
        <v>5952.912</v>
      </c>
      <c r="K351" s="12">
        <v>1</v>
      </c>
      <c r="L351" s="12">
        <v>0.89</v>
      </c>
      <c r="M351" s="12">
        <v>1.78</v>
      </c>
      <c r="N351" s="35">
        <f t="shared" si="450"/>
        <v>2.5842</v>
      </c>
      <c r="O351" s="12">
        <v>0.9</v>
      </c>
      <c r="P351" s="10">
        <v>0.5</v>
      </c>
      <c r="Q351" s="41">
        <f t="shared" si="451"/>
        <v>6922.58183568</v>
      </c>
      <c r="AA351" s="12">
        <v>35434</v>
      </c>
      <c r="AB351" s="13">
        <v>0.168</v>
      </c>
      <c r="AC351" s="12">
        <v>1</v>
      </c>
      <c r="AD351" s="12">
        <v>0</v>
      </c>
      <c r="AE351" s="15">
        <f t="shared" si="452"/>
        <v>5952.912</v>
      </c>
      <c r="AF351" s="12">
        <v>1</v>
      </c>
      <c r="AG351" s="12">
        <v>0.89</v>
      </c>
      <c r="AH351" s="12">
        <v>1.78</v>
      </c>
      <c r="AI351" s="35">
        <f t="shared" si="453"/>
        <v>2.5842</v>
      </c>
      <c r="AJ351" s="12">
        <v>0.9</v>
      </c>
      <c r="AK351" s="10">
        <v>0.5</v>
      </c>
      <c r="AL351" s="41">
        <f t="shared" si="454"/>
        <v>6922.58183568</v>
      </c>
      <c r="AV351" s="12">
        <v>35728</v>
      </c>
      <c r="AW351" s="13">
        <v>0.168</v>
      </c>
      <c r="AX351" s="12">
        <v>1</v>
      </c>
      <c r="AY351" s="12">
        <v>0</v>
      </c>
      <c r="AZ351" s="15">
        <f t="shared" si="455"/>
        <v>6002.304</v>
      </c>
      <c r="BA351" s="12">
        <v>1</v>
      </c>
      <c r="BB351" s="12">
        <v>0.9</v>
      </c>
      <c r="BC351" s="12">
        <v>2.31</v>
      </c>
      <c r="BD351" s="35">
        <f t="shared" si="456"/>
        <v>3.079</v>
      </c>
      <c r="BE351" s="12">
        <v>0.9</v>
      </c>
      <c r="BF351" s="10">
        <v>0.5</v>
      </c>
      <c r="BG351" s="41">
        <f t="shared" si="457"/>
        <v>8316.4923072</v>
      </c>
      <c r="BQ351" s="12">
        <v>35728</v>
      </c>
      <c r="BR351" s="13">
        <v>0.168</v>
      </c>
      <c r="BS351" s="12">
        <v>1</v>
      </c>
      <c r="BT351" s="12">
        <v>0</v>
      </c>
      <c r="BU351" s="15">
        <f t="shared" si="458"/>
        <v>6002.304</v>
      </c>
      <c r="BV351" s="12">
        <v>1</v>
      </c>
      <c r="BW351" s="12">
        <v>0.9</v>
      </c>
      <c r="BX351" s="12">
        <v>2.31</v>
      </c>
      <c r="BY351" s="35">
        <f t="shared" si="459"/>
        <v>3.079</v>
      </c>
      <c r="BZ351" s="12">
        <v>0.9</v>
      </c>
      <c r="CA351" s="10">
        <v>0.5</v>
      </c>
      <c r="CB351" s="41">
        <f t="shared" si="460"/>
        <v>8316.4923072</v>
      </c>
      <c r="CL351" s="12">
        <v>41312</v>
      </c>
      <c r="CM351" s="13">
        <v>0.168</v>
      </c>
      <c r="CN351" s="12">
        <v>1</v>
      </c>
      <c r="CO351" s="12">
        <v>0</v>
      </c>
      <c r="CP351" s="15">
        <f t="shared" si="461"/>
        <v>6940.416</v>
      </c>
      <c r="CQ351" s="12">
        <v>1</v>
      </c>
      <c r="CR351" s="12">
        <v>0.89</v>
      </c>
      <c r="CS351" s="12">
        <v>1.78</v>
      </c>
      <c r="CT351" s="35">
        <f t="shared" si="462"/>
        <v>2.5842</v>
      </c>
      <c r="CU351" s="12">
        <v>0.9</v>
      </c>
      <c r="CV351" s="10">
        <v>0.5</v>
      </c>
      <c r="CW351" s="41">
        <f t="shared" si="463"/>
        <v>8070.94036224</v>
      </c>
      <c r="DG351" s="12">
        <v>41606</v>
      </c>
      <c r="DH351" s="13">
        <v>0.168</v>
      </c>
      <c r="DI351" s="12">
        <v>1</v>
      </c>
      <c r="DJ351" s="12">
        <v>0</v>
      </c>
      <c r="DK351" s="15">
        <f t="shared" si="464"/>
        <v>6989.808</v>
      </c>
      <c r="DL351" s="12">
        <v>1</v>
      </c>
      <c r="DM351" s="12">
        <v>0.9</v>
      </c>
      <c r="DN351" s="12">
        <v>2.31</v>
      </c>
      <c r="DO351" s="35">
        <f t="shared" si="465"/>
        <v>3.079</v>
      </c>
      <c r="DP351" s="12">
        <v>0.9</v>
      </c>
      <c r="DQ351" s="10">
        <v>0.5</v>
      </c>
      <c r="DR351" s="41">
        <f t="shared" si="466"/>
        <v>9684.7284744</v>
      </c>
      <c r="EB351" s="12">
        <v>41606</v>
      </c>
      <c r="EC351" s="13">
        <v>0.168</v>
      </c>
      <c r="ED351" s="12">
        <v>1</v>
      </c>
      <c r="EE351" s="12">
        <v>0</v>
      </c>
      <c r="EF351" s="15">
        <f t="shared" si="467"/>
        <v>6989.808</v>
      </c>
      <c r="EG351" s="12">
        <v>1</v>
      </c>
      <c r="EH351" s="12">
        <v>0.9</v>
      </c>
      <c r="EI351" s="12">
        <v>3.11</v>
      </c>
      <c r="EJ351" s="35">
        <f t="shared" si="468"/>
        <v>3.799</v>
      </c>
      <c r="EK351" s="12">
        <v>0.9</v>
      </c>
      <c r="EL351" s="10">
        <v>0.5</v>
      </c>
      <c r="EM351" s="41">
        <f t="shared" si="469"/>
        <v>11949.4262664</v>
      </c>
    </row>
    <row r="352" s="1" customFormat="1" customHeight="1" spans="6:147">
      <c r="F352" s="12">
        <v>35434</v>
      </c>
      <c r="G352" s="13">
        <v>0.168</v>
      </c>
      <c r="H352" s="12">
        <v>1</v>
      </c>
      <c r="I352" s="12">
        <v>0</v>
      </c>
      <c r="J352" s="15">
        <f t="shared" si="449"/>
        <v>5952.912</v>
      </c>
      <c r="K352" s="12">
        <v>1</v>
      </c>
      <c r="L352" s="12">
        <v>0.89</v>
      </c>
      <c r="M352" s="12">
        <v>1.78</v>
      </c>
      <c r="N352" s="35">
        <f t="shared" si="450"/>
        <v>2.5842</v>
      </c>
      <c r="O352" s="12">
        <v>0.9</v>
      </c>
      <c r="P352" s="10">
        <v>0.5</v>
      </c>
      <c r="Q352" s="41">
        <f t="shared" si="451"/>
        <v>6922.58183568</v>
      </c>
      <c r="AA352" s="12">
        <v>35434</v>
      </c>
      <c r="AB352" s="13">
        <v>0.168</v>
      </c>
      <c r="AC352" s="12">
        <v>1</v>
      </c>
      <c r="AD352" s="12">
        <v>0</v>
      </c>
      <c r="AE352" s="15">
        <f t="shared" si="452"/>
        <v>5952.912</v>
      </c>
      <c r="AF352" s="12">
        <v>1</v>
      </c>
      <c r="AG352" s="12">
        <v>0.89</v>
      </c>
      <c r="AH352" s="12">
        <v>1.78</v>
      </c>
      <c r="AI352" s="35">
        <f t="shared" si="453"/>
        <v>2.5842</v>
      </c>
      <c r="AJ352" s="12">
        <v>0.9</v>
      </c>
      <c r="AK352" s="10">
        <v>0.5</v>
      </c>
      <c r="AL352" s="41">
        <f t="shared" si="454"/>
        <v>6922.58183568</v>
      </c>
      <c r="AV352" s="12">
        <v>35728</v>
      </c>
      <c r="AW352" s="13">
        <v>0.168</v>
      </c>
      <c r="AX352" s="12">
        <v>1</v>
      </c>
      <c r="AY352" s="12">
        <v>0</v>
      </c>
      <c r="AZ352" s="15">
        <f t="shared" si="455"/>
        <v>6002.304</v>
      </c>
      <c r="BA352" s="12">
        <v>1</v>
      </c>
      <c r="BB352" s="12">
        <v>0.9</v>
      </c>
      <c r="BC352" s="12">
        <v>2.31</v>
      </c>
      <c r="BD352" s="35">
        <f t="shared" si="456"/>
        <v>3.079</v>
      </c>
      <c r="BE352" s="12">
        <v>0.9</v>
      </c>
      <c r="BF352" s="10">
        <v>0.5</v>
      </c>
      <c r="BG352" s="41">
        <f t="shared" si="457"/>
        <v>8316.4923072</v>
      </c>
      <c r="BQ352" s="12">
        <v>35728</v>
      </c>
      <c r="BR352" s="13">
        <v>0.168</v>
      </c>
      <c r="BS352" s="12">
        <v>1</v>
      </c>
      <c r="BT352" s="12">
        <v>0</v>
      </c>
      <c r="BU352" s="15">
        <f t="shared" si="458"/>
        <v>6002.304</v>
      </c>
      <c r="BV352" s="12">
        <v>1</v>
      </c>
      <c r="BW352" s="12">
        <v>0.9</v>
      </c>
      <c r="BX352" s="12">
        <v>2.31</v>
      </c>
      <c r="BY352" s="35">
        <f t="shared" si="459"/>
        <v>3.079</v>
      </c>
      <c r="BZ352" s="12">
        <v>0.9</v>
      </c>
      <c r="CA352" s="10">
        <v>0.5</v>
      </c>
      <c r="CB352" s="41">
        <f t="shared" si="460"/>
        <v>8316.4923072</v>
      </c>
      <c r="CL352" s="12">
        <v>41312</v>
      </c>
      <c r="CM352" s="13">
        <v>0.168</v>
      </c>
      <c r="CN352" s="12">
        <v>1</v>
      </c>
      <c r="CO352" s="12">
        <v>0</v>
      </c>
      <c r="CP352" s="15">
        <f t="shared" si="461"/>
        <v>6940.416</v>
      </c>
      <c r="CQ352" s="12">
        <v>1</v>
      </c>
      <c r="CR352" s="12">
        <v>0.89</v>
      </c>
      <c r="CS352" s="12">
        <v>1.78</v>
      </c>
      <c r="CT352" s="35">
        <f t="shared" si="462"/>
        <v>2.5842</v>
      </c>
      <c r="CU352" s="12">
        <v>0.9</v>
      </c>
      <c r="CV352" s="10">
        <v>0.5</v>
      </c>
      <c r="CW352" s="41">
        <f t="shared" si="463"/>
        <v>8070.94036224</v>
      </c>
      <c r="DG352" s="12">
        <v>41606</v>
      </c>
      <c r="DH352" s="13">
        <v>0.168</v>
      </c>
      <c r="DI352" s="12">
        <v>1</v>
      </c>
      <c r="DJ352" s="12">
        <v>0</v>
      </c>
      <c r="DK352" s="15">
        <f t="shared" si="464"/>
        <v>6989.808</v>
      </c>
      <c r="DL352" s="12">
        <v>1</v>
      </c>
      <c r="DM352" s="12">
        <v>0.9</v>
      </c>
      <c r="DN352" s="12">
        <v>2.31</v>
      </c>
      <c r="DO352" s="35">
        <f t="shared" si="465"/>
        <v>3.079</v>
      </c>
      <c r="DP352" s="12">
        <v>0.9</v>
      </c>
      <c r="DQ352" s="10">
        <v>0.5</v>
      </c>
      <c r="DR352" s="41">
        <f t="shared" si="466"/>
        <v>9684.7284744</v>
      </c>
      <c r="EB352" s="12">
        <v>41606</v>
      </c>
      <c r="EC352" s="13">
        <v>0.168</v>
      </c>
      <c r="ED352" s="12">
        <v>1</v>
      </c>
      <c r="EE352" s="12">
        <v>0</v>
      </c>
      <c r="EF352" s="15">
        <f t="shared" si="467"/>
        <v>6989.808</v>
      </c>
      <c r="EG352" s="12">
        <v>1</v>
      </c>
      <c r="EH352" s="12">
        <v>0.9</v>
      </c>
      <c r="EI352" s="12">
        <v>3.11</v>
      </c>
      <c r="EJ352" s="35">
        <f t="shared" si="468"/>
        <v>3.799</v>
      </c>
      <c r="EK352" s="12">
        <v>0.9</v>
      </c>
      <c r="EL352" s="10">
        <v>0.5</v>
      </c>
      <c r="EM352" s="41">
        <f t="shared" si="469"/>
        <v>11949.4262664</v>
      </c>
    </row>
    <row r="353" s="1" customFormat="1" customHeight="1" spans="1:147">
      <c r="F353" s="12">
        <v>35434</v>
      </c>
      <c r="G353" s="13">
        <v>0.168</v>
      </c>
      <c r="H353" s="12">
        <v>1</v>
      </c>
      <c r="I353" s="12">
        <v>0</v>
      </c>
      <c r="J353" s="15">
        <f t="shared" si="449"/>
        <v>5952.912</v>
      </c>
      <c r="K353" s="12">
        <v>1</v>
      </c>
      <c r="L353" s="12">
        <v>0.89</v>
      </c>
      <c r="M353" s="12">
        <v>1.78</v>
      </c>
      <c r="N353" s="35">
        <f t="shared" si="450"/>
        <v>2.5842</v>
      </c>
      <c r="O353" s="12">
        <v>0.9</v>
      </c>
      <c r="P353" s="10">
        <v>0.5</v>
      </c>
      <c r="Q353" s="41">
        <f t="shared" si="451"/>
        <v>6922.58183568</v>
      </c>
      <c r="AA353" s="12">
        <v>35434</v>
      </c>
      <c r="AB353" s="13">
        <v>0.168</v>
      </c>
      <c r="AC353" s="12">
        <v>1</v>
      </c>
      <c r="AD353" s="12">
        <v>0</v>
      </c>
      <c r="AE353" s="15">
        <f t="shared" si="452"/>
        <v>5952.912</v>
      </c>
      <c r="AF353" s="12">
        <v>1</v>
      </c>
      <c r="AG353" s="12">
        <v>0.89</v>
      </c>
      <c r="AH353" s="12">
        <v>1.78</v>
      </c>
      <c r="AI353" s="35">
        <f t="shared" si="453"/>
        <v>2.5842</v>
      </c>
      <c r="AJ353" s="12">
        <v>0.9</v>
      </c>
      <c r="AK353" s="10">
        <v>0.5</v>
      </c>
      <c r="AL353" s="41">
        <f t="shared" si="454"/>
        <v>6922.58183568</v>
      </c>
      <c r="AV353" s="12">
        <v>35728</v>
      </c>
      <c r="AW353" s="13">
        <v>0.168</v>
      </c>
      <c r="AX353" s="12">
        <v>1</v>
      </c>
      <c r="AY353" s="12">
        <v>0</v>
      </c>
      <c r="AZ353" s="15">
        <f t="shared" si="455"/>
        <v>6002.304</v>
      </c>
      <c r="BA353" s="12">
        <v>1</v>
      </c>
      <c r="BB353" s="12">
        <v>0.9</v>
      </c>
      <c r="BC353" s="12">
        <v>2.31</v>
      </c>
      <c r="BD353" s="35">
        <f t="shared" si="456"/>
        <v>3.079</v>
      </c>
      <c r="BE353" s="12">
        <v>0.9</v>
      </c>
      <c r="BF353" s="10">
        <v>0.5</v>
      </c>
      <c r="BG353" s="41">
        <f t="shared" si="457"/>
        <v>8316.4923072</v>
      </c>
      <c r="BQ353" s="12">
        <v>35728</v>
      </c>
      <c r="BR353" s="13">
        <v>0.168</v>
      </c>
      <c r="BS353" s="12">
        <v>1</v>
      </c>
      <c r="BT353" s="12">
        <v>0</v>
      </c>
      <c r="BU353" s="15">
        <f t="shared" si="458"/>
        <v>6002.304</v>
      </c>
      <c r="BV353" s="12">
        <v>1</v>
      </c>
      <c r="BW353" s="12">
        <v>0.9</v>
      </c>
      <c r="BX353" s="12">
        <v>2.31</v>
      </c>
      <c r="BY353" s="35">
        <f t="shared" si="459"/>
        <v>3.079</v>
      </c>
      <c r="BZ353" s="12">
        <v>0.9</v>
      </c>
      <c r="CA353" s="10">
        <v>0.5</v>
      </c>
      <c r="CB353" s="41">
        <f t="shared" si="460"/>
        <v>8316.4923072</v>
      </c>
      <c r="CL353" s="12">
        <v>41312</v>
      </c>
      <c r="CM353" s="13">
        <v>0.168</v>
      </c>
      <c r="CN353" s="12">
        <v>1</v>
      </c>
      <c r="CO353" s="12">
        <v>0</v>
      </c>
      <c r="CP353" s="15">
        <f t="shared" si="461"/>
        <v>6940.416</v>
      </c>
      <c r="CQ353" s="12">
        <v>1</v>
      </c>
      <c r="CR353" s="12">
        <v>0.89</v>
      </c>
      <c r="CS353" s="12">
        <v>1.78</v>
      </c>
      <c r="CT353" s="35">
        <f t="shared" si="462"/>
        <v>2.5842</v>
      </c>
      <c r="CU353" s="12">
        <v>0.9</v>
      </c>
      <c r="CV353" s="10">
        <v>0.5</v>
      </c>
      <c r="CW353" s="41">
        <f t="shared" si="463"/>
        <v>8070.94036224</v>
      </c>
      <c r="DG353" s="12">
        <v>41606</v>
      </c>
      <c r="DH353" s="13">
        <v>0.168</v>
      </c>
      <c r="DI353" s="12">
        <v>1</v>
      </c>
      <c r="DJ353" s="12">
        <v>0</v>
      </c>
      <c r="DK353" s="15">
        <f t="shared" si="464"/>
        <v>6989.808</v>
      </c>
      <c r="DL353" s="12">
        <v>1</v>
      </c>
      <c r="DM353" s="12">
        <v>0.9</v>
      </c>
      <c r="DN353" s="12">
        <v>2.31</v>
      </c>
      <c r="DO353" s="35">
        <f t="shared" si="465"/>
        <v>3.079</v>
      </c>
      <c r="DP353" s="12">
        <v>0.9</v>
      </c>
      <c r="DQ353" s="10">
        <v>0.5</v>
      </c>
      <c r="DR353" s="41">
        <f t="shared" si="466"/>
        <v>9684.7284744</v>
      </c>
      <c r="EB353" s="12">
        <v>41606</v>
      </c>
      <c r="EC353" s="13">
        <v>0.168</v>
      </c>
      <c r="ED353" s="12">
        <v>1</v>
      </c>
      <c r="EE353" s="12">
        <v>0</v>
      </c>
      <c r="EF353" s="15">
        <f t="shared" si="467"/>
        <v>6989.808</v>
      </c>
      <c r="EG353" s="12">
        <v>1</v>
      </c>
      <c r="EH353" s="12">
        <v>0.9</v>
      </c>
      <c r="EI353" s="12">
        <v>3.11</v>
      </c>
      <c r="EJ353" s="35">
        <f t="shared" si="468"/>
        <v>3.799</v>
      </c>
      <c r="EK353" s="12">
        <v>0.9</v>
      </c>
      <c r="EL353" s="10">
        <v>0.5</v>
      </c>
      <c r="EM353" s="41">
        <f t="shared" si="469"/>
        <v>11949.4262664</v>
      </c>
    </row>
    <row r="354" s="1" customFormat="1" customHeight="1" spans="1:147">
      <c r="F354" s="12">
        <v>35434</v>
      </c>
      <c r="G354" s="13">
        <v>0.168</v>
      </c>
      <c r="H354" s="12">
        <v>1</v>
      </c>
      <c r="I354" s="12">
        <v>0</v>
      </c>
      <c r="J354" s="15">
        <f t="shared" si="449"/>
        <v>5952.912</v>
      </c>
      <c r="K354" s="12">
        <v>1</v>
      </c>
      <c r="L354" s="12">
        <v>0.89</v>
      </c>
      <c r="M354" s="12">
        <v>1.78</v>
      </c>
      <c r="N354" s="35">
        <f t="shared" si="450"/>
        <v>2.5842</v>
      </c>
      <c r="O354" s="12">
        <v>0.9</v>
      </c>
      <c r="P354" s="10">
        <v>0.5</v>
      </c>
      <c r="Q354" s="41">
        <f t="shared" si="451"/>
        <v>6922.58183568</v>
      </c>
      <c r="AA354" s="12">
        <v>35434</v>
      </c>
      <c r="AB354" s="13">
        <v>0.168</v>
      </c>
      <c r="AC354" s="12">
        <v>1</v>
      </c>
      <c r="AD354" s="12">
        <v>0</v>
      </c>
      <c r="AE354" s="15">
        <f t="shared" si="452"/>
        <v>5952.912</v>
      </c>
      <c r="AF354" s="12">
        <v>1</v>
      </c>
      <c r="AG354" s="12">
        <v>0.89</v>
      </c>
      <c r="AH354" s="12">
        <v>1.78</v>
      </c>
      <c r="AI354" s="35">
        <f t="shared" si="453"/>
        <v>2.5842</v>
      </c>
      <c r="AJ354" s="12">
        <v>0.9</v>
      </c>
      <c r="AK354" s="10">
        <v>0.5</v>
      </c>
      <c r="AL354" s="41">
        <f t="shared" si="454"/>
        <v>6922.58183568</v>
      </c>
      <c r="AV354" s="12">
        <v>35728</v>
      </c>
      <c r="AW354" s="13">
        <v>0.168</v>
      </c>
      <c r="AX354" s="12">
        <v>1</v>
      </c>
      <c r="AY354" s="12">
        <v>0</v>
      </c>
      <c r="AZ354" s="15">
        <f t="shared" si="455"/>
        <v>6002.304</v>
      </c>
      <c r="BA354" s="12">
        <v>1</v>
      </c>
      <c r="BB354" s="12">
        <v>0.9</v>
      </c>
      <c r="BC354" s="12">
        <v>2.31</v>
      </c>
      <c r="BD354" s="35">
        <f t="shared" si="456"/>
        <v>3.079</v>
      </c>
      <c r="BE354" s="12">
        <v>0.9</v>
      </c>
      <c r="BF354" s="10">
        <v>0.5</v>
      </c>
      <c r="BG354" s="41">
        <f t="shared" si="457"/>
        <v>8316.4923072</v>
      </c>
      <c r="BQ354" s="12">
        <v>35728</v>
      </c>
      <c r="BR354" s="13">
        <v>0.168</v>
      </c>
      <c r="BS354" s="12">
        <v>1</v>
      </c>
      <c r="BT354" s="12">
        <v>0</v>
      </c>
      <c r="BU354" s="15">
        <f t="shared" si="458"/>
        <v>6002.304</v>
      </c>
      <c r="BV354" s="12">
        <v>1</v>
      </c>
      <c r="BW354" s="12">
        <v>0.9</v>
      </c>
      <c r="BX354" s="12">
        <v>2.31</v>
      </c>
      <c r="BY354" s="35">
        <f t="shared" si="459"/>
        <v>3.079</v>
      </c>
      <c r="BZ354" s="12">
        <v>0.9</v>
      </c>
      <c r="CA354" s="10">
        <v>0.5</v>
      </c>
      <c r="CB354" s="41">
        <f t="shared" si="460"/>
        <v>8316.4923072</v>
      </c>
      <c r="CL354" s="12">
        <v>41312</v>
      </c>
      <c r="CM354" s="13">
        <v>0.168</v>
      </c>
      <c r="CN354" s="12">
        <v>1</v>
      </c>
      <c r="CO354" s="12">
        <v>0</v>
      </c>
      <c r="CP354" s="15">
        <f t="shared" si="461"/>
        <v>6940.416</v>
      </c>
      <c r="CQ354" s="12">
        <v>1</v>
      </c>
      <c r="CR354" s="12">
        <v>0.89</v>
      </c>
      <c r="CS354" s="12">
        <v>1.78</v>
      </c>
      <c r="CT354" s="35">
        <f t="shared" si="462"/>
        <v>2.5842</v>
      </c>
      <c r="CU354" s="12">
        <v>0.9</v>
      </c>
      <c r="CV354" s="10">
        <v>0.5</v>
      </c>
      <c r="CW354" s="41">
        <f t="shared" si="463"/>
        <v>8070.94036224</v>
      </c>
      <c r="DG354" s="12">
        <v>41606</v>
      </c>
      <c r="DH354" s="13">
        <v>0.168</v>
      </c>
      <c r="DI354" s="12">
        <v>1</v>
      </c>
      <c r="DJ354" s="12">
        <v>0</v>
      </c>
      <c r="DK354" s="15">
        <f t="shared" si="464"/>
        <v>6989.808</v>
      </c>
      <c r="DL354" s="12">
        <v>1</v>
      </c>
      <c r="DM354" s="12">
        <v>0.9</v>
      </c>
      <c r="DN354" s="12">
        <v>2.31</v>
      </c>
      <c r="DO354" s="35">
        <f t="shared" si="465"/>
        <v>3.079</v>
      </c>
      <c r="DP354" s="12">
        <v>0.9</v>
      </c>
      <c r="DQ354" s="10">
        <v>0.5</v>
      </c>
      <c r="DR354" s="41">
        <f t="shared" si="466"/>
        <v>9684.7284744</v>
      </c>
      <c r="EB354" s="12">
        <v>41606</v>
      </c>
      <c r="EC354" s="13">
        <v>0.168</v>
      </c>
      <c r="ED354" s="12">
        <v>1</v>
      </c>
      <c r="EE354" s="12">
        <v>0</v>
      </c>
      <c r="EF354" s="15">
        <f t="shared" si="467"/>
        <v>6989.808</v>
      </c>
      <c r="EG354" s="12">
        <v>1</v>
      </c>
      <c r="EH354" s="12">
        <v>0.9</v>
      </c>
      <c r="EI354" s="12">
        <v>3.11</v>
      </c>
      <c r="EJ354" s="35">
        <f t="shared" si="468"/>
        <v>3.799</v>
      </c>
      <c r="EK354" s="12">
        <v>0.9</v>
      </c>
      <c r="EL354" s="10">
        <v>0.5</v>
      </c>
      <c r="EM354" s="41">
        <f t="shared" si="469"/>
        <v>11949.4262664</v>
      </c>
    </row>
    <row r="355" s="1" customFormat="1" customHeight="1" spans="1:147">
      <c r="F355" s="12">
        <v>35434</v>
      </c>
      <c r="G355" s="13">
        <v>0.3</v>
      </c>
      <c r="H355" s="12">
        <v>1</v>
      </c>
      <c r="I355" s="12">
        <v>0</v>
      </c>
      <c r="J355" s="15">
        <f t="shared" si="449"/>
        <v>10630.2</v>
      </c>
      <c r="K355" s="12">
        <v>1</v>
      </c>
      <c r="L355" s="12">
        <v>0.89</v>
      </c>
      <c r="M355" s="12">
        <v>1.78</v>
      </c>
      <c r="N355" s="35">
        <f t="shared" si="450"/>
        <v>2.5842</v>
      </c>
      <c r="O355" s="12">
        <v>0.9</v>
      </c>
      <c r="P355" s="10">
        <v>0.5</v>
      </c>
      <c r="Q355" s="41">
        <f t="shared" si="451"/>
        <v>12361.753278</v>
      </c>
      <c r="AA355" s="12">
        <v>35434</v>
      </c>
      <c r="AB355" s="13">
        <v>0.3</v>
      </c>
      <c r="AC355" s="12">
        <v>1</v>
      </c>
      <c r="AD355" s="12">
        <v>0</v>
      </c>
      <c r="AE355" s="15">
        <f t="shared" si="452"/>
        <v>10630.2</v>
      </c>
      <c r="AF355" s="12">
        <v>1</v>
      </c>
      <c r="AG355" s="12">
        <v>0.89</v>
      </c>
      <c r="AH355" s="12">
        <v>1.78</v>
      </c>
      <c r="AI355" s="35">
        <f t="shared" si="453"/>
        <v>2.5842</v>
      </c>
      <c r="AJ355" s="12">
        <v>0.9</v>
      </c>
      <c r="AK355" s="10">
        <v>0.5</v>
      </c>
      <c r="AL355" s="41">
        <f t="shared" si="454"/>
        <v>12361.753278</v>
      </c>
      <c r="AV355" s="12">
        <v>35728</v>
      </c>
      <c r="AW355" s="13">
        <v>0.3</v>
      </c>
      <c r="AX355" s="12">
        <v>1</v>
      </c>
      <c r="AY355" s="12">
        <v>0</v>
      </c>
      <c r="AZ355" s="15">
        <f t="shared" si="455"/>
        <v>10718.4</v>
      </c>
      <c r="BA355" s="12">
        <v>1</v>
      </c>
      <c r="BB355" s="12">
        <v>0.9</v>
      </c>
      <c r="BC355" s="12">
        <v>2.31</v>
      </c>
      <c r="BD355" s="35">
        <f t="shared" si="456"/>
        <v>3.079</v>
      </c>
      <c r="BE355" s="12">
        <v>0.9</v>
      </c>
      <c r="BF355" s="10">
        <v>0.5</v>
      </c>
      <c r="BG355" s="41">
        <f t="shared" si="457"/>
        <v>14850.87912</v>
      </c>
      <c r="BQ355" s="12">
        <v>35728</v>
      </c>
      <c r="BR355" s="13">
        <v>0.3</v>
      </c>
      <c r="BS355" s="12">
        <v>1</v>
      </c>
      <c r="BT355" s="12">
        <v>0</v>
      </c>
      <c r="BU355" s="15">
        <f t="shared" si="458"/>
        <v>10718.4</v>
      </c>
      <c r="BV355" s="12">
        <v>1</v>
      </c>
      <c r="BW355" s="12">
        <v>0.9</v>
      </c>
      <c r="BX355" s="12">
        <v>2.31</v>
      </c>
      <c r="BY355" s="35">
        <f t="shared" si="459"/>
        <v>3.079</v>
      </c>
      <c r="BZ355" s="12">
        <v>0.9</v>
      </c>
      <c r="CA355" s="10">
        <v>0.5</v>
      </c>
      <c r="CB355" s="41">
        <f t="shared" si="460"/>
        <v>14850.87912</v>
      </c>
      <c r="CL355" s="12">
        <v>41312</v>
      </c>
      <c r="CM355" s="13">
        <v>0.3</v>
      </c>
      <c r="CN355" s="12">
        <v>1</v>
      </c>
      <c r="CO355" s="12">
        <v>0</v>
      </c>
      <c r="CP355" s="15">
        <f t="shared" si="461"/>
        <v>12393.6</v>
      </c>
      <c r="CQ355" s="12">
        <v>1</v>
      </c>
      <c r="CR355" s="12">
        <v>0.89</v>
      </c>
      <c r="CS355" s="12">
        <v>1.78</v>
      </c>
      <c r="CT355" s="35">
        <f t="shared" si="462"/>
        <v>2.5842</v>
      </c>
      <c r="CU355" s="12">
        <v>0.9</v>
      </c>
      <c r="CV355" s="10">
        <v>0.5</v>
      </c>
      <c r="CW355" s="41">
        <f t="shared" si="463"/>
        <v>14412.393504</v>
      </c>
      <c r="DG355" s="12">
        <v>41606</v>
      </c>
      <c r="DH355" s="13">
        <v>0.3</v>
      </c>
      <c r="DI355" s="12">
        <v>1</v>
      </c>
      <c r="DJ355" s="12">
        <v>0</v>
      </c>
      <c r="DK355" s="15">
        <f t="shared" si="464"/>
        <v>12481.8</v>
      </c>
      <c r="DL355" s="12">
        <v>1</v>
      </c>
      <c r="DM355" s="12">
        <v>0.9</v>
      </c>
      <c r="DN355" s="12">
        <v>2.31</v>
      </c>
      <c r="DO355" s="35">
        <f t="shared" si="465"/>
        <v>3.079</v>
      </c>
      <c r="DP355" s="12">
        <v>0.9</v>
      </c>
      <c r="DQ355" s="10">
        <v>0.5</v>
      </c>
      <c r="DR355" s="41">
        <f t="shared" si="466"/>
        <v>17294.15799</v>
      </c>
      <c r="EB355" s="12">
        <v>41606</v>
      </c>
      <c r="EC355" s="13">
        <v>0.3</v>
      </c>
      <c r="ED355" s="12">
        <v>1</v>
      </c>
      <c r="EE355" s="12">
        <v>0</v>
      </c>
      <c r="EF355" s="15">
        <f t="shared" si="467"/>
        <v>12481.8</v>
      </c>
      <c r="EG355" s="12">
        <v>1</v>
      </c>
      <c r="EH355" s="12">
        <v>0.9</v>
      </c>
      <c r="EI355" s="12">
        <v>3.11</v>
      </c>
      <c r="EJ355" s="35">
        <f t="shared" si="468"/>
        <v>3.799</v>
      </c>
      <c r="EK355" s="12">
        <v>0.9</v>
      </c>
      <c r="EL355" s="10">
        <v>0.5</v>
      </c>
      <c r="EM355" s="41">
        <f t="shared" si="469"/>
        <v>21338.26119</v>
      </c>
    </row>
    <row r="356" s="1" customFormat="1" customHeight="1" spans="1:147">
      <c r="F356" s="12">
        <v>35434</v>
      </c>
      <c r="G356" s="13">
        <v>0.58</v>
      </c>
      <c r="H356" s="12">
        <v>1</v>
      </c>
      <c r="I356" s="12">
        <v>0</v>
      </c>
      <c r="J356" s="15">
        <f t="shared" si="449"/>
        <v>20551.72</v>
      </c>
      <c r="K356" s="12">
        <v>1</v>
      </c>
      <c r="L356" s="12">
        <v>0.89</v>
      </c>
      <c r="M356" s="12">
        <v>1.78</v>
      </c>
      <c r="N356" s="35">
        <f t="shared" si="450"/>
        <v>2.5842</v>
      </c>
      <c r="O356" s="12">
        <v>0.9</v>
      </c>
      <c r="P356" s="10">
        <v>0.5</v>
      </c>
      <c r="Q356" s="41">
        <f t="shared" si="451"/>
        <v>23899.3896708</v>
      </c>
      <c r="AA356" s="12">
        <v>35434</v>
      </c>
      <c r="AB356" s="13">
        <v>0.58</v>
      </c>
      <c r="AC356" s="12">
        <v>1</v>
      </c>
      <c r="AD356" s="12">
        <v>0</v>
      </c>
      <c r="AE356" s="15">
        <f t="shared" si="452"/>
        <v>20551.72</v>
      </c>
      <c r="AF356" s="12">
        <v>1</v>
      </c>
      <c r="AG356" s="12">
        <v>0.89</v>
      </c>
      <c r="AH356" s="12">
        <v>1.78</v>
      </c>
      <c r="AI356" s="35">
        <f t="shared" si="453"/>
        <v>2.5842</v>
      </c>
      <c r="AJ356" s="12">
        <v>0.9</v>
      </c>
      <c r="AK356" s="10">
        <v>0.5</v>
      </c>
      <c r="AL356" s="41">
        <f t="shared" si="454"/>
        <v>23899.3896708</v>
      </c>
      <c r="AV356" s="12">
        <v>35728</v>
      </c>
      <c r="AW356" s="13">
        <v>0.58</v>
      </c>
      <c r="AX356" s="12">
        <v>1</v>
      </c>
      <c r="AY356" s="12">
        <v>0</v>
      </c>
      <c r="AZ356" s="15">
        <f t="shared" si="455"/>
        <v>20722.24</v>
      </c>
      <c r="BA356" s="12">
        <v>1</v>
      </c>
      <c r="BB356" s="12">
        <v>0.9</v>
      </c>
      <c r="BC356" s="12">
        <v>2.31</v>
      </c>
      <c r="BD356" s="35">
        <f t="shared" si="456"/>
        <v>3.079</v>
      </c>
      <c r="BE356" s="12">
        <v>0.9</v>
      </c>
      <c r="BF356" s="10">
        <v>0.5</v>
      </c>
      <c r="BG356" s="41">
        <f t="shared" si="457"/>
        <v>28711.699632</v>
      </c>
      <c r="BQ356" s="12">
        <v>35728</v>
      </c>
      <c r="BR356" s="13">
        <v>0.58</v>
      </c>
      <c r="BS356" s="12">
        <v>1</v>
      </c>
      <c r="BT356" s="12">
        <v>0</v>
      </c>
      <c r="BU356" s="15">
        <f t="shared" si="458"/>
        <v>20722.24</v>
      </c>
      <c r="BV356" s="12">
        <v>1</v>
      </c>
      <c r="BW356" s="12">
        <v>0.9</v>
      </c>
      <c r="BX356" s="12">
        <v>2.31</v>
      </c>
      <c r="BY356" s="35">
        <f t="shared" si="459"/>
        <v>3.079</v>
      </c>
      <c r="BZ356" s="12">
        <v>0.9</v>
      </c>
      <c r="CA356" s="10">
        <v>0.5</v>
      </c>
      <c r="CB356" s="41">
        <f t="shared" si="460"/>
        <v>28711.699632</v>
      </c>
      <c r="CL356" s="12">
        <v>41312</v>
      </c>
      <c r="CM356" s="13">
        <v>0.58</v>
      </c>
      <c r="CN356" s="12">
        <v>1</v>
      </c>
      <c r="CO356" s="12">
        <v>0</v>
      </c>
      <c r="CP356" s="15">
        <f t="shared" si="461"/>
        <v>23960.96</v>
      </c>
      <c r="CQ356" s="12">
        <v>1</v>
      </c>
      <c r="CR356" s="12">
        <v>0.89</v>
      </c>
      <c r="CS356" s="12">
        <v>1.78</v>
      </c>
      <c r="CT356" s="35">
        <f t="shared" si="462"/>
        <v>2.5842</v>
      </c>
      <c r="CU356" s="12">
        <v>0.9</v>
      </c>
      <c r="CV356" s="10">
        <v>0.5</v>
      </c>
      <c r="CW356" s="41">
        <f t="shared" si="463"/>
        <v>27863.9607744</v>
      </c>
      <c r="DG356" s="12">
        <v>41606</v>
      </c>
      <c r="DH356" s="13">
        <v>0.58</v>
      </c>
      <c r="DI356" s="12">
        <v>1</v>
      </c>
      <c r="DJ356" s="12">
        <v>0</v>
      </c>
      <c r="DK356" s="15">
        <f t="shared" si="464"/>
        <v>24131.48</v>
      </c>
      <c r="DL356" s="12">
        <v>1</v>
      </c>
      <c r="DM356" s="12">
        <v>0.9</v>
      </c>
      <c r="DN356" s="12">
        <v>2.31</v>
      </c>
      <c r="DO356" s="35">
        <f t="shared" si="465"/>
        <v>3.079</v>
      </c>
      <c r="DP356" s="12">
        <v>0.9</v>
      </c>
      <c r="DQ356" s="10">
        <v>0.5</v>
      </c>
      <c r="DR356" s="41">
        <f t="shared" si="466"/>
        <v>33435.372114</v>
      </c>
      <c r="EB356" s="12">
        <v>41606</v>
      </c>
      <c r="EC356" s="13">
        <v>0.58</v>
      </c>
      <c r="ED356" s="12">
        <v>1</v>
      </c>
      <c r="EE356" s="12">
        <v>0</v>
      </c>
      <c r="EF356" s="15">
        <f t="shared" si="467"/>
        <v>24131.48</v>
      </c>
      <c r="EG356" s="12">
        <v>1</v>
      </c>
      <c r="EH356" s="12">
        <v>0.9</v>
      </c>
      <c r="EI356" s="12">
        <v>3.11</v>
      </c>
      <c r="EJ356" s="35">
        <f t="shared" si="468"/>
        <v>3.799</v>
      </c>
      <c r="EK356" s="12">
        <v>0.9</v>
      </c>
      <c r="EL356" s="10">
        <v>0.5</v>
      </c>
      <c r="EM356" s="41">
        <f t="shared" si="469"/>
        <v>41253.971634</v>
      </c>
    </row>
    <row r="357" s="1" customFormat="1" customHeight="1" spans="1:147">
      <c r="F357" s="42" t="s">
        <v>50</v>
      </c>
      <c r="G357" s="37"/>
      <c r="H357" s="37"/>
      <c r="I357" s="37"/>
      <c r="J357" s="37"/>
      <c r="K357" s="37"/>
      <c r="L357" s="37"/>
      <c r="M357" s="38">
        <f>SUM(Q347:Q356)</f>
        <v>91641.79763424</v>
      </c>
      <c r="N357" s="38"/>
      <c r="O357" s="38"/>
      <c r="P357" s="38"/>
      <c r="Q357" s="38"/>
      <c r="R357" s="1"/>
      <c r="S357" s="1"/>
      <c r="T357" s="1"/>
      <c r="U357" s="1"/>
      <c r="V357" s="1"/>
      <c r="W357" s="1"/>
      <c r="X357" s="1"/>
      <c r="Y357" s="1"/>
      <c r="Z357" s="1"/>
      <c r="AA357" s="42" t="s">
        <v>50</v>
      </c>
      <c r="AB357" s="37"/>
      <c r="AC357" s="37"/>
      <c r="AD357" s="37"/>
      <c r="AE357" s="37"/>
      <c r="AF357" s="37"/>
      <c r="AG357" s="37"/>
      <c r="AH357" s="38">
        <f>SUM(AL347:AL356)</f>
        <v>91641.79763424</v>
      </c>
      <c r="AI357" s="38"/>
      <c r="AJ357" s="38"/>
      <c r="AK357" s="38"/>
      <c r="AL357" s="38"/>
      <c r="AM357" s="1"/>
      <c r="AN357" s="1"/>
      <c r="AO357" s="1"/>
      <c r="AP357" s="1"/>
      <c r="AQ357" s="1"/>
      <c r="AR357" s="1"/>
      <c r="AS357" s="1"/>
      <c r="AT357" s="1"/>
      <c r="AU357" s="1"/>
      <c r="AV357" s="42" t="s">
        <v>50</v>
      </c>
      <c r="AW357" s="37"/>
      <c r="AX357" s="37"/>
      <c r="AY357" s="37"/>
      <c r="AZ357" s="37"/>
      <c r="BA357" s="37"/>
      <c r="BB357" s="37"/>
      <c r="BC357" s="38">
        <f>SUM(BG347:BG356)</f>
        <v>110094.5172096</v>
      </c>
      <c r="BD357" s="38"/>
      <c r="BE357" s="38"/>
      <c r="BF357" s="38"/>
      <c r="BG357" s="38"/>
      <c r="BH357" s="1"/>
      <c r="BI357" s="1"/>
      <c r="BJ357" s="1"/>
      <c r="BK357" s="1"/>
      <c r="BL357" s="1"/>
      <c r="BM357" s="1"/>
      <c r="BN357" s="1"/>
      <c r="BO357" s="1"/>
      <c r="BP357" s="1"/>
      <c r="BQ357" s="42" t="s">
        <v>50</v>
      </c>
      <c r="BR357" s="37"/>
      <c r="BS357" s="37"/>
      <c r="BT357" s="37"/>
      <c r="BU357" s="37"/>
      <c r="BV357" s="37"/>
      <c r="BW357" s="37"/>
      <c r="BX357" s="38">
        <f>SUM(CB347:CB356)</f>
        <v>110094.5172096</v>
      </c>
      <c r="BY357" s="38"/>
      <c r="BZ357" s="38"/>
      <c r="CA357" s="38"/>
      <c r="CB357" s="38"/>
      <c r="CC357" s="1"/>
      <c r="CD357" s="1"/>
      <c r="CE357" s="1"/>
      <c r="CF357" s="1"/>
      <c r="CG357" s="1"/>
      <c r="CH357" s="1"/>
      <c r="CI357" s="1"/>
      <c r="CJ357" s="1"/>
      <c r="CK357" s="1"/>
      <c r="CL357" s="42" t="s">
        <v>50</v>
      </c>
      <c r="CM357" s="37"/>
      <c r="CN357" s="37"/>
      <c r="CO357" s="37"/>
      <c r="CP357" s="37"/>
      <c r="CQ357" s="37"/>
      <c r="CR357" s="37"/>
      <c r="CS357" s="38">
        <f>SUM(CW347:CW356)</f>
        <v>106843.87717632</v>
      </c>
      <c r="CT357" s="38"/>
      <c r="CU357" s="38"/>
      <c r="CV357" s="38"/>
      <c r="CW357" s="38"/>
      <c r="CX357" s="1"/>
      <c r="CY357" s="1"/>
      <c r="CZ357" s="1"/>
      <c r="DA357" s="1"/>
      <c r="DB357" s="1"/>
      <c r="DC357" s="1"/>
      <c r="DD357" s="1"/>
      <c r="DE357" s="1"/>
      <c r="DF357" s="1"/>
      <c r="DG357" s="42" t="s">
        <v>50</v>
      </c>
      <c r="DH357" s="37"/>
      <c r="DI357" s="37"/>
      <c r="DJ357" s="37"/>
      <c r="DK357" s="37"/>
      <c r="DL357" s="37"/>
      <c r="DM357" s="37"/>
      <c r="DN357" s="38">
        <f>SUM(DR347:DR356)</f>
        <v>128207.3578992</v>
      </c>
      <c r="DO357" s="38"/>
      <c r="DP357" s="38"/>
      <c r="DQ357" s="38"/>
      <c r="DR357" s="38"/>
      <c r="DS357" s="1"/>
      <c r="DT357" s="1"/>
      <c r="DU357" s="1"/>
      <c r="DV357" s="1"/>
      <c r="DW357" s="1"/>
      <c r="DX357" s="1"/>
      <c r="DY357" s="1"/>
      <c r="DZ357" s="1"/>
      <c r="EA357" s="1"/>
      <c r="EB357" s="42" t="s">
        <v>50</v>
      </c>
      <c r="EC357" s="37"/>
      <c r="ED357" s="37"/>
      <c r="EE357" s="37"/>
      <c r="EF357" s="37"/>
      <c r="EG357" s="37"/>
      <c r="EH357" s="37"/>
      <c r="EI357" s="38">
        <f>SUM(EM347:EM356)</f>
        <v>158187.6429552</v>
      </c>
      <c r="EJ357" s="38"/>
      <c r="EK357" s="38"/>
      <c r="EL357" s="38"/>
      <c r="EM357" s="38"/>
    </row>
    <row r="358" s="1" customFormat="1" customHeight="1" spans="1:147">
      <c r="F358" s="37"/>
      <c r="G358" s="37"/>
      <c r="H358" s="37"/>
      <c r="I358" s="37"/>
      <c r="J358" s="37"/>
      <c r="K358" s="37"/>
      <c r="L358" s="37"/>
      <c r="M358" s="38"/>
      <c r="N358" s="38"/>
      <c r="O358" s="38"/>
      <c r="P358" s="38"/>
      <c r="Q358" s="38"/>
      <c r="R358" s="1"/>
      <c r="S358" s="1"/>
      <c r="T358" s="1"/>
      <c r="U358" s="1"/>
      <c r="V358" s="1"/>
      <c r="W358" s="1"/>
      <c r="X358" s="1"/>
      <c r="Y358" s="1"/>
      <c r="Z358" s="1"/>
      <c r="AA358" s="37"/>
      <c r="AB358" s="37"/>
      <c r="AC358" s="37"/>
      <c r="AD358" s="37"/>
      <c r="AE358" s="37"/>
      <c r="AF358" s="37"/>
      <c r="AG358" s="37"/>
      <c r="AH358" s="38"/>
      <c r="AI358" s="38"/>
      <c r="AJ358" s="38"/>
      <c r="AK358" s="38"/>
      <c r="AL358" s="38"/>
      <c r="AM358" s="1"/>
      <c r="AN358" s="1"/>
      <c r="AO358" s="1"/>
      <c r="AP358" s="1"/>
      <c r="AQ358" s="1"/>
      <c r="AR358" s="1"/>
      <c r="AS358" s="1"/>
      <c r="AT358" s="1"/>
      <c r="AU358" s="1"/>
      <c r="AV358" s="37"/>
      <c r="AW358" s="37"/>
      <c r="AX358" s="37"/>
      <c r="AY358" s="37"/>
      <c r="AZ358" s="37"/>
      <c r="BA358" s="37"/>
      <c r="BB358" s="37"/>
      <c r="BC358" s="38"/>
      <c r="BD358" s="38"/>
      <c r="BE358" s="38"/>
      <c r="BF358" s="38"/>
      <c r="BG358" s="38"/>
      <c r="BH358" s="1"/>
      <c r="BI358" s="1"/>
      <c r="BJ358" s="1"/>
      <c r="BK358" s="1"/>
      <c r="BL358" s="1"/>
      <c r="BM358" s="1"/>
      <c r="BN358" s="1"/>
      <c r="BO358" s="1"/>
      <c r="BP358" s="1"/>
      <c r="BQ358" s="37"/>
      <c r="BR358" s="37"/>
      <c r="BS358" s="37"/>
      <c r="BT358" s="37"/>
      <c r="BU358" s="37"/>
      <c r="BV358" s="37"/>
      <c r="BW358" s="37"/>
      <c r="BX358" s="38"/>
      <c r="BY358" s="38"/>
      <c r="BZ358" s="38"/>
      <c r="CA358" s="38"/>
      <c r="CB358" s="38"/>
      <c r="CC358" s="1"/>
      <c r="CD358" s="1"/>
      <c r="CE358" s="1"/>
      <c r="CF358" s="1"/>
      <c r="CG358" s="1"/>
      <c r="CH358" s="1"/>
      <c r="CI358" s="1"/>
      <c r="CJ358" s="1"/>
      <c r="CK358" s="1"/>
      <c r="CL358" s="37"/>
      <c r="CM358" s="37"/>
      <c r="CN358" s="37"/>
      <c r="CO358" s="37"/>
      <c r="CP358" s="37"/>
      <c r="CQ358" s="37"/>
      <c r="CR358" s="37"/>
      <c r="CS358" s="38"/>
      <c r="CT358" s="38"/>
      <c r="CU358" s="38"/>
      <c r="CV358" s="38"/>
      <c r="CW358" s="38"/>
      <c r="CX358" s="1"/>
      <c r="CY358" s="1"/>
      <c r="CZ358" s="1"/>
      <c r="DA358" s="1"/>
      <c r="DB358" s="1"/>
      <c r="DC358" s="1"/>
      <c r="DD358" s="1"/>
      <c r="DE358" s="1"/>
      <c r="DF358" s="1"/>
      <c r="DG358" s="37"/>
      <c r="DH358" s="37"/>
      <c r="DI358" s="37"/>
      <c r="DJ358" s="37"/>
      <c r="DK358" s="37"/>
      <c r="DL358" s="37"/>
      <c r="DM358" s="37"/>
      <c r="DN358" s="38"/>
      <c r="DO358" s="38"/>
      <c r="DP358" s="38"/>
      <c r="DQ358" s="38"/>
      <c r="DR358" s="38"/>
      <c r="DS358" s="1"/>
      <c r="DT358" s="1"/>
      <c r="DU358" s="1"/>
      <c r="DV358" s="1"/>
      <c r="DW358" s="1"/>
      <c r="DX358" s="1"/>
      <c r="DY358" s="1"/>
      <c r="DZ358" s="1"/>
      <c r="EA358" s="1"/>
      <c r="EB358" s="37"/>
      <c r="EC358" s="37"/>
      <c r="ED358" s="37"/>
      <c r="EE358" s="37"/>
      <c r="EF358" s="37"/>
      <c r="EG358" s="37"/>
      <c r="EH358" s="37"/>
      <c r="EI358" s="38"/>
      <c r="EJ358" s="38"/>
      <c r="EK358" s="38"/>
      <c r="EL358" s="38"/>
      <c r="EM358" s="38"/>
    </row>
    <row r="359" s="1" customFormat="1" customHeight="1" spans="1:147">
      <c r="F359" s="37"/>
      <c r="G359" s="37"/>
      <c r="H359" s="37"/>
      <c r="I359" s="37"/>
      <c r="J359" s="37"/>
      <c r="K359" s="37"/>
      <c r="L359" s="37"/>
      <c r="M359" s="38"/>
      <c r="N359" s="38"/>
      <c r="O359" s="38"/>
      <c r="P359" s="38"/>
      <c r="Q359" s="38"/>
      <c r="R359" s="1"/>
      <c r="S359" s="1"/>
      <c r="T359" s="1"/>
      <c r="U359" s="1"/>
      <c r="V359" s="1"/>
      <c r="W359" s="1"/>
      <c r="X359" s="1"/>
      <c r="Y359" s="1"/>
      <c r="Z359" s="1"/>
      <c r="AA359" s="37"/>
      <c r="AB359" s="37"/>
      <c r="AC359" s="37"/>
      <c r="AD359" s="37"/>
      <c r="AE359" s="37"/>
      <c r="AF359" s="37"/>
      <c r="AG359" s="37"/>
      <c r="AH359" s="38"/>
      <c r="AI359" s="38"/>
      <c r="AJ359" s="38"/>
      <c r="AK359" s="38"/>
      <c r="AL359" s="38"/>
      <c r="AM359" s="1"/>
      <c r="AN359" s="1"/>
      <c r="AO359" s="1"/>
      <c r="AP359" s="1"/>
      <c r="AQ359" s="1"/>
      <c r="AR359" s="1"/>
      <c r="AS359" s="1"/>
      <c r="AT359" s="1"/>
      <c r="AU359" s="1"/>
      <c r="AV359" s="37"/>
      <c r="AW359" s="37"/>
      <c r="AX359" s="37"/>
      <c r="AY359" s="37"/>
      <c r="AZ359" s="37"/>
      <c r="BA359" s="37"/>
      <c r="BB359" s="37"/>
      <c r="BC359" s="38"/>
      <c r="BD359" s="38"/>
      <c r="BE359" s="38"/>
      <c r="BF359" s="38"/>
      <c r="BG359" s="38"/>
      <c r="BH359" s="1"/>
      <c r="BI359" s="1"/>
      <c r="BJ359" s="1"/>
      <c r="BK359" s="1"/>
      <c r="BL359" s="1"/>
      <c r="BM359" s="1"/>
      <c r="BN359" s="1"/>
      <c r="BO359" s="1"/>
      <c r="BP359" s="1"/>
      <c r="BQ359" s="37"/>
      <c r="BR359" s="37"/>
      <c r="BS359" s="37"/>
      <c r="BT359" s="37"/>
      <c r="BU359" s="37"/>
      <c r="BV359" s="37"/>
      <c r="BW359" s="37"/>
      <c r="BX359" s="38"/>
      <c r="BY359" s="38"/>
      <c r="BZ359" s="38"/>
      <c r="CA359" s="38"/>
      <c r="CB359" s="38"/>
      <c r="CC359" s="1"/>
      <c r="CD359" s="1"/>
      <c r="CE359" s="1"/>
      <c r="CF359" s="1"/>
      <c r="CG359" s="1"/>
      <c r="CH359" s="1"/>
      <c r="CI359" s="1"/>
      <c r="CJ359" s="1"/>
      <c r="CK359" s="1"/>
      <c r="CL359" s="37"/>
      <c r="CM359" s="37"/>
      <c r="CN359" s="37"/>
      <c r="CO359" s="37"/>
      <c r="CP359" s="37"/>
      <c r="CQ359" s="37"/>
      <c r="CR359" s="37"/>
      <c r="CS359" s="38"/>
      <c r="CT359" s="38"/>
      <c r="CU359" s="38"/>
      <c r="CV359" s="38"/>
      <c r="CW359" s="38"/>
      <c r="CX359" s="1"/>
      <c r="CY359" s="1"/>
      <c r="CZ359" s="1"/>
      <c r="DA359" s="1"/>
      <c r="DB359" s="1"/>
      <c r="DC359" s="1"/>
      <c r="DD359" s="1"/>
      <c r="DE359" s="1"/>
      <c r="DF359" s="1"/>
      <c r="DG359" s="37"/>
      <c r="DH359" s="37"/>
      <c r="DI359" s="37"/>
      <c r="DJ359" s="37"/>
      <c r="DK359" s="37"/>
      <c r="DL359" s="37"/>
      <c r="DM359" s="37"/>
      <c r="DN359" s="38"/>
      <c r="DO359" s="38"/>
      <c r="DP359" s="38"/>
      <c r="DQ359" s="38"/>
      <c r="DR359" s="38"/>
      <c r="DS359" s="1"/>
      <c r="DT359" s="1"/>
      <c r="DU359" s="1"/>
      <c r="DV359" s="1"/>
      <c r="DW359" s="1"/>
      <c r="DX359" s="1"/>
      <c r="DY359" s="1"/>
      <c r="DZ359" s="1"/>
      <c r="EA359" s="1"/>
      <c r="EB359" s="37"/>
      <c r="EC359" s="37"/>
      <c r="ED359" s="37"/>
      <c r="EE359" s="37"/>
      <c r="EF359" s="37"/>
      <c r="EG359" s="37"/>
      <c r="EH359" s="37"/>
      <c r="EI359" s="38"/>
      <c r="EJ359" s="38"/>
      <c r="EK359" s="38"/>
      <c r="EL359" s="38"/>
      <c r="EM359" s="38"/>
    </row>
    <row r="361" s="1" customFormat="1" customHeight="1" spans="1:147">
      <c r="A361" s="2" t="s">
        <v>184</v>
      </c>
      <c r="B361" s="2"/>
      <c r="C361" s="2"/>
      <c r="D361" s="2"/>
      <c r="E361" s="2"/>
      <c r="F361" s="3" t="s">
        <v>1</v>
      </c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2" t="s">
        <v>185</v>
      </c>
      <c r="W361" s="2"/>
      <c r="X361" s="2"/>
      <c r="Y361" s="2"/>
      <c r="Z361" s="2"/>
      <c r="AA361" s="3" t="s">
        <v>1</v>
      </c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2" t="s">
        <v>186</v>
      </c>
      <c r="AR361" s="2"/>
      <c r="AS361" s="2"/>
      <c r="AT361" s="2"/>
      <c r="AU361" s="2"/>
      <c r="AV361" s="3" t="s">
        <v>1</v>
      </c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2" t="s">
        <v>187</v>
      </c>
      <c r="BM361" s="2"/>
      <c r="BN361" s="2"/>
      <c r="BO361" s="2"/>
      <c r="BP361" s="2"/>
      <c r="BQ361" s="3" t="s">
        <v>1</v>
      </c>
      <c r="BR361" s="3"/>
      <c r="BS361" s="3"/>
      <c r="BT361" s="3"/>
      <c r="BU361" s="3"/>
      <c r="BV361" s="3"/>
      <c r="BW361" s="3"/>
      <c r="BX361" s="3"/>
      <c r="BY361" s="3"/>
      <c r="BZ361" s="3"/>
      <c r="CA361" s="3"/>
      <c r="CB361" s="3"/>
      <c r="CC361" s="3"/>
      <c r="CD361" s="3"/>
      <c r="CE361" s="3"/>
      <c r="CF361" s="3"/>
      <c r="CG361" s="2" t="s">
        <v>188</v>
      </c>
      <c r="CH361" s="2"/>
      <c r="CI361" s="2"/>
      <c r="CJ361" s="2"/>
      <c r="CK361" s="2"/>
      <c r="CL361" s="3" t="s">
        <v>1</v>
      </c>
      <c r="CM361" s="3"/>
      <c r="CN361" s="3"/>
      <c r="CO361" s="3"/>
      <c r="CP361" s="3"/>
      <c r="CQ361" s="3"/>
      <c r="CR361" s="3"/>
      <c r="CS361" s="3"/>
      <c r="CT361" s="3"/>
      <c r="CU361" s="3"/>
      <c r="CV361" s="3"/>
      <c r="CW361" s="3"/>
      <c r="CX361" s="3"/>
      <c r="CY361" s="3"/>
      <c r="CZ361" s="3"/>
      <c r="DA361" s="3"/>
      <c r="DB361" s="2" t="s">
        <v>189</v>
      </c>
      <c r="DC361" s="2"/>
      <c r="DD361" s="2"/>
      <c r="DE361" s="2"/>
      <c r="DF361" s="2"/>
      <c r="DG361" s="3" t="s">
        <v>1</v>
      </c>
      <c r="DH361" s="3"/>
      <c r="DI361" s="3"/>
      <c r="DJ361" s="3"/>
      <c r="DK361" s="3"/>
      <c r="DL361" s="3"/>
      <c r="DM361" s="3"/>
      <c r="DN361" s="3"/>
      <c r="DO361" s="3"/>
      <c r="DP361" s="3"/>
      <c r="DQ361" s="3"/>
      <c r="DR361" s="3"/>
      <c r="DS361" s="3"/>
      <c r="DT361" s="3"/>
      <c r="DU361" s="3"/>
      <c r="DV361" s="3"/>
      <c r="DW361" s="2" t="s">
        <v>190</v>
      </c>
      <c r="DX361" s="2"/>
      <c r="DY361" s="2"/>
      <c r="DZ361" s="2"/>
      <c r="EA361" s="2"/>
      <c r="EB361" s="3" t="s">
        <v>1</v>
      </c>
      <c r="EC361" s="3"/>
      <c r="ED361" s="3"/>
      <c r="EE361" s="3"/>
      <c r="EF361" s="3"/>
      <c r="EG361" s="3"/>
      <c r="EH361" s="3"/>
      <c r="EI361" s="3"/>
      <c r="EJ361" s="3"/>
      <c r="EK361" s="3"/>
      <c r="EL361" s="3"/>
      <c r="EM361" s="3"/>
      <c r="EN361" s="3"/>
      <c r="EO361" s="3"/>
      <c r="EP361" s="3"/>
      <c r="EQ361" s="3"/>
    </row>
    <row r="362" s="1" customFormat="1" customHeight="1" spans="1:147">
      <c r="A362" s="2"/>
      <c r="B362" s="2"/>
      <c r="C362" s="2"/>
      <c r="D362" s="2"/>
      <c r="E362" s="2"/>
      <c r="F362" s="4" t="s">
        <v>8</v>
      </c>
      <c r="G362" s="5"/>
      <c r="H362" s="5"/>
      <c r="I362" s="5"/>
      <c r="J362" s="6"/>
      <c r="K362" s="7" t="s">
        <v>9</v>
      </c>
      <c r="L362" s="7"/>
      <c r="M362" s="7"/>
      <c r="N362" s="7"/>
      <c r="O362" s="8" t="s">
        <v>10</v>
      </c>
      <c r="P362" s="9" t="s">
        <v>11</v>
      </c>
      <c r="Q362" s="9"/>
      <c r="R362" s="9"/>
      <c r="S362" s="10" t="s">
        <v>12</v>
      </c>
      <c r="T362" s="8" t="s">
        <v>13</v>
      </c>
      <c r="U362" s="11" t="s">
        <v>14</v>
      </c>
      <c r="V362" s="2"/>
      <c r="W362" s="2"/>
      <c r="X362" s="2"/>
      <c r="Y362" s="2"/>
      <c r="Z362" s="2"/>
      <c r="AA362" s="4" t="s">
        <v>8</v>
      </c>
      <c r="AB362" s="5"/>
      <c r="AC362" s="5"/>
      <c r="AD362" s="5"/>
      <c r="AE362" s="6"/>
      <c r="AF362" s="7" t="s">
        <v>9</v>
      </c>
      <c r="AG362" s="7"/>
      <c r="AH362" s="7"/>
      <c r="AI362" s="7"/>
      <c r="AJ362" s="8" t="s">
        <v>10</v>
      </c>
      <c r="AK362" s="9" t="s">
        <v>11</v>
      </c>
      <c r="AL362" s="9"/>
      <c r="AM362" s="9"/>
      <c r="AN362" s="10" t="s">
        <v>12</v>
      </c>
      <c r="AO362" s="8" t="s">
        <v>13</v>
      </c>
      <c r="AP362" s="11" t="s">
        <v>14</v>
      </c>
      <c r="AQ362" s="2"/>
      <c r="AR362" s="2"/>
      <c r="AS362" s="2"/>
      <c r="AT362" s="2"/>
      <c r="AU362" s="2"/>
      <c r="AV362" s="4" t="s">
        <v>8</v>
      </c>
      <c r="AW362" s="5"/>
      <c r="AX362" s="5"/>
      <c r="AY362" s="5"/>
      <c r="AZ362" s="6"/>
      <c r="BA362" s="7" t="s">
        <v>9</v>
      </c>
      <c r="BB362" s="7"/>
      <c r="BC362" s="7"/>
      <c r="BD362" s="7"/>
      <c r="BE362" s="8" t="s">
        <v>10</v>
      </c>
      <c r="BF362" s="9" t="s">
        <v>11</v>
      </c>
      <c r="BG362" s="9"/>
      <c r="BH362" s="9"/>
      <c r="BI362" s="10" t="s">
        <v>12</v>
      </c>
      <c r="BJ362" s="8" t="s">
        <v>13</v>
      </c>
      <c r="BK362" s="11" t="s">
        <v>14</v>
      </c>
      <c r="BL362" s="2"/>
      <c r="BM362" s="2"/>
      <c r="BN362" s="2"/>
      <c r="BO362" s="2"/>
      <c r="BP362" s="2"/>
      <c r="BQ362" s="4" t="s">
        <v>8</v>
      </c>
      <c r="BR362" s="5"/>
      <c r="BS362" s="5"/>
      <c r="BT362" s="5"/>
      <c r="BU362" s="6"/>
      <c r="BV362" s="7" t="s">
        <v>9</v>
      </c>
      <c r="BW362" s="7"/>
      <c r="BX362" s="7"/>
      <c r="BY362" s="7"/>
      <c r="BZ362" s="8" t="s">
        <v>10</v>
      </c>
      <c r="CA362" s="9" t="s">
        <v>11</v>
      </c>
      <c r="CB362" s="9"/>
      <c r="CC362" s="9"/>
      <c r="CD362" s="10" t="s">
        <v>12</v>
      </c>
      <c r="CE362" s="8" t="s">
        <v>13</v>
      </c>
      <c r="CF362" s="11" t="s">
        <v>14</v>
      </c>
      <c r="CG362" s="2"/>
      <c r="CH362" s="2"/>
      <c r="CI362" s="2"/>
      <c r="CJ362" s="2"/>
      <c r="CK362" s="2"/>
      <c r="CL362" s="4" t="s">
        <v>8</v>
      </c>
      <c r="CM362" s="5"/>
      <c r="CN362" s="5"/>
      <c r="CO362" s="5"/>
      <c r="CP362" s="6"/>
      <c r="CQ362" s="7" t="s">
        <v>9</v>
      </c>
      <c r="CR362" s="7"/>
      <c r="CS362" s="7"/>
      <c r="CT362" s="7"/>
      <c r="CU362" s="8" t="s">
        <v>10</v>
      </c>
      <c r="CV362" s="9" t="s">
        <v>11</v>
      </c>
      <c r="CW362" s="9"/>
      <c r="CX362" s="9"/>
      <c r="CY362" s="10" t="s">
        <v>12</v>
      </c>
      <c r="CZ362" s="8" t="s">
        <v>13</v>
      </c>
      <c r="DA362" s="11" t="s">
        <v>14</v>
      </c>
      <c r="DB362" s="2"/>
      <c r="DC362" s="2"/>
      <c r="DD362" s="2"/>
      <c r="DE362" s="2"/>
      <c r="DF362" s="2"/>
      <c r="DG362" s="4" t="s">
        <v>8</v>
      </c>
      <c r="DH362" s="5"/>
      <c r="DI362" s="5"/>
      <c r="DJ362" s="5"/>
      <c r="DK362" s="6"/>
      <c r="DL362" s="7" t="s">
        <v>9</v>
      </c>
      <c r="DM362" s="7"/>
      <c r="DN362" s="7"/>
      <c r="DO362" s="7"/>
      <c r="DP362" s="8" t="s">
        <v>10</v>
      </c>
      <c r="DQ362" s="9" t="s">
        <v>11</v>
      </c>
      <c r="DR362" s="9"/>
      <c r="DS362" s="9"/>
      <c r="DT362" s="10" t="s">
        <v>12</v>
      </c>
      <c r="DU362" s="8" t="s">
        <v>13</v>
      </c>
      <c r="DV362" s="11" t="s">
        <v>14</v>
      </c>
      <c r="DW362" s="2"/>
      <c r="DX362" s="2"/>
      <c r="DY362" s="2"/>
      <c r="DZ362" s="2"/>
      <c r="EA362" s="2"/>
      <c r="EB362" s="4" t="s">
        <v>8</v>
      </c>
      <c r="EC362" s="5"/>
      <c r="ED362" s="5"/>
      <c r="EE362" s="5"/>
      <c r="EF362" s="6"/>
      <c r="EG362" s="7" t="s">
        <v>9</v>
      </c>
      <c r="EH362" s="7"/>
      <c r="EI362" s="7"/>
      <c r="EJ362" s="7"/>
      <c r="EK362" s="8" t="s">
        <v>10</v>
      </c>
      <c r="EL362" s="9" t="s">
        <v>11</v>
      </c>
      <c r="EM362" s="9"/>
      <c r="EN362" s="9"/>
      <c r="EO362" s="10" t="s">
        <v>12</v>
      </c>
      <c r="EP362" s="8" t="s">
        <v>13</v>
      </c>
      <c r="EQ362" s="11" t="s">
        <v>14</v>
      </c>
    </row>
    <row r="363" s="1" customFormat="1" customHeight="1" spans="1:147">
      <c r="A363" s="1" t="s">
        <v>15</v>
      </c>
      <c r="B363" s="1" t="s">
        <v>16</v>
      </c>
      <c r="C363" s="1" t="s">
        <v>17</v>
      </c>
      <c r="D363" s="1" t="s">
        <v>18</v>
      </c>
      <c r="E363" s="1" t="s">
        <v>19</v>
      </c>
      <c r="F363" s="12" t="s">
        <v>20</v>
      </c>
      <c r="G363" s="12" t="s">
        <v>21</v>
      </c>
      <c r="H363" s="13" t="s">
        <v>22</v>
      </c>
      <c r="I363" s="14" t="s">
        <v>23</v>
      </c>
      <c r="J363" s="15" t="s">
        <v>8</v>
      </c>
      <c r="K363" s="12" t="s">
        <v>24</v>
      </c>
      <c r="L363" s="12" t="s">
        <v>20</v>
      </c>
      <c r="M363" s="12" t="s">
        <v>25</v>
      </c>
      <c r="N363" s="7" t="s">
        <v>26</v>
      </c>
      <c r="O363" s="16"/>
      <c r="P363" s="12" t="s">
        <v>27</v>
      </c>
      <c r="Q363" s="12" t="s">
        <v>28</v>
      </c>
      <c r="R363" s="9" t="s">
        <v>29</v>
      </c>
      <c r="S363" s="10" t="s">
        <v>30</v>
      </c>
      <c r="T363" s="16"/>
      <c r="U363" s="17"/>
      <c r="V363" s="1" t="s">
        <v>15</v>
      </c>
      <c r="W363" s="1" t="s">
        <v>16</v>
      </c>
      <c r="X363" s="1" t="s">
        <v>17</v>
      </c>
      <c r="Y363" s="1" t="s">
        <v>18</v>
      </c>
      <c r="Z363" s="1" t="s">
        <v>19</v>
      </c>
      <c r="AA363" s="12" t="s">
        <v>20</v>
      </c>
      <c r="AB363" s="12" t="s">
        <v>21</v>
      </c>
      <c r="AC363" s="13" t="s">
        <v>22</v>
      </c>
      <c r="AD363" s="14" t="s">
        <v>23</v>
      </c>
      <c r="AE363" s="15" t="s">
        <v>8</v>
      </c>
      <c r="AF363" s="12" t="s">
        <v>24</v>
      </c>
      <c r="AG363" s="12" t="s">
        <v>20</v>
      </c>
      <c r="AH363" s="12" t="s">
        <v>25</v>
      </c>
      <c r="AI363" s="7" t="s">
        <v>26</v>
      </c>
      <c r="AJ363" s="16"/>
      <c r="AK363" s="12" t="s">
        <v>27</v>
      </c>
      <c r="AL363" s="12" t="s">
        <v>28</v>
      </c>
      <c r="AM363" s="9" t="s">
        <v>29</v>
      </c>
      <c r="AN363" s="10" t="s">
        <v>30</v>
      </c>
      <c r="AO363" s="16"/>
      <c r="AP363" s="17"/>
      <c r="AQ363" s="1" t="s">
        <v>15</v>
      </c>
      <c r="AR363" s="1" t="s">
        <v>16</v>
      </c>
      <c r="AS363" s="1" t="s">
        <v>17</v>
      </c>
      <c r="AT363" s="1" t="s">
        <v>18</v>
      </c>
      <c r="AU363" s="1" t="s">
        <v>19</v>
      </c>
      <c r="AV363" s="12" t="s">
        <v>20</v>
      </c>
      <c r="AW363" s="12" t="s">
        <v>21</v>
      </c>
      <c r="AX363" s="13" t="s">
        <v>22</v>
      </c>
      <c r="AY363" s="14" t="s">
        <v>23</v>
      </c>
      <c r="AZ363" s="15" t="s">
        <v>8</v>
      </c>
      <c r="BA363" s="12" t="s">
        <v>24</v>
      </c>
      <c r="BB363" s="12" t="s">
        <v>20</v>
      </c>
      <c r="BC363" s="12" t="s">
        <v>25</v>
      </c>
      <c r="BD363" s="7" t="s">
        <v>26</v>
      </c>
      <c r="BE363" s="16"/>
      <c r="BF363" s="12" t="s">
        <v>27</v>
      </c>
      <c r="BG363" s="12" t="s">
        <v>28</v>
      </c>
      <c r="BH363" s="9" t="s">
        <v>29</v>
      </c>
      <c r="BI363" s="10" t="s">
        <v>30</v>
      </c>
      <c r="BJ363" s="16"/>
      <c r="BK363" s="17"/>
      <c r="BL363" s="1" t="s">
        <v>15</v>
      </c>
      <c r="BM363" s="1" t="s">
        <v>16</v>
      </c>
      <c r="BN363" s="1" t="s">
        <v>17</v>
      </c>
      <c r="BO363" s="1" t="s">
        <v>18</v>
      </c>
      <c r="BP363" s="1" t="s">
        <v>19</v>
      </c>
      <c r="BQ363" s="12" t="s">
        <v>20</v>
      </c>
      <c r="BR363" s="12" t="s">
        <v>21</v>
      </c>
      <c r="BS363" s="13" t="s">
        <v>22</v>
      </c>
      <c r="BT363" s="14" t="s">
        <v>23</v>
      </c>
      <c r="BU363" s="15" t="s">
        <v>8</v>
      </c>
      <c r="BV363" s="12" t="s">
        <v>24</v>
      </c>
      <c r="BW363" s="12" t="s">
        <v>20</v>
      </c>
      <c r="BX363" s="12" t="s">
        <v>25</v>
      </c>
      <c r="BY363" s="7" t="s">
        <v>26</v>
      </c>
      <c r="BZ363" s="16"/>
      <c r="CA363" s="12" t="s">
        <v>27</v>
      </c>
      <c r="CB363" s="12" t="s">
        <v>28</v>
      </c>
      <c r="CC363" s="9" t="s">
        <v>29</v>
      </c>
      <c r="CD363" s="10" t="s">
        <v>30</v>
      </c>
      <c r="CE363" s="16"/>
      <c r="CF363" s="17"/>
      <c r="CG363" s="1" t="s">
        <v>15</v>
      </c>
      <c r="CH363" s="1" t="s">
        <v>16</v>
      </c>
      <c r="CI363" s="1" t="s">
        <v>17</v>
      </c>
      <c r="CJ363" s="1" t="s">
        <v>18</v>
      </c>
      <c r="CK363" s="1" t="s">
        <v>19</v>
      </c>
      <c r="CL363" s="12" t="s">
        <v>20</v>
      </c>
      <c r="CM363" s="12" t="s">
        <v>21</v>
      </c>
      <c r="CN363" s="13" t="s">
        <v>22</v>
      </c>
      <c r="CO363" s="14" t="s">
        <v>23</v>
      </c>
      <c r="CP363" s="15" t="s">
        <v>8</v>
      </c>
      <c r="CQ363" s="12" t="s">
        <v>24</v>
      </c>
      <c r="CR363" s="12" t="s">
        <v>20</v>
      </c>
      <c r="CS363" s="12" t="s">
        <v>25</v>
      </c>
      <c r="CT363" s="7" t="s">
        <v>26</v>
      </c>
      <c r="CU363" s="16"/>
      <c r="CV363" s="12" t="s">
        <v>27</v>
      </c>
      <c r="CW363" s="12" t="s">
        <v>28</v>
      </c>
      <c r="CX363" s="9" t="s">
        <v>29</v>
      </c>
      <c r="CY363" s="10" t="s">
        <v>30</v>
      </c>
      <c r="CZ363" s="16"/>
      <c r="DA363" s="17"/>
      <c r="DB363" s="1" t="s">
        <v>15</v>
      </c>
      <c r="DC363" s="1" t="s">
        <v>16</v>
      </c>
      <c r="DD363" s="1" t="s">
        <v>17</v>
      </c>
      <c r="DE363" s="1" t="s">
        <v>18</v>
      </c>
      <c r="DF363" s="1" t="s">
        <v>19</v>
      </c>
      <c r="DG363" s="12" t="s">
        <v>20</v>
      </c>
      <c r="DH363" s="12" t="s">
        <v>21</v>
      </c>
      <c r="DI363" s="13" t="s">
        <v>22</v>
      </c>
      <c r="DJ363" s="14" t="s">
        <v>23</v>
      </c>
      <c r="DK363" s="15" t="s">
        <v>8</v>
      </c>
      <c r="DL363" s="12" t="s">
        <v>24</v>
      </c>
      <c r="DM363" s="12" t="s">
        <v>20</v>
      </c>
      <c r="DN363" s="12" t="s">
        <v>25</v>
      </c>
      <c r="DO363" s="7" t="s">
        <v>26</v>
      </c>
      <c r="DP363" s="16"/>
      <c r="DQ363" s="12" t="s">
        <v>27</v>
      </c>
      <c r="DR363" s="12" t="s">
        <v>28</v>
      </c>
      <c r="DS363" s="9" t="s">
        <v>29</v>
      </c>
      <c r="DT363" s="10" t="s">
        <v>30</v>
      </c>
      <c r="DU363" s="16"/>
      <c r="DV363" s="17"/>
      <c r="DW363" s="1" t="s">
        <v>15</v>
      </c>
      <c r="DX363" s="1" t="s">
        <v>16</v>
      </c>
      <c r="DY363" s="1" t="s">
        <v>17</v>
      </c>
      <c r="DZ363" s="1" t="s">
        <v>18</v>
      </c>
      <c r="EA363" s="1" t="s">
        <v>19</v>
      </c>
      <c r="EB363" s="12" t="s">
        <v>20</v>
      </c>
      <c r="EC363" s="12" t="s">
        <v>21</v>
      </c>
      <c r="ED363" s="13" t="s">
        <v>22</v>
      </c>
      <c r="EE363" s="14" t="s">
        <v>23</v>
      </c>
      <c r="EF363" s="15" t="s">
        <v>8</v>
      </c>
      <c r="EG363" s="12" t="s">
        <v>24</v>
      </c>
      <c r="EH363" s="12" t="s">
        <v>20</v>
      </c>
      <c r="EI363" s="12" t="s">
        <v>25</v>
      </c>
      <c r="EJ363" s="7" t="s">
        <v>26</v>
      </c>
      <c r="EK363" s="16"/>
      <c r="EL363" s="12" t="s">
        <v>27</v>
      </c>
      <c r="EM363" s="12" t="s">
        <v>28</v>
      </c>
      <c r="EN363" s="9" t="s">
        <v>29</v>
      </c>
      <c r="EO363" s="10" t="s">
        <v>30</v>
      </c>
      <c r="EP363" s="16"/>
      <c r="EQ363" s="17"/>
    </row>
    <row r="364" s="1" customFormat="1" customHeight="1" spans="1:147">
      <c r="A364" s="18">
        <f>N382</f>
        <v>3663174.39555176</v>
      </c>
      <c r="B364" s="18">
        <f>K431</f>
        <v>299005.08556464</v>
      </c>
      <c r="C364" s="18">
        <f>N412</f>
        <v>880566.394171448</v>
      </c>
      <c r="D364" s="18">
        <f>M447</f>
        <v>91641.79763424</v>
      </c>
      <c r="E364" s="18">
        <v>18</v>
      </c>
      <c r="F364" s="12">
        <v>1444</v>
      </c>
      <c r="G364" s="12">
        <f t="shared" ref="G364:G368" si="470">1.728+0.6</f>
        <v>2.328</v>
      </c>
      <c r="H364" s="13">
        <v>1.35</v>
      </c>
      <c r="I364" s="14">
        <v>1.4</v>
      </c>
      <c r="J364" s="15">
        <f t="shared" ref="J364:J381" si="471">F364*G364*H364*I364</f>
        <v>6353.48448</v>
      </c>
      <c r="K364" s="12">
        <v>1</v>
      </c>
      <c r="L364" s="12">
        <v>1444</v>
      </c>
      <c r="M364" s="12">
        <v>1.23</v>
      </c>
      <c r="N364" s="19">
        <f t="shared" ref="N364:N381" si="472">1+6*L364/(L364+2000)+M364</f>
        <v>4.74567944250871</v>
      </c>
      <c r="O364" s="20">
        <v>11872</v>
      </c>
      <c r="P364" s="12">
        <v>0.99</v>
      </c>
      <c r="Q364" s="12">
        <v>2.76</v>
      </c>
      <c r="R364" s="9">
        <f t="shared" ref="R364:R381" si="473">1+P364*Q364</f>
        <v>3.7324</v>
      </c>
      <c r="S364" s="10">
        <v>1.225</v>
      </c>
      <c r="T364" s="20">
        <v>1</v>
      </c>
      <c r="U364" s="21">
        <f t="shared" ref="U364:U381" si="474">((J364*K364*N364)+O364)*R364*S364*T364</f>
        <v>192139.886816106</v>
      </c>
      <c r="V364" s="18">
        <f>AI382</f>
        <v>3718122.01148504</v>
      </c>
      <c r="W364" s="18">
        <f>AF431</f>
        <v>299005.08556464</v>
      </c>
      <c r="X364" s="18">
        <f>AI412</f>
        <v>1104306.76874616</v>
      </c>
      <c r="Y364" s="18">
        <f>AH447</f>
        <v>91641.79763424</v>
      </c>
      <c r="Z364" s="18">
        <v>18</v>
      </c>
      <c r="AA364" s="12">
        <v>1444</v>
      </c>
      <c r="AB364" s="12">
        <f t="shared" ref="AB364:AB368" si="475">1.728+0.6</f>
        <v>2.328</v>
      </c>
      <c r="AC364" s="13">
        <v>1.35</v>
      </c>
      <c r="AD364" s="14">
        <v>1.4</v>
      </c>
      <c r="AE364" s="15">
        <f t="shared" ref="AE364:AE381" si="476">AA364*AB364*AC364*AD364</f>
        <v>6353.48448</v>
      </c>
      <c r="AF364" s="12">
        <v>1</v>
      </c>
      <c r="AG364" s="12">
        <v>1444</v>
      </c>
      <c r="AH364" s="12">
        <v>1.23</v>
      </c>
      <c r="AI364" s="19">
        <f t="shared" ref="AI364:AI381" si="477">1+6*AG364/(AG364+2000)+AH364</f>
        <v>4.74567944250871</v>
      </c>
      <c r="AJ364" s="20">
        <v>11872</v>
      </c>
      <c r="AK364" s="12">
        <v>0.99</v>
      </c>
      <c r="AL364" s="12">
        <v>2.76</v>
      </c>
      <c r="AM364" s="9">
        <f t="shared" ref="AM364:AM381" si="478">1+AK364*AL364</f>
        <v>3.7324</v>
      </c>
      <c r="AN364" s="10">
        <v>1.225</v>
      </c>
      <c r="AO364" s="22">
        <v>1.015</v>
      </c>
      <c r="AP364" s="21">
        <f t="shared" ref="AP364:AP381" si="479">((AE364*AF364*AI364)+AJ364)*AM364*AN364*AO364</f>
        <v>195021.985118348</v>
      </c>
      <c r="AQ364" s="18">
        <f>BD382</f>
        <v>3663174.39555176</v>
      </c>
      <c r="AR364" s="18">
        <f>BA431</f>
        <v>299005.08556464</v>
      </c>
      <c r="AS364" s="18">
        <f>BD412</f>
        <v>1225300.65158635</v>
      </c>
      <c r="AT364" s="18">
        <f>BC447</f>
        <v>110094.5172096</v>
      </c>
      <c r="AU364" s="18">
        <v>18</v>
      </c>
      <c r="AV364" s="12">
        <v>1444</v>
      </c>
      <c r="AW364" s="12">
        <f t="shared" ref="AW364:AW368" si="480">1.728+0.6</f>
        <v>2.328</v>
      </c>
      <c r="AX364" s="13">
        <v>1.35</v>
      </c>
      <c r="AY364" s="14">
        <v>1.4</v>
      </c>
      <c r="AZ364" s="15">
        <f t="shared" ref="AZ364:AZ381" si="481">AV364*AW364*AX364*AY364</f>
        <v>6353.48448</v>
      </c>
      <c r="BA364" s="12">
        <v>1</v>
      </c>
      <c r="BB364" s="12">
        <v>1444</v>
      </c>
      <c r="BC364" s="12">
        <v>1.23</v>
      </c>
      <c r="BD364" s="19">
        <f t="shared" ref="BD364:BD381" si="482">1+6*BB364/(BB364+2000)+BC364</f>
        <v>4.74567944250871</v>
      </c>
      <c r="BE364" s="20">
        <v>11872</v>
      </c>
      <c r="BF364" s="12">
        <v>0.99</v>
      </c>
      <c r="BG364" s="12">
        <v>2.76</v>
      </c>
      <c r="BH364" s="9">
        <f t="shared" ref="BH364:BH381" si="483">1+BF364*BG364</f>
        <v>3.7324</v>
      </c>
      <c r="BI364" s="10">
        <v>1.225</v>
      </c>
      <c r="BJ364" s="20">
        <v>1</v>
      </c>
      <c r="BK364" s="21">
        <f t="shared" ref="BK364:BK381" si="484">((AZ364*BA364*BD364)+BE364)*BH364*BI364*BJ364</f>
        <v>192139.886816106</v>
      </c>
      <c r="BL364" s="18">
        <f>BY382</f>
        <v>3718122.01148504</v>
      </c>
      <c r="BM364" s="18">
        <f>BV431</f>
        <v>299005.08556464</v>
      </c>
      <c r="BN364" s="18">
        <f>BY412</f>
        <v>1536901.93458686</v>
      </c>
      <c r="BO364" s="18">
        <f>BX447</f>
        <v>110094.5172096</v>
      </c>
      <c r="BP364" s="18">
        <v>18</v>
      </c>
      <c r="BQ364" s="12">
        <v>1444</v>
      </c>
      <c r="BR364" s="12">
        <f t="shared" ref="BR364:BR368" si="485">1.728+0.6</f>
        <v>2.328</v>
      </c>
      <c r="BS364" s="13">
        <v>1.35</v>
      </c>
      <c r="BT364" s="14">
        <v>1.4</v>
      </c>
      <c r="BU364" s="15">
        <f t="shared" ref="BU364:BU381" si="486">BQ364*BR364*BS364*BT364</f>
        <v>6353.48448</v>
      </c>
      <c r="BV364" s="12">
        <v>1</v>
      </c>
      <c r="BW364" s="12">
        <v>1444</v>
      </c>
      <c r="BX364" s="12">
        <v>1.23</v>
      </c>
      <c r="BY364" s="19">
        <f t="shared" ref="BY364:BY381" si="487">1+6*BW364/(BW364+2000)+BX364</f>
        <v>4.74567944250871</v>
      </c>
      <c r="BZ364" s="20">
        <v>11872</v>
      </c>
      <c r="CA364" s="12">
        <v>0.99</v>
      </c>
      <c r="CB364" s="12">
        <v>2.76</v>
      </c>
      <c r="CC364" s="9">
        <f t="shared" ref="CC364:CC381" si="488">1+CA364*CB364</f>
        <v>3.7324</v>
      </c>
      <c r="CD364" s="10">
        <v>1.225</v>
      </c>
      <c r="CE364" s="22">
        <v>1.015</v>
      </c>
      <c r="CF364" s="21">
        <f t="shared" ref="CF364:CF381" si="489">((BU364*BV364*BY364)+BZ364)*CC364*CD364*CE364</f>
        <v>195021.985118348</v>
      </c>
      <c r="CG364" s="18">
        <f>CT382</f>
        <v>4362330.48651929</v>
      </c>
      <c r="CH364" s="18">
        <f>CQ431</f>
        <v>320230.86097464</v>
      </c>
      <c r="CI364" s="18">
        <f>CT412</f>
        <v>1335822.87753275</v>
      </c>
      <c r="CJ364" s="18">
        <f>CS447</f>
        <v>106843.87717632</v>
      </c>
      <c r="CK364" s="18">
        <v>18</v>
      </c>
      <c r="CL364" s="12">
        <f t="shared" ref="CL364:CL381" si="490">1444+145</f>
        <v>1589</v>
      </c>
      <c r="CM364" s="12">
        <f t="shared" ref="CM364:CM368" si="491">1.728+0.6</f>
        <v>2.328</v>
      </c>
      <c r="CN364" s="13">
        <v>1.35</v>
      </c>
      <c r="CO364" s="14">
        <v>1.4</v>
      </c>
      <c r="CP364" s="15">
        <f t="shared" ref="CP364:CP381" si="492">CL364*CM364*CN364*CO364</f>
        <v>6991.47288</v>
      </c>
      <c r="CQ364" s="12">
        <v>1</v>
      </c>
      <c r="CR364" s="12">
        <f t="shared" ref="CR364:CR381" si="493">1444+145</f>
        <v>1589</v>
      </c>
      <c r="CS364" s="12">
        <v>1.23</v>
      </c>
      <c r="CT364" s="19">
        <f t="shared" ref="CT364:CT381" si="494">1+6*CR364/(CR364+2000)+CS364</f>
        <v>4.88645026469769</v>
      </c>
      <c r="CU364" s="20">
        <v>11872</v>
      </c>
      <c r="CV364" s="12">
        <v>0.99</v>
      </c>
      <c r="CW364" s="12">
        <v>2.76</v>
      </c>
      <c r="CX364" s="9">
        <f t="shared" ref="CX364:CX381" si="495">1+CV364*CW364</f>
        <v>3.7324</v>
      </c>
      <c r="CY364" s="10">
        <v>1.225</v>
      </c>
      <c r="CZ364" s="22">
        <v>1.085</v>
      </c>
      <c r="DA364" s="21">
        <f t="shared" ref="DA364:DA381" si="496">((CP364*CQ364*CT364)+CU364)*CX364*CY364*CZ364</f>
        <v>228374.035360833</v>
      </c>
      <c r="DB364" s="18">
        <f>DO382</f>
        <v>4362330.48651929</v>
      </c>
      <c r="DC364" s="18">
        <f>DL431</f>
        <v>320230.86097464</v>
      </c>
      <c r="DD364" s="18">
        <f>DO412</f>
        <v>1859574.20051766</v>
      </c>
      <c r="DE364" s="18">
        <f>DN447</f>
        <v>128207.3578992</v>
      </c>
      <c r="DF364" s="18">
        <v>18</v>
      </c>
      <c r="DG364" s="12">
        <f t="shared" ref="DG364:DG381" si="497">1444+145</f>
        <v>1589</v>
      </c>
      <c r="DH364" s="12">
        <f t="shared" ref="DH364:DH368" si="498">1.728+0.6</f>
        <v>2.328</v>
      </c>
      <c r="DI364" s="13">
        <v>1.35</v>
      </c>
      <c r="DJ364" s="14">
        <v>1.4</v>
      </c>
      <c r="DK364" s="15">
        <f t="shared" ref="DK364:DK381" si="499">DG364*DH364*DI364*DJ364</f>
        <v>6991.47288</v>
      </c>
      <c r="DL364" s="12">
        <v>1</v>
      </c>
      <c r="DM364" s="12">
        <f t="shared" ref="DM364:DM381" si="500">1444+145</f>
        <v>1589</v>
      </c>
      <c r="DN364" s="12">
        <v>1.23</v>
      </c>
      <c r="DO364" s="19">
        <f t="shared" ref="DO364:DO381" si="501">1+6*DM364/(DM364+2000)+DN364</f>
        <v>4.88645026469769</v>
      </c>
      <c r="DP364" s="20">
        <v>11872</v>
      </c>
      <c r="DQ364" s="12">
        <v>0.99</v>
      </c>
      <c r="DR364" s="12">
        <v>2.76</v>
      </c>
      <c r="DS364" s="9">
        <f t="shared" ref="DS364:DS381" si="502">1+DQ364*DR364</f>
        <v>3.7324</v>
      </c>
      <c r="DT364" s="10">
        <v>1.225</v>
      </c>
      <c r="DU364" s="22">
        <v>1.085</v>
      </c>
      <c r="DV364" s="21">
        <f t="shared" ref="DV364:DV381" si="503">((DK364*DL364*DO364)+DP364)*DS364*DT364*DU364</f>
        <v>228374.035360833</v>
      </c>
      <c r="DW364" s="18">
        <f>EJ382</f>
        <v>5930019.99710621</v>
      </c>
      <c r="DX364" s="18">
        <f>EG431</f>
        <v>389778.31491984</v>
      </c>
      <c r="DY364" s="18">
        <f>EJ412</f>
        <v>2688841.24326732</v>
      </c>
      <c r="DZ364" s="18">
        <f>EI447</f>
        <v>158187.6429552</v>
      </c>
      <c r="EA364" s="18">
        <v>18</v>
      </c>
      <c r="EB364" s="12">
        <f t="shared" ref="EB364:EB381" si="504">1444+145</f>
        <v>1589</v>
      </c>
      <c r="EC364" s="12">
        <f t="shared" ref="EC364:EC368" si="505">1.728+0.6</f>
        <v>2.328</v>
      </c>
      <c r="ED364" s="13">
        <v>1.35</v>
      </c>
      <c r="EE364" s="14">
        <v>1.4</v>
      </c>
      <c r="EF364" s="15">
        <f t="shared" ref="EF364:EF381" si="506">EB364*EC364*ED364*EE364</f>
        <v>6991.47288</v>
      </c>
      <c r="EG364" s="12">
        <v>1</v>
      </c>
      <c r="EH364" s="12">
        <f t="shared" ref="EH364:EH381" si="507">1444+145</f>
        <v>1589</v>
      </c>
      <c r="EI364" s="12">
        <v>1.32</v>
      </c>
      <c r="EJ364" s="19">
        <f t="shared" ref="EJ364:EJ381" si="508">1+6*EH364/(EH364+2000)+EI364</f>
        <v>4.97645026469769</v>
      </c>
      <c r="EK364" s="20">
        <v>11872</v>
      </c>
      <c r="EL364" s="12">
        <v>0.99</v>
      </c>
      <c r="EM364" s="12">
        <v>3.56</v>
      </c>
      <c r="EN364" s="9">
        <f t="shared" ref="EN364:EN381" si="509">1+EL364*EM364</f>
        <v>4.5244</v>
      </c>
      <c r="EO364" s="10">
        <v>1.225</v>
      </c>
      <c r="EP364" s="22">
        <v>1.2</v>
      </c>
      <c r="EQ364" s="21">
        <f t="shared" ref="EQ364:EQ381" si="510">((EF364*EG364*EJ364)+EK364)*EN364*EO364*EP364</f>
        <v>310360.873452025</v>
      </c>
    </row>
    <row r="365" s="1" customFormat="1" customHeight="1" spans="1:147">
      <c r="A365" s="23" t="s">
        <v>31</v>
      </c>
      <c r="B365" s="23"/>
      <c r="C365" s="23"/>
      <c r="D365" s="24" t="s">
        <v>32</v>
      </c>
      <c r="E365" s="24"/>
      <c r="F365" s="12">
        <v>1444</v>
      </c>
      <c r="G365" s="12">
        <f t="shared" si="470"/>
        <v>2.328</v>
      </c>
      <c r="H365" s="13">
        <v>1.35</v>
      </c>
      <c r="I365" s="14">
        <v>1.4</v>
      </c>
      <c r="J365" s="15">
        <f t="shared" si="471"/>
        <v>6353.48448</v>
      </c>
      <c r="K365" s="12">
        <v>1</v>
      </c>
      <c r="L365" s="12">
        <v>1444</v>
      </c>
      <c r="M365" s="12">
        <v>1.23</v>
      </c>
      <c r="N365" s="19">
        <f t="shared" si="472"/>
        <v>4.74567944250871</v>
      </c>
      <c r="O365" s="20">
        <v>11872</v>
      </c>
      <c r="P365" s="12">
        <v>0.99</v>
      </c>
      <c r="Q365" s="12">
        <v>2.76</v>
      </c>
      <c r="R365" s="9">
        <f t="shared" si="473"/>
        <v>3.7324</v>
      </c>
      <c r="S365" s="10">
        <v>1.225</v>
      </c>
      <c r="T365" s="20">
        <v>1</v>
      </c>
      <c r="U365" s="21">
        <f t="shared" si="474"/>
        <v>192139.886816106</v>
      </c>
      <c r="V365" s="23" t="s">
        <v>31</v>
      </c>
      <c r="W365" s="23"/>
      <c r="X365" s="23"/>
      <c r="Y365" s="24" t="s">
        <v>32</v>
      </c>
      <c r="Z365" s="24"/>
      <c r="AA365" s="12">
        <v>1444</v>
      </c>
      <c r="AB365" s="12">
        <f t="shared" si="475"/>
        <v>2.328</v>
      </c>
      <c r="AC365" s="13">
        <v>1.35</v>
      </c>
      <c r="AD365" s="14">
        <v>1.4</v>
      </c>
      <c r="AE365" s="15">
        <f t="shared" si="476"/>
        <v>6353.48448</v>
      </c>
      <c r="AF365" s="12">
        <v>1</v>
      </c>
      <c r="AG365" s="12">
        <v>1444</v>
      </c>
      <c r="AH365" s="12">
        <v>1.23</v>
      </c>
      <c r="AI365" s="19">
        <f t="shared" si="477"/>
        <v>4.74567944250871</v>
      </c>
      <c r="AJ365" s="20">
        <v>11872</v>
      </c>
      <c r="AK365" s="12">
        <v>0.99</v>
      </c>
      <c r="AL365" s="12">
        <v>2.76</v>
      </c>
      <c r="AM365" s="9">
        <f t="shared" si="478"/>
        <v>3.7324</v>
      </c>
      <c r="AN365" s="10">
        <v>1.225</v>
      </c>
      <c r="AO365" s="22">
        <v>1.015</v>
      </c>
      <c r="AP365" s="21">
        <f t="shared" si="479"/>
        <v>195021.985118348</v>
      </c>
      <c r="AQ365" s="23" t="s">
        <v>31</v>
      </c>
      <c r="AR365" s="23"/>
      <c r="AS365" s="23"/>
      <c r="AT365" s="24" t="s">
        <v>32</v>
      </c>
      <c r="AU365" s="24"/>
      <c r="AV365" s="12">
        <v>1444</v>
      </c>
      <c r="AW365" s="12">
        <f t="shared" si="480"/>
        <v>2.328</v>
      </c>
      <c r="AX365" s="13">
        <v>1.35</v>
      </c>
      <c r="AY365" s="14">
        <v>1.4</v>
      </c>
      <c r="AZ365" s="15">
        <f t="shared" si="481"/>
        <v>6353.48448</v>
      </c>
      <c r="BA365" s="12">
        <v>1</v>
      </c>
      <c r="BB365" s="12">
        <v>1444</v>
      </c>
      <c r="BC365" s="12">
        <v>1.23</v>
      </c>
      <c r="BD365" s="19">
        <f t="shared" si="482"/>
        <v>4.74567944250871</v>
      </c>
      <c r="BE365" s="20">
        <v>11872</v>
      </c>
      <c r="BF365" s="12">
        <v>0.99</v>
      </c>
      <c r="BG365" s="12">
        <v>2.76</v>
      </c>
      <c r="BH365" s="9">
        <f t="shared" si="483"/>
        <v>3.7324</v>
      </c>
      <c r="BI365" s="10">
        <v>1.225</v>
      </c>
      <c r="BJ365" s="20">
        <v>1</v>
      </c>
      <c r="BK365" s="21">
        <f t="shared" si="484"/>
        <v>192139.886816106</v>
      </c>
      <c r="BL365" s="23" t="s">
        <v>31</v>
      </c>
      <c r="BM365" s="23"/>
      <c r="BN365" s="23"/>
      <c r="BO365" s="24" t="s">
        <v>32</v>
      </c>
      <c r="BP365" s="24"/>
      <c r="BQ365" s="12">
        <v>1444</v>
      </c>
      <c r="BR365" s="12">
        <f t="shared" si="485"/>
        <v>2.328</v>
      </c>
      <c r="BS365" s="13">
        <v>1.35</v>
      </c>
      <c r="BT365" s="14">
        <v>1.4</v>
      </c>
      <c r="BU365" s="15">
        <f t="shared" si="486"/>
        <v>6353.48448</v>
      </c>
      <c r="BV365" s="12">
        <v>1</v>
      </c>
      <c r="BW365" s="12">
        <v>1444</v>
      </c>
      <c r="BX365" s="12">
        <v>1.23</v>
      </c>
      <c r="BY365" s="19">
        <f t="shared" si="487"/>
        <v>4.74567944250871</v>
      </c>
      <c r="BZ365" s="20">
        <v>11872</v>
      </c>
      <c r="CA365" s="12">
        <v>0.99</v>
      </c>
      <c r="CB365" s="12">
        <v>2.76</v>
      </c>
      <c r="CC365" s="9">
        <f t="shared" si="488"/>
        <v>3.7324</v>
      </c>
      <c r="CD365" s="10">
        <v>1.225</v>
      </c>
      <c r="CE365" s="22">
        <v>1.015</v>
      </c>
      <c r="CF365" s="21">
        <f t="shared" si="489"/>
        <v>195021.985118348</v>
      </c>
      <c r="CG365" s="23" t="s">
        <v>31</v>
      </c>
      <c r="CH365" s="23"/>
      <c r="CI365" s="23"/>
      <c r="CJ365" s="24" t="s">
        <v>32</v>
      </c>
      <c r="CK365" s="24"/>
      <c r="CL365" s="12">
        <f t="shared" si="490"/>
        <v>1589</v>
      </c>
      <c r="CM365" s="12">
        <f t="shared" si="491"/>
        <v>2.328</v>
      </c>
      <c r="CN365" s="13">
        <v>1.35</v>
      </c>
      <c r="CO365" s="14">
        <v>1.4</v>
      </c>
      <c r="CP365" s="15">
        <f t="shared" si="492"/>
        <v>6991.47288</v>
      </c>
      <c r="CQ365" s="12">
        <v>1</v>
      </c>
      <c r="CR365" s="12">
        <f t="shared" si="493"/>
        <v>1589</v>
      </c>
      <c r="CS365" s="12">
        <v>1.23</v>
      </c>
      <c r="CT365" s="19">
        <f t="shared" si="494"/>
        <v>4.88645026469769</v>
      </c>
      <c r="CU365" s="20">
        <v>11872</v>
      </c>
      <c r="CV365" s="12">
        <v>0.99</v>
      </c>
      <c r="CW365" s="12">
        <v>2.76</v>
      </c>
      <c r="CX365" s="9">
        <f t="shared" si="495"/>
        <v>3.7324</v>
      </c>
      <c r="CY365" s="10">
        <v>1.225</v>
      </c>
      <c r="CZ365" s="22">
        <v>1.085</v>
      </c>
      <c r="DA365" s="21">
        <f t="shared" si="496"/>
        <v>228374.035360833</v>
      </c>
      <c r="DB365" s="23" t="s">
        <v>31</v>
      </c>
      <c r="DC365" s="23"/>
      <c r="DD365" s="23"/>
      <c r="DE365" s="24" t="s">
        <v>32</v>
      </c>
      <c r="DF365" s="24"/>
      <c r="DG365" s="12">
        <f t="shared" si="497"/>
        <v>1589</v>
      </c>
      <c r="DH365" s="12">
        <f t="shared" si="498"/>
        <v>2.328</v>
      </c>
      <c r="DI365" s="13">
        <v>1.35</v>
      </c>
      <c r="DJ365" s="14">
        <v>1.4</v>
      </c>
      <c r="DK365" s="15">
        <f t="shared" si="499"/>
        <v>6991.47288</v>
      </c>
      <c r="DL365" s="12">
        <v>1</v>
      </c>
      <c r="DM365" s="12">
        <f t="shared" si="500"/>
        <v>1589</v>
      </c>
      <c r="DN365" s="12">
        <v>1.23</v>
      </c>
      <c r="DO365" s="19">
        <f t="shared" si="501"/>
        <v>4.88645026469769</v>
      </c>
      <c r="DP365" s="20">
        <v>11872</v>
      </c>
      <c r="DQ365" s="12">
        <v>0.99</v>
      </c>
      <c r="DR365" s="12">
        <v>2.76</v>
      </c>
      <c r="DS365" s="9">
        <f t="shared" si="502"/>
        <v>3.7324</v>
      </c>
      <c r="DT365" s="10">
        <v>1.225</v>
      </c>
      <c r="DU365" s="22">
        <v>1.085</v>
      </c>
      <c r="DV365" s="21">
        <f t="shared" si="503"/>
        <v>228374.035360833</v>
      </c>
      <c r="DW365" s="23" t="s">
        <v>31</v>
      </c>
      <c r="DX365" s="23"/>
      <c r="DY365" s="23"/>
      <c r="DZ365" s="24" t="s">
        <v>32</v>
      </c>
      <c r="EA365" s="24"/>
      <c r="EB365" s="12">
        <f t="shared" si="504"/>
        <v>1589</v>
      </c>
      <c r="EC365" s="12">
        <f t="shared" si="505"/>
        <v>2.328</v>
      </c>
      <c r="ED365" s="13">
        <v>1.35</v>
      </c>
      <c r="EE365" s="14">
        <v>1.4</v>
      </c>
      <c r="EF365" s="15">
        <f t="shared" si="506"/>
        <v>6991.47288</v>
      </c>
      <c r="EG365" s="12">
        <v>1</v>
      </c>
      <c r="EH365" s="12">
        <f t="shared" si="507"/>
        <v>1589</v>
      </c>
      <c r="EI365" s="12">
        <v>1.32</v>
      </c>
      <c r="EJ365" s="19">
        <f t="shared" si="508"/>
        <v>4.97645026469769</v>
      </c>
      <c r="EK365" s="20">
        <v>11872</v>
      </c>
      <c r="EL365" s="12">
        <v>0.99</v>
      </c>
      <c r="EM365" s="12">
        <v>3.56</v>
      </c>
      <c r="EN365" s="9">
        <f t="shared" si="509"/>
        <v>4.5244</v>
      </c>
      <c r="EO365" s="10">
        <v>1.225</v>
      </c>
      <c r="EP365" s="22">
        <v>1.2</v>
      </c>
      <c r="EQ365" s="21">
        <f t="shared" si="510"/>
        <v>310360.873452025</v>
      </c>
    </row>
    <row r="366" s="1" customFormat="1" customHeight="1" spans="1:147">
      <c r="A366" s="23"/>
      <c r="B366" s="23"/>
      <c r="C366" s="23"/>
      <c r="D366" s="24"/>
      <c r="E366" s="24"/>
      <c r="F366" s="12">
        <v>1444</v>
      </c>
      <c r="G366" s="12">
        <f>2.304+0.6</f>
        <v>2.904</v>
      </c>
      <c r="H366" s="13">
        <v>1.35</v>
      </c>
      <c r="I366" s="14">
        <v>1.4</v>
      </c>
      <c r="J366" s="15">
        <f t="shared" si="471"/>
        <v>7925.48064</v>
      </c>
      <c r="K366" s="12">
        <v>1</v>
      </c>
      <c r="L366" s="12">
        <v>1444</v>
      </c>
      <c r="M366" s="12">
        <v>1.23</v>
      </c>
      <c r="N366" s="19">
        <f t="shared" si="472"/>
        <v>4.74567944250871</v>
      </c>
      <c r="O366" s="20">
        <v>11872</v>
      </c>
      <c r="P366" s="12">
        <v>0.99</v>
      </c>
      <c r="Q366" s="12">
        <v>2.76</v>
      </c>
      <c r="R366" s="9">
        <f t="shared" si="473"/>
        <v>3.7324</v>
      </c>
      <c r="S366" s="10">
        <v>1.225</v>
      </c>
      <c r="T366" s="20">
        <v>1</v>
      </c>
      <c r="U366" s="21">
        <f t="shared" si="474"/>
        <v>226249.292293081</v>
      </c>
      <c r="V366" s="23"/>
      <c r="W366" s="23"/>
      <c r="X366" s="23"/>
      <c r="Y366" s="24"/>
      <c r="Z366" s="24"/>
      <c r="AA366" s="12">
        <v>1444</v>
      </c>
      <c r="AB366" s="12">
        <f>2.304+0.6</f>
        <v>2.904</v>
      </c>
      <c r="AC366" s="13">
        <v>1.35</v>
      </c>
      <c r="AD366" s="14">
        <v>1.4</v>
      </c>
      <c r="AE366" s="15">
        <f t="shared" si="476"/>
        <v>7925.48064</v>
      </c>
      <c r="AF366" s="12">
        <v>1</v>
      </c>
      <c r="AG366" s="12">
        <v>1444</v>
      </c>
      <c r="AH366" s="12">
        <v>1.23</v>
      </c>
      <c r="AI366" s="19">
        <f t="shared" si="477"/>
        <v>4.74567944250871</v>
      </c>
      <c r="AJ366" s="20">
        <v>11872</v>
      </c>
      <c r="AK366" s="12">
        <v>0.99</v>
      </c>
      <c r="AL366" s="12">
        <v>2.76</v>
      </c>
      <c r="AM366" s="9">
        <f t="shared" si="478"/>
        <v>3.7324</v>
      </c>
      <c r="AN366" s="10">
        <v>1.225</v>
      </c>
      <c r="AO366" s="22">
        <v>1.015</v>
      </c>
      <c r="AP366" s="21">
        <f t="shared" si="479"/>
        <v>229643.031677477</v>
      </c>
      <c r="AQ366" s="23"/>
      <c r="AR366" s="23"/>
      <c r="AS366" s="23"/>
      <c r="AT366" s="24"/>
      <c r="AU366" s="24"/>
      <c r="AV366" s="12">
        <v>1444</v>
      </c>
      <c r="AW366" s="12">
        <f>2.304+0.6</f>
        <v>2.904</v>
      </c>
      <c r="AX366" s="13">
        <v>1.35</v>
      </c>
      <c r="AY366" s="14">
        <v>1.4</v>
      </c>
      <c r="AZ366" s="15">
        <f t="shared" si="481"/>
        <v>7925.48064</v>
      </c>
      <c r="BA366" s="12">
        <v>1</v>
      </c>
      <c r="BB366" s="12">
        <v>1444</v>
      </c>
      <c r="BC366" s="12">
        <v>1.23</v>
      </c>
      <c r="BD366" s="19">
        <f t="shared" si="482"/>
        <v>4.74567944250871</v>
      </c>
      <c r="BE366" s="20">
        <v>11872</v>
      </c>
      <c r="BF366" s="12">
        <v>0.99</v>
      </c>
      <c r="BG366" s="12">
        <v>2.76</v>
      </c>
      <c r="BH366" s="9">
        <f t="shared" si="483"/>
        <v>3.7324</v>
      </c>
      <c r="BI366" s="10">
        <v>1.225</v>
      </c>
      <c r="BJ366" s="20">
        <v>1</v>
      </c>
      <c r="BK366" s="21">
        <f t="shared" si="484"/>
        <v>226249.292293081</v>
      </c>
      <c r="BL366" s="23"/>
      <c r="BM366" s="23"/>
      <c r="BN366" s="23"/>
      <c r="BO366" s="24"/>
      <c r="BP366" s="24"/>
      <c r="BQ366" s="12">
        <v>1444</v>
      </c>
      <c r="BR366" s="12">
        <f>2.304+0.6</f>
        <v>2.904</v>
      </c>
      <c r="BS366" s="13">
        <v>1.35</v>
      </c>
      <c r="BT366" s="14">
        <v>1.4</v>
      </c>
      <c r="BU366" s="15">
        <f t="shared" si="486"/>
        <v>7925.48064</v>
      </c>
      <c r="BV366" s="12">
        <v>1</v>
      </c>
      <c r="BW366" s="12">
        <v>1444</v>
      </c>
      <c r="BX366" s="12">
        <v>1.23</v>
      </c>
      <c r="BY366" s="19">
        <f t="shared" si="487"/>
        <v>4.74567944250871</v>
      </c>
      <c r="BZ366" s="20">
        <v>11872</v>
      </c>
      <c r="CA366" s="12">
        <v>0.99</v>
      </c>
      <c r="CB366" s="12">
        <v>2.76</v>
      </c>
      <c r="CC366" s="9">
        <f t="shared" si="488"/>
        <v>3.7324</v>
      </c>
      <c r="CD366" s="10">
        <v>1.225</v>
      </c>
      <c r="CE366" s="22">
        <v>1.015</v>
      </c>
      <c r="CF366" s="21">
        <f t="shared" si="489"/>
        <v>229643.031677477</v>
      </c>
      <c r="CG366" s="23"/>
      <c r="CH366" s="23"/>
      <c r="CI366" s="23"/>
      <c r="CJ366" s="24"/>
      <c r="CK366" s="24"/>
      <c r="CL366" s="12">
        <f t="shared" si="490"/>
        <v>1589</v>
      </c>
      <c r="CM366" s="12">
        <f>2.304+0.6</f>
        <v>2.904</v>
      </c>
      <c r="CN366" s="13">
        <v>1.35</v>
      </c>
      <c r="CO366" s="14">
        <v>1.4</v>
      </c>
      <c r="CP366" s="15">
        <f t="shared" si="492"/>
        <v>8721.32184</v>
      </c>
      <c r="CQ366" s="12">
        <v>1</v>
      </c>
      <c r="CR366" s="12">
        <f t="shared" si="493"/>
        <v>1589</v>
      </c>
      <c r="CS366" s="12">
        <v>1.23</v>
      </c>
      <c r="CT366" s="19">
        <f t="shared" si="494"/>
        <v>4.88645026469769</v>
      </c>
      <c r="CU366" s="20">
        <v>11872</v>
      </c>
      <c r="CV366" s="12">
        <v>0.99</v>
      </c>
      <c r="CW366" s="12">
        <v>2.76</v>
      </c>
      <c r="CX366" s="9">
        <f t="shared" si="495"/>
        <v>3.7324</v>
      </c>
      <c r="CY366" s="10">
        <v>1.225</v>
      </c>
      <c r="CZ366" s="22">
        <v>1.085</v>
      </c>
      <c r="DA366" s="21">
        <f t="shared" si="496"/>
        <v>270307.010364883</v>
      </c>
      <c r="DB366" s="23"/>
      <c r="DC366" s="23"/>
      <c r="DD366" s="23"/>
      <c r="DE366" s="24"/>
      <c r="DF366" s="24"/>
      <c r="DG366" s="12">
        <f t="shared" si="497"/>
        <v>1589</v>
      </c>
      <c r="DH366" s="12">
        <f>2.304+0.6</f>
        <v>2.904</v>
      </c>
      <c r="DI366" s="13">
        <v>1.35</v>
      </c>
      <c r="DJ366" s="14">
        <v>1.4</v>
      </c>
      <c r="DK366" s="15">
        <f t="shared" si="499"/>
        <v>8721.32184</v>
      </c>
      <c r="DL366" s="12">
        <v>1</v>
      </c>
      <c r="DM366" s="12">
        <f t="shared" si="500"/>
        <v>1589</v>
      </c>
      <c r="DN366" s="12">
        <v>1.23</v>
      </c>
      <c r="DO366" s="19">
        <f t="shared" si="501"/>
        <v>4.88645026469769</v>
      </c>
      <c r="DP366" s="20">
        <v>11872</v>
      </c>
      <c r="DQ366" s="12">
        <v>0.99</v>
      </c>
      <c r="DR366" s="12">
        <v>2.76</v>
      </c>
      <c r="DS366" s="9">
        <f t="shared" si="502"/>
        <v>3.7324</v>
      </c>
      <c r="DT366" s="10">
        <v>1.225</v>
      </c>
      <c r="DU366" s="22">
        <v>1.085</v>
      </c>
      <c r="DV366" s="21">
        <f t="shared" si="503"/>
        <v>270307.010364883</v>
      </c>
      <c r="DW366" s="23"/>
      <c r="DX366" s="23"/>
      <c r="DY366" s="23"/>
      <c r="DZ366" s="24"/>
      <c r="EA366" s="24"/>
      <c r="EB366" s="12">
        <f t="shared" si="504"/>
        <v>1589</v>
      </c>
      <c r="EC366" s="12">
        <f>2.304+0.6</f>
        <v>2.904</v>
      </c>
      <c r="ED366" s="13">
        <v>1.35</v>
      </c>
      <c r="EE366" s="14">
        <v>1.4</v>
      </c>
      <c r="EF366" s="15">
        <f t="shared" si="506"/>
        <v>8721.32184</v>
      </c>
      <c r="EG366" s="12">
        <v>1</v>
      </c>
      <c r="EH366" s="12">
        <f t="shared" si="507"/>
        <v>1589</v>
      </c>
      <c r="EI366" s="12">
        <v>1.32</v>
      </c>
      <c r="EJ366" s="19">
        <f t="shared" si="508"/>
        <v>4.97645026469769</v>
      </c>
      <c r="EK366" s="20">
        <v>11872</v>
      </c>
      <c r="EL366" s="12">
        <v>0.99</v>
      </c>
      <c r="EM366" s="12">
        <v>3.56</v>
      </c>
      <c r="EN366" s="9">
        <f t="shared" si="509"/>
        <v>4.5244</v>
      </c>
      <c r="EO366" s="10">
        <v>1.225</v>
      </c>
      <c r="EP366" s="22">
        <v>1.2</v>
      </c>
      <c r="EQ366" s="21">
        <f t="shared" si="510"/>
        <v>367614.91928032</v>
      </c>
    </row>
    <row r="367" s="1" customFormat="1" customHeight="1" spans="1:147">
      <c r="A367" s="25">
        <f>SUM(A364:D364)</f>
        <v>4934387.67292209</v>
      </c>
      <c r="B367" s="25"/>
      <c r="C367" s="25"/>
      <c r="D367" s="26">
        <f>A367/E364</f>
        <v>274132.648495672</v>
      </c>
      <c r="E367" s="26"/>
      <c r="F367" s="12">
        <v>1444</v>
      </c>
      <c r="G367" s="12">
        <f t="shared" si="470"/>
        <v>2.328</v>
      </c>
      <c r="H367" s="13">
        <v>1.35</v>
      </c>
      <c r="I367" s="14">
        <v>1.4</v>
      </c>
      <c r="J367" s="15">
        <f t="shared" si="471"/>
        <v>6353.48448</v>
      </c>
      <c r="K367" s="12">
        <v>1</v>
      </c>
      <c r="L367" s="12">
        <v>1444</v>
      </c>
      <c r="M367" s="12">
        <v>1.23</v>
      </c>
      <c r="N367" s="19">
        <f t="shared" si="472"/>
        <v>4.74567944250871</v>
      </c>
      <c r="O367" s="20">
        <v>11872</v>
      </c>
      <c r="P367" s="12">
        <v>0.99</v>
      </c>
      <c r="Q367" s="12">
        <v>2.76</v>
      </c>
      <c r="R367" s="9">
        <f t="shared" si="473"/>
        <v>3.7324</v>
      </c>
      <c r="S367" s="10">
        <v>1.225</v>
      </c>
      <c r="T367" s="20">
        <v>1</v>
      </c>
      <c r="U367" s="21">
        <f t="shared" si="474"/>
        <v>192139.886816106</v>
      </c>
      <c r="V367" s="25">
        <f>SUM(V364:Y364)</f>
        <v>5213075.66343008</v>
      </c>
      <c r="W367" s="25"/>
      <c r="X367" s="25"/>
      <c r="Y367" s="26">
        <f>V367/Z364</f>
        <v>289615.314635004</v>
      </c>
      <c r="Z367" s="26"/>
      <c r="AA367" s="12">
        <v>1444</v>
      </c>
      <c r="AB367" s="12">
        <f t="shared" si="475"/>
        <v>2.328</v>
      </c>
      <c r="AC367" s="13">
        <v>1.35</v>
      </c>
      <c r="AD367" s="14">
        <v>1.4</v>
      </c>
      <c r="AE367" s="15">
        <f t="shared" si="476"/>
        <v>6353.48448</v>
      </c>
      <c r="AF367" s="12">
        <v>1</v>
      </c>
      <c r="AG367" s="12">
        <v>1444</v>
      </c>
      <c r="AH367" s="12">
        <v>1.23</v>
      </c>
      <c r="AI367" s="19">
        <f t="shared" si="477"/>
        <v>4.74567944250871</v>
      </c>
      <c r="AJ367" s="20">
        <v>11872</v>
      </c>
      <c r="AK367" s="12">
        <v>0.99</v>
      </c>
      <c r="AL367" s="12">
        <v>2.76</v>
      </c>
      <c r="AM367" s="9">
        <f t="shared" si="478"/>
        <v>3.7324</v>
      </c>
      <c r="AN367" s="10">
        <v>1.225</v>
      </c>
      <c r="AO367" s="22">
        <v>1.015</v>
      </c>
      <c r="AP367" s="21">
        <f t="shared" si="479"/>
        <v>195021.985118348</v>
      </c>
      <c r="AQ367" s="25">
        <f>SUM(AQ364:AT364)</f>
        <v>5297574.64991235</v>
      </c>
      <c r="AR367" s="25"/>
      <c r="AS367" s="25"/>
      <c r="AT367" s="26">
        <f>AQ367/AU364</f>
        <v>294309.702772908</v>
      </c>
      <c r="AU367" s="26"/>
      <c r="AV367" s="12">
        <v>1444</v>
      </c>
      <c r="AW367" s="12">
        <f t="shared" si="480"/>
        <v>2.328</v>
      </c>
      <c r="AX367" s="13">
        <v>1.35</v>
      </c>
      <c r="AY367" s="14">
        <v>1.4</v>
      </c>
      <c r="AZ367" s="15">
        <f t="shared" si="481"/>
        <v>6353.48448</v>
      </c>
      <c r="BA367" s="12">
        <v>1</v>
      </c>
      <c r="BB367" s="12">
        <v>1444</v>
      </c>
      <c r="BC367" s="12">
        <v>1.23</v>
      </c>
      <c r="BD367" s="19">
        <f t="shared" si="482"/>
        <v>4.74567944250871</v>
      </c>
      <c r="BE367" s="20">
        <v>11872</v>
      </c>
      <c r="BF367" s="12">
        <v>0.99</v>
      </c>
      <c r="BG367" s="12">
        <v>2.76</v>
      </c>
      <c r="BH367" s="9">
        <f t="shared" si="483"/>
        <v>3.7324</v>
      </c>
      <c r="BI367" s="10">
        <v>1.225</v>
      </c>
      <c r="BJ367" s="20">
        <v>1</v>
      </c>
      <c r="BK367" s="21">
        <f t="shared" si="484"/>
        <v>192139.886816106</v>
      </c>
      <c r="BL367" s="25">
        <f>SUM(BL364:BO364)</f>
        <v>5664123.54884613</v>
      </c>
      <c r="BM367" s="25"/>
      <c r="BN367" s="25"/>
      <c r="BO367" s="26">
        <f>BL367/BP364</f>
        <v>314673.530491452</v>
      </c>
      <c r="BP367" s="26"/>
      <c r="BQ367" s="12">
        <v>1444</v>
      </c>
      <c r="BR367" s="12">
        <f t="shared" si="485"/>
        <v>2.328</v>
      </c>
      <c r="BS367" s="13">
        <v>1.35</v>
      </c>
      <c r="BT367" s="14">
        <v>1.4</v>
      </c>
      <c r="BU367" s="15">
        <f t="shared" si="486"/>
        <v>6353.48448</v>
      </c>
      <c r="BV367" s="12">
        <v>1</v>
      </c>
      <c r="BW367" s="12">
        <v>1444</v>
      </c>
      <c r="BX367" s="12">
        <v>1.23</v>
      </c>
      <c r="BY367" s="19">
        <f t="shared" si="487"/>
        <v>4.74567944250871</v>
      </c>
      <c r="BZ367" s="20">
        <v>11872</v>
      </c>
      <c r="CA367" s="12">
        <v>0.99</v>
      </c>
      <c r="CB367" s="12">
        <v>2.76</v>
      </c>
      <c r="CC367" s="9">
        <f t="shared" si="488"/>
        <v>3.7324</v>
      </c>
      <c r="CD367" s="10">
        <v>1.225</v>
      </c>
      <c r="CE367" s="22">
        <v>1.015</v>
      </c>
      <c r="CF367" s="21">
        <f t="shared" si="489"/>
        <v>195021.985118348</v>
      </c>
      <c r="CG367" s="25">
        <f>SUM(CG364:CJ364)</f>
        <v>6125228.10220301</v>
      </c>
      <c r="CH367" s="25"/>
      <c r="CI367" s="25"/>
      <c r="CJ367" s="26">
        <f>CG367/CK364</f>
        <v>340290.450122389</v>
      </c>
      <c r="CK367" s="26"/>
      <c r="CL367" s="12">
        <f t="shared" si="490"/>
        <v>1589</v>
      </c>
      <c r="CM367" s="12">
        <f t="shared" si="491"/>
        <v>2.328</v>
      </c>
      <c r="CN367" s="13">
        <v>1.35</v>
      </c>
      <c r="CO367" s="14">
        <v>1.4</v>
      </c>
      <c r="CP367" s="15">
        <f t="shared" si="492"/>
        <v>6991.47288</v>
      </c>
      <c r="CQ367" s="12">
        <v>1</v>
      </c>
      <c r="CR367" s="12">
        <f t="shared" si="493"/>
        <v>1589</v>
      </c>
      <c r="CS367" s="12">
        <v>1.23</v>
      </c>
      <c r="CT367" s="19">
        <f t="shared" si="494"/>
        <v>4.88645026469769</v>
      </c>
      <c r="CU367" s="20">
        <v>11872</v>
      </c>
      <c r="CV367" s="12">
        <v>0.99</v>
      </c>
      <c r="CW367" s="12">
        <v>2.76</v>
      </c>
      <c r="CX367" s="9">
        <f t="shared" si="495"/>
        <v>3.7324</v>
      </c>
      <c r="CY367" s="10">
        <v>1.225</v>
      </c>
      <c r="CZ367" s="22">
        <v>1.085</v>
      </c>
      <c r="DA367" s="21">
        <f t="shared" si="496"/>
        <v>228374.035360833</v>
      </c>
      <c r="DB367" s="25">
        <f>SUM(DB364:DE364)</f>
        <v>6670342.9059108</v>
      </c>
      <c r="DC367" s="25"/>
      <c r="DD367" s="25"/>
      <c r="DE367" s="26">
        <f>DB367/DF364</f>
        <v>370574.605883933</v>
      </c>
      <c r="DF367" s="26"/>
      <c r="DG367" s="12">
        <f t="shared" si="497"/>
        <v>1589</v>
      </c>
      <c r="DH367" s="12">
        <f t="shared" si="498"/>
        <v>2.328</v>
      </c>
      <c r="DI367" s="13">
        <v>1.35</v>
      </c>
      <c r="DJ367" s="14">
        <v>1.4</v>
      </c>
      <c r="DK367" s="15">
        <f t="shared" si="499"/>
        <v>6991.47288</v>
      </c>
      <c r="DL367" s="12">
        <v>1</v>
      </c>
      <c r="DM367" s="12">
        <f t="shared" si="500"/>
        <v>1589</v>
      </c>
      <c r="DN367" s="12">
        <v>1.23</v>
      </c>
      <c r="DO367" s="19">
        <f t="shared" si="501"/>
        <v>4.88645026469769</v>
      </c>
      <c r="DP367" s="20">
        <v>11872</v>
      </c>
      <c r="DQ367" s="12">
        <v>0.99</v>
      </c>
      <c r="DR367" s="12">
        <v>2.76</v>
      </c>
      <c r="DS367" s="9">
        <f t="shared" si="502"/>
        <v>3.7324</v>
      </c>
      <c r="DT367" s="10">
        <v>1.225</v>
      </c>
      <c r="DU367" s="22">
        <v>1.085</v>
      </c>
      <c r="DV367" s="21">
        <f t="shared" si="503"/>
        <v>228374.035360833</v>
      </c>
      <c r="DW367" s="25">
        <f>SUM(DW364:DZ364)</f>
        <v>9166827.19824857</v>
      </c>
      <c r="DX367" s="25"/>
      <c r="DY367" s="25"/>
      <c r="DZ367" s="26">
        <f>DW367/EA364</f>
        <v>509268.177680476</v>
      </c>
      <c r="EA367" s="26"/>
      <c r="EB367" s="12">
        <f t="shared" si="504"/>
        <v>1589</v>
      </c>
      <c r="EC367" s="12">
        <f t="shared" si="505"/>
        <v>2.328</v>
      </c>
      <c r="ED367" s="13">
        <v>1.35</v>
      </c>
      <c r="EE367" s="14">
        <v>1.4</v>
      </c>
      <c r="EF367" s="15">
        <f t="shared" si="506"/>
        <v>6991.47288</v>
      </c>
      <c r="EG367" s="12">
        <v>1</v>
      </c>
      <c r="EH367" s="12">
        <f t="shared" si="507"/>
        <v>1589</v>
      </c>
      <c r="EI367" s="12">
        <v>1.32</v>
      </c>
      <c r="EJ367" s="19">
        <f t="shared" si="508"/>
        <v>4.97645026469769</v>
      </c>
      <c r="EK367" s="20">
        <v>11872</v>
      </c>
      <c r="EL367" s="12">
        <v>0.99</v>
      </c>
      <c r="EM367" s="12">
        <v>3.56</v>
      </c>
      <c r="EN367" s="9">
        <f t="shared" si="509"/>
        <v>4.5244</v>
      </c>
      <c r="EO367" s="10">
        <v>1.225</v>
      </c>
      <c r="EP367" s="22">
        <v>1.2</v>
      </c>
      <c r="EQ367" s="21">
        <f t="shared" si="510"/>
        <v>310360.873452025</v>
      </c>
    </row>
    <row r="368" s="1" customFormat="1" customHeight="1" spans="1:147">
      <c r="A368" s="25"/>
      <c r="B368" s="25"/>
      <c r="C368" s="25"/>
      <c r="D368" s="26"/>
      <c r="E368" s="26"/>
      <c r="F368" s="12">
        <v>1444</v>
      </c>
      <c r="G368" s="12">
        <f t="shared" si="470"/>
        <v>2.328</v>
      </c>
      <c r="H368" s="13">
        <v>1.35</v>
      </c>
      <c r="I368" s="14">
        <v>1.4</v>
      </c>
      <c r="J368" s="15">
        <f t="shared" si="471"/>
        <v>6353.48448</v>
      </c>
      <c r="K368" s="12">
        <v>1</v>
      </c>
      <c r="L368" s="12">
        <v>1444</v>
      </c>
      <c r="M368" s="12">
        <v>1.23</v>
      </c>
      <c r="N368" s="19">
        <f t="shared" si="472"/>
        <v>4.74567944250871</v>
      </c>
      <c r="O368" s="20">
        <v>11872</v>
      </c>
      <c r="P368" s="12">
        <v>0.99</v>
      </c>
      <c r="Q368" s="12">
        <v>2.76</v>
      </c>
      <c r="R368" s="9">
        <f t="shared" si="473"/>
        <v>3.7324</v>
      </c>
      <c r="S368" s="10">
        <v>1.225</v>
      </c>
      <c r="T368" s="20">
        <v>1</v>
      </c>
      <c r="U368" s="21">
        <f t="shared" si="474"/>
        <v>192139.886816106</v>
      </c>
      <c r="V368" s="25"/>
      <c r="W368" s="25"/>
      <c r="X368" s="25"/>
      <c r="Y368" s="26"/>
      <c r="Z368" s="26"/>
      <c r="AA368" s="12">
        <v>1444</v>
      </c>
      <c r="AB368" s="12">
        <f t="shared" si="475"/>
        <v>2.328</v>
      </c>
      <c r="AC368" s="13">
        <v>1.35</v>
      </c>
      <c r="AD368" s="14">
        <v>1.4</v>
      </c>
      <c r="AE368" s="15">
        <f t="shared" si="476"/>
        <v>6353.48448</v>
      </c>
      <c r="AF368" s="12">
        <v>1</v>
      </c>
      <c r="AG368" s="12">
        <v>1444</v>
      </c>
      <c r="AH368" s="12">
        <v>1.23</v>
      </c>
      <c r="AI368" s="19">
        <f t="shared" si="477"/>
        <v>4.74567944250871</v>
      </c>
      <c r="AJ368" s="20">
        <v>11872</v>
      </c>
      <c r="AK368" s="12">
        <v>0.99</v>
      </c>
      <c r="AL368" s="12">
        <v>2.76</v>
      </c>
      <c r="AM368" s="9">
        <f t="shared" si="478"/>
        <v>3.7324</v>
      </c>
      <c r="AN368" s="10">
        <v>1.225</v>
      </c>
      <c r="AO368" s="22">
        <v>1.015</v>
      </c>
      <c r="AP368" s="21">
        <f t="shared" si="479"/>
        <v>195021.985118348</v>
      </c>
      <c r="AQ368" s="25"/>
      <c r="AR368" s="25"/>
      <c r="AS368" s="25"/>
      <c r="AT368" s="26"/>
      <c r="AU368" s="26"/>
      <c r="AV368" s="12">
        <v>1444</v>
      </c>
      <c r="AW368" s="12">
        <f t="shared" si="480"/>
        <v>2.328</v>
      </c>
      <c r="AX368" s="13">
        <v>1.35</v>
      </c>
      <c r="AY368" s="14">
        <v>1.4</v>
      </c>
      <c r="AZ368" s="15">
        <f t="shared" si="481"/>
        <v>6353.48448</v>
      </c>
      <c r="BA368" s="12">
        <v>1</v>
      </c>
      <c r="BB368" s="12">
        <v>1444</v>
      </c>
      <c r="BC368" s="12">
        <v>1.23</v>
      </c>
      <c r="BD368" s="19">
        <f t="shared" si="482"/>
        <v>4.74567944250871</v>
      </c>
      <c r="BE368" s="20">
        <v>11872</v>
      </c>
      <c r="BF368" s="12">
        <v>0.99</v>
      </c>
      <c r="BG368" s="12">
        <v>2.76</v>
      </c>
      <c r="BH368" s="9">
        <f t="shared" si="483"/>
        <v>3.7324</v>
      </c>
      <c r="BI368" s="10">
        <v>1.225</v>
      </c>
      <c r="BJ368" s="20">
        <v>1</v>
      </c>
      <c r="BK368" s="21">
        <f t="shared" si="484"/>
        <v>192139.886816106</v>
      </c>
      <c r="BL368" s="25"/>
      <c r="BM368" s="25"/>
      <c r="BN368" s="25"/>
      <c r="BO368" s="26"/>
      <c r="BP368" s="26"/>
      <c r="BQ368" s="12">
        <v>1444</v>
      </c>
      <c r="BR368" s="12">
        <f t="shared" si="485"/>
        <v>2.328</v>
      </c>
      <c r="BS368" s="13">
        <v>1.35</v>
      </c>
      <c r="BT368" s="14">
        <v>1.4</v>
      </c>
      <c r="BU368" s="15">
        <f t="shared" si="486"/>
        <v>6353.48448</v>
      </c>
      <c r="BV368" s="12">
        <v>1</v>
      </c>
      <c r="BW368" s="12">
        <v>1444</v>
      </c>
      <c r="BX368" s="12">
        <v>1.23</v>
      </c>
      <c r="BY368" s="19">
        <f t="shared" si="487"/>
        <v>4.74567944250871</v>
      </c>
      <c r="BZ368" s="20">
        <v>11872</v>
      </c>
      <c r="CA368" s="12">
        <v>0.99</v>
      </c>
      <c r="CB368" s="12">
        <v>2.76</v>
      </c>
      <c r="CC368" s="9">
        <f t="shared" si="488"/>
        <v>3.7324</v>
      </c>
      <c r="CD368" s="10">
        <v>1.225</v>
      </c>
      <c r="CE368" s="22">
        <v>1.015</v>
      </c>
      <c r="CF368" s="21">
        <f t="shared" si="489"/>
        <v>195021.985118348</v>
      </c>
      <c r="CG368" s="25"/>
      <c r="CH368" s="25"/>
      <c r="CI368" s="25"/>
      <c r="CJ368" s="26"/>
      <c r="CK368" s="26"/>
      <c r="CL368" s="12">
        <f t="shared" si="490"/>
        <v>1589</v>
      </c>
      <c r="CM368" s="12">
        <f t="shared" si="491"/>
        <v>2.328</v>
      </c>
      <c r="CN368" s="13">
        <v>1.35</v>
      </c>
      <c r="CO368" s="14">
        <v>1.4</v>
      </c>
      <c r="CP368" s="15">
        <f t="shared" si="492"/>
        <v>6991.47288</v>
      </c>
      <c r="CQ368" s="12">
        <v>1</v>
      </c>
      <c r="CR368" s="12">
        <f t="shared" si="493"/>
        <v>1589</v>
      </c>
      <c r="CS368" s="12">
        <v>1.23</v>
      </c>
      <c r="CT368" s="19">
        <f t="shared" si="494"/>
        <v>4.88645026469769</v>
      </c>
      <c r="CU368" s="20">
        <v>11872</v>
      </c>
      <c r="CV368" s="12">
        <v>0.99</v>
      </c>
      <c r="CW368" s="12">
        <v>2.76</v>
      </c>
      <c r="CX368" s="9">
        <f t="shared" si="495"/>
        <v>3.7324</v>
      </c>
      <c r="CY368" s="10">
        <v>1.225</v>
      </c>
      <c r="CZ368" s="22">
        <v>1.085</v>
      </c>
      <c r="DA368" s="21">
        <f t="shared" si="496"/>
        <v>228374.035360833</v>
      </c>
      <c r="DB368" s="25"/>
      <c r="DC368" s="25"/>
      <c r="DD368" s="25"/>
      <c r="DE368" s="26"/>
      <c r="DF368" s="26"/>
      <c r="DG368" s="12">
        <f t="shared" si="497"/>
        <v>1589</v>
      </c>
      <c r="DH368" s="12">
        <f t="shared" si="498"/>
        <v>2.328</v>
      </c>
      <c r="DI368" s="13">
        <v>1.35</v>
      </c>
      <c r="DJ368" s="14">
        <v>1.4</v>
      </c>
      <c r="DK368" s="15">
        <f t="shared" si="499"/>
        <v>6991.47288</v>
      </c>
      <c r="DL368" s="12">
        <v>1</v>
      </c>
      <c r="DM368" s="12">
        <f t="shared" si="500"/>
        <v>1589</v>
      </c>
      <c r="DN368" s="12">
        <v>1.23</v>
      </c>
      <c r="DO368" s="19">
        <f t="shared" si="501"/>
        <v>4.88645026469769</v>
      </c>
      <c r="DP368" s="20">
        <v>11872</v>
      </c>
      <c r="DQ368" s="12">
        <v>0.99</v>
      </c>
      <c r="DR368" s="12">
        <v>2.76</v>
      </c>
      <c r="DS368" s="9">
        <f t="shared" si="502"/>
        <v>3.7324</v>
      </c>
      <c r="DT368" s="10">
        <v>1.225</v>
      </c>
      <c r="DU368" s="22">
        <v>1.085</v>
      </c>
      <c r="DV368" s="21">
        <f t="shared" si="503"/>
        <v>228374.035360833</v>
      </c>
      <c r="DW368" s="25"/>
      <c r="DX368" s="25"/>
      <c r="DY368" s="25"/>
      <c r="DZ368" s="26"/>
      <c r="EA368" s="26"/>
      <c r="EB368" s="12">
        <f t="shared" si="504"/>
        <v>1589</v>
      </c>
      <c r="EC368" s="12">
        <f t="shared" si="505"/>
        <v>2.328</v>
      </c>
      <c r="ED368" s="13">
        <v>1.35</v>
      </c>
      <c r="EE368" s="14">
        <v>1.4</v>
      </c>
      <c r="EF368" s="15">
        <f t="shared" si="506"/>
        <v>6991.47288</v>
      </c>
      <c r="EG368" s="12">
        <v>1</v>
      </c>
      <c r="EH368" s="12">
        <f t="shared" si="507"/>
        <v>1589</v>
      </c>
      <c r="EI368" s="12">
        <v>1.32</v>
      </c>
      <c r="EJ368" s="19">
        <f t="shared" si="508"/>
        <v>4.97645026469769</v>
      </c>
      <c r="EK368" s="20">
        <v>11872</v>
      </c>
      <c r="EL368" s="12">
        <v>0.99</v>
      </c>
      <c r="EM368" s="12">
        <v>3.56</v>
      </c>
      <c r="EN368" s="9">
        <f t="shared" si="509"/>
        <v>4.5244</v>
      </c>
      <c r="EO368" s="10">
        <v>1.225</v>
      </c>
      <c r="EP368" s="22">
        <v>1.2</v>
      </c>
      <c r="EQ368" s="21">
        <f t="shared" si="510"/>
        <v>310360.873452025</v>
      </c>
    </row>
    <row r="369" s="1" customFormat="1" customHeight="1" spans="1:147">
      <c r="A369" s="27"/>
      <c r="B369" s="27"/>
      <c r="C369" s="27"/>
      <c r="D369" s="27"/>
      <c r="E369" s="27"/>
      <c r="F369" s="12">
        <v>1444</v>
      </c>
      <c r="G369" s="12">
        <f>2.304+0.6</f>
        <v>2.904</v>
      </c>
      <c r="H369" s="13">
        <v>1.35</v>
      </c>
      <c r="I369" s="14">
        <v>1.4</v>
      </c>
      <c r="J369" s="15">
        <f t="shared" si="471"/>
        <v>7925.48064</v>
      </c>
      <c r="K369" s="12">
        <v>1</v>
      </c>
      <c r="L369" s="12">
        <v>1444</v>
      </c>
      <c r="M369" s="12">
        <v>1.23</v>
      </c>
      <c r="N369" s="19">
        <f t="shared" si="472"/>
        <v>4.74567944250871</v>
      </c>
      <c r="O369" s="20">
        <v>11872</v>
      </c>
      <c r="P369" s="12">
        <v>0.99</v>
      </c>
      <c r="Q369" s="12">
        <v>2.76</v>
      </c>
      <c r="R369" s="9">
        <f t="shared" si="473"/>
        <v>3.7324</v>
      </c>
      <c r="S369" s="10">
        <v>1.225</v>
      </c>
      <c r="T369" s="20">
        <v>1</v>
      </c>
      <c r="U369" s="21">
        <f t="shared" si="474"/>
        <v>226249.292293081</v>
      </c>
      <c r="V369" s="27"/>
      <c r="W369" s="27"/>
      <c r="X369" s="27"/>
      <c r="Y369" s="27"/>
      <c r="Z369" s="27"/>
      <c r="AA369" s="12">
        <v>1444</v>
      </c>
      <c r="AB369" s="12">
        <f>2.304+0.6</f>
        <v>2.904</v>
      </c>
      <c r="AC369" s="13">
        <v>1.35</v>
      </c>
      <c r="AD369" s="14">
        <v>1.4</v>
      </c>
      <c r="AE369" s="15">
        <f t="shared" si="476"/>
        <v>7925.48064</v>
      </c>
      <c r="AF369" s="12">
        <v>1</v>
      </c>
      <c r="AG369" s="12">
        <v>1444</v>
      </c>
      <c r="AH369" s="12">
        <v>1.23</v>
      </c>
      <c r="AI369" s="19">
        <f t="shared" si="477"/>
        <v>4.74567944250871</v>
      </c>
      <c r="AJ369" s="20">
        <v>11872</v>
      </c>
      <c r="AK369" s="12">
        <v>0.99</v>
      </c>
      <c r="AL369" s="12">
        <v>2.76</v>
      </c>
      <c r="AM369" s="9">
        <f t="shared" si="478"/>
        <v>3.7324</v>
      </c>
      <c r="AN369" s="10">
        <v>1.225</v>
      </c>
      <c r="AO369" s="22">
        <v>1.015</v>
      </c>
      <c r="AP369" s="21">
        <f t="shared" si="479"/>
        <v>229643.031677477</v>
      </c>
      <c r="AQ369" s="27"/>
      <c r="AR369" s="27"/>
      <c r="AS369" s="27"/>
      <c r="AT369" s="27"/>
      <c r="AU369" s="27"/>
      <c r="AV369" s="12">
        <v>1444</v>
      </c>
      <c r="AW369" s="12">
        <f>2.304+0.6</f>
        <v>2.904</v>
      </c>
      <c r="AX369" s="13">
        <v>1.35</v>
      </c>
      <c r="AY369" s="14">
        <v>1.4</v>
      </c>
      <c r="AZ369" s="15">
        <f t="shared" si="481"/>
        <v>7925.48064</v>
      </c>
      <c r="BA369" s="12">
        <v>1</v>
      </c>
      <c r="BB369" s="12">
        <v>1444</v>
      </c>
      <c r="BC369" s="12">
        <v>1.23</v>
      </c>
      <c r="BD369" s="19">
        <f t="shared" si="482"/>
        <v>4.74567944250871</v>
      </c>
      <c r="BE369" s="20">
        <v>11872</v>
      </c>
      <c r="BF369" s="12">
        <v>0.99</v>
      </c>
      <c r="BG369" s="12">
        <v>2.76</v>
      </c>
      <c r="BH369" s="9">
        <f t="shared" si="483"/>
        <v>3.7324</v>
      </c>
      <c r="BI369" s="10">
        <v>1.225</v>
      </c>
      <c r="BJ369" s="20">
        <v>1</v>
      </c>
      <c r="BK369" s="21">
        <f t="shared" si="484"/>
        <v>226249.292293081</v>
      </c>
      <c r="BL369" s="27"/>
      <c r="BM369" s="27"/>
      <c r="BN369" s="27"/>
      <c r="BO369" s="27"/>
      <c r="BP369" s="27"/>
      <c r="BQ369" s="12">
        <v>1444</v>
      </c>
      <c r="BR369" s="12">
        <f>2.304+0.6</f>
        <v>2.904</v>
      </c>
      <c r="BS369" s="13">
        <v>1.35</v>
      </c>
      <c r="BT369" s="14">
        <v>1.4</v>
      </c>
      <c r="BU369" s="15">
        <f t="shared" si="486"/>
        <v>7925.48064</v>
      </c>
      <c r="BV369" s="12">
        <v>1</v>
      </c>
      <c r="BW369" s="12">
        <v>1444</v>
      </c>
      <c r="BX369" s="12">
        <v>1.23</v>
      </c>
      <c r="BY369" s="19">
        <f t="shared" si="487"/>
        <v>4.74567944250871</v>
      </c>
      <c r="BZ369" s="20">
        <v>11872</v>
      </c>
      <c r="CA369" s="12">
        <v>0.99</v>
      </c>
      <c r="CB369" s="12">
        <v>2.76</v>
      </c>
      <c r="CC369" s="9">
        <f t="shared" si="488"/>
        <v>3.7324</v>
      </c>
      <c r="CD369" s="10">
        <v>1.225</v>
      </c>
      <c r="CE369" s="22">
        <v>1.015</v>
      </c>
      <c r="CF369" s="21">
        <f t="shared" si="489"/>
        <v>229643.031677477</v>
      </c>
      <c r="CG369" s="27"/>
      <c r="CH369" s="27"/>
      <c r="CI369" s="27"/>
      <c r="CJ369" s="27"/>
      <c r="CK369" s="27"/>
      <c r="CL369" s="12">
        <f t="shared" si="490"/>
        <v>1589</v>
      </c>
      <c r="CM369" s="12">
        <f>2.304+0.6</f>
        <v>2.904</v>
      </c>
      <c r="CN369" s="13">
        <v>1.35</v>
      </c>
      <c r="CO369" s="14">
        <v>1.4</v>
      </c>
      <c r="CP369" s="15">
        <f t="shared" si="492"/>
        <v>8721.32184</v>
      </c>
      <c r="CQ369" s="12">
        <v>1</v>
      </c>
      <c r="CR369" s="12">
        <f t="shared" si="493"/>
        <v>1589</v>
      </c>
      <c r="CS369" s="12">
        <v>1.23</v>
      </c>
      <c r="CT369" s="19">
        <f t="shared" si="494"/>
        <v>4.88645026469769</v>
      </c>
      <c r="CU369" s="20">
        <v>11872</v>
      </c>
      <c r="CV369" s="12">
        <v>0.99</v>
      </c>
      <c r="CW369" s="12">
        <v>2.76</v>
      </c>
      <c r="CX369" s="9">
        <f t="shared" si="495"/>
        <v>3.7324</v>
      </c>
      <c r="CY369" s="10">
        <v>1.225</v>
      </c>
      <c r="CZ369" s="22">
        <v>1.085</v>
      </c>
      <c r="DA369" s="21">
        <f t="shared" si="496"/>
        <v>270307.010364883</v>
      </c>
      <c r="DB369" s="27"/>
      <c r="DC369" s="27"/>
      <c r="DD369" s="27"/>
      <c r="DE369" s="27"/>
      <c r="DF369" s="27"/>
      <c r="DG369" s="12">
        <f t="shared" si="497"/>
        <v>1589</v>
      </c>
      <c r="DH369" s="12">
        <f>2.304+0.6</f>
        <v>2.904</v>
      </c>
      <c r="DI369" s="13">
        <v>1.35</v>
      </c>
      <c r="DJ369" s="14">
        <v>1.4</v>
      </c>
      <c r="DK369" s="15">
        <f t="shared" si="499"/>
        <v>8721.32184</v>
      </c>
      <c r="DL369" s="12">
        <v>1</v>
      </c>
      <c r="DM369" s="12">
        <f t="shared" si="500"/>
        <v>1589</v>
      </c>
      <c r="DN369" s="12">
        <v>1.23</v>
      </c>
      <c r="DO369" s="19">
        <f t="shared" si="501"/>
        <v>4.88645026469769</v>
      </c>
      <c r="DP369" s="20">
        <v>11872</v>
      </c>
      <c r="DQ369" s="12">
        <v>0.99</v>
      </c>
      <c r="DR369" s="12">
        <v>2.76</v>
      </c>
      <c r="DS369" s="9">
        <f t="shared" si="502"/>
        <v>3.7324</v>
      </c>
      <c r="DT369" s="10">
        <v>1.225</v>
      </c>
      <c r="DU369" s="22">
        <v>1.085</v>
      </c>
      <c r="DV369" s="21">
        <f t="shared" si="503"/>
        <v>270307.010364883</v>
      </c>
      <c r="DW369" s="27"/>
      <c r="DX369" s="27"/>
      <c r="DY369" s="27"/>
      <c r="DZ369" s="27"/>
      <c r="EA369" s="27"/>
      <c r="EB369" s="12">
        <f t="shared" si="504"/>
        <v>1589</v>
      </c>
      <c r="EC369" s="12">
        <f>2.304+0.6</f>
        <v>2.904</v>
      </c>
      <c r="ED369" s="13">
        <v>1.35</v>
      </c>
      <c r="EE369" s="14">
        <v>1.4</v>
      </c>
      <c r="EF369" s="15">
        <f t="shared" si="506"/>
        <v>8721.32184</v>
      </c>
      <c r="EG369" s="12">
        <v>1</v>
      </c>
      <c r="EH369" s="12">
        <f t="shared" si="507"/>
        <v>1589</v>
      </c>
      <c r="EI369" s="12">
        <v>1.32</v>
      </c>
      <c r="EJ369" s="19">
        <f t="shared" si="508"/>
        <v>4.97645026469769</v>
      </c>
      <c r="EK369" s="20">
        <v>11872</v>
      </c>
      <c r="EL369" s="12">
        <v>0.99</v>
      </c>
      <c r="EM369" s="12">
        <v>3.56</v>
      </c>
      <c r="EN369" s="9">
        <f t="shared" si="509"/>
        <v>4.5244</v>
      </c>
      <c r="EO369" s="10">
        <v>1.225</v>
      </c>
      <c r="EP369" s="22">
        <v>1.2</v>
      </c>
      <c r="EQ369" s="21">
        <f t="shared" si="510"/>
        <v>367614.91928032</v>
      </c>
    </row>
    <row r="370" s="1" customFormat="1" customHeight="1" spans="1:147">
      <c r="A370" s="27"/>
      <c r="B370" s="27"/>
      <c r="C370" s="27"/>
      <c r="D370" s="27"/>
      <c r="E370" s="27"/>
      <c r="F370" s="12">
        <v>1444</v>
      </c>
      <c r="G370" s="12">
        <f t="shared" ref="G370:G374" si="511">1.728+0.6</f>
        <v>2.328</v>
      </c>
      <c r="H370" s="13">
        <v>1.35</v>
      </c>
      <c r="I370" s="14">
        <v>1.4</v>
      </c>
      <c r="J370" s="15">
        <f t="shared" si="471"/>
        <v>6353.48448</v>
      </c>
      <c r="K370" s="12">
        <v>1</v>
      </c>
      <c r="L370" s="12">
        <v>1444</v>
      </c>
      <c r="M370" s="12">
        <v>1.23</v>
      </c>
      <c r="N370" s="19">
        <f t="shared" si="472"/>
        <v>4.74567944250871</v>
      </c>
      <c r="O370" s="20">
        <v>11872</v>
      </c>
      <c r="P370" s="12">
        <v>0.99</v>
      </c>
      <c r="Q370" s="12">
        <v>2.76</v>
      </c>
      <c r="R370" s="9">
        <f t="shared" si="473"/>
        <v>3.7324</v>
      </c>
      <c r="S370" s="10">
        <v>1.225</v>
      </c>
      <c r="T370" s="20">
        <v>1</v>
      </c>
      <c r="U370" s="21">
        <f t="shared" si="474"/>
        <v>192139.886816106</v>
      </c>
      <c r="V370" s="27"/>
      <c r="W370" s="27"/>
      <c r="X370" s="27"/>
      <c r="Y370" s="27"/>
      <c r="Z370" s="27"/>
      <c r="AA370" s="12">
        <v>1444</v>
      </c>
      <c r="AB370" s="12">
        <f t="shared" ref="AB370:AB374" si="512">1.728+0.6</f>
        <v>2.328</v>
      </c>
      <c r="AC370" s="13">
        <v>1.35</v>
      </c>
      <c r="AD370" s="14">
        <v>1.4</v>
      </c>
      <c r="AE370" s="15">
        <f t="shared" si="476"/>
        <v>6353.48448</v>
      </c>
      <c r="AF370" s="12">
        <v>1</v>
      </c>
      <c r="AG370" s="12">
        <v>1444</v>
      </c>
      <c r="AH370" s="12">
        <v>1.23</v>
      </c>
      <c r="AI370" s="19">
        <f t="shared" si="477"/>
        <v>4.74567944250871</v>
      </c>
      <c r="AJ370" s="20">
        <v>11872</v>
      </c>
      <c r="AK370" s="12">
        <v>0.99</v>
      </c>
      <c r="AL370" s="12">
        <v>2.76</v>
      </c>
      <c r="AM370" s="9">
        <f t="shared" si="478"/>
        <v>3.7324</v>
      </c>
      <c r="AN370" s="10">
        <v>1.225</v>
      </c>
      <c r="AO370" s="22">
        <v>1.015</v>
      </c>
      <c r="AP370" s="21">
        <f t="shared" si="479"/>
        <v>195021.985118348</v>
      </c>
      <c r="AQ370" s="27"/>
      <c r="AR370" s="27"/>
      <c r="AS370" s="27"/>
      <c r="AT370" s="27"/>
      <c r="AU370" s="27"/>
      <c r="AV370" s="12">
        <v>1444</v>
      </c>
      <c r="AW370" s="12">
        <f t="shared" ref="AW370:AW374" si="513">1.728+0.6</f>
        <v>2.328</v>
      </c>
      <c r="AX370" s="13">
        <v>1.35</v>
      </c>
      <c r="AY370" s="14">
        <v>1.4</v>
      </c>
      <c r="AZ370" s="15">
        <f t="shared" si="481"/>
        <v>6353.48448</v>
      </c>
      <c r="BA370" s="12">
        <v>1</v>
      </c>
      <c r="BB370" s="12">
        <v>1444</v>
      </c>
      <c r="BC370" s="12">
        <v>1.23</v>
      </c>
      <c r="BD370" s="19">
        <f t="shared" si="482"/>
        <v>4.74567944250871</v>
      </c>
      <c r="BE370" s="20">
        <v>11872</v>
      </c>
      <c r="BF370" s="12">
        <v>0.99</v>
      </c>
      <c r="BG370" s="12">
        <v>2.76</v>
      </c>
      <c r="BH370" s="9">
        <f t="shared" si="483"/>
        <v>3.7324</v>
      </c>
      <c r="BI370" s="10">
        <v>1.225</v>
      </c>
      <c r="BJ370" s="20">
        <v>1</v>
      </c>
      <c r="BK370" s="21">
        <f t="shared" si="484"/>
        <v>192139.886816106</v>
      </c>
      <c r="BL370" s="27"/>
      <c r="BM370" s="27"/>
      <c r="BN370" s="27"/>
      <c r="BO370" s="27"/>
      <c r="BP370" s="27"/>
      <c r="BQ370" s="12">
        <v>1444</v>
      </c>
      <c r="BR370" s="12">
        <f t="shared" ref="BR370:BR374" si="514">1.728+0.6</f>
        <v>2.328</v>
      </c>
      <c r="BS370" s="13">
        <v>1.35</v>
      </c>
      <c r="BT370" s="14">
        <v>1.4</v>
      </c>
      <c r="BU370" s="15">
        <f t="shared" si="486"/>
        <v>6353.48448</v>
      </c>
      <c r="BV370" s="12">
        <v>1</v>
      </c>
      <c r="BW370" s="12">
        <v>1444</v>
      </c>
      <c r="BX370" s="12">
        <v>1.23</v>
      </c>
      <c r="BY370" s="19">
        <f t="shared" si="487"/>
        <v>4.74567944250871</v>
      </c>
      <c r="BZ370" s="20">
        <v>11872</v>
      </c>
      <c r="CA370" s="12">
        <v>0.99</v>
      </c>
      <c r="CB370" s="12">
        <v>2.76</v>
      </c>
      <c r="CC370" s="9">
        <f t="shared" si="488"/>
        <v>3.7324</v>
      </c>
      <c r="CD370" s="10">
        <v>1.225</v>
      </c>
      <c r="CE370" s="22">
        <v>1.015</v>
      </c>
      <c r="CF370" s="21">
        <f t="shared" si="489"/>
        <v>195021.985118348</v>
      </c>
      <c r="CG370" s="27"/>
      <c r="CH370" s="27"/>
      <c r="CI370" s="27"/>
      <c r="CJ370" s="27"/>
      <c r="CK370" s="27"/>
      <c r="CL370" s="12">
        <f t="shared" si="490"/>
        <v>1589</v>
      </c>
      <c r="CM370" s="12">
        <f t="shared" ref="CM370:CM374" si="515">1.728+0.6</f>
        <v>2.328</v>
      </c>
      <c r="CN370" s="13">
        <v>1.35</v>
      </c>
      <c r="CO370" s="14">
        <v>1.4</v>
      </c>
      <c r="CP370" s="15">
        <f t="shared" si="492"/>
        <v>6991.47288</v>
      </c>
      <c r="CQ370" s="12">
        <v>1</v>
      </c>
      <c r="CR370" s="12">
        <f t="shared" si="493"/>
        <v>1589</v>
      </c>
      <c r="CS370" s="12">
        <v>1.23</v>
      </c>
      <c r="CT370" s="19">
        <f t="shared" si="494"/>
        <v>4.88645026469769</v>
      </c>
      <c r="CU370" s="20">
        <v>11872</v>
      </c>
      <c r="CV370" s="12">
        <v>0.99</v>
      </c>
      <c r="CW370" s="12">
        <v>2.76</v>
      </c>
      <c r="CX370" s="9">
        <f t="shared" si="495"/>
        <v>3.7324</v>
      </c>
      <c r="CY370" s="10">
        <v>1.225</v>
      </c>
      <c r="CZ370" s="22">
        <v>1.085</v>
      </c>
      <c r="DA370" s="21">
        <f t="shared" si="496"/>
        <v>228374.035360833</v>
      </c>
      <c r="DB370" s="27"/>
      <c r="DC370" s="27"/>
      <c r="DD370" s="27"/>
      <c r="DE370" s="27"/>
      <c r="DF370" s="27"/>
      <c r="DG370" s="12">
        <f t="shared" si="497"/>
        <v>1589</v>
      </c>
      <c r="DH370" s="12">
        <f t="shared" ref="DH370:DH374" si="516">1.728+0.6</f>
        <v>2.328</v>
      </c>
      <c r="DI370" s="13">
        <v>1.35</v>
      </c>
      <c r="DJ370" s="14">
        <v>1.4</v>
      </c>
      <c r="DK370" s="15">
        <f t="shared" si="499"/>
        <v>6991.47288</v>
      </c>
      <c r="DL370" s="12">
        <v>1</v>
      </c>
      <c r="DM370" s="12">
        <f t="shared" si="500"/>
        <v>1589</v>
      </c>
      <c r="DN370" s="12">
        <v>1.23</v>
      </c>
      <c r="DO370" s="19">
        <f t="shared" si="501"/>
        <v>4.88645026469769</v>
      </c>
      <c r="DP370" s="20">
        <v>11872</v>
      </c>
      <c r="DQ370" s="12">
        <v>0.99</v>
      </c>
      <c r="DR370" s="12">
        <v>2.76</v>
      </c>
      <c r="DS370" s="9">
        <f t="shared" si="502"/>
        <v>3.7324</v>
      </c>
      <c r="DT370" s="10">
        <v>1.225</v>
      </c>
      <c r="DU370" s="22">
        <v>1.085</v>
      </c>
      <c r="DV370" s="21">
        <f t="shared" si="503"/>
        <v>228374.035360833</v>
      </c>
      <c r="DW370" s="27"/>
      <c r="DX370" s="27"/>
      <c r="DY370" s="27"/>
      <c r="DZ370" s="27"/>
      <c r="EA370" s="27"/>
      <c r="EB370" s="12">
        <f t="shared" si="504"/>
        <v>1589</v>
      </c>
      <c r="EC370" s="12">
        <f t="shared" ref="EC370:EC374" si="517">1.728+0.6</f>
        <v>2.328</v>
      </c>
      <c r="ED370" s="13">
        <v>1.35</v>
      </c>
      <c r="EE370" s="14">
        <v>1.4</v>
      </c>
      <c r="EF370" s="15">
        <f t="shared" si="506"/>
        <v>6991.47288</v>
      </c>
      <c r="EG370" s="12">
        <v>1</v>
      </c>
      <c r="EH370" s="12">
        <f t="shared" si="507"/>
        <v>1589</v>
      </c>
      <c r="EI370" s="12">
        <v>1.32</v>
      </c>
      <c r="EJ370" s="19">
        <f t="shared" si="508"/>
        <v>4.97645026469769</v>
      </c>
      <c r="EK370" s="20">
        <v>11872</v>
      </c>
      <c r="EL370" s="12">
        <v>0.99</v>
      </c>
      <c r="EM370" s="12">
        <v>3.56</v>
      </c>
      <c r="EN370" s="9">
        <f t="shared" si="509"/>
        <v>4.5244</v>
      </c>
      <c r="EO370" s="10">
        <v>1.225</v>
      </c>
      <c r="EP370" s="22">
        <v>1.2</v>
      </c>
      <c r="EQ370" s="21">
        <f t="shared" si="510"/>
        <v>310360.873452025</v>
      </c>
    </row>
    <row r="371" s="1" customFormat="1" customHeight="1" spans="1:147">
      <c r="F371" s="12">
        <v>1444</v>
      </c>
      <c r="G371" s="12">
        <f t="shared" si="511"/>
        <v>2.328</v>
      </c>
      <c r="H371" s="13">
        <v>1.35</v>
      </c>
      <c r="I371" s="14">
        <v>1.4</v>
      </c>
      <c r="J371" s="15">
        <f t="shared" si="471"/>
        <v>6353.48448</v>
      </c>
      <c r="K371" s="12">
        <v>1</v>
      </c>
      <c r="L371" s="12">
        <v>1444</v>
      </c>
      <c r="M371" s="12">
        <v>1.23</v>
      </c>
      <c r="N371" s="19">
        <f t="shared" si="472"/>
        <v>4.74567944250871</v>
      </c>
      <c r="O371" s="20">
        <v>11872</v>
      </c>
      <c r="P371" s="12">
        <v>0.99</v>
      </c>
      <c r="Q371" s="12">
        <v>2.76</v>
      </c>
      <c r="R371" s="9">
        <f t="shared" si="473"/>
        <v>3.7324</v>
      </c>
      <c r="S371" s="10">
        <v>1.225</v>
      </c>
      <c r="T371" s="20">
        <v>1</v>
      </c>
      <c r="U371" s="21">
        <f t="shared" si="474"/>
        <v>192139.886816106</v>
      </c>
      <c r="AA371" s="12">
        <v>1444</v>
      </c>
      <c r="AB371" s="12">
        <f t="shared" si="512"/>
        <v>2.328</v>
      </c>
      <c r="AC371" s="13">
        <v>1.35</v>
      </c>
      <c r="AD371" s="14">
        <v>1.4</v>
      </c>
      <c r="AE371" s="15">
        <f t="shared" si="476"/>
        <v>6353.48448</v>
      </c>
      <c r="AF371" s="12">
        <v>1</v>
      </c>
      <c r="AG371" s="12">
        <v>1444</v>
      </c>
      <c r="AH371" s="12">
        <v>1.23</v>
      </c>
      <c r="AI371" s="19">
        <f t="shared" si="477"/>
        <v>4.74567944250871</v>
      </c>
      <c r="AJ371" s="20">
        <v>11872</v>
      </c>
      <c r="AK371" s="12">
        <v>0.99</v>
      </c>
      <c r="AL371" s="12">
        <v>2.76</v>
      </c>
      <c r="AM371" s="9">
        <f t="shared" si="478"/>
        <v>3.7324</v>
      </c>
      <c r="AN371" s="10">
        <v>1.225</v>
      </c>
      <c r="AO371" s="22">
        <v>1.015</v>
      </c>
      <c r="AP371" s="21">
        <f t="shared" si="479"/>
        <v>195021.985118348</v>
      </c>
      <c r="AV371" s="12">
        <v>1444</v>
      </c>
      <c r="AW371" s="12">
        <f t="shared" si="513"/>
        <v>2.328</v>
      </c>
      <c r="AX371" s="13">
        <v>1.35</v>
      </c>
      <c r="AY371" s="14">
        <v>1.4</v>
      </c>
      <c r="AZ371" s="15">
        <f t="shared" si="481"/>
        <v>6353.48448</v>
      </c>
      <c r="BA371" s="12">
        <v>1</v>
      </c>
      <c r="BB371" s="12">
        <v>1444</v>
      </c>
      <c r="BC371" s="12">
        <v>1.23</v>
      </c>
      <c r="BD371" s="19">
        <f t="shared" si="482"/>
        <v>4.74567944250871</v>
      </c>
      <c r="BE371" s="20">
        <v>11872</v>
      </c>
      <c r="BF371" s="12">
        <v>0.99</v>
      </c>
      <c r="BG371" s="12">
        <v>2.76</v>
      </c>
      <c r="BH371" s="9">
        <f t="shared" si="483"/>
        <v>3.7324</v>
      </c>
      <c r="BI371" s="10">
        <v>1.225</v>
      </c>
      <c r="BJ371" s="20">
        <v>1</v>
      </c>
      <c r="BK371" s="21">
        <f t="shared" si="484"/>
        <v>192139.886816106</v>
      </c>
      <c r="BQ371" s="12">
        <v>1444</v>
      </c>
      <c r="BR371" s="12">
        <f t="shared" si="514"/>
        <v>2.328</v>
      </c>
      <c r="BS371" s="13">
        <v>1.35</v>
      </c>
      <c r="BT371" s="14">
        <v>1.4</v>
      </c>
      <c r="BU371" s="15">
        <f t="shared" si="486"/>
        <v>6353.48448</v>
      </c>
      <c r="BV371" s="12">
        <v>1</v>
      </c>
      <c r="BW371" s="12">
        <v>1444</v>
      </c>
      <c r="BX371" s="12">
        <v>1.23</v>
      </c>
      <c r="BY371" s="19">
        <f t="shared" si="487"/>
        <v>4.74567944250871</v>
      </c>
      <c r="BZ371" s="20">
        <v>11872</v>
      </c>
      <c r="CA371" s="12">
        <v>0.99</v>
      </c>
      <c r="CB371" s="12">
        <v>2.76</v>
      </c>
      <c r="CC371" s="9">
        <f t="shared" si="488"/>
        <v>3.7324</v>
      </c>
      <c r="CD371" s="10">
        <v>1.225</v>
      </c>
      <c r="CE371" s="22">
        <v>1.015</v>
      </c>
      <c r="CF371" s="21">
        <f t="shared" si="489"/>
        <v>195021.985118348</v>
      </c>
      <c r="CL371" s="12">
        <f t="shared" si="490"/>
        <v>1589</v>
      </c>
      <c r="CM371" s="12">
        <f t="shared" si="515"/>
        <v>2.328</v>
      </c>
      <c r="CN371" s="13">
        <v>1.35</v>
      </c>
      <c r="CO371" s="14">
        <v>1.4</v>
      </c>
      <c r="CP371" s="15">
        <f t="shared" si="492"/>
        <v>6991.47288</v>
      </c>
      <c r="CQ371" s="12">
        <v>1</v>
      </c>
      <c r="CR371" s="12">
        <f t="shared" si="493"/>
        <v>1589</v>
      </c>
      <c r="CS371" s="12">
        <v>1.23</v>
      </c>
      <c r="CT371" s="19">
        <f t="shared" si="494"/>
        <v>4.88645026469769</v>
      </c>
      <c r="CU371" s="20">
        <v>11872</v>
      </c>
      <c r="CV371" s="12">
        <v>0.99</v>
      </c>
      <c r="CW371" s="12">
        <v>2.76</v>
      </c>
      <c r="CX371" s="9">
        <f t="shared" si="495"/>
        <v>3.7324</v>
      </c>
      <c r="CY371" s="10">
        <v>1.225</v>
      </c>
      <c r="CZ371" s="22">
        <v>1.085</v>
      </c>
      <c r="DA371" s="21">
        <f t="shared" si="496"/>
        <v>228374.035360833</v>
      </c>
      <c r="DG371" s="12">
        <f t="shared" si="497"/>
        <v>1589</v>
      </c>
      <c r="DH371" s="12">
        <f t="shared" si="516"/>
        <v>2.328</v>
      </c>
      <c r="DI371" s="13">
        <v>1.35</v>
      </c>
      <c r="DJ371" s="14">
        <v>1.4</v>
      </c>
      <c r="DK371" s="15">
        <f t="shared" si="499"/>
        <v>6991.47288</v>
      </c>
      <c r="DL371" s="12">
        <v>1</v>
      </c>
      <c r="DM371" s="12">
        <f t="shared" si="500"/>
        <v>1589</v>
      </c>
      <c r="DN371" s="12">
        <v>1.23</v>
      </c>
      <c r="DO371" s="19">
        <f t="shared" si="501"/>
        <v>4.88645026469769</v>
      </c>
      <c r="DP371" s="20">
        <v>11872</v>
      </c>
      <c r="DQ371" s="12">
        <v>0.99</v>
      </c>
      <c r="DR371" s="12">
        <v>2.76</v>
      </c>
      <c r="DS371" s="9">
        <f t="shared" si="502"/>
        <v>3.7324</v>
      </c>
      <c r="DT371" s="10">
        <v>1.225</v>
      </c>
      <c r="DU371" s="22">
        <v>1.085</v>
      </c>
      <c r="DV371" s="21">
        <f t="shared" si="503"/>
        <v>228374.035360833</v>
      </c>
      <c r="EB371" s="12">
        <f t="shared" si="504"/>
        <v>1589</v>
      </c>
      <c r="EC371" s="12">
        <f t="shared" si="517"/>
        <v>2.328</v>
      </c>
      <c r="ED371" s="13">
        <v>1.35</v>
      </c>
      <c r="EE371" s="14">
        <v>1.4</v>
      </c>
      <c r="EF371" s="15">
        <f t="shared" si="506"/>
        <v>6991.47288</v>
      </c>
      <c r="EG371" s="12">
        <v>1</v>
      </c>
      <c r="EH371" s="12">
        <f t="shared" si="507"/>
        <v>1589</v>
      </c>
      <c r="EI371" s="12">
        <v>1.32</v>
      </c>
      <c r="EJ371" s="19">
        <f t="shared" si="508"/>
        <v>4.97645026469769</v>
      </c>
      <c r="EK371" s="20">
        <v>11872</v>
      </c>
      <c r="EL371" s="12">
        <v>0.99</v>
      </c>
      <c r="EM371" s="12">
        <v>3.56</v>
      </c>
      <c r="EN371" s="9">
        <f t="shared" si="509"/>
        <v>4.5244</v>
      </c>
      <c r="EO371" s="10">
        <v>1.225</v>
      </c>
      <c r="EP371" s="22">
        <v>1.2</v>
      </c>
      <c r="EQ371" s="21">
        <f t="shared" si="510"/>
        <v>310360.873452025</v>
      </c>
    </row>
    <row r="372" s="1" customFormat="1" customHeight="1" spans="1:147">
      <c r="F372" s="12">
        <v>1444</v>
      </c>
      <c r="G372" s="12">
        <f>2.304+0.6</f>
        <v>2.904</v>
      </c>
      <c r="H372" s="13">
        <v>1.35</v>
      </c>
      <c r="I372" s="14">
        <v>1.4</v>
      </c>
      <c r="J372" s="15">
        <f t="shared" si="471"/>
        <v>7925.48064</v>
      </c>
      <c r="K372" s="12">
        <v>1</v>
      </c>
      <c r="L372" s="12">
        <v>1444</v>
      </c>
      <c r="M372" s="12">
        <v>1.23</v>
      </c>
      <c r="N372" s="19">
        <f t="shared" si="472"/>
        <v>4.74567944250871</v>
      </c>
      <c r="O372" s="20">
        <v>11872</v>
      </c>
      <c r="P372" s="12">
        <v>0.99</v>
      </c>
      <c r="Q372" s="12">
        <v>2.76</v>
      </c>
      <c r="R372" s="9">
        <f t="shared" si="473"/>
        <v>3.7324</v>
      </c>
      <c r="S372" s="10">
        <v>1.225</v>
      </c>
      <c r="T372" s="20">
        <v>1</v>
      </c>
      <c r="U372" s="21">
        <f t="shared" si="474"/>
        <v>226249.292293081</v>
      </c>
      <c r="AA372" s="12">
        <v>1444</v>
      </c>
      <c r="AB372" s="12">
        <f>2.304+0.6</f>
        <v>2.904</v>
      </c>
      <c r="AC372" s="13">
        <v>1.35</v>
      </c>
      <c r="AD372" s="14">
        <v>1.4</v>
      </c>
      <c r="AE372" s="15">
        <f t="shared" si="476"/>
        <v>7925.48064</v>
      </c>
      <c r="AF372" s="12">
        <v>1</v>
      </c>
      <c r="AG372" s="12">
        <v>1444</v>
      </c>
      <c r="AH372" s="12">
        <v>1.23</v>
      </c>
      <c r="AI372" s="19">
        <f t="shared" si="477"/>
        <v>4.74567944250871</v>
      </c>
      <c r="AJ372" s="20">
        <v>11872</v>
      </c>
      <c r="AK372" s="12">
        <v>0.99</v>
      </c>
      <c r="AL372" s="12">
        <v>2.76</v>
      </c>
      <c r="AM372" s="9">
        <f t="shared" si="478"/>
        <v>3.7324</v>
      </c>
      <c r="AN372" s="10">
        <v>1.225</v>
      </c>
      <c r="AO372" s="22">
        <v>1.015</v>
      </c>
      <c r="AP372" s="21">
        <f t="shared" si="479"/>
        <v>229643.031677477</v>
      </c>
      <c r="AV372" s="12">
        <v>1444</v>
      </c>
      <c r="AW372" s="12">
        <f>2.304+0.6</f>
        <v>2.904</v>
      </c>
      <c r="AX372" s="13">
        <v>1.35</v>
      </c>
      <c r="AY372" s="14">
        <v>1.4</v>
      </c>
      <c r="AZ372" s="15">
        <f t="shared" si="481"/>
        <v>7925.48064</v>
      </c>
      <c r="BA372" s="12">
        <v>1</v>
      </c>
      <c r="BB372" s="12">
        <v>1444</v>
      </c>
      <c r="BC372" s="12">
        <v>1.23</v>
      </c>
      <c r="BD372" s="19">
        <f t="shared" si="482"/>
        <v>4.74567944250871</v>
      </c>
      <c r="BE372" s="20">
        <v>11872</v>
      </c>
      <c r="BF372" s="12">
        <v>0.99</v>
      </c>
      <c r="BG372" s="12">
        <v>2.76</v>
      </c>
      <c r="BH372" s="9">
        <f t="shared" si="483"/>
        <v>3.7324</v>
      </c>
      <c r="BI372" s="10">
        <v>1.225</v>
      </c>
      <c r="BJ372" s="20">
        <v>1</v>
      </c>
      <c r="BK372" s="21">
        <f t="shared" si="484"/>
        <v>226249.292293081</v>
      </c>
      <c r="BQ372" s="12">
        <v>1444</v>
      </c>
      <c r="BR372" s="12">
        <f>2.304+0.6</f>
        <v>2.904</v>
      </c>
      <c r="BS372" s="13">
        <v>1.35</v>
      </c>
      <c r="BT372" s="14">
        <v>1.4</v>
      </c>
      <c r="BU372" s="15">
        <f t="shared" si="486"/>
        <v>7925.48064</v>
      </c>
      <c r="BV372" s="12">
        <v>1</v>
      </c>
      <c r="BW372" s="12">
        <v>1444</v>
      </c>
      <c r="BX372" s="12">
        <v>1.23</v>
      </c>
      <c r="BY372" s="19">
        <f t="shared" si="487"/>
        <v>4.74567944250871</v>
      </c>
      <c r="BZ372" s="20">
        <v>11872</v>
      </c>
      <c r="CA372" s="12">
        <v>0.99</v>
      </c>
      <c r="CB372" s="12">
        <v>2.76</v>
      </c>
      <c r="CC372" s="9">
        <f t="shared" si="488"/>
        <v>3.7324</v>
      </c>
      <c r="CD372" s="10">
        <v>1.225</v>
      </c>
      <c r="CE372" s="22">
        <v>1.015</v>
      </c>
      <c r="CF372" s="21">
        <f t="shared" si="489"/>
        <v>229643.031677477</v>
      </c>
      <c r="CL372" s="12">
        <f t="shared" si="490"/>
        <v>1589</v>
      </c>
      <c r="CM372" s="12">
        <f>2.304+0.6</f>
        <v>2.904</v>
      </c>
      <c r="CN372" s="13">
        <v>1.35</v>
      </c>
      <c r="CO372" s="14">
        <v>1.4</v>
      </c>
      <c r="CP372" s="15">
        <f t="shared" si="492"/>
        <v>8721.32184</v>
      </c>
      <c r="CQ372" s="12">
        <v>1</v>
      </c>
      <c r="CR372" s="12">
        <f t="shared" si="493"/>
        <v>1589</v>
      </c>
      <c r="CS372" s="12">
        <v>1.23</v>
      </c>
      <c r="CT372" s="19">
        <f t="shared" si="494"/>
        <v>4.88645026469769</v>
      </c>
      <c r="CU372" s="20">
        <v>11872</v>
      </c>
      <c r="CV372" s="12">
        <v>0.99</v>
      </c>
      <c r="CW372" s="12">
        <v>2.76</v>
      </c>
      <c r="CX372" s="9">
        <f t="shared" si="495"/>
        <v>3.7324</v>
      </c>
      <c r="CY372" s="10">
        <v>1.225</v>
      </c>
      <c r="CZ372" s="22">
        <v>1.085</v>
      </c>
      <c r="DA372" s="21">
        <f t="shared" si="496"/>
        <v>270307.010364883</v>
      </c>
      <c r="DG372" s="12">
        <f t="shared" si="497"/>
        <v>1589</v>
      </c>
      <c r="DH372" s="12">
        <f>2.304+0.6</f>
        <v>2.904</v>
      </c>
      <c r="DI372" s="13">
        <v>1.35</v>
      </c>
      <c r="DJ372" s="14">
        <v>1.4</v>
      </c>
      <c r="DK372" s="15">
        <f t="shared" si="499"/>
        <v>8721.32184</v>
      </c>
      <c r="DL372" s="12">
        <v>1</v>
      </c>
      <c r="DM372" s="12">
        <f t="shared" si="500"/>
        <v>1589</v>
      </c>
      <c r="DN372" s="12">
        <v>1.23</v>
      </c>
      <c r="DO372" s="19">
        <f t="shared" si="501"/>
        <v>4.88645026469769</v>
      </c>
      <c r="DP372" s="20">
        <v>11872</v>
      </c>
      <c r="DQ372" s="12">
        <v>0.99</v>
      </c>
      <c r="DR372" s="12">
        <v>2.76</v>
      </c>
      <c r="DS372" s="9">
        <f t="shared" si="502"/>
        <v>3.7324</v>
      </c>
      <c r="DT372" s="10">
        <v>1.225</v>
      </c>
      <c r="DU372" s="22">
        <v>1.085</v>
      </c>
      <c r="DV372" s="21">
        <f t="shared" si="503"/>
        <v>270307.010364883</v>
      </c>
      <c r="EB372" s="12">
        <f t="shared" si="504"/>
        <v>1589</v>
      </c>
      <c r="EC372" s="12">
        <f>2.304+0.6</f>
        <v>2.904</v>
      </c>
      <c r="ED372" s="13">
        <v>1.35</v>
      </c>
      <c r="EE372" s="14">
        <v>1.4</v>
      </c>
      <c r="EF372" s="15">
        <f t="shared" si="506"/>
        <v>8721.32184</v>
      </c>
      <c r="EG372" s="12">
        <v>1</v>
      </c>
      <c r="EH372" s="12">
        <f t="shared" si="507"/>
        <v>1589</v>
      </c>
      <c r="EI372" s="12">
        <v>1.32</v>
      </c>
      <c r="EJ372" s="19">
        <f t="shared" si="508"/>
        <v>4.97645026469769</v>
      </c>
      <c r="EK372" s="20">
        <v>11872</v>
      </c>
      <c r="EL372" s="12">
        <v>0.99</v>
      </c>
      <c r="EM372" s="12">
        <v>3.56</v>
      </c>
      <c r="EN372" s="9">
        <f t="shared" si="509"/>
        <v>4.5244</v>
      </c>
      <c r="EO372" s="10">
        <v>1.225</v>
      </c>
      <c r="EP372" s="22">
        <v>1.2</v>
      </c>
      <c r="EQ372" s="21">
        <f t="shared" si="510"/>
        <v>367614.91928032</v>
      </c>
    </row>
    <row r="373" s="1" customFormat="1" customHeight="1" spans="1:147">
      <c r="F373" s="12">
        <v>1444</v>
      </c>
      <c r="G373" s="12">
        <f t="shared" si="511"/>
        <v>2.328</v>
      </c>
      <c r="H373" s="13">
        <v>1.35</v>
      </c>
      <c r="I373" s="14">
        <v>1.4</v>
      </c>
      <c r="J373" s="15">
        <f t="shared" si="471"/>
        <v>6353.48448</v>
      </c>
      <c r="K373" s="12">
        <v>1</v>
      </c>
      <c r="L373" s="12">
        <v>1444</v>
      </c>
      <c r="M373" s="12">
        <v>1.23</v>
      </c>
      <c r="N373" s="19">
        <f t="shared" si="472"/>
        <v>4.74567944250871</v>
      </c>
      <c r="O373" s="20">
        <v>11872</v>
      </c>
      <c r="P373" s="12">
        <v>0.99</v>
      </c>
      <c r="Q373" s="12">
        <v>2.76</v>
      </c>
      <c r="R373" s="9">
        <f t="shared" si="473"/>
        <v>3.7324</v>
      </c>
      <c r="S373" s="10">
        <v>1.225</v>
      </c>
      <c r="T373" s="20">
        <v>1</v>
      </c>
      <c r="U373" s="21">
        <f t="shared" si="474"/>
        <v>192139.886816106</v>
      </c>
      <c r="AA373" s="12">
        <v>1444</v>
      </c>
      <c r="AB373" s="12">
        <f t="shared" si="512"/>
        <v>2.328</v>
      </c>
      <c r="AC373" s="13">
        <v>1.35</v>
      </c>
      <c r="AD373" s="14">
        <v>1.4</v>
      </c>
      <c r="AE373" s="15">
        <f t="shared" si="476"/>
        <v>6353.48448</v>
      </c>
      <c r="AF373" s="12">
        <v>1</v>
      </c>
      <c r="AG373" s="12">
        <v>1444</v>
      </c>
      <c r="AH373" s="12">
        <v>1.23</v>
      </c>
      <c r="AI373" s="19">
        <f t="shared" si="477"/>
        <v>4.74567944250871</v>
      </c>
      <c r="AJ373" s="20">
        <v>11872</v>
      </c>
      <c r="AK373" s="12">
        <v>0.99</v>
      </c>
      <c r="AL373" s="12">
        <v>2.76</v>
      </c>
      <c r="AM373" s="9">
        <f t="shared" si="478"/>
        <v>3.7324</v>
      </c>
      <c r="AN373" s="10">
        <v>1.225</v>
      </c>
      <c r="AO373" s="22">
        <v>1.015</v>
      </c>
      <c r="AP373" s="21">
        <f t="shared" si="479"/>
        <v>195021.985118348</v>
      </c>
      <c r="AV373" s="12">
        <v>1444</v>
      </c>
      <c r="AW373" s="12">
        <f t="shared" si="513"/>
        <v>2.328</v>
      </c>
      <c r="AX373" s="13">
        <v>1.35</v>
      </c>
      <c r="AY373" s="14">
        <v>1.4</v>
      </c>
      <c r="AZ373" s="15">
        <f t="shared" si="481"/>
        <v>6353.48448</v>
      </c>
      <c r="BA373" s="12">
        <v>1</v>
      </c>
      <c r="BB373" s="12">
        <v>1444</v>
      </c>
      <c r="BC373" s="12">
        <v>1.23</v>
      </c>
      <c r="BD373" s="19">
        <f t="shared" si="482"/>
        <v>4.74567944250871</v>
      </c>
      <c r="BE373" s="20">
        <v>11872</v>
      </c>
      <c r="BF373" s="12">
        <v>0.99</v>
      </c>
      <c r="BG373" s="12">
        <v>2.76</v>
      </c>
      <c r="BH373" s="9">
        <f t="shared" si="483"/>
        <v>3.7324</v>
      </c>
      <c r="BI373" s="10">
        <v>1.225</v>
      </c>
      <c r="BJ373" s="20">
        <v>1</v>
      </c>
      <c r="BK373" s="21">
        <f t="shared" si="484"/>
        <v>192139.886816106</v>
      </c>
      <c r="BQ373" s="12">
        <v>1444</v>
      </c>
      <c r="BR373" s="12">
        <f t="shared" si="514"/>
        <v>2.328</v>
      </c>
      <c r="BS373" s="13">
        <v>1.35</v>
      </c>
      <c r="BT373" s="14">
        <v>1.4</v>
      </c>
      <c r="BU373" s="15">
        <f t="shared" si="486"/>
        <v>6353.48448</v>
      </c>
      <c r="BV373" s="12">
        <v>1</v>
      </c>
      <c r="BW373" s="12">
        <v>1444</v>
      </c>
      <c r="BX373" s="12">
        <v>1.23</v>
      </c>
      <c r="BY373" s="19">
        <f t="shared" si="487"/>
        <v>4.74567944250871</v>
      </c>
      <c r="BZ373" s="20">
        <v>11872</v>
      </c>
      <c r="CA373" s="12">
        <v>0.99</v>
      </c>
      <c r="CB373" s="12">
        <v>2.76</v>
      </c>
      <c r="CC373" s="9">
        <f t="shared" si="488"/>
        <v>3.7324</v>
      </c>
      <c r="CD373" s="10">
        <v>1.225</v>
      </c>
      <c r="CE373" s="22">
        <v>1.015</v>
      </c>
      <c r="CF373" s="21">
        <f t="shared" si="489"/>
        <v>195021.985118348</v>
      </c>
      <c r="CL373" s="12">
        <f t="shared" si="490"/>
        <v>1589</v>
      </c>
      <c r="CM373" s="12">
        <f t="shared" si="515"/>
        <v>2.328</v>
      </c>
      <c r="CN373" s="13">
        <v>1.35</v>
      </c>
      <c r="CO373" s="14">
        <v>1.4</v>
      </c>
      <c r="CP373" s="15">
        <f t="shared" si="492"/>
        <v>6991.47288</v>
      </c>
      <c r="CQ373" s="12">
        <v>1</v>
      </c>
      <c r="CR373" s="12">
        <f t="shared" si="493"/>
        <v>1589</v>
      </c>
      <c r="CS373" s="12">
        <v>1.23</v>
      </c>
      <c r="CT373" s="19">
        <f t="shared" si="494"/>
        <v>4.88645026469769</v>
      </c>
      <c r="CU373" s="20">
        <v>11872</v>
      </c>
      <c r="CV373" s="12">
        <v>0.99</v>
      </c>
      <c r="CW373" s="12">
        <v>2.76</v>
      </c>
      <c r="CX373" s="9">
        <f t="shared" si="495"/>
        <v>3.7324</v>
      </c>
      <c r="CY373" s="10">
        <v>1.225</v>
      </c>
      <c r="CZ373" s="22">
        <v>1.085</v>
      </c>
      <c r="DA373" s="21">
        <f t="shared" si="496"/>
        <v>228374.035360833</v>
      </c>
      <c r="DG373" s="12">
        <f t="shared" si="497"/>
        <v>1589</v>
      </c>
      <c r="DH373" s="12">
        <f t="shared" si="516"/>
        <v>2.328</v>
      </c>
      <c r="DI373" s="13">
        <v>1.35</v>
      </c>
      <c r="DJ373" s="14">
        <v>1.4</v>
      </c>
      <c r="DK373" s="15">
        <f t="shared" si="499"/>
        <v>6991.47288</v>
      </c>
      <c r="DL373" s="12">
        <v>1</v>
      </c>
      <c r="DM373" s="12">
        <f t="shared" si="500"/>
        <v>1589</v>
      </c>
      <c r="DN373" s="12">
        <v>1.23</v>
      </c>
      <c r="DO373" s="19">
        <f t="shared" si="501"/>
        <v>4.88645026469769</v>
      </c>
      <c r="DP373" s="20">
        <v>11872</v>
      </c>
      <c r="DQ373" s="12">
        <v>0.99</v>
      </c>
      <c r="DR373" s="12">
        <v>2.76</v>
      </c>
      <c r="DS373" s="9">
        <f t="shared" si="502"/>
        <v>3.7324</v>
      </c>
      <c r="DT373" s="10">
        <v>1.225</v>
      </c>
      <c r="DU373" s="22">
        <v>1.085</v>
      </c>
      <c r="DV373" s="21">
        <f t="shared" si="503"/>
        <v>228374.035360833</v>
      </c>
      <c r="EB373" s="12">
        <f t="shared" si="504"/>
        <v>1589</v>
      </c>
      <c r="EC373" s="12">
        <f t="shared" si="517"/>
        <v>2.328</v>
      </c>
      <c r="ED373" s="13">
        <v>1.35</v>
      </c>
      <c r="EE373" s="14">
        <v>1.4</v>
      </c>
      <c r="EF373" s="15">
        <f t="shared" si="506"/>
        <v>6991.47288</v>
      </c>
      <c r="EG373" s="12">
        <v>1</v>
      </c>
      <c r="EH373" s="12">
        <f t="shared" si="507"/>
        <v>1589</v>
      </c>
      <c r="EI373" s="12">
        <v>1.32</v>
      </c>
      <c r="EJ373" s="19">
        <f t="shared" si="508"/>
        <v>4.97645026469769</v>
      </c>
      <c r="EK373" s="20">
        <v>11872</v>
      </c>
      <c r="EL373" s="12">
        <v>0.99</v>
      </c>
      <c r="EM373" s="12">
        <v>3.56</v>
      </c>
      <c r="EN373" s="9">
        <f t="shared" si="509"/>
        <v>4.5244</v>
      </c>
      <c r="EO373" s="10">
        <v>1.225</v>
      </c>
      <c r="EP373" s="22">
        <v>1.2</v>
      </c>
      <c r="EQ373" s="21">
        <f t="shared" si="510"/>
        <v>310360.873452025</v>
      </c>
    </row>
    <row r="374" s="1" customFormat="1" customHeight="1" spans="1:147">
      <c r="F374" s="12">
        <v>1444</v>
      </c>
      <c r="G374" s="12">
        <f t="shared" si="511"/>
        <v>2.328</v>
      </c>
      <c r="H374" s="13">
        <v>1.35</v>
      </c>
      <c r="I374" s="14">
        <v>1.4</v>
      </c>
      <c r="J374" s="15">
        <f t="shared" si="471"/>
        <v>6353.48448</v>
      </c>
      <c r="K374" s="12">
        <v>1</v>
      </c>
      <c r="L374" s="12">
        <v>1444</v>
      </c>
      <c r="M374" s="12">
        <v>1.23</v>
      </c>
      <c r="N374" s="19">
        <f t="shared" si="472"/>
        <v>4.74567944250871</v>
      </c>
      <c r="O374" s="20">
        <v>11872</v>
      </c>
      <c r="P374" s="12">
        <v>0.99</v>
      </c>
      <c r="Q374" s="12">
        <v>2.76</v>
      </c>
      <c r="R374" s="9">
        <f t="shared" si="473"/>
        <v>3.7324</v>
      </c>
      <c r="S374" s="10">
        <v>1.225</v>
      </c>
      <c r="T374" s="20">
        <v>1</v>
      </c>
      <c r="U374" s="21">
        <f t="shared" si="474"/>
        <v>192139.886816106</v>
      </c>
      <c r="AA374" s="12">
        <v>1444</v>
      </c>
      <c r="AB374" s="12">
        <f t="shared" si="512"/>
        <v>2.328</v>
      </c>
      <c r="AC374" s="13">
        <v>1.35</v>
      </c>
      <c r="AD374" s="14">
        <v>1.4</v>
      </c>
      <c r="AE374" s="15">
        <f t="shared" si="476"/>
        <v>6353.48448</v>
      </c>
      <c r="AF374" s="12">
        <v>1</v>
      </c>
      <c r="AG374" s="12">
        <v>1444</v>
      </c>
      <c r="AH374" s="12">
        <v>1.23</v>
      </c>
      <c r="AI374" s="19">
        <f t="shared" si="477"/>
        <v>4.74567944250871</v>
      </c>
      <c r="AJ374" s="20">
        <v>11872</v>
      </c>
      <c r="AK374" s="12">
        <v>0.99</v>
      </c>
      <c r="AL374" s="12">
        <v>2.76</v>
      </c>
      <c r="AM374" s="9">
        <f t="shared" si="478"/>
        <v>3.7324</v>
      </c>
      <c r="AN374" s="10">
        <v>1.225</v>
      </c>
      <c r="AO374" s="22">
        <v>1.015</v>
      </c>
      <c r="AP374" s="21">
        <f t="shared" si="479"/>
        <v>195021.985118348</v>
      </c>
      <c r="AV374" s="12">
        <v>1444</v>
      </c>
      <c r="AW374" s="12">
        <f t="shared" si="513"/>
        <v>2.328</v>
      </c>
      <c r="AX374" s="13">
        <v>1.35</v>
      </c>
      <c r="AY374" s="14">
        <v>1.4</v>
      </c>
      <c r="AZ374" s="15">
        <f t="shared" si="481"/>
        <v>6353.48448</v>
      </c>
      <c r="BA374" s="12">
        <v>1</v>
      </c>
      <c r="BB374" s="12">
        <v>1444</v>
      </c>
      <c r="BC374" s="12">
        <v>1.23</v>
      </c>
      <c r="BD374" s="19">
        <f t="shared" si="482"/>
        <v>4.74567944250871</v>
      </c>
      <c r="BE374" s="20">
        <v>11872</v>
      </c>
      <c r="BF374" s="12">
        <v>0.99</v>
      </c>
      <c r="BG374" s="12">
        <v>2.76</v>
      </c>
      <c r="BH374" s="9">
        <f t="shared" si="483"/>
        <v>3.7324</v>
      </c>
      <c r="BI374" s="10">
        <v>1.225</v>
      </c>
      <c r="BJ374" s="20">
        <v>1</v>
      </c>
      <c r="BK374" s="21">
        <f t="shared" si="484"/>
        <v>192139.886816106</v>
      </c>
      <c r="BQ374" s="12">
        <v>1444</v>
      </c>
      <c r="BR374" s="12">
        <f t="shared" si="514"/>
        <v>2.328</v>
      </c>
      <c r="BS374" s="13">
        <v>1.35</v>
      </c>
      <c r="BT374" s="14">
        <v>1.4</v>
      </c>
      <c r="BU374" s="15">
        <f t="shared" si="486"/>
        <v>6353.48448</v>
      </c>
      <c r="BV374" s="12">
        <v>1</v>
      </c>
      <c r="BW374" s="12">
        <v>1444</v>
      </c>
      <c r="BX374" s="12">
        <v>1.23</v>
      </c>
      <c r="BY374" s="19">
        <f t="shared" si="487"/>
        <v>4.74567944250871</v>
      </c>
      <c r="BZ374" s="20">
        <v>11872</v>
      </c>
      <c r="CA374" s="12">
        <v>0.99</v>
      </c>
      <c r="CB374" s="12">
        <v>2.76</v>
      </c>
      <c r="CC374" s="9">
        <f t="shared" si="488"/>
        <v>3.7324</v>
      </c>
      <c r="CD374" s="10">
        <v>1.225</v>
      </c>
      <c r="CE374" s="22">
        <v>1.015</v>
      </c>
      <c r="CF374" s="21">
        <f t="shared" si="489"/>
        <v>195021.985118348</v>
      </c>
      <c r="CL374" s="12">
        <f t="shared" si="490"/>
        <v>1589</v>
      </c>
      <c r="CM374" s="12">
        <f t="shared" si="515"/>
        <v>2.328</v>
      </c>
      <c r="CN374" s="13">
        <v>1.35</v>
      </c>
      <c r="CO374" s="14">
        <v>1.4</v>
      </c>
      <c r="CP374" s="15">
        <f t="shared" si="492"/>
        <v>6991.47288</v>
      </c>
      <c r="CQ374" s="12">
        <v>1</v>
      </c>
      <c r="CR374" s="12">
        <f t="shared" si="493"/>
        <v>1589</v>
      </c>
      <c r="CS374" s="12">
        <v>1.23</v>
      </c>
      <c r="CT374" s="19">
        <f t="shared" si="494"/>
        <v>4.88645026469769</v>
      </c>
      <c r="CU374" s="20">
        <v>11872</v>
      </c>
      <c r="CV374" s="12">
        <v>0.99</v>
      </c>
      <c r="CW374" s="12">
        <v>2.76</v>
      </c>
      <c r="CX374" s="9">
        <f t="shared" si="495"/>
        <v>3.7324</v>
      </c>
      <c r="CY374" s="10">
        <v>1.225</v>
      </c>
      <c r="CZ374" s="22">
        <v>1.085</v>
      </c>
      <c r="DA374" s="21">
        <f t="shared" si="496"/>
        <v>228374.035360833</v>
      </c>
      <c r="DG374" s="12">
        <f t="shared" si="497"/>
        <v>1589</v>
      </c>
      <c r="DH374" s="12">
        <f t="shared" si="516"/>
        <v>2.328</v>
      </c>
      <c r="DI374" s="13">
        <v>1.35</v>
      </c>
      <c r="DJ374" s="14">
        <v>1.4</v>
      </c>
      <c r="DK374" s="15">
        <f t="shared" si="499"/>
        <v>6991.47288</v>
      </c>
      <c r="DL374" s="12">
        <v>1</v>
      </c>
      <c r="DM374" s="12">
        <f t="shared" si="500"/>
        <v>1589</v>
      </c>
      <c r="DN374" s="12">
        <v>1.23</v>
      </c>
      <c r="DO374" s="19">
        <f t="shared" si="501"/>
        <v>4.88645026469769</v>
      </c>
      <c r="DP374" s="20">
        <v>11872</v>
      </c>
      <c r="DQ374" s="12">
        <v>0.99</v>
      </c>
      <c r="DR374" s="12">
        <v>2.76</v>
      </c>
      <c r="DS374" s="9">
        <f t="shared" si="502"/>
        <v>3.7324</v>
      </c>
      <c r="DT374" s="10">
        <v>1.225</v>
      </c>
      <c r="DU374" s="22">
        <v>1.085</v>
      </c>
      <c r="DV374" s="21">
        <f t="shared" si="503"/>
        <v>228374.035360833</v>
      </c>
      <c r="EB374" s="12">
        <f t="shared" si="504"/>
        <v>1589</v>
      </c>
      <c r="EC374" s="12">
        <f t="shared" si="517"/>
        <v>2.328</v>
      </c>
      <c r="ED374" s="13">
        <v>1.35</v>
      </c>
      <c r="EE374" s="14">
        <v>1.4</v>
      </c>
      <c r="EF374" s="15">
        <f t="shared" si="506"/>
        <v>6991.47288</v>
      </c>
      <c r="EG374" s="12">
        <v>1</v>
      </c>
      <c r="EH374" s="12">
        <f t="shared" si="507"/>
        <v>1589</v>
      </c>
      <c r="EI374" s="12">
        <v>1.32</v>
      </c>
      <c r="EJ374" s="19">
        <f t="shared" si="508"/>
        <v>4.97645026469769</v>
      </c>
      <c r="EK374" s="20">
        <v>11872</v>
      </c>
      <c r="EL374" s="12">
        <v>0.99</v>
      </c>
      <c r="EM374" s="12">
        <v>3.56</v>
      </c>
      <c r="EN374" s="9">
        <f t="shared" si="509"/>
        <v>4.5244</v>
      </c>
      <c r="EO374" s="10">
        <v>1.225</v>
      </c>
      <c r="EP374" s="22">
        <v>1.2</v>
      </c>
      <c r="EQ374" s="21">
        <f t="shared" si="510"/>
        <v>310360.873452025</v>
      </c>
    </row>
    <row r="375" s="1" customFormat="1" customHeight="1" spans="1:147">
      <c r="F375" s="12">
        <v>1444</v>
      </c>
      <c r="G375" s="12">
        <f>2.304+0.6</f>
        <v>2.904</v>
      </c>
      <c r="H375" s="13">
        <v>1.35</v>
      </c>
      <c r="I375" s="14">
        <v>1.4</v>
      </c>
      <c r="J375" s="15">
        <f t="shared" si="471"/>
        <v>7925.48064</v>
      </c>
      <c r="K375" s="12">
        <v>1</v>
      </c>
      <c r="L375" s="12">
        <v>1444</v>
      </c>
      <c r="M375" s="12">
        <v>1.23</v>
      </c>
      <c r="N375" s="19">
        <f t="shared" si="472"/>
        <v>4.74567944250871</v>
      </c>
      <c r="O375" s="20">
        <v>11872</v>
      </c>
      <c r="P375" s="12">
        <v>0.99</v>
      </c>
      <c r="Q375" s="12">
        <v>2.76</v>
      </c>
      <c r="R375" s="9">
        <f t="shared" si="473"/>
        <v>3.7324</v>
      </c>
      <c r="S375" s="10">
        <v>1.225</v>
      </c>
      <c r="T375" s="20">
        <v>1</v>
      </c>
      <c r="U375" s="21">
        <f t="shared" si="474"/>
        <v>226249.292293081</v>
      </c>
      <c r="AA375" s="12">
        <v>1444</v>
      </c>
      <c r="AB375" s="12">
        <f>2.304+0.6</f>
        <v>2.904</v>
      </c>
      <c r="AC375" s="13">
        <v>1.35</v>
      </c>
      <c r="AD375" s="14">
        <v>1.4</v>
      </c>
      <c r="AE375" s="15">
        <f t="shared" si="476"/>
        <v>7925.48064</v>
      </c>
      <c r="AF375" s="12">
        <v>1</v>
      </c>
      <c r="AG375" s="12">
        <v>1444</v>
      </c>
      <c r="AH375" s="12">
        <v>1.23</v>
      </c>
      <c r="AI375" s="19">
        <f t="shared" si="477"/>
        <v>4.74567944250871</v>
      </c>
      <c r="AJ375" s="20">
        <v>11872</v>
      </c>
      <c r="AK375" s="12">
        <v>0.99</v>
      </c>
      <c r="AL375" s="12">
        <v>2.76</v>
      </c>
      <c r="AM375" s="9">
        <f t="shared" si="478"/>
        <v>3.7324</v>
      </c>
      <c r="AN375" s="10">
        <v>1.225</v>
      </c>
      <c r="AO375" s="22">
        <v>1.015</v>
      </c>
      <c r="AP375" s="21">
        <f t="shared" si="479"/>
        <v>229643.031677477</v>
      </c>
      <c r="AV375" s="12">
        <v>1444</v>
      </c>
      <c r="AW375" s="12">
        <f>2.304+0.6</f>
        <v>2.904</v>
      </c>
      <c r="AX375" s="13">
        <v>1.35</v>
      </c>
      <c r="AY375" s="14">
        <v>1.4</v>
      </c>
      <c r="AZ375" s="15">
        <f t="shared" si="481"/>
        <v>7925.48064</v>
      </c>
      <c r="BA375" s="12">
        <v>1</v>
      </c>
      <c r="BB375" s="12">
        <v>1444</v>
      </c>
      <c r="BC375" s="12">
        <v>1.23</v>
      </c>
      <c r="BD375" s="19">
        <f t="shared" si="482"/>
        <v>4.74567944250871</v>
      </c>
      <c r="BE375" s="20">
        <v>11872</v>
      </c>
      <c r="BF375" s="12">
        <v>0.99</v>
      </c>
      <c r="BG375" s="12">
        <v>2.76</v>
      </c>
      <c r="BH375" s="9">
        <f t="shared" si="483"/>
        <v>3.7324</v>
      </c>
      <c r="BI375" s="10">
        <v>1.225</v>
      </c>
      <c r="BJ375" s="20">
        <v>1</v>
      </c>
      <c r="BK375" s="21">
        <f t="shared" si="484"/>
        <v>226249.292293081</v>
      </c>
      <c r="BQ375" s="12">
        <v>1444</v>
      </c>
      <c r="BR375" s="12">
        <f>2.304+0.6</f>
        <v>2.904</v>
      </c>
      <c r="BS375" s="13">
        <v>1.35</v>
      </c>
      <c r="BT375" s="14">
        <v>1.4</v>
      </c>
      <c r="BU375" s="15">
        <f t="shared" si="486"/>
        <v>7925.48064</v>
      </c>
      <c r="BV375" s="12">
        <v>1</v>
      </c>
      <c r="BW375" s="12">
        <v>1444</v>
      </c>
      <c r="BX375" s="12">
        <v>1.23</v>
      </c>
      <c r="BY375" s="19">
        <f t="shared" si="487"/>
        <v>4.74567944250871</v>
      </c>
      <c r="BZ375" s="20">
        <v>11872</v>
      </c>
      <c r="CA375" s="12">
        <v>0.99</v>
      </c>
      <c r="CB375" s="12">
        <v>2.76</v>
      </c>
      <c r="CC375" s="9">
        <f t="shared" si="488"/>
        <v>3.7324</v>
      </c>
      <c r="CD375" s="10">
        <v>1.225</v>
      </c>
      <c r="CE375" s="22">
        <v>1.015</v>
      </c>
      <c r="CF375" s="21">
        <f t="shared" si="489"/>
        <v>229643.031677477</v>
      </c>
      <c r="CL375" s="12">
        <f t="shared" si="490"/>
        <v>1589</v>
      </c>
      <c r="CM375" s="12">
        <f>2.304+0.6</f>
        <v>2.904</v>
      </c>
      <c r="CN375" s="13">
        <v>1.35</v>
      </c>
      <c r="CO375" s="14">
        <v>1.4</v>
      </c>
      <c r="CP375" s="15">
        <f t="shared" si="492"/>
        <v>8721.32184</v>
      </c>
      <c r="CQ375" s="12">
        <v>1</v>
      </c>
      <c r="CR375" s="12">
        <f t="shared" si="493"/>
        <v>1589</v>
      </c>
      <c r="CS375" s="12">
        <v>1.23</v>
      </c>
      <c r="CT375" s="19">
        <f t="shared" si="494"/>
        <v>4.88645026469769</v>
      </c>
      <c r="CU375" s="20">
        <v>11872</v>
      </c>
      <c r="CV375" s="12">
        <v>0.99</v>
      </c>
      <c r="CW375" s="12">
        <v>2.76</v>
      </c>
      <c r="CX375" s="9">
        <f t="shared" si="495"/>
        <v>3.7324</v>
      </c>
      <c r="CY375" s="10">
        <v>1.225</v>
      </c>
      <c r="CZ375" s="22">
        <v>1.085</v>
      </c>
      <c r="DA375" s="21">
        <f t="shared" si="496"/>
        <v>270307.010364883</v>
      </c>
      <c r="DG375" s="12">
        <f t="shared" si="497"/>
        <v>1589</v>
      </c>
      <c r="DH375" s="12">
        <f>2.304+0.6</f>
        <v>2.904</v>
      </c>
      <c r="DI375" s="13">
        <v>1.35</v>
      </c>
      <c r="DJ375" s="14">
        <v>1.4</v>
      </c>
      <c r="DK375" s="15">
        <f t="shared" si="499"/>
        <v>8721.32184</v>
      </c>
      <c r="DL375" s="12">
        <v>1</v>
      </c>
      <c r="DM375" s="12">
        <f t="shared" si="500"/>
        <v>1589</v>
      </c>
      <c r="DN375" s="12">
        <v>1.23</v>
      </c>
      <c r="DO375" s="19">
        <f t="shared" si="501"/>
        <v>4.88645026469769</v>
      </c>
      <c r="DP375" s="20">
        <v>11872</v>
      </c>
      <c r="DQ375" s="12">
        <v>0.99</v>
      </c>
      <c r="DR375" s="12">
        <v>2.76</v>
      </c>
      <c r="DS375" s="9">
        <f t="shared" si="502"/>
        <v>3.7324</v>
      </c>
      <c r="DT375" s="10">
        <v>1.225</v>
      </c>
      <c r="DU375" s="22">
        <v>1.085</v>
      </c>
      <c r="DV375" s="21">
        <f t="shared" si="503"/>
        <v>270307.010364883</v>
      </c>
      <c r="EB375" s="12">
        <f t="shared" si="504"/>
        <v>1589</v>
      </c>
      <c r="EC375" s="12">
        <f>2.304+0.6</f>
        <v>2.904</v>
      </c>
      <c r="ED375" s="13">
        <v>1.35</v>
      </c>
      <c r="EE375" s="14">
        <v>1.4</v>
      </c>
      <c r="EF375" s="15">
        <f t="shared" si="506"/>
        <v>8721.32184</v>
      </c>
      <c r="EG375" s="12">
        <v>1</v>
      </c>
      <c r="EH375" s="12">
        <f t="shared" si="507"/>
        <v>1589</v>
      </c>
      <c r="EI375" s="12">
        <v>1.32</v>
      </c>
      <c r="EJ375" s="19">
        <f t="shared" si="508"/>
        <v>4.97645026469769</v>
      </c>
      <c r="EK375" s="20">
        <v>11872</v>
      </c>
      <c r="EL375" s="12">
        <v>0.99</v>
      </c>
      <c r="EM375" s="12">
        <v>3.56</v>
      </c>
      <c r="EN375" s="9">
        <f t="shared" si="509"/>
        <v>4.5244</v>
      </c>
      <c r="EO375" s="10">
        <v>1.225</v>
      </c>
      <c r="EP375" s="22">
        <v>1.2</v>
      </c>
      <c r="EQ375" s="21">
        <f t="shared" si="510"/>
        <v>367614.91928032</v>
      </c>
    </row>
    <row r="376" s="1" customFormat="1" customHeight="1" spans="1:147">
      <c r="F376" s="12">
        <v>1444</v>
      </c>
      <c r="G376" s="12">
        <f t="shared" ref="G376:G380" si="518">1.728+0.6</f>
        <v>2.328</v>
      </c>
      <c r="H376" s="13">
        <v>1.35</v>
      </c>
      <c r="I376" s="14">
        <v>1.4</v>
      </c>
      <c r="J376" s="15">
        <f t="shared" si="471"/>
        <v>6353.48448</v>
      </c>
      <c r="K376" s="12">
        <v>1</v>
      </c>
      <c r="L376" s="12">
        <v>1444</v>
      </c>
      <c r="M376" s="12">
        <v>1.23</v>
      </c>
      <c r="N376" s="19">
        <f t="shared" si="472"/>
        <v>4.74567944250871</v>
      </c>
      <c r="O376" s="20">
        <v>11872</v>
      </c>
      <c r="P376" s="12">
        <v>0.99</v>
      </c>
      <c r="Q376" s="12">
        <v>2.76</v>
      </c>
      <c r="R376" s="9">
        <f t="shared" si="473"/>
        <v>3.7324</v>
      </c>
      <c r="S376" s="10">
        <v>1.225</v>
      </c>
      <c r="T376" s="20">
        <v>1</v>
      </c>
      <c r="U376" s="21">
        <f t="shared" si="474"/>
        <v>192139.886816106</v>
      </c>
      <c r="AA376" s="12">
        <v>1444</v>
      </c>
      <c r="AB376" s="12">
        <f t="shared" ref="AB376:AB380" si="519">1.728+0.6</f>
        <v>2.328</v>
      </c>
      <c r="AC376" s="13">
        <v>1.35</v>
      </c>
      <c r="AD376" s="14">
        <v>1.4</v>
      </c>
      <c r="AE376" s="15">
        <f t="shared" si="476"/>
        <v>6353.48448</v>
      </c>
      <c r="AF376" s="12">
        <v>1</v>
      </c>
      <c r="AG376" s="12">
        <v>1444</v>
      </c>
      <c r="AH376" s="12">
        <v>1.23</v>
      </c>
      <c r="AI376" s="19">
        <f t="shared" si="477"/>
        <v>4.74567944250871</v>
      </c>
      <c r="AJ376" s="20">
        <v>11872</v>
      </c>
      <c r="AK376" s="12">
        <v>0.99</v>
      </c>
      <c r="AL376" s="12">
        <v>2.76</v>
      </c>
      <c r="AM376" s="9">
        <f t="shared" si="478"/>
        <v>3.7324</v>
      </c>
      <c r="AN376" s="10">
        <v>1.225</v>
      </c>
      <c r="AO376" s="22">
        <v>1.015</v>
      </c>
      <c r="AP376" s="21">
        <f t="shared" si="479"/>
        <v>195021.985118348</v>
      </c>
      <c r="AV376" s="12">
        <v>1444</v>
      </c>
      <c r="AW376" s="12">
        <f t="shared" ref="AW376:AW380" si="520">1.728+0.6</f>
        <v>2.328</v>
      </c>
      <c r="AX376" s="13">
        <v>1.35</v>
      </c>
      <c r="AY376" s="14">
        <v>1.4</v>
      </c>
      <c r="AZ376" s="15">
        <f t="shared" si="481"/>
        <v>6353.48448</v>
      </c>
      <c r="BA376" s="12">
        <v>1</v>
      </c>
      <c r="BB376" s="12">
        <v>1444</v>
      </c>
      <c r="BC376" s="12">
        <v>1.23</v>
      </c>
      <c r="BD376" s="19">
        <f t="shared" si="482"/>
        <v>4.74567944250871</v>
      </c>
      <c r="BE376" s="20">
        <v>11872</v>
      </c>
      <c r="BF376" s="12">
        <v>0.99</v>
      </c>
      <c r="BG376" s="12">
        <v>2.76</v>
      </c>
      <c r="BH376" s="9">
        <f t="shared" si="483"/>
        <v>3.7324</v>
      </c>
      <c r="BI376" s="10">
        <v>1.225</v>
      </c>
      <c r="BJ376" s="20">
        <v>1</v>
      </c>
      <c r="BK376" s="21">
        <f t="shared" si="484"/>
        <v>192139.886816106</v>
      </c>
      <c r="BQ376" s="12">
        <v>1444</v>
      </c>
      <c r="BR376" s="12">
        <f t="shared" ref="BR376:BR380" si="521">1.728+0.6</f>
        <v>2.328</v>
      </c>
      <c r="BS376" s="13">
        <v>1.35</v>
      </c>
      <c r="BT376" s="14">
        <v>1.4</v>
      </c>
      <c r="BU376" s="15">
        <f t="shared" si="486"/>
        <v>6353.48448</v>
      </c>
      <c r="BV376" s="12">
        <v>1</v>
      </c>
      <c r="BW376" s="12">
        <v>1444</v>
      </c>
      <c r="BX376" s="12">
        <v>1.23</v>
      </c>
      <c r="BY376" s="19">
        <f t="shared" si="487"/>
        <v>4.74567944250871</v>
      </c>
      <c r="BZ376" s="20">
        <v>11872</v>
      </c>
      <c r="CA376" s="12">
        <v>0.99</v>
      </c>
      <c r="CB376" s="12">
        <v>2.76</v>
      </c>
      <c r="CC376" s="9">
        <f t="shared" si="488"/>
        <v>3.7324</v>
      </c>
      <c r="CD376" s="10">
        <v>1.225</v>
      </c>
      <c r="CE376" s="22">
        <v>1.015</v>
      </c>
      <c r="CF376" s="21">
        <f t="shared" si="489"/>
        <v>195021.985118348</v>
      </c>
      <c r="CL376" s="12">
        <f t="shared" si="490"/>
        <v>1589</v>
      </c>
      <c r="CM376" s="12">
        <f t="shared" ref="CM376:CM380" si="522">1.728+0.6</f>
        <v>2.328</v>
      </c>
      <c r="CN376" s="13">
        <v>1.35</v>
      </c>
      <c r="CO376" s="14">
        <v>1.4</v>
      </c>
      <c r="CP376" s="15">
        <f t="shared" si="492"/>
        <v>6991.47288</v>
      </c>
      <c r="CQ376" s="12">
        <v>1</v>
      </c>
      <c r="CR376" s="12">
        <f t="shared" si="493"/>
        <v>1589</v>
      </c>
      <c r="CS376" s="12">
        <v>1.23</v>
      </c>
      <c r="CT376" s="19">
        <f t="shared" si="494"/>
        <v>4.88645026469769</v>
      </c>
      <c r="CU376" s="20">
        <v>11872</v>
      </c>
      <c r="CV376" s="12">
        <v>0.99</v>
      </c>
      <c r="CW376" s="12">
        <v>2.76</v>
      </c>
      <c r="CX376" s="9">
        <f t="shared" si="495"/>
        <v>3.7324</v>
      </c>
      <c r="CY376" s="10">
        <v>1.225</v>
      </c>
      <c r="CZ376" s="22">
        <v>1.085</v>
      </c>
      <c r="DA376" s="21">
        <f t="shared" si="496"/>
        <v>228374.035360833</v>
      </c>
      <c r="DG376" s="12">
        <f t="shared" si="497"/>
        <v>1589</v>
      </c>
      <c r="DH376" s="12">
        <f t="shared" ref="DH376:DH380" si="523">1.728+0.6</f>
        <v>2.328</v>
      </c>
      <c r="DI376" s="13">
        <v>1.35</v>
      </c>
      <c r="DJ376" s="14">
        <v>1.4</v>
      </c>
      <c r="DK376" s="15">
        <f t="shared" si="499"/>
        <v>6991.47288</v>
      </c>
      <c r="DL376" s="12">
        <v>1</v>
      </c>
      <c r="DM376" s="12">
        <f t="shared" si="500"/>
        <v>1589</v>
      </c>
      <c r="DN376" s="12">
        <v>1.23</v>
      </c>
      <c r="DO376" s="19">
        <f t="shared" si="501"/>
        <v>4.88645026469769</v>
      </c>
      <c r="DP376" s="20">
        <v>11872</v>
      </c>
      <c r="DQ376" s="12">
        <v>0.99</v>
      </c>
      <c r="DR376" s="12">
        <v>2.76</v>
      </c>
      <c r="DS376" s="9">
        <f t="shared" si="502"/>
        <v>3.7324</v>
      </c>
      <c r="DT376" s="10">
        <v>1.225</v>
      </c>
      <c r="DU376" s="22">
        <v>1.085</v>
      </c>
      <c r="DV376" s="21">
        <f t="shared" si="503"/>
        <v>228374.035360833</v>
      </c>
      <c r="EB376" s="12">
        <f t="shared" si="504"/>
        <v>1589</v>
      </c>
      <c r="EC376" s="12">
        <f t="shared" ref="EC376:EC380" si="524">1.728+0.6</f>
        <v>2.328</v>
      </c>
      <c r="ED376" s="13">
        <v>1.35</v>
      </c>
      <c r="EE376" s="14">
        <v>1.4</v>
      </c>
      <c r="EF376" s="15">
        <f t="shared" si="506"/>
        <v>6991.47288</v>
      </c>
      <c r="EG376" s="12">
        <v>1</v>
      </c>
      <c r="EH376" s="12">
        <f t="shared" si="507"/>
        <v>1589</v>
      </c>
      <c r="EI376" s="12">
        <v>1.32</v>
      </c>
      <c r="EJ376" s="19">
        <f t="shared" si="508"/>
        <v>4.97645026469769</v>
      </c>
      <c r="EK376" s="20">
        <v>11872</v>
      </c>
      <c r="EL376" s="12">
        <v>0.99</v>
      </c>
      <c r="EM376" s="12">
        <v>3.56</v>
      </c>
      <c r="EN376" s="9">
        <f t="shared" si="509"/>
        <v>4.5244</v>
      </c>
      <c r="EO376" s="10">
        <v>1.225</v>
      </c>
      <c r="EP376" s="22">
        <v>1.2</v>
      </c>
      <c r="EQ376" s="21">
        <f t="shared" si="510"/>
        <v>310360.873452025</v>
      </c>
    </row>
    <row r="377" s="1" customFormat="1" customHeight="1" spans="1:147">
      <c r="F377" s="12">
        <v>1444</v>
      </c>
      <c r="G377" s="12">
        <f t="shared" si="518"/>
        <v>2.328</v>
      </c>
      <c r="H377" s="13">
        <v>1.35</v>
      </c>
      <c r="I377" s="14">
        <v>1.4</v>
      </c>
      <c r="J377" s="15">
        <f t="shared" si="471"/>
        <v>6353.48448</v>
      </c>
      <c r="K377" s="12">
        <v>1</v>
      </c>
      <c r="L377" s="12">
        <v>1444</v>
      </c>
      <c r="M377" s="12">
        <v>1.23</v>
      </c>
      <c r="N377" s="19">
        <f t="shared" si="472"/>
        <v>4.74567944250871</v>
      </c>
      <c r="O377" s="20">
        <v>11872</v>
      </c>
      <c r="P377" s="12">
        <v>0.99</v>
      </c>
      <c r="Q377" s="12">
        <v>2.76</v>
      </c>
      <c r="R377" s="9">
        <f t="shared" si="473"/>
        <v>3.7324</v>
      </c>
      <c r="S377" s="10">
        <v>1.225</v>
      </c>
      <c r="T377" s="20">
        <v>1</v>
      </c>
      <c r="U377" s="21">
        <f t="shared" si="474"/>
        <v>192139.886816106</v>
      </c>
      <c r="AA377" s="12">
        <v>1444</v>
      </c>
      <c r="AB377" s="12">
        <f t="shared" si="519"/>
        <v>2.328</v>
      </c>
      <c r="AC377" s="13">
        <v>1.35</v>
      </c>
      <c r="AD377" s="14">
        <v>1.4</v>
      </c>
      <c r="AE377" s="15">
        <f t="shared" si="476"/>
        <v>6353.48448</v>
      </c>
      <c r="AF377" s="12">
        <v>1</v>
      </c>
      <c r="AG377" s="12">
        <v>1444</v>
      </c>
      <c r="AH377" s="12">
        <v>1.23</v>
      </c>
      <c r="AI377" s="19">
        <f t="shared" si="477"/>
        <v>4.74567944250871</v>
      </c>
      <c r="AJ377" s="20">
        <v>11872</v>
      </c>
      <c r="AK377" s="12">
        <v>0.99</v>
      </c>
      <c r="AL377" s="12">
        <v>2.76</v>
      </c>
      <c r="AM377" s="9">
        <f t="shared" si="478"/>
        <v>3.7324</v>
      </c>
      <c r="AN377" s="10">
        <v>1.225</v>
      </c>
      <c r="AO377" s="22">
        <v>1.015</v>
      </c>
      <c r="AP377" s="21">
        <f t="shared" si="479"/>
        <v>195021.985118348</v>
      </c>
      <c r="AV377" s="12">
        <v>1444</v>
      </c>
      <c r="AW377" s="12">
        <f t="shared" si="520"/>
        <v>2.328</v>
      </c>
      <c r="AX377" s="13">
        <v>1.35</v>
      </c>
      <c r="AY377" s="14">
        <v>1.4</v>
      </c>
      <c r="AZ377" s="15">
        <f t="shared" si="481"/>
        <v>6353.48448</v>
      </c>
      <c r="BA377" s="12">
        <v>1</v>
      </c>
      <c r="BB377" s="12">
        <v>1444</v>
      </c>
      <c r="BC377" s="12">
        <v>1.23</v>
      </c>
      <c r="BD377" s="19">
        <f t="shared" si="482"/>
        <v>4.74567944250871</v>
      </c>
      <c r="BE377" s="20">
        <v>11872</v>
      </c>
      <c r="BF377" s="12">
        <v>0.99</v>
      </c>
      <c r="BG377" s="12">
        <v>2.76</v>
      </c>
      <c r="BH377" s="9">
        <f t="shared" si="483"/>
        <v>3.7324</v>
      </c>
      <c r="BI377" s="10">
        <v>1.225</v>
      </c>
      <c r="BJ377" s="20">
        <v>1</v>
      </c>
      <c r="BK377" s="21">
        <f t="shared" si="484"/>
        <v>192139.886816106</v>
      </c>
      <c r="BQ377" s="12">
        <v>1444</v>
      </c>
      <c r="BR377" s="12">
        <f t="shared" si="521"/>
        <v>2.328</v>
      </c>
      <c r="BS377" s="13">
        <v>1.35</v>
      </c>
      <c r="BT377" s="14">
        <v>1.4</v>
      </c>
      <c r="BU377" s="15">
        <f t="shared" si="486"/>
        <v>6353.48448</v>
      </c>
      <c r="BV377" s="12">
        <v>1</v>
      </c>
      <c r="BW377" s="12">
        <v>1444</v>
      </c>
      <c r="BX377" s="12">
        <v>1.23</v>
      </c>
      <c r="BY377" s="19">
        <f t="shared" si="487"/>
        <v>4.74567944250871</v>
      </c>
      <c r="BZ377" s="20">
        <v>11872</v>
      </c>
      <c r="CA377" s="12">
        <v>0.99</v>
      </c>
      <c r="CB377" s="12">
        <v>2.76</v>
      </c>
      <c r="CC377" s="9">
        <f t="shared" si="488"/>
        <v>3.7324</v>
      </c>
      <c r="CD377" s="10">
        <v>1.225</v>
      </c>
      <c r="CE377" s="22">
        <v>1.015</v>
      </c>
      <c r="CF377" s="21">
        <f t="shared" si="489"/>
        <v>195021.985118348</v>
      </c>
      <c r="CL377" s="12">
        <f t="shared" si="490"/>
        <v>1589</v>
      </c>
      <c r="CM377" s="12">
        <f t="shared" si="522"/>
        <v>2.328</v>
      </c>
      <c r="CN377" s="13">
        <v>1.35</v>
      </c>
      <c r="CO377" s="14">
        <v>1.4</v>
      </c>
      <c r="CP377" s="15">
        <f t="shared" si="492"/>
        <v>6991.47288</v>
      </c>
      <c r="CQ377" s="12">
        <v>1</v>
      </c>
      <c r="CR377" s="12">
        <f t="shared" si="493"/>
        <v>1589</v>
      </c>
      <c r="CS377" s="12">
        <v>1.23</v>
      </c>
      <c r="CT377" s="19">
        <f t="shared" si="494"/>
        <v>4.88645026469769</v>
      </c>
      <c r="CU377" s="20">
        <v>11872</v>
      </c>
      <c r="CV377" s="12">
        <v>0.99</v>
      </c>
      <c r="CW377" s="12">
        <v>2.76</v>
      </c>
      <c r="CX377" s="9">
        <f t="shared" si="495"/>
        <v>3.7324</v>
      </c>
      <c r="CY377" s="10">
        <v>1.225</v>
      </c>
      <c r="CZ377" s="22">
        <v>1.085</v>
      </c>
      <c r="DA377" s="21">
        <f t="shared" si="496"/>
        <v>228374.035360833</v>
      </c>
      <c r="DG377" s="12">
        <f t="shared" si="497"/>
        <v>1589</v>
      </c>
      <c r="DH377" s="12">
        <f t="shared" si="523"/>
        <v>2.328</v>
      </c>
      <c r="DI377" s="13">
        <v>1.35</v>
      </c>
      <c r="DJ377" s="14">
        <v>1.4</v>
      </c>
      <c r="DK377" s="15">
        <f t="shared" si="499"/>
        <v>6991.47288</v>
      </c>
      <c r="DL377" s="12">
        <v>1</v>
      </c>
      <c r="DM377" s="12">
        <f t="shared" si="500"/>
        <v>1589</v>
      </c>
      <c r="DN377" s="12">
        <v>1.23</v>
      </c>
      <c r="DO377" s="19">
        <f t="shared" si="501"/>
        <v>4.88645026469769</v>
      </c>
      <c r="DP377" s="20">
        <v>11872</v>
      </c>
      <c r="DQ377" s="12">
        <v>0.99</v>
      </c>
      <c r="DR377" s="12">
        <v>2.76</v>
      </c>
      <c r="DS377" s="9">
        <f t="shared" si="502"/>
        <v>3.7324</v>
      </c>
      <c r="DT377" s="10">
        <v>1.225</v>
      </c>
      <c r="DU377" s="22">
        <v>1.085</v>
      </c>
      <c r="DV377" s="21">
        <f t="shared" si="503"/>
        <v>228374.035360833</v>
      </c>
      <c r="EB377" s="12">
        <f t="shared" si="504"/>
        <v>1589</v>
      </c>
      <c r="EC377" s="12">
        <f t="shared" si="524"/>
        <v>2.328</v>
      </c>
      <c r="ED377" s="13">
        <v>1.35</v>
      </c>
      <c r="EE377" s="14">
        <v>1.4</v>
      </c>
      <c r="EF377" s="15">
        <f t="shared" si="506"/>
        <v>6991.47288</v>
      </c>
      <c r="EG377" s="12">
        <v>1</v>
      </c>
      <c r="EH377" s="12">
        <f t="shared" si="507"/>
        <v>1589</v>
      </c>
      <c r="EI377" s="12">
        <v>1.32</v>
      </c>
      <c r="EJ377" s="19">
        <f t="shared" si="508"/>
        <v>4.97645026469769</v>
      </c>
      <c r="EK377" s="20">
        <v>11872</v>
      </c>
      <c r="EL377" s="12">
        <v>0.99</v>
      </c>
      <c r="EM377" s="12">
        <v>3.56</v>
      </c>
      <c r="EN377" s="9">
        <f t="shared" si="509"/>
        <v>4.5244</v>
      </c>
      <c r="EO377" s="10">
        <v>1.225</v>
      </c>
      <c r="EP377" s="22">
        <v>1.2</v>
      </c>
      <c r="EQ377" s="21">
        <f t="shared" si="510"/>
        <v>310360.873452025</v>
      </c>
    </row>
    <row r="378" s="1" customFormat="1" customHeight="1" spans="1:147">
      <c r="F378" s="12">
        <v>1444</v>
      </c>
      <c r="G378" s="12">
        <f>2.304+0.6</f>
        <v>2.904</v>
      </c>
      <c r="H378" s="13">
        <v>1.35</v>
      </c>
      <c r="I378" s="14">
        <v>1.4</v>
      </c>
      <c r="J378" s="15">
        <f t="shared" si="471"/>
        <v>7925.48064</v>
      </c>
      <c r="K378" s="12">
        <v>1</v>
      </c>
      <c r="L378" s="12">
        <v>1444</v>
      </c>
      <c r="M378" s="12">
        <v>1.23</v>
      </c>
      <c r="N378" s="19">
        <f t="shared" si="472"/>
        <v>4.74567944250871</v>
      </c>
      <c r="O378" s="20">
        <v>11872</v>
      </c>
      <c r="P378" s="12">
        <v>0.99</v>
      </c>
      <c r="Q378" s="12">
        <v>2.76</v>
      </c>
      <c r="R378" s="9">
        <f t="shared" si="473"/>
        <v>3.7324</v>
      </c>
      <c r="S378" s="10">
        <v>1.225</v>
      </c>
      <c r="T378" s="20">
        <v>1</v>
      </c>
      <c r="U378" s="21">
        <f t="shared" si="474"/>
        <v>226249.292293081</v>
      </c>
      <c r="AA378" s="12">
        <v>1444</v>
      </c>
      <c r="AB378" s="12">
        <f>2.304+0.6</f>
        <v>2.904</v>
      </c>
      <c r="AC378" s="13">
        <v>1.35</v>
      </c>
      <c r="AD378" s="14">
        <v>1.4</v>
      </c>
      <c r="AE378" s="15">
        <f t="shared" si="476"/>
        <v>7925.48064</v>
      </c>
      <c r="AF378" s="12">
        <v>1</v>
      </c>
      <c r="AG378" s="12">
        <v>1444</v>
      </c>
      <c r="AH378" s="12">
        <v>1.23</v>
      </c>
      <c r="AI378" s="19">
        <f t="shared" si="477"/>
        <v>4.74567944250871</v>
      </c>
      <c r="AJ378" s="20">
        <v>11872</v>
      </c>
      <c r="AK378" s="12">
        <v>0.99</v>
      </c>
      <c r="AL378" s="12">
        <v>2.76</v>
      </c>
      <c r="AM378" s="9">
        <f t="shared" si="478"/>
        <v>3.7324</v>
      </c>
      <c r="AN378" s="10">
        <v>1.225</v>
      </c>
      <c r="AO378" s="22">
        <v>1.015</v>
      </c>
      <c r="AP378" s="21">
        <f t="shared" si="479"/>
        <v>229643.031677477</v>
      </c>
      <c r="AV378" s="12">
        <v>1444</v>
      </c>
      <c r="AW378" s="12">
        <f>2.304+0.6</f>
        <v>2.904</v>
      </c>
      <c r="AX378" s="13">
        <v>1.35</v>
      </c>
      <c r="AY378" s="14">
        <v>1.4</v>
      </c>
      <c r="AZ378" s="15">
        <f t="shared" si="481"/>
        <v>7925.48064</v>
      </c>
      <c r="BA378" s="12">
        <v>1</v>
      </c>
      <c r="BB378" s="12">
        <v>1444</v>
      </c>
      <c r="BC378" s="12">
        <v>1.23</v>
      </c>
      <c r="BD378" s="19">
        <f t="shared" si="482"/>
        <v>4.74567944250871</v>
      </c>
      <c r="BE378" s="20">
        <v>11872</v>
      </c>
      <c r="BF378" s="12">
        <v>0.99</v>
      </c>
      <c r="BG378" s="12">
        <v>2.76</v>
      </c>
      <c r="BH378" s="9">
        <f t="shared" si="483"/>
        <v>3.7324</v>
      </c>
      <c r="BI378" s="10">
        <v>1.225</v>
      </c>
      <c r="BJ378" s="20">
        <v>1</v>
      </c>
      <c r="BK378" s="21">
        <f t="shared" si="484"/>
        <v>226249.292293081</v>
      </c>
      <c r="BQ378" s="12">
        <v>1444</v>
      </c>
      <c r="BR378" s="12">
        <f>2.304+0.6</f>
        <v>2.904</v>
      </c>
      <c r="BS378" s="13">
        <v>1.35</v>
      </c>
      <c r="BT378" s="14">
        <v>1.4</v>
      </c>
      <c r="BU378" s="15">
        <f t="shared" si="486"/>
        <v>7925.48064</v>
      </c>
      <c r="BV378" s="12">
        <v>1</v>
      </c>
      <c r="BW378" s="12">
        <v>1444</v>
      </c>
      <c r="BX378" s="12">
        <v>1.23</v>
      </c>
      <c r="BY378" s="19">
        <f t="shared" si="487"/>
        <v>4.74567944250871</v>
      </c>
      <c r="BZ378" s="20">
        <v>11872</v>
      </c>
      <c r="CA378" s="12">
        <v>0.99</v>
      </c>
      <c r="CB378" s="12">
        <v>2.76</v>
      </c>
      <c r="CC378" s="9">
        <f t="shared" si="488"/>
        <v>3.7324</v>
      </c>
      <c r="CD378" s="10">
        <v>1.225</v>
      </c>
      <c r="CE378" s="22">
        <v>1.015</v>
      </c>
      <c r="CF378" s="21">
        <f t="shared" si="489"/>
        <v>229643.031677477</v>
      </c>
      <c r="CL378" s="12">
        <f t="shared" si="490"/>
        <v>1589</v>
      </c>
      <c r="CM378" s="12">
        <f>2.304+0.6</f>
        <v>2.904</v>
      </c>
      <c r="CN378" s="13">
        <v>1.35</v>
      </c>
      <c r="CO378" s="14">
        <v>1.4</v>
      </c>
      <c r="CP378" s="15">
        <f t="shared" si="492"/>
        <v>8721.32184</v>
      </c>
      <c r="CQ378" s="12">
        <v>1</v>
      </c>
      <c r="CR378" s="12">
        <f t="shared" si="493"/>
        <v>1589</v>
      </c>
      <c r="CS378" s="12">
        <v>1.23</v>
      </c>
      <c r="CT378" s="19">
        <f t="shared" si="494"/>
        <v>4.88645026469769</v>
      </c>
      <c r="CU378" s="20">
        <v>11872</v>
      </c>
      <c r="CV378" s="12">
        <v>0.99</v>
      </c>
      <c r="CW378" s="12">
        <v>2.76</v>
      </c>
      <c r="CX378" s="9">
        <f t="shared" si="495"/>
        <v>3.7324</v>
      </c>
      <c r="CY378" s="10">
        <v>1.225</v>
      </c>
      <c r="CZ378" s="22">
        <v>1.085</v>
      </c>
      <c r="DA378" s="21">
        <f t="shared" si="496"/>
        <v>270307.010364883</v>
      </c>
      <c r="DG378" s="12">
        <f t="shared" si="497"/>
        <v>1589</v>
      </c>
      <c r="DH378" s="12">
        <f>2.304+0.6</f>
        <v>2.904</v>
      </c>
      <c r="DI378" s="13">
        <v>1.35</v>
      </c>
      <c r="DJ378" s="14">
        <v>1.4</v>
      </c>
      <c r="DK378" s="15">
        <f t="shared" si="499"/>
        <v>8721.32184</v>
      </c>
      <c r="DL378" s="12">
        <v>1</v>
      </c>
      <c r="DM378" s="12">
        <f t="shared" si="500"/>
        <v>1589</v>
      </c>
      <c r="DN378" s="12">
        <v>1.23</v>
      </c>
      <c r="DO378" s="19">
        <f t="shared" si="501"/>
        <v>4.88645026469769</v>
      </c>
      <c r="DP378" s="20">
        <v>11872</v>
      </c>
      <c r="DQ378" s="12">
        <v>0.99</v>
      </c>
      <c r="DR378" s="12">
        <v>2.76</v>
      </c>
      <c r="DS378" s="9">
        <f t="shared" si="502"/>
        <v>3.7324</v>
      </c>
      <c r="DT378" s="10">
        <v>1.225</v>
      </c>
      <c r="DU378" s="22">
        <v>1.085</v>
      </c>
      <c r="DV378" s="21">
        <f t="shared" si="503"/>
        <v>270307.010364883</v>
      </c>
      <c r="EB378" s="12">
        <f t="shared" si="504"/>
        <v>1589</v>
      </c>
      <c r="EC378" s="12">
        <f>2.304+0.6</f>
        <v>2.904</v>
      </c>
      <c r="ED378" s="13">
        <v>1.35</v>
      </c>
      <c r="EE378" s="14">
        <v>1.4</v>
      </c>
      <c r="EF378" s="15">
        <f t="shared" si="506"/>
        <v>8721.32184</v>
      </c>
      <c r="EG378" s="12">
        <v>1</v>
      </c>
      <c r="EH378" s="12">
        <f t="shared" si="507"/>
        <v>1589</v>
      </c>
      <c r="EI378" s="12">
        <v>1.32</v>
      </c>
      <c r="EJ378" s="19">
        <f t="shared" si="508"/>
        <v>4.97645026469769</v>
      </c>
      <c r="EK378" s="20">
        <v>11872</v>
      </c>
      <c r="EL378" s="12">
        <v>0.99</v>
      </c>
      <c r="EM378" s="12">
        <v>3.56</v>
      </c>
      <c r="EN378" s="9">
        <f t="shared" si="509"/>
        <v>4.5244</v>
      </c>
      <c r="EO378" s="10">
        <v>1.225</v>
      </c>
      <c r="EP378" s="22">
        <v>1.2</v>
      </c>
      <c r="EQ378" s="21">
        <f t="shared" si="510"/>
        <v>367614.91928032</v>
      </c>
    </row>
    <row r="379" s="1" customFormat="1" customHeight="1" spans="1:147">
      <c r="F379" s="12">
        <v>1444</v>
      </c>
      <c r="G379" s="12">
        <f t="shared" si="518"/>
        <v>2.328</v>
      </c>
      <c r="H379" s="13">
        <v>1.35</v>
      </c>
      <c r="I379" s="14">
        <v>1.4</v>
      </c>
      <c r="J379" s="15">
        <f t="shared" si="471"/>
        <v>6353.48448</v>
      </c>
      <c r="K379" s="12">
        <v>1</v>
      </c>
      <c r="L379" s="12">
        <v>1444</v>
      </c>
      <c r="M379" s="12">
        <v>1.23</v>
      </c>
      <c r="N379" s="19">
        <f t="shared" si="472"/>
        <v>4.74567944250871</v>
      </c>
      <c r="O379" s="20">
        <v>11872</v>
      </c>
      <c r="P379" s="12">
        <v>0.99</v>
      </c>
      <c r="Q379" s="12">
        <v>2.76</v>
      </c>
      <c r="R379" s="9">
        <f t="shared" si="473"/>
        <v>3.7324</v>
      </c>
      <c r="S379" s="10">
        <v>1.225</v>
      </c>
      <c r="T379" s="20">
        <v>1</v>
      </c>
      <c r="U379" s="21">
        <f t="shared" si="474"/>
        <v>192139.886816106</v>
      </c>
      <c r="AA379" s="12">
        <v>1444</v>
      </c>
      <c r="AB379" s="12">
        <f t="shared" si="519"/>
        <v>2.328</v>
      </c>
      <c r="AC379" s="13">
        <v>1.35</v>
      </c>
      <c r="AD379" s="14">
        <v>1.4</v>
      </c>
      <c r="AE379" s="15">
        <f t="shared" si="476"/>
        <v>6353.48448</v>
      </c>
      <c r="AF379" s="12">
        <v>1</v>
      </c>
      <c r="AG379" s="12">
        <v>1444</v>
      </c>
      <c r="AH379" s="12">
        <v>1.23</v>
      </c>
      <c r="AI379" s="19">
        <f t="shared" si="477"/>
        <v>4.74567944250871</v>
      </c>
      <c r="AJ379" s="20">
        <v>11872</v>
      </c>
      <c r="AK379" s="12">
        <v>0.99</v>
      </c>
      <c r="AL379" s="12">
        <v>2.76</v>
      </c>
      <c r="AM379" s="9">
        <f t="shared" si="478"/>
        <v>3.7324</v>
      </c>
      <c r="AN379" s="10">
        <v>1.225</v>
      </c>
      <c r="AO379" s="22">
        <v>1.015</v>
      </c>
      <c r="AP379" s="21">
        <f t="shared" si="479"/>
        <v>195021.985118348</v>
      </c>
      <c r="AV379" s="12">
        <v>1444</v>
      </c>
      <c r="AW379" s="12">
        <f t="shared" si="520"/>
        <v>2.328</v>
      </c>
      <c r="AX379" s="13">
        <v>1.35</v>
      </c>
      <c r="AY379" s="14">
        <v>1.4</v>
      </c>
      <c r="AZ379" s="15">
        <f t="shared" si="481"/>
        <v>6353.48448</v>
      </c>
      <c r="BA379" s="12">
        <v>1</v>
      </c>
      <c r="BB379" s="12">
        <v>1444</v>
      </c>
      <c r="BC379" s="12">
        <v>1.23</v>
      </c>
      <c r="BD379" s="19">
        <f t="shared" si="482"/>
        <v>4.74567944250871</v>
      </c>
      <c r="BE379" s="20">
        <v>11872</v>
      </c>
      <c r="BF379" s="12">
        <v>0.99</v>
      </c>
      <c r="BG379" s="12">
        <v>2.76</v>
      </c>
      <c r="BH379" s="9">
        <f t="shared" si="483"/>
        <v>3.7324</v>
      </c>
      <c r="BI379" s="10">
        <v>1.225</v>
      </c>
      <c r="BJ379" s="20">
        <v>1</v>
      </c>
      <c r="BK379" s="21">
        <f t="shared" si="484"/>
        <v>192139.886816106</v>
      </c>
      <c r="BQ379" s="12">
        <v>1444</v>
      </c>
      <c r="BR379" s="12">
        <f t="shared" si="521"/>
        <v>2.328</v>
      </c>
      <c r="BS379" s="13">
        <v>1.35</v>
      </c>
      <c r="BT379" s="14">
        <v>1.4</v>
      </c>
      <c r="BU379" s="15">
        <f t="shared" si="486"/>
        <v>6353.48448</v>
      </c>
      <c r="BV379" s="12">
        <v>1</v>
      </c>
      <c r="BW379" s="12">
        <v>1444</v>
      </c>
      <c r="BX379" s="12">
        <v>1.23</v>
      </c>
      <c r="BY379" s="19">
        <f t="shared" si="487"/>
        <v>4.74567944250871</v>
      </c>
      <c r="BZ379" s="20">
        <v>11872</v>
      </c>
      <c r="CA379" s="12">
        <v>0.99</v>
      </c>
      <c r="CB379" s="12">
        <v>2.76</v>
      </c>
      <c r="CC379" s="9">
        <f t="shared" si="488"/>
        <v>3.7324</v>
      </c>
      <c r="CD379" s="10">
        <v>1.225</v>
      </c>
      <c r="CE379" s="22">
        <v>1.015</v>
      </c>
      <c r="CF379" s="21">
        <f t="shared" si="489"/>
        <v>195021.985118348</v>
      </c>
      <c r="CL379" s="12">
        <f t="shared" si="490"/>
        <v>1589</v>
      </c>
      <c r="CM379" s="12">
        <f t="shared" si="522"/>
        <v>2.328</v>
      </c>
      <c r="CN379" s="13">
        <v>1.35</v>
      </c>
      <c r="CO379" s="14">
        <v>1.4</v>
      </c>
      <c r="CP379" s="15">
        <f t="shared" si="492"/>
        <v>6991.47288</v>
      </c>
      <c r="CQ379" s="12">
        <v>1</v>
      </c>
      <c r="CR379" s="12">
        <f t="shared" si="493"/>
        <v>1589</v>
      </c>
      <c r="CS379" s="12">
        <v>1.23</v>
      </c>
      <c r="CT379" s="19">
        <f t="shared" si="494"/>
        <v>4.88645026469769</v>
      </c>
      <c r="CU379" s="20">
        <v>11872</v>
      </c>
      <c r="CV379" s="12">
        <v>0.99</v>
      </c>
      <c r="CW379" s="12">
        <v>2.76</v>
      </c>
      <c r="CX379" s="9">
        <f t="shared" si="495"/>
        <v>3.7324</v>
      </c>
      <c r="CY379" s="10">
        <v>1.225</v>
      </c>
      <c r="CZ379" s="22">
        <v>1.085</v>
      </c>
      <c r="DA379" s="21">
        <f t="shared" si="496"/>
        <v>228374.035360833</v>
      </c>
      <c r="DG379" s="12">
        <f t="shared" si="497"/>
        <v>1589</v>
      </c>
      <c r="DH379" s="12">
        <f t="shared" si="523"/>
        <v>2.328</v>
      </c>
      <c r="DI379" s="13">
        <v>1.35</v>
      </c>
      <c r="DJ379" s="14">
        <v>1.4</v>
      </c>
      <c r="DK379" s="15">
        <f t="shared" si="499"/>
        <v>6991.47288</v>
      </c>
      <c r="DL379" s="12">
        <v>1</v>
      </c>
      <c r="DM379" s="12">
        <f t="shared" si="500"/>
        <v>1589</v>
      </c>
      <c r="DN379" s="12">
        <v>1.23</v>
      </c>
      <c r="DO379" s="19">
        <f t="shared" si="501"/>
        <v>4.88645026469769</v>
      </c>
      <c r="DP379" s="20">
        <v>11872</v>
      </c>
      <c r="DQ379" s="12">
        <v>0.99</v>
      </c>
      <c r="DR379" s="12">
        <v>2.76</v>
      </c>
      <c r="DS379" s="9">
        <f t="shared" si="502"/>
        <v>3.7324</v>
      </c>
      <c r="DT379" s="10">
        <v>1.225</v>
      </c>
      <c r="DU379" s="22">
        <v>1.085</v>
      </c>
      <c r="DV379" s="21">
        <f t="shared" si="503"/>
        <v>228374.035360833</v>
      </c>
      <c r="EB379" s="12">
        <f t="shared" si="504"/>
        <v>1589</v>
      </c>
      <c r="EC379" s="12">
        <f t="shared" si="524"/>
        <v>2.328</v>
      </c>
      <c r="ED379" s="13">
        <v>1.35</v>
      </c>
      <c r="EE379" s="14">
        <v>1.4</v>
      </c>
      <c r="EF379" s="15">
        <f t="shared" si="506"/>
        <v>6991.47288</v>
      </c>
      <c r="EG379" s="12">
        <v>1</v>
      </c>
      <c r="EH379" s="12">
        <f t="shared" si="507"/>
        <v>1589</v>
      </c>
      <c r="EI379" s="12">
        <v>1.32</v>
      </c>
      <c r="EJ379" s="19">
        <f t="shared" si="508"/>
        <v>4.97645026469769</v>
      </c>
      <c r="EK379" s="20">
        <v>11872</v>
      </c>
      <c r="EL379" s="12">
        <v>0.99</v>
      </c>
      <c r="EM379" s="12">
        <v>3.56</v>
      </c>
      <c r="EN379" s="9">
        <f t="shared" si="509"/>
        <v>4.5244</v>
      </c>
      <c r="EO379" s="10">
        <v>1.225</v>
      </c>
      <c r="EP379" s="22">
        <v>1.2</v>
      </c>
      <c r="EQ379" s="21">
        <f t="shared" si="510"/>
        <v>310360.873452025</v>
      </c>
    </row>
    <row r="380" s="1" customFormat="1" customHeight="1" spans="1:147">
      <c r="F380" s="12">
        <v>1444</v>
      </c>
      <c r="G380" s="12">
        <f t="shared" si="518"/>
        <v>2.328</v>
      </c>
      <c r="H380" s="13">
        <v>1.35</v>
      </c>
      <c r="I380" s="14">
        <v>1.4</v>
      </c>
      <c r="J380" s="15">
        <f t="shared" si="471"/>
        <v>6353.48448</v>
      </c>
      <c r="K380" s="12">
        <v>1</v>
      </c>
      <c r="L380" s="12">
        <v>1444</v>
      </c>
      <c r="M380" s="12">
        <v>1.23</v>
      </c>
      <c r="N380" s="19">
        <f t="shared" si="472"/>
        <v>4.74567944250871</v>
      </c>
      <c r="O380" s="20">
        <v>11872</v>
      </c>
      <c r="P380" s="12">
        <v>0.99</v>
      </c>
      <c r="Q380" s="12">
        <v>2.76</v>
      </c>
      <c r="R380" s="9">
        <f t="shared" si="473"/>
        <v>3.7324</v>
      </c>
      <c r="S380" s="10">
        <v>1.225</v>
      </c>
      <c r="T380" s="20">
        <v>1</v>
      </c>
      <c r="U380" s="21">
        <f t="shared" si="474"/>
        <v>192139.886816106</v>
      </c>
      <c r="AA380" s="12">
        <v>1444</v>
      </c>
      <c r="AB380" s="12">
        <f t="shared" si="519"/>
        <v>2.328</v>
      </c>
      <c r="AC380" s="13">
        <v>1.35</v>
      </c>
      <c r="AD380" s="14">
        <v>1.4</v>
      </c>
      <c r="AE380" s="15">
        <f t="shared" si="476"/>
        <v>6353.48448</v>
      </c>
      <c r="AF380" s="12">
        <v>1</v>
      </c>
      <c r="AG380" s="12">
        <v>1444</v>
      </c>
      <c r="AH380" s="12">
        <v>1.23</v>
      </c>
      <c r="AI380" s="19">
        <f t="shared" si="477"/>
        <v>4.74567944250871</v>
      </c>
      <c r="AJ380" s="20">
        <v>11872</v>
      </c>
      <c r="AK380" s="12">
        <v>0.99</v>
      </c>
      <c r="AL380" s="12">
        <v>2.76</v>
      </c>
      <c r="AM380" s="9">
        <f t="shared" si="478"/>
        <v>3.7324</v>
      </c>
      <c r="AN380" s="10">
        <v>1.225</v>
      </c>
      <c r="AO380" s="22">
        <v>1.015</v>
      </c>
      <c r="AP380" s="21">
        <f t="shared" si="479"/>
        <v>195021.985118348</v>
      </c>
      <c r="AV380" s="12">
        <v>1444</v>
      </c>
      <c r="AW380" s="12">
        <f t="shared" si="520"/>
        <v>2.328</v>
      </c>
      <c r="AX380" s="13">
        <v>1.35</v>
      </c>
      <c r="AY380" s="14">
        <v>1.4</v>
      </c>
      <c r="AZ380" s="15">
        <f t="shared" si="481"/>
        <v>6353.48448</v>
      </c>
      <c r="BA380" s="12">
        <v>1</v>
      </c>
      <c r="BB380" s="12">
        <v>1444</v>
      </c>
      <c r="BC380" s="12">
        <v>1.23</v>
      </c>
      <c r="BD380" s="19">
        <f t="shared" si="482"/>
        <v>4.74567944250871</v>
      </c>
      <c r="BE380" s="20">
        <v>11872</v>
      </c>
      <c r="BF380" s="12">
        <v>0.99</v>
      </c>
      <c r="BG380" s="12">
        <v>2.76</v>
      </c>
      <c r="BH380" s="9">
        <f t="shared" si="483"/>
        <v>3.7324</v>
      </c>
      <c r="BI380" s="10">
        <v>1.225</v>
      </c>
      <c r="BJ380" s="20">
        <v>1</v>
      </c>
      <c r="BK380" s="21">
        <f t="shared" si="484"/>
        <v>192139.886816106</v>
      </c>
      <c r="BQ380" s="12">
        <v>1444</v>
      </c>
      <c r="BR380" s="12">
        <f t="shared" si="521"/>
        <v>2.328</v>
      </c>
      <c r="BS380" s="13">
        <v>1.35</v>
      </c>
      <c r="BT380" s="14">
        <v>1.4</v>
      </c>
      <c r="BU380" s="15">
        <f t="shared" si="486"/>
        <v>6353.48448</v>
      </c>
      <c r="BV380" s="12">
        <v>1</v>
      </c>
      <c r="BW380" s="12">
        <v>1444</v>
      </c>
      <c r="BX380" s="12">
        <v>1.23</v>
      </c>
      <c r="BY380" s="19">
        <f t="shared" si="487"/>
        <v>4.74567944250871</v>
      </c>
      <c r="BZ380" s="20">
        <v>11872</v>
      </c>
      <c r="CA380" s="12">
        <v>0.99</v>
      </c>
      <c r="CB380" s="12">
        <v>2.76</v>
      </c>
      <c r="CC380" s="9">
        <f t="shared" si="488"/>
        <v>3.7324</v>
      </c>
      <c r="CD380" s="10">
        <v>1.225</v>
      </c>
      <c r="CE380" s="22">
        <v>1.015</v>
      </c>
      <c r="CF380" s="21">
        <f t="shared" si="489"/>
        <v>195021.985118348</v>
      </c>
      <c r="CL380" s="12">
        <f t="shared" si="490"/>
        <v>1589</v>
      </c>
      <c r="CM380" s="12">
        <f t="shared" si="522"/>
        <v>2.328</v>
      </c>
      <c r="CN380" s="13">
        <v>1.35</v>
      </c>
      <c r="CO380" s="14">
        <v>1.4</v>
      </c>
      <c r="CP380" s="15">
        <f t="shared" si="492"/>
        <v>6991.47288</v>
      </c>
      <c r="CQ380" s="12">
        <v>1</v>
      </c>
      <c r="CR380" s="12">
        <f t="shared" si="493"/>
        <v>1589</v>
      </c>
      <c r="CS380" s="12">
        <v>1.23</v>
      </c>
      <c r="CT380" s="19">
        <f t="shared" si="494"/>
        <v>4.88645026469769</v>
      </c>
      <c r="CU380" s="20">
        <v>11872</v>
      </c>
      <c r="CV380" s="12">
        <v>0.99</v>
      </c>
      <c r="CW380" s="12">
        <v>2.76</v>
      </c>
      <c r="CX380" s="9">
        <f t="shared" si="495"/>
        <v>3.7324</v>
      </c>
      <c r="CY380" s="10">
        <v>1.225</v>
      </c>
      <c r="CZ380" s="22">
        <v>1.085</v>
      </c>
      <c r="DA380" s="21">
        <f t="shared" si="496"/>
        <v>228374.035360833</v>
      </c>
      <c r="DG380" s="12">
        <f t="shared" si="497"/>
        <v>1589</v>
      </c>
      <c r="DH380" s="12">
        <f t="shared" si="523"/>
        <v>2.328</v>
      </c>
      <c r="DI380" s="13">
        <v>1.35</v>
      </c>
      <c r="DJ380" s="14">
        <v>1.4</v>
      </c>
      <c r="DK380" s="15">
        <f t="shared" si="499"/>
        <v>6991.47288</v>
      </c>
      <c r="DL380" s="12">
        <v>1</v>
      </c>
      <c r="DM380" s="12">
        <f t="shared" si="500"/>
        <v>1589</v>
      </c>
      <c r="DN380" s="12">
        <v>1.23</v>
      </c>
      <c r="DO380" s="19">
        <f t="shared" si="501"/>
        <v>4.88645026469769</v>
      </c>
      <c r="DP380" s="20">
        <v>11872</v>
      </c>
      <c r="DQ380" s="12">
        <v>0.99</v>
      </c>
      <c r="DR380" s="12">
        <v>2.76</v>
      </c>
      <c r="DS380" s="9">
        <f t="shared" si="502"/>
        <v>3.7324</v>
      </c>
      <c r="DT380" s="10">
        <v>1.225</v>
      </c>
      <c r="DU380" s="22">
        <v>1.085</v>
      </c>
      <c r="DV380" s="21">
        <f t="shared" si="503"/>
        <v>228374.035360833</v>
      </c>
      <c r="EB380" s="12">
        <f t="shared" si="504"/>
        <v>1589</v>
      </c>
      <c r="EC380" s="12">
        <f t="shared" si="524"/>
        <v>2.328</v>
      </c>
      <c r="ED380" s="13">
        <v>1.35</v>
      </c>
      <c r="EE380" s="14">
        <v>1.4</v>
      </c>
      <c r="EF380" s="15">
        <f t="shared" si="506"/>
        <v>6991.47288</v>
      </c>
      <c r="EG380" s="12">
        <v>1</v>
      </c>
      <c r="EH380" s="12">
        <f t="shared" si="507"/>
        <v>1589</v>
      </c>
      <c r="EI380" s="12">
        <v>1.32</v>
      </c>
      <c r="EJ380" s="19">
        <f t="shared" si="508"/>
        <v>4.97645026469769</v>
      </c>
      <c r="EK380" s="20">
        <v>11872</v>
      </c>
      <c r="EL380" s="12">
        <v>0.99</v>
      </c>
      <c r="EM380" s="12">
        <v>3.56</v>
      </c>
      <c r="EN380" s="9">
        <f t="shared" si="509"/>
        <v>4.5244</v>
      </c>
      <c r="EO380" s="10">
        <v>1.225</v>
      </c>
      <c r="EP380" s="22">
        <v>1.2</v>
      </c>
      <c r="EQ380" s="21">
        <f t="shared" si="510"/>
        <v>310360.873452025</v>
      </c>
    </row>
    <row r="381" s="1" customFormat="1" customHeight="1" spans="1:147">
      <c r="F381" s="12">
        <v>1444</v>
      </c>
      <c r="G381" s="12">
        <f>2.304+0.6</f>
        <v>2.904</v>
      </c>
      <c r="H381" s="13">
        <v>1.35</v>
      </c>
      <c r="I381" s="14">
        <v>1.4</v>
      </c>
      <c r="J381" s="15">
        <f t="shared" si="471"/>
        <v>7925.48064</v>
      </c>
      <c r="K381" s="12">
        <v>1</v>
      </c>
      <c r="L381" s="12">
        <v>1444</v>
      </c>
      <c r="M381" s="12">
        <v>1.23</v>
      </c>
      <c r="N381" s="19">
        <f t="shared" si="472"/>
        <v>4.74567944250871</v>
      </c>
      <c r="O381" s="20">
        <v>11872</v>
      </c>
      <c r="P381" s="12">
        <v>0.99</v>
      </c>
      <c r="Q381" s="12">
        <v>2.76</v>
      </c>
      <c r="R381" s="9">
        <f t="shared" si="473"/>
        <v>3.7324</v>
      </c>
      <c r="S381" s="10">
        <v>1.225</v>
      </c>
      <c r="T381" s="20">
        <v>1</v>
      </c>
      <c r="U381" s="21">
        <f t="shared" si="474"/>
        <v>226249.292293081</v>
      </c>
      <c r="AA381" s="12">
        <v>1444</v>
      </c>
      <c r="AB381" s="12">
        <f>2.304+0.6</f>
        <v>2.904</v>
      </c>
      <c r="AC381" s="13">
        <v>1.35</v>
      </c>
      <c r="AD381" s="14">
        <v>1.4</v>
      </c>
      <c r="AE381" s="15">
        <f t="shared" si="476"/>
        <v>7925.48064</v>
      </c>
      <c r="AF381" s="12">
        <v>1</v>
      </c>
      <c r="AG381" s="12">
        <v>1444</v>
      </c>
      <c r="AH381" s="12">
        <v>1.23</v>
      </c>
      <c r="AI381" s="19">
        <f t="shared" si="477"/>
        <v>4.74567944250871</v>
      </c>
      <c r="AJ381" s="20">
        <v>11872</v>
      </c>
      <c r="AK381" s="12">
        <v>0.99</v>
      </c>
      <c r="AL381" s="12">
        <v>2.76</v>
      </c>
      <c r="AM381" s="9">
        <f t="shared" si="478"/>
        <v>3.7324</v>
      </c>
      <c r="AN381" s="10">
        <v>1.225</v>
      </c>
      <c r="AO381" s="22">
        <v>1.015</v>
      </c>
      <c r="AP381" s="21">
        <f t="shared" si="479"/>
        <v>229643.031677477</v>
      </c>
      <c r="AV381" s="12">
        <v>1444</v>
      </c>
      <c r="AW381" s="12">
        <f>2.304+0.6</f>
        <v>2.904</v>
      </c>
      <c r="AX381" s="13">
        <v>1.35</v>
      </c>
      <c r="AY381" s="14">
        <v>1.4</v>
      </c>
      <c r="AZ381" s="15">
        <f t="shared" si="481"/>
        <v>7925.48064</v>
      </c>
      <c r="BA381" s="12">
        <v>1</v>
      </c>
      <c r="BB381" s="12">
        <v>1444</v>
      </c>
      <c r="BC381" s="12">
        <v>1.23</v>
      </c>
      <c r="BD381" s="19">
        <f t="shared" si="482"/>
        <v>4.74567944250871</v>
      </c>
      <c r="BE381" s="20">
        <v>11872</v>
      </c>
      <c r="BF381" s="12">
        <v>0.99</v>
      </c>
      <c r="BG381" s="12">
        <v>2.76</v>
      </c>
      <c r="BH381" s="9">
        <f t="shared" si="483"/>
        <v>3.7324</v>
      </c>
      <c r="BI381" s="10">
        <v>1.225</v>
      </c>
      <c r="BJ381" s="20">
        <v>1</v>
      </c>
      <c r="BK381" s="21">
        <f t="shared" si="484"/>
        <v>226249.292293081</v>
      </c>
      <c r="BQ381" s="12">
        <v>1444</v>
      </c>
      <c r="BR381" s="12">
        <f>2.304+0.6</f>
        <v>2.904</v>
      </c>
      <c r="BS381" s="13">
        <v>1.35</v>
      </c>
      <c r="BT381" s="14">
        <v>1.4</v>
      </c>
      <c r="BU381" s="15">
        <f t="shared" si="486"/>
        <v>7925.48064</v>
      </c>
      <c r="BV381" s="12">
        <v>1</v>
      </c>
      <c r="BW381" s="12">
        <v>1444</v>
      </c>
      <c r="BX381" s="12">
        <v>1.23</v>
      </c>
      <c r="BY381" s="19">
        <f t="shared" si="487"/>
        <v>4.74567944250871</v>
      </c>
      <c r="BZ381" s="20">
        <v>11872</v>
      </c>
      <c r="CA381" s="12">
        <v>0.99</v>
      </c>
      <c r="CB381" s="12">
        <v>2.76</v>
      </c>
      <c r="CC381" s="9">
        <f t="shared" si="488"/>
        <v>3.7324</v>
      </c>
      <c r="CD381" s="10">
        <v>1.225</v>
      </c>
      <c r="CE381" s="22">
        <v>1.015</v>
      </c>
      <c r="CF381" s="21">
        <f t="shared" si="489"/>
        <v>229643.031677477</v>
      </c>
      <c r="CL381" s="12">
        <f t="shared" si="490"/>
        <v>1589</v>
      </c>
      <c r="CM381" s="12">
        <f>2.304+0.6</f>
        <v>2.904</v>
      </c>
      <c r="CN381" s="13">
        <v>1.35</v>
      </c>
      <c r="CO381" s="14">
        <v>1.4</v>
      </c>
      <c r="CP381" s="15">
        <f t="shared" si="492"/>
        <v>8721.32184</v>
      </c>
      <c r="CQ381" s="12">
        <v>1</v>
      </c>
      <c r="CR381" s="12">
        <f t="shared" si="493"/>
        <v>1589</v>
      </c>
      <c r="CS381" s="12">
        <v>1.23</v>
      </c>
      <c r="CT381" s="19">
        <f t="shared" si="494"/>
        <v>4.88645026469769</v>
      </c>
      <c r="CU381" s="20">
        <v>11872</v>
      </c>
      <c r="CV381" s="12">
        <v>0.99</v>
      </c>
      <c r="CW381" s="12">
        <v>2.76</v>
      </c>
      <c r="CX381" s="9">
        <f t="shared" si="495"/>
        <v>3.7324</v>
      </c>
      <c r="CY381" s="10">
        <v>1.225</v>
      </c>
      <c r="CZ381" s="22">
        <v>1.085</v>
      </c>
      <c r="DA381" s="21">
        <f t="shared" si="496"/>
        <v>270307.010364883</v>
      </c>
      <c r="DG381" s="12">
        <f t="shared" si="497"/>
        <v>1589</v>
      </c>
      <c r="DH381" s="12">
        <f>2.304+0.6</f>
        <v>2.904</v>
      </c>
      <c r="DI381" s="13">
        <v>1.35</v>
      </c>
      <c r="DJ381" s="14">
        <v>1.4</v>
      </c>
      <c r="DK381" s="15">
        <f t="shared" si="499"/>
        <v>8721.32184</v>
      </c>
      <c r="DL381" s="12">
        <v>1</v>
      </c>
      <c r="DM381" s="12">
        <f t="shared" si="500"/>
        <v>1589</v>
      </c>
      <c r="DN381" s="12">
        <v>1.23</v>
      </c>
      <c r="DO381" s="19">
        <f t="shared" si="501"/>
        <v>4.88645026469769</v>
      </c>
      <c r="DP381" s="20">
        <v>11872</v>
      </c>
      <c r="DQ381" s="12">
        <v>0.99</v>
      </c>
      <c r="DR381" s="12">
        <v>2.76</v>
      </c>
      <c r="DS381" s="9">
        <f t="shared" si="502"/>
        <v>3.7324</v>
      </c>
      <c r="DT381" s="10">
        <v>1.225</v>
      </c>
      <c r="DU381" s="22">
        <v>1.085</v>
      </c>
      <c r="DV381" s="21">
        <f t="shared" si="503"/>
        <v>270307.010364883</v>
      </c>
      <c r="EB381" s="12">
        <f t="shared" si="504"/>
        <v>1589</v>
      </c>
      <c r="EC381" s="12">
        <f>2.304+0.6</f>
        <v>2.904</v>
      </c>
      <c r="ED381" s="13">
        <v>1.35</v>
      </c>
      <c r="EE381" s="14">
        <v>1.4</v>
      </c>
      <c r="EF381" s="15">
        <f t="shared" si="506"/>
        <v>8721.32184</v>
      </c>
      <c r="EG381" s="12">
        <v>1</v>
      </c>
      <c r="EH381" s="12">
        <f t="shared" si="507"/>
        <v>1589</v>
      </c>
      <c r="EI381" s="12">
        <v>1.32</v>
      </c>
      <c r="EJ381" s="19">
        <f t="shared" si="508"/>
        <v>4.97645026469769</v>
      </c>
      <c r="EK381" s="20">
        <v>11872</v>
      </c>
      <c r="EL381" s="12">
        <v>0.99</v>
      </c>
      <c r="EM381" s="12">
        <v>3.56</v>
      </c>
      <c r="EN381" s="9">
        <f t="shared" si="509"/>
        <v>4.5244</v>
      </c>
      <c r="EO381" s="10">
        <v>1.225</v>
      </c>
      <c r="EP381" s="22">
        <v>1.2</v>
      </c>
      <c r="EQ381" s="21">
        <f t="shared" si="510"/>
        <v>367614.91928032</v>
      </c>
    </row>
    <row r="382" s="1" customFormat="1" customHeight="1" spans="1:147">
      <c r="F382" s="28" t="s">
        <v>1</v>
      </c>
      <c r="G382" s="29"/>
      <c r="H382" s="29"/>
      <c r="I382" s="29"/>
      <c r="J382" s="29"/>
      <c r="K382" s="29"/>
      <c r="L382" s="29"/>
      <c r="M382" s="29"/>
      <c r="N382" s="30">
        <f>SUM(U364:U381)</f>
        <v>3663174.39555176</v>
      </c>
      <c r="O382" s="30"/>
      <c r="P382" s="30"/>
      <c r="Q382" s="30"/>
      <c r="R382" s="30"/>
      <c r="S382" s="30"/>
      <c r="T382" s="30"/>
      <c r="U382" s="30"/>
      <c r="V382" s="1"/>
      <c r="W382" s="1"/>
      <c r="X382" s="1"/>
      <c r="Y382" s="1"/>
      <c r="Z382" s="1"/>
      <c r="AA382" s="28" t="s">
        <v>1</v>
      </c>
      <c r="AB382" s="29"/>
      <c r="AC382" s="29"/>
      <c r="AD382" s="29"/>
      <c r="AE382" s="29"/>
      <c r="AF382" s="29"/>
      <c r="AG382" s="29"/>
      <c r="AH382" s="29"/>
      <c r="AI382" s="30">
        <f>SUM(AP364:AP381)</f>
        <v>3718122.01148504</v>
      </c>
      <c r="AJ382" s="30"/>
      <c r="AK382" s="30"/>
      <c r="AL382" s="30"/>
      <c r="AM382" s="30"/>
      <c r="AN382" s="30"/>
      <c r="AO382" s="30"/>
      <c r="AP382" s="30"/>
      <c r="AQ382" s="1"/>
      <c r="AR382" s="1"/>
      <c r="AS382" s="1"/>
      <c r="AT382" s="1"/>
      <c r="AU382" s="1"/>
      <c r="AV382" s="28" t="s">
        <v>1</v>
      </c>
      <c r="AW382" s="29"/>
      <c r="AX382" s="29"/>
      <c r="AY382" s="29"/>
      <c r="AZ382" s="29"/>
      <c r="BA382" s="29"/>
      <c r="BB382" s="29"/>
      <c r="BC382" s="29"/>
      <c r="BD382" s="30">
        <f>SUM(BK364:BK381)</f>
        <v>3663174.39555176</v>
      </c>
      <c r="BE382" s="30"/>
      <c r="BF382" s="30"/>
      <c r="BG382" s="30"/>
      <c r="BH382" s="30"/>
      <c r="BI382" s="30"/>
      <c r="BJ382" s="30"/>
      <c r="BK382" s="30"/>
      <c r="BL382" s="1"/>
      <c r="BM382" s="1"/>
      <c r="BN382" s="1"/>
      <c r="BO382" s="1"/>
      <c r="BP382" s="1"/>
      <c r="BQ382" s="28" t="s">
        <v>1</v>
      </c>
      <c r="BR382" s="29"/>
      <c r="BS382" s="29"/>
      <c r="BT382" s="29"/>
      <c r="BU382" s="29"/>
      <c r="BV382" s="29"/>
      <c r="BW382" s="29"/>
      <c r="BX382" s="29"/>
      <c r="BY382" s="30">
        <f>SUM(CF364:CF381)</f>
        <v>3718122.01148504</v>
      </c>
      <c r="BZ382" s="30"/>
      <c r="CA382" s="30"/>
      <c r="CB382" s="30"/>
      <c r="CC382" s="30"/>
      <c r="CD382" s="30"/>
      <c r="CE382" s="30"/>
      <c r="CF382" s="30"/>
      <c r="CG382" s="1"/>
      <c r="CH382" s="1"/>
      <c r="CI382" s="1"/>
      <c r="CJ382" s="1"/>
      <c r="CK382" s="1"/>
      <c r="CL382" s="28" t="s">
        <v>1</v>
      </c>
      <c r="CM382" s="29"/>
      <c r="CN382" s="29"/>
      <c r="CO382" s="29"/>
      <c r="CP382" s="29"/>
      <c r="CQ382" s="29"/>
      <c r="CR382" s="29"/>
      <c r="CS382" s="29"/>
      <c r="CT382" s="30">
        <f>SUM(DA364:DA381)</f>
        <v>4362330.48651929</v>
      </c>
      <c r="CU382" s="30"/>
      <c r="CV382" s="30"/>
      <c r="CW382" s="30"/>
      <c r="CX382" s="30"/>
      <c r="CY382" s="30"/>
      <c r="CZ382" s="30"/>
      <c r="DA382" s="30"/>
      <c r="DB382" s="1"/>
      <c r="DC382" s="1"/>
      <c r="DD382" s="1"/>
      <c r="DE382" s="1"/>
      <c r="DF382" s="1"/>
      <c r="DG382" s="28" t="s">
        <v>1</v>
      </c>
      <c r="DH382" s="29"/>
      <c r="DI382" s="29"/>
      <c r="DJ382" s="29"/>
      <c r="DK382" s="29"/>
      <c r="DL382" s="29"/>
      <c r="DM382" s="29"/>
      <c r="DN382" s="29"/>
      <c r="DO382" s="30">
        <f>SUM(DV364:DV381)</f>
        <v>4362330.48651929</v>
      </c>
      <c r="DP382" s="30"/>
      <c r="DQ382" s="30"/>
      <c r="DR382" s="30"/>
      <c r="DS382" s="30"/>
      <c r="DT382" s="30"/>
      <c r="DU382" s="30"/>
      <c r="DV382" s="30"/>
      <c r="DW382" s="1"/>
      <c r="DX382" s="1"/>
      <c r="DY382" s="1"/>
      <c r="DZ382" s="1"/>
      <c r="EA382" s="1"/>
      <c r="EB382" s="28" t="s">
        <v>1</v>
      </c>
      <c r="EC382" s="29"/>
      <c r="ED382" s="29"/>
      <c r="EE382" s="29"/>
      <c r="EF382" s="29"/>
      <c r="EG382" s="29"/>
      <c r="EH382" s="29"/>
      <c r="EI382" s="29"/>
      <c r="EJ382" s="30">
        <f>SUM(EQ364:EQ381)</f>
        <v>5930019.99710621</v>
      </c>
      <c r="EK382" s="30"/>
      <c r="EL382" s="30"/>
      <c r="EM382" s="30"/>
      <c r="EN382" s="30"/>
      <c r="EO382" s="30"/>
      <c r="EP382" s="30"/>
      <c r="EQ382" s="30"/>
    </row>
    <row r="383" s="1" customFormat="1" customHeight="1" spans="1:147">
      <c r="F383" s="29"/>
      <c r="G383" s="29"/>
      <c r="H383" s="29"/>
      <c r="I383" s="29"/>
      <c r="J383" s="29"/>
      <c r="K383" s="29"/>
      <c r="L383" s="29"/>
      <c r="M383" s="29"/>
      <c r="N383" s="30"/>
      <c r="O383" s="30"/>
      <c r="P383" s="30"/>
      <c r="Q383" s="30"/>
      <c r="R383" s="30"/>
      <c r="S383" s="30"/>
      <c r="T383" s="30"/>
      <c r="U383" s="30"/>
      <c r="V383" s="1"/>
      <c r="W383" s="1"/>
      <c r="X383" s="1"/>
      <c r="Y383" s="1"/>
      <c r="Z383" s="1"/>
      <c r="AA383" s="29"/>
      <c r="AB383" s="29"/>
      <c r="AC383" s="29"/>
      <c r="AD383" s="29"/>
      <c r="AE383" s="29"/>
      <c r="AF383" s="29"/>
      <c r="AG383" s="29"/>
      <c r="AH383" s="29"/>
      <c r="AI383" s="30"/>
      <c r="AJ383" s="30"/>
      <c r="AK383" s="30"/>
      <c r="AL383" s="30"/>
      <c r="AM383" s="30"/>
      <c r="AN383" s="30"/>
      <c r="AO383" s="30"/>
      <c r="AP383" s="30"/>
      <c r="AQ383" s="1"/>
      <c r="AR383" s="1"/>
      <c r="AS383" s="1"/>
      <c r="AT383" s="1"/>
      <c r="AU383" s="1"/>
      <c r="AV383" s="29"/>
      <c r="AW383" s="29"/>
      <c r="AX383" s="29"/>
      <c r="AY383" s="29"/>
      <c r="AZ383" s="29"/>
      <c r="BA383" s="29"/>
      <c r="BB383" s="29"/>
      <c r="BC383" s="29"/>
      <c r="BD383" s="30"/>
      <c r="BE383" s="30"/>
      <c r="BF383" s="30"/>
      <c r="BG383" s="30"/>
      <c r="BH383" s="30"/>
      <c r="BI383" s="30"/>
      <c r="BJ383" s="30"/>
      <c r="BK383" s="30"/>
      <c r="BL383" s="1"/>
      <c r="BM383" s="1"/>
      <c r="BN383" s="1"/>
      <c r="BO383" s="1"/>
      <c r="BP383" s="1"/>
      <c r="BQ383" s="29"/>
      <c r="BR383" s="29"/>
      <c r="BS383" s="29"/>
      <c r="BT383" s="29"/>
      <c r="BU383" s="29"/>
      <c r="BV383" s="29"/>
      <c r="BW383" s="29"/>
      <c r="BX383" s="29"/>
      <c r="BY383" s="30"/>
      <c r="BZ383" s="30"/>
      <c r="CA383" s="30"/>
      <c r="CB383" s="30"/>
      <c r="CC383" s="30"/>
      <c r="CD383" s="30"/>
      <c r="CE383" s="30"/>
      <c r="CF383" s="30"/>
      <c r="CG383" s="1"/>
      <c r="CH383" s="1"/>
      <c r="CI383" s="1"/>
      <c r="CJ383" s="1"/>
      <c r="CK383" s="1"/>
      <c r="CL383" s="29"/>
      <c r="CM383" s="29"/>
      <c r="CN383" s="29"/>
      <c r="CO383" s="29"/>
      <c r="CP383" s="29"/>
      <c r="CQ383" s="29"/>
      <c r="CR383" s="29"/>
      <c r="CS383" s="29"/>
      <c r="CT383" s="30"/>
      <c r="CU383" s="30"/>
      <c r="CV383" s="30"/>
      <c r="CW383" s="30"/>
      <c r="CX383" s="30"/>
      <c r="CY383" s="30"/>
      <c r="CZ383" s="30"/>
      <c r="DA383" s="30"/>
      <c r="DB383" s="1"/>
      <c r="DC383" s="1"/>
      <c r="DD383" s="1"/>
      <c r="DE383" s="1"/>
      <c r="DF383" s="1"/>
      <c r="DG383" s="29"/>
      <c r="DH383" s="29"/>
      <c r="DI383" s="29"/>
      <c r="DJ383" s="29"/>
      <c r="DK383" s="29"/>
      <c r="DL383" s="29"/>
      <c r="DM383" s="29"/>
      <c r="DN383" s="29"/>
      <c r="DO383" s="30"/>
      <c r="DP383" s="30"/>
      <c r="DQ383" s="30"/>
      <c r="DR383" s="30"/>
      <c r="DS383" s="30"/>
      <c r="DT383" s="30"/>
      <c r="DU383" s="30"/>
      <c r="DV383" s="30"/>
      <c r="DW383" s="1"/>
      <c r="DX383" s="1"/>
      <c r="DY383" s="1"/>
      <c r="DZ383" s="1"/>
      <c r="EA383" s="1"/>
      <c r="EB383" s="29"/>
      <c r="EC383" s="29"/>
      <c r="ED383" s="29"/>
      <c r="EE383" s="29"/>
      <c r="EF383" s="29"/>
      <c r="EG383" s="29"/>
      <c r="EH383" s="29"/>
      <c r="EI383" s="29"/>
      <c r="EJ383" s="30"/>
      <c r="EK383" s="30"/>
      <c r="EL383" s="30"/>
      <c r="EM383" s="30"/>
      <c r="EN383" s="30"/>
      <c r="EO383" s="30"/>
      <c r="EP383" s="30"/>
      <c r="EQ383" s="30"/>
    </row>
    <row r="384" s="1" customFormat="1" customHeight="1" spans="1:147">
      <c r="F384" s="3" t="s">
        <v>33</v>
      </c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1"/>
      <c r="W384" s="1"/>
      <c r="X384" s="1"/>
      <c r="Y384" s="1"/>
      <c r="Z384" s="1"/>
      <c r="AA384" s="3" t="s">
        <v>33</v>
      </c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1"/>
      <c r="AR384" s="1"/>
      <c r="AS384" s="1"/>
      <c r="AT384" s="1"/>
      <c r="AU384" s="1"/>
      <c r="AV384" s="3" t="s">
        <v>33</v>
      </c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1"/>
      <c r="BM384" s="1"/>
      <c r="BN384" s="1"/>
      <c r="BO384" s="1"/>
      <c r="BP384" s="1"/>
      <c r="BQ384" s="3" t="s">
        <v>33</v>
      </c>
      <c r="BR384" s="3"/>
      <c r="BS384" s="3"/>
      <c r="BT384" s="3"/>
      <c r="BU384" s="3"/>
      <c r="BV384" s="3"/>
      <c r="BW384" s="3"/>
      <c r="BX384" s="3"/>
      <c r="BY384" s="3"/>
      <c r="BZ384" s="3"/>
      <c r="CA384" s="3"/>
      <c r="CB384" s="3"/>
      <c r="CC384" s="3"/>
      <c r="CD384" s="3"/>
      <c r="CE384" s="3"/>
      <c r="CF384" s="3"/>
      <c r="CG384" s="1"/>
      <c r="CH384" s="1"/>
      <c r="CI384" s="1"/>
      <c r="CJ384" s="1"/>
      <c r="CK384" s="1"/>
      <c r="CL384" s="3" t="s">
        <v>33</v>
      </c>
      <c r="CM384" s="3"/>
      <c r="CN384" s="3"/>
      <c r="CO384" s="3"/>
      <c r="CP384" s="3"/>
      <c r="CQ384" s="3"/>
      <c r="CR384" s="3"/>
      <c r="CS384" s="3"/>
      <c r="CT384" s="3"/>
      <c r="CU384" s="3"/>
      <c r="CV384" s="3"/>
      <c r="CW384" s="3"/>
      <c r="CX384" s="3"/>
      <c r="CY384" s="3"/>
      <c r="CZ384" s="3"/>
      <c r="DA384" s="3"/>
      <c r="DB384" s="1"/>
      <c r="DC384" s="1"/>
      <c r="DD384" s="1"/>
      <c r="DE384" s="1"/>
      <c r="DF384" s="1"/>
      <c r="DG384" s="3" t="s">
        <v>33</v>
      </c>
      <c r="DH384" s="3"/>
      <c r="DI384" s="3"/>
      <c r="DJ384" s="3"/>
      <c r="DK384" s="3"/>
      <c r="DL384" s="3"/>
      <c r="DM384" s="3"/>
      <c r="DN384" s="3"/>
      <c r="DO384" s="3"/>
      <c r="DP384" s="3"/>
      <c r="DQ384" s="3"/>
      <c r="DR384" s="3"/>
      <c r="DS384" s="3"/>
      <c r="DT384" s="3"/>
      <c r="DU384" s="3"/>
      <c r="DV384" s="3"/>
      <c r="DW384" s="1"/>
      <c r="DX384" s="1"/>
      <c r="DY384" s="1"/>
      <c r="DZ384" s="1"/>
      <c r="EA384" s="1"/>
      <c r="EB384" s="3" t="s">
        <v>33</v>
      </c>
      <c r="EC384" s="3"/>
      <c r="ED384" s="3"/>
      <c r="EE384" s="3"/>
      <c r="EF384" s="3"/>
      <c r="EG384" s="3"/>
      <c r="EH384" s="3"/>
      <c r="EI384" s="3"/>
      <c r="EJ384" s="3"/>
      <c r="EK384" s="3"/>
      <c r="EL384" s="3"/>
      <c r="EM384" s="3"/>
      <c r="EN384" s="3"/>
      <c r="EO384" s="3"/>
      <c r="EP384" s="3"/>
      <c r="EQ384" s="3"/>
    </row>
    <row r="385" s="1" customFormat="1" customHeight="1" spans="6:147">
      <c r="F385" s="4" t="s">
        <v>8</v>
      </c>
      <c r="G385" s="5"/>
      <c r="H385" s="5"/>
      <c r="I385" s="5"/>
      <c r="J385" s="6"/>
      <c r="K385" s="7" t="s">
        <v>9</v>
      </c>
      <c r="L385" s="7"/>
      <c r="M385" s="7"/>
      <c r="N385" s="7"/>
      <c r="O385" s="8" t="s">
        <v>10</v>
      </c>
      <c r="P385" s="9" t="s">
        <v>11</v>
      </c>
      <c r="Q385" s="9"/>
      <c r="R385" s="9"/>
      <c r="S385" s="10" t="s">
        <v>12</v>
      </c>
      <c r="T385" s="8" t="s">
        <v>13</v>
      </c>
      <c r="U385" s="11" t="s">
        <v>14</v>
      </c>
      <c r="AA385" s="4" t="s">
        <v>8</v>
      </c>
      <c r="AB385" s="5"/>
      <c r="AC385" s="5"/>
      <c r="AD385" s="5"/>
      <c r="AE385" s="6"/>
      <c r="AF385" s="7" t="s">
        <v>9</v>
      </c>
      <c r="AG385" s="7"/>
      <c r="AH385" s="7"/>
      <c r="AI385" s="7"/>
      <c r="AJ385" s="8" t="s">
        <v>10</v>
      </c>
      <c r="AK385" s="9" t="s">
        <v>11</v>
      </c>
      <c r="AL385" s="9"/>
      <c r="AM385" s="9"/>
      <c r="AN385" s="10" t="s">
        <v>12</v>
      </c>
      <c r="AO385" s="8" t="s">
        <v>13</v>
      </c>
      <c r="AP385" s="11" t="s">
        <v>14</v>
      </c>
      <c r="AV385" s="4" t="s">
        <v>8</v>
      </c>
      <c r="AW385" s="5"/>
      <c r="AX385" s="5"/>
      <c r="AY385" s="5"/>
      <c r="AZ385" s="6"/>
      <c r="BA385" s="7" t="s">
        <v>9</v>
      </c>
      <c r="BB385" s="7"/>
      <c r="BC385" s="7"/>
      <c r="BD385" s="7"/>
      <c r="BE385" s="8" t="s">
        <v>10</v>
      </c>
      <c r="BF385" s="9" t="s">
        <v>11</v>
      </c>
      <c r="BG385" s="9"/>
      <c r="BH385" s="9"/>
      <c r="BI385" s="10" t="s">
        <v>12</v>
      </c>
      <c r="BJ385" s="8" t="s">
        <v>13</v>
      </c>
      <c r="BK385" s="11" t="s">
        <v>14</v>
      </c>
      <c r="BQ385" s="4" t="s">
        <v>8</v>
      </c>
      <c r="BR385" s="5"/>
      <c r="BS385" s="5"/>
      <c r="BT385" s="5"/>
      <c r="BU385" s="6"/>
      <c r="BV385" s="7" t="s">
        <v>9</v>
      </c>
      <c r="BW385" s="7"/>
      <c r="BX385" s="7"/>
      <c r="BY385" s="7"/>
      <c r="BZ385" s="8" t="s">
        <v>10</v>
      </c>
      <c r="CA385" s="9" t="s">
        <v>11</v>
      </c>
      <c r="CB385" s="9"/>
      <c r="CC385" s="9"/>
      <c r="CD385" s="10" t="s">
        <v>12</v>
      </c>
      <c r="CE385" s="8" t="s">
        <v>13</v>
      </c>
      <c r="CF385" s="11" t="s">
        <v>14</v>
      </c>
      <c r="CL385" s="4" t="s">
        <v>8</v>
      </c>
      <c r="CM385" s="5"/>
      <c r="CN385" s="5"/>
      <c r="CO385" s="5"/>
      <c r="CP385" s="6"/>
      <c r="CQ385" s="7" t="s">
        <v>9</v>
      </c>
      <c r="CR385" s="7"/>
      <c r="CS385" s="7"/>
      <c r="CT385" s="7"/>
      <c r="CU385" s="8" t="s">
        <v>10</v>
      </c>
      <c r="CV385" s="9" t="s">
        <v>11</v>
      </c>
      <c r="CW385" s="9"/>
      <c r="CX385" s="9"/>
      <c r="CY385" s="10" t="s">
        <v>12</v>
      </c>
      <c r="CZ385" s="8" t="s">
        <v>13</v>
      </c>
      <c r="DA385" s="11" t="s">
        <v>14</v>
      </c>
      <c r="DG385" s="4" t="s">
        <v>8</v>
      </c>
      <c r="DH385" s="5"/>
      <c r="DI385" s="5"/>
      <c r="DJ385" s="5"/>
      <c r="DK385" s="6"/>
      <c r="DL385" s="7" t="s">
        <v>9</v>
      </c>
      <c r="DM385" s="7"/>
      <c r="DN385" s="7"/>
      <c r="DO385" s="7"/>
      <c r="DP385" s="8" t="s">
        <v>10</v>
      </c>
      <c r="DQ385" s="9" t="s">
        <v>11</v>
      </c>
      <c r="DR385" s="9"/>
      <c r="DS385" s="9"/>
      <c r="DT385" s="10" t="s">
        <v>12</v>
      </c>
      <c r="DU385" s="8" t="s">
        <v>13</v>
      </c>
      <c r="DV385" s="11" t="s">
        <v>14</v>
      </c>
      <c r="EB385" s="4" t="s">
        <v>8</v>
      </c>
      <c r="EC385" s="5"/>
      <c r="ED385" s="5"/>
      <c r="EE385" s="5"/>
      <c r="EF385" s="6"/>
      <c r="EG385" s="7" t="s">
        <v>9</v>
      </c>
      <c r="EH385" s="7"/>
      <c r="EI385" s="7"/>
      <c r="EJ385" s="7"/>
      <c r="EK385" s="8" t="s">
        <v>10</v>
      </c>
      <c r="EL385" s="9" t="s">
        <v>11</v>
      </c>
      <c r="EM385" s="9"/>
      <c r="EN385" s="9"/>
      <c r="EO385" s="10" t="s">
        <v>12</v>
      </c>
      <c r="EP385" s="8" t="s">
        <v>13</v>
      </c>
      <c r="EQ385" s="11" t="s">
        <v>14</v>
      </c>
    </row>
    <row r="386" s="1" customFormat="1" customHeight="1" spans="6:147">
      <c r="F386" s="12" t="s">
        <v>34</v>
      </c>
      <c r="G386" s="12" t="s">
        <v>21</v>
      </c>
      <c r="H386" s="13" t="s">
        <v>22</v>
      </c>
      <c r="I386" s="14" t="s">
        <v>23</v>
      </c>
      <c r="J386" s="15" t="s">
        <v>8</v>
      </c>
      <c r="K386" s="12" t="s">
        <v>24</v>
      </c>
      <c r="L386" s="12" t="s">
        <v>20</v>
      </c>
      <c r="M386" s="12" t="s">
        <v>25</v>
      </c>
      <c r="N386" s="7" t="s">
        <v>26</v>
      </c>
      <c r="O386" s="16"/>
      <c r="P386" s="12" t="s">
        <v>27</v>
      </c>
      <c r="Q386" s="12" t="s">
        <v>28</v>
      </c>
      <c r="R386" s="9" t="s">
        <v>29</v>
      </c>
      <c r="S386" s="10" t="s">
        <v>30</v>
      </c>
      <c r="T386" s="16"/>
      <c r="U386" s="17"/>
      <c r="V386" s="1"/>
      <c r="W386" s="1"/>
      <c r="X386" s="1"/>
      <c r="Y386" s="1"/>
      <c r="Z386" s="1"/>
      <c r="AA386" s="12" t="s">
        <v>34</v>
      </c>
      <c r="AB386" s="12" t="s">
        <v>21</v>
      </c>
      <c r="AC386" s="13" t="s">
        <v>22</v>
      </c>
      <c r="AD386" s="14" t="s">
        <v>23</v>
      </c>
      <c r="AE386" s="15" t="s">
        <v>8</v>
      </c>
      <c r="AF386" s="12" t="s">
        <v>24</v>
      </c>
      <c r="AG386" s="12" t="s">
        <v>20</v>
      </c>
      <c r="AH386" s="12" t="s">
        <v>25</v>
      </c>
      <c r="AI386" s="7" t="s">
        <v>26</v>
      </c>
      <c r="AJ386" s="16"/>
      <c r="AK386" s="12" t="s">
        <v>27</v>
      </c>
      <c r="AL386" s="12" t="s">
        <v>28</v>
      </c>
      <c r="AM386" s="9" t="s">
        <v>29</v>
      </c>
      <c r="AN386" s="10" t="s">
        <v>30</v>
      </c>
      <c r="AO386" s="16"/>
      <c r="AP386" s="17"/>
      <c r="AQ386" s="1"/>
      <c r="AR386" s="1"/>
      <c r="AS386" s="1"/>
      <c r="AT386" s="1"/>
      <c r="AU386" s="1"/>
      <c r="AV386" s="12" t="s">
        <v>34</v>
      </c>
      <c r="AW386" s="12" t="s">
        <v>21</v>
      </c>
      <c r="AX386" s="13" t="s">
        <v>22</v>
      </c>
      <c r="AY386" s="14" t="s">
        <v>23</v>
      </c>
      <c r="AZ386" s="15" t="s">
        <v>8</v>
      </c>
      <c r="BA386" s="12" t="s">
        <v>24</v>
      </c>
      <c r="BB386" s="12" t="s">
        <v>20</v>
      </c>
      <c r="BC386" s="12" t="s">
        <v>25</v>
      </c>
      <c r="BD386" s="7" t="s">
        <v>26</v>
      </c>
      <c r="BE386" s="16"/>
      <c r="BF386" s="12" t="s">
        <v>27</v>
      </c>
      <c r="BG386" s="12" t="s">
        <v>28</v>
      </c>
      <c r="BH386" s="9" t="s">
        <v>29</v>
      </c>
      <c r="BI386" s="10" t="s">
        <v>30</v>
      </c>
      <c r="BJ386" s="16"/>
      <c r="BK386" s="17"/>
      <c r="BL386" s="1"/>
      <c r="BM386" s="1"/>
      <c r="BN386" s="1"/>
      <c r="BO386" s="1"/>
      <c r="BP386" s="1"/>
      <c r="BQ386" s="12" t="s">
        <v>34</v>
      </c>
      <c r="BR386" s="12" t="s">
        <v>21</v>
      </c>
      <c r="BS386" s="13" t="s">
        <v>22</v>
      </c>
      <c r="BT386" s="14" t="s">
        <v>23</v>
      </c>
      <c r="BU386" s="15" t="s">
        <v>8</v>
      </c>
      <c r="BV386" s="12" t="s">
        <v>24</v>
      </c>
      <c r="BW386" s="12" t="s">
        <v>20</v>
      </c>
      <c r="BX386" s="12" t="s">
        <v>25</v>
      </c>
      <c r="BY386" s="7" t="s">
        <v>26</v>
      </c>
      <c r="BZ386" s="16"/>
      <c r="CA386" s="12" t="s">
        <v>27</v>
      </c>
      <c r="CB386" s="12" t="s">
        <v>28</v>
      </c>
      <c r="CC386" s="9" t="s">
        <v>29</v>
      </c>
      <c r="CD386" s="10" t="s">
        <v>30</v>
      </c>
      <c r="CE386" s="16"/>
      <c r="CF386" s="17"/>
      <c r="CG386" s="1"/>
      <c r="CH386" s="1"/>
      <c r="CI386" s="1"/>
      <c r="CJ386" s="1"/>
      <c r="CK386" s="1"/>
      <c r="CL386" s="12" t="s">
        <v>34</v>
      </c>
      <c r="CM386" s="12" t="s">
        <v>21</v>
      </c>
      <c r="CN386" s="13" t="s">
        <v>22</v>
      </c>
      <c r="CO386" s="14" t="s">
        <v>23</v>
      </c>
      <c r="CP386" s="15" t="s">
        <v>8</v>
      </c>
      <c r="CQ386" s="12" t="s">
        <v>24</v>
      </c>
      <c r="CR386" s="12" t="s">
        <v>20</v>
      </c>
      <c r="CS386" s="12" t="s">
        <v>25</v>
      </c>
      <c r="CT386" s="7" t="s">
        <v>26</v>
      </c>
      <c r="CU386" s="16"/>
      <c r="CV386" s="12" t="s">
        <v>27</v>
      </c>
      <c r="CW386" s="12" t="s">
        <v>28</v>
      </c>
      <c r="CX386" s="9" t="s">
        <v>29</v>
      </c>
      <c r="CY386" s="10" t="s">
        <v>30</v>
      </c>
      <c r="CZ386" s="16"/>
      <c r="DA386" s="17"/>
      <c r="DB386" s="1"/>
      <c r="DC386" s="1"/>
      <c r="DD386" s="1"/>
      <c r="DE386" s="1"/>
      <c r="DF386" s="1"/>
      <c r="DG386" s="12" t="s">
        <v>34</v>
      </c>
      <c r="DH386" s="12" t="s">
        <v>21</v>
      </c>
      <c r="DI386" s="13" t="s">
        <v>22</v>
      </c>
      <c r="DJ386" s="14" t="s">
        <v>23</v>
      </c>
      <c r="DK386" s="15" t="s">
        <v>8</v>
      </c>
      <c r="DL386" s="12" t="s">
        <v>24</v>
      </c>
      <c r="DM386" s="12" t="s">
        <v>20</v>
      </c>
      <c r="DN386" s="12" t="s">
        <v>25</v>
      </c>
      <c r="DO386" s="7" t="s">
        <v>26</v>
      </c>
      <c r="DP386" s="16"/>
      <c r="DQ386" s="12" t="s">
        <v>27</v>
      </c>
      <c r="DR386" s="12" t="s">
        <v>28</v>
      </c>
      <c r="DS386" s="9" t="s">
        <v>29</v>
      </c>
      <c r="DT386" s="10" t="s">
        <v>30</v>
      </c>
      <c r="DU386" s="16"/>
      <c r="DV386" s="17"/>
      <c r="DW386" s="1"/>
      <c r="DX386" s="1"/>
      <c r="DY386" s="1"/>
      <c r="DZ386" s="1"/>
      <c r="EA386" s="1"/>
      <c r="EB386" s="12" t="s">
        <v>34</v>
      </c>
      <c r="EC386" s="12" t="s">
        <v>21</v>
      </c>
      <c r="ED386" s="13" t="s">
        <v>22</v>
      </c>
      <c r="EE386" s="14" t="s">
        <v>23</v>
      </c>
      <c r="EF386" s="15" t="s">
        <v>8</v>
      </c>
      <c r="EG386" s="12" t="s">
        <v>24</v>
      </c>
      <c r="EH386" s="12" t="s">
        <v>20</v>
      </c>
      <c r="EI386" s="12" t="s">
        <v>25</v>
      </c>
      <c r="EJ386" s="7" t="s">
        <v>26</v>
      </c>
      <c r="EK386" s="16"/>
      <c r="EL386" s="12" t="s">
        <v>27</v>
      </c>
      <c r="EM386" s="12" t="s">
        <v>28</v>
      </c>
      <c r="EN386" s="9" t="s">
        <v>29</v>
      </c>
      <c r="EO386" s="10" t="s">
        <v>30</v>
      </c>
      <c r="EP386" s="16"/>
      <c r="EQ386" s="17"/>
    </row>
    <row r="387" s="1" customFormat="1" customHeight="1" spans="6:147">
      <c r="F387" s="12">
        <v>35434</v>
      </c>
      <c r="G387" s="12">
        <v>0.0253</v>
      </c>
      <c r="H387" s="13">
        <v>1.35</v>
      </c>
      <c r="I387" s="14">
        <v>1</v>
      </c>
      <c r="J387" s="15">
        <f t="shared" ref="J387:J411" si="525">F387*G387*H387*I387</f>
        <v>1210.24827</v>
      </c>
      <c r="K387" s="12">
        <v>1</v>
      </c>
      <c r="L387" s="12">
        <v>280</v>
      </c>
      <c r="M387" s="12">
        <v>1.83</v>
      </c>
      <c r="N387" s="19">
        <f t="shared" ref="N387:N411" si="526">1+6*L387/(L387+2000)+M387</f>
        <v>3.56684210526316</v>
      </c>
      <c r="O387" s="20">
        <v>11872</v>
      </c>
      <c r="P387" s="12">
        <v>0.99</v>
      </c>
      <c r="Q387" s="12">
        <v>1.98</v>
      </c>
      <c r="R387" s="9">
        <f t="shared" ref="R387:R411" si="527">1+P387*Q387</f>
        <v>2.9602</v>
      </c>
      <c r="S387" s="10">
        <v>1.225</v>
      </c>
      <c r="T387" s="20">
        <v>1</v>
      </c>
      <c r="U387" s="21">
        <f t="shared" ref="U387:U411" si="528">((J387*K387*N387)+O387)*R387*S387*T387</f>
        <v>58704.4262780965</v>
      </c>
      <c r="AA387" s="12">
        <v>35434</v>
      </c>
      <c r="AB387" s="12">
        <v>0.0253</v>
      </c>
      <c r="AC387" s="13">
        <v>1.35</v>
      </c>
      <c r="AD387" s="14">
        <v>1</v>
      </c>
      <c r="AE387" s="15">
        <f t="shared" ref="AE387:AE411" si="529">AA387*AB387*AC387*AD387</f>
        <v>1210.24827</v>
      </c>
      <c r="AF387" s="12">
        <v>1</v>
      </c>
      <c r="AG387" s="12">
        <v>280</v>
      </c>
      <c r="AH387" s="12">
        <v>1.83</v>
      </c>
      <c r="AI387" s="19">
        <f t="shared" ref="AI387:AI411" si="530">1+6*AG387/(AG387+2000)+AH387</f>
        <v>3.56684210526316</v>
      </c>
      <c r="AJ387" s="20">
        <v>11872</v>
      </c>
      <c r="AK387" s="12">
        <v>0.99</v>
      </c>
      <c r="AL387" s="12">
        <v>1.98</v>
      </c>
      <c r="AM387" s="9">
        <f t="shared" ref="AM387:AM411" si="531">1+AK387*AL387</f>
        <v>2.9602</v>
      </c>
      <c r="AN387" s="10">
        <v>1.225</v>
      </c>
      <c r="AO387" s="22">
        <v>1.015</v>
      </c>
      <c r="AP387" s="21">
        <f t="shared" ref="AP387:AP411" si="532">((AE387*AF387*AI387)+AJ387)*AM387*AN387*AO387</f>
        <v>59584.992672268</v>
      </c>
      <c r="AV387" s="12">
        <v>35728</v>
      </c>
      <c r="AW387" s="12">
        <v>0.0253</v>
      </c>
      <c r="AX387" s="13">
        <v>1.35</v>
      </c>
      <c r="AY387" s="14">
        <v>1</v>
      </c>
      <c r="AZ387" s="15">
        <f t="shared" ref="AZ387:AZ411" si="533">AV387*AW387*AX387*AY387</f>
        <v>1220.28984</v>
      </c>
      <c r="BA387" s="12">
        <v>1</v>
      </c>
      <c r="BB387" s="12">
        <v>280</v>
      </c>
      <c r="BC387" s="12">
        <v>1.83</v>
      </c>
      <c r="BD387" s="19">
        <f t="shared" ref="BD387:BD411" si="534">1+6*BB387/(BB387+2000)+BC387</f>
        <v>3.56684210526316</v>
      </c>
      <c r="BE387" s="20">
        <v>11872</v>
      </c>
      <c r="BF387" s="12">
        <v>1</v>
      </c>
      <c r="BG387" s="12">
        <v>3.11</v>
      </c>
      <c r="BH387" s="9">
        <f t="shared" ref="BH387:BH411" si="535">1+BF387*BG387</f>
        <v>4.11</v>
      </c>
      <c r="BI387" s="10">
        <v>1.225</v>
      </c>
      <c r="BJ387" s="20">
        <v>1</v>
      </c>
      <c r="BK387" s="21">
        <f t="shared" ref="BK387:BK411" si="536">((AZ387*BA387*BD387)+BE387)*BH387*BI387*BJ387</f>
        <v>81686.7101057565</v>
      </c>
      <c r="BQ387" s="12">
        <v>35728</v>
      </c>
      <c r="BR387" s="12">
        <v>0.0253</v>
      </c>
      <c r="BS387" s="13">
        <v>1.35</v>
      </c>
      <c r="BT387" s="14">
        <v>1</v>
      </c>
      <c r="BU387" s="15">
        <f t="shared" ref="BU387:BU411" si="537">BQ387*BR387*BS387*BT387</f>
        <v>1220.28984</v>
      </c>
      <c r="BV387" s="12">
        <v>1</v>
      </c>
      <c r="BW387" s="12">
        <v>280</v>
      </c>
      <c r="BX387" s="12">
        <v>1.83</v>
      </c>
      <c r="BY387" s="19">
        <f t="shared" ref="BY387:BY411" si="538">1+6*BW387/(BW387+2000)+BX387</f>
        <v>3.56684210526316</v>
      </c>
      <c r="BZ387" s="20">
        <v>11872</v>
      </c>
      <c r="CA387" s="12">
        <v>1</v>
      </c>
      <c r="CB387" s="12">
        <v>3.11</v>
      </c>
      <c r="CC387" s="9">
        <f t="shared" ref="CC387:CC411" si="539">1+CA387*CB387</f>
        <v>4.11</v>
      </c>
      <c r="CD387" s="10">
        <v>1.225</v>
      </c>
      <c r="CE387" s="22">
        <v>1.015</v>
      </c>
      <c r="CF387" s="21">
        <f t="shared" ref="CF387:CF411" si="540">((BU387*BV387*BY387)+BZ387)*CC387*CD387*CE387</f>
        <v>82912.0107573429</v>
      </c>
      <c r="CL387" s="12">
        <v>41312</v>
      </c>
      <c r="CM387" s="12">
        <v>0.0253</v>
      </c>
      <c r="CN387" s="13">
        <v>1.35</v>
      </c>
      <c r="CO387" s="14">
        <v>1</v>
      </c>
      <c r="CP387" s="15">
        <f t="shared" ref="CP387:CP411" si="541">CL387*CM387*CN387*CO387</f>
        <v>1411.01136</v>
      </c>
      <c r="CQ387" s="12">
        <v>1</v>
      </c>
      <c r="CR387" s="12">
        <v>280</v>
      </c>
      <c r="CS387" s="12">
        <v>1.83</v>
      </c>
      <c r="CT387" s="19">
        <f t="shared" ref="CT387:CT411" si="542">1+6*CR387/(CR387+2000)+CS387</f>
        <v>3.56684210526316</v>
      </c>
      <c r="CU387" s="20">
        <v>11872</v>
      </c>
      <c r="CV387" s="12">
        <v>0.99</v>
      </c>
      <c r="CW387" s="12">
        <v>1.98</v>
      </c>
      <c r="CX387" s="9">
        <f t="shared" ref="CX387:CX411" si="543">1+CV387*CW387</f>
        <v>2.9602</v>
      </c>
      <c r="CY387" s="10">
        <v>1.225</v>
      </c>
      <c r="CZ387" s="22">
        <v>1.085</v>
      </c>
      <c r="DA387" s="21">
        <f t="shared" ref="DA387:DA411" si="544">((CP387*CQ387*CT387)+CU387)*CX387*CY387*CZ387</f>
        <v>66511.7422597421</v>
      </c>
      <c r="DG387" s="12">
        <v>41606</v>
      </c>
      <c r="DH387" s="12">
        <v>0.0253</v>
      </c>
      <c r="DI387" s="13">
        <v>1.35</v>
      </c>
      <c r="DJ387" s="14">
        <v>1</v>
      </c>
      <c r="DK387" s="15">
        <f t="shared" ref="DK387:DK411" si="545">DG387*DH387*DI387*DJ387</f>
        <v>1421.05293</v>
      </c>
      <c r="DL387" s="12">
        <v>1</v>
      </c>
      <c r="DM387" s="12">
        <v>280</v>
      </c>
      <c r="DN387" s="12">
        <v>1.83</v>
      </c>
      <c r="DO387" s="19">
        <f t="shared" ref="DO387:DO411" si="546">1+6*DM387/(DM387+2000)+DN387</f>
        <v>3.56684210526316</v>
      </c>
      <c r="DP387" s="20">
        <v>11872</v>
      </c>
      <c r="DQ387" s="12">
        <v>1</v>
      </c>
      <c r="DR387" s="12">
        <v>3.11</v>
      </c>
      <c r="DS387" s="9">
        <f t="shared" ref="DS387:DS411" si="547">1+DQ387*DR387</f>
        <v>4.11</v>
      </c>
      <c r="DT387" s="10">
        <v>1.225</v>
      </c>
      <c r="DU387" s="22">
        <v>1.085</v>
      </c>
      <c r="DV387" s="21">
        <f t="shared" ref="DV387:DV411" si="548">((DK387*DL387*DO387)+DP387)*DS387*DT387*DU387</f>
        <v>92541.8693183065</v>
      </c>
      <c r="EB387" s="12">
        <v>41606</v>
      </c>
      <c r="EC387" s="12">
        <v>0.02992</v>
      </c>
      <c r="ED387" s="13">
        <v>1.35</v>
      </c>
      <c r="EE387" s="14">
        <v>1</v>
      </c>
      <c r="EF387" s="15">
        <f t="shared" ref="EF387:EF411" si="549">EB387*EC387*ED387*EE387</f>
        <v>1680.549552</v>
      </c>
      <c r="EG387" s="12">
        <v>1</v>
      </c>
      <c r="EH387" s="12">
        <v>280</v>
      </c>
      <c r="EI387" s="12">
        <v>1.92</v>
      </c>
      <c r="EJ387" s="19">
        <f t="shared" ref="EJ387:EJ411" si="550">1+6*EH387/(EH387+2000)+EI387</f>
        <v>3.65684210526316</v>
      </c>
      <c r="EK387" s="20">
        <f>11872+EB387*0.025</f>
        <v>12912.15</v>
      </c>
      <c r="EL387" s="12">
        <v>1</v>
      </c>
      <c r="EM387" s="12">
        <v>3.91</v>
      </c>
      <c r="EN387" s="9">
        <f t="shared" ref="EN387:EN411" si="551">1+EL387*EM387</f>
        <v>4.91</v>
      </c>
      <c r="EO387" s="10">
        <v>1.225</v>
      </c>
      <c r="EP387" s="22">
        <v>1.2</v>
      </c>
      <c r="EQ387" s="21">
        <f t="shared" ref="EQ387:EQ411" si="552">((EF387*EG387*EJ387)+EK387)*EN387*EO387*EP387</f>
        <v>137552.431886693</v>
      </c>
    </row>
    <row r="388" s="1" customFormat="1" customHeight="1" spans="6:147">
      <c r="F388" s="12">
        <v>35434</v>
      </c>
      <c r="G388" s="12">
        <v>0.0253</v>
      </c>
      <c r="H388" s="13">
        <v>1.35</v>
      </c>
      <c r="I388" s="14">
        <v>1</v>
      </c>
      <c r="J388" s="15">
        <f t="shared" si="525"/>
        <v>1210.24827</v>
      </c>
      <c r="K388" s="12">
        <v>1</v>
      </c>
      <c r="L388" s="12">
        <v>280</v>
      </c>
      <c r="M388" s="12">
        <v>1.83</v>
      </c>
      <c r="N388" s="19">
        <f t="shared" si="526"/>
        <v>3.56684210526316</v>
      </c>
      <c r="O388" s="20">
        <v>11872</v>
      </c>
      <c r="P388" s="12">
        <v>0.99</v>
      </c>
      <c r="Q388" s="12">
        <v>1.98</v>
      </c>
      <c r="R388" s="9">
        <f t="shared" si="527"/>
        <v>2.9602</v>
      </c>
      <c r="S388" s="10">
        <v>1.225</v>
      </c>
      <c r="T388" s="20">
        <v>1</v>
      </c>
      <c r="U388" s="21">
        <f t="shared" si="528"/>
        <v>58704.4262780965</v>
      </c>
      <c r="AA388" s="12">
        <v>35434</v>
      </c>
      <c r="AB388" s="12">
        <v>0.0253</v>
      </c>
      <c r="AC388" s="13">
        <v>1.35</v>
      </c>
      <c r="AD388" s="14">
        <v>1</v>
      </c>
      <c r="AE388" s="15">
        <f t="shared" si="529"/>
        <v>1210.24827</v>
      </c>
      <c r="AF388" s="12">
        <v>1</v>
      </c>
      <c r="AG388" s="12">
        <v>280</v>
      </c>
      <c r="AH388" s="12">
        <v>1.83</v>
      </c>
      <c r="AI388" s="19">
        <f t="shared" si="530"/>
        <v>3.56684210526316</v>
      </c>
      <c r="AJ388" s="20">
        <v>11872</v>
      </c>
      <c r="AK388" s="12">
        <v>0.99</v>
      </c>
      <c r="AL388" s="12">
        <v>1.98</v>
      </c>
      <c r="AM388" s="9">
        <f t="shared" si="531"/>
        <v>2.9602</v>
      </c>
      <c r="AN388" s="10">
        <v>1.225</v>
      </c>
      <c r="AO388" s="22">
        <v>1.015</v>
      </c>
      <c r="AP388" s="21">
        <f t="shared" si="532"/>
        <v>59584.992672268</v>
      </c>
      <c r="AV388" s="12">
        <v>35728</v>
      </c>
      <c r="AW388" s="12">
        <v>0.0253</v>
      </c>
      <c r="AX388" s="13">
        <v>1.35</v>
      </c>
      <c r="AY388" s="14">
        <v>1</v>
      </c>
      <c r="AZ388" s="15">
        <f t="shared" si="533"/>
        <v>1220.28984</v>
      </c>
      <c r="BA388" s="12">
        <v>1</v>
      </c>
      <c r="BB388" s="12">
        <v>280</v>
      </c>
      <c r="BC388" s="12">
        <v>1.83</v>
      </c>
      <c r="BD388" s="19">
        <f t="shared" si="534"/>
        <v>3.56684210526316</v>
      </c>
      <c r="BE388" s="20">
        <v>11872</v>
      </c>
      <c r="BF388" s="12">
        <v>1</v>
      </c>
      <c r="BG388" s="12">
        <v>3.11</v>
      </c>
      <c r="BH388" s="9">
        <f t="shared" si="535"/>
        <v>4.11</v>
      </c>
      <c r="BI388" s="10">
        <v>1.225</v>
      </c>
      <c r="BJ388" s="20">
        <v>1</v>
      </c>
      <c r="BK388" s="21">
        <f t="shared" si="536"/>
        <v>81686.7101057565</v>
      </c>
      <c r="BQ388" s="12">
        <v>35728</v>
      </c>
      <c r="BR388" s="12">
        <v>0.0253</v>
      </c>
      <c r="BS388" s="13">
        <v>1.35</v>
      </c>
      <c r="BT388" s="14">
        <v>1</v>
      </c>
      <c r="BU388" s="15">
        <f t="shared" si="537"/>
        <v>1220.28984</v>
      </c>
      <c r="BV388" s="12">
        <v>1</v>
      </c>
      <c r="BW388" s="12">
        <v>280</v>
      </c>
      <c r="BX388" s="12">
        <v>1.83</v>
      </c>
      <c r="BY388" s="19">
        <f t="shared" si="538"/>
        <v>3.56684210526316</v>
      </c>
      <c r="BZ388" s="20">
        <v>11872</v>
      </c>
      <c r="CA388" s="12">
        <v>1</v>
      </c>
      <c r="CB388" s="12">
        <v>3.11</v>
      </c>
      <c r="CC388" s="9">
        <f t="shared" si="539"/>
        <v>4.11</v>
      </c>
      <c r="CD388" s="10">
        <v>1.225</v>
      </c>
      <c r="CE388" s="22">
        <v>1.015</v>
      </c>
      <c r="CF388" s="21">
        <f t="shared" si="540"/>
        <v>82912.0107573429</v>
      </c>
      <c r="CL388" s="12">
        <v>41312</v>
      </c>
      <c r="CM388" s="12">
        <v>0.0253</v>
      </c>
      <c r="CN388" s="13">
        <v>1.35</v>
      </c>
      <c r="CO388" s="14">
        <v>1</v>
      </c>
      <c r="CP388" s="15">
        <f t="shared" si="541"/>
        <v>1411.01136</v>
      </c>
      <c r="CQ388" s="12">
        <v>1</v>
      </c>
      <c r="CR388" s="12">
        <v>280</v>
      </c>
      <c r="CS388" s="12">
        <v>1.83</v>
      </c>
      <c r="CT388" s="19">
        <f t="shared" si="542"/>
        <v>3.56684210526316</v>
      </c>
      <c r="CU388" s="20">
        <v>11872</v>
      </c>
      <c r="CV388" s="12">
        <v>0.99</v>
      </c>
      <c r="CW388" s="12">
        <v>1.98</v>
      </c>
      <c r="CX388" s="9">
        <f t="shared" si="543"/>
        <v>2.9602</v>
      </c>
      <c r="CY388" s="10">
        <v>1.225</v>
      </c>
      <c r="CZ388" s="22">
        <v>1.085</v>
      </c>
      <c r="DA388" s="21">
        <f t="shared" si="544"/>
        <v>66511.7422597421</v>
      </c>
      <c r="DG388" s="12">
        <v>41606</v>
      </c>
      <c r="DH388" s="12">
        <v>0.0253</v>
      </c>
      <c r="DI388" s="13">
        <v>1.35</v>
      </c>
      <c r="DJ388" s="14">
        <v>1</v>
      </c>
      <c r="DK388" s="15">
        <f t="shared" si="545"/>
        <v>1421.05293</v>
      </c>
      <c r="DL388" s="12">
        <v>1</v>
      </c>
      <c r="DM388" s="12">
        <v>280</v>
      </c>
      <c r="DN388" s="12">
        <v>1.83</v>
      </c>
      <c r="DO388" s="19">
        <f t="shared" si="546"/>
        <v>3.56684210526316</v>
      </c>
      <c r="DP388" s="20">
        <v>11872</v>
      </c>
      <c r="DQ388" s="12">
        <v>1</v>
      </c>
      <c r="DR388" s="12">
        <v>3.11</v>
      </c>
      <c r="DS388" s="9">
        <f t="shared" si="547"/>
        <v>4.11</v>
      </c>
      <c r="DT388" s="10">
        <v>1.225</v>
      </c>
      <c r="DU388" s="22">
        <v>1.085</v>
      </c>
      <c r="DV388" s="21">
        <f t="shared" si="548"/>
        <v>92541.8693183065</v>
      </c>
      <c r="EB388" s="12">
        <v>41606</v>
      </c>
      <c r="EC388" s="12">
        <v>0.02992</v>
      </c>
      <c r="ED388" s="13">
        <v>1.35</v>
      </c>
      <c r="EE388" s="14">
        <v>1</v>
      </c>
      <c r="EF388" s="15">
        <f t="shared" si="549"/>
        <v>1680.549552</v>
      </c>
      <c r="EG388" s="12">
        <v>1</v>
      </c>
      <c r="EH388" s="12">
        <v>280</v>
      </c>
      <c r="EI388" s="12">
        <v>1.92</v>
      </c>
      <c r="EJ388" s="19">
        <f t="shared" si="550"/>
        <v>3.65684210526316</v>
      </c>
      <c r="EK388" s="20">
        <f>11872+EB388*0.025</f>
        <v>12912.15</v>
      </c>
      <c r="EL388" s="12">
        <v>1</v>
      </c>
      <c r="EM388" s="12">
        <v>3.91</v>
      </c>
      <c r="EN388" s="9">
        <f t="shared" si="551"/>
        <v>4.91</v>
      </c>
      <c r="EO388" s="10">
        <v>1.225</v>
      </c>
      <c r="EP388" s="22">
        <v>1.2</v>
      </c>
      <c r="EQ388" s="21">
        <f t="shared" si="552"/>
        <v>137552.431886693</v>
      </c>
    </row>
    <row r="389" s="1" customFormat="1" customHeight="1" spans="6:147">
      <c r="F389" s="12">
        <v>35434</v>
      </c>
      <c r="G389" s="12">
        <v>0.0253</v>
      </c>
      <c r="H389" s="13">
        <v>1.35</v>
      </c>
      <c r="I389" s="14">
        <v>1</v>
      </c>
      <c r="J389" s="15">
        <f t="shared" si="525"/>
        <v>1210.24827</v>
      </c>
      <c r="K389" s="12">
        <v>1</v>
      </c>
      <c r="L389" s="12">
        <v>280</v>
      </c>
      <c r="M389" s="12">
        <v>1.83</v>
      </c>
      <c r="N389" s="19">
        <f t="shared" si="526"/>
        <v>3.56684210526316</v>
      </c>
      <c r="O389" s="20">
        <v>11872</v>
      </c>
      <c r="P389" s="12">
        <v>0.99</v>
      </c>
      <c r="Q389" s="12">
        <v>1.98</v>
      </c>
      <c r="R389" s="9">
        <f t="shared" si="527"/>
        <v>2.9602</v>
      </c>
      <c r="S389" s="10">
        <v>1.225</v>
      </c>
      <c r="T389" s="20">
        <v>1</v>
      </c>
      <c r="U389" s="21">
        <f t="shared" si="528"/>
        <v>58704.4262780965</v>
      </c>
      <c r="AA389" s="12">
        <v>35434</v>
      </c>
      <c r="AB389" s="12">
        <v>0.0253</v>
      </c>
      <c r="AC389" s="13">
        <v>1.35</v>
      </c>
      <c r="AD389" s="14">
        <v>1</v>
      </c>
      <c r="AE389" s="15">
        <f t="shared" si="529"/>
        <v>1210.24827</v>
      </c>
      <c r="AF389" s="12">
        <v>1</v>
      </c>
      <c r="AG389" s="12">
        <v>280</v>
      </c>
      <c r="AH389" s="12">
        <v>1.83</v>
      </c>
      <c r="AI389" s="19">
        <f t="shared" si="530"/>
        <v>3.56684210526316</v>
      </c>
      <c r="AJ389" s="20">
        <v>11872</v>
      </c>
      <c r="AK389" s="12">
        <v>0.99</v>
      </c>
      <c r="AL389" s="12">
        <v>1.98</v>
      </c>
      <c r="AM389" s="9">
        <f t="shared" si="531"/>
        <v>2.9602</v>
      </c>
      <c r="AN389" s="10">
        <v>1.225</v>
      </c>
      <c r="AO389" s="22">
        <v>1.015</v>
      </c>
      <c r="AP389" s="21">
        <f t="shared" si="532"/>
        <v>59584.992672268</v>
      </c>
      <c r="AV389" s="12">
        <v>35728</v>
      </c>
      <c r="AW389" s="12">
        <v>0.0253</v>
      </c>
      <c r="AX389" s="13">
        <v>1.35</v>
      </c>
      <c r="AY389" s="14">
        <v>1</v>
      </c>
      <c r="AZ389" s="15">
        <f t="shared" si="533"/>
        <v>1220.28984</v>
      </c>
      <c r="BA389" s="12">
        <v>1</v>
      </c>
      <c r="BB389" s="12">
        <v>280</v>
      </c>
      <c r="BC389" s="12">
        <v>1.83</v>
      </c>
      <c r="BD389" s="19">
        <f t="shared" si="534"/>
        <v>3.56684210526316</v>
      </c>
      <c r="BE389" s="20">
        <v>11872</v>
      </c>
      <c r="BF389" s="12">
        <v>1</v>
      </c>
      <c r="BG389" s="12">
        <v>3.11</v>
      </c>
      <c r="BH389" s="9">
        <f t="shared" si="535"/>
        <v>4.11</v>
      </c>
      <c r="BI389" s="10">
        <v>1.225</v>
      </c>
      <c r="BJ389" s="20">
        <v>1</v>
      </c>
      <c r="BK389" s="21">
        <f t="shared" si="536"/>
        <v>81686.7101057565</v>
      </c>
      <c r="BQ389" s="12">
        <v>35728</v>
      </c>
      <c r="BR389" s="12">
        <v>0.0253</v>
      </c>
      <c r="BS389" s="13">
        <v>1.35</v>
      </c>
      <c r="BT389" s="14">
        <v>1</v>
      </c>
      <c r="BU389" s="15">
        <f t="shared" si="537"/>
        <v>1220.28984</v>
      </c>
      <c r="BV389" s="12">
        <v>1</v>
      </c>
      <c r="BW389" s="12">
        <v>280</v>
      </c>
      <c r="BX389" s="12">
        <v>1.83</v>
      </c>
      <c r="BY389" s="19">
        <f t="shared" si="538"/>
        <v>3.56684210526316</v>
      </c>
      <c r="BZ389" s="20">
        <v>11872</v>
      </c>
      <c r="CA389" s="12">
        <v>1</v>
      </c>
      <c r="CB389" s="12">
        <v>3.11</v>
      </c>
      <c r="CC389" s="9">
        <f t="shared" si="539"/>
        <v>4.11</v>
      </c>
      <c r="CD389" s="10">
        <v>1.225</v>
      </c>
      <c r="CE389" s="22">
        <v>1.015</v>
      </c>
      <c r="CF389" s="21">
        <f t="shared" si="540"/>
        <v>82912.0107573429</v>
      </c>
      <c r="CL389" s="12">
        <v>41312</v>
      </c>
      <c r="CM389" s="12">
        <v>0.0253</v>
      </c>
      <c r="CN389" s="13">
        <v>1.35</v>
      </c>
      <c r="CO389" s="14">
        <v>1</v>
      </c>
      <c r="CP389" s="15">
        <f t="shared" si="541"/>
        <v>1411.01136</v>
      </c>
      <c r="CQ389" s="12">
        <v>1</v>
      </c>
      <c r="CR389" s="12">
        <v>280</v>
      </c>
      <c r="CS389" s="12">
        <v>1.83</v>
      </c>
      <c r="CT389" s="19">
        <f t="shared" si="542"/>
        <v>3.56684210526316</v>
      </c>
      <c r="CU389" s="20">
        <v>11872</v>
      </c>
      <c r="CV389" s="12">
        <v>0.99</v>
      </c>
      <c r="CW389" s="12">
        <v>1.98</v>
      </c>
      <c r="CX389" s="9">
        <f t="shared" si="543"/>
        <v>2.9602</v>
      </c>
      <c r="CY389" s="10">
        <v>1.225</v>
      </c>
      <c r="CZ389" s="22">
        <v>1.085</v>
      </c>
      <c r="DA389" s="21">
        <f t="shared" si="544"/>
        <v>66511.7422597421</v>
      </c>
      <c r="DG389" s="12">
        <v>41606</v>
      </c>
      <c r="DH389" s="12">
        <v>0.0253</v>
      </c>
      <c r="DI389" s="13">
        <v>1.35</v>
      </c>
      <c r="DJ389" s="14">
        <v>1</v>
      </c>
      <c r="DK389" s="15">
        <f t="shared" si="545"/>
        <v>1421.05293</v>
      </c>
      <c r="DL389" s="12">
        <v>1</v>
      </c>
      <c r="DM389" s="12">
        <v>280</v>
      </c>
      <c r="DN389" s="12">
        <v>1.83</v>
      </c>
      <c r="DO389" s="19">
        <f t="shared" si="546"/>
        <v>3.56684210526316</v>
      </c>
      <c r="DP389" s="20">
        <v>11872</v>
      </c>
      <c r="DQ389" s="12">
        <v>1</v>
      </c>
      <c r="DR389" s="12">
        <v>3.11</v>
      </c>
      <c r="DS389" s="9">
        <f t="shared" si="547"/>
        <v>4.11</v>
      </c>
      <c r="DT389" s="10">
        <v>1.225</v>
      </c>
      <c r="DU389" s="22">
        <v>1.085</v>
      </c>
      <c r="DV389" s="21">
        <f t="shared" si="548"/>
        <v>92541.8693183065</v>
      </c>
      <c r="EB389" s="12">
        <v>41606</v>
      </c>
      <c r="EC389" s="12">
        <v>0.02992</v>
      </c>
      <c r="ED389" s="13">
        <v>1.35</v>
      </c>
      <c r="EE389" s="14">
        <v>1</v>
      </c>
      <c r="EF389" s="15">
        <f t="shared" si="549"/>
        <v>1680.549552</v>
      </c>
      <c r="EG389" s="12">
        <v>1</v>
      </c>
      <c r="EH389" s="12">
        <v>280</v>
      </c>
      <c r="EI389" s="12">
        <v>1.92</v>
      </c>
      <c r="EJ389" s="19">
        <f t="shared" si="550"/>
        <v>3.65684210526316</v>
      </c>
      <c r="EK389" s="20">
        <f>11872+EB389*0.025</f>
        <v>12912.15</v>
      </c>
      <c r="EL389" s="12">
        <v>1</v>
      </c>
      <c r="EM389" s="12">
        <v>3.91</v>
      </c>
      <c r="EN389" s="9">
        <f t="shared" si="551"/>
        <v>4.91</v>
      </c>
      <c r="EO389" s="10">
        <v>1.225</v>
      </c>
      <c r="EP389" s="22">
        <v>1.2</v>
      </c>
      <c r="EQ389" s="21">
        <f t="shared" si="552"/>
        <v>137552.431886693</v>
      </c>
    </row>
    <row r="390" s="1" customFormat="1" customHeight="1" spans="6:147">
      <c r="F390" s="12">
        <v>35434</v>
      </c>
      <c r="G390" s="12">
        <v>0.0253</v>
      </c>
      <c r="H390" s="13">
        <v>1.35</v>
      </c>
      <c r="I390" s="14">
        <v>1</v>
      </c>
      <c r="J390" s="15">
        <f t="shared" si="525"/>
        <v>1210.24827</v>
      </c>
      <c r="K390" s="12">
        <v>1</v>
      </c>
      <c r="L390" s="12">
        <v>280</v>
      </c>
      <c r="M390" s="12">
        <v>1.83</v>
      </c>
      <c r="N390" s="19">
        <f t="shared" si="526"/>
        <v>3.56684210526316</v>
      </c>
      <c r="O390" s="20">
        <v>11872</v>
      </c>
      <c r="P390" s="12">
        <v>0.99</v>
      </c>
      <c r="Q390" s="12">
        <v>1.98</v>
      </c>
      <c r="R390" s="9">
        <f t="shared" si="527"/>
        <v>2.9602</v>
      </c>
      <c r="S390" s="10">
        <v>1.225</v>
      </c>
      <c r="T390" s="20">
        <v>1</v>
      </c>
      <c r="U390" s="21">
        <f t="shared" si="528"/>
        <v>58704.4262780965</v>
      </c>
      <c r="AA390" s="12">
        <v>35434</v>
      </c>
      <c r="AB390" s="12">
        <v>0.0253</v>
      </c>
      <c r="AC390" s="13">
        <v>1.35</v>
      </c>
      <c r="AD390" s="14">
        <v>1</v>
      </c>
      <c r="AE390" s="15">
        <f t="shared" si="529"/>
        <v>1210.24827</v>
      </c>
      <c r="AF390" s="12">
        <v>1</v>
      </c>
      <c r="AG390" s="12">
        <v>280</v>
      </c>
      <c r="AH390" s="12">
        <v>1.83</v>
      </c>
      <c r="AI390" s="19">
        <f t="shared" si="530"/>
        <v>3.56684210526316</v>
      </c>
      <c r="AJ390" s="20">
        <v>11872</v>
      </c>
      <c r="AK390" s="12">
        <v>0.99</v>
      </c>
      <c r="AL390" s="12">
        <v>1.98</v>
      </c>
      <c r="AM390" s="9">
        <f t="shared" si="531"/>
        <v>2.9602</v>
      </c>
      <c r="AN390" s="10">
        <v>1.225</v>
      </c>
      <c r="AO390" s="22">
        <v>1.015</v>
      </c>
      <c r="AP390" s="21">
        <f t="shared" si="532"/>
        <v>59584.992672268</v>
      </c>
      <c r="AV390" s="12">
        <v>35728</v>
      </c>
      <c r="AW390" s="12">
        <v>0.0253</v>
      </c>
      <c r="AX390" s="13">
        <v>1.35</v>
      </c>
      <c r="AY390" s="14">
        <v>1</v>
      </c>
      <c r="AZ390" s="15">
        <f t="shared" si="533"/>
        <v>1220.28984</v>
      </c>
      <c r="BA390" s="12">
        <v>1</v>
      </c>
      <c r="BB390" s="12">
        <v>280</v>
      </c>
      <c r="BC390" s="12">
        <v>1.83</v>
      </c>
      <c r="BD390" s="19">
        <f t="shared" si="534"/>
        <v>3.56684210526316</v>
      </c>
      <c r="BE390" s="20">
        <v>11872</v>
      </c>
      <c r="BF390" s="12">
        <v>1</v>
      </c>
      <c r="BG390" s="12">
        <v>3.11</v>
      </c>
      <c r="BH390" s="9">
        <f t="shared" si="535"/>
        <v>4.11</v>
      </c>
      <c r="BI390" s="10">
        <v>1.225</v>
      </c>
      <c r="BJ390" s="20">
        <v>1</v>
      </c>
      <c r="BK390" s="21">
        <f t="shared" si="536"/>
        <v>81686.7101057565</v>
      </c>
      <c r="BQ390" s="12">
        <v>35728</v>
      </c>
      <c r="BR390" s="12">
        <v>0.0253</v>
      </c>
      <c r="BS390" s="13">
        <v>1.35</v>
      </c>
      <c r="BT390" s="14">
        <v>1</v>
      </c>
      <c r="BU390" s="15">
        <f t="shared" si="537"/>
        <v>1220.28984</v>
      </c>
      <c r="BV390" s="12">
        <v>1</v>
      </c>
      <c r="BW390" s="12">
        <v>280</v>
      </c>
      <c r="BX390" s="12">
        <v>1.83</v>
      </c>
      <c r="BY390" s="19">
        <f t="shared" si="538"/>
        <v>3.56684210526316</v>
      </c>
      <c r="BZ390" s="20">
        <v>11872</v>
      </c>
      <c r="CA390" s="12">
        <v>1</v>
      </c>
      <c r="CB390" s="12">
        <v>3.11</v>
      </c>
      <c r="CC390" s="9">
        <f t="shared" si="539"/>
        <v>4.11</v>
      </c>
      <c r="CD390" s="10">
        <v>1.225</v>
      </c>
      <c r="CE390" s="22">
        <v>1.015</v>
      </c>
      <c r="CF390" s="21">
        <f t="shared" si="540"/>
        <v>82912.0107573429</v>
      </c>
      <c r="CL390" s="12">
        <v>41312</v>
      </c>
      <c r="CM390" s="12">
        <v>0.0253</v>
      </c>
      <c r="CN390" s="13">
        <v>1.35</v>
      </c>
      <c r="CO390" s="14">
        <v>1</v>
      </c>
      <c r="CP390" s="15">
        <f t="shared" si="541"/>
        <v>1411.01136</v>
      </c>
      <c r="CQ390" s="12">
        <v>1</v>
      </c>
      <c r="CR390" s="12">
        <v>280</v>
      </c>
      <c r="CS390" s="12">
        <v>1.83</v>
      </c>
      <c r="CT390" s="19">
        <f t="shared" si="542"/>
        <v>3.56684210526316</v>
      </c>
      <c r="CU390" s="20">
        <v>11872</v>
      </c>
      <c r="CV390" s="12">
        <v>0.99</v>
      </c>
      <c r="CW390" s="12">
        <v>1.98</v>
      </c>
      <c r="CX390" s="9">
        <f t="shared" si="543"/>
        <v>2.9602</v>
      </c>
      <c r="CY390" s="10">
        <v>1.225</v>
      </c>
      <c r="CZ390" s="22">
        <v>1.085</v>
      </c>
      <c r="DA390" s="21">
        <f t="shared" si="544"/>
        <v>66511.7422597421</v>
      </c>
      <c r="DG390" s="12">
        <v>41606</v>
      </c>
      <c r="DH390" s="12">
        <v>0.0253</v>
      </c>
      <c r="DI390" s="13">
        <v>1.35</v>
      </c>
      <c r="DJ390" s="14">
        <v>1</v>
      </c>
      <c r="DK390" s="15">
        <f t="shared" si="545"/>
        <v>1421.05293</v>
      </c>
      <c r="DL390" s="12">
        <v>1</v>
      </c>
      <c r="DM390" s="12">
        <v>280</v>
      </c>
      <c r="DN390" s="12">
        <v>1.83</v>
      </c>
      <c r="DO390" s="19">
        <f t="shared" si="546"/>
        <v>3.56684210526316</v>
      </c>
      <c r="DP390" s="20">
        <v>11872</v>
      </c>
      <c r="DQ390" s="12">
        <v>1</v>
      </c>
      <c r="DR390" s="12">
        <v>3.11</v>
      </c>
      <c r="DS390" s="9">
        <f t="shared" si="547"/>
        <v>4.11</v>
      </c>
      <c r="DT390" s="10">
        <v>1.225</v>
      </c>
      <c r="DU390" s="22">
        <v>1.085</v>
      </c>
      <c r="DV390" s="21">
        <f t="shared" si="548"/>
        <v>92541.8693183065</v>
      </c>
      <c r="EB390" s="12">
        <v>41606</v>
      </c>
      <c r="EC390" s="12">
        <v>0.02992</v>
      </c>
      <c r="ED390" s="13">
        <v>1.35</v>
      </c>
      <c r="EE390" s="14">
        <v>1</v>
      </c>
      <c r="EF390" s="15">
        <f t="shared" si="549"/>
        <v>1680.549552</v>
      </c>
      <c r="EG390" s="12">
        <v>1</v>
      </c>
      <c r="EH390" s="12">
        <v>280</v>
      </c>
      <c r="EI390" s="12">
        <v>1.92</v>
      </c>
      <c r="EJ390" s="19">
        <f t="shared" si="550"/>
        <v>3.65684210526316</v>
      </c>
      <c r="EK390" s="20">
        <f>11872+EB390*0.025</f>
        <v>12912.15</v>
      </c>
      <c r="EL390" s="12">
        <v>1</v>
      </c>
      <c r="EM390" s="12">
        <v>3.91</v>
      </c>
      <c r="EN390" s="9">
        <f t="shared" si="551"/>
        <v>4.91</v>
      </c>
      <c r="EO390" s="10">
        <v>1.225</v>
      </c>
      <c r="EP390" s="22">
        <v>1.2</v>
      </c>
      <c r="EQ390" s="21">
        <f t="shared" si="552"/>
        <v>137552.431886693</v>
      </c>
    </row>
    <row r="391" s="1" customFormat="1" customHeight="1" spans="6:147">
      <c r="F391" s="12">
        <v>35434</v>
      </c>
      <c r="G391" s="12">
        <v>0.0253</v>
      </c>
      <c r="H391" s="13">
        <v>1.35</v>
      </c>
      <c r="I391" s="14">
        <v>1</v>
      </c>
      <c r="J391" s="15">
        <f t="shared" si="525"/>
        <v>1210.24827</v>
      </c>
      <c r="K391" s="12">
        <v>1</v>
      </c>
      <c r="L391" s="12">
        <v>280</v>
      </c>
      <c r="M391" s="12">
        <v>1.83</v>
      </c>
      <c r="N391" s="19">
        <f t="shared" si="526"/>
        <v>3.56684210526316</v>
      </c>
      <c r="O391" s="20">
        <v>11872</v>
      </c>
      <c r="P391" s="12">
        <v>0.99</v>
      </c>
      <c r="Q391" s="12">
        <v>1.98</v>
      </c>
      <c r="R391" s="9">
        <f t="shared" si="527"/>
        <v>2.9602</v>
      </c>
      <c r="S391" s="10">
        <v>1.225</v>
      </c>
      <c r="T391" s="20">
        <v>1</v>
      </c>
      <c r="U391" s="21">
        <f t="shared" si="528"/>
        <v>58704.4262780965</v>
      </c>
      <c r="AA391" s="12">
        <v>35434</v>
      </c>
      <c r="AB391" s="12">
        <v>0.0253</v>
      </c>
      <c r="AC391" s="13">
        <v>1.35</v>
      </c>
      <c r="AD391" s="14">
        <v>1</v>
      </c>
      <c r="AE391" s="15">
        <f t="shared" si="529"/>
        <v>1210.24827</v>
      </c>
      <c r="AF391" s="12">
        <v>1</v>
      </c>
      <c r="AG391" s="12">
        <v>280</v>
      </c>
      <c r="AH391" s="12">
        <v>1.83</v>
      </c>
      <c r="AI391" s="19">
        <f t="shared" si="530"/>
        <v>3.56684210526316</v>
      </c>
      <c r="AJ391" s="20">
        <v>11872</v>
      </c>
      <c r="AK391" s="12">
        <v>0.99</v>
      </c>
      <c r="AL391" s="12">
        <v>1.98</v>
      </c>
      <c r="AM391" s="9">
        <f t="shared" si="531"/>
        <v>2.9602</v>
      </c>
      <c r="AN391" s="10">
        <v>1.225</v>
      </c>
      <c r="AO391" s="22">
        <v>1.015</v>
      </c>
      <c r="AP391" s="21">
        <f t="shared" si="532"/>
        <v>59584.992672268</v>
      </c>
      <c r="AV391" s="12">
        <v>35728</v>
      </c>
      <c r="AW391" s="12">
        <v>0.0253</v>
      </c>
      <c r="AX391" s="13">
        <v>1.35</v>
      </c>
      <c r="AY391" s="14">
        <v>1</v>
      </c>
      <c r="AZ391" s="15">
        <f t="shared" si="533"/>
        <v>1220.28984</v>
      </c>
      <c r="BA391" s="12">
        <v>1</v>
      </c>
      <c r="BB391" s="12">
        <v>280</v>
      </c>
      <c r="BC391" s="12">
        <v>1.83</v>
      </c>
      <c r="BD391" s="19">
        <f t="shared" si="534"/>
        <v>3.56684210526316</v>
      </c>
      <c r="BE391" s="20">
        <v>11872</v>
      </c>
      <c r="BF391" s="12">
        <v>1</v>
      </c>
      <c r="BG391" s="12">
        <v>3.11</v>
      </c>
      <c r="BH391" s="9">
        <f t="shared" si="535"/>
        <v>4.11</v>
      </c>
      <c r="BI391" s="10">
        <v>1.225</v>
      </c>
      <c r="BJ391" s="20">
        <v>1</v>
      </c>
      <c r="BK391" s="21">
        <f t="shared" si="536"/>
        <v>81686.7101057565</v>
      </c>
      <c r="BQ391" s="12">
        <v>35728</v>
      </c>
      <c r="BR391" s="12">
        <v>0.0253</v>
      </c>
      <c r="BS391" s="13">
        <v>1.35</v>
      </c>
      <c r="BT391" s="14">
        <v>1</v>
      </c>
      <c r="BU391" s="15">
        <f t="shared" si="537"/>
        <v>1220.28984</v>
      </c>
      <c r="BV391" s="12">
        <v>1</v>
      </c>
      <c r="BW391" s="12">
        <v>280</v>
      </c>
      <c r="BX391" s="12">
        <v>1.83</v>
      </c>
      <c r="BY391" s="19">
        <f t="shared" si="538"/>
        <v>3.56684210526316</v>
      </c>
      <c r="BZ391" s="20">
        <v>11872</v>
      </c>
      <c r="CA391" s="12">
        <v>1</v>
      </c>
      <c r="CB391" s="12">
        <v>3.11</v>
      </c>
      <c r="CC391" s="9">
        <f t="shared" si="539"/>
        <v>4.11</v>
      </c>
      <c r="CD391" s="10">
        <v>1.225</v>
      </c>
      <c r="CE391" s="22">
        <v>1.015</v>
      </c>
      <c r="CF391" s="21">
        <f t="shared" si="540"/>
        <v>82912.0107573429</v>
      </c>
      <c r="CL391" s="12">
        <v>41312</v>
      </c>
      <c r="CM391" s="12">
        <v>0.0253</v>
      </c>
      <c r="CN391" s="13">
        <v>1.35</v>
      </c>
      <c r="CO391" s="14">
        <v>1</v>
      </c>
      <c r="CP391" s="15">
        <f t="shared" si="541"/>
        <v>1411.01136</v>
      </c>
      <c r="CQ391" s="12">
        <v>1</v>
      </c>
      <c r="CR391" s="12">
        <v>280</v>
      </c>
      <c r="CS391" s="12">
        <v>1.83</v>
      </c>
      <c r="CT391" s="19">
        <f t="shared" si="542"/>
        <v>3.56684210526316</v>
      </c>
      <c r="CU391" s="20">
        <v>11872</v>
      </c>
      <c r="CV391" s="12">
        <v>0.99</v>
      </c>
      <c r="CW391" s="12">
        <v>1.98</v>
      </c>
      <c r="CX391" s="9">
        <f t="shared" si="543"/>
        <v>2.9602</v>
      </c>
      <c r="CY391" s="10">
        <v>1.225</v>
      </c>
      <c r="CZ391" s="22">
        <v>1.085</v>
      </c>
      <c r="DA391" s="21">
        <f t="shared" si="544"/>
        <v>66511.7422597421</v>
      </c>
      <c r="DG391" s="12">
        <v>41606</v>
      </c>
      <c r="DH391" s="12">
        <v>0.0253</v>
      </c>
      <c r="DI391" s="13">
        <v>1.35</v>
      </c>
      <c r="DJ391" s="14">
        <v>1</v>
      </c>
      <c r="DK391" s="15">
        <f t="shared" si="545"/>
        <v>1421.05293</v>
      </c>
      <c r="DL391" s="12">
        <v>1</v>
      </c>
      <c r="DM391" s="12">
        <v>280</v>
      </c>
      <c r="DN391" s="12">
        <v>1.83</v>
      </c>
      <c r="DO391" s="19">
        <f t="shared" si="546"/>
        <v>3.56684210526316</v>
      </c>
      <c r="DP391" s="20">
        <v>11872</v>
      </c>
      <c r="DQ391" s="12">
        <v>1</v>
      </c>
      <c r="DR391" s="12">
        <v>3.11</v>
      </c>
      <c r="DS391" s="9">
        <f t="shared" si="547"/>
        <v>4.11</v>
      </c>
      <c r="DT391" s="10">
        <v>1.225</v>
      </c>
      <c r="DU391" s="22">
        <v>1.085</v>
      </c>
      <c r="DV391" s="21">
        <f t="shared" si="548"/>
        <v>92541.8693183065</v>
      </c>
      <c r="EB391" s="12">
        <v>41606</v>
      </c>
      <c r="EC391" s="12">
        <v>0.02992</v>
      </c>
      <c r="ED391" s="13">
        <v>1.35</v>
      </c>
      <c r="EE391" s="14">
        <v>1</v>
      </c>
      <c r="EF391" s="15">
        <f t="shared" si="549"/>
        <v>1680.549552</v>
      </c>
      <c r="EG391" s="12">
        <v>1</v>
      </c>
      <c r="EH391" s="12">
        <v>280</v>
      </c>
      <c r="EI391" s="12">
        <v>1.92</v>
      </c>
      <c r="EJ391" s="19">
        <f t="shared" si="550"/>
        <v>3.65684210526316</v>
      </c>
      <c r="EK391" s="20">
        <f>11872+EB391*0.025</f>
        <v>12912.15</v>
      </c>
      <c r="EL391" s="12">
        <v>1</v>
      </c>
      <c r="EM391" s="12">
        <v>3.91</v>
      </c>
      <c r="EN391" s="9">
        <f t="shared" si="551"/>
        <v>4.91</v>
      </c>
      <c r="EO391" s="10">
        <v>1.225</v>
      </c>
      <c r="EP391" s="22">
        <v>1.2</v>
      </c>
      <c r="EQ391" s="21">
        <f t="shared" si="552"/>
        <v>137552.431886693</v>
      </c>
    </row>
    <row r="392" s="1" customFormat="1" customHeight="1" spans="6:147">
      <c r="F392" s="12">
        <v>35434</v>
      </c>
      <c r="G392" s="12">
        <v>0.0253</v>
      </c>
      <c r="H392" s="13">
        <v>1.35</v>
      </c>
      <c r="I392" s="14">
        <v>1</v>
      </c>
      <c r="J392" s="15">
        <f t="shared" si="525"/>
        <v>1210.24827</v>
      </c>
      <c r="K392" s="12">
        <v>1</v>
      </c>
      <c r="L392" s="12">
        <v>280</v>
      </c>
      <c r="M392" s="12">
        <v>1.83</v>
      </c>
      <c r="N392" s="19">
        <f t="shared" si="526"/>
        <v>3.56684210526316</v>
      </c>
      <c r="O392" s="20">
        <v>11872</v>
      </c>
      <c r="P392" s="12">
        <v>0.99</v>
      </c>
      <c r="Q392" s="12">
        <v>1.98</v>
      </c>
      <c r="R392" s="9">
        <f t="shared" si="527"/>
        <v>2.9602</v>
      </c>
      <c r="S392" s="10">
        <v>1.225</v>
      </c>
      <c r="T392" s="20">
        <v>1</v>
      </c>
      <c r="U392" s="21">
        <f t="shared" si="528"/>
        <v>58704.4262780965</v>
      </c>
      <c r="AA392" s="12">
        <v>35434</v>
      </c>
      <c r="AB392" s="12">
        <v>0.0253</v>
      </c>
      <c r="AC392" s="13">
        <v>1.35</v>
      </c>
      <c r="AD392" s="14">
        <v>1</v>
      </c>
      <c r="AE392" s="15">
        <f t="shared" si="529"/>
        <v>1210.24827</v>
      </c>
      <c r="AF392" s="12">
        <v>1</v>
      </c>
      <c r="AG392" s="12">
        <v>280</v>
      </c>
      <c r="AH392" s="12">
        <v>1.83</v>
      </c>
      <c r="AI392" s="19">
        <f t="shared" si="530"/>
        <v>3.56684210526316</v>
      </c>
      <c r="AJ392" s="20">
        <v>11872</v>
      </c>
      <c r="AK392" s="12">
        <v>0.99</v>
      </c>
      <c r="AL392" s="12">
        <v>1.98</v>
      </c>
      <c r="AM392" s="9">
        <f t="shared" si="531"/>
        <v>2.9602</v>
      </c>
      <c r="AN392" s="10">
        <v>1.225</v>
      </c>
      <c r="AO392" s="22">
        <v>1.015</v>
      </c>
      <c r="AP392" s="21">
        <f t="shared" si="532"/>
        <v>59584.992672268</v>
      </c>
      <c r="AV392" s="12">
        <v>35728</v>
      </c>
      <c r="AW392" s="12">
        <v>0.0253</v>
      </c>
      <c r="AX392" s="13">
        <v>1.35</v>
      </c>
      <c r="AY392" s="14">
        <v>1</v>
      </c>
      <c r="AZ392" s="15">
        <f t="shared" si="533"/>
        <v>1220.28984</v>
      </c>
      <c r="BA392" s="12">
        <v>1</v>
      </c>
      <c r="BB392" s="12">
        <v>280</v>
      </c>
      <c r="BC392" s="12">
        <v>1.83</v>
      </c>
      <c r="BD392" s="19">
        <f t="shared" si="534"/>
        <v>3.56684210526316</v>
      </c>
      <c r="BE392" s="20">
        <v>11872</v>
      </c>
      <c r="BF392" s="12">
        <v>1</v>
      </c>
      <c r="BG392" s="12">
        <v>3.11</v>
      </c>
      <c r="BH392" s="9">
        <f t="shared" si="535"/>
        <v>4.11</v>
      </c>
      <c r="BI392" s="10">
        <v>1.225</v>
      </c>
      <c r="BJ392" s="20">
        <v>1</v>
      </c>
      <c r="BK392" s="21">
        <f t="shared" si="536"/>
        <v>81686.7101057565</v>
      </c>
      <c r="BQ392" s="12">
        <v>35728</v>
      </c>
      <c r="BR392" s="12">
        <v>0.0253</v>
      </c>
      <c r="BS392" s="13">
        <v>1.35</v>
      </c>
      <c r="BT392" s="14">
        <v>1</v>
      </c>
      <c r="BU392" s="15">
        <f t="shared" si="537"/>
        <v>1220.28984</v>
      </c>
      <c r="BV392" s="12">
        <v>1</v>
      </c>
      <c r="BW392" s="12">
        <v>280</v>
      </c>
      <c r="BX392" s="12">
        <v>1.83</v>
      </c>
      <c r="BY392" s="19">
        <f t="shared" si="538"/>
        <v>3.56684210526316</v>
      </c>
      <c r="BZ392" s="20">
        <v>11872</v>
      </c>
      <c r="CA392" s="12">
        <v>1</v>
      </c>
      <c r="CB392" s="12">
        <v>3.11</v>
      </c>
      <c r="CC392" s="9">
        <f t="shared" si="539"/>
        <v>4.11</v>
      </c>
      <c r="CD392" s="10">
        <v>1.225</v>
      </c>
      <c r="CE392" s="22">
        <v>1.015</v>
      </c>
      <c r="CF392" s="21">
        <f t="shared" si="540"/>
        <v>82912.0107573429</v>
      </c>
      <c r="CL392" s="12">
        <v>41312</v>
      </c>
      <c r="CM392" s="12">
        <v>0.0253</v>
      </c>
      <c r="CN392" s="13">
        <v>1.35</v>
      </c>
      <c r="CO392" s="14">
        <v>1</v>
      </c>
      <c r="CP392" s="15">
        <f t="shared" si="541"/>
        <v>1411.01136</v>
      </c>
      <c r="CQ392" s="12">
        <v>1</v>
      </c>
      <c r="CR392" s="12">
        <v>280</v>
      </c>
      <c r="CS392" s="12">
        <v>1.83</v>
      </c>
      <c r="CT392" s="19">
        <f t="shared" si="542"/>
        <v>3.56684210526316</v>
      </c>
      <c r="CU392" s="20">
        <v>11872</v>
      </c>
      <c r="CV392" s="12">
        <v>0.99</v>
      </c>
      <c r="CW392" s="12">
        <v>1.98</v>
      </c>
      <c r="CX392" s="9">
        <f t="shared" si="543"/>
        <v>2.9602</v>
      </c>
      <c r="CY392" s="10">
        <v>1.225</v>
      </c>
      <c r="CZ392" s="22">
        <v>1.085</v>
      </c>
      <c r="DA392" s="21">
        <f t="shared" si="544"/>
        <v>66511.7422597421</v>
      </c>
      <c r="DG392" s="12">
        <v>41606</v>
      </c>
      <c r="DH392" s="12">
        <v>0.0253</v>
      </c>
      <c r="DI392" s="13">
        <v>1.35</v>
      </c>
      <c r="DJ392" s="14">
        <v>1</v>
      </c>
      <c r="DK392" s="15">
        <f t="shared" si="545"/>
        <v>1421.05293</v>
      </c>
      <c r="DL392" s="12">
        <v>1</v>
      </c>
      <c r="DM392" s="12">
        <v>280</v>
      </c>
      <c r="DN392" s="12">
        <v>1.83</v>
      </c>
      <c r="DO392" s="19">
        <f t="shared" si="546"/>
        <v>3.56684210526316</v>
      </c>
      <c r="DP392" s="20">
        <v>11872</v>
      </c>
      <c r="DQ392" s="12">
        <v>1</v>
      </c>
      <c r="DR392" s="12">
        <v>3.11</v>
      </c>
      <c r="DS392" s="9">
        <f t="shared" si="547"/>
        <v>4.11</v>
      </c>
      <c r="DT392" s="10">
        <v>1.225</v>
      </c>
      <c r="DU392" s="22">
        <v>1.085</v>
      </c>
      <c r="DV392" s="21">
        <f t="shared" si="548"/>
        <v>92541.8693183065</v>
      </c>
      <c r="EB392" s="12">
        <v>41606</v>
      </c>
      <c r="EC392" s="12">
        <v>0.02992</v>
      </c>
      <c r="ED392" s="13">
        <v>1.35</v>
      </c>
      <c r="EE392" s="14">
        <v>1</v>
      </c>
      <c r="EF392" s="15">
        <f t="shared" si="549"/>
        <v>1680.549552</v>
      </c>
      <c r="EG392" s="12">
        <v>1</v>
      </c>
      <c r="EH392" s="12">
        <v>280</v>
      </c>
      <c r="EI392" s="12">
        <v>1.92</v>
      </c>
      <c r="EJ392" s="19">
        <f t="shared" si="550"/>
        <v>3.65684210526316</v>
      </c>
      <c r="EK392" s="20">
        <v>11872</v>
      </c>
      <c r="EL392" s="12">
        <v>1</v>
      </c>
      <c r="EM392" s="12">
        <v>3.91</v>
      </c>
      <c r="EN392" s="9">
        <f t="shared" si="551"/>
        <v>4.91</v>
      </c>
      <c r="EO392" s="10">
        <v>1.225</v>
      </c>
      <c r="EP392" s="22">
        <v>1.2</v>
      </c>
      <c r="EQ392" s="21">
        <f t="shared" si="552"/>
        <v>130044.941231693</v>
      </c>
    </row>
    <row r="393" s="1" customFormat="1" customHeight="1" spans="6:147">
      <c r="F393" s="12">
        <v>35434</v>
      </c>
      <c r="G393" s="12">
        <v>0.0253</v>
      </c>
      <c r="H393" s="13">
        <v>1.35</v>
      </c>
      <c r="I393" s="14">
        <v>1</v>
      </c>
      <c r="J393" s="15">
        <f t="shared" si="525"/>
        <v>1210.24827</v>
      </c>
      <c r="K393" s="12">
        <v>1</v>
      </c>
      <c r="L393" s="12">
        <v>280</v>
      </c>
      <c r="M393" s="12">
        <v>1.83</v>
      </c>
      <c r="N393" s="19">
        <f t="shared" si="526"/>
        <v>3.56684210526316</v>
      </c>
      <c r="O393" s="20">
        <v>11872</v>
      </c>
      <c r="P393" s="12">
        <v>0.99</v>
      </c>
      <c r="Q393" s="12">
        <v>1.98</v>
      </c>
      <c r="R393" s="9">
        <f t="shared" si="527"/>
        <v>2.9602</v>
      </c>
      <c r="S393" s="10">
        <v>1.225</v>
      </c>
      <c r="T393" s="20">
        <v>1</v>
      </c>
      <c r="U393" s="21">
        <f t="shared" si="528"/>
        <v>58704.4262780965</v>
      </c>
      <c r="AA393" s="12">
        <v>35434</v>
      </c>
      <c r="AB393" s="12">
        <v>0.0253</v>
      </c>
      <c r="AC393" s="13">
        <v>1.35</v>
      </c>
      <c r="AD393" s="14">
        <v>1</v>
      </c>
      <c r="AE393" s="15">
        <f t="shared" si="529"/>
        <v>1210.24827</v>
      </c>
      <c r="AF393" s="12">
        <v>1</v>
      </c>
      <c r="AG393" s="12">
        <v>280</v>
      </c>
      <c r="AH393" s="12">
        <v>1.83</v>
      </c>
      <c r="AI393" s="19">
        <f t="shared" si="530"/>
        <v>3.56684210526316</v>
      </c>
      <c r="AJ393" s="20">
        <v>11872</v>
      </c>
      <c r="AK393" s="12">
        <v>0.99</v>
      </c>
      <c r="AL393" s="12">
        <v>1.98</v>
      </c>
      <c r="AM393" s="9">
        <f t="shared" si="531"/>
        <v>2.9602</v>
      </c>
      <c r="AN393" s="10">
        <v>1.225</v>
      </c>
      <c r="AO393" s="22">
        <v>1.015</v>
      </c>
      <c r="AP393" s="21">
        <f t="shared" si="532"/>
        <v>59584.992672268</v>
      </c>
      <c r="AV393" s="12">
        <v>35728</v>
      </c>
      <c r="AW393" s="12">
        <v>0.0253</v>
      </c>
      <c r="AX393" s="13">
        <v>1.35</v>
      </c>
      <c r="AY393" s="14">
        <v>1</v>
      </c>
      <c r="AZ393" s="15">
        <f t="shared" si="533"/>
        <v>1220.28984</v>
      </c>
      <c r="BA393" s="12">
        <v>1</v>
      </c>
      <c r="BB393" s="12">
        <v>280</v>
      </c>
      <c r="BC393" s="12">
        <v>1.83</v>
      </c>
      <c r="BD393" s="19">
        <f t="shared" si="534"/>
        <v>3.56684210526316</v>
      </c>
      <c r="BE393" s="20">
        <v>11872</v>
      </c>
      <c r="BF393" s="12">
        <v>1</v>
      </c>
      <c r="BG393" s="12">
        <v>3.11</v>
      </c>
      <c r="BH393" s="9">
        <f t="shared" si="535"/>
        <v>4.11</v>
      </c>
      <c r="BI393" s="10">
        <v>1.225</v>
      </c>
      <c r="BJ393" s="20">
        <v>1</v>
      </c>
      <c r="BK393" s="21">
        <f t="shared" si="536"/>
        <v>81686.7101057565</v>
      </c>
      <c r="BQ393" s="12">
        <v>35728</v>
      </c>
      <c r="BR393" s="12">
        <v>0.0253</v>
      </c>
      <c r="BS393" s="13">
        <v>1.35</v>
      </c>
      <c r="BT393" s="14">
        <v>1</v>
      </c>
      <c r="BU393" s="15">
        <f t="shared" si="537"/>
        <v>1220.28984</v>
      </c>
      <c r="BV393" s="12">
        <v>1</v>
      </c>
      <c r="BW393" s="12">
        <v>280</v>
      </c>
      <c r="BX393" s="12">
        <v>1.83</v>
      </c>
      <c r="BY393" s="19">
        <f t="shared" si="538"/>
        <v>3.56684210526316</v>
      </c>
      <c r="BZ393" s="20">
        <v>11872</v>
      </c>
      <c r="CA393" s="12">
        <v>1</v>
      </c>
      <c r="CB393" s="12">
        <v>3.11</v>
      </c>
      <c r="CC393" s="9">
        <f t="shared" si="539"/>
        <v>4.11</v>
      </c>
      <c r="CD393" s="10">
        <v>1.225</v>
      </c>
      <c r="CE393" s="22">
        <v>1.015</v>
      </c>
      <c r="CF393" s="21">
        <f t="shared" si="540"/>
        <v>82912.0107573429</v>
      </c>
      <c r="CL393" s="12">
        <v>41312</v>
      </c>
      <c r="CM393" s="12">
        <v>0.0253</v>
      </c>
      <c r="CN393" s="13">
        <v>1.35</v>
      </c>
      <c r="CO393" s="14">
        <v>1</v>
      </c>
      <c r="CP393" s="15">
        <f t="shared" si="541"/>
        <v>1411.01136</v>
      </c>
      <c r="CQ393" s="12">
        <v>1</v>
      </c>
      <c r="CR393" s="12">
        <v>280</v>
      </c>
      <c r="CS393" s="12">
        <v>1.83</v>
      </c>
      <c r="CT393" s="19">
        <f t="shared" si="542"/>
        <v>3.56684210526316</v>
      </c>
      <c r="CU393" s="20">
        <v>11872</v>
      </c>
      <c r="CV393" s="12">
        <v>0.99</v>
      </c>
      <c r="CW393" s="12">
        <v>1.98</v>
      </c>
      <c r="CX393" s="9">
        <f t="shared" si="543"/>
        <v>2.9602</v>
      </c>
      <c r="CY393" s="10">
        <v>1.225</v>
      </c>
      <c r="CZ393" s="22">
        <v>1.085</v>
      </c>
      <c r="DA393" s="21">
        <f t="shared" si="544"/>
        <v>66511.7422597421</v>
      </c>
      <c r="DG393" s="12">
        <v>41606</v>
      </c>
      <c r="DH393" s="12">
        <v>0.0253</v>
      </c>
      <c r="DI393" s="13">
        <v>1.35</v>
      </c>
      <c r="DJ393" s="14">
        <v>1</v>
      </c>
      <c r="DK393" s="15">
        <f t="shared" si="545"/>
        <v>1421.05293</v>
      </c>
      <c r="DL393" s="12">
        <v>1</v>
      </c>
      <c r="DM393" s="12">
        <v>280</v>
      </c>
      <c r="DN393" s="12">
        <v>1.83</v>
      </c>
      <c r="DO393" s="19">
        <f t="shared" si="546"/>
        <v>3.56684210526316</v>
      </c>
      <c r="DP393" s="20">
        <v>11872</v>
      </c>
      <c r="DQ393" s="12">
        <v>1</v>
      </c>
      <c r="DR393" s="12">
        <v>3.11</v>
      </c>
      <c r="DS393" s="9">
        <f t="shared" si="547"/>
        <v>4.11</v>
      </c>
      <c r="DT393" s="10">
        <v>1.225</v>
      </c>
      <c r="DU393" s="22">
        <v>1.085</v>
      </c>
      <c r="DV393" s="21">
        <f t="shared" si="548"/>
        <v>92541.8693183065</v>
      </c>
      <c r="EB393" s="12">
        <v>41606</v>
      </c>
      <c r="EC393" s="12">
        <v>0.02992</v>
      </c>
      <c r="ED393" s="13">
        <v>1.35</v>
      </c>
      <c r="EE393" s="14">
        <v>1</v>
      </c>
      <c r="EF393" s="15">
        <f t="shared" si="549"/>
        <v>1680.549552</v>
      </c>
      <c r="EG393" s="12">
        <v>1</v>
      </c>
      <c r="EH393" s="12">
        <v>280</v>
      </c>
      <c r="EI393" s="12">
        <v>1.92</v>
      </c>
      <c r="EJ393" s="19">
        <f t="shared" si="550"/>
        <v>3.65684210526316</v>
      </c>
      <c r="EK393" s="20">
        <v>11872</v>
      </c>
      <c r="EL393" s="12">
        <v>1</v>
      </c>
      <c r="EM393" s="12">
        <v>3.91</v>
      </c>
      <c r="EN393" s="9">
        <f t="shared" si="551"/>
        <v>4.91</v>
      </c>
      <c r="EO393" s="10">
        <v>1.225</v>
      </c>
      <c r="EP393" s="22">
        <v>1.2</v>
      </c>
      <c r="EQ393" s="21">
        <f t="shared" si="552"/>
        <v>130044.941231693</v>
      </c>
    </row>
    <row r="394" s="1" customFormat="1" customHeight="1" spans="6:147">
      <c r="F394" s="12">
        <v>35434</v>
      </c>
      <c r="G394" s="12">
        <v>0.0253</v>
      </c>
      <c r="H394" s="13">
        <v>1.35</v>
      </c>
      <c r="I394" s="14">
        <v>1</v>
      </c>
      <c r="J394" s="15">
        <f t="shared" si="525"/>
        <v>1210.24827</v>
      </c>
      <c r="K394" s="12">
        <v>1</v>
      </c>
      <c r="L394" s="12">
        <v>280</v>
      </c>
      <c r="M394" s="12">
        <v>1.83</v>
      </c>
      <c r="N394" s="19">
        <f t="shared" si="526"/>
        <v>3.56684210526316</v>
      </c>
      <c r="O394" s="20">
        <v>11872</v>
      </c>
      <c r="P394" s="12">
        <v>0.99</v>
      </c>
      <c r="Q394" s="12">
        <v>1.98</v>
      </c>
      <c r="R394" s="9">
        <f t="shared" si="527"/>
        <v>2.9602</v>
      </c>
      <c r="S394" s="10">
        <v>1.225</v>
      </c>
      <c r="T394" s="20">
        <v>1</v>
      </c>
      <c r="U394" s="21">
        <f t="shared" si="528"/>
        <v>58704.4262780965</v>
      </c>
      <c r="AA394" s="12">
        <v>35434</v>
      </c>
      <c r="AB394" s="12">
        <v>0.0253</v>
      </c>
      <c r="AC394" s="13">
        <v>1.35</v>
      </c>
      <c r="AD394" s="14">
        <v>1</v>
      </c>
      <c r="AE394" s="15">
        <f t="shared" si="529"/>
        <v>1210.24827</v>
      </c>
      <c r="AF394" s="12">
        <v>1</v>
      </c>
      <c r="AG394" s="12">
        <v>280</v>
      </c>
      <c r="AH394" s="12">
        <v>1.83</v>
      </c>
      <c r="AI394" s="19">
        <f t="shared" si="530"/>
        <v>3.56684210526316</v>
      </c>
      <c r="AJ394" s="20">
        <v>11872</v>
      </c>
      <c r="AK394" s="12">
        <v>0.99</v>
      </c>
      <c r="AL394" s="12">
        <v>1.98</v>
      </c>
      <c r="AM394" s="9">
        <f t="shared" si="531"/>
        <v>2.9602</v>
      </c>
      <c r="AN394" s="10">
        <v>1.225</v>
      </c>
      <c r="AO394" s="22">
        <v>1.015</v>
      </c>
      <c r="AP394" s="21">
        <f t="shared" si="532"/>
        <v>59584.992672268</v>
      </c>
      <c r="AV394" s="12">
        <v>35728</v>
      </c>
      <c r="AW394" s="12">
        <v>0.0253</v>
      </c>
      <c r="AX394" s="13">
        <v>1.35</v>
      </c>
      <c r="AY394" s="14">
        <v>1</v>
      </c>
      <c r="AZ394" s="15">
        <f t="shared" si="533"/>
        <v>1220.28984</v>
      </c>
      <c r="BA394" s="12">
        <v>1</v>
      </c>
      <c r="BB394" s="12">
        <v>280</v>
      </c>
      <c r="BC394" s="12">
        <v>1.83</v>
      </c>
      <c r="BD394" s="19">
        <f t="shared" si="534"/>
        <v>3.56684210526316</v>
      </c>
      <c r="BE394" s="20">
        <v>11872</v>
      </c>
      <c r="BF394" s="12">
        <v>1</v>
      </c>
      <c r="BG394" s="12">
        <v>3.11</v>
      </c>
      <c r="BH394" s="9">
        <f t="shared" si="535"/>
        <v>4.11</v>
      </c>
      <c r="BI394" s="10">
        <v>1.225</v>
      </c>
      <c r="BJ394" s="20">
        <v>1</v>
      </c>
      <c r="BK394" s="21">
        <f t="shared" si="536"/>
        <v>81686.7101057565</v>
      </c>
      <c r="BQ394" s="12">
        <v>35728</v>
      </c>
      <c r="BR394" s="12">
        <v>0.0253</v>
      </c>
      <c r="BS394" s="13">
        <v>1.35</v>
      </c>
      <c r="BT394" s="14">
        <v>1</v>
      </c>
      <c r="BU394" s="15">
        <f t="shared" si="537"/>
        <v>1220.28984</v>
      </c>
      <c r="BV394" s="12">
        <v>1</v>
      </c>
      <c r="BW394" s="12">
        <v>280</v>
      </c>
      <c r="BX394" s="12">
        <v>1.83</v>
      </c>
      <c r="BY394" s="19">
        <f t="shared" si="538"/>
        <v>3.56684210526316</v>
      </c>
      <c r="BZ394" s="20">
        <v>11872</v>
      </c>
      <c r="CA394" s="12">
        <v>1</v>
      </c>
      <c r="CB394" s="12">
        <v>3.11</v>
      </c>
      <c r="CC394" s="9">
        <f t="shared" si="539"/>
        <v>4.11</v>
      </c>
      <c r="CD394" s="10">
        <v>1.225</v>
      </c>
      <c r="CE394" s="22">
        <v>1.015</v>
      </c>
      <c r="CF394" s="21">
        <f t="shared" si="540"/>
        <v>82912.0107573429</v>
      </c>
      <c r="CL394" s="12">
        <v>41312</v>
      </c>
      <c r="CM394" s="12">
        <v>0.0253</v>
      </c>
      <c r="CN394" s="13">
        <v>1.35</v>
      </c>
      <c r="CO394" s="14">
        <v>1</v>
      </c>
      <c r="CP394" s="15">
        <f t="shared" si="541"/>
        <v>1411.01136</v>
      </c>
      <c r="CQ394" s="12">
        <v>1</v>
      </c>
      <c r="CR394" s="12">
        <v>280</v>
      </c>
      <c r="CS394" s="12">
        <v>1.83</v>
      </c>
      <c r="CT394" s="19">
        <f t="shared" si="542"/>
        <v>3.56684210526316</v>
      </c>
      <c r="CU394" s="20">
        <v>11872</v>
      </c>
      <c r="CV394" s="12">
        <v>0.99</v>
      </c>
      <c r="CW394" s="12">
        <v>1.98</v>
      </c>
      <c r="CX394" s="9">
        <f t="shared" si="543"/>
        <v>2.9602</v>
      </c>
      <c r="CY394" s="10">
        <v>1.225</v>
      </c>
      <c r="CZ394" s="22">
        <v>1.085</v>
      </c>
      <c r="DA394" s="21">
        <f t="shared" si="544"/>
        <v>66511.7422597421</v>
      </c>
      <c r="DG394" s="12">
        <v>41606</v>
      </c>
      <c r="DH394" s="12">
        <v>0.0253</v>
      </c>
      <c r="DI394" s="13">
        <v>1.35</v>
      </c>
      <c r="DJ394" s="14">
        <v>1</v>
      </c>
      <c r="DK394" s="15">
        <f t="shared" si="545"/>
        <v>1421.05293</v>
      </c>
      <c r="DL394" s="12">
        <v>1</v>
      </c>
      <c r="DM394" s="12">
        <v>280</v>
      </c>
      <c r="DN394" s="12">
        <v>1.83</v>
      </c>
      <c r="DO394" s="19">
        <f t="shared" si="546"/>
        <v>3.56684210526316</v>
      </c>
      <c r="DP394" s="20">
        <v>11872</v>
      </c>
      <c r="DQ394" s="12">
        <v>1</v>
      </c>
      <c r="DR394" s="12">
        <v>3.11</v>
      </c>
      <c r="DS394" s="9">
        <f t="shared" si="547"/>
        <v>4.11</v>
      </c>
      <c r="DT394" s="10">
        <v>1.225</v>
      </c>
      <c r="DU394" s="22">
        <v>1.085</v>
      </c>
      <c r="DV394" s="21">
        <f t="shared" si="548"/>
        <v>92541.8693183065</v>
      </c>
      <c r="EB394" s="12">
        <v>41606</v>
      </c>
      <c r="EC394" s="12">
        <v>0.02992</v>
      </c>
      <c r="ED394" s="13">
        <v>1.35</v>
      </c>
      <c r="EE394" s="14">
        <v>1</v>
      </c>
      <c r="EF394" s="15">
        <f t="shared" si="549"/>
        <v>1680.549552</v>
      </c>
      <c r="EG394" s="12">
        <v>1</v>
      </c>
      <c r="EH394" s="12">
        <v>280</v>
      </c>
      <c r="EI394" s="12">
        <v>1.92</v>
      </c>
      <c r="EJ394" s="19">
        <f t="shared" si="550"/>
        <v>3.65684210526316</v>
      </c>
      <c r="EK394" s="20">
        <v>11872</v>
      </c>
      <c r="EL394" s="12">
        <v>1</v>
      </c>
      <c r="EM394" s="12">
        <v>3.91</v>
      </c>
      <c r="EN394" s="9">
        <f t="shared" si="551"/>
        <v>4.91</v>
      </c>
      <c r="EO394" s="10">
        <v>1.225</v>
      </c>
      <c r="EP394" s="22">
        <v>1.2</v>
      </c>
      <c r="EQ394" s="21">
        <f t="shared" si="552"/>
        <v>130044.941231693</v>
      </c>
    </row>
    <row r="395" s="1" customFormat="1" customHeight="1" spans="6:147">
      <c r="F395" s="12">
        <v>35434</v>
      </c>
      <c r="G395" s="12">
        <v>0.0253</v>
      </c>
      <c r="H395" s="13">
        <v>1.35</v>
      </c>
      <c r="I395" s="14">
        <v>1</v>
      </c>
      <c r="J395" s="15">
        <f t="shared" si="525"/>
        <v>1210.24827</v>
      </c>
      <c r="K395" s="12">
        <v>1</v>
      </c>
      <c r="L395" s="12">
        <v>280</v>
      </c>
      <c r="M395" s="12">
        <v>1.83</v>
      </c>
      <c r="N395" s="19">
        <f t="shared" si="526"/>
        <v>3.56684210526316</v>
      </c>
      <c r="O395" s="20">
        <v>11872</v>
      </c>
      <c r="P395" s="12">
        <v>0.99</v>
      </c>
      <c r="Q395" s="12">
        <v>1.98</v>
      </c>
      <c r="R395" s="9">
        <f t="shared" si="527"/>
        <v>2.9602</v>
      </c>
      <c r="S395" s="10">
        <v>1.225</v>
      </c>
      <c r="T395" s="20">
        <v>1</v>
      </c>
      <c r="U395" s="21">
        <f t="shared" si="528"/>
        <v>58704.4262780965</v>
      </c>
      <c r="AA395" s="12">
        <v>35434</v>
      </c>
      <c r="AB395" s="12">
        <v>0.0253</v>
      </c>
      <c r="AC395" s="13">
        <v>1.35</v>
      </c>
      <c r="AD395" s="14">
        <v>1</v>
      </c>
      <c r="AE395" s="15">
        <f t="shared" si="529"/>
        <v>1210.24827</v>
      </c>
      <c r="AF395" s="12">
        <v>1</v>
      </c>
      <c r="AG395" s="12">
        <v>280</v>
      </c>
      <c r="AH395" s="12">
        <v>1.83</v>
      </c>
      <c r="AI395" s="19">
        <f t="shared" si="530"/>
        <v>3.56684210526316</v>
      </c>
      <c r="AJ395" s="20">
        <v>11872</v>
      </c>
      <c r="AK395" s="12">
        <v>0.99</v>
      </c>
      <c r="AL395" s="12">
        <v>1.98</v>
      </c>
      <c r="AM395" s="9">
        <f t="shared" si="531"/>
        <v>2.9602</v>
      </c>
      <c r="AN395" s="10">
        <v>1.225</v>
      </c>
      <c r="AO395" s="22">
        <v>1.015</v>
      </c>
      <c r="AP395" s="21">
        <f t="shared" si="532"/>
        <v>59584.992672268</v>
      </c>
      <c r="AV395" s="12">
        <v>35728</v>
      </c>
      <c r="AW395" s="12">
        <v>0.0253</v>
      </c>
      <c r="AX395" s="13">
        <v>1.35</v>
      </c>
      <c r="AY395" s="14">
        <v>1</v>
      </c>
      <c r="AZ395" s="15">
        <f t="shared" si="533"/>
        <v>1220.28984</v>
      </c>
      <c r="BA395" s="12">
        <v>1</v>
      </c>
      <c r="BB395" s="12">
        <v>280</v>
      </c>
      <c r="BC395" s="12">
        <v>1.83</v>
      </c>
      <c r="BD395" s="19">
        <f t="shared" si="534"/>
        <v>3.56684210526316</v>
      </c>
      <c r="BE395" s="20">
        <v>11872</v>
      </c>
      <c r="BF395" s="12">
        <v>1</v>
      </c>
      <c r="BG395" s="12">
        <v>3.11</v>
      </c>
      <c r="BH395" s="9">
        <f t="shared" si="535"/>
        <v>4.11</v>
      </c>
      <c r="BI395" s="10">
        <v>1.225</v>
      </c>
      <c r="BJ395" s="20">
        <v>1</v>
      </c>
      <c r="BK395" s="21">
        <f t="shared" si="536"/>
        <v>81686.7101057565</v>
      </c>
      <c r="BQ395" s="12">
        <v>35728</v>
      </c>
      <c r="BR395" s="12">
        <v>0.0253</v>
      </c>
      <c r="BS395" s="13">
        <v>1.35</v>
      </c>
      <c r="BT395" s="14">
        <v>1</v>
      </c>
      <c r="BU395" s="15">
        <f t="shared" si="537"/>
        <v>1220.28984</v>
      </c>
      <c r="BV395" s="12">
        <v>1</v>
      </c>
      <c r="BW395" s="12">
        <v>280</v>
      </c>
      <c r="BX395" s="12">
        <v>1.83</v>
      </c>
      <c r="BY395" s="19">
        <f t="shared" si="538"/>
        <v>3.56684210526316</v>
      </c>
      <c r="BZ395" s="20">
        <v>11872</v>
      </c>
      <c r="CA395" s="12">
        <v>1</v>
      </c>
      <c r="CB395" s="12">
        <v>3.11</v>
      </c>
      <c r="CC395" s="9">
        <f t="shared" si="539"/>
        <v>4.11</v>
      </c>
      <c r="CD395" s="10">
        <v>1.225</v>
      </c>
      <c r="CE395" s="22">
        <v>1.015</v>
      </c>
      <c r="CF395" s="21">
        <f t="shared" si="540"/>
        <v>82912.0107573429</v>
      </c>
      <c r="CL395" s="12">
        <v>41312</v>
      </c>
      <c r="CM395" s="12">
        <v>0.0253</v>
      </c>
      <c r="CN395" s="13">
        <v>1.35</v>
      </c>
      <c r="CO395" s="14">
        <v>1</v>
      </c>
      <c r="CP395" s="15">
        <f t="shared" si="541"/>
        <v>1411.01136</v>
      </c>
      <c r="CQ395" s="12">
        <v>1</v>
      </c>
      <c r="CR395" s="12">
        <v>280</v>
      </c>
      <c r="CS395" s="12">
        <v>1.83</v>
      </c>
      <c r="CT395" s="19">
        <f t="shared" si="542"/>
        <v>3.56684210526316</v>
      </c>
      <c r="CU395" s="20">
        <v>11872</v>
      </c>
      <c r="CV395" s="12">
        <v>0.99</v>
      </c>
      <c r="CW395" s="12">
        <v>1.98</v>
      </c>
      <c r="CX395" s="9">
        <f t="shared" si="543"/>
        <v>2.9602</v>
      </c>
      <c r="CY395" s="10">
        <v>1.225</v>
      </c>
      <c r="CZ395" s="22">
        <v>1.085</v>
      </c>
      <c r="DA395" s="21">
        <f t="shared" si="544"/>
        <v>66511.7422597421</v>
      </c>
      <c r="DG395" s="12">
        <v>41606</v>
      </c>
      <c r="DH395" s="12">
        <v>0.0253</v>
      </c>
      <c r="DI395" s="13">
        <v>1.35</v>
      </c>
      <c r="DJ395" s="14">
        <v>1</v>
      </c>
      <c r="DK395" s="15">
        <f t="shared" si="545"/>
        <v>1421.05293</v>
      </c>
      <c r="DL395" s="12">
        <v>1</v>
      </c>
      <c r="DM395" s="12">
        <v>280</v>
      </c>
      <c r="DN395" s="12">
        <v>1.83</v>
      </c>
      <c r="DO395" s="19">
        <f t="shared" si="546"/>
        <v>3.56684210526316</v>
      </c>
      <c r="DP395" s="20">
        <v>11872</v>
      </c>
      <c r="DQ395" s="12">
        <v>1</v>
      </c>
      <c r="DR395" s="12">
        <v>3.11</v>
      </c>
      <c r="DS395" s="9">
        <f t="shared" si="547"/>
        <v>4.11</v>
      </c>
      <c r="DT395" s="10">
        <v>1.225</v>
      </c>
      <c r="DU395" s="22">
        <v>1.085</v>
      </c>
      <c r="DV395" s="21">
        <f t="shared" si="548"/>
        <v>92541.8693183065</v>
      </c>
      <c r="EB395" s="12">
        <v>41606</v>
      </c>
      <c r="EC395" s="12">
        <v>0.02992</v>
      </c>
      <c r="ED395" s="13">
        <v>1.35</v>
      </c>
      <c r="EE395" s="14">
        <v>1</v>
      </c>
      <c r="EF395" s="15">
        <f t="shared" si="549"/>
        <v>1680.549552</v>
      </c>
      <c r="EG395" s="12">
        <v>1</v>
      </c>
      <c r="EH395" s="12">
        <v>280</v>
      </c>
      <c r="EI395" s="12">
        <v>1.92</v>
      </c>
      <c r="EJ395" s="19">
        <f t="shared" si="550"/>
        <v>3.65684210526316</v>
      </c>
      <c r="EK395" s="20">
        <v>11872</v>
      </c>
      <c r="EL395" s="12">
        <v>1</v>
      </c>
      <c r="EM395" s="12">
        <v>3.91</v>
      </c>
      <c r="EN395" s="9">
        <f t="shared" si="551"/>
        <v>4.91</v>
      </c>
      <c r="EO395" s="10">
        <v>1.225</v>
      </c>
      <c r="EP395" s="22">
        <v>1.2</v>
      </c>
      <c r="EQ395" s="21">
        <f t="shared" si="552"/>
        <v>130044.941231693</v>
      </c>
    </row>
    <row r="396" s="1" customFormat="1" customHeight="1" spans="6:147">
      <c r="F396" s="12">
        <v>35434</v>
      </c>
      <c r="G396" s="12">
        <v>0.0253</v>
      </c>
      <c r="H396" s="13">
        <v>1.35</v>
      </c>
      <c r="I396" s="14">
        <v>1</v>
      </c>
      <c r="J396" s="15">
        <f t="shared" si="525"/>
        <v>1210.24827</v>
      </c>
      <c r="K396" s="12">
        <v>1</v>
      </c>
      <c r="L396" s="12">
        <v>280</v>
      </c>
      <c r="M396" s="12">
        <v>1.83</v>
      </c>
      <c r="N396" s="19">
        <f t="shared" si="526"/>
        <v>3.56684210526316</v>
      </c>
      <c r="O396" s="20">
        <v>11872</v>
      </c>
      <c r="P396" s="12">
        <v>0.99</v>
      </c>
      <c r="Q396" s="12">
        <v>1.98</v>
      </c>
      <c r="R396" s="9">
        <f t="shared" si="527"/>
        <v>2.9602</v>
      </c>
      <c r="S396" s="10">
        <v>1.225</v>
      </c>
      <c r="T396" s="20">
        <v>1</v>
      </c>
      <c r="U396" s="21">
        <f t="shared" si="528"/>
        <v>58704.4262780965</v>
      </c>
      <c r="AA396" s="12">
        <v>35434</v>
      </c>
      <c r="AB396" s="12">
        <v>0.0253</v>
      </c>
      <c r="AC396" s="13">
        <v>1.35</v>
      </c>
      <c r="AD396" s="14">
        <v>1</v>
      </c>
      <c r="AE396" s="15">
        <f t="shared" si="529"/>
        <v>1210.24827</v>
      </c>
      <c r="AF396" s="12">
        <v>1</v>
      </c>
      <c r="AG396" s="12">
        <v>280</v>
      </c>
      <c r="AH396" s="12">
        <v>1.83</v>
      </c>
      <c r="AI396" s="19">
        <f t="shared" si="530"/>
        <v>3.56684210526316</v>
      </c>
      <c r="AJ396" s="20">
        <v>11872</v>
      </c>
      <c r="AK396" s="12">
        <v>0.99</v>
      </c>
      <c r="AL396" s="12">
        <v>1.98</v>
      </c>
      <c r="AM396" s="9">
        <f t="shared" si="531"/>
        <v>2.9602</v>
      </c>
      <c r="AN396" s="10">
        <v>1.225</v>
      </c>
      <c r="AO396" s="22">
        <v>1.015</v>
      </c>
      <c r="AP396" s="21">
        <f t="shared" si="532"/>
        <v>59584.992672268</v>
      </c>
      <c r="AV396" s="12">
        <v>35728</v>
      </c>
      <c r="AW396" s="12">
        <v>0.0253</v>
      </c>
      <c r="AX396" s="13">
        <v>1.35</v>
      </c>
      <c r="AY396" s="14">
        <v>1</v>
      </c>
      <c r="AZ396" s="15">
        <f t="shared" si="533"/>
        <v>1220.28984</v>
      </c>
      <c r="BA396" s="12">
        <v>1</v>
      </c>
      <c r="BB396" s="12">
        <v>280</v>
      </c>
      <c r="BC396" s="12">
        <v>1.83</v>
      </c>
      <c r="BD396" s="19">
        <f t="shared" si="534"/>
        <v>3.56684210526316</v>
      </c>
      <c r="BE396" s="20">
        <v>11872</v>
      </c>
      <c r="BF396" s="12">
        <v>1</v>
      </c>
      <c r="BG396" s="12">
        <v>3.11</v>
      </c>
      <c r="BH396" s="9">
        <f t="shared" si="535"/>
        <v>4.11</v>
      </c>
      <c r="BI396" s="10">
        <v>1.225</v>
      </c>
      <c r="BJ396" s="20">
        <v>1</v>
      </c>
      <c r="BK396" s="21">
        <f t="shared" si="536"/>
        <v>81686.7101057565</v>
      </c>
      <c r="BQ396" s="12">
        <v>35728</v>
      </c>
      <c r="BR396" s="12">
        <v>0.0253</v>
      </c>
      <c r="BS396" s="13">
        <v>1.35</v>
      </c>
      <c r="BT396" s="14">
        <v>1</v>
      </c>
      <c r="BU396" s="15">
        <f t="shared" si="537"/>
        <v>1220.28984</v>
      </c>
      <c r="BV396" s="12">
        <v>1</v>
      </c>
      <c r="BW396" s="12">
        <v>280</v>
      </c>
      <c r="BX396" s="12">
        <v>1.83</v>
      </c>
      <c r="BY396" s="19">
        <f t="shared" si="538"/>
        <v>3.56684210526316</v>
      </c>
      <c r="BZ396" s="20">
        <v>11872</v>
      </c>
      <c r="CA396" s="12">
        <v>1</v>
      </c>
      <c r="CB396" s="12">
        <v>3.11</v>
      </c>
      <c r="CC396" s="9">
        <f t="shared" si="539"/>
        <v>4.11</v>
      </c>
      <c r="CD396" s="10">
        <v>1.225</v>
      </c>
      <c r="CE396" s="22">
        <v>1.015</v>
      </c>
      <c r="CF396" s="21">
        <f t="shared" si="540"/>
        <v>82912.0107573429</v>
      </c>
      <c r="CL396" s="12">
        <v>41312</v>
      </c>
      <c r="CM396" s="12">
        <v>0.0253</v>
      </c>
      <c r="CN396" s="13">
        <v>1.35</v>
      </c>
      <c r="CO396" s="14">
        <v>1</v>
      </c>
      <c r="CP396" s="15">
        <f t="shared" si="541"/>
        <v>1411.01136</v>
      </c>
      <c r="CQ396" s="12">
        <v>1</v>
      </c>
      <c r="CR396" s="12">
        <v>280</v>
      </c>
      <c r="CS396" s="12">
        <v>1.83</v>
      </c>
      <c r="CT396" s="19">
        <f t="shared" si="542"/>
        <v>3.56684210526316</v>
      </c>
      <c r="CU396" s="20">
        <v>11872</v>
      </c>
      <c r="CV396" s="12">
        <v>0.99</v>
      </c>
      <c r="CW396" s="12">
        <v>1.98</v>
      </c>
      <c r="CX396" s="9">
        <f t="shared" si="543"/>
        <v>2.9602</v>
      </c>
      <c r="CY396" s="10">
        <v>1.225</v>
      </c>
      <c r="CZ396" s="22">
        <v>1.085</v>
      </c>
      <c r="DA396" s="21">
        <f t="shared" si="544"/>
        <v>66511.7422597421</v>
      </c>
      <c r="DG396" s="12">
        <v>41606</v>
      </c>
      <c r="DH396" s="12">
        <v>0.0253</v>
      </c>
      <c r="DI396" s="13">
        <v>1.35</v>
      </c>
      <c r="DJ396" s="14">
        <v>1</v>
      </c>
      <c r="DK396" s="15">
        <f t="shared" si="545"/>
        <v>1421.05293</v>
      </c>
      <c r="DL396" s="12">
        <v>1</v>
      </c>
      <c r="DM396" s="12">
        <v>280</v>
      </c>
      <c r="DN396" s="12">
        <v>1.83</v>
      </c>
      <c r="DO396" s="19">
        <f t="shared" si="546"/>
        <v>3.56684210526316</v>
      </c>
      <c r="DP396" s="20">
        <v>11872</v>
      </c>
      <c r="DQ396" s="12">
        <v>1</v>
      </c>
      <c r="DR396" s="12">
        <v>3.11</v>
      </c>
      <c r="DS396" s="9">
        <f t="shared" si="547"/>
        <v>4.11</v>
      </c>
      <c r="DT396" s="10">
        <v>1.225</v>
      </c>
      <c r="DU396" s="22">
        <v>1.085</v>
      </c>
      <c r="DV396" s="21">
        <f t="shared" si="548"/>
        <v>92541.8693183065</v>
      </c>
      <c r="EB396" s="12">
        <v>41606</v>
      </c>
      <c r="EC396" s="12">
        <v>0.02992</v>
      </c>
      <c r="ED396" s="13">
        <v>1.35</v>
      </c>
      <c r="EE396" s="14">
        <v>1</v>
      </c>
      <c r="EF396" s="15">
        <f t="shared" si="549"/>
        <v>1680.549552</v>
      </c>
      <c r="EG396" s="12">
        <v>1</v>
      </c>
      <c r="EH396" s="12">
        <v>280</v>
      </c>
      <c r="EI396" s="12">
        <v>1.92</v>
      </c>
      <c r="EJ396" s="19">
        <f t="shared" si="550"/>
        <v>3.65684210526316</v>
      </c>
      <c r="EK396" s="20">
        <v>11872</v>
      </c>
      <c r="EL396" s="12">
        <v>1</v>
      </c>
      <c r="EM396" s="12">
        <v>3.91</v>
      </c>
      <c r="EN396" s="9">
        <f t="shared" si="551"/>
        <v>4.91</v>
      </c>
      <c r="EO396" s="10">
        <v>1.225</v>
      </c>
      <c r="EP396" s="22">
        <v>1.2</v>
      </c>
      <c r="EQ396" s="21">
        <f t="shared" si="552"/>
        <v>130044.941231693</v>
      </c>
    </row>
    <row r="397" s="1" customFormat="1" customHeight="1" spans="6:147">
      <c r="F397" s="12">
        <v>35434</v>
      </c>
      <c r="G397" s="12">
        <v>0.0253</v>
      </c>
      <c r="H397" s="13">
        <v>1.35</v>
      </c>
      <c r="I397" s="14">
        <v>1</v>
      </c>
      <c r="J397" s="15">
        <f t="shared" si="525"/>
        <v>1210.24827</v>
      </c>
      <c r="K397" s="12">
        <v>1</v>
      </c>
      <c r="L397" s="12">
        <v>280</v>
      </c>
      <c r="M397" s="12">
        <v>1.83</v>
      </c>
      <c r="N397" s="19">
        <f t="shared" si="526"/>
        <v>3.56684210526316</v>
      </c>
      <c r="O397" s="20">
        <v>11872</v>
      </c>
      <c r="P397" s="12">
        <v>0.99</v>
      </c>
      <c r="Q397" s="12">
        <v>1.98</v>
      </c>
      <c r="R397" s="9">
        <f t="shared" si="527"/>
        <v>2.9602</v>
      </c>
      <c r="S397" s="10">
        <v>1.225</v>
      </c>
      <c r="T397" s="20">
        <v>1</v>
      </c>
      <c r="U397" s="21">
        <f t="shared" si="528"/>
        <v>58704.4262780965</v>
      </c>
      <c r="AA397" s="12">
        <v>35434</v>
      </c>
      <c r="AB397" s="12">
        <v>0.0253</v>
      </c>
      <c r="AC397" s="13">
        <v>1.35</v>
      </c>
      <c r="AD397" s="14">
        <v>1</v>
      </c>
      <c r="AE397" s="15">
        <f t="shared" si="529"/>
        <v>1210.24827</v>
      </c>
      <c r="AF397" s="12">
        <v>1</v>
      </c>
      <c r="AG397" s="12">
        <v>280</v>
      </c>
      <c r="AH397" s="12">
        <v>1.83</v>
      </c>
      <c r="AI397" s="19">
        <f t="shared" si="530"/>
        <v>3.56684210526316</v>
      </c>
      <c r="AJ397" s="20">
        <v>11872</v>
      </c>
      <c r="AK397" s="12">
        <v>0.99</v>
      </c>
      <c r="AL397" s="12">
        <v>1.98</v>
      </c>
      <c r="AM397" s="9">
        <f t="shared" si="531"/>
        <v>2.9602</v>
      </c>
      <c r="AN397" s="10">
        <v>1.225</v>
      </c>
      <c r="AO397" s="22">
        <v>1.015</v>
      </c>
      <c r="AP397" s="21">
        <f t="shared" si="532"/>
        <v>59584.992672268</v>
      </c>
      <c r="AV397" s="12">
        <v>35728</v>
      </c>
      <c r="AW397" s="12">
        <v>0.0253</v>
      </c>
      <c r="AX397" s="13">
        <v>1.35</v>
      </c>
      <c r="AY397" s="14">
        <v>1</v>
      </c>
      <c r="AZ397" s="15">
        <f t="shared" si="533"/>
        <v>1220.28984</v>
      </c>
      <c r="BA397" s="12">
        <v>1</v>
      </c>
      <c r="BB397" s="12">
        <v>280</v>
      </c>
      <c r="BC397" s="12">
        <v>1.83</v>
      </c>
      <c r="BD397" s="19">
        <f t="shared" si="534"/>
        <v>3.56684210526316</v>
      </c>
      <c r="BE397" s="20">
        <v>11872</v>
      </c>
      <c r="BF397" s="12">
        <v>1</v>
      </c>
      <c r="BG397" s="12">
        <v>3.11</v>
      </c>
      <c r="BH397" s="9">
        <f t="shared" si="535"/>
        <v>4.11</v>
      </c>
      <c r="BI397" s="10">
        <v>1.225</v>
      </c>
      <c r="BJ397" s="20">
        <v>1</v>
      </c>
      <c r="BK397" s="21">
        <f t="shared" si="536"/>
        <v>81686.7101057565</v>
      </c>
      <c r="BQ397" s="12">
        <v>35728</v>
      </c>
      <c r="BR397" s="12">
        <v>0.0253</v>
      </c>
      <c r="BS397" s="13">
        <v>1.35</v>
      </c>
      <c r="BT397" s="14">
        <v>1</v>
      </c>
      <c r="BU397" s="15">
        <f t="shared" si="537"/>
        <v>1220.28984</v>
      </c>
      <c r="BV397" s="12">
        <v>1</v>
      </c>
      <c r="BW397" s="12">
        <v>280</v>
      </c>
      <c r="BX397" s="12">
        <v>1.83</v>
      </c>
      <c r="BY397" s="19">
        <f t="shared" si="538"/>
        <v>3.56684210526316</v>
      </c>
      <c r="BZ397" s="20">
        <v>11872</v>
      </c>
      <c r="CA397" s="12">
        <v>1</v>
      </c>
      <c r="CB397" s="12">
        <v>3.11</v>
      </c>
      <c r="CC397" s="9">
        <f t="shared" si="539"/>
        <v>4.11</v>
      </c>
      <c r="CD397" s="10">
        <v>1.225</v>
      </c>
      <c r="CE397" s="22">
        <v>1.015</v>
      </c>
      <c r="CF397" s="21">
        <f t="shared" si="540"/>
        <v>82912.0107573429</v>
      </c>
      <c r="CL397" s="12">
        <v>41312</v>
      </c>
      <c r="CM397" s="12">
        <v>0.0253</v>
      </c>
      <c r="CN397" s="13">
        <v>1.35</v>
      </c>
      <c r="CO397" s="14">
        <v>1</v>
      </c>
      <c r="CP397" s="15">
        <f t="shared" si="541"/>
        <v>1411.01136</v>
      </c>
      <c r="CQ397" s="12">
        <v>1</v>
      </c>
      <c r="CR397" s="12">
        <v>280</v>
      </c>
      <c r="CS397" s="12">
        <v>1.83</v>
      </c>
      <c r="CT397" s="19">
        <f t="shared" si="542"/>
        <v>3.56684210526316</v>
      </c>
      <c r="CU397" s="20">
        <v>11872</v>
      </c>
      <c r="CV397" s="12">
        <v>0.99</v>
      </c>
      <c r="CW397" s="12">
        <v>1.98</v>
      </c>
      <c r="CX397" s="9">
        <f t="shared" si="543"/>
        <v>2.9602</v>
      </c>
      <c r="CY397" s="10">
        <v>1.225</v>
      </c>
      <c r="CZ397" s="22">
        <v>1.085</v>
      </c>
      <c r="DA397" s="21">
        <f t="shared" si="544"/>
        <v>66511.7422597421</v>
      </c>
      <c r="DG397" s="12">
        <v>41606</v>
      </c>
      <c r="DH397" s="12">
        <v>0.0253</v>
      </c>
      <c r="DI397" s="13">
        <v>1.35</v>
      </c>
      <c r="DJ397" s="14">
        <v>1</v>
      </c>
      <c r="DK397" s="15">
        <f t="shared" si="545"/>
        <v>1421.05293</v>
      </c>
      <c r="DL397" s="12">
        <v>1</v>
      </c>
      <c r="DM397" s="12">
        <v>280</v>
      </c>
      <c r="DN397" s="12">
        <v>1.83</v>
      </c>
      <c r="DO397" s="19">
        <f t="shared" si="546"/>
        <v>3.56684210526316</v>
      </c>
      <c r="DP397" s="20">
        <v>11872</v>
      </c>
      <c r="DQ397" s="12">
        <v>1</v>
      </c>
      <c r="DR397" s="12">
        <v>3.11</v>
      </c>
      <c r="DS397" s="9">
        <f t="shared" si="547"/>
        <v>4.11</v>
      </c>
      <c r="DT397" s="10">
        <v>1.225</v>
      </c>
      <c r="DU397" s="22">
        <v>1.085</v>
      </c>
      <c r="DV397" s="21">
        <f t="shared" si="548"/>
        <v>92541.8693183065</v>
      </c>
      <c r="EB397" s="12">
        <v>41606</v>
      </c>
      <c r="EC397" s="12">
        <v>0.02992</v>
      </c>
      <c r="ED397" s="13">
        <v>1.35</v>
      </c>
      <c r="EE397" s="14">
        <v>1</v>
      </c>
      <c r="EF397" s="15">
        <f t="shared" si="549"/>
        <v>1680.549552</v>
      </c>
      <c r="EG397" s="12">
        <v>1</v>
      </c>
      <c r="EH397" s="12">
        <v>280</v>
      </c>
      <c r="EI397" s="12">
        <v>1.92</v>
      </c>
      <c r="EJ397" s="19">
        <f t="shared" si="550"/>
        <v>3.65684210526316</v>
      </c>
      <c r="EK397" s="20">
        <v>11872</v>
      </c>
      <c r="EL397" s="12">
        <v>1</v>
      </c>
      <c r="EM397" s="12">
        <v>3.91</v>
      </c>
      <c r="EN397" s="9">
        <f t="shared" si="551"/>
        <v>4.91</v>
      </c>
      <c r="EO397" s="10">
        <v>1.225</v>
      </c>
      <c r="EP397" s="22">
        <v>1.2</v>
      </c>
      <c r="EQ397" s="21">
        <f t="shared" si="552"/>
        <v>130044.941231693</v>
      </c>
    </row>
    <row r="398" s="1" customFormat="1" customHeight="1" spans="6:147">
      <c r="F398" s="12">
        <v>35434</v>
      </c>
      <c r="G398" s="12">
        <v>0.0253</v>
      </c>
      <c r="H398" s="13">
        <v>1.35</v>
      </c>
      <c r="I398" s="14">
        <v>1</v>
      </c>
      <c r="J398" s="15">
        <f t="shared" si="525"/>
        <v>1210.24827</v>
      </c>
      <c r="K398" s="12">
        <v>1</v>
      </c>
      <c r="L398" s="12">
        <v>280</v>
      </c>
      <c r="M398" s="12">
        <v>1.83</v>
      </c>
      <c r="N398" s="19">
        <f t="shared" si="526"/>
        <v>3.56684210526316</v>
      </c>
      <c r="O398" s="20">
        <v>11872</v>
      </c>
      <c r="P398" s="12">
        <v>0.99</v>
      </c>
      <c r="Q398" s="12">
        <v>1.98</v>
      </c>
      <c r="R398" s="9">
        <f t="shared" si="527"/>
        <v>2.9602</v>
      </c>
      <c r="S398" s="10">
        <v>1.225</v>
      </c>
      <c r="T398" s="20">
        <v>1</v>
      </c>
      <c r="U398" s="21">
        <f t="shared" si="528"/>
        <v>58704.4262780965</v>
      </c>
      <c r="AA398" s="12">
        <v>35434</v>
      </c>
      <c r="AB398" s="12">
        <v>0.0253</v>
      </c>
      <c r="AC398" s="13">
        <v>1.35</v>
      </c>
      <c r="AD398" s="14">
        <v>1</v>
      </c>
      <c r="AE398" s="15">
        <f t="shared" si="529"/>
        <v>1210.24827</v>
      </c>
      <c r="AF398" s="12">
        <v>1</v>
      </c>
      <c r="AG398" s="12">
        <v>280</v>
      </c>
      <c r="AH398" s="12">
        <v>1.83</v>
      </c>
      <c r="AI398" s="19">
        <f t="shared" si="530"/>
        <v>3.56684210526316</v>
      </c>
      <c r="AJ398" s="20">
        <v>11872</v>
      </c>
      <c r="AK398" s="12">
        <v>0.99</v>
      </c>
      <c r="AL398" s="12">
        <v>1.98</v>
      </c>
      <c r="AM398" s="9">
        <f t="shared" si="531"/>
        <v>2.9602</v>
      </c>
      <c r="AN398" s="10">
        <v>1.225</v>
      </c>
      <c r="AO398" s="22">
        <v>1.015</v>
      </c>
      <c r="AP398" s="21">
        <f t="shared" si="532"/>
        <v>59584.992672268</v>
      </c>
      <c r="AV398" s="12">
        <v>35728</v>
      </c>
      <c r="AW398" s="12">
        <v>0.0253</v>
      </c>
      <c r="AX398" s="13">
        <v>1.35</v>
      </c>
      <c r="AY398" s="14">
        <v>1</v>
      </c>
      <c r="AZ398" s="15">
        <f t="shared" si="533"/>
        <v>1220.28984</v>
      </c>
      <c r="BA398" s="12">
        <v>1</v>
      </c>
      <c r="BB398" s="12">
        <v>280</v>
      </c>
      <c r="BC398" s="12">
        <v>1.83</v>
      </c>
      <c r="BD398" s="19">
        <f t="shared" si="534"/>
        <v>3.56684210526316</v>
      </c>
      <c r="BE398" s="20">
        <v>11872</v>
      </c>
      <c r="BF398" s="12">
        <v>1</v>
      </c>
      <c r="BG398" s="12">
        <v>3.11</v>
      </c>
      <c r="BH398" s="9">
        <f t="shared" si="535"/>
        <v>4.11</v>
      </c>
      <c r="BI398" s="10">
        <v>1.225</v>
      </c>
      <c r="BJ398" s="20">
        <v>1</v>
      </c>
      <c r="BK398" s="21">
        <f t="shared" si="536"/>
        <v>81686.7101057565</v>
      </c>
      <c r="BQ398" s="12">
        <v>35728</v>
      </c>
      <c r="BR398" s="12">
        <v>0.0253</v>
      </c>
      <c r="BS398" s="13">
        <v>1.35</v>
      </c>
      <c r="BT398" s="14">
        <v>1</v>
      </c>
      <c r="BU398" s="15">
        <f t="shared" si="537"/>
        <v>1220.28984</v>
      </c>
      <c r="BV398" s="12">
        <v>1</v>
      </c>
      <c r="BW398" s="12">
        <v>280</v>
      </c>
      <c r="BX398" s="12">
        <v>1.83</v>
      </c>
      <c r="BY398" s="19">
        <f t="shared" si="538"/>
        <v>3.56684210526316</v>
      </c>
      <c r="BZ398" s="20">
        <v>11872</v>
      </c>
      <c r="CA398" s="12">
        <v>1</v>
      </c>
      <c r="CB398" s="12">
        <v>3.11</v>
      </c>
      <c r="CC398" s="9">
        <f t="shared" si="539"/>
        <v>4.11</v>
      </c>
      <c r="CD398" s="10">
        <v>1.225</v>
      </c>
      <c r="CE398" s="22">
        <v>1.015</v>
      </c>
      <c r="CF398" s="21">
        <f t="shared" si="540"/>
        <v>82912.0107573429</v>
      </c>
      <c r="CL398" s="12">
        <v>41312</v>
      </c>
      <c r="CM398" s="12">
        <v>0.0253</v>
      </c>
      <c r="CN398" s="13">
        <v>1.35</v>
      </c>
      <c r="CO398" s="14">
        <v>1</v>
      </c>
      <c r="CP398" s="15">
        <f t="shared" si="541"/>
        <v>1411.01136</v>
      </c>
      <c r="CQ398" s="12">
        <v>1</v>
      </c>
      <c r="CR398" s="12">
        <v>280</v>
      </c>
      <c r="CS398" s="12">
        <v>1.83</v>
      </c>
      <c r="CT398" s="19">
        <f t="shared" si="542"/>
        <v>3.56684210526316</v>
      </c>
      <c r="CU398" s="20">
        <v>11872</v>
      </c>
      <c r="CV398" s="12">
        <v>0.99</v>
      </c>
      <c r="CW398" s="12">
        <v>1.98</v>
      </c>
      <c r="CX398" s="9">
        <f t="shared" si="543"/>
        <v>2.9602</v>
      </c>
      <c r="CY398" s="10">
        <v>1.225</v>
      </c>
      <c r="CZ398" s="22">
        <v>1.085</v>
      </c>
      <c r="DA398" s="21">
        <f t="shared" si="544"/>
        <v>66511.7422597421</v>
      </c>
      <c r="DG398" s="12">
        <v>41606</v>
      </c>
      <c r="DH398" s="12">
        <v>0.0253</v>
      </c>
      <c r="DI398" s="13">
        <v>1.35</v>
      </c>
      <c r="DJ398" s="14">
        <v>1</v>
      </c>
      <c r="DK398" s="15">
        <f t="shared" si="545"/>
        <v>1421.05293</v>
      </c>
      <c r="DL398" s="12">
        <v>1</v>
      </c>
      <c r="DM398" s="12">
        <v>280</v>
      </c>
      <c r="DN398" s="12">
        <v>1.83</v>
      </c>
      <c r="DO398" s="19">
        <f t="shared" si="546"/>
        <v>3.56684210526316</v>
      </c>
      <c r="DP398" s="20">
        <v>11872</v>
      </c>
      <c r="DQ398" s="12">
        <v>1</v>
      </c>
      <c r="DR398" s="12">
        <v>3.11</v>
      </c>
      <c r="DS398" s="9">
        <f t="shared" si="547"/>
        <v>4.11</v>
      </c>
      <c r="DT398" s="10">
        <v>1.225</v>
      </c>
      <c r="DU398" s="22">
        <v>1.085</v>
      </c>
      <c r="DV398" s="21">
        <f t="shared" si="548"/>
        <v>92541.8693183065</v>
      </c>
      <c r="EB398" s="12">
        <v>41606</v>
      </c>
      <c r="EC398" s="12">
        <v>0.02992</v>
      </c>
      <c r="ED398" s="13">
        <v>1.35</v>
      </c>
      <c r="EE398" s="14">
        <v>1</v>
      </c>
      <c r="EF398" s="15">
        <f t="shared" si="549"/>
        <v>1680.549552</v>
      </c>
      <c r="EG398" s="12">
        <v>1</v>
      </c>
      <c r="EH398" s="12">
        <v>280</v>
      </c>
      <c r="EI398" s="12">
        <v>1.92</v>
      </c>
      <c r="EJ398" s="19">
        <f t="shared" si="550"/>
        <v>3.65684210526316</v>
      </c>
      <c r="EK398" s="20">
        <v>11872</v>
      </c>
      <c r="EL398" s="12">
        <v>1</v>
      </c>
      <c r="EM398" s="12">
        <v>3.91</v>
      </c>
      <c r="EN398" s="9">
        <f t="shared" si="551"/>
        <v>4.91</v>
      </c>
      <c r="EO398" s="10">
        <v>1.225</v>
      </c>
      <c r="EP398" s="22">
        <v>1.2</v>
      </c>
      <c r="EQ398" s="21">
        <f t="shared" si="552"/>
        <v>130044.941231693</v>
      </c>
    </row>
    <row r="399" s="1" customFormat="1" customHeight="1" spans="6:147">
      <c r="F399" s="12">
        <v>35434</v>
      </c>
      <c r="G399" s="12">
        <v>0.0253</v>
      </c>
      <c r="H399" s="13">
        <v>1.35</v>
      </c>
      <c r="I399" s="14">
        <v>1</v>
      </c>
      <c r="J399" s="15">
        <f t="shared" si="525"/>
        <v>1210.24827</v>
      </c>
      <c r="K399" s="12">
        <v>1</v>
      </c>
      <c r="L399" s="12">
        <v>280</v>
      </c>
      <c r="M399" s="12">
        <v>1.83</v>
      </c>
      <c r="N399" s="19">
        <f t="shared" si="526"/>
        <v>3.56684210526316</v>
      </c>
      <c r="O399" s="20">
        <v>11872</v>
      </c>
      <c r="P399" s="12">
        <v>0.99</v>
      </c>
      <c r="Q399" s="12">
        <v>1.98</v>
      </c>
      <c r="R399" s="9">
        <f t="shared" si="527"/>
        <v>2.9602</v>
      </c>
      <c r="S399" s="10">
        <v>1.225</v>
      </c>
      <c r="T399" s="20">
        <v>1</v>
      </c>
      <c r="U399" s="21">
        <f t="shared" si="528"/>
        <v>58704.4262780965</v>
      </c>
      <c r="AA399" s="12">
        <v>35434</v>
      </c>
      <c r="AB399" s="12">
        <v>0.0253</v>
      </c>
      <c r="AC399" s="13">
        <v>1.35</v>
      </c>
      <c r="AD399" s="14">
        <v>1</v>
      </c>
      <c r="AE399" s="15">
        <f t="shared" si="529"/>
        <v>1210.24827</v>
      </c>
      <c r="AF399" s="12">
        <v>1</v>
      </c>
      <c r="AG399" s="12">
        <v>280</v>
      </c>
      <c r="AH399" s="12">
        <v>1.83</v>
      </c>
      <c r="AI399" s="19">
        <f t="shared" si="530"/>
        <v>3.56684210526316</v>
      </c>
      <c r="AJ399" s="20">
        <v>11872</v>
      </c>
      <c r="AK399" s="12">
        <v>0.99</v>
      </c>
      <c r="AL399" s="12">
        <v>1.98</v>
      </c>
      <c r="AM399" s="9">
        <f t="shared" si="531"/>
        <v>2.9602</v>
      </c>
      <c r="AN399" s="10">
        <v>1.225</v>
      </c>
      <c r="AO399" s="22">
        <v>1.015</v>
      </c>
      <c r="AP399" s="21">
        <f t="shared" si="532"/>
        <v>59584.992672268</v>
      </c>
      <c r="AV399" s="12">
        <v>35728</v>
      </c>
      <c r="AW399" s="12">
        <v>0.0253</v>
      </c>
      <c r="AX399" s="13">
        <v>1.35</v>
      </c>
      <c r="AY399" s="14">
        <v>1</v>
      </c>
      <c r="AZ399" s="15">
        <f t="shared" si="533"/>
        <v>1220.28984</v>
      </c>
      <c r="BA399" s="12">
        <v>1</v>
      </c>
      <c r="BB399" s="12">
        <v>280</v>
      </c>
      <c r="BC399" s="12">
        <v>1.83</v>
      </c>
      <c r="BD399" s="19">
        <f t="shared" si="534"/>
        <v>3.56684210526316</v>
      </c>
      <c r="BE399" s="20">
        <v>11872</v>
      </c>
      <c r="BF399" s="12">
        <v>1</v>
      </c>
      <c r="BG399" s="12">
        <v>3.11</v>
      </c>
      <c r="BH399" s="9">
        <f t="shared" si="535"/>
        <v>4.11</v>
      </c>
      <c r="BI399" s="10">
        <v>1.225</v>
      </c>
      <c r="BJ399" s="20">
        <v>1</v>
      </c>
      <c r="BK399" s="21">
        <f t="shared" si="536"/>
        <v>81686.7101057565</v>
      </c>
      <c r="BQ399" s="12">
        <v>35728</v>
      </c>
      <c r="BR399" s="12">
        <v>0.0253</v>
      </c>
      <c r="BS399" s="13">
        <v>1.35</v>
      </c>
      <c r="BT399" s="14">
        <v>1</v>
      </c>
      <c r="BU399" s="15">
        <f t="shared" si="537"/>
        <v>1220.28984</v>
      </c>
      <c r="BV399" s="12">
        <v>1</v>
      </c>
      <c r="BW399" s="12">
        <v>280</v>
      </c>
      <c r="BX399" s="12">
        <v>1.83</v>
      </c>
      <c r="BY399" s="19">
        <f t="shared" si="538"/>
        <v>3.56684210526316</v>
      </c>
      <c r="BZ399" s="20">
        <v>11872</v>
      </c>
      <c r="CA399" s="12">
        <v>1</v>
      </c>
      <c r="CB399" s="12">
        <v>3.11</v>
      </c>
      <c r="CC399" s="9">
        <f t="shared" si="539"/>
        <v>4.11</v>
      </c>
      <c r="CD399" s="10">
        <v>1.225</v>
      </c>
      <c r="CE399" s="22">
        <v>1.015</v>
      </c>
      <c r="CF399" s="21">
        <f t="shared" si="540"/>
        <v>82912.0107573429</v>
      </c>
      <c r="CL399" s="12">
        <v>41312</v>
      </c>
      <c r="CM399" s="12">
        <v>0.0253</v>
      </c>
      <c r="CN399" s="13">
        <v>1.35</v>
      </c>
      <c r="CO399" s="14">
        <v>1</v>
      </c>
      <c r="CP399" s="15">
        <f t="shared" si="541"/>
        <v>1411.01136</v>
      </c>
      <c r="CQ399" s="12">
        <v>1</v>
      </c>
      <c r="CR399" s="12">
        <v>280</v>
      </c>
      <c r="CS399" s="12">
        <v>1.83</v>
      </c>
      <c r="CT399" s="19">
        <f t="shared" si="542"/>
        <v>3.56684210526316</v>
      </c>
      <c r="CU399" s="20">
        <v>11872</v>
      </c>
      <c r="CV399" s="12">
        <v>0.99</v>
      </c>
      <c r="CW399" s="12">
        <v>1.98</v>
      </c>
      <c r="CX399" s="9">
        <f t="shared" si="543"/>
        <v>2.9602</v>
      </c>
      <c r="CY399" s="10">
        <v>1.225</v>
      </c>
      <c r="CZ399" s="22">
        <v>1.085</v>
      </c>
      <c r="DA399" s="21">
        <f t="shared" si="544"/>
        <v>66511.7422597421</v>
      </c>
      <c r="DG399" s="12">
        <v>41606</v>
      </c>
      <c r="DH399" s="12">
        <v>0.0253</v>
      </c>
      <c r="DI399" s="13">
        <v>1.35</v>
      </c>
      <c r="DJ399" s="14">
        <v>1</v>
      </c>
      <c r="DK399" s="15">
        <f t="shared" si="545"/>
        <v>1421.05293</v>
      </c>
      <c r="DL399" s="12">
        <v>1</v>
      </c>
      <c r="DM399" s="12">
        <v>280</v>
      </c>
      <c r="DN399" s="12">
        <v>1.83</v>
      </c>
      <c r="DO399" s="19">
        <f t="shared" si="546"/>
        <v>3.56684210526316</v>
      </c>
      <c r="DP399" s="20">
        <v>11872</v>
      </c>
      <c r="DQ399" s="12">
        <v>1</v>
      </c>
      <c r="DR399" s="12">
        <v>3.11</v>
      </c>
      <c r="DS399" s="9">
        <f t="shared" si="547"/>
        <v>4.11</v>
      </c>
      <c r="DT399" s="10">
        <v>1.225</v>
      </c>
      <c r="DU399" s="22">
        <v>1.085</v>
      </c>
      <c r="DV399" s="21">
        <f t="shared" si="548"/>
        <v>92541.8693183065</v>
      </c>
      <c r="EB399" s="12">
        <v>41606</v>
      </c>
      <c r="EC399" s="12">
        <v>0.02992</v>
      </c>
      <c r="ED399" s="13">
        <v>1.35</v>
      </c>
      <c r="EE399" s="14">
        <v>1</v>
      </c>
      <c r="EF399" s="15">
        <f t="shared" si="549"/>
        <v>1680.549552</v>
      </c>
      <c r="EG399" s="12">
        <v>1</v>
      </c>
      <c r="EH399" s="12">
        <v>280</v>
      </c>
      <c r="EI399" s="12">
        <v>1.92</v>
      </c>
      <c r="EJ399" s="19">
        <f t="shared" si="550"/>
        <v>3.65684210526316</v>
      </c>
      <c r="EK399" s="20">
        <v>11872</v>
      </c>
      <c r="EL399" s="12">
        <v>1</v>
      </c>
      <c r="EM399" s="12">
        <v>3.91</v>
      </c>
      <c r="EN399" s="9">
        <f t="shared" si="551"/>
        <v>4.91</v>
      </c>
      <c r="EO399" s="10">
        <v>1.225</v>
      </c>
      <c r="EP399" s="22">
        <v>1.2</v>
      </c>
      <c r="EQ399" s="21">
        <f t="shared" si="552"/>
        <v>130044.941231693</v>
      </c>
    </row>
    <row r="400" s="1" customFormat="1" customHeight="1" spans="6:147">
      <c r="F400" s="12">
        <v>35434</v>
      </c>
      <c r="G400" s="12">
        <v>0.0253</v>
      </c>
      <c r="H400" s="13">
        <v>1.35</v>
      </c>
      <c r="I400" s="14">
        <v>1</v>
      </c>
      <c r="J400" s="15">
        <f t="shared" si="525"/>
        <v>1210.24827</v>
      </c>
      <c r="K400" s="12">
        <v>1</v>
      </c>
      <c r="L400" s="12">
        <v>280</v>
      </c>
      <c r="M400" s="12">
        <v>1.83</v>
      </c>
      <c r="N400" s="19">
        <f t="shared" si="526"/>
        <v>3.56684210526316</v>
      </c>
      <c r="O400" s="20">
        <v>11872</v>
      </c>
      <c r="P400" s="12">
        <v>0.99</v>
      </c>
      <c r="Q400" s="12">
        <v>1.98</v>
      </c>
      <c r="R400" s="9">
        <f t="shared" si="527"/>
        <v>2.9602</v>
      </c>
      <c r="S400" s="10">
        <v>1.225</v>
      </c>
      <c r="T400" s="20">
        <v>1</v>
      </c>
      <c r="U400" s="21">
        <f t="shared" si="528"/>
        <v>58704.4262780965</v>
      </c>
      <c r="AA400" s="12">
        <v>35434</v>
      </c>
      <c r="AB400" s="12">
        <v>0.0253</v>
      </c>
      <c r="AC400" s="13">
        <v>1.35</v>
      </c>
      <c r="AD400" s="14">
        <v>1</v>
      </c>
      <c r="AE400" s="15">
        <f t="shared" si="529"/>
        <v>1210.24827</v>
      </c>
      <c r="AF400" s="12">
        <v>1</v>
      </c>
      <c r="AG400" s="12">
        <v>280</v>
      </c>
      <c r="AH400" s="12">
        <v>1.83</v>
      </c>
      <c r="AI400" s="19">
        <f t="shared" si="530"/>
        <v>3.56684210526316</v>
      </c>
      <c r="AJ400" s="20">
        <v>11872</v>
      </c>
      <c r="AK400" s="12">
        <v>0.99</v>
      </c>
      <c r="AL400" s="12">
        <v>1.98</v>
      </c>
      <c r="AM400" s="9">
        <f t="shared" si="531"/>
        <v>2.9602</v>
      </c>
      <c r="AN400" s="10">
        <v>1.225</v>
      </c>
      <c r="AO400" s="22">
        <v>1.015</v>
      </c>
      <c r="AP400" s="21">
        <f t="shared" si="532"/>
        <v>59584.992672268</v>
      </c>
      <c r="AV400" s="12">
        <v>35728</v>
      </c>
      <c r="AW400" s="12">
        <v>0.0253</v>
      </c>
      <c r="AX400" s="13">
        <v>1.35</v>
      </c>
      <c r="AY400" s="14">
        <v>1</v>
      </c>
      <c r="AZ400" s="15">
        <f t="shared" si="533"/>
        <v>1220.28984</v>
      </c>
      <c r="BA400" s="12">
        <v>1</v>
      </c>
      <c r="BB400" s="12">
        <v>280</v>
      </c>
      <c r="BC400" s="12">
        <v>1.83</v>
      </c>
      <c r="BD400" s="19">
        <f t="shared" si="534"/>
        <v>3.56684210526316</v>
      </c>
      <c r="BE400" s="20">
        <v>11872</v>
      </c>
      <c r="BF400" s="12">
        <v>1</v>
      </c>
      <c r="BG400" s="12">
        <v>3.11</v>
      </c>
      <c r="BH400" s="9">
        <f t="shared" si="535"/>
        <v>4.11</v>
      </c>
      <c r="BI400" s="10">
        <v>1.225</v>
      </c>
      <c r="BJ400" s="20">
        <v>1</v>
      </c>
      <c r="BK400" s="21">
        <f t="shared" si="536"/>
        <v>81686.7101057565</v>
      </c>
      <c r="BQ400" s="12">
        <v>35728</v>
      </c>
      <c r="BR400" s="12">
        <v>0.0253</v>
      </c>
      <c r="BS400" s="13">
        <v>1.35</v>
      </c>
      <c r="BT400" s="14">
        <v>1</v>
      </c>
      <c r="BU400" s="15">
        <f t="shared" si="537"/>
        <v>1220.28984</v>
      </c>
      <c r="BV400" s="12">
        <v>1</v>
      </c>
      <c r="BW400" s="12">
        <v>280</v>
      </c>
      <c r="BX400" s="12">
        <v>1.83</v>
      </c>
      <c r="BY400" s="19">
        <f t="shared" si="538"/>
        <v>3.56684210526316</v>
      </c>
      <c r="BZ400" s="20">
        <v>11872</v>
      </c>
      <c r="CA400" s="12">
        <v>1</v>
      </c>
      <c r="CB400" s="12">
        <v>3.11</v>
      </c>
      <c r="CC400" s="9">
        <f t="shared" si="539"/>
        <v>4.11</v>
      </c>
      <c r="CD400" s="10">
        <v>1.225</v>
      </c>
      <c r="CE400" s="22">
        <v>1.015</v>
      </c>
      <c r="CF400" s="21">
        <f t="shared" si="540"/>
        <v>82912.0107573429</v>
      </c>
      <c r="CL400" s="12">
        <v>41312</v>
      </c>
      <c r="CM400" s="12">
        <v>0.0253</v>
      </c>
      <c r="CN400" s="13">
        <v>1.35</v>
      </c>
      <c r="CO400" s="14">
        <v>1</v>
      </c>
      <c r="CP400" s="15">
        <f t="shared" si="541"/>
        <v>1411.01136</v>
      </c>
      <c r="CQ400" s="12">
        <v>1</v>
      </c>
      <c r="CR400" s="12">
        <v>280</v>
      </c>
      <c r="CS400" s="12">
        <v>1.83</v>
      </c>
      <c r="CT400" s="19">
        <f t="shared" si="542"/>
        <v>3.56684210526316</v>
      </c>
      <c r="CU400" s="20">
        <v>11872</v>
      </c>
      <c r="CV400" s="12">
        <v>0.99</v>
      </c>
      <c r="CW400" s="12">
        <v>1.98</v>
      </c>
      <c r="CX400" s="9">
        <f t="shared" si="543"/>
        <v>2.9602</v>
      </c>
      <c r="CY400" s="10">
        <v>1.225</v>
      </c>
      <c r="CZ400" s="22">
        <v>1.085</v>
      </c>
      <c r="DA400" s="21">
        <f t="shared" si="544"/>
        <v>66511.7422597421</v>
      </c>
      <c r="DG400" s="12">
        <v>41606</v>
      </c>
      <c r="DH400" s="12">
        <v>0.0253</v>
      </c>
      <c r="DI400" s="13">
        <v>1.35</v>
      </c>
      <c r="DJ400" s="14">
        <v>1</v>
      </c>
      <c r="DK400" s="15">
        <f t="shared" si="545"/>
        <v>1421.05293</v>
      </c>
      <c r="DL400" s="12">
        <v>1</v>
      </c>
      <c r="DM400" s="12">
        <v>280</v>
      </c>
      <c r="DN400" s="12">
        <v>1.83</v>
      </c>
      <c r="DO400" s="19">
        <f t="shared" si="546"/>
        <v>3.56684210526316</v>
      </c>
      <c r="DP400" s="20">
        <v>11872</v>
      </c>
      <c r="DQ400" s="12">
        <v>1</v>
      </c>
      <c r="DR400" s="12">
        <v>3.11</v>
      </c>
      <c r="DS400" s="9">
        <f t="shared" si="547"/>
        <v>4.11</v>
      </c>
      <c r="DT400" s="10">
        <v>1.225</v>
      </c>
      <c r="DU400" s="22">
        <v>1.085</v>
      </c>
      <c r="DV400" s="21">
        <f t="shared" si="548"/>
        <v>92541.8693183065</v>
      </c>
      <c r="EB400" s="12">
        <v>41606</v>
      </c>
      <c r="EC400" s="12">
        <v>0.02992</v>
      </c>
      <c r="ED400" s="13">
        <v>1.35</v>
      </c>
      <c r="EE400" s="14">
        <v>1</v>
      </c>
      <c r="EF400" s="15">
        <f t="shared" si="549"/>
        <v>1680.549552</v>
      </c>
      <c r="EG400" s="12">
        <v>1</v>
      </c>
      <c r="EH400" s="12">
        <v>280</v>
      </c>
      <c r="EI400" s="12">
        <v>1.92</v>
      </c>
      <c r="EJ400" s="19">
        <f t="shared" si="550"/>
        <v>3.65684210526316</v>
      </c>
      <c r="EK400" s="20">
        <v>11872</v>
      </c>
      <c r="EL400" s="12">
        <v>1</v>
      </c>
      <c r="EM400" s="12">
        <v>3.91</v>
      </c>
      <c r="EN400" s="9">
        <f t="shared" si="551"/>
        <v>4.91</v>
      </c>
      <c r="EO400" s="10">
        <v>1.225</v>
      </c>
      <c r="EP400" s="22">
        <v>1.2</v>
      </c>
      <c r="EQ400" s="21">
        <f t="shared" si="552"/>
        <v>130044.941231693</v>
      </c>
    </row>
    <row r="401" s="1" customFormat="1" customHeight="1" spans="6:147">
      <c r="F401" s="12">
        <v>35434</v>
      </c>
      <c r="G401" s="12">
        <v>0.0253</v>
      </c>
      <c r="H401" s="13">
        <v>1.35</v>
      </c>
      <c r="I401" s="14">
        <v>1</v>
      </c>
      <c r="J401" s="15">
        <f t="shared" si="525"/>
        <v>1210.24827</v>
      </c>
      <c r="K401" s="12">
        <v>1</v>
      </c>
      <c r="L401" s="12">
        <v>280</v>
      </c>
      <c r="M401" s="12">
        <v>1.83</v>
      </c>
      <c r="N401" s="19">
        <f t="shared" si="526"/>
        <v>3.56684210526316</v>
      </c>
      <c r="O401" s="20">
        <v>11872</v>
      </c>
      <c r="P401" s="12">
        <v>0.99</v>
      </c>
      <c r="Q401" s="12">
        <v>1.98</v>
      </c>
      <c r="R401" s="9">
        <f t="shared" si="527"/>
        <v>2.9602</v>
      </c>
      <c r="S401" s="10">
        <v>1.225</v>
      </c>
      <c r="T401" s="20">
        <v>1</v>
      </c>
      <c r="U401" s="21">
        <f t="shared" si="528"/>
        <v>58704.4262780965</v>
      </c>
      <c r="AA401" s="12">
        <v>35434</v>
      </c>
      <c r="AB401" s="12">
        <v>0.0253</v>
      </c>
      <c r="AC401" s="13">
        <v>1.35</v>
      </c>
      <c r="AD401" s="14">
        <v>1</v>
      </c>
      <c r="AE401" s="15">
        <f t="shared" si="529"/>
        <v>1210.24827</v>
      </c>
      <c r="AF401" s="12">
        <v>1</v>
      </c>
      <c r="AG401" s="12">
        <v>280</v>
      </c>
      <c r="AH401" s="12">
        <v>1.83</v>
      </c>
      <c r="AI401" s="19">
        <f t="shared" si="530"/>
        <v>3.56684210526316</v>
      </c>
      <c r="AJ401" s="20">
        <v>11872</v>
      </c>
      <c r="AK401" s="12">
        <v>0.99</v>
      </c>
      <c r="AL401" s="12">
        <v>1.98</v>
      </c>
      <c r="AM401" s="9">
        <f t="shared" si="531"/>
        <v>2.9602</v>
      </c>
      <c r="AN401" s="10">
        <v>1.225</v>
      </c>
      <c r="AO401" s="22">
        <v>1.015</v>
      </c>
      <c r="AP401" s="21">
        <f t="shared" si="532"/>
        <v>59584.992672268</v>
      </c>
      <c r="AV401" s="12">
        <v>35728</v>
      </c>
      <c r="AW401" s="12">
        <v>0.0253</v>
      </c>
      <c r="AX401" s="13">
        <v>1.35</v>
      </c>
      <c r="AY401" s="14">
        <v>1</v>
      </c>
      <c r="AZ401" s="15">
        <f t="shared" si="533"/>
        <v>1220.28984</v>
      </c>
      <c r="BA401" s="12">
        <v>1</v>
      </c>
      <c r="BB401" s="12">
        <v>280</v>
      </c>
      <c r="BC401" s="12">
        <v>1.83</v>
      </c>
      <c r="BD401" s="19">
        <f t="shared" si="534"/>
        <v>3.56684210526316</v>
      </c>
      <c r="BE401" s="20">
        <v>11872</v>
      </c>
      <c r="BF401" s="12">
        <v>1</v>
      </c>
      <c r="BG401" s="12">
        <v>3.11</v>
      </c>
      <c r="BH401" s="9">
        <f t="shared" si="535"/>
        <v>4.11</v>
      </c>
      <c r="BI401" s="10">
        <v>1.225</v>
      </c>
      <c r="BJ401" s="20">
        <v>1</v>
      </c>
      <c r="BK401" s="21">
        <f t="shared" si="536"/>
        <v>81686.7101057565</v>
      </c>
      <c r="BQ401" s="12">
        <v>35728</v>
      </c>
      <c r="BR401" s="12">
        <v>0.0253</v>
      </c>
      <c r="BS401" s="13">
        <v>1.35</v>
      </c>
      <c r="BT401" s="14">
        <v>1</v>
      </c>
      <c r="BU401" s="15">
        <f t="shared" si="537"/>
        <v>1220.28984</v>
      </c>
      <c r="BV401" s="12">
        <v>1</v>
      </c>
      <c r="BW401" s="12">
        <v>280</v>
      </c>
      <c r="BX401" s="12">
        <v>1.83</v>
      </c>
      <c r="BY401" s="19">
        <f t="shared" si="538"/>
        <v>3.56684210526316</v>
      </c>
      <c r="BZ401" s="20">
        <v>11872</v>
      </c>
      <c r="CA401" s="12">
        <v>1</v>
      </c>
      <c r="CB401" s="12">
        <v>3.11</v>
      </c>
      <c r="CC401" s="9">
        <f t="shared" si="539"/>
        <v>4.11</v>
      </c>
      <c r="CD401" s="10">
        <v>1.225</v>
      </c>
      <c r="CE401" s="22">
        <v>1.015</v>
      </c>
      <c r="CF401" s="21">
        <f t="shared" si="540"/>
        <v>82912.0107573429</v>
      </c>
      <c r="CL401" s="12">
        <v>41312</v>
      </c>
      <c r="CM401" s="12">
        <v>0.0253</v>
      </c>
      <c r="CN401" s="13">
        <v>1.35</v>
      </c>
      <c r="CO401" s="14">
        <v>1</v>
      </c>
      <c r="CP401" s="15">
        <f t="shared" si="541"/>
        <v>1411.01136</v>
      </c>
      <c r="CQ401" s="12">
        <v>1</v>
      </c>
      <c r="CR401" s="12">
        <v>280</v>
      </c>
      <c r="CS401" s="12">
        <v>1.83</v>
      </c>
      <c r="CT401" s="19">
        <f t="shared" si="542"/>
        <v>3.56684210526316</v>
      </c>
      <c r="CU401" s="20">
        <v>11872</v>
      </c>
      <c r="CV401" s="12">
        <v>0.99</v>
      </c>
      <c r="CW401" s="12">
        <v>1.98</v>
      </c>
      <c r="CX401" s="9">
        <f t="shared" si="543"/>
        <v>2.9602</v>
      </c>
      <c r="CY401" s="10">
        <v>1.225</v>
      </c>
      <c r="CZ401" s="22">
        <v>1.085</v>
      </c>
      <c r="DA401" s="21">
        <f t="shared" si="544"/>
        <v>66511.7422597421</v>
      </c>
      <c r="DG401" s="12">
        <v>41606</v>
      </c>
      <c r="DH401" s="12">
        <v>0.0253</v>
      </c>
      <c r="DI401" s="13">
        <v>1.35</v>
      </c>
      <c r="DJ401" s="14">
        <v>1</v>
      </c>
      <c r="DK401" s="15">
        <f t="shared" si="545"/>
        <v>1421.05293</v>
      </c>
      <c r="DL401" s="12">
        <v>1</v>
      </c>
      <c r="DM401" s="12">
        <v>280</v>
      </c>
      <c r="DN401" s="12">
        <v>1.83</v>
      </c>
      <c r="DO401" s="19">
        <f t="shared" si="546"/>
        <v>3.56684210526316</v>
      </c>
      <c r="DP401" s="20">
        <v>11872</v>
      </c>
      <c r="DQ401" s="12">
        <v>1</v>
      </c>
      <c r="DR401" s="12">
        <v>3.11</v>
      </c>
      <c r="DS401" s="9">
        <f t="shared" si="547"/>
        <v>4.11</v>
      </c>
      <c r="DT401" s="10">
        <v>1.225</v>
      </c>
      <c r="DU401" s="22">
        <v>1.085</v>
      </c>
      <c r="DV401" s="21">
        <f t="shared" si="548"/>
        <v>92541.8693183065</v>
      </c>
      <c r="EB401" s="12">
        <v>41606</v>
      </c>
      <c r="EC401" s="12">
        <v>0.02992</v>
      </c>
      <c r="ED401" s="13">
        <v>1.35</v>
      </c>
      <c r="EE401" s="14">
        <v>1</v>
      </c>
      <c r="EF401" s="15">
        <f t="shared" si="549"/>
        <v>1680.549552</v>
      </c>
      <c r="EG401" s="12">
        <v>1</v>
      </c>
      <c r="EH401" s="12">
        <v>280</v>
      </c>
      <c r="EI401" s="12">
        <v>1.92</v>
      </c>
      <c r="EJ401" s="19">
        <f t="shared" si="550"/>
        <v>3.65684210526316</v>
      </c>
      <c r="EK401" s="20">
        <v>11872</v>
      </c>
      <c r="EL401" s="12">
        <v>1</v>
      </c>
      <c r="EM401" s="12">
        <v>3.91</v>
      </c>
      <c r="EN401" s="9">
        <f t="shared" si="551"/>
        <v>4.91</v>
      </c>
      <c r="EO401" s="10">
        <v>1.225</v>
      </c>
      <c r="EP401" s="22">
        <v>1.2</v>
      </c>
      <c r="EQ401" s="21">
        <f t="shared" si="552"/>
        <v>130044.941231693</v>
      </c>
    </row>
    <row r="402" s="1" customFormat="1" customHeight="1" spans="6:147">
      <c r="F402" s="12">
        <v>35434</v>
      </c>
      <c r="G402" s="12">
        <v>0</v>
      </c>
      <c r="H402" s="13">
        <v>1.35</v>
      </c>
      <c r="I402" s="14">
        <v>1</v>
      </c>
      <c r="J402" s="15">
        <f t="shared" si="525"/>
        <v>0</v>
      </c>
      <c r="K402" s="12">
        <v>1</v>
      </c>
      <c r="L402" s="12">
        <v>280</v>
      </c>
      <c r="M402" s="12">
        <v>1.83</v>
      </c>
      <c r="N402" s="19">
        <f t="shared" si="526"/>
        <v>3.56684210526316</v>
      </c>
      <c r="O402" s="20">
        <v>0</v>
      </c>
      <c r="P402" s="12">
        <v>0.99</v>
      </c>
      <c r="Q402" s="12">
        <v>1.98</v>
      </c>
      <c r="R402" s="9">
        <f t="shared" si="527"/>
        <v>2.9602</v>
      </c>
      <c r="S402" s="10">
        <v>1.225</v>
      </c>
      <c r="T402" s="20">
        <v>1</v>
      </c>
      <c r="U402" s="21">
        <f t="shared" si="528"/>
        <v>0</v>
      </c>
      <c r="AA402" s="12">
        <v>35434</v>
      </c>
      <c r="AB402" s="12">
        <v>0.0253</v>
      </c>
      <c r="AC402" s="13">
        <v>1.35</v>
      </c>
      <c r="AD402" s="14">
        <v>1</v>
      </c>
      <c r="AE402" s="15">
        <f t="shared" si="529"/>
        <v>1210.24827</v>
      </c>
      <c r="AF402" s="12">
        <v>1</v>
      </c>
      <c r="AG402" s="12">
        <v>280</v>
      </c>
      <c r="AH402" s="12">
        <v>1.83</v>
      </c>
      <c r="AI402" s="19">
        <f t="shared" si="530"/>
        <v>3.56684210526316</v>
      </c>
      <c r="AJ402" s="20">
        <v>11872</v>
      </c>
      <c r="AK402" s="12">
        <v>0.99</v>
      </c>
      <c r="AL402" s="12">
        <v>1.98</v>
      </c>
      <c r="AM402" s="9">
        <f t="shared" si="531"/>
        <v>2.9602</v>
      </c>
      <c r="AN402" s="10">
        <v>1.225</v>
      </c>
      <c r="AO402" s="22">
        <v>1.015</v>
      </c>
      <c r="AP402" s="21">
        <f t="shared" si="532"/>
        <v>59584.992672268</v>
      </c>
      <c r="AV402" s="12">
        <v>35728</v>
      </c>
      <c r="AW402" s="12">
        <v>0</v>
      </c>
      <c r="AX402" s="13">
        <v>1.35</v>
      </c>
      <c r="AY402" s="14">
        <v>1</v>
      </c>
      <c r="AZ402" s="15">
        <f t="shared" si="533"/>
        <v>0</v>
      </c>
      <c r="BA402" s="12">
        <v>1</v>
      </c>
      <c r="BB402" s="12">
        <v>280</v>
      </c>
      <c r="BC402" s="12">
        <v>1.83</v>
      </c>
      <c r="BD402" s="19">
        <f t="shared" si="534"/>
        <v>3.56684210526316</v>
      </c>
      <c r="BE402" s="20">
        <v>0</v>
      </c>
      <c r="BF402" s="12">
        <v>1</v>
      </c>
      <c r="BG402" s="12">
        <v>3.11</v>
      </c>
      <c r="BH402" s="9">
        <f t="shared" si="535"/>
        <v>4.11</v>
      </c>
      <c r="BI402" s="10">
        <v>1.225</v>
      </c>
      <c r="BJ402" s="20">
        <v>1</v>
      </c>
      <c r="BK402" s="21">
        <f t="shared" si="536"/>
        <v>0</v>
      </c>
      <c r="BQ402" s="12">
        <v>35728</v>
      </c>
      <c r="BR402" s="12">
        <v>0.0253</v>
      </c>
      <c r="BS402" s="13">
        <v>1.35</v>
      </c>
      <c r="BT402" s="14">
        <v>1</v>
      </c>
      <c r="BU402" s="15">
        <f t="shared" si="537"/>
        <v>1220.28984</v>
      </c>
      <c r="BV402" s="12">
        <v>1</v>
      </c>
      <c r="BW402" s="12">
        <v>280</v>
      </c>
      <c r="BX402" s="12">
        <v>1.83</v>
      </c>
      <c r="BY402" s="19">
        <f t="shared" si="538"/>
        <v>3.56684210526316</v>
      </c>
      <c r="BZ402" s="20">
        <v>11872</v>
      </c>
      <c r="CA402" s="12">
        <v>1</v>
      </c>
      <c r="CB402" s="12">
        <v>3.11</v>
      </c>
      <c r="CC402" s="9">
        <f t="shared" si="539"/>
        <v>4.11</v>
      </c>
      <c r="CD402" s="10">
        <v>1.225</v>
      </c>
      <c r="CE402" s="22">
        <v>1.015</v>
      </c>
      <c r="CF402" s="21">
        <f t="shared" si="540"/>
        <v>82912.0107573429</v>
      </c>
      <c r="CL402" s="12">
        <v>41312</v>
      </c>
      <c r="CM402" s="12">
        <v>0.0253</v>
      </c>
      <c r="CN402" s="13">
        <v>1.35</v>
      </c>
      <c r="CO402" s="14">
        <v>1</v>
      </c>
      <c r="CP402" s="15">
        <f t="shared" si="541"/>
        <v>1411.01136</v>
      </c>
      <c r="CQ402" s="12">
        <v>1</v>
      </c>
      <c r="CR402" s="12">
        <v>280</v>
      </c>
      <c r="CS402" s="12">
        <v>1.83</v>
      </c>
      <c r="CT402" s="19">
        <f t="shared" si="542"/>
        <v>3.56684210526316</v>
      </c>
      <c r="CU402" s="20">
        <v>11872</v>
      </c>
      <c r="CV402" s="12">
        <v>0.99</v>
      </c>
      <c r="CW402" s="12">
        <v>1.98</v>
      </c>
      <c r="CX402" s="9">
        <f t="shared" si="543"/>
        <v>2.9602</v>
      </c>
      <c r="CY402" s="10">
        <v>1.225</v>
      </c>
      <c r="CZ402" s="22">
        <v>1.085</v>
      </c>
      <c r="DA402" s="21">
        <f t="shared" si="544"/>
        <v>66511.7422597421</v>
      </c>
      <c r="DG402" s="12">
        <v>41606</v>
      </c>
      <c r="DH402" s="12">
        <v>0.0253</v>
      </c>
      <c r="DI402" s="13">
        <v>1.35</v>
      </c>
      <c r="DJ402" s="14">
        <v>1</v>
      </c>
      <c r="DK402" s="15">
        <f t="shared" si="545"/>
        <v>1421.05293</v>
      </c>
      <c r="DL402" s="12">
        <v>1</v>
      </c>
      <c r="DM402" s="12">
        <v>280</v>
      </c>
      <c r="DN402" s="12">
        <v>1.83</v>
      </c>
      <c r="DO402" s="19">
        <f t="shared" si="546"/>
        <v>3.56684210526316</v>
      </c>
      <c r="DP402" s="20">
        <v>11872</v>
      </c>
      <c r="DQ402" s="12">
        <v>1</v>
      </c>
      <c r="DR402" s="12">
        <v>3.11</v>
      </c>
      <c r="DS402" s="9">
        <f t="shared" si="547"/>
        <v>4.11</v>
      </c>
      <c r="DT402" s="10">
        <v>1.225</v>
      </c>
      <c r="DU402" s="22">
        <v>1.085</v>
      </c>
      <c r="DV402" s="21">
        <f t="shared" si="548"/>
        <v>92541.8693183065</v>
      </c>
      <c r="EB402" s="12">
        <v>41606</v>
      </c>
      <c r="EC402" s="12">
        <v>0.02992</v>
      </c>
      <c r="ED402" s="13">
        <v>1.35</v>
      </c>
      <c r="EE402" s="14">
        <v>1</v>
      </c>
      <c r="EF402" s="15">
        <f t="shared" si="549"/>
        <v>1680.549552</v>
      </c>
      <c r="EG402" s="12">
        <v>1</v>
      </c>
      <c r="EH402" s="12">
        <v>280</v>
      </c>
      <c r="EI402" s="12">
        <v>1.92</v>
      </c>
      <c r="EJ402" s="19">
        <f t="shared" si="550"/>
        <v>3.65684210526316</v>
      </c>
      <c r="EK402" s="20">
        <v>11872</v>
      </c>
      <c r="EL402" s="12">
        <v>1</v>
      </c>
      <c r="EM402" s="12">
        <v>3.91</v>
      </c>
      <c r="EN402" s="9">
        <f t="shared" si="551"/>
        <v>4.91</v>
      </c>
      <c r="EO402" s="10">
        <v>1.225</v>
      </c>
      <c r="EP402" s="22">
        <v>1.2</v>
      </c>
      <c r="EQ402" s="21">
        <f t="shared" si="552"/>
        <v>130044.941231693</v>
      </c>
    </row>
    <row r="403" s="1" customFormat="1" customHeight="1" spans="6:147">
      <c r="F403" s="12">
        <v>35434</v>
      </c>
      <c r="G403" s="12">
        <v>0</v>
      </c>
      <c r="H403" s="13">
        <v>1.35</v>
      </c>
      <c r="I403" s="14">
        <v>1</v>
      </c>
      <c r="J403" s="15">
        <f t="shared" si="525"/>
        <v>0</v>
      </c>
      <c r="K403" s="12">
        <v>1</v>
      </c>
      <c r="L403" s="12">
        <v>280</v>
      </c>
      <c r="M403" s="12">
        <v>1.83</v>
      </c>
      <c r="N403" s="19">
        <f t="shared" si="526"/>
        <v>3.56684210526316</v>
      </c>
      <c r="O403" s="20">
        <v>0</v>
      </c>
      <c r="P403" s="12">
        <v>0.99</v>
      </c>
      <c r="Q403" s="12">
        <v>1.98</v>
      </c>
      <c r="R403" s="9">
        <f t="shared" si="527"/>
        <v>2.9602</v>
      </c>
      <c r="S403" s="10">
        <v>1.225</v>
      </c>
      <c r="T403" s="20">
        <v>1</v>
      </c>
      <c r="U403" s="21">
        <f t="shared" si="528"/>
        <v>0</v>
      </c>
      <c r="AA403" s="12">
        <v>35434</v>
      </c>
      <c r="AB403" s="12">
        <v>0.0253</v>
      </c>
      <c r="AC403" s="13">
        <v>1.35</v>
      </c>
      <c r="AD403" s="14">
        <v>1</v>
      </c>
      <c r="AE403" s="15">
        <f t="shared" si="529"/>
        <v>1210.24827</v>
      </c>
      <c r="AF403" s="12">
        <v>1</v>
      </c>
      <c r="AG403" s="12">
        <v>280</v>
      </c>
      <c r="AH403" s="12">
        <v>1.83</v>
      </c>
      <c r="AI403" s="19">
        <f t="shared" si="530"/>
        <v>3.56684210526316</v>
      </c>
      <c r="AJ403" s="20">
        <v>11872</v>
      </c>
      <c r="AK403" s="12">
        <v>0.99</v>
      </c>
      <c r="AL403" s="12">
        <v>1.98</v>
      </c>
      <c r="AM403" s="9">
        <f t="shared" si="531"/>
        <v>2.9602</v>
      </c>
      <c r="AN403" s="10">
        <v>1.225</v>
      </c>
      <c r="AO403" s="22">
        <v>1.015</v>
      </c>
      <c r="AP403" s="21">
        <f t="shared" si="532"/>
        <v>59584.992672268</v>
      </c>
      <c r="AV403" s="12">
        <v>35728</v>
      </c>
      <c r="AW403" s="12">
        <v>0</v>
      </c>
      <c r="AX403" s="13">
        <v>1.35</v>
      </c>
      <c r="AY403" s="14">
        <v>1</v>
      </c>
      <c r="AZ403" s="15">
        <f t="shared" si="533"/>
        <v>0</v>
      </c>
      <c r="BA403" s="12">
        <v>1</v>
      </c>
      <c r="BB403" s="12">
        <v>280</v>
      </c>
      <c r="BC403" s="12">
        <v>1.83</v>
      </c>
      <c r="BD403" s="19">
        <f t="shared" si="534"/>
        <v>3.56684210526316</v>
      </c>
      <c r="BE403" s="20">
        <v>0</v>
      </c>
      <c r="BF403" s="12">
        <v>1</v>
      </c>
      <c r="BG403" s="12">
        <v>3.11</v>
      </c>
      <c r="BH403" s="9">
        <f t="shared" si="535"/>
        <v>4.11</v>
      </c>
      <c r="BI403" s="10">
        <v>1.225</v>
      </c>
      <c r="BJ403" s="20">
        <v>1</v>
      </c>
      <c r="BK403" s="21">
        <f t="shared" si="536"/>
        <v>0</v>
      </c>
      <c r="BQ403" s="12">
        <v>35728</v>
      </c>
      <c r="BR403" s="12">
        <v>0.0253</v>
      </c>
      <c r="BS403" s="13">
        <v>1.35</v>
      </c>
      <c r="BT403" s="14">
        <v>1</v>
      </c>
      <c r="BU403" s="15">
        <f t="shared" si="537"/>
        <v>1220.28984</v>
      </c>
      <c r="BV403" s="12">
        <v>1</v>
      </c>
      <c r="BW403" s="12">
        <v>280</v>
      </c>
      <c r="BX403" s="12">
        <v>1.83</v>
      </c>
      <c r="BY403" s="19">
        <f t="shared" si="538"/>
        <v>3.56684210526316</v>
      </c>
      <c r="BZ403" s="20">
        <v>11872</v>
      </c>
      <c r="CA403" s="12">
        <v>1</v>
      </c>
      <c r="CB403" s="12">
        <v>3.11</v>
      </c>
      <c r="CC403" s="9">
        <f t="shared" si="539"/>
        <v>4.11</v>
      </c>
      <c r="CD403" s="10">
        <v>1.225</v>
      </c>
      <c r="CE403" s="22">
        <v>1.015</v>
      </c>
      <c r="CF403" s="21">
        <f t="shared" si="540"/>
        <v>82912.0107573429</v>
      </c>
      <c r="CL403" s="12">
        <v>41312</v>
      </c>
      <c r="CM403" s="12">
        <v>0.0253</v>
      </c>
      <c r="CN403" s="13">
        <v>1.35</v>
      </c>
      <c r="CO403" s="14">
        <v>1</v>
      </c>
      <c r="CP403" s="15">
        <f t="shared" si="541"/>
        <v>1411.01136</v>
      </c>
      <c r="CQ403" s="12">
        <v>1</v>
      </c>
      <c r="CR403" s="12">
        <v>280</v>
      </c>
      <c r="CS403" s="12">
        <v>1.83</v>
      </c>
      <c r="CT403" s="19">
        <f t="shared" si="542"/>
        <v>3.56684210526316</v>
      </c>
      <c r="CU403" s="20">
        <v>11872</v>
      </c>
      <c r="CV403" s="12">
        <v>0.99</v>
      </c>
      <c r="CW403" s="12">
        <v>1.98</v>
      </c>
      <c r="CX403" s="9">
        <f t="shared" si="543"/>
        <v>2.9602</v>
      </c>
      <c r="CY403" s="10">
        <v>1.225</v>
      </c>
      <c r="CZ403" s="22">
        <v>1.085</v>
      </c>
      <c r="DA403" s="21">
        <f t="shared" si="544"/>
        <v>66511.7422597421</v>
      </c>
      <c r="DG403" s="12">
        <v>41606</v>
      </c>
      <c r="DH403" s="12">
        <v>0.0253</v>
      </c>
      <c r="DI403" s="13">
        <v>1.35</v>
      </c>
      <c r="DJ403" s="14">
        <v>1</v>
      </c>
      <c r="DK403" s="15">
        <f t="shared" si="545"/>
        <v>1421.05293</v>
      </c>
      <c r="DL403" s="12">
        <v>1</v>
      </c>
      <c r="DM403" s="12">
        <v>280</v>
      </c>
      <c r="DN403" s="12">
        <v>1.83</v>
      </c>
      <c r="DO403" s="19">
        <f t="shared" si="546"/>
        <v>3.56684210526316</v>
      </c>
      <c r="DP403" s="20">
        <v>11872</v>
      </c>
      <c r="DQ403" s="12">
        <v>1</v>
      </c>
      <c r="DR403" s="12">
        <v>3.11</v>
      </c>
      <c r="DS403" s="9">
        <f t="shared" si="547"/>
        <v>4.11</v>
      </c>
      <c r="DT403" s="10">
        <v>1.225</v>
      </c>
      <c r="DU403" s="22">
        <v>1.085</v>
      </c>
      <c r="DV403" s="21">
        <f t="shared" si="548"/>
        <v>92541.8693183065</v>
      </c>
      <c r="EB403" s="12">
        <v>41606</v>
      </c>
      <c r="EC403" s="12">
        <v>0.02992</v>
      </c>
      <c r="ED403" s="13">
        <v>1.35</v>
      </c>
      <c r="EE403" s="14">
        <v>1</v>
      </c>
      <c r="EF403" s="15">
        <f t="shared" si="549"/>
        <v>1680.549552</v>
      </c>
      <c r="EG403" s="12">
        <v>1</v>
      </c>
      <c r="EH403" s="12">
        <v>280</v>
      </c>
      <c r="EI403" s="12">
        <v>1.92</v>
      </c>
      <c r="EJ403" s="19">
        <f t="shared" si="550"/>
        <v>3.65684210526316</v>
      </c>
      <c r="EK403" s="20">
        <v>11872</v>
      </c>
      <c r="EL403" s="12">
        <v>1</v>
      </c>
      <c r="EM403" s="12">
        <v>3.91</v>
      </c>
      <c r="EN403" s="9">
        <f t="shared" si="551"/>
        <v>4.91</v>
      </c>
      <c r="EO403" s="10">
        <v>1.225</v>
      </c>
      <c r="EP403" s="22">
        <v>1.2</v>
      </c>
      <c r="EQ403" s="21">
        <f t="shared" si="552"/>
        <v>130044.941231693</v>
      </c>
    </row>
    <row r="404" s="1" customFormat="1" customHeight="1" spans="6:147">
      <c r="F404" s="12">
        <v>35434</v>
      </c>
      <c r="G404" s="12">
        <v>0</v>
      </c>
      <c r="H404" s="13">
        <v>1.35</v>
      </c>
      <c r="I404" s="14">
        <v>1</v>
      </c>
      <c r="J404" s="15">
        <f t="shared" si="525"/>
        <v>0</v>
      </c>
      <c r="K404" s="12">
        <v>1</v>
      </c>
      <c r="L404" s="12">
        <v>280</v>
      </c>
      <c r="M404" s="12">
        <v>1.83</v>
      </c>
      <c r="N404" s="19">
        <f t="shared" si="526"/>
        <v>3.56684210526316</v>
      </c>
      <c r="O404" s="20">
        <v>0</v>
      </c>
      <c r="P404" s="12">
        <v>0.99</v>
      </c>
      <c r="Q404" s="12">
        <v>1.98</v>
      </c>
      <c r="R404" s="9">
        <f t="shared" si="527"/>
        <v>2.9602</v>
      </c>
      <c r="S404" s="10">
        <v>1.225</v>
      </c>
      <c r="T404" s="20">
        <v>1</v>
      </c>
      <c r="U404" s="21">
        <f t="shared" si="528"/>
        <v>0</v>
      </c>
      <c r="AA404" s="12">
        <v>35434</v>
      </c>
      <c r="AB404" s="12">
        <v>0.0253</v>
      </c>
      <c r="AC404" s="13">
        <v>1.35</v>
      </c>
      <c r="AD404" s="14">
        <v>1</v>
      </c>
      <c r="AE404" s="15">
        <f t="shared" si="529"/>
        <v>1210.24827</v>
      </c>
      <c r="AF404" s="12">
        <v>1</v>
      </c>
      <c r="AG404" s="12">
        <v>280</v>
      </c>
      <c r="AH404" s="12">
        <v>1.83</v>
      </c>
      <c r="AI404" s="19">
        <f t="shared" si="530"/>
        <v>3.56684210526316</v>
      </c>
      <c r="AJ404" s="20">
        <v>11872</v>
      </c>
      <c r="AK404" s="12">
        <v>0.99</v>
      </c>
      <c r="AL404" s="12">
        <v>1.98</v>
      </c>
      <c r="AM404" s="9">
        <f t="shared" si="531"/>
        <v>2.9602</v>
      </c>
      <c r="AN404" s="10">
        <v>1.225</v>
      </c>
      <c r="AO404" s="22">
        <v>1.015</v>
      </c>
      <c r="AP404" s="21">
        <f t="shared" si="532"/>
        <v>59584.992672268</v>
      </c>
      <c r="AV404" s="12">
        <v>35728</v>
      </c>
      <c r="AW404" s="12">
        <v>0</v>
      </c>
      <c r="AX404" s="13">
        <v>1.35</v>
      </c>
      <c r="AY404" s="14">
        <v>1</v>
      </c>
      <c r="AZ404" s="15">
        <f t="shared" si="533"/>
        <v>0</v>
      </c>
      <c r="BA404" s="12">
        <v>1</v>
      </c>
      <c r="BB404" s="12">
        <v>280</v>
      </c>
      <c r="BC404" s="12">
        <v>1.83</v>
      </c>
      <c r="BD404" s="19">
        <f t="shared" si="534"/>
        <v>3.56684210526316</v>
      </c>
      <c r="BE404" s="20">
        <v>0</v>
      </c>
      <c r="BF404" s="12">
        <v>1</v>
      </c>
      <c r="BG404" s="12">
        <v>3.11</v>
      </c>
      <c r="BH404" s="9">
        <f t="shared" si="535"/>
        <v>4.11</v>
      </c>
      <c r="BI404" s="10">
        <v>1.225</v>
      </c>
      <c r="BJ404" s="20">
        <v>1</v>
      </c>
      <c r="BK404" s="21">
        <f t="shared" si="536"/>
        <v>0</v>
      </c>
      <c r="BQ404" s="12">
        <v>35728</v>
      </c>
      <c r="BR404" s="12">
        <v>0.0253</v>
      </c>
      <c r="BS404" s="13">
        <v>1.35</v>
      </c>
      <c r="BT404" s="14">
        <v>1</v>
      </c>
      <c r="BU404" s="15">
        <f t="shared" si="537"/>
        <v>1220.28984</v>
      </c>
      <c r="BV404" s="12">
        <v>1</v>
      </c>
      <c r="BW404" s="12">
        <v>280</v>
      </c>
      <c r="BX404" s="12">
        <v>1.83</v>
      </c>
      <c r="BY404" s="19">
        <f t="shared" si="538"/>
        <v>3.56684210526316</v>
      </c>
      <c r="BZ404" s="20">
        <v>11872</v>
      </c>
      <c r="CA404" s="12">
        <v>1</v>
      </c>
      <c r="CB404" s="12">
        <v>3.11</v>
      </c>
      <c r="CC404" s="9">
        <f t="shared" si="539"/>
        <v>4.11</v>
      </c>
      <c r="CD404" s="10">
        <v>1.225</v>
      </c>
      <c r="CE404" s="22">
        <v>1.015</v>
      </c>
      <c r="CF404" s="21">
        <f t="shared" si="540"/>
        <v>82912.0107573429</v>
      </c>
      <c r="CL404" s="12">
        <v>41312</v>
      </c>
      <c r="CM404" s="12">
        <v>0.0253</v>
      </c>
      <c r="CN404" s="13">
        <v>1.35</v>
      </c>
      <c r="CO404" s="14">
        <v>1</v>
      </c>
      <c r="CP404" s="15">
        <f t="shared" si="541"/>
        <v>1411.01136</v>
      </c>
      <c r="CQ404" s="12">
        <v>1</v>
      </c>
      <c r="CR404" s="12">
        <v>280</v>
      </c>
      <c r="CS404" s="12">
        <v>1.83</v>
      </c>
      <c r="CT404" s="19">
        <f t="shared" si="542"/>
        <v>3.56684210526316</v>
      </c>
      <c r="CU404" s="20">
        <v>11872</v>
      </c>
      <c r="CV404" s="12">
        <v>0.99</v>
      </c>
      <c r="CW404" s="12">
        <v>1.98</v>
      </c>
      <c r="CX404" s="9">
        <f t="shared" si="543"/>
        <v>2.9602</v>
      </c>
      <c r="CY404" s="10">
        <v>1.225</v>
      </c>
      <c r="CZ404" s="22">
        <v>1.085</v>
      </c>
      <c r="DA404" s="21">
        <f t="shared" si="544"/>
        <v>66511.7422597421</v>
      </c>
      <c r="DG404" s="12">
        <v>41606</v>
      </c>
      <c r="DH404" s="12">
        <v>0.0253</v>
      </c>
      <c r="DI404" s="13">
        <v>1.35</v>
      </c>
      <c r="DJ404" s="14">
        <v>1</v>
      </c>
      <c r="DK404" s="15">
        <f t="shared" si="545"/>
        <v>1421.05293</v>
      </c>
      <c r="DL404" s="12">
        <v>1</v>
      </c>
      <c r="DM404" s="12">
        <v>280</v>
      </c>
      <c r="DN404" s="12">
        <v>1.83</v>
      </c>
      <c r="DO404" s="19">
        <f t="shared" si="546"/>
        <v>3.56684210526316</v>
      </c>
      <c r="DP404" s="20">
        <v>11872</v>
      </c>
      <c r="DQ404" s="12">
        <v>1</v>
      </c>
      <c r="DR404" s="12">
        <v>3.11</v>
      </c>
      <c r="DS404" s="9">
        <f t="shared" si="547"/>
        <v>4.11</v>
      </c>
      <c r="DT404" s="10">
        <v>1.225</v>
      </c>
      <c r="DU404" s="22">
        <v>1.085</v>
      </c>
      <c r="DV404" s="21">
        <f t="shared" si="548"/>
        <v>92541.8693183065</v>
      </c>
      <c r="EB404" s="12">
        <v>41606</v>
      </c>
      <c r="EC404" s="12">
        <v>0.02992</v>
      </c>
      <c r="ED404" s="13">
        <v>1.35</v>
      </c>
      <c r="EE404" s="14">
        <v>1</v>
      </c>
      <c r="EF404" s="15">
        <f t="shared" si="549"/>
        <v>1680.549552</v>
      </c>
      <c r="EG404" s="12">
        <v>1</v>
      </c>
      <c r="EH404" s="12">
        <v>280</v>
      </c>
      <c r="EI404" s="12">
        <v>1.92</v>
      </c>
      <c r="EJ404" s="19">
        <f t="shared" si="550"/>
        <v>3.65684210526316</v>
      </c>
      <c r="EK404" s="20">
        <v>11872</v>
      </c>
      <c r="EL404" s="12">
        <v>1</v>
      </c>
      <c r="EM404" s="12">
        <v>3.91</v>
      </c>
      <c r="EN404" s="9">
        <f t="shared" si="551"/>
        <v>4.91</v>
      </c>
      <c r="EO404" s="10">
        <v>1.225</v>
      </c>
      <c r="EP404" s="22">
        <v>1.2</v>
      </c>
      <c r="EQ404" s="21">
        <f t="shared" si="552"/>
        <v>130044.941231693</v>
      </c>
    </row>
    <row r="405" s="1" customFormat="1" customHeight="1" spans="6:147">
      <c r="F405" s="12">
        <v>35434</v>
      </c>
      <c r="G405" s="12">
        <v>0</v>
      </c>
      <c r="H405" s="13">
        <v>1.35</v>
      </c>
      <c r="I405" s="14">
        <v>1</v>
      </c>
      <c r="J405" s="15">
        <f t="shared" si="525"/>
        <v>0</v>
      </c>
      <c r="K405" s="12">
        <v>1</v>
      </c>
      <c r="L405" s="12">
        <v>280</v>
      </c>
      <c r="M405" s="12">
        <v>1.83</v>
      </c>
      <c r="N405" s="19">
        <f t="shared" si="526"/>
        <v>3.56684210526316</v>
      </c>
      <c r="O405" s="20">
        <v>0</v>
      </c>
      <c r="P405" s="12">
        <v>0.99</v>
      </c>
      <c r="Q405" s="12">
        <v>1.98</v>
      </c>
      <c r="R405" s="9">
        <f t="shared" si="527"/>
        <v>2.9602</v>
      </c>
      <c r="S405" s="10">
        <v>1.225</v>
      </c>
      <c r="T405" s="20">
        <v>1</v>
      </c>
      <c r="U405" s="21">
        <f t="shared" si="528"/>
        <v>0</v>
      </c>
      <c r="AA405" s="12">
        <v>35434</v>
      </c>
      <c r="AB405" s="12">
        <v>0.0253</v>
      </c>
      <c r="AC405" s="13">
        <v>1.35</v>
      </c>
      <c r="AD405" s="14">
        <v>1</v>
      </c>
      <c r="AE405" s="15">
        <f t="shared" si="529"/>
        <v>1210.24827</v>
      </c>
      <c r="AF405" s="12">
        <v>1</v>
      </c>
      <c r="AG405" s="12">
        <v>280</v>
      </c>
      <c r="AH405" s="12">
        <v>1.83</v>
      </c>
      <c r="AI405" s="19">
        <f t="shared" si="530"/>
        <v>3.56684210526316</v>
      </c>
      <c r="AJ405" s="20">
        <v>0</v>
      </c>
      <c r="AK405" s="12">
        <v>0.99</v>
      </c>
      <c r="AL405" s="12">
        <v>1.98</v>
      </c>
      <c r="AM405" s="9">
        <f t="shared" si="531"/>
        <v>2.9602</v>
      </c>
      <c r="AN405" s="10">
        <v>1.225</v>
      </c>
      <c r="AO405" s="22">
        <v>1.015</v>
      </c>
      <c r="AP405" s="21">
        <f t="shared" si="532"/>
        <v>15888.450322668</v>
      </c>
      <c r="AV405" s="12">
        <v>35728</v>
      </c>
      <c r="AW405" s="12">
        <v>0</v>
      </c>
      <c r="AX405" s="13">
        <v>1.35</v>
      </c>
      <c r="AY405" s="14">
        <v>1</v>
      </c>
      <c r="AZ405" s="15">
        <f t="shared" si="533"/>
        <v>0</v>
      </c>
      <c r="BA405" s="12">
        <v>1</v>
      </c>
      <c r="BB405" s="12">
        <v>280</v>
      </c>
      <c r="BC405" s="12">
        <v>1.83</v>
      </c>
      <c r="BD405" s="19">
        <f t="shared" si="534"/>
        <v>3.56684210526316</v>
      </c>
      <c r="BE405" s="20">
        <v>0</v>
      </c>
      <c r="BF405" s="12">
        <v>1</v>
      </c>
      <c r="BG405" s="12">
        <v>3.11</v>
      </c>
      <c r="BH405" s="9">
        <f t="shared" si="535"/>
        <v>4.11</v>
      </c>
      <c r="BI405" s="10">
        <v>1.225</v>
      </c>
      <c r="BJ405" s="20">
        <v>1</v>
      </c>
      <c r="BK405" s="21">
        <f t="shared" si="536"/>
        <v>0</v>
      </c>
      <c r="BQ405" s="12">
        <v>35728</v>
      </c>
      <c r="BR405" s="12">
        <v>0.0253</v>
      </c>
      <c r="BS405" s="13">
        <v>1.35</v>
      </c>
      <c r="BT405" s="14">
        <v>1</v>
      </c>
      <c r="BU405" s="15">
        <f t="shared" si="537"/>
        <v>1220.28984</v>
      </c>
      <c r="BV405" s="12">
        <v>1</v>
      </c>
      <c r="BW405" s="12">
        <v>280</v>
      </c>
      <c r="BX405" s="12">
        <v>1.83</v>
      </c>
      <c r="BY405" s="19">
        <f t="shared" si="538"/>
        <v>3.56684210526316</v>
      </c>
      <c r="BZ405" s="20">
        <v>0</v>
      </c>
      <c r="CA405" s="12">
        <v>1</v>
      </c>
      <c r="CB405" s="12">
        <v>3.11</v>
      </c>
      <c r="CC405" s="9">
        <f t="shared" si="539"/>
        <v>4.11</v>
      </c>
      <c r="CD405" s="10">
        <v>1.225</v>
      </c>
      <c r="CE405" s="22">
        <v>1.015</v>
      </c>
      <c r="CF405" s="21">
        <f t="shared" si="540"/>
        <v>22242.8704773429</v>
      </c>
      <c r="CL405" s="12">
        <v>41312</v>
      </c>
      <c r="CM405" s="12">
        <v>0.0253</v>
      </c>
      <c r="CN405" s="13">
        <v>1.35</v>
      </c>
      <c r="CO405" s="14">
        <v>1</v>
      </c>
      <c r="CP405" s="15">
        <f t="shared" si="541"/>
        <v>1411.01136</v>
      </c>
      <c r="CQ405" s="12">
        <v>1</v>
      </c>
      <c r="CR405" s="12">
        <v>280</v>
      </c>
      <c r="CS405" s="12">
        <v>1.83</v>
      </c>
      <c r="CT405" s="19">
        <f t="shared" si="542"/>
        <v>3.56684210526316</v>
      </c>
      <c r="CU405" s="20">
        <v>0</v>
      </c>
      <c r="CV405" s="12">
        <v>0.99</v>
      </c>
      <c r="CW405" s="12">
        <v>1.98</v>
      </c>
      <c r="CX405" s="9">
        <f t="shared" si="543"/>
        <v>2.9602</v>
      </c>
      <c r="CY405" s="10">
        <v>1.225</v>
      </c>
      <c r="CZ405" s="22">
        <v>1.085</v>
      </c>
      <c r="DA405" s="21">
        <f t="shared" si="544"/>
        <v>19801.6452653421</v>
      </c>
      <c r="DG405" s="12">
        <v>41606</v>
      </c>
      <c r="DH405" s="12">
        <v>0.0253</v>
      </c>
      <c r="DI405" s="13">
        <v>1.35</v>
      </c>
      <c r="DJ405" s="14">
        <v>1</v>
      </c>
      <c r="DK405" s="15">
        <f t="shared" si="545"/>
        <v>1421.05293</v>
      </c>
      <c r="DL405" s="12">
        <v>1</v>
      </c>
      <c r="DM405" s="12">
        <v>280</v>
      </c>
      <c r="DN405" s="12">
        <v>1.83</v>
      </c>
      <c r="DO405" s="19">
        <f t="shared" si="546"/>
        <v>3.56684210526316</v>
      </c>
      <c r="DP405" s="20">
        <v>0</v>
      </c>
      <c r="DQ405" s="12">
        <v>1</v>
      </c>
      <c r="DR405" s="12">
        <v>3.11</v>
      </c>
      <c r="DS405" s="9">
        <f t="shared" si="547"/>
        <v>4.11</v>
      </c>
      <c r="DT405" s="10">
        <v>1.225</v>
      </c>
      <c r="DU405" s="22">
        <v>1.085</v>
      </c>
      <c r="DV405" s="21">
        <f t="shared" si="548"/>
        <v>27688.6503983065</v>
      </c>
      <c r="EB405" s="12">
        <v>41606</v>
      </c>
      <c r="EC405" s="12">
        <v>0.02992</v>
      </c>
      <c r="ED405" s="13">
        <v>1.35</v>
      </c>
      <c r="EE405" s="14">
        <v>1</v>
      </c>
      <c r="EF405" s="15">
        <f t="shared" si="549"/>
        <v>1680.549552</v>
      </c>
      <c r="EG405" s="12">
        <v>1</v>
      </c>
      <c r="EH405" s="12">
        <v>280</v>
      </c>
      <c r="EI405" s="12">
        <v>1.92</v>
      </c>
      <c r="EJ405" s="19">
        <f t="shared" si="550"/>
        <v>3.65684210526316</v>
      </c>
      <c r="EK405" s="20">
        <v>0</v>
      </c>
      <c r="EL405" s="12">
        <v>1</v>
      </c>
      <c r="EM405" s="12">
        <v>3.91</v>
      </c>
      <c r="EN405" s="9">
        <f t="shared" si="551"/>
        <v>4.91</v>
      </c>
      <c r="EO405" s="10">
        <v>1.225</v>
      </c>
      <c r="EP405" s="22">
        <v>1.2</v>
      </c>
      <c r="EQ405" s="21">
        <f t="shared" si="552"/>
        <v>44356.4068316928</v>
      </c>
    </row>
    <row r="406" s="1" customFormat="1" customHeight="1" spans="6:147">
      <c r="F406" s="12">
        <v>35434</v>
      </c>
      <c r="G406" s="12">
        <v>0</v>
      </c>
      <c r="H406" s="13">
        <v>1.35</v>
      </c>
      <c r="I406" s="14">
        <v>1</v>
      </c>
      <c r="J406" s="15">
        <f t="shared" si="525"/>
        <v>0</v>
      </c>
      <c r="K406" s="12">
        <v>1</v>
      </c>
      <c r="L406" s="12">
        <v>280</v>
      </c>
      <c r="M406" s="12">
        <v>1.83</v>
      </c>
      <c r="N406" s="19">
        <f t="shared" si="526"/>
        <v>3.56684210526316</v>
      </c>
      <c r="O406" s="20">
        <v>0</v>
      </c>
      <c r="P406" s="12">
        <v>0.99</v>
      </c>
      <c r="Q406" s="12">
        <v>1.98</v>
      </c>
      <c r="R406" s="9">
        <f t="shared" si="527"/>
        <v>2.9602</v>
      </c>
      <c r="S406" s="10">
        <v>1.225</v>
      </c>
      <c r="T406" s="20">
        <v>1</v>
      </c>
      <c r="U406" s="21">
        <f t="shared" si="528"/>
        <v>0</v>
      </c>
      <c r="AA406" s="12">
        <v>35434</v>
      </c>
      <c r="AB406" s="12">
        <v>0.0253</v>
      </c>
      <c r="AC406" s="13">
        <v>1.35</v>
      </c>
      <c r="AD406" s="14">
        <v>1</v>
      </c>
      <c r="AE406" s="15">
        <f t="shared" si="529"/>
        <v>1210.24827</v>
      </c>
      <c r="AF406" s="12">
        <v>1</v>
      </c>
      <c r="AG406" s="12">
        <v>280</v>
      </c>
      <c r="AH406" s="12">
        <v>1.83</v>
      </c>
      <c r="AI406" s="19">
        <f t="shared" si="530"/>
        <v>3.56684210526316</v>
      </c>
      <c r="AJ406" s="20">
        <v>0</v>
      </c>
      <c r="AK406" s="12">
        <v>0.99</v>
      </c>
      <c r="AL406" s="12">
        <v>1.98</v>
      </c>
      <c r="AM406" s="9">
        <f t="shared" si="531"/>
        <v>2.9602</v>
      </c>
      <c r="AN406" s="10">
        <v>1.225</v>
      </c>
      <c r="AO406" s="22">
        <v>1.015</v>
      </c>
      <c r="AP406" s="21">
        <f t="shared" si="532"/>
        <v>15888.450322668</v>
      </c>
      <c r="AV406" s="12">
        <v>35728</v>
      </c>
      <c r="AW406" s="12">
        <v>0</v>
      </c>
      <c r="AX406" s="13">
        <v>1.35</v>
      </c>
      <c r="AY406" s="14">
        <v>1</v>
      </c>
      <c r="AZ406" s="15">
        <f t="shared" si="533"/>
        <v>0</v>
      </c>
      <c r="BA406" s="12">
        <v>1</v>
      </c>
      <c r="BB406" s="12">
        <v>280</v>
      </c>
      <c r="BC406" s="12">
        <v>1.83</v>
      </c>
      <c r="BD406" s="19">
        <f t="shared" si="534"/>
        <v>3.56684210526316</v>
      </c>
      <c r="BE406" s="20">
        <v>0</v>
      </c>
      <c r="BF406" s="12">
        <v>1</v>
      </c>
      <c r="BG406" s="12">
        <v>3.11</v>
      </c>
      <c r="BH406" s="9">
        <f t="shared" si="535"/>
        <v>4.11</v>
      </c>
      <c r="BI406" s="10">
        <v>1.225</v>
      </c>
      <c r="BJ406" s="20">
        <v>1</v>
      </c>
      <c r="BK406" s="21">
        <f t="shared" si="536"/>
        <v>0</v>
      </c>
      <c r="BQ406" s="12">
        <v>35728</v>
      </c>
      <c r="BR406" s="12">
        <v>0.0253</v>
      </c>
      <c r="BS406" s="13">
        <v>1.35</v>
      </c>
      <c r="BT406" s="14">
        <v>1</v>
      </c>
      <c r="BU406" s="15">
        <f t="shared" si="537"/>
        <v>1220.28984</v>
      </c>
      <c r="BV406" s="12">
        <v>1</v>
      </c>
      <c r="BW406" s="12">
        <v>280</v>
      </c>
      <c r="BX406" s="12">
        <v>1.83</v>
      </c>
      <c r="BY406" s="19">
        <f t="shared" si="538"/>
        <v>3.56684210526316</v>
      </c>
      <c r="BZ406" s="20">
        <v>0</v>
      </c>
      <c r="CA406" s="12">
        <v>1</v>
      </c>
      <c r="CB406" s="12">
        <v>3.11</v>
      </c>
      <c r="CC406" s="9">
        <f t="shared" si="539"/>
        <v>4.11</v>
      </c>
      <c r="CD406" s="10">
        <v>1.225</v>
      </c>
      <c r="CE406" s="22">
        <v>1.015</v>
      </c>
      <c r="CF406" s="21">
        <f t="shared" si="540"/>
        <v>22242.8704773429</v>
      </c>
      <c r="CL406" s="12">
        <v>41312</v>
      </c>
      <c r="CM406" s="12">
        <v>0.0253</v>
      </c>
      <c r="CN406" s="13">
        <v>1.35</v>
      </c>
      <c r="CO406" s="14">
        <v>1</v>
      </c>
      <c r="CP406" s="15">
        <f t="shared" si="541"/>
        <v>1411.01136</v>
      </c>
      <c r="CQ406" s="12">
        <v>1</v>
      </c>
      <c r="CR406" s="12">
        <v>280</v>
      </c>
      <c r="CS406" s="12">
        <v>1.83</v>
      </c>
      <c r="CT406" s="19">
        <f t="shared" si="542"/>
        <v>3.56684210526316</v>
      </c>
      <c r="CU406" s="20">
        <v>0</v>
      </c>
      <c r="CV406" s="12">
        <v>0.99</v>
      </c>
      <c r="CW406" s="12">
        <v>1.98</v>
      </c>
      <c r="CX406" s="9">
        <f t="shared" si="543"/>
        <v>2.9602</v>
      </c>
      <c r="CY406" s="10">
        <v>1.225</v>
      </c>
      <c r="CZ406" s="22">
        <v>1.085</v>
      </c>
      <c r="DA406" s="21">
        <f t="shared" si="544"/>
        <v>19801.6452653421</v>
      </c>
      <c r="DG406" s="12">
        <v>41606</v>
      </c>
      <c r="DH406" s="12">
        <v>0.0253</v>
      </c>
      <c r="DI406" s="13">
        <v>1.35</v>
      </c>
      <c r="DJ406" s="14">
        <v>1</v>
      </c>
      <c r="DK406" s="15">
        <f t="shared" si="545"/>
        <v>1421.05293</v>
      </c>
      <c r="DL406" s="12">
        <v>1</v>
      </c>
      <c r="DM406" s="12">
        <v>280</v>
      </c>
      <c r="DN406" s="12">
        <v>1.83</v>
      </c>
      <c r="DO406" s="19">
        <f t="shared" si="546"/>
        <v>3.56684210526316</v>
      </c>
      <c r="DP406" s="20">
        <v>0</v>
      </c>
      <c r="DQ406" s="12">
        <v>1</v>
      </c>
      <c r="DR406" s="12">
        <v>3.11</v>
      </c>
      <c r="DS406" s="9">
        <f t="shared" si="547"/>
        <v>4.11</v>
      </c>
      <c r="DT406" s="10">
        <v>1.225</v>
      </c>
      <c r="DU406" s="22">
        <v>1.085</v>
      </c>
      <c r="DV406" s="21">
        <f t="shared" si="548"/>
        <v>27688.6503983065</v>
      </c>
      <c r="EB406" s="12">
        <v>41606</v>
      </c>
      <c r="EC406" s="12">
        <v>0.02992</v>
      </c>
      <c r="ED406" s="13">
        <v>1.35</v>
      </c>
      <c r="EE406" s="14">
        <v>1</v>
      </c>
      <c r="EF406" s="15">
        <f t="shared" si="549"/>
        <v>1680.549552</v>
      </c>
      <c r="EG406" s="12">
        <v>1</v>
      </c>
      <c r="EH406" s="12">
        <v>280</v>
      </c>
      <c r="EI406" s="12">
        <v>1.92</v>
      </c>
      <c r="EJ406" s="19">
        <f t="shared" si="550"/>
        <v>3.65684210526316</v>
      </c>
      <c r="EK406" s="20">
        <v>0</v>
      </c>
      <c r="EL406" s="12">
        <v>1</v>
      </c>
      <c r="EM406" s="12">
        <v>3.91</v>
      </c>
      <c r="EN406" s="9">
        <f t="shared" si="551"/>
        <v>4.91</v>
      </c>
      <c r="EO406" s="10">
        <v>1.225</v>
      </c>
      <c r="EP406" s="22">
        <v>1.2</v>
      </c>
      <c r="EQ406" s="21">
        <f t="shared" si="552"/>
        <v>44356.4068316928</v>
      </c>
    </row>
    <row r="407" s="1" customFormat="1" customHeight="1" spans="6:147">
      <c r="F407" s="12">
        <v>35434</v>
      </c>
      <c r="G407" s="12">
        <v>0</v>
      </c>
      <c r="H407" s="13">
        <v>1.35</v>
      </c>
      <c r="I407" s="14">
        <v>1</v>
      </c>
      <c r="J407" s="15">
        <f t="shared" si="525"/>
        <v>0</v>
      </c>
      <c r="K407" s="12">
        <v>1</v>
      </c>
      <c r="L407" s="12">
        <v>280</v>
      </c>
      <c r="M407" s="12">
        <v>1.83</v>
      </c>
      <c r="N407" s="19">
        <f t="shared" si="526"/>
        <v>3.56684210526316</v>
      </c>
      <c r="O407" s="20">
        <v>0</v>
      </c>
      <c r="P407" s="12">
        <v>0.99</v>
      </c>
      <c r="Q407" s="12">
        <v>1.98</v>
      </c>
      <c r="R407" s="9">
        <f t="shared" si="527"/>
        <v>2.9602</v>
      </c>
      <c r="S407" s="10">
        <v>1.225</v>
      </c>
      <c r="T407" s="20">
        <v>1</v>
      </c>
      <c r="U407" s="21">
        <f t="shared" si="528"/>
        <v>0</v>
      </c>
      <c r="AA407" s="12">
        <v>35434</v>
      </c>
      <c r="AB407" s="12">
        <v>0</v>
      </c>
      <c r="AC407" s="13">
        <v>1.35</v>
      </c>
      <c r="AD407" s="14">
        <v>1</v>
      </c>
      <c r="AE407" s="15">
        <f t="shared" si="529"/>
        <v>0</v>
      </c>
      <c r="AF407" s="12">
        <v>1</v>
      </c>
      <c r="AG407" s="12">
        <v>280</v>
      </c>
      <c r="AH407" s="12">
        <v>1.83</v>
      </c>
      <c r="AI407" s="19">
        <f t="shared" si="530"/>
        <v>3.56684210526316</v>
      </c>
      <c r="AJ407" s="20">
        <v>0</v>
      </c>
      <c r="AK407" s="12">
        <v>0.99</v>
      </c>
      <c r="AL407" s="12">
        <v>1.98</v>
      </c>
      <c r="AM407" s="9">
        <f t="shared" si="531"/>
        <v>2.9602</v>
      </c>
      <c r="AN407" s="10">
        <v>1.225</v>
      </c>
      <c r="AO407" s="22">
        <v>1.015</v>
      </c>
      <c r="AP407" s="21">
        <f t="shared" si="532"/>
        <v>0</v>
      </c>
      <c r="AV407" s="12">
        <v>35728</v>
      </c>
      <c r="AW407" s="12">
        <v>0</v>
      </c>
      <c r="AX407" s="13">
        <v>1.35</v>
      </c>
      <c r="AY407" s="14">
        <v>1</v>
      </c>
      <c r="AZ407" s="15">
        <f t="shared" si="533"/>
        <v>0</v>
      </c>
      <c r="BA407" s="12">
        <v>1</v>
      </c>
      <c r="BB407" s="12">
        <v>280</v>
      </c>
      <c r="BC407" s="12">
        <v>1.83</v>
      </c>
      <c r="BD407" s="19">
        <f t="shared" si="534"/>
        <v>3.56684210526316</v>
      </c>
      <c r="BE407" s="20">
        <v>0</v>
      </c>
      <c r="BF407" s="12">
        <v>1</v>
      </c>
      <c r="BG407" s="12">
        <v>3.11</v>
      </c>
      <c r="BH407" s="9">
        <f t="shared" si="535"/>
        <v>4.11</v>
      </c>
      <c r="BI407" s="10">
        <v>1.225</v>
      </c>
      <c r="BJ407" s="20">
        <v>1</v>
      </c>
      <c r="BK407" s="21">
        <f t="shared" si="536"/>
        <v>0</v>
      </c>
      <c r="BQ407" s="12">
        <v>35728</v>
      </c>
      <c r="BR407" s="12">
        <v>0</v>
      </c>
      <c r="BS407" s="13">
        <v>1.35</v>
      </c>
      <c r="BT407" s="14">
        <v>1</v>
      </c>
      <c r="BU407" s="15">
        <f t="shared" si="537"/>
        <v>0</v>
      </c>
      <c r="BV407" s="12">
        <v>1</v>
      </c>
      <c r="BW407" s="12">
        <v>280</v>
      </c>
      <c r="BX407" s="12">
        <v>1.83</v>
      </c>
      <c r="BY407" s="19">
        <f t="shared" si="538"/>
        <v>3.56684210526316</v>
      </c>
      <c r="BZ407" s="20">
        <v>0</v>
      </c>
      <c r="CA407" s="12">
        <v>1</v>
      </c>
      <c r="CB407" s="12">
        <v>3.11</v>
      </c>
      <c r="CC407" s="9">
        <f t="shared" si="539"/>
        <v>4.11</v>
      </c>
      <c r="CD407" s="10">
        <v>1.225</v>
      </c>
      <c r="CE407" s="22">
        <v>1.015</v>
      </c>
      <c r="CF407" s="21">
        <f t="shared" si="540"/>
        <v>0</v>
      </c>
      <c r="CL407" s="12">
        <v>41312</v>
      </c>
      <c r="CM407" s="12">
        <v>0.0253</v>
      </c>
      <c r="CN407" s="13">
        <v>1.35</v>
      </c>
      <c r="CO407" s="14">
        <v>1</v>
      </c>
      <c r="CP407" s="15">
        <f t="shared" si="541"/>
        <v>1411.01136</v>
      </c>
      <c r="CQ407" s="12">
        <v>1</v>
      </c>
      <c r="CR407" s="12">
        <v>280</v>
      </c>
      <c r="CS407" s="12">
        <v>1.83</v>
      </c>
      <c r="CT407" s="19">
        <f t="shared" si="542"/>
        <v>3.56684210526316</v>
      </c>
      <c r="CU407" s="20">
        <v>0</v>
      </c>
      <c r="CV407" s="12">
        <v>0.99</v>
      </c>
      <c r="CW407" s="12">
        <v>1.98</v>
      </c>
      <c r="CX407" s="9">
        <f t="shared" si="543"/>
        <v>2.9602</v>
      </c>
      <c r="CY407" s="10">
        <v>1.225</v>
      </c>
      <c r="CZ407" s="22">
        <v>1.085</v>
      </c>
      <c r="DA407" s="21">
        <f t="shared" si="544"/>
        <v>19801.6452653421</v>
      </c>
      <c r="DG407" s="12">
        <v>41606</v>
      </c>
      <c r="DH407" s="12">
        <v>0.0253</v>
      </c>
      <c r="DI407" s="13">
        <v>1.35</v>
      </c>
      <c r="DJ407" s="14">
        <v>1</v>
      </c>
      <c r="DK407" s="15">
        <f t="shared" si="545"/>
        <v>1421.05293</v>
      </c>
      <c r="DL407" s="12">
        <v>1</v>
      </c>
      <c r="DM407" s="12">
        <v>280</v>
      </c>
      <c r="DN407" s="12">
        <v>1.83</v>
      </c>
      <c r="DO407" s="19">
        <f t="shared" si="546"/>
        <v>3.56684210526316</v>
      </c>
      <c r="DP407" s="20">
        <v>0</v>
      </c>
      <c r="DQ407" s="12">
        <v>1</v>
      </c>
      <c r="DR407" s="12">
        <v>3.11</v>
      </c>
      <c r="DS407" s="9">
        <f t="shared" si="547"/>
        <v>4.11</v>
      </c>
      <c r="DT407" s="10">
        <v>1.225</v>
      </c>
      <c r="DU407" s="22">
        <v>1.085</v>
      </c>
      <c r="DV407" s="21">
        <f t="shared" si="548"/>
        <v>27688.6503983065</v>
      </c>
      <c r="EB407" s="12">
        <v>41606</v>
      </c>
      <c r="EC407" s="12">
        <v>0.02992</v>
      </c>
      <c r="ED407" s="13">
        <v>1.35</v>
      </c>
      <c r="EE407" s="14">
        <v>1</v>
      </c>
      <c r="EF407" s="15">
        <f t="shared" si="549"/>
        <v>1680.549552</v>
      </c>
      <c r="EG407" s="12">
        <v>1</v>
      </c>
      <c r="EH407" s="12">
        <v>280</v>
      </c>
      <c r="EI407" s="12">
        <v>1.92</v>
      </c>
      <c r="EJ407" s="19">
        <f t="shared" si="550"/>
        <v>3.65684210526316</v>
      </c>
      <c r="EK407" s="20">
        <v>0</v>
      </c>
      <c r="EL407" s="12">
        <v>1</v>
      </c>
      <c r="EM407" s="12">
        <v>3.91</v>
      </c>
      <c r="EN407" s="9">
        <f t="shared" si="551"/>
        <v>4.91</v>
      </c>
      <c r="EO407" s="10">
        <v>1.225</v>
      </c>
      <c r="EP407" s="22">
        <v>1.2</v>
      </c>
      <c r="EQ407" s="21">
        <f t="shared" si="552"/>
        <v>44356.4068316928</v>
      </c>
    </row>
    <row r="408" s="1" customFormat="1" customHeight="1" spans="6:147">
      <c r="F408" s="12">
        <v>35434</v>
      </c>
      <c r="G408" s="12">
        <v>0</v>
      </c>
      <c r="H408" s="13">
        <v>1.35</v>
      </c>
      <c r="I408" s="14">
        <v>1</v>
      </c>
      <c r="J408" s="15">
        <f t="shared" si="525"/>
        <v>0</v>
      </c>
      <c r="K408" s="12">
        <v>1</v>
      </c>
      <c r="L408" s="12">
        <v>280</v>
      </c>
      <c r="M408" s="12">
        <v>1.83</v>
      </c>
      <c r="N408" s="19">
        <f t="shared" si="526"/>
        <v>3.56684210526316</v>
      </c>
      <c r="O408" s="20">
        <v>0</v>
      </c>
      <c r="P408" s="12">
        <v>0.99</v>
      </c>
      <c r="Q408" s="12">
        <v>1.98</v>
      </c>
      <c r="R408" s="9">
        <f t="shared" si="527"/>
        <v>2.9602</v>
      </c>
      <c r="S408" s="10">
        <v>1.225</v>
      </c>
      <c r="T408" s="20">
        <v>1</v>
      </c>
      <c r="U408" s="21">
        <f t="shared" si="528"/>
        <v>0</v>
      </c>
      <c r="AA408" s="12">
        <v>35434</v>
      </c>
      <c r="AB408" s="12">
        <v>0</v>
      </c>
      <c r="AC408" s="13">
        <v>1.35</v>
      </c>
      <c r="AD408" s="14">
        <v>1</v>
      </c>
      <c r="AE408" s="15">
        <f t="shared" si="529"/>
        <v>0</v>
      </c>
      <c r="AF408" s="12">
        <v>1</v>
      </c>
      <c r="AG408" s="12">
        <v>280</v>
      </c>
      <c r="AH408" s="12">
        <v>1.83</v>
      </c>
      <c r="AI408" s="19">
        <f t="shared" si="530"/>
        <v>3.56684210526316</v>
      </c>
      <c r="AJ408" s="20">
        <v>0</v>
      </c>
      <c r="AK408" s="12">
        <v>0.99</v>
      </c>
      <c r="AL408" s="12">
        <v>1.98</v>
      </c>
      <c r="AM408" s="9">
        <f t="shared" si="531"/>
        <v>2.9602</v>
      </c>
      <c r="AN408" s="10">
        <v>1.225</v>
      </c>
      <c r="AO408" s="22">
        <v>1.015</v>
      </c>
      <c r="AP408" s="21">
        <f t="shared" si="532"/>
        <v>0</v>
      </c>
      <c r="AV408" s="12">
        <v>35728</v>
      </c>
      <c r="AW408" s="12">
        <v>0</v>
      </c>
      <c r="AX408" s="13">
        <v>1.35</v>
      </c>
      <c r="AY408" s="14">
        <v>1</v>
      </c>
      <c r="AZ408" s="15">
        <f t="shared" si="533"/>
        <v>0</v>
      </c>
      <c r="BA408" s="12">
        <v>1</v>
      </c>
      <c r="BB408" s="12">
        <v>280</v>
      </c>
      <c r="BC408" s="12">
        <v>1.83</v>
      </c>
      <c r="BD408" s="19">
        <f t="shared" si="534"/>
        <v>3.56684210526316</v>
      </c>
      <c r="BE408" s="20">
        <v>0</v>
      </c>
      <c r="BF408" s="12">
        <v>1</v>
      </c>
      <c r="BG408" s="12">
        <v>3.11</v>
      </c>
      <c r="BH408" s="9">
        <f t="shared" si="535"/>
        <v>4.11</v>
      </c>
      <c r="BI408" s="10">
        <v>1.225</v>
      </c>
      <c r="BJ408" s="20">
        <v>1</v>
      </c>
      <c r="BK408" s="21">
        <f t="shared" si="536"/>
        <v>0</v>
      </c>
      <c r="BQ408" s="12">
        <v>35728</v>
      </c>
      <c r="BR408" s="12">
        <v>0</v>
      </c>
      <c r="BS408" s="13">
        <v>1.35</v>
      </c>
      <c r="BT408" s="14">
        <v>1</v>
      </c>
      <c r="BU408" s="15">
        <f t="shared" si="537"/>
        <v>0</v>
      </c>
      <c r="BV408" s="12">
        <v>1</v>
      </c>
      <c r="BW408" s="12">
        <v>280</v>
      </c>
      <c r="BX408" s="12">
        <v>1.83</v>
      </c>
      <c r="BY408" s="19">
        <f t="shared" si="538"/>
        <v>3.56684210526316</v>
      </c>
      <c r="BZ408" s="20">
        <v>0</v>
      </c>
      <c r="CA408" s="12">
        <v>1</v>
      </c>
      <c r="CB408" s="12">
        <v>3.11</v>
      </c>
      <c r="CC408" s="9">
        <f t="shared" si="539"/>
        <v>4.11</v>
      </c>
      <c r="CD408" s="10">
        <v>1.225</v>
      </c>
      <c r="CE408" s="22">
        <v>1.015</v>
      </c>
      <c r="CF408" s="21">
        <f t="shared" si="540"/>
        <v>0</v>
      </c>
      <c r="CL408" s="12">
        <v>41312</v>
      </c>
      <c r="CM408" s="12">
        <v>0.0253</v>
      </c>
      <c r="CN408" s="13">
        <v>1.35</v>
      </c>
      <c r="CO408" s="14">
        <v>1</v>
      </c>
      <c r="CP408" s="15">
        <f t="shared" si="541"/>
        <v>1411.01136</v>
      </c>
      <c r="CQ408" s="12">
        <v>1</v>
      </c>
      <c r="CR408" s="12">
        <v>280</v>
      </c>
      <c r="CS408" s="12">
        <v>1.83</v>
      </c>
      <c r="CT408" s="19">
        <f t="shared" si="542"/>
        <v>3.56684210526316</v>
      </c>
      <c r="CU408" s="20">
        <v>0</v>
      </c>
      <c r="CV408" s="12">
        <v>0.99</v>
      </c>
      <c r="CW408" s="12">
        <v>1.98</v>
      </c>
      <c r="CX408" s="9">
        <f t="shared" si="543"/>
        <v>2.9602</v>
      </c>
      <c r="CY408" s="10">
        <v>1.225</v>
      </c>
      <c r="CZ408" s="22">
        <v>1.085</v>
      </c>
      <c r="DA408" s="21">
        <f t="shared" si="544"/>
        <v>19801.6452653421</v>
      </c>
      <c r="DG408" s="12">
        <v>41606</v>
      </c>
      <c r="DH408" s="12">
        <v>0.0253</v>
      </c>
      <c r="DI408" s="13">
        <v>1.35</v>
      </c>
      <c r="DJ408" s="14">
        <v>1</v>
      </c>
      <c r="DK408" s="15">
        <f t="shared" si="545"/>
        <v>1421.05293</v>
      </c>
      <c r="DL408" s="12">
        <v>1</v>
      </c>
      <c r="DM408" s="12">
        <v>280</v>
      </c>
      <c r="DN408" s="12">
        <v>1.83</v>
      </c>
      <c r="DO408" s="19">
        <f t="shared" si="546"/>
        <v>3.56684210526316</v>
      </c>
      <c r="DP408" s="20">
        <v>0</v>
      </c>
      <c r="DQ408" s="12">
        <v>1</v>
      </c>
      <c r="DR408" s="12">
        <v>3.11</v>
      </c>
      <c r="DS408" s="9">
        <f t="shared" si="547"/>
        <v>4.11</v>
      </c>
      <c r="DT408" s="10">
        <v>1.225</v>
      </c>
      <c r="DU408" s="22">
        <v>1.085</v>
      </c>
      <c r="DV408" s="21">
        <f t="shared" si="548"/>
        <v>27688.6503983065</v>
      </c>
      <c r="EB408" s="12">
        <v>41606</v>
      </c>
      <c r="EC408" s="12">
        <v>0.02992</v>
      </c>
      <c r="ED408" s="13">
        <v>1.35</v>
      </c>
      <c r="EE408" s="14">
        <v>1</v>
      </c>
      <c r="EF408" s="15">
        <f t="shared" si="549"/>
        <v>1680.549552</v>
      </c>
      <c r="EG408" s="12">
        <v>1</v>
      </c>
      <c r="EH408" s="12">
        <v>280</v>
      </c>
      <c r="EI408" s="12">
        <v>1.92</v>
      </c>
      <c r="EJ408" s="19">
        <f t="shared" si="550"/>
        <v>3.65684210526316</v>
      </c>
      <c r="EK408" s="20">
        <v>0</v>
      </c>
      <c r="EL408" s="12">
        <v>1</v>
      </c>
      <c r="EM408" s="12">
        <v>3.91</v>
      </c>
      <c r="EN408" s="9">
        <f t="shared" si="551"/>
        <v>4.91</v>
      </c>
      <c r="EO408" s="10">
        <v>1.225</v>
      </c>
      <c r="EP408" s="22">
        <v>1.2</v>
      </c>
      <c r="EQ408" s="21">
        <f t="shared" si="552"/>
        <v>44356.4068316928</v>
      </c>
    </row>
    <row r="409" s="1" customFormat="1" customHeight="1" spans="6:147">
      <c r="F409" s="12">
        <v>35434</v>
      </c>
      <c r="G409" s="12">
        <v>0</v>
      </c>
      <c r="H409" s="13">
        <v>1.35</v>
      </c>
      <c r="I409" s="14">
        <v>1</v>
      </c>
      <c r="J409" s="15">
        <f t="shared" si="525"/>
        <v>0</v>
      </c>
      <c r="K409" s="12">
        <v>1</v>
      </c>
      <c r="L409" s="12">
        <v>280</v>
      </c>
      <c r="M409" s="12">
        <v>1.83</v>
      </c>
      <c r="N409" s="19">
        <f t="shared" si="526"/>
        <v>3.56684210526316</v>
      </c>
      <c r="O409" s="20">
        <v>0</v>
      </c>
      <c r="P409" s="12">
        <v>0.99</v>
      </c>
      <c r="Q409" s="12">
        <v>1.98</v>
      </c>
      <c r="R409" s="9">
        <f t="shared" si="527"/>
        <v>2.9602</v>
      </c>
      <c r="S409" s="10">
        <v>1.225</v>
      </c>
      <c r="T409" s="20">
        <v>1</v>
      </c>
      <c r="U409" s="21">
        <f t="shared" si="528"/>
        <v>0</v>
      </c>
      <c r="AA409" s="12">
        <v>35434</v>
      </c>
      <c r="AB409" s="12">
        <v>0</v>
      </c>
      <c r="AC409" s="13">
        <v>1.35</v>
      </c>
      <c r="AD409" s="14">
        <v>1</v>
      </c>
      <c r="AE409" s="15">
        <f t="shared" si="529"/>
        <v>0</v>
      </c>
      <c r="AF409" s="12">
        <v>1</v>
      </c>
      <c r="AG409" s="12">
        <v>280</v>
      </c>
      <c r="AH409" s="12">
        <v>1.83</v>
      </c>
      <c r="AI409" s="19">
        <f t="shared" si="530"/>
        <v>3.56684210526316</v>
      </c>
      <c r="AJ409" s="20">
        <v>0</v>
      </c>
      <c r="AK409" s="12">
        <v>0.99</v>
      </c>
      <c r="AL409" s="12">
        <v>1.98</v>
      </c>
      <c r="AM409" s="9">
        <f t="shared" si="531"/>
        <v>2.9602</v>
      </c>
      <c r="AN409" s="10">
        <v>1.225</v>
      </c>
      <c r="AO409" s="22">
        <v>1.015</v>
      </c>
      <c r="AP409" s="21">
        <f t="shared" si="532"/>
        <v>0</v>
      </c>
      <c r="AV409" s="12">
        <v>35728</v>
      </c>
      <c r="AW409" s="12">
        <v>0</v>
      </c>
      <c r="AX409" s="13">
        <v>1.35</v>
      </c>
      <c r="AY409" s="14">
        <v>1</v>
      </c>
      <c r="AZ409" s="15">
        <f t="shared" si="533"/>
        <v>0</v>
      </c>
      <c r="BA409" s="12">
        <v>1</v>
      </c>
      <c r="BB409" s="12">
        <v>280</v>
      </c>
      <c r="BC409" s="12">
        <v>1.83</v>
      </c>
      <c r="BD409" s="19">
        <f t="shared" si="534"/>
        <v>3.56684210526316</v>
      </c>
      <c r="BE409" s="20">
        <v>0</v>
      </c>
      <c r="BF409" s="12">
        <v>1</v>
      </c>
      <c r="BG409" s="12">
        <v>3.11</v>
      </c>
      <c r="BH409" s="9">
        <f t="shared" si="535"/>
        <v>4.11</v>
      </c>
      <c r="BI409" s="10">
        <v>1.225</v>
      </c>
      <c r="BJ409" s="20">
        <v>1</v>
      </c>
      <c r="BK409" s="21">
        <f t="shared" si="536"/>
        <v>0</v>
      </c>
      <c r="BQ409" s="12">
        <v>35728</v>
      </c>
      <c r="BR409" s="12">
        <v>0</v>
      </c>
      <c r="BS409" s="13">
        <v>1.35</v>
      </c>
      <c r="BT409" s="14">
        <v>1</v>
      </c>
      <c r="BU409" s="15">
        <f t="shared" si="537"/>
        <v>0</v>
      </c>
      <c r="BV409" s="12">
        <v>1</v>
      </c>
      <c r="BW409" s="12">
        <v>280</v>
      </c>
      <c r="BX409" s="12">
        <v>1.83</v>
      </c>
      <c r="BY409" s="19">
        <f t="shared" si="538"/>
        <v>3.56684210526316</v>
      </c>
      <c r="BZ409" s="20">
        <v>0</v>
      </c>
      <c r="CA409" s="12">
        <v>1</v>
      </c>
      <c r="CB409" s="12">
        <v>3.11</v>
      </c>
      <c r="CC409" s="9">
        <f t="shared" si="539"/>
        <v>4.11</v>
      </c>
      <c r="CD409" s="10">
        <v>1.225</v>
      </c>
      <c r="CE409" s="22">
        <v>1.015</v>
      </c>
      <c r="CF409" s="21">
        <f t="shared" si="540"/>
        <v>0</v>
      </c>
      <c r="CL409" s="12">
        <v>41312</v>
      </c>
      <c r="CM409" s="12">
        <v>0.0253</v>
      </c>
      <c r="CN409" s="13">
        <v>1.35</v>
      </c>
      <c r="CO409" s="14">
        <v>1</v>
      </c>
      <c r="CP409" s="15">
        <f t="shared" si="541"/>
        <v>1411.01136</v>
      </c>
      <c r="CQ409" s="12">
        <v>1</v>
      </c>
      <c r="CR409" s="12">
        <v>280</v>
      </c>
      <c r="CS409" s="12">
        <v>1.83</v>
      </c>
      <c r="CT409" s="19">
        <f t="shared" si="542"/>
        <v>3.56684210526316</v>
      </c>
      <c r="CU409" s="20">
        <v>0</v>
      </c>
      <c r="CV409" s="12">
        <v>0.99</v>
      </c>
      <c r="CW409" s="12">
        <v>1.98</v>
      </c>
      <c r="CX409" s="9">
        <f t="shared" si="543"/>
        <v>2.9602</v>
      </c>
      <c r="CY409" s="10">
        <v>1.225</v>
      </c>
      <c r="CZ409" s="22">
        <v>1.085</v>
      </c>
      <c r="DA409" s="21">
        <f t="shared" si="544"/>
        <v>19801.6452653421</v>
      </c>
      <c r="DG409" s="12">
        <v>41606</v>
      </c>
      <c r="DH409" s="12">
        <v>0.0253</v>
      </c>
      <c r="DI409" s="13">
        <v>1.35</v>
      </c>
      <c r="DJ409" s="14">
        <v>1</v>
      </c>
      <c r="DK409" s="15">
        <f t="shared" si="545"/>
        <v>1421.05293</v>
      </c>
      <c r="DL409" s="12">
        <v>1</v>
      </c>
      <c r="DM409" s="12">
        <v>280</v>
      </c>
      <c r="DN409" s="12">
        <v>1.83</v>
      </c>
      <c r="DO409" s="19">
        <f t="shared" si="546"/>
        <v>3.56684210526316</v>
      </c>
      <c r="DP409" s="20">
        <v>0</v>
      </c>
      <c r="DQ409" s="12">
        <v>1</v>
      </c>
      <c r="DR409" s="12">
        <v>3.11</v>
      </c>
      <c r="DS409" s="9">
        <f t="shared" si="547"/>
        <v>4.11</v>
      </c>
      <c r="DT409" s="10">
        <v>1.225</v>
      </c>
      <c r="DU409" s="22">
        <v>1.085</v>
      </c>
      <c r="DV409" s="21">
        <f t="shared" si="548"/>
        <v>27688.6503983065</v>
      </c>
      <c r="EB409" s="12">
        <v>41606</v>
      </c>
      <c r="EC409" s="12">
        <v>0.02992</v>
      </c>
      <c r="ED409" s="13">
        <v>1.35</v>
      </c>
      <c r="EE409" s="14">
        <v>1</v>
      </c>
      <c r="EF409" s="15">
        <f t="shared" si="549"/>
        <v>1680.549552</v>
      </c>
      <c r="EG409" s="12">
        <v>1</v>
      </c>
      <c r="EH409" s="12">
        <v>280</v>
      </c>
      <c r="EI409" s="12">
        <v>1.92</v>
      </c>
      <c r="EJ409" s="19">
        <f t="shared" si="550"/>
        <v>3.65684210526316</v>
      </c>
      <c r="EK409" s="20">
        <v>0</v>
      </c>
      <c r="EL409" s="12">
        <v>1</v>
      </c>
      <c r="EM409" s="12">
        <v>3.91</v>
      </c>
      <c r="EN409" s="9">
        <f t="shared" si="551"/>
        <v>4.91</v>
      </c>
      <c r="EO409" s="10">
        <v>1.225</v>
      </c>
      <c r="EP409" s="22">
        <v>1.2</v>
      </c>
      <c r="EQ409" s="21">
        <f t="shared" si="552"/>
        <v>44356.4068316928</v>
      </c>
    </row>
    <row r="410" s="1" customFormat="1" customHeight="1" spans="6:147">
      <c r="F410" s="12">
        <v>35434</v>
      </c>
      <c r="G410" s="12">
        <v>0</v>
      </c>
      <c r="H410" s="13">
        <v>1.35</v>
      </c>
      <c r="I410" s="14">
        <v>1</v>
      </c>
      <c r="J410" s="15">
        <f t="shared" si="525"/>
        <v>0</v>
      </c>
      <c r="K410" s="12">
        <v>1</v>
      </c>
      <c r="L410" s="12">
        <v>280</v>
      </c>
      <c r="M410" s="12">
        <v>1.83</v>
      </c>
      <c r="N410" s="19">
        <f t="shared" si="526"/>
        <v>3.56684210526316</v>
      </c>
      <c r="O410" s="20">
        <v>0</v>
      </c>
      <c r="P410" s="12">
        <v>0.99</v>
      </c>
      <c r="Q410" s="12">
        <v>1.98</v>
      </c>
      <c r="R410" s="9">
        <f t="shared" si="527"/>
        <v>2.9602</v>
      </c>
      <c r="S410" s="10">
        <v>1.225</v>
      </c>
      <c r="T410" s="20">
        <v>1</v>
      </c>
      <c r="U410" s="21">
        <f t="shared" si="528"/>
        <v>0</v>
      </c>
      <c r="AA410" s="12">
        <v>35434</v>
      </c>
      <c r="AB410" s="12">
        <v>0</v>
      </c>
      <c r="AC410" s="13">
        <v>1.35</v>
      </c>
      <c r="AD410" s="14">
        <v>1</v>
      </c>
      <c r="AE410" s="15">
        <f t="shared" si="529"/>
        <v>0</v>
      </c>
      <c r="AF410" s="12">
        <v>1</v>
      </c>
      <c r="AG410" s="12">
        <v>280</v>
      </c>
      <c r="AH410" s="12">
        <v>1.83</v>
      </c>
      <c r="AI410" s="19">
        <f t="shared" si="530"/>
        <v>3.56684210526316</v>
      </c>
      <c r="AJ410" s="20">
        <v>0</v>
      </c>
      <c r="AK410" s="12">
        <v>0.99</v>
      </c>
      <c r="AL410" s="12">
        <v>1.98</v>
      </c>
      <c r="AM410" s="9">
        <f t="shared" si="531"/>
        <v>2.9602</v>
      </c>
      <c r="AN410" s="10">
        <v>1.225</v>
      </c>
      <c r="AO410" s="22">
        <v>1.015</v>
      </c>
      <c r="AP410" s="21">
        <f t="shared" si="532"/>
        <v>0</v>
      </c>
      <c r="AV410" s="12">
        <v>35728</v>
      </c>
      <c r="AW410" s="12">
        <v>0</v>
      </c>
      <c r="AX410" s="13">
        <v>1.35</v>
      </c>
      <c r="AY410" s="14">
        <v>1</v>
      </c>
      <c r="AZ410" s="15">
        <f t="shared" si="533"/>
        <v>0</v>
      </c>
      <c r="BA410" s="12">
        <v>1</v>
      </c>
      <c r="BB410" s="12">
        <v>280</v>
      </c>
      <c r="BC410" s="12">
        <v>1.83</v>
      </c>
      <c r="BD410" s="19">
        <f t="shared" si="534"/>
        <v>3.56684210526316</v>
      </c>
      <c r="BE410" s="20">
        <v>0</v>
      </c>
      <c r="BF410" s="12">
        <v>1</v>
      </c>
      <c r="BG410" s="12">
        <v>3.11</v>
      </c>
      <c r="BH410" s="9">
        <f t="shared" si="535"/>
        <v>4.11</v>
      </c>
      <c r="BI410" s="10">
        <v>1.225</v>
      </c>
      <c r="BJ410" s="20">
        <v>1</v>
      </c>
      <c r="BK410" s="21">
        <f t="shared" si="536"/>
        <v>0</v>
      </c>
      <c r="BQ410" s="12">
        <v>35728</v>
      </c>
      <c r="BR410" s="12">
        <v>0</v>
      </c>
      <c r="BS410" s="13">
        <v>1.35</v>
      </c>
      <c r="BT410" s="14">
        <v>1</v>
      </c>
      <c r="BU410" s="15">
        <f t="shared" si="537"/>
        <v>0</v>
      </c>
      <c r="BV410" s="12">
        <v>1</v>
      </c>
      <c r="BW410" s="12">
        <v>280</v>
      </c>
      <c r="BX410" s="12">
        <v>1.83</v>
      </c>
      <c r="BY410" s="19">
        <f t="shared" si="538"/>
        <v>3.56684210526316</v>
      </c>
      <c r="BZ410" s="20">
        <v>0</v>
      </c>
      <c r="CA410" s="12">
        <v>1</v>
      </c>
      <c r="CB410" s="12">
        <v>3.11</v>
      </c>
      <c r="CC410" s="9">
        <f t="shared" si="539"/>
        <v>4.11</v>
      </c>
      <c r="CD410" s="10">
        <v>1.225</v>
      </c>
      <c r="CE410" s="22">
        <v>1.015</v>
      </c>
      <c r="CF410" s="21">
        <f t="shared" si="540"/>
        <v>0</v>
      </c>
      <c r="CL410" s="12">
        <v>41312</v>
      </c>
      <c r="CM410" s="12">
        <v>0.0253</v>
      </c>
      <c r="CN410" s="13">
        <v>1.35</v>
      </c>
      <c r="CO410" s="14">
        <v>1</v>
      </c>
      <c r="CP410" s="15">
        <f t="shared" si="541"/>
        <v>1411.01136</v>
      </c>
      <c r="CQ410" s="12">
        <v>1</v>
      </c>
      <c r="CR410" s="12">
        <v>280</v>
      </c>
      <c r="CS410" s="12">
        <v>1.83</v>
      </c>
      <c r="CT410" s="19">
        <f t="shared" si="542"/>
        <v>3.56684210526316</v>
      </c>
      <c r="CU410" s="20">
        <v>0</v>
      </c>
      <c r="CV410" s="12">
        <v>0.99</v>
      </c>
      <c r="CW410" s="12">
        <v>1.98</v>
      </c>
      <c r="CX410" s="9">
        <f t="shared" si="543"/>
        <v>2.9602</v>
      </c>
      <c r="CY410" s="10">
        <v>1.225</v>
      </c>
      <c r="CZ410" s="22">
        <v>1.085</v>
      </c>
      <c r="DA410" s="21">
        <f t="shared" si="544"/>
        <v>19801.6452653421</v>
      </c>
      <c r="DG410" s="12">
        <v>41606</v>
      </c>
      <c r="DH410" s="12">
        <v>0.0253</v>
      </c>
      <c r="DI410" s="13">
        <v>1.35</v>
      </c>
      <c r="DJ410" s="14">
        <v>1</v>
      </c>
      <c r="DK410" s="15">
        <f t="shared" si="545"/>
        <v>1421.05293</v>
      </c>
      <c r="DL410" s="12">
        <v>1</v>
      </c>
      <c r="DM410" s="12">
        <v>280</v>
      </c>
      <c r="DN410" s="12">
        <v>1.83</v>
      </c>
      <c r="DO410" s="19">
        <f t="shared" si="546"/>
        <v>3.56684210526316</v>
      </c>
      <c r="DP410" s="20">
        <v>0</v>
      </c>
      <c r="DQ410" s="12">
        <v>1</v>
      </c>
      <c r="DR410" s="12">
        <v>3.11</v>
      </c>
      <c r="DS410" s="9">
        <f t="shared" si="547"/>
        <v>4.11</v>
      </c>
      <c r="DT410" s="10">
        <v>1.225</v>
      </c>
      <c r="DU410" s="22">
        <v>1.085</v>
      </c>
      <c r="DV410" s="21">
        <f t="shared" si="548"/>
        <v>27688.6503983065</v>
      </c>
      <c r="EB410" s="12">
        <v>41606</v>
      </c>
      <c r="EC410" s="12">
        <v>0.02992</v>
      </c>
      <c r="ED410" s="13">
        <v>1.35</v>
      </c>
      <c r="EE410" s="14">
        <v>1</v>
      </c>
      <c r="EF410" s="15">
        <f t="shared" si="549"/>
        <v>1680.549552</v>
      </c>
      <c r="EG410" s="12">
        <v>1</v>
      </c>
      <c r="EH410" s="12">
        <v>280</v>
      </c>
      <c r="EI410" s="12">
        <v>1.92</v>
      </c>
      <c r="EJ410" s="19">
        <f t="shared" si="550"/>
        <v>3.65684210526316</v>
      </c>
      <c r="EK410" s="20">
        <v>0</v>
      </c>
      <c r="EL410" s="12">
        <v>1</v>
      </c>
      <c r="EM410" s="12">
        <v>3.91</v>
      </c>
      <c r="EN410" s="9">
        <f t="shared" si="551"/>
        <v>4.91</v>
      </c>
      <c r="EO410" s="10">
        <v>1.225</v>
      </c>
      <c r="EP410" s="22">
        <v>1.2</v>
      </c>
      <c r="EQ410" s="21">
        <f t="shared" si="552"/>
        <v>44356.4068316928</v>
      </c>
    </row>
    <row r="411" s="1" customFormat="1" customHeight="1" spans="6:147">
      <c r="F411" s="12">
        <v>35434</v>
      </c>
      <c r="G411" s="12">
        <v>0</v>
      </c>
      <c r="H411" s="13">
        <v>1.35</v>
      </c>
      <c r="I411" s="14">
        <v>1</v>
      </c>
      <c r="J411" s="15">
        <f t="shared" si="525"/>
        <v>0</v>
      </c>
      <c r="K411" s="12">
        <v>1</v>
      </c>
      <c r="L411" s="12">
        <v>280</v>
      </c>
      <c r="M411" s="12">
        <v>1.83</v>
      </c>
      <c r="N411" s="19">
        <f t="shared" si="526"/>
        <v>3.56684210526316</v>
      </c>
      <c r="O411" s="20">
        <v>0</v>
      </c>
      <c r="P411" s="12">
        <v>0.99</v>
      </c>
      <c r="Q411" s="12">
        <v>1.98</v>
      </c>
      <c r="R411" s="9">
        <f t="shared" si="527"/>
        <v>2.9602</v>
      </c>
      <c r="S411" s="10">
        <v>1.225</v>
      </c>
      <c r="T411" s="20">
        <v>1</v>
      </c>
      <c r="U411" s="21">
        <f t="shared" si="528"/>
        <v>0</v>
      </c>
      <c r="AA411" s="12">
        <v>35434</v>
      </c>
      <c r="AB411" s="12">
        <v>0</v>
      </c>
      <c r="AC411" s="13">
        <v>1.35</v>
      </c>
      <c r="AD411" s="14">
        <v>1</v>
      </c>
      <c r="AE411" s="15">
        <f t="shared" si="529"/>
        <v>0</v>
      </c>
      <c r="AF411" s="12">
        <v>1</v>
      </c>
      <c r="AG411" s="12">
        <v>280</v>
      </c>
      <c r="AH411" s="12">
        <v>1.83</v>
      </c>
      <c r="AI411" s="19">
        <f t="shared" si="530"/>
        <v>3.56684210526316</v>
      </c>
      <c r="AJ411" s="20">
        <v>0</v>
      </c>
      <c r="AK411" s="12">
        <v>0.99</v>
      </c>
      <c r="AL411" s="12">
        <v>1.98</v>
      </c>
      <c r="AM411" s="9">
        <f t="shared" si="531"/>
        <v>2.9602</v>
      </c>
      <c r="AN411" s="10">
        <v>1.225</v>
      </c>
      <c r="AO411" s="22">
        <v>1.015</v>
      </c>
      <c r="AP411" s="21">
        <f t="shared" si="532"/>
        <v>0</v>
      </c>
      <c r="AV411" s="12">
        <v>35728</v>
      </c>
      <c r="AW411" s="12">
        <v>0</v>
      </c>
      <c r="AX411" s="13">
        <v>1.35</v>
      </c>
      <c r="AY411" s="14">
        <v>1</v>
      </c>
      <c r="AZ411" s="15">
        <f t="shared" si="533"/>
        <v>0</v>
      </c>
      <c r="BA411" s="12">
        <v>1</v>
      </c>
      <c r="BB411" s="12">
        <v>280</v>
      </c>
      <c r="BC411" s="12">
        <v>1.83</v>
      </c>
      <c r="BD411" s="19">
        <f t="shared" si="534"/>
        <v>3.56684210526316</v>
      </c>
      <c r="BE411" s="20">
        <v>0</v>
      </c>
      <c r="BF411" s="12">
        <v>1</v>
      </c>
      <c r="BG411" s="12">
        <v>3.11</v>
      </c>
      <c r="BH411" s="9">
        <f t="shared" si="535"/>
        <v>4.11</v>
      </c>
      <c r="BI411" s="10">
        <v>1.225</v>
      </c>
      <c r="BJ411" s="20">
        <v>1</v>
      </c>
      <c r="BK411" s="21">
        <f t="shared" si="536"/>
        <v>0</v>
      </c>
      <c r="BQ411" s="12">
        <v>35728</v>
      </c>
      <c r="BR411" s="12">
        <v>0</v>
      </c>
      <c r="BS411" s="13">
        <v>1.35</v>
      </c>
      <c r="BT411" s="14">
        <v>1</v>
      </c>
      <c r="BU411" s="15">
        <f t="shared" si="537"/>
        <v>0</v>
      </c>
      <c r="BV411" s="12">
        <v>1</v>
      </c>
      <c r="BW411" s="12">
        <v>280</v>
      </c>
      <c r="BX411" s="12">
        <v>1.83</v>
      </c>
      <c r="BY411" s="19">
        <f t="shared" si="538"/>
        <v>3.56684210526316</v>
      </c>
      <c r="BZ411" s="20">
        <v>0</v>
      </c>
      <c r="CA411" s="12">
        <v>1</v>
      </c>
      <c r="CB411" s="12">
        <v>3.11</v>
      </c>
      <c r="CC411" s="9">
        <f t="shared" si="539"/>
        <v>4.11</v>
      </c>
      <c r="CD411" s="10">
        <v>1.225</v>
      </c>
      <c r="CE411" s="22">
        <v>1.015</v>
      </c>
      <c r="CF411" s="21">
        <f t="shared" si="540"/>
        <v>0</v>
      </c>
      <c r="CL411" s="12">
        <v>41312</v>
      </c>
      <c r="CM411" s="12">
        <v>0.0253</v>
      </c>
      <c r="CN411" s="13">
        <v>1.35</v>
      </c>
      <c r="CO411" s="14">
        <v>1</v>
      </c>
      <c r="CP411" s="15">
        <f t="shared" si="541"/>
        <v>1411.01136</v>
      </c>
      <c r="CQ411" s="12">
        <v>1</v>
      </c>
      <c r="CR411" s="12">
        <v>280</v>
      </c>
      <c r="CS411" s="12">
        <v>1.83</v>
      </c>
      <c r="CT411" s="19">
        <f t="shared" si="542"/>
        <v>3.56684210526316</v>
      </c>
      <c r="CU411" s="20">
        <v>0</v>
      </c>
      <c r="CV411" s="12">
        <v>0.99</v>
      </c>
      <c r="CW411" s="12">
        <v>1.98</v>
      </c>
      <c r="CX411" s="9">
        <f t="shared" si="543"/>
        <v>2.9602</v>
      </c>
      <c r="CY411" s="10">
        <v>1.225</v>
      </c>
      <c r="CZ411" s="22">
        <v>1.085</v>
      </c>
      <c r="DA411" s="21">
        <f t="shared" si="544"/>
        <v>19801.6452653421</v>
      </c>
      <c r="DG411" s="12">
        <v>41606</v>
      </c>
      <c r="DH411" s="12">
        <v>0.0253</v>
      </c>
      <c r="DI411" s="13">
        <v>1.35</v>
      </c>
      <c r="DJ411" s="14">
        <v>1</v>
      </c>
      <c r="DK411" s="15">
        <f t="shared" si="545"/>
        <v>1421.05293</v>
      </c>
      <c r="DL411" s="12">
        <v>1</v>
      </c>
      <c r="DM411" s="12">
        <v>280</v>
      </c>
      <c r="DN411" s="12">
        <v>1.83</v>
      </c>
      <c r="DO411" s="19">
        <f t="shared" si="546"/>
        <v>3.56684210526316</v>
      </c>
      <c r="DP411" s="20">
        <v>0</v>
      </c>
      <c r="DQ411" s="12">
        <v>1</v>
      </c>
      <c r="DR411" s="12">
        <v>3.11</v>
      </c>
      <c r="DS411" s="9">
        <f t="shared" si="547"/>
        <v>4.11</v>
      </c>
      <c r="DT411" s="10">
        <v>1.225</v>
      </c>
      <c r="DU411" s="22">
        <v>1.085</v>
      </c>
      <c r="DV411" s="21">
        <f t="shared" si="548"/>
        <v>27688.6503983065</v>
      </c>
      <c r="EB411" s="12">
        <v>41606</v>
      </c>
      <c r="EC411" s="12">
        <v>0.02992</v>
      </c>
      <c r="ED411" s="13">
        <v>1.35</v>
      </c>
      <c r="EE411" s="14">
        <v>1</v>
      </c>
      <c r="EF411" s="15">
        <f t="shared" si="549"/>
        <v>1680.549552</v>
      </c>
      <c r="EG411" s="12">
        <v>1</v>
      </c>
      <c r="EH411" s="12">
        <v>280</v>
      </c>
      <c r="EI411" s="12">
        <v>1.92</v>
      </c>
      <c r="EJ411" s="19">
        <f t="shared" si="550"/>
        <v>3.65684210526316</v>
      </c>
      <c r="EK411" s="20">
        <v>0</v>
      </c>
      <c r="EL411" s="12">
        <v>1</v>
      </c>
      <c r="EM411" s="12">
        <v>3.91</v>
      </c>
      <c r="EN411" s="9">
        <f t="shared" si="551"/>
        <v>4.91</v>
      </c>
      <c r="EO411" s="10">
        <v>1.225</v>
      </c>
      <c r="EP411" s="22">
        <v>1.2</v>
      </c>
      <c r="EQ411" s="21">
        <f t="shared" si="552"/>
        <v>44356.4068316928</v>
      </c>
    </row>
    <row r="412" s="1" customFormat="1" customHeight="1" spans="6:147">
      <c r="F412" s="28" t="s">
        <v>33</v>
      </c>
      <c r="G412" s="29"/>
      <c r="H412" s="29"/>
      <c r="I412" s="29"/>
      <c r="J412" s="29"/>
      <c r="K412" s="29"/>
      <c r="L412" s="29"/>
      <c r="M412" s="29"/>
      <c r="N412" s="30">
        <f>SUM(U387:U411)</f>
        <v>880566.394171448</v>
      </c>
      <c r="O412" s="30"/>
      <c r="P412" s="30"/>
      <c r="Q412" s="30"/>
      <c r="R412" s="30"/>
      <c r="S412" s="30"/>
      <c r="T412" s="30"/>
      <c r="U412" s="30"/>
      <c r="V412" s="1"/>
      <c r="W412" s="1"/>
      <c r="X412" s="1"/>
      <c r="Y412" s="1"/>
      <c r="Z412" s="1"/>
      <c r="AA412" s="28" t="s">
        <v>33</v>
      </c>
      <c r="AB412" s="29"/>
      <c r="AC412" s="29"/>
      <c r="AD412" s="29"/>
      <c r="AE412" s="29"/>
      <c r="AF412" s="29"/>
      <c r="AG412" s="29"/>
      <c r="AH412" s="29"/>
      <c r="AI412" s="30">
        <f>SUM(AP387:AP411)</f>
        <v>1104306.76874616</v>
      </c>
      <c r="AJ412" s="30"/>
      <c r="AK412" s="30"/>
      <c r="AL412" s="30"/>
      <c r="AM412" s="30"/>
      <c r="AN412" s="30"/>
      <c r="AO412" s="30"/>
      <c r="AP412" s="30"/>
      <c r="AQ412" s="1"/>
      <c r="AR412" s="1"/>
      <c r="AS412" s="1"/>
      <c r="AT412" s="1"/>
      <c r="AU412" s="1"/>
      <c r="AV412" s="28" t="s">
        <v>33</v>
      </c>
      <c r="AW412" s="29"/>
      <c r="AX412" s="29"/>
      <c r="AY412" s="29"/>
      <c r="AZ412" s="29"/>
      <c r="BA412" s="29"/>
      <c r="BB412" s="29"/>
      <c r="BC412" s="29"/>
      <c r="BD412" s="30">
        <f>SUM(BK387:BK411)</f>
        <v>1225300.65158635</v>
      </c>
      <c r="BE412" s="30"/>
      <c r="BF412" s="30"/>
      <c r="BG412" s="30"/>
      <c r="BH412" s="30"/>
      <c r="BI412" s="30"/>
      <c r="BJ412" s="30"/>
      <c r="BK412" s="30"/>
      <c r="BL412" s="1"/>
      <c r="BM412" s="1"/>
      <c r="BN412" s="1"/>
      <c r="BO412" s="1"/>
      <c r="BP412" s="1"/>
      <c r="BQ412" s="28" t="s">
        <v>33</v>
      </c>
      <c r="BR412" s="29"/>
      <c r="BS412" s="29"/>
      <c r="BT412" s="29"/>
      <c r="BU412" s="29"/>
      <c r="BV412" s="29"/>
      <c r="BW412" s="29"/>
      <c r="BX412" s="29"/>
      <c r="BY412" s="30">
        <f>SUM(CF387:CF411)</f>
        <v>1536901.93458686</v>
      </c>
      <c r="BZ412" s="30"/>
      <c r="CA412" s="30"/>
      <c r="CB412" s="30"/>
      <c r="CC412" s="30"/>
      <c r="CD412" s="30"/>
      <c r="CE412" s="30"/>
      <c r="CF412" s="30"/>
      <c r="CG412" s="1"/>
      <c r="CH412" s="1"/>
      <c r="CI412" s="1"/>
      <c r="CJ412" s="1"/>
      <c r="CK412" s="1"/>
      <c r="CL412" s="28" t="s">
        <v>33</v>
      </c>
      <c r="CM412" s="29"/>
      <c r="CN412" s="29"/>
      <c r="CO412" s="29"/>
      <c r="CP412" s="29"/>
      <c r="CQ412" s="29"/>
      <c r="CR412" s="29"/>
      <c r="CS412" s="29"/>
      <c r="CT412" s="30">
        <f>SUM(DA387:DA411)</f>
        <v>1335822.87753275</v>
      </c>
      <c r="CU412" s="30"/>
      <c r="CV412" s="30"/>
      <c r="CW412" s="30"/>
      <c r="CX412" s="30"/>
      <c r="CY412" s="30"/>
      <c r="CZ412" s="30"/>
      <c r="DA412" s="30"/>
      <c r="DB412" s="1"/>
      <c r="DC412" s="1"/>
      <c r="DD412" s="1"/>
      <c r="DE412" s="1"/>
      <c r="DF412" s="1"/>
      <c r="DG412" s="28" t="s">
        <v>33</v>
      </c>
      <c r="DH412" s="29"/>
      <c r="DI412" s="29"/>
      <c r="DJ412" s="29"/>
      <c r="DK412" s="29"/>
      <c r="DL412" s="29"/>
      <c r="DM412" s="29"/>
      <c r="DN412" s="29"/>
      <c r="DO412" s="30">
        <f>SUM(DV387:DV411)</f>
        <v>1859574.20051766</v>
      </c>
      <c r="DP412" s="30"/>
      <c r="DQ412" s="30"/>
      <c r="DR412" s="30"/>
      <c r="DS412" s="30"/>
      <c r="DT412" s="30"/>
      <c r="DU412" s="30"/>
      <c r="DV412" s="30"/>
      <c r="DW412" s="1"/>
      <c r="DX412" s="1"/>
      <c r="DY412" s="1"/>
      <c r="DZ412" s="1"/>
      <c r="EA412" s="1"/>
      <c r="EB412" s="28" t="s">
        <v>33</v>
      </c>
      <c r="EC412" s="29"/>
      <c r="ED412" s="29"/>
      <c r="EE412" s="29"/>
      <c r="EF412" s="29"/>
      <c r="EG412" s="29"/>
      <c r="EH412" s="29"/>
      <c r="EI412" s="29"/>
      <c r="EJ412" s="30">
        <f>SUM(EQ387:EQ411)</f>
        <v>2688841.24326732</v>
      </c>
      <c r="EK412" s="30"/>
      <c r="EL412" s="30"/>
      <c r="EM412" s="30"/>
      <c r="EN412" s="30"/>
      <c r="EO412" s="30"/>
      <c r="EP412" s="30"/>
      <c r="EQ412" s="30"/>
    </row>
    <row r="413" s="1" customFormat="1" customHeight="1" spans="6:147">
      <c r="F413" s="29"/>
      <c r="G413" s="29"/>
      <c r="H413" s="29"/>
      <c r="I413" s="29"/>
      <c r="J413" s="29"/>
      <c r="K413" s="29"/>
      <c r="L413" s="29"/>
      <c r="M413" s="29"/>
      <c r="N413" s="30"/>
      <c r="O413" s="30"/>
      <c r="P413" s="30"/>
      <c r="Q413" s="30"/>
      <c r="R413" s="30"/>
      <c r="S413" s="30"/>
      <c r="T413" s="30"/>
      <c r="U413" s="30"/>
      <c r="V413" s="1"/>
      <c r="W413" s="1"/>
      <c r="X413" s="1"/>
      <c r="Y413" s="1"/>
      <c r="Z413" s="1"/>
      <c r="AA413" s="29"/>
      <c r="AB413" s="29"/>
      <c r="AC413" s="29"/>
      <c r="AD413" s="29"/>
      <c r="AE413" s="29"/>
      <c r="AF413" s="29"/>
      <c r="AG413" s="29"/>
      <c r="AH413" s="29"/>
      <c r="AI413" s="30"/>
      <c r="AJ413" s="30"/>
      <c r="AK413" s="30"/>
      <c r="AL413" s="30"/>
      <c r="AM413" s="30"/>
      <c r="AN413" s="30"/>
      <c r="AO413" s="30"/>
      <c r="AP413" s="30"/>
      <c r="AQ413" s="1"/>
      <c r="AR413" s="1"/>
      <c r="AS413" s="1"/>
      <c r="AT413" s="1"/>
      <c r="AU413" s="1"/>
      <c r="AV413" s="29"/>
      <c r="AW413" s="29"/>
      <c r="AX413" s="29"/>
      <c r="AY413" s="29"/>
      <c r="AZ413" s="29"/>
      <c r="BA413" s="29"/>
      <c r="BB413" s="29"/>
      <c r="BC413" s="29"/>
      <c r="BD413" s="30"/>
      <c r="BE413" s="30"/>
      <c r="BF413" s="30"/>
      <c r="BG413" s="30"/>
      <c r="BH413" s="30"/>
      <c r="BI413" s="30"/>
      <c r="BJ413" s="30"/>
      <c r="BK413" s="30"/>
      <c r="BL413" s="1"/>
      <c r="BM413" s="1"/>
      <c r="BN413" s="1"/>
      <c r="BO413" s="1"/>
      <c r="BP413" s="1"/>
      <c r="BQ413" s="29"/>
      <c r="BR413" s="29"/>
      <c r="BS413" s="29"/>
      <c r="BT413" s="29"/>
      <c r="BU413" s="29"/>
      <c r="BV413" s="29"/>
      <c r="BW413" s="29"/>
      <c r="BX413" s="29"/>
      <c r="BY413" s="30"/>
      <c r="BZ413" s="30"/>
      <c r="CA413" s="30"/>
      <c r="CB413" s="30"/>
      <c r="CC413" s="30"/>
      <c r="CD413" s="30"/>
      <c r="CE413" s="30"/>
      <c r="CF413" s="30"/>
      <c r="CG413" s="1"/>
      <c r="CH413" s="1"/>
      <c r="CI413" s="1"/>
      <c r="CJ413" s="1"/>
      <c r="CK413" s="1"/>
      <c r="CL413" s="29"/>
      <c r="CM413" s="29"/>
      <c r="CN413" s="29"/>
      <c r="CO413" s="29"/>
      <c r="CP413" s="29"/>
      <c r="CQ413" s="29"/>
      <c r="CR413" s="29"/>
      <c r="CS413" s="29"/>
      <c r="CT413" s="30"/>
      <c r="CU413" s="30"/>
      <c r="CV413" s="30"/>
      <c r="CW413" s="30"/>
      <c r="CX413" s="30"/>
      <c r="CY413" s="30"/>
      <c r="CZ413" s="30"/>
      <c r="DA413" s="30"/>
      <c r="DB413" s="1"/>
      <c r="DC413" s="1"/>
      <c r="DD413" s="1"/>
      <c r="DE413" s="1"/>
      <c r="DF413" s="1"/>
      <c r="DG413" s="29"/>
      <c r="DH413" s="29"/>
      <c r="DI413" s="29"/>
      <c r="DJ413" s="29"/>
      <c r="DK413" s="29"/>
      <c r="DL413" s="29"/>
      <c r="DM413" s="29"/>
      <c r="DN413" s="29"/>
      <c r="DO413" s="30"/>
      <c r="DP413" s="30"/>
      <c r="DQ413" s="30"/>
      <c r="DR413" s="30"/>
      <c r="DS413" s="30"/>
      <c r="DT413" s="30"/>
      <c r="DU413" s="30"/>
      <c r="DV413" s="30"/>
      <c r="DW413" s="1"/>
      <c r="DX413" s="1"/>
      <c r="DY413" s="1"/>
      <c r="DZ413" s="1"/>
      <c r="EA413" s="1"/>
      <c r="EB413" s="29"/>
      <c r="EC413" s="29"/>
      <c r="ED413" s="29"/>
      <c r="EE413" s="29"/>
      <c r="EF413" s="29"/>
      <c r="EG413" s="29"/>
      <c r="EH413" s="29"/>
      <c r="EI413" s="29"/>
      <c r="EJ413" s="30"/>
      <c r="EK413" s="30"/>
      <c r="EL413" s="30"/>
      <c r="EM413" s="30"/>
      <c r="EN413" s="30"/>
      <c r="EO413" s="30"/>
      <c r="EP413" s="30"/>
      <c r="EQ413" s="30"/>
    </row>
    <row r="414" s="1" customFormat="1" customHeight="1" spans="6:147">
      <c r="F414" s="7"/>
      <c r="G414" s="7"/>
      <c r="H414" s="7"/>
      <c r="I414" s="7"/>
      <c r="J414" s="7"/>
      <c r="K414" s="7"/>
      <c r="L414" s="7"/>
      <c r="M414" s="7"/>
      <c r="N414" s="7"/>
      <c r="O414" s="7"/>
      <c r="P414" s="7"/>
      <c r="Q414" s="7"/>
      <c r="R414" s="1"/>
      <c r="S414" s="1"/>
      <c r="T414" s="1"/>
      <c r="U414" s="1"/>
      <c r="V414" s="1"/>
      <c r="W414" s="1"/>
      <c r="X414" s="1"/>
      <c r="Y414" s="1"/>
      <c r="Z414" s="1"/>
      <c r="AA414" s="7"/>
      <c r="AB414" s="7"/>
      <c r="AC414" s="7"/>
      <c r="AD414" s="7"/>
      <c r="AE414" s="7"/>
      <c r="AF414" s="7"/>
      <c r="AG414" s="7"/>
      <c r="AH414" s="7"/>
      <c r="AI414" s="7"/>
      <c r="AJ414" s="7"/>
      <c r="AK414" s="7"/>
      <c r="AL414" s="7"/>
      <c r="AM414" s="1"/>
      <c r="AN414" s="1"/>
      <c r="AO414" s="1"/>
      <c r="AP414" s="1"/>
      <c r="AQ414" s="1"/>
      <c r="AR414" s="1"/>
      <c r="AS414" s="1"/>
      <c r="AT414" s="1"/>
      <c r="AU414" s="1"/>
      <c r="AV414" s="7"/>
      <c r="AW414" s="7"/>
      <c r="AX414" s="7"/>
      <c r="AY414" s="7"/>
      <c r="AZ414" s="7"/>
      <c r="BA414" s="7"/>
      <c r="BB414" s="7"/>
      <c r="BC414" s="7"/>
      <c r="BD414" s="7"/>
      <c r="BE414" s="7"/>
      <c r="BF414" s="7"/>
      <c r="BG414" s="7"/>
      <c r="BH414" s="1"/>
      <c r="BI414" s="1"/>
      <c r="BJ414" s="1"/>
      <c r="BK414" s="1"/>
      <c r="BL414" s="1"/>
      <c r="BM414" s="1"/>
      <c r="BN414" s="1"/>
      <c r="BO414" s="1"/>
      <c r="BP414" s="1"/>
      <c r="BQ414" s="7"/>
      <c r="BR414" s="7"/>
      <c r="BS414" s="7"/>
      <c r="BT414" s="7"/>
      <c r="BU414" s="7"/>
      <c r="BV414" s="7"/>
      <c r="BW414" s="7"/>
      <c r="BX414" s="7"/>
      <c r="BY414" s="7"/>
      <c r="BZ414" s="7"/>
      <c r="CA414" s="7"/>
      <c r="CB414" s="7"/>
      <c r="CC414" s="1"/>
      <c r="CD414" s="1"/>
      <c r="CE414" s="1"/>
      <c r="CF414" s="1"/>
      <c r="CG414" s="1"/>
      <c r="CH414" s="1"/>
      <c r="CI414" s="1"/>
      <c r="CJ414" s="1"/>
      <c r="CK414" s="1"/>
      <c r="CL414" s="7"/>
      <c r="CM414" s="7"/>
      <c r="CN414" s="7"/>
      <c r="CO414" s="7"/>
      <c r="CP414" s="7"/>
      <c r="CQ414" s="7"/>
      <c r="CR414" s="7"/>
      <c r="CS414" s="7"/>
      <c r="CT414" s="7"/>
      <c r="CU414" s="7"/>
      <c r="CV414" s="7"/>
      <c r="CW414" s="7"/>
      <c r="CX414" s="1"/>
      <c r="CY414" s="1"/>
      <c r="CZ414" s="1"/>
      <c r="DA414" s="1"/>
      <c r="DB414" s="1"/>
      <c r="DC414" s="1"/>
      <c r="DD414" s="1"/>
      <c r="DE414" s="1"/>
      <c r="DF414" s="1"/>
      <c r="DG414" s="7"/>
      <c r="DH414" s="7"/>
      <c r="DI414" s="7"/>
      <c r="DJ414" s="7"/>
      <c r="DK414" s="7"/>
      <c r="DL414" s="7"/>
      <c r="DM414" s="7"/>
      <c r="DN414" s="7"/>
      <c r="DO414" s="7"/>
      <c r="DP414" s="7"/>
      <c r="DQ414" s="7"/>
      <c r="DR414" s="7"/>
      <c r="DS414" s="1"/>
      <c r="DT414" s="1"/>
      <c r="DU414" s="1"/>
      <c r="DV414" s="1"/>
      <c r="DW414" s="1"/>
      <c r="DX414" s="1"/>
      <c r="DY414" s="1"/>
      <c r="DZ414" s="1"/>
      <c r="EA414" s="1"/>
      <c r="EB414" s="7"/>
      <c r="EC414" s="7"/>
      <c r="ED414" s="7"/>
      <c r="EE414" s="7"/>
      <c r="EF414" s="7"/>
      <c r="EG414" s="7"/>
      <c r="EH414" s="7"/>
      <c r="EI414" s="7"/>
      <c r="EJ414" s="7"/>
      <c r="EK414" s="7"/>
      <c r="EL414" s="7"/>
      <c r="EM414" s="7"/>
    </row>
    <row r="415" s="1" customFormat="1" customHeight="1" spans="6:147">
      <c r="F415" s="15" t="s">
        <v>8</v>
      </c>
      <c r="G415" s="15"/>
      <c r="H415" s="15"/>
      <c r="I415" s="15"/>
      <c r="J415" s="15"/>
      <c r="K415" s="9" t="s">
        <v>35</v>
      </c>
      <c r="L415" s="9"/>
      <c r="M415" s="9"/>
      <c r="N415" s="9"/>
      <c r="O415" s="10" t="s">
        <v>36</v>
      </c>
      <c r="P415" s="10"/>
      <c r="Q415" s="31" t="s">
        <v>14</v>
      </c>
      <c r="R415"/>
      <c r="S415"/>
      <c r="T415"/>
      <c r="U415"/>
      <c r="V415" s="1"/>
      <c r="W415" s="1"/>
      <c r="X415" s="1"/>
      <c r="Y415" s="1"/>
      <c r="Z415" s="1"/>
      <c r="AA415" s="15" t="s">
        <v>8</v>
      </c>
      <c r="AB415" s="15"/>
      <c r="AC415" s="15"/>
      <c r="AD415" s="15"/>
      <c r="AE415" s="15"/>
      <c r="AF415" s="9" t="s">
        <v>35</v>
      </c>
      <c r="AG415" s="9"/>
      <c r="AH415" s="9"/>
      <c r="AI415" s="9"/>
      <c r="AJ415" s="10" t="s">
        <v>36</v>
      </c>
      <c r="AK415" s="10"/>
      <c r="AL415" s="31" t="s">
        <v>14</v>
      </c>
      <c r="AM415"/>
      <c r="AN415"/>
      <c r="AO415"/>
      <c r="AP415"/>
      <c r="AQ415" s="1"/>
      <c r="AR415" s="1"/>
      <c r="AS415" s="1"/>
      <c r="AT415" s="1"/>
      <c r="AU415" s="1"/>
      <c r="AV415" s="15" t="s">
        <v>8</v>
      </c>
      <c r="AW415" s="15"/>
      <c r="AX415" s="15"/>
      <c r="AY415" s="15"/>
      <c r="AZ415" s="15"/>
      <c r="BA415" s="9" t="s">
        <v>35</v>
      </c>
      <c r="BB415" s="9"/>
      <c r="BC415" s="9"/>
      <c r="BD415" s="9"/>
      <c r="BE415" s="10" t="s">
        <v>36</v>
      </c>
      <c r="BF415" s="10"/>
      <c r="BG415" s="31" t="s">
        <v>14</v>
      </c>
      <c r="BH415"/>
      <c r="BI415"/>
      <c r="BJ415"/>
      <c r="BK415"/>
      <c r="BL415" s="1"/>
      <c r="BM415" s="1"/>
      <c r="BN415" s="1"/>
      <c r="BO415" s="1"/>
      <c r="BP415" s="1"/>
      <c r="BQ415" s="15" t="s">
        <v>8</v>
      </c>
      <c r="BR415" s="15"/>
      <c r="BS415" s="15"/>
      <c r="BT415" s="15"/>
      <c r="BU415" s="15"/>
      <c r="BV415" s="9" t="s">
        <v>35</v>
      </c>
      <c r="BW415" s="9"/>
      <c r="BX415" s="9"/>
      <c r="BY415" s="9"/>
      <c r="BZ415" s="10" t="s">
        <v>36</v>
      </c>
      <c r="CA415" s="10"/>
      <c r="CB415" s="31" t="s">
        <v>14</v>
      </c>
      <c r="CC415"/>
      <c r="CD415"/>
      <c r="CE415"/>
      <c r="CF415"/>
      <c r="CG415" s="1"/>
      <c r="CH415" s="1"/>
      <c r="CI415" s="1"/>
      <c r="CJ415" s="1"/>
      <c r="CK415" s="1"/>
      <c r="CL415" s="15" t="s">
        <v>8</v>
      </c>
      <c r="CM415" s="15"/>
      <c r="CN415" s="15"/>
      <c r="CO415" s="15"/>
      <c r="CP415" s="15"/>
      <c r="CQ415" s="9" t="s">
        <v>35</v>
      </c>
      <c r="CR415" s="9"/>
      <c r="CS415" s="9"/>
      <c r="CT415" s="9"/>
      <c r="CU415" s="10" t="s">
        <v>36</v>
      </c>
      <c r="CV415" s="10"/>
      <c r="CW415" s="31" t="s">
        <v>14</v>
      </c>
      <c r="CX415"/>
      <c r="CY415"/>
      <c r="CZ415"/>
      <c r="DA415"/>
      <c r="DB415" s="1"/>
      <c r="DC415" s="1"/>
      <c r="DD415" s="1"/>
      <c r="DE415" s="1"/>
      <c r="DF415" s="1"/>
      <c r="DG415" s="15" t="s">
        <v>8</v>
      </c>
      <c r="DH415" s="15"/>
      <c r="DI415" s="15"/>
      <c r="DJ415" s="15"/>
      <c r="DK415" s="15"/>
      <c r="DL415" s="9" t="s">
        <v>35</v>
      </c>
      <c r="DM415" s="9"/>
      <c r="DN415" s="9"/>
      <c r="DO415" s="9"/>
      <c r="DP415" s="10" t="s">
        <v>36</v>
      </c>
      <c r="DQ415" s="10"/>
      <c r="DR415" s="31" t="s">
        <v>14</v>
      </c>
      <c r="DS415"/>
      <c r="DT415"/>
      <c r="DU415"/>
      <c r="DV415"/>
      <c r="DW415" s="1"/>
      <c r="DX415" s="1"/>
      <c r="DY415" s="1"/>
      <c r="DZ415" s="1"/>
      <c r="EA415" s="1"/>
      <c r="EB415" s="15" t="s">
        <v>8</v>
      </c>
      <c r="EC415" s="15"/>
      <c r="ED415" s="15"/>
      <c r="EE415" s="15"/>
      <c r="EF415" s="15"/>
      <c r="EG415" s="9" t="s">
        <v>35</v>
      </c>
      <c r="EH415" s="9"/>
      <c r="EI415" s="9"/>
      <c r="EJ415" s="9"/>
      <c r="EK415" s="10" t="s">
        <v>36</v>
      </c>
      <c r="EL415" s="10"/>
      <c r="EM415" s="31" t="s">
        <v>14</v>
      </c>
      <c r="EN415"/>
      <c r="EO415"/>
      <c r="EP415"/>
      <c r="EQ415"/>
    </row>
    <row r="416" s="1" customFormat="1" customHeight="1" spans="6:147">
      <c r="F416" s="12" t="s">
        <v>37</v>
      </c>
      <c r="G416" s="12" t="s">
        <v>20</v>
      </c>
      <c r="H416" s="32" t="s">
        <v>38</v>
      </c>
      <c r="I416" s="33" t="s">
        <v>39</v>
      </c>
      <c r="J416" s="15" t="s">
        <v>8</v>
      </c>
      <c r="K416" s="12" t="s">
        <v>40</v>
      </c>
      <c r="L416" s="12" t="s">
        <v>27</v>
      </c>
      <c r="M416" s="12" t="s">
        <v>28</v>
      </c>
      <c r="N416" s="9" t="s">
        <v>41</v>
      </c>
      <c r="O416" s="12" t="s">
        <v>30</v>
      </c>
      <c r="P416" s="12" t="s">
        <v>42</v>
      </c>
      <c r="Q416" s="31"/>
      <c r="R416"/>
      <c r="S416"/>
      <c r="T416"/>
      <c r="U416"/>
      <c r="V416" s="1"/>
      <c r="W416" s="1"/>
      <c r="X416" s="1"/>
      <c r="Y416" s="1"/>
      <c r="Z416" s="1"/>
      <c r="AA416" s="12" t="s">
        <v>37</v>
      </c>
      <c r="AB416" s="12" t="s">
        <v>20</v>
      </c>
      <c r="AC416" s="32" t="s">
        <v>38</v>
      </c>
      <c r="AD416" s="33" t="s">
        <v>39</v>
      </c>
      <c r="AE416" s="15" t="s">
        <v>8</v>
      </c>
      <c r="AF416" s="12" t="s">
        <v>40</v>
      </c>
      <c r="AG416" s="12" t="s">
        <v>27</v>
      </c>
      <c r="AH416" s="12" t="s">
        <v>28</v>
      </c>
      <c r="AI416" s="9" t="s">
        <v>41</v>
      </c>
      <c r="AJ416" s="12" t="s">
        <v>30</v>
      </c>
      <c r="AK416" s="12" t="s">
        <v>42</v>
      </c>
      <c r="AL416" s="31"/>
      <c r="AM416"/>
      <c r="AN416"/>
      <c r="AO416"/>
      <c r="AP416"/>
      <c r="AQ416" s="1"/>
      <c r="AR416" s="1"/>
      <c r="AS416" s="1"/>
      <c r="AT416" s="1"/>
      <c r="AU416" s="1"/>
      <c r="AV416" s="12" t="s">
        <v>37</v>
      </c>
      <c r="AW416" s="12" t="s">
        <v>20</v>
      </c>
      <c r="AX416" s="32" t="s">
        <v>38</v>
      </c>
      <c r="AY416" s="33" t="s">
        <v>39</v>
      </c>
      <c r="AZ416" s="15" t="s">
        <v>8</v>
      </c>
      <c r="BA416" s="12" t="s">
        <v>40</v>
      </c>
      <c r="BB416" s="12" t="s">
        <v>27</v>
      </c>
      <c r="BC416" s="12" t="s">
        <v>28</v>
      </c>
      <c r="BD416" s="9" t="s">
        <v>41</v>
      </c>
      <c r="BE416" s="12" t="s">
        <v>30</v>
      </c>
      <c r="BF416" s="12" t="s">
        <v>42</v>
      </c>
      <c r="BG416" s="31"/>
      <c r="BH416"/>
      <c r="BI416"/>
      <c r="BJ416"/>
      <c r="BK416"/>
      <c r="BL416" s="1"/>
      <c r="BM416" s="1"/>
      <c r="BN416" s="1"/>
      <c r="BO416" s="1"/>
      <c r="BP416" s="1"/>
      <c r="BQ416" s="12" t="s">
        <v>37</v>
      </c>
      <c r="BR416" s="12" t="s">
        <v>20</v>
      </c>
      <c r="BS416" s="32" t="s">
        <v>38</v>
      </c>
      <c r="BT416" s="33" t="s">
        <v>39</v>
      </c>
      <c r="BU416" s="15" t="s">
        <v>8</v>
      </c>
      <c r="BV416" s="12" t="s">
        <v>40</v>
      </c>
      <c r="BW416" s="12" t="s">
        <v>27</v>
      </c>
      <c r="BX416" s="12" t="s">
        <v>28</v>
      </c>
      <c r="BY416" s="9" t="s">
        <v>41</v>
      </c>
      <c r="BZ416" s="12" t="s">
        <v>30</v>
      </c>
      <c r="CA416" s="12" t="s">
        <v>42</v>
      </c>
      <c r="CB416" s="31"/>
      <c r="CC416"/>
      <c r="CD416"/>
      <c r="CE416"/>
      <c r="CF416"/>
      <c r="CG416" s="1"/>
      <c r="CH416" s="1"/>
      <c r="CI416" s="1"/>
      <c r="CJ416" s="1"/>
      <c r="CK416" s="1"/>
      <c r="CL416" s="12" t="s">
        <v>37</v>
      </c>
      <c r="CM416" s="12" t="s">
        <v>20</v>
      </c>
      <c r="CN416" s="32" t="s">
        <v>38</v>
      </c>
      <c r="CO416" s="33" t="s">
        <v>39</v>
      </c>
      <c r="CP416" s="15" t="s">
        <v>8</v>
      </c>
      <c r="CQ416" s="12" t="s">
        <v>40</v>
      </c>
      <c r="CR416" s="12" t="s">
        <v>27</v>
      </c>
      <c r="CS416" s="12" t="s">
        <v>28</v>
      </c>
      <c r="CT416" s="9" t="s">
        <v>41</v>
      </c>
      <c r="CU416" s="12" t="s">
        <v>30</v>
      </c>
      <c r="CV416" s="12" t="s">
        <v>42</v>
      </c>
      <c r="CW416" s="31"/>
      <c r="CX416"/>
      <c r="CY416"/>
      <c r="CZ416"/>
      <c r="DA416"/>
      <c r="DB416" s="1"/>
      <c r="DC416" s="1"/>
      <c r="DD416" s="1"/>
      <c r="DE416" s="1"/>
      <c r="DF416" s="1"/>
      <c r="DG416" s="12" t="s">
        <v>37</v>
      </c>
      <c r="DH416" s="12" t="s">
        <v>20</v>
      </c>
      <c r="DI416" s="32" t="s">
        <v>38</v>
      </c>
      <c r="DJ416" s="33" t="s">
        <v>39</v>
      </c>
      <c r="DK416" s="15" t="s">
        <v>8</v>
      </c>
      <c r="DL416" s="12" t="s">
        <v>40</v>
      </c>
      <c r="DM416" s="12" t="s">
        <v>27</v>
      </c>
      <c r="DN416" s="12" t="s">
        <v>28</v>
      </c>
      <c r="DO416" s="9" t="s">
        <v>41</v>
      </c>
      <c r="DP416" s="12" t="s">
        <v>30</v>
      </c>
      <c r="DQ416" s="12" t="s">
        <v>42</v>
      </c>
      <c r="DR416" s="31"/>
      <c r="DS416"/>
      <c r="DT416"/>
      <c r="DU416"/>
      <c r="DV416"/>
      <c r="DW416" s="1"/>
      <c r="DX416" s="1"/>
      <c r="DY416" s="1"/>
      <c r="DZ416" s="1"/>
      <c r="EA416" s="1"/>
      <c r="EB416" s="12" t="s">
        <v>37</v>
      </c>
      <c r="EC416" s="12" t="s">
        <v>20</v>
      </c>
      <c r="ED416" s="32" t="s">
        <v>38</v>
      </c>
      <c r="EE416" s="33" t="s">
        <v>39</v>
      </c>
      <c r="EF416" s="15" t="s">
        <v>8</v>
      </c>
      <c r="EG416" s="12" t="s">
        <v>40</v>
      </c>
      <c r="EH416" s="12" t="s">
        <v>27</v>
      </c>
      <c r="EI416" s="12" t="s">
        <v>28</v>
      </c>
      <c r="EJ416" s="9" t="s">
        <v>41</v>
      </c>
      <c r="EK416" s="12" t="s">
        <v>30</v>
      </c>
      <c r="EL416" s="12" t="s">
        <v>42</v>
      </c>
      <c r="EM416" s="31"/>
      <c r="EN416"/>
      <c r="EO416"/>
      <c r="EP416"/>
      <c r="EQ416"/>
    </row>
    <row r="417" s="1" customFormat="1" customHeight="1" spans="6:147">
      <c r="F417" s="12">
        <v>1197</v>
      </c>
      <c r="G417" s="12">
        <v>1444</v>
      </c>
      <c r="H417" s="32">
        <v>0.444</v>
      </c>
      <c r="I417" s="33">
        <v>0.887</v>
      </c>
      <c r="J417" s="34">
        <f t="shared" ref="J417:J430" si="553">F417*H417+G417*I417</f>
        <v>1812.296</v>
      </c>
      <c r="K417" s="12">
        <v>1</v>
      </c>
      <c r="L417" s="12">
        <v>0.89</v>
      </c>
      <c r="M417" s="12">
        <v>2.56</v>
      </c>
      <c r="N417" s="35">
        <f t="shared" ref="N417:N430" si="554">1+L417*M417</f>
        <v>3.2784</v>
      </c>
      <c r="O417" s="12">
        <v>1.225</v>
      </c>
      <c r="P417" s="12">
        <v>0.5</v>
      </c>
      <c r="Q417" s="36">
        <f t="shared" ref="Q417:Q430" si="555">J417*K417*N417*O417*P417</f>
        <v>3639.12661392</v>
      </c>
      <c r="R417"/>
      <c r="S417"/>
      <c r="T417"/>
      <c r="U417"/>
      <c r="V417" s="1"/>
      <c r="W417" s="1"/>
      <c r="X417" s="1"/>
      <c r="Y417" s="1"/>
      <c r="Z417" s="1"/>
      <c r="AA417" s="12">
        <v>1197</v>
      </c>
      <c r="AB417" s="12">
        <v>1444</v>
      </c>
      <c r="AC417" s="32">
        <v>0.444</v>
      </c>
      <c r="AD417" s="33">
        <v>0.887</v>
      </c>
      <c r="AE417" s="34">
        <f t="shared" ref="AE417:AE430" si="556">AA417*AC417+AB417*AD417</f>
        <v>1812.296</v>
      </c>
      <c r="AF417" s="12">
        <v>1</v>
      </c>
      <c r="AG417" s="12">
        <v>0.89</v>
      </c>
      <c r="AH417" s="12">
        <v>2.56</v>
      </c>
      <c r="AI417" s="35">
        <f t="shared" ref="AI417:AI430" si="557">1+AG417*AH417</f>
        <v>3.2784</v>
      </c>
      <c r="AJ417" s="12">
        <v>1.225</v>
      </c>
      <c r="AK417" s="12">
        <v>0.5</v>
      </c>
      <c r="AL417" s="36">
        <f t="shared" ref="AL417:AL430" si="558">AE417*AF417*AI417*AJ417*AK417</f>
        <v>3639.12661392</v>
      </c>
      <c r="AM417"/>
      <c r="AN417"/>
      <c r="AO417"/>
      <c r="AP417"/>
      <c r="AQ417" s="1"/>
      <c r="AR417" s="1"/>
      <c r="AS417" s="1"/>
      <c r="AT417" s="1"/>
      <c r="AU417" s="1"/>
      <c r="AV417" s="12">
        <v>1197</v>
      </c>
      <c r="AW417" s="12">
        <v>1444</v>
      </c>
      <c r="AX417" s="32">
        <v>0.444</v>
      </c>
      <c r="AY417" s="33">
        <v>0.887</v>
      </c>
      <c r="AZ417" s="34">
        <f t="shared" ref="AZ417:AZ430" si="559">AV417*AX417+AW417*AY417</f>
        <v>1812.296</v>
      </c>
      <c r="BA417" s="12">
        <v>1</v>
      </c>
      <c r="BB417" s="12">
        <v>0.89</v>
      </c>
      <c r="BC417" s="12">
        <v>2.56</v>
      </c>
      <c r="BD417" s="35">
        <f t="shared" ref="BD417:BD430" si="560">1+BB417*BC417</f>
        <v>3.2784</v>
      </c>
      <c r="BE417" s="12">
        <v>1.225</v>
      </c>
      <c r="BF417" s="12">
        <v>0.5</v>
      </c>
      <c r="BG417" s="36">
        <f t="shared" ref="BG417:BG430" si="561">AZ417*BA417*BD417*BE417*BF417</f>
        <v>3639.12661392</v>
      </c>
      <c r="BH417"/>
      <c r="BI417"/>
      <c r="BJ417"/>
      <c r="BK417"/>
      <c r="BL417" s="1"/>
      <c r="BM417" s="1"/>
      <c r="BN417" s="1"/>
      <c r="BO417" s="1"/>
      <c r="BP417" s="1"/>
      <c r="BQ417" s="12">
        <v>1197</v>
      </c>
      <c r="BR417" s="12">
        <v>1444</v>
      </c>
      <c r="BS417" s="32">
        <v>0.444</v>
      </c>
      <c r="BT417" s="33">
        <v>0.887</v>
      </c>
      <c r="BU417" s="34">
        <f t="shared" ref="BU417:BU430" si="562">BQ417*BS417+BR417*BT417</f>
        <v>1812.296</v>
      </c>
      <c r="BV417" s="12">
        <v>1</v>
      </c>
      <c r="BW417" s="12">
        <v>0.89</v>
      </c>
      <c r="BX417" s="12">
        <v>2.56</v>
      </c>
      <c r="BY417" s="35">
        <f t="shared" ref="BY417:BY430" si="563">1+BW417*BX417</f>
        <v>3.2784</v>
      </c>
      <c r="BZ417" s="12">
        <v>1.225</v>
      </c>
      <c r="CA417" s="12">
        <v>0.5</v>
      </c>
      <c r="CB417" s="36">
        <f t="shared" ref="CB417:CB430" si="564">BU417*BV417*BY417*BZ417*CA417</f>
        <v>3639.12661392</v>
      </c>
      <c r="CC417"/>
      <c r="CD417"/>
      <c r="CE417"/>
      <c r="CF417"/>
      <c r="CG417" s="1"/>
      <c r="CH417" s="1"/>
      <c r="CI417" s="1"/>
      <c r="CJ417" s="1"/>
      <c r="CK417" s="1"/>
      <c r="CL417" s="12">
        <v>1197</v>
      </c>
      <c r="CM417" s="12">
        <f t="shared" ref="CM417:CM430" si="565">1444+145</f>
        <v>1589</v>
      </c>
      <c r="CN417" s="32">
        <v>0.444</v>
      </c>
      <c r="CO417" s="33">
        <v>0.887</v>
      </c>
      <c r="CP417" s="34">
        <f t="shared" ref="CP417:CP430" si="566">CL417*CN417+CM417*CO417</f>
        <v>1940.911</v>
      </c>
      <c r="CQ417" s="12">
        <v>1</v>
      </c>
      <c r="CR417" s="12">
        <v>0.89</v>
      </c>
      <c r="CS417" s="12">
        <v>2.56</v>
      </c>
      <c r="CT417" s="35">
        <f t="shared" ref="CT417:CT430" si="567">1+CR417*CS417</f>
        <v>3.2784</v>
      </c>
      <c r="CU417" s="12">
        <v>1.225</v>
      </c>
      <c r="CV417" s="12">
        <v>0.5</v>
      </c>
      <c r="CW417" s="36">
        <f t="shared" ref="CW417:CW430" si="568">CP417*CQ417*CT417*CU417*CV417</f>
        <v>3897.38810622</v>
      </c>
      <c r="CX417"/>
      <c r="CY417"/>
      <c r="CZ417"/>
      <c r="DA417"/>
      <c r="DB417" s="1"/>
      <c r="DC417" s="1"/>
      <c r="DD417" s="1"/>
      <c r="DE417" s="1"/>
      <c r="DF417" s="1"/>
      <c r="DG417" s="12">
        <v>1197</v>
      </c>
      <c r="DH417" s="12">
        <f t="shared" ref="DH417:DH430" si="569">1444+145</f>
        <v>1589</v>
      </c>
      <c r="DI417" s="32">
        <v>0.444</v>
      </c>
      <c r="DJ417" s="33">
        <v>0.887</v>
      </c>
      <c r="DK417" s="34">
        <f t="shared" ref="DK417:DK430" si="570">DG417*DI417+DH417*DJ417</f>
        <v>1940.911</v>
      </c>
      <c r="DL417" s="12">
        <v>1</v>
      </c>
      <c r="DM417" s="12">
        <v>0.89</v>
      </c>
      <c r="DN417" s="12">
        <v>2.56</v>
      </c>
      <c r="DO417" s="35">
        <f t="shared" ref="DO417:DO430" si="571">1+DM417*DN417</f>
        <v>3.2784</v>
      </c>
      <c r="DP417" s="12">
        <v>1.225</v>
      </c>
      <c r="DQ417" s="12">
        <v>0.5</v>
      </c>
      <c r="DR417" s="36">
        <f t="shared" ref="DR417:DR430" si="572">DK417*DL417*DO417*DP417*DQ417</f>
        <v>3897.38810622</v>
      </c>
      <c r="DS417"/>
      <c r="DT417"/>
      <c r="DU417"/>
      <c r="DV417"/>
      <c r="DW417" s="1"/>
      <c r="DX417" s="1"/>
      <c r="DY417" s="1"/>
      <c r="DZ417" s="1"/>
      <c r="EA417" s="1"/>
      <c r="EB417" s="12">
        <v>1197</v>
      </c>
      <c r="EC417" s="12">
        <f t="shared" ref="EC417:EC430" si="573">1444+145</f>
        <v>1589</v>
      </c>
      <c r="ED417" s="32">
        <v>0.444</v>
      </c>
      <c r="EE417" s="33">
        <v>0.887</v>
      </c>
      <c r="EF417" s="34">
        <f t="shared" ref="EF417:EF430" si="574">EB417*ED417+EC417*EE417</f>
        <v>1940.911</v>
      </c>
      <c r="EG417" s="12">
        <v>1</v>
      </c>
      <c r="EH417" s="12">
        <v>0.89</v>
      </c>
      <c r="EI417" s="12">
        <v>3.36</v>
      </c>
      <c r="EJ417" s="35">
        <f t="shared" ref="EJ417:EJ430" si="575">1+EH417*EI417</f>
        <v>3.9904</v>
      </c>
      <c r="EK417" s="12">
        <v>1.225</v>
      </c>
      <c r="EL417" s="12">
        <v>0.5</v>
      </c>
      <c r="EM417" s="36">
        <f t="shared" ref="EM417:EM430" si="576">EF417*EG417*EJ417*EK417*EL417</f>
        <v>4743.81939332</v>
      </c>
      <c r="EN417"/>
      <c r="EO417"/>
      <c r="EP417"/>
      <c r="EQ417"/>
    </row>
    <row r="418" s="1" customFormat="1" customHeight="1" spans="6:147">
      <c r="F418" s="12">
        <v>1197</v>
      </c>
      <c r="G418" s="12">
        <v>1444</v>
      </c>
      <c r="H418" s="32">
        <v>0.577</v>
      </c>
      <c r="I418" s="33">
        <v>1.153</v>
      </c>
      <c r="J418" s="34">
        <f t="shared" si="553"/>
        <v>2355.601</v>
      </c>
      <c r="K418" s="12">
        <v>1</v>
      </c>
      <c r="L418" s="12">
        <v>0.89</v>
      </c>
      <c r="M418" s="12">
        <v>2.56</v>
      </c>
      <c r="N418" s="35">
        <f t="shared" si="554"/>
        <v>3.2784</v>
      </c>
      <c r="O418" s="12">
        <v>1.225</v>
      </c>
      <c r="P418" s="12">
        <v>0.5</v>
      </c>
      <c r="Q418" s="36">
        <f t="shared" si="555"/>
        <v>4730.09392002</v>
      </c>
      <c r="R418"/>
      <c r="S418"/>
      <c r="T418"/>
      <c r="U418"/>
      <c r="V418" s="1"/>
      <c r="W418" s="1"/>
      <c r="X418" s="1"/>
      <c r="Y418" s="1"/>
      <c r="Z418" s="1"/>
      <c r="AA418" s="12">
        <v>1197</v>
      </c>
      <c r="AB418" s="12">
        <v>1444</v>
      </c>
      <c r="AC418" s="32">
        <v>0.577</v>
      </c>
      <c r="AD418" s="33">
        <v>1.153</v>
      </c>
      <c r="AE418" s="34">
        <f t="shared" si="556"/>
        <v>2355.601</v>
      </c>
      <c r="AF418" s="12">
        <v>1</v>
      </c>
      <c r="AG418" s="12">
        <v>0.89</v>
      </c>
      <c r="AH418" s="12">
        <v>2.56</v>
      </c>
      <c r="AI418" s="35">
        <f t="shared" si="557"/>
        <v>3.2784</v>
      </c>
      <c r="AJ418" s="12">
        <v>1.225</v>
      </c>
      <c r="AK418" s="12">
        <v>0.5</v>
      </c>
      <c r="AL418" s="36">
        <f t="shared" si="558"/>
        <v>4730.09392002</v>
      </c>
      <c r="AM418"/>
      <c r="AN418"/>
      <c r="AO418"/>
      <c r="AP418"/>
      <c r="AQ418" s="1"/>
      <c r="AR418" s="1"/>
      <c r="AS418" s="1"/>
      <c r="AT418" s="1"/>
      <c r="AU418" s="1"/>
      <c r="AV418" s="12">
        <v>1197</v>
      </c>
      <c r="AW418" s="12">
        <v>1444</v>
      </c>
      <c r="AX418" s="32">
        <v>0.577</v>
      </c>
      <c r="AY418" s="33">
        <v>1.153</v>
      </c>
      <c r="AZ418" s="34">
        <f t="shared" si="559"/>
        <v>2355.601</v>
      </c>
      <c r="BA418" s="12">
        <v>1</v>
      </c>
      <c r="BB418" s="12">
        <v>0.89</v>
      </c>
      <c r="BC418" s="12">
        <v>2.56</v>
      </c>
      <c r="BD418" s="35">
        <f t="shared" si="560"/>
        <v>3.2784</v>
      </c>
      <c r="BE418" s="12">
        <v>1.225</v>
      </c>
      <c r="BF418" s="12">
        <v>0.5</v>
      </c>
      <c r="BG418" s="36">
        <f t="shared" si="561"/>
        <v>4730.09392002</v>
      </c>
      <c r="BH418"/>
      <c r="BI418"/>
      <c r="BJ418"/>
      <c r="BK418"/>
      <c r="BL418" s="1"/>
      <c r="BM418" s="1"/>
      <c r="BN418" s="1"/>
      <c r="BO418" s="1"/>
      <c r="BP418" s="1"/>
      <c r="BQ418" s="12">
        <v>1197</v>
      </c>
      <c r="BR418" s="12">
        <v>1444</v>
      </c>
      <c r="BS418" s="32">
        <v>0.577</v>
      </c>
      <c r="BT418" s="33">
        <v>1.153</v>
      </c>
      <c r="BU418" s="34">
        <f t="shared" si="562"/>
        <v>2355.601</v>
      </c>
      <c r="BV418" s="12">
        <v>1</v>
      </c>
      <c r="BW418" s="12">
        <v>0.89</v>
      </c>
      <c r="BX418" s="12">
        <v>2.56</v>
      </c>
      <c r="BY418" s="35">
        <f t="shared" si="563"/>
        <v>3.2784</v>
      </c>
      <c r="BZ418" s="12">
        <v>1.225</v>
      </c>
      <c r="CA418" s="12">
        <v>0.5</v>
      </c>
      <c r="CB418" s="36">
        <f t="shared" si="564"/>
        <v>4730.09392002</v>
      </c>
      <c r="CC418"/>
      <c r="CD418"/>
      <c r="CE418"/>
      <c r="CF418"/>
      <c r="CG418" s="1"/>
      <c r="CH418" s="1"/>
      <c r="CI418" s="1"/>
      <c r="CJ418" s="1"/>
      <c r="CK418" s="1"/>
      <c r="CL418" s="12">
        <v>1197</v>
      </c>
      <c r="CM418" s="12">
        <f t="shared" si="565"/>
        <v>1589</v>
      </c>
      <c r="CN418" s="32">
        <v>0.577</v>
      </c>
      <c r="CO418" s="33">
        <v>1.153</v>
      </c>
      <c r="CP418" s="34">
        <f t="shared" si="566"/>
        <v>2522.786</v>
      </c>
      <c r="CQ418" s="12">
        <v>1</v>
      </c>
      <c r="CR418" s="12">
        <v>0.89</v>
      </c>
      <c r="CS418" s="12">
        <v>2.56</v>
      </c>
      <c r="CT418" s="35">
        <f t="shared" si="567"/>
        <v>3.2784</v>
      </c>
      <c r="CU418" s="12">
        <v>1.225</v>
      </c>
      <c r="CV418" s="12">
        <v>0.5</v>
      </c>
      <c r="CW418" s="36">
        <f t="shared" si="568"/>
        <v>5065.80474372</v>
      </c>
      <c r="CX418"/>
      <c r="CY418"/>
      <c r="CZ418"/>
      <c r="DA418"/>
      <c r="DB418" s="1"/>
      <c r="DC418" s="1"/>
      <c r="DD418" s="1"/>
      <c r="DE418" s="1"/>
      <c r="DF418" s="1"/>
      <c r="DG418" s="12">
        <v>1197</v>
      </c>
      <c r="DH418" s="12">
        <f t="shared" si="569"/>
        <v>1589</v>
      </c>
      <c r="DI418" s="32">
        <v>0.577</v>
      </c>
      <c r="DJ418" s="33">
        <v>1.153</v>
      </c>
      <c r="DK418" s="34">
        <f t="shared" si="570"/>
        <v>2522.786</v>
      </c>
      <c r="DL418" s="12">
        <v>1</v>
      </c>
      <c r="DM418" s="12">
        <v>0.89</v>
      </c>
      <c r="DN418" s="12">
        <v>2.56</v>
      </c>
      <c r="DO418" s="35">
        <f t="shared" si="571"/>
        <v>3.2784</v>
      </c>
      <c r="DP418" s="12">
        <v>1.225</v>
      </c>
      <c r="DQ418" s="12">
        <v>0.5</v>
      </c>
      <c r="DR418" s="36">
        <f t="shared" si="572"/>
        <v>5065.80474372</v>
      </c>
      <c r="DS418"/>
      <c r="DT418"/>
      <c r="DU418"/>
      <c r="DV418"/>
      <c r="DW418" s="1"/>
      <c r="DX418" s="1"/>
      <c r="DY418" s="1"/>
      <c r="DZ418" s="1"/>
      <c r="EA418" s="1"/>
      <c r="EB418" s="12">
        <v>1197</v>
      </c>
      <c r="EC418" s="12">
        <f t="shared" si="573"/>
        <v>1589</v>
      </c>
      <c r="ED418" s="32">
        <v>0.577</v>
      </c>
      <c r="EE418" s="33">
        <v>1.153</v>
      </c>
      <c r="EF418" s="34">
        <f t="shared" si="574"/>
        <v>2522.786</v>
      </c>
      <c r="EG418" s="12">
        <v>1</v>
      </c>
      <c r="EH418" s="12">
        <v>0.89</v>
      </c>
      <c r="EI418" s="12">
        <v>3.36</v>
      </c>
      <c r="EJ418" s="35">
        <f t="shared" si="575"/>
        <v>3.9904</v>
      </c>
      <c r="EK418" s="12">
        <v>1.225</v>
      </c>
      <c r="EL418" s="12">
        <v>0.5</v>
      </c>
      <c r="EM418" s="36">
        <f t="shared" si="576"/>
        <v>6165.99171832</v>
      </c>
      <c r="EN418"/>
      <c r="EO418"/>
      <c r="EP418"/>
      <c r="EQ418"/>
    </row>
    <row r="419" s="1" customFormat="1" customHeight="1" spans="6:147">
      <c r="F419" s="12">
        <v>1197</v>
      </c>
      <c r="G419" s="12">
        <v>1444</v>
      </c>
      <c r="H419" s="32">
        <v>0.444</v>
      </c>
      <c r="I419" s="33">
        <v>0.887</v>
      </c>
      <c r="J419" s="34">
        <f t="shared" si="553"/>
        <v>1812.296</v>
      </c>
      <c r="K419" s="12">
        <v>1</v>
      </c>
      <c r="L419" s="12">
        <v>0.89</v>
      </c>
      <c r="M419" s="12">
        <v>2.56</v>
      </c>
      <c r="N419" s="35">
        <f t="shared" si="554"/>
        <v>3.2784</v>
      </c>
      <c r="O419" s="12">
        <v>1.225</v>
      </c>
      <c r="P419" s="12">
        <v>0.5</v>
      </c>
      <c r="Q419" s="36">
        <f t="shared" si="555"/>
        <v>3639.12661392</v>
      </c>
      <c r="R419"/>
      <c r="S419"/>
      <c r="T419"/>
      <c r="U419"/>
      <c r="V419" s="1"/>
      <c r="W419" s="1"/>
      <c r="X419" s="1"/>
      <c r="Y419" s="1"/>
      <c r="Z419" s="1"/>
      <c r="AA419" s="12">
        <v>1197</v>
      </c>
      <c r="AB419" s="12">
        <v>1444</v>
      </c>
      <c r="AC419" s="32">
        <v>0.444</v>
      </c>
      <c r="AD419" s="33">
        <v>0.887</v>
      </c>
      <c r="AE419" s="34">
        <f t="shared" si="556"/>
        <v>1812.296</v>
      </c>
      <c r="AF419" s="12">
        <v>1</v>
      </c>
      <c r="AG419" s="12">
        <v>0.89</v>
      </c>
      <c r="AH419" s="12">
        <v>2.56</v>
      </c>
      <c r="AI419" s="35">
        <f t="shared" si="557"/>
        <v>3.2784</v>
      </c>
      <c r="AJ419" s="12">
        <v>1.225</v>
      </c>
      <c r="AK419" s="12">
        <v>0.5</v>
      </c>
      <c r="AL419" s="36">
        <f t="shared" si="558"/>
        <v>3639.12661392</v>
      </c>
      <c r="AM419"/>
      <c r="AN419"/>
      <c r="AO419"/>
      <c r="AP419"/>
      <c r="AQ419" s="1"/>
      <c r="AR419" s="1"/>
      <c r="AS419" s="1"/>
      <c r="AT419" s="1"/>
      <c r="AU419" s="1"/>
      <c r="AV419" s="12">
        <v>1197</v>
      </c>
      <c r="AW419" s="12">
        <v>1444</v>
      </c>
      <c r="AX419" s="32">
        <v>0.444</v>
      </c>
      <c r="AY419" s="33">
        <v>0.887</v>
      </c>
      <c r="AZ419" s="34">
        <f t="shared" si="559"/>
        <v>1812.296</v>
      </c>
      <c r="BA419" s="12">
        <v>1</v>
      </c>
      <c r="BB419" s="12">
        <v>0.89</v>
      </c>
      <c r="BC419" s="12">
        <v>2.56</v>
      </c>
      <c r="BD419" s="35">
        <f t="shared" si="560"/>
        <v>3.2784</v>
      </c>
      <c r="BE419" s="12">
        <v>1.225</v>
      </c>
      <c r="BF419" s="12">
        <v>0.5</v>
      </c>
      <c r="BG419" s="36">
        <f t="shared" si="561"/>
        <v>3639.12661392</v>
      </c>
      <c r="BH419"/>
      <c r="BI419"/>
      <c r="BJ419"/>
      <c r="BK419"/>
      <c r="BL419" s="1"/>
      <c r="BM419" s="1"/>
      <c r="BN419" s="1"/>
      <c r="BO419" s="1"/>
      <c r="BP419" s="1"/>
      <c r="BQ419" s="12">
        <v>1197</v>
      </c>
      <c r="BR419" s="12">
        <v>1444</v>
      </c>
      <c r="BS419" s="32">
        <v>0.444</v>
      </c>
      <c r="BT419" s="33">
        <v>0.887</v>
      </c>
      <c r="BU419" s="34">
        <f t="shared" si="562"/>
        <v>1812.296</v>
      </c>
      <c r="BV419" s="12">
        <v>1</v>
      </c>
      <c r="BW419" s="12">
        <v>0.89</v>
      </c>
      <c r="BX419" s="12">
        <v>2.56</v>
      </c>
      <c r="BY419" s="35">
        <f t="shared" si="563"/>
        <v>3.2784</v>
      </c>
      <c r="BZ419" s="12">
        <v>1.225</v>
      </c>
      <c r="CA419" s="12">
        <v>0.5</v>
      </c>
      <c r="CB419" s="36">
        <f t="shared" si="564"/>
        <v>3639.12661392</v>
      </c>
      <c r="CC419"/>
      <c r="CD419"/>
      <c r="CE419"/>
      <c r="CF419"/>
      <c r="CG419" s="1"/>
      <c r="CH419" s="1"/>
      <c r="CI419" s="1"/>
      <c r="CJ419" s="1"/>
      <c r="CK419" s="1"/>
      <c r="CL419" s="12">
        <v>1197</v>
      </c>
      <c r="CM419" s="12">
        <f t="shared" si="565"/>
        <v>1589</v>
      </c>
      <c r="CN419" s="32">
        <v>0.444</v>
      </c>
      <c r="CO419" s="33">
        <v>0.887</v>
      </c>
      <c r="CP419" s="34">
        <f t="shared" si="566"/>
        <v>1940.911</v>
      </c>
      <c r="CQ419" s="12">
        <v>1</v>
      </c>
      <c r="CR419" s="12">
        <v>0.89</v>
      </c>
      <c r="CS419" s="12">
        <v>2.56</v>
      </c>
      <c r="CT419" s="35">
        <f t="shared" si="567"/>
        <v>3.2784</v>
      </c>
      <c r="CU419" s="12">
        <v>1.225</v>
      </c>
      <c r="CV419" s="12">
        <v>0.5</v>
      </c>
      <c r="CW419" s="36">
        <f t="shared" si="568"/>
        <v>3897.38810622</v>
      </c>
      <c r="CX419"/>
      <c r="CY419"/>
      <c r="CZ419"/>
      <c r="DA419"/>
      <c r="DB419" s="1"/>
      <c r="DC419" s="1"/>
      <c r="DD419" s="1"/>
      <c r="DE419" s="1"/>
      <c r="DF419" s="1"/>
      <c r="DG419" s="12">
        <v>1197</v>
      </c>
      <c r="DH419" s="12">
        <f t="shared" si="569"/>
        <v>1589</v>
      </c>
      <c r="DI419" s="32">
        <v>0.444</v>
      </c>
      <c r="DJ419" s="33">
        <v>0.887</v>
      </c>
      <c r="DK419" s="34">
        <f t="shared" si="570"/>
        <v>1940.911</v>
      </c>
      <c r="DL419" s="12">
        <v>1</v>
      </c>
      <c r="DM419" s="12">
        <v>0.89</v>
      </c>
      <c r="DN419" s="12">
        <v>2.56</v>
      </c>
      <c r="DO419" s="35">
        <f t="shared" si="571"/>
        <v>3.2784</v>
      </c>
      <c r="DP419" s="12">
        <v>1.225</v>
      </c>
      <c r="DQ419" s="12">
        <v>0.5</v>
      </c>
      <c r="DR419" s="36">
        <f t="shared" si="572"/>
        <v>3897.38810622</v>
      </c>
      <c r="DS419"/>
      <c r="DT419"/>
      <c r="DU419"/>
      <c r="DV419"/>
      <c r="DW419" s="1"/>
      <c r="DX419" s="1"/>
      <c r="DY419" s="1"/>
      <c r="DZ419" s="1"/>
      <c r="EA419" s="1"/>
      <c r="EB419" s="12">
        <v>1197</v>
      </c>
      <c r="EC419" s="12">
        <f t="shared" si="573"/>
        <v>1589</v>
      </c>
      <c r="ED419" s="32">
        <v>0.444</v>
      </c>
      <c r="EE419" s="33">
        <v>0.887</v>
      </c>
      <c r="EF419" s="34">
        <f t="shared" si="574"/>
        <v>1940.911</v>
      </c>
      <c r="EG419" s="12">
        <v>1</v>
      </c>
      <c r="EH419" s="12">
        <v>0.89</v>
      </c>
      <c r="EI419" s="12">
        <v>3.36</v>
      </c>
      <c r="EJ419" s="35">
        <f t="shared" si="575"/>
        <v>3.9904</v>
      </c>
      <c r="EK419" s="12">
        <v>1.225</v>
      </c>
      <c r="EL419" s="12">
        <v>0.5</v>
      </c>
      <c r="EM419" s="36">
        <f t="shared" si="576"/>
        <v>4743.81939332</v>
      </c>
      <c r="EN419"/>
      <c r="EO419"/>
      <c r="EP419"/>
      <c r="EQ419"/>
    </row>
    <row r="420" s="1" customFormat="1" customHeight="1" spans="6:147">
      <c r="F420" s="12">
        <v>1197</v>
      </c>
      <c r="G420" s="12">
        <v>1444</v>
      </c>
      <c r="H420" s="32">
        <v>0.577</v>
      </c>
      <c r="I420" s="33">
        <v>1.153</v>
      </c>
      <c r="J420" s="34">
        <f t="shared" si="553"/>
        <v>2355.601</v>
      </c>
      <c r="K420" s="12">
        <v>1</v>
      </c>
      <c r="L420" s="12">
        <v>0.89</v>
      </c>
      <c r="M420" s="12">
        <v>2.56</v>
      </c>
      <c r="N420" s="35">
        <f t="shared" si="554"/>
        <v>3.2784</v>
      </c>
      <c r="O420" s="12">
        <v>1.225</v>
      </c>
      <c r="P420" s="12">
        <v>0.5</v>
      </c>
      <c r="Q420" s="36">
        <f t="shared" si="555"/>
        <v>4730.09392002</v>
      </c>
      <c r="R420"/>
      <c r="S420"/>
      <c r="T420"/>
      <c r="U420"/>
      <c r="V420" s="1"/>
      <c r="W420" s="1"/>
      <c r="X420" s="1"/>
      <c r="Y420" s="1"/>
      <c r="Z420" s="1"/>
      <c r="AA420" s="12">
        <v>1197</v>
      </c>
      <c r="AB420" s="12">
        <v>1444</v>
      </c>
      <c r="AC420" s="32">
        <v>0.577</v>
      </c>
      <c r="AD420" s="33">
        <v>1.153</v>
      </c>
      <c r="AE420" s="34">
        <f t="shared" si="556"/>
        <v>2355.601</v>
      </c>
      <c r="AF420" s="12">
        <v>1</v>
      </c>
      <c r="AG420" s="12">
        <v>0.89</v>
      </c>
      <c r="AH420" s="12">
        <v>2.56</v>
      </c>
      <c r="AI420" s="35">
        <f t="shared" si="557"/>
        <v>3.2784</v>
      </c>
      <c r="AJ420" s="12">
        <v>1.225</v>
      </c>
      <c r="AK420" s="12">
        <v>0.5</v>
      </c>
      <c r="AL420" s="36">
        <f t="shared" si="558"/>
        <v>4730.09392002</v>
      </c>
      <c r="AM420"/>
      <c r="AN420"/>
      <c r="AO420"/>
      <c r="AP420"/>
      <c r="AQ420" s="1"/>
      <c r="AR420" s="1"/>
      <c r="AS420" s="1"/>
      <c r="AT420" s="1"/>
      <c r="AU420" s="1"/>
      <c r="AV420" s="12">
        <v>1197</v>
      </c>
      <c r="AW420" s="12">
        <v>1444</v>
      </c>
      <c r="AX420" s="32">
        <v>0.577</v>
      </c>
      <c r="AY420" s="33">
        <v>1.153</v>
      </c>
      <c r="AZ420" s="34">
        <f t="shared" si="559"/>
        <v>2355.601</v>
      </c>
      <c r="BA420" s="12">
        <v>1</v>
      </c>
      <c r="BB420" s="12">
        <v>0.89</v>
      </c>
      <c r="BC420" s="12">
        <v>2.56</v>
      </c>
      <c r="BD420" s="35">
        <f t="shared" si="560"/>
        <v>3.2784</v>
      </c>
      <c r="BE420" s="12">
        <v>1.225</v>
      </c>
      <c r="BF420" s="12">
        <v>0.5</v>
      </c>
      <c r="BG420" s="36">
        <f t="shared" si="561"/>
        <v>4730.09392002</v>
      </c>
      <c r="BH420"/>
      <c r="BI420"/>
      <c r="BJ420"/>
      <c r="BK420"/>
      <c r="BL420" s="1"/>
      <c r="BM420" s="1"/>
      <c r="BN420" s="1"/>
      <c r="BO420" s="1"/>
      <c r="BP420" s="1"/>
      <c r="BQ420" s="12">
        <v>1197</v>
      </c>
      <c r="BR420" s="12">
        <v>1444</v>
      </c>
      <c r="BS420" s="32">
        <v>0.577</v>
      </c>
      <c r="BT420" s="33">
        <v>1.153</v>
      </c>
      <c r="BU420" s="34">
        <f t="shared" si="562"/>
        <v>2355.601</v>
      </c>
      <c r="BV420" s="12">
        <v>1</v>
      </c>
      <c r="BW420" s="12">
        <v>0.89</v>
      </c>
      <c r="BX420" s="12">
        <v>2.56</v>
      </c>
      <c r="BY420" s="35">
        <f t="shared" si="563"/>
        <v>3.2784</v>
      </c>
      <c r="BZ420" s="12">
        <v>1.225</v>
      </c>
      <c r="CA420" s="12">
        <v>0.5</v>
      </c>
      <c r="CB420" s="36">
        <f t="shared" si="564"/>
        <v>4730.09392002</v>
      </c>
      <c r="CC420"/>
      <c r="CD420"/>
      <c r="CE420"/>
      <c r="CF420"/>
      <c r="CG420" s="1"/>
      <c r="CH420" s="1"/>
      <c r="CI420" s="1"/>
      <c r="CJ420" s="1"/>
      <c r="CK420" s="1"/>
      <c r="CL420" s="12">
        <v>1197</v>
      </c>
      <c r="CM420" s="12">
        <f t="shared" si="565"/>
        <v>1589</v>
      </c>
      <c r="CN420" s="32">
        <v>0.577</v>
      </c>
      <c r="CO420" s="33">
        <v>1.153</v>
      </c>
      <c r="CP420" s="34">
        <f t="shared" si="566"/>
        <v>2522.786</v>
      </c>
      <c r="CQ420" s="12">
        <v>1</v>
      </c>
      <c r="CR420" s="12">
        <v>0.89</v>
      </c>
      <c r="CS420" s="12">
        <v>2.56</v>
      </c>
      <c r="CT420" s="35">
        <f t="shared" si="567"/>
        <v>3.2784</v>
      </c>
      <c r="CU420" s="12">
        <v>1.225</v>
      </c>
      <c r="CV420" s="12">
        <v>0.5</v>
      </c>
      <c r="CW420" s="36">
        <f t="shared" si="568"/>
        <v>5065.80474372</v>
      </c>
      <c r="CX420"/>
      <c r="CY420"/>
      <c r="CZ420"/>
      <c r="DA420"/>
      <c r="DB420" s="1"/>
      <c r="DC420" s="1"/>
      <c r="DD420" s="1"/>
      <c r="DE420" s="1"/>
      <c r="DF420" s="1"/>
      <c r="DG420" s="12">
        <v>1197</v>
      </c>
      <c r="DH420" s="12">
        <f t="shared" si="569"/>
        <v>1589</v>
      </c>
      <c r="DI420" s="32">
        <v>0.577</v>
      </c>
      <c r="DJ420" s="33">
        <v>1.153</v>
      </c>
      <c r="DK420" s="34">
        <f t="shared" si="570"/>
        <v>2522.786</v>
      </c>
      <c r="DL420" s="12">
        <v>1</v>
      </c>
      <c r="DM420" s="12">
        <v>0.89</v>
      </c>
      <c r="DN420" s="12">
        <v>2.56</v>
      </c>
      <c r="DO420" s="35">
        <f t="shared" si="571"/>
        <v>3.2784</v>
      </c>
      <c r="DP420" s="12">
        <v>1.225</v>
      </c>
      <c r="DQ420" s="12">
        <v>0.5</v>
      </c>
      <c r="DR420" s="36">
        <f t="shared" si="572"/>
        <v>5065.80474372</v>
      </c>
      <c r="DS420"/>
      <c r="DT420"/>
      <c r="DU420"/>
      <c r="DV420"/>
      <c r="DW420" s="1"/>
      <c r="DX420" s="1"/>
      <c r="DY420" s="1"/>
      <c r="DZ420" s="1"/>
      <c r="EA420" s="1"/>
      <c r="EB420" s="12">
        <v>1197</v>
      </c>
      <c r="EC420" s="12">
        <f t="shared" si="573"/>
        <v>1589</v>
      </c>
      <c r="ED420" s="32">
        <v>0.577</v>
      </c>
      <c r="EE420" s="33">
        <v>1.153</v>
      </c>
      <c r="EF420" s="34">
        <f t="shared" si="574"/>
        <v>2522.786</v>
      </c>
      <c r="EG420" s="12">
        <v>1</v>
      </c>
      <c r="EH420" s="12">
        <v>0.89</v>
      </c>
      <c r="EI420" s="12">
        <v>3.36</v>
      </c>
      <c r="EJ420" s="35">
        <f t="shared" si="575"/>
        <v>3.9904</v>
      </c>
      <c r="EK420" s="12">
        <v>1.225</v>
      </c>
      <c r="EL420" s="12">
        <v>0.5</v>
      </c>
      <c r="EM420" s="36">
        <f t="shared" si="576"/>
        <v>6165.99171832</v>
      </c>
      <c r="EN420"/>
      <c r="EO420"/>
      <c r="EP420"/>
      <c r="EQ420"/>
    </row>
    <row r="421" s="1" customFormat="1" customHeight="1" spans="6:147">
      <c r="F421" s="12">
        <v>1197</v>
      </c>
      <c r="G421" s="12">
        <v>1444</v>
      </c>
      <c r="H421" s="32">
        <v>0.444</v>
      </c>
      <c r="I421" s="33">
        <v>0.887</v>
      </c>
      <c r="J421" s="34">
        <f t="shared" si="553"/>
        <v>1812.296</v>
      </c>
      <c r="K421" s="12">
        <v>1</v>
      </c>
      <c r="L421" s="12">
        <v>0.89</v>
      </c>
      <c r="M421" s="12">
        <v>2.56</v>
      </c>
      <c r="N421" s="35">
        <f t="shared" si="554"/>
        <v>3.2784</v>
      </c>
      <c r="O421" s="12">
        <v>1.225</v>
      </c>
      <c r="P421" s="12">
        <v>0.5</v>
      </c>
      <c r="Q421" s="36">
        <f t="shared" si="555"/>
        <v>3639.12661392</v>
      </c>
      <c r="R421"/>
      <c r="S421"/>
      <c r="T421"/>
      <c r="U421"/>
      <c r="V421" s="1"/>
      <c r="W421" s="1"/>
      <c r="X421" s="1"/>
      <c r="Y421" s="1"/>
      <c r="Z421" s="1"/>
      <c r="AA421" s="12">
        <v>1197</v>
      </c>
      <c r="AB421" s="12">
        <v>1444</v>
      </c>
      <c r="AC421" s="32">
        <v>0.444</v>
      </c>
      <c r="AD421" s="33">
        <v>0.887</v>
      </c>
      <c r="AE421" s="34">
        <f t="shared" si="556"/>
        <v>1812.296</v>
      </c>
      <c r="AF421" s="12">
        <v>1</v>
      </c>
      <c r="AG421" s="12">
        <v>0.89</v>
      </c>
      <c r="AH421" s="12">
        <v>2.56</v>
      </c>
      <c r="AI421" s="35">
        <f t="shared" si="557"/>
        <v>3.2784</v>
      </c>
      <c r="AJ421" s="12">
        <v>1.225</v>
      </c>
      <c r="AK421" s="12">
        <v>0.5</v>
      </c>
      <c r="AL421" s="36">
        <f t="shared" si="558"/>
        <v>3639.12661392</v>
      </c>
      <c r="AM421"/>
      <c r="AN421"/>
      <c r="AO421"/>
      <c r="AP421"/>
      <c r="AQ421" s="1"/>
      <c r="AR421" s="1"/>
      <c r="AS421" s="1"/>
      <c r="AT421" s="1"/>
      <c r="AU421" s="1"/>
      <c r="AV421" s="12">
        <v>1197</v>
      </c>
      <c r="AW421" s="12">
        <v>1444</v>
      </c>
      <c r="AX421" s="32">
        <v>0.444</v>
      </c>
      <c r="AY421" s="33">
        <v>0.887</v>
      </c>
      <c r="AZ421" s="34">
        <f t="shared" si="559"/>
        <v>1812.296</v>
      </c>
      <c r="BA421" s="12">
        <v>1</v>
      </c>
      <c r="BB421" s="12">
        <v>0.89</v>
      </c>
      <c r="BC421" s="12">
        <v>2.56</v>
      </c>
      <c r="BD421" s="35">
        <f t="shared" si="560"/>
        <v>3.2784</v>
      </c>
      <c r="BE421" s="12">
        <v>1.225</v>
      </c>
      <c r="BF421" s="12">
        <v>0.5</v>
      </c>
      <c r="BG421" s="36">
        <f t="shared" si="561"/>
        <v>3639.12661392</v>
      </c>
      <c r="BH421"/>
      <c r="BI421"/>
      <c r="BJ421"/>
      <c r="BK421"/>
      <c r="BL421" s="1"/>
      <c r="BM421" s="1"/>
      <c r="BN421" s="1"/>
      <c r="BO421" s="1"/>
      <c r="BP421" s="1"/>
      <c r="BQ421" s="12">
        <v>1197</v>
      </c>
      <c r="BR421" s="12">
        <v>1444</v>
      </c>
      <c r="BS421" s="32">
        <v>0.444</v>
      </c>
      <c r="BT421" s="33">
        <v>0.887</v>
      </c>
      <c r="BU421" s="34">
        <f t="shared" si="562"/>
        <v>1812.296</v>
      </c>
      <c r="BV421" s="12">
        <v>1</v>
      </c>
      <c r="BW421" s="12">
        <v>0.89</v>
      </c>
      <c r="BX421" s="12">
        <v>2.56</v>
      </c>
      <c r="BY421" s="35">
        <f t="shared" si="563"/>
        <v>3.2784</v>
      </c>
      <c r="BZ421" s="12">
        <v>1.225</v>
      </c>
      <c r="CA421" s="12">
        <v>0.5</v>
      </c>
      <c r="CB421" s="36">
        <f t="shared" si="564"/>
        <v>3639.12661392</v>
      </c>
      <c r="CC421"/>
      <c r="CD421"/>
      <c r="CE421"/>
      <c r="CF421"/>
      <c r="CG421" s="1"/>
      <c r="CH421" s="1"/>
      <c r="CI421" s="1"/>
      <c r="CJ421" s="1"/>
      <c r="CK421" s="1"/>
      <c r="CL421" s="12">
        <v>1197</v>
      </c>
      <c r="CM421" s="12">
        <f t="shared" si="565"/>
        <v>1589</v>
      </c>
      <c r="CN421" s="32">
        <v>0.444</v>
      </c>
      <c r="CO421" s="33">
        <v>0.887</v>
      </c>
      <c r="CP421" s="34">
        <f t="shared" si="566"/>
        <v>1940.911</v>
      </c>
      <c r="CQ421" s="12">
        <v>1</v>
      </c>
      <c r="CR421" s="12">
        <v>0.89</v>
      </c>
      <c r="CS421" s="12">
        <v>2.56</v>
      </c>
      <c r="CT421" s="35">
        <f t="shared" si="567"/>
        <v>3.2784</v>
      </c>
      <c r="CU421" s="12">
        <v>1.225</v>
      </c>
      <c r="CV421" s="12">
        <v>0.5</v>
      </c>
      <c r="CW421" s="36">
        <f t="shared" si="568"/>
        <v>3897.38810622</v>
      </c>
      <c r="CX421"/>
      <c r="CY421"/>
      <c r="CZ421"/>
      <c r="DA421"/>
      <c r="DB421" s="1"/>
      <c r="DC421" s="1"/>
      <c r="DD421" s="1"/>
      <c r="DE421" s="1"/>
      <c r="DF421" s="1"/>
      <c r="DG421" s="12">
        <v>1197</v>
      </c>
      <c r="DH421" s="12">
        <f t="shared" si="569"/>
        <v>1589</v>
      </c>
      <c r="DI421" s="32">
        <v>0.444</v>
      </c>
      <c r="DJ421" s="33">
        <v>0.887</v>
      </c>
      <c r="DK421" s="34">
        <f t="shared" si="570"/>
        <v>1940.911</v>
      </c>
      <c r="DL421" s="12">
        <v>1</v>
      </c>
      <c r="DM421" s="12">
        <v>0.89</v>
      </c>
      <c r="DN421" s="12">
        <v>2.56</v>
      </c>
      <c r="DO421" s="35">
        <f t="shared" si="571"/>
        <v>3.2784</v>
      </c>
      <c r="DP421" s="12">
        <v>1.225</v>
      </c>
      <c r="DQ421" s="12">
        <v>0.5</v>
      </c>
      <c r="DR421" s="36">
        <f t="shared" si="572"/>
        <v>3897.38810622</v>
      </c>
      <c r="DS421"/>
      <c r="DT421"/>
      <c r="DU421"/>
      <c r="DV421"/>
      <c r="DW421" s="1"/>
      <c r="DX421" s="1"/>
      <c r="DY421" s="1"/>
      <c r="DZ421" s="1"/>
      <c r="EA421" s="1"/>
      <c r="EB421" s="12">
        <v>1197</v>
      </c>
      <c r="EC421" s="12">
        <f t="shared" si="573"/>
        <v>1589</v>
      </c>
      <c r="ED421" s="32">
        <v>0.444</v>
      </c>
      <c r="EE421" s="33">
        <v>0.887</v>
      </c>
      <c r="EF421" s="34">
        <f t="shared" si="574"/>
        <v>1940.911</v>
      </c>
      <c r="EG421" s="12">
        <v>1</v>
      </c>
      <c r="EH421" s="12">
        <v>0.89</v>
      </c>
      <c r="EI421" s="12">
        <v>3.36</v>
      </c>
      <c r="EJ421" s="35">
        <f t="shared" si="575"/>
        <v>3.9904</v>
      </c>
      <c r="EK421" s="12">
        <v>1.225</v>
      </c>
      <c r="EL421" s="12">
        <v>0.5</v>
      </c>
      <c r="EM421" s="36">
        <f t="shared" si="576"/>
        <v>4743.81939332</v>
      </c>
      <c r="EN421"/>
      <c r="EO421"/>
      <c r="EP421"/>
      <c r="EQ421"/>
    </row>
    <row r="422" s="1" customFormat="1" customHeight="1" spans="6:147">
      <c r="F422" s="12">
        <v>1197</v>
      </c>
      <c r="G422" s="12">
        <v>1444</v>
      </c>
      <c r="H422" s="32">
        <v>0.577</v>
      </c>
      <c r="I422" s="33">
        <v>1.153</v>
      </c>
      <c r="J422" s="34">
        <f t="shared" si="553"/>
        <v>2355.601</v>
      </c>
      <c r="K422" s="12">
        <v>1</v>
      </c>
      <c r="L422" s="12">
        <v>0.89</v>
      </c>
      <c r="M422" s="12">
        <v>2.56</v>
      </c>
      <c r="N422" s="35">
        <f t="shared" si="554"/>
        <v>3.2784</v>
      </c>
      <c r="O422" s="12">
        <v>1.225</v>
      </c>
      <c r="P422" s="12">
        <v>0.5</v>
      </c>
      <c r="Q422" s="36">
        <f t="shared" si="555"/>
        <v>4730.09392002</v>
      </c>
      <c r="R422"/>
      <c r="S422"/>
      <c r="T422"/>
      <c r="U422"/>
      <c r="V422" s="1"/>
      <c r="W422" s="1"/>
      <c r="X422" s="1"/>
      <c r="Y422" s="1"/>
      <c r="Z422" s="1"/>
      <c r="AA422" s="12">
        <v>1197</v>
      </c>
      <c r="AB422" s="12">
        <v>1444</v>
      </c>
      <c r="AC422" s="32">
        <v>0.577</v>
      </c>
      <c r="AD422" s="33">
        <v>1.153</v>
      </c>
      <c r="AE422" s="34">
        <f t="shared" si="556"/>
        <v>2355.601</v>
      </c>
      <c r="AF422" s="12">
        <v>1</v>
      </c>
      <c r="AG422" s="12">
        <v>0.89</v>
      </c>
      <c r="AH422" s="12">
        <v>2.56</v>
      </c>
      <c r="AI422" s="35">
        <f t="shared" si="557"/>
        <v>3.2784</v>
      </c>
      <c r="AJ422" s="12">
        <v>1.225</v>
      </c>
      <c r="AK422" s="12">
        <v>0.5</v>
      </c>
      <c r="AL422" s="36">
        <f t="shared" si="558"/>
        <v>4730.09392002</v>
      </c>
      <c r="AM422"/>
      <c r="AN422"/>
      <c r="AO422"/>
      <c r="AP422"/>
      <c r="AQ422" s="1"/>
      <c r="AR422" s="1"/>
      <c r="AS422" s="1"/>
      <c r="AT422" s="1"/>
      <c r="AU422" s="1"/>
      <c r="AV422" s="12">
        <v>1197</v>
      </c>
      <c r="AW422" s="12">
        <v>1444</v>
      </c>
      <c r="AX422" s="32">
        <v>0.577</v>
      </c>
      <c r="AY422" s="33">
        <v>1.153</v>
      </c>
      <c r="AZ422" s="34">
        <f t="shared" si="559"/>
        <v>2355.601</v>
      </c>
      <c r="BA422" s="12">
        <v>1</v>
      </c>
      <c r="BB422" s="12">
        <v>0.89</v>
      </c>
      <c r="BC422" s="12">
        <v>2.56</v>
      </c>
      <c r="BD422" s="35">
        <f t="shared" si="560"/>
        <v>3.2784</v>
      </c>
      <c r="BE422" s="12">
        <v>1.225</v>
      </c>
      <c r="BF422" s="12">
        <v>0.5</v>
      </c>
      <c r="BG422" s="36">
        <f t="shared" si="561"/>
        <v>4730.09392002</v>
      </c>
      <c r="BH422"/>
      <c r="BI422"/>
      <c r="BJ422"/>
      <c r="BK422"/>
      <c r="BL422" s="1"/>
      <c r="BM422" s="1"/>
      <c r="BN422" s="1"/>
      <c r="BO422" s="1"/>
      <c r="BP422" s="1"/>
      <c r="BQ422" s="12">
        <v>1197</v>
      </c>
      <c r="BR422" s="12">
        <v>1444</v>
      </c>
      <c r="BS422" s="32">
        <v>0.577</v>
      </c>
      <c r="BT422" s="33">
        <v>1.153</v>
      </c>
      <c r="BU422" s="34">
        <f t="shared" si="562"/>
        <v>2355.601</v>
      </c>
      <c r="BV422" s="12">
        <v>1</v>
      </c>
      <c r="BW422" s="12">
        <v>0.89</v>
      </c>
      <c r="BX422" s="12">
        <v>2.56</v>
      </c>
      <c r="BY422" s="35">
        <f t="shared" si="563"/>
        <v>3.2784</v>
      </c>
      <c r="BZ422" s="12">
        <v>1.225</v>
      </c>
      <c r="CA422" s="12">
        <v>0.5</v>
      </c>
      <c r="CB422" s="36">
        <f t="shared" si="564"/>
        <v>4730.09392002</v>
      </c>
      <c r="CC422"/>
      <c r="CD422"/>
      <c r="CE422"/>
      <c r="CF422"/>
      <c r="CG422" s="1"/>
      <c r="CH422" s="1"/>
      <c r="CI422" s="1"/>
      <c r="CJ422" s="1"/>
      <c r="CK422" s="1"/>
      <c r="CL422" s="12">
        <v>1197</v>
      </c>
      <c r="CM422" s="12">
        <f t="shared" si="565"/>
        <v>1589</v>
      </c>
      <c r="CN422" s="32">
        <v>0.577</v>
      </c>
      <c r="CO422" s="33">
        <v>1.153</v>
      </c>
      <c r="CP422" s="34">
        <f t="shared" si="566"/>
        <v>2522.786</v>
      </c>
      <c r="CQ422" s="12">
        <v>1</v>
      </c>
      <c r="CR422" s="12">
        <v>0.89</v>
      </c>
      <c r="CS422" s="12">
        <v>2.56</v>
      </c>
      <c r="CT422" s="35">
        <f t="shared" si="567"/>
        <v>3.2784</v>
      </c>
      <c r="CU422" s="12">
        <v>1.225</v>
      </c>
      <c r="CV422" s="12">
        <v>0.5</v>
      </c>
      <c r="CW422" s="36">
        <f t="shared" si="568"/>
        <v>5065.80474372</v>
      </c>
      <c r="CX422"/>
      <c r="CY422"/>
      <c r="CZ422"/>
      <c r="DA422"/>
      <c r="DB422" s="1"/>
      <c r="DC422" s="1"/>
      <c r="DD422" s="1"/>
      <c r="DE422" s="1"/>
      <c r="DF422" s="1"/>
      <c r="DG422" s="12">
        <v>1197</v>
      </c>
      <c r="DH422" s="12">
        <f t="shared" si="569"/>
        <v>1589</v>
      </c>
      <c r="DI422" s="32">
        <v>0.577</v>
      </c>
      <c r="DJ422" s="33">
        <v>1.153</v>
      </c>
      <c r="DK422" s="34">
        <f t="shared" si="570"/>
        <v>2522.786</v>
      </c>
      <c r="DL422" s="12">
        <v>1</v>
      </c>
      <c r="DM422" s="12">
        <v>0.89</v>
      </c>
      <c r="DN422" s="12">
        <v>2.56</v>
      </c>
      <c r="DO422" s="35">
        <f t="shared" si="571"/>
        <v>3.2784</v>
      </c>
      <c r="DP422" s="12">
        <v>1.225</v>
      </c>
      <c r="DQ422" s="12">
        <v>0.5</v>
      </c>
      <c r="DR422" s="36">
        <f t="shared" si="572"/>
        <v>5065.80474372</v>
      </c>
      <c r="DS422"/>
      <c r="DT422"/>
      <c r="DU422"/>
      <c r="DV422"/>
      <c r="DW422" s="1"/>
      <c r="DX422" s="1"/>
      <c r="DY422" s="1"/>
      <c r="DZ422" s="1"/>
      <c r="EA422" s="1"/>
      <c r="EB422" s="12">
        <v>1197</v>
      </c>
      <c r="EC422" s="12">
        <f t="shared" si="573"/>
        <v>1589</v>
      </c>
      <c r="ED422" s="32">
        <v>0.577</v>
      </c>
      <c r="EE422" s="33">
        <v>1.153</v>
      </c>
      <c r="EF422" s="34">
        <f t="shared" si="574"/>
        <v>2522.786</v>
      </c>
      <c r="EG422" s="12">
        <v>1</v>
      </c>
      <c r="EH422" s="12">
        <v>0.89</v>
      </c>
      <c r="EI422" s="12">
        <v>3.36</v>
      </c>
      <c r="EJ422" s="35">
        <f t="shared" si="575"/>
        <v>3.9904</v>
      </c>
      <c r="EK422" s="12">
        <v>1.225</v>
      </c>
      <c r="EL422" s="12">
        <v>0.5</v>
      </c>
      <c r="EM422" s="36">
        <f t="shared" si="576"/>
        <v>6165.99171832</v>
      </c>
      <c r="EN422"/>
      <c r="EO422"/>
      <c r="EP422"/>
      <c r="EQ422"/>
    </row>
    <row r="423" s="1" customFormat="1" customHeight="1" spans="6:147">
      <c r="F423" s="12">
        <v>1197</v>
      </c>
      <c r="G423" s="12">
        <v>1444</v>
      </c>
      <c r="H423" s="32">
        <v>0.444</v>
      </c>
      <c r="I423" s="33">
        <v>0.887</v>
      </c>
      <c r="J423" s="34">
        <f t="shared" si="553"/>
        <v>1812.296</v>
      </c>
      <c r="K423" s="12">
        <v>1</v>
      </c>
      <c r="L423" s="12">
        <v>0.89</v>
      </c>
      <c r="M423" s="12">
        <v>2.56</v>
      </c>
      <c r="N423" s="35">
        <f t="shared" si="554"/>
        <v>3.2784</v>
      </c>
      <c r="O423" s="12">
        <v>1.225</v>
      </c>
      <c r="P423" s="12">
        <v>0.5</v>
      </c>
      <c r="Q423" s="36">
        <f t="shared" si="555"/>
        <v>3639.12661392</v>
      </c>
      <c r="R423"/>
      <c r="S423"/>
      <c r="T423"/>
      <c r="U423"/>
      <c r="V423" s="1"/>
      <c r="W423" s="1"/>
      <c r="X423" s="1"/>
      <c r="Y423" s="1"/>
      <c r="Z423" s="1"/>
      <c r="AA423" s="12">
        <v>1197</v>
      </c>
      <c r="AB423" s="12">
        <v>1444</v>
      </c>
      <c r="AC423" s="32">
        <v>0.444</v>
      </c>
      <c r="AD423" s="33">
        <v>0.887</v>
      </c>
      <c r="AE423" s="34">
        <f t="shared" si="556"/>
        <v>1812.296</v>
      </c>
      <c r="AF423" s="12">
        <v>1</v>
      </c>
      <c r="AG423" s="12">
        <v>0.89</v>
      </c>
      <c r="AH423" s="12">
        <v>2.56</v>
      </c>
      <c r="AI423" s="35">
        <f t="shared" si="557"/>
        <v>3.2784</v>
      </c>
      <c r="AJ423" s="12">
        <v>1.225</v>
      </c>
      <c r="AK423" s="12">
        <v>0.5</v>
      </c>
      <c r="AL423" s="36">
        <f t="shared" si="558"/>
        <v>3639.12661392</v>
      </c>
      <c r="AM423"/>
      <c r="AN423"/>
      <c r="AO423"/>
      <c r="AP423"/>
      <c r="AQ423" s="1"/>
      <c r="AR423" s="1"/>
      <c r="AS423" s="1"/>
      <c r="AT423" s="1"/>
      <c r="AU423" s="1"/>
      <c r="AV423" s="12">
        <v>1197</v>
      </c>
      <c r="AW423" s="12">
        <v>1444</v>
      </c>
      <c r="AX423" s="32">
        <v>0.444</v>
      </c>
      <c r="AY423" s="33">
        <v>0.887</v>
      </c>
      <c r="AZ423" s="34">
        <f t="shared" si="559"/>
        <v>1812.296</v>
      </c>
      <c r="BA423" s="12">
        <v>1</v>
      </c>
      <c r="BB423" s="12">
        <v>0.89</v>
      </c>
      <c r="BC423" s="12">
        <v>2.56</v>
      </c>
      <c r="BD423" s="35">
        <f t="shared" si="560"/>
        <v>3.2784</v>
      </c>
      <c r="BE423" s="12">
        <v>1.225</v>
      </c>
      <c r="BF423" s="12">
        <v>0.5</v>
      </c>
      <c r="BG423" s="36">
        <f t="shared" si="561"/>
        <v>3639.12661392</v>
      </c>
      <c r="BH423"/>
      <c r="BI423"/>
      <c r="BJ423"/>
      <c r="BK423"/>
      <c r="BL423" s="1"/>
      <c r="BM423" s="1"/>
      <c r="BN423" s="1"/>
      <c r="BO423" s="1"/>
      <c r="BP423" s="1"/>
      <c r="BQ423" s="12">
        <v>1197</v>
      </c>
      <c r="BR423" s="12">
        <v>1444</v>
      </c>
      <c r="BS423" s="32">
        <v>0.444</v>
      </c>
      <c r="BT423" s="33">
        <v>0.887</v>
      </c>
      <c r="BU423" s="34">
        <f t="shared" si="562"/>
        <v>1812.296</v>
      </c>
      <c r="BV423" s="12">
        <v>1</v>
      </c>
      <c r="BW423" s="12">
        <v>0.89</v>
      </c>
      <c r="BX423" s="12">
        <v>2.56</v>
      </c>
      <c r="BY423" s="35">
        <f t="shared" si="563"/>
        <v>3.2784</v>
      </c>
      <c r="BZ423" s="12">
        <v>1.225</v>
      </c>
      <c r="CA423" s="12">
        <v>0.5</v>
      </c>
      <c r="CB423" s="36">
        <f t="shared" si="564"/>
        <v>3639.12661392</v>
      </c>
      <c r="CC423"/>
      <c r="CD423"/>
      <c r="CE423"/>
      <c r="CF423"/>
      <c r="CG423" s="1"/>
      <c r="CH423" s="1"/>
      <c r="CI423" s="1"/>
      <c r="CJ423" s="1"/>
      <c r="CK423" s="1"/>
      <c r="CL423" s="12">
        <v>1197</v>
      </c>
      <c r="CM423" s="12">
        <f t="shared" si="565"/>
        <v>1589</v>
      </c>
      <c r="CN423" s="32">
        <v>0.444</v>
      </c>
      <c r="CO423" s="33">
        <v>0.887</v>
      </c>
      <c r="CP423" s="34">
        <f t="shared" si="566"/>
        <v>1940.911</v>
      </c>
      <c r="CQ423" s="12">
        <v>1</v>
      </c>
      <c r="CR423" s="12">
        <v>0.89</v>
      </c>
      <c r="CS423" s="12">
        <v>2.56</v>
      </c>
      <c r="CT423" s="35">
        <f t="shared" si="567"/>
        <v>3.2784</v>
      </c>
      <c r="CU423" s="12">
        <v>1.225</v>
      </c>
      <c r="CV423" s="12">
        <v>0.5</v>
      </c>
      <c r="CW423" s="36">
        <f t="shared" si="568"/>
        <v>3897.38810622</v>
      </c>
      <c r="CX423"/>
      <c r="CY423"/>
      <c r="CZ423"/>
      <c r="DA423"/>
      <c r="DB423" s="1"/>
      <c r="DC423" s="1"/>
      <c r="DD423" s="1"/>
      <c r="DE423" s="1"/>
      <c r="DF423" s="1"/>
      <c r="DG423" s="12">
        <v>1197</v>
      </c>
      <c r="DH423" s="12">
        <f t="shared" si="569"/>
        <v>1589</v>
      </c>
      <c r="DI423" s="32">
        <v>0.444</v>
      </c>
      <c r="DJ423" s="33">
        <v>0.887</v>
      </c>
      <c r="DK423" s="34">
        <f t="shared" si="570"/>
        <v>1940.911</v>
      </c>
      <c r="DL423" s="12">
        <v>1</v>
      </c>
      <c r="DM423" s="12">
        <v>0.89</v>
      </c>
      <c r="DN423" s="12">
        <v>2.56</v>
      </c>
      <c r="DO423" s="35">
        <f t="shared" si="571"/>
        <v>3.2784</v>
      </c>
      <c r="DP423" s="12">
        <v>1.225</v>
      </c>
      <c r="DQ423" s="12">
        <v>0.5</v>
      </c>
      <c r="DR423" s="36">
        <f t="shared" si="572"/>
        <v>3897.38810622</v>
      </c>
      <c r="DS423"/>
      <c r="DT423"/>
      <c r="DU423"/>
      <c r="DV423"/>
      <c r="DW423" s="1"/>
      <c r="DX423" s="1"/>
      <c r="DY423" s="1"/>
      <c r="DZ423" s="1"/>
      <c r="EA423" s="1"/>
      <c r="EB423" s="12">
        <v>1197</v>
      </c>
      <c r="EC423" s="12">
        <f t="shared" si="573"/>
        <v>1589</v>
      </c>
      <c r="ED423" s="32">
        <v>0.444</v>
      </c>
      <c r="EE423" s="33">
        <v>0.887</v>
      </c>
      <c r="EF423" s="34">
        <f t="shared" si="574"/>
        <v>1940.911</v>
      </c>
      <c r="EG423" s="12">
        <v>1</v>
      </c>
      <c r="EH423" s="12">
        <v>0.89</v>
      </c>
      <c r="EI423" s="12">
        <v>3.36</v>
      </c>
      <c r="EJ423" s="35">
        <f t="shared" si="575"/>
        <v>3.9904</v>
      </c>
      <c r="EK423" s="12">
        <v>1.225</v>
      </c>
      <c r="EL423" s="12">
        <v>0.5</v>
      </c>
      <c r="EM423" s="36">
        <f t="shared" si="576"/>
        <v>4743.81939332</v>
      </c>
      <c r="EN423"/>
      <c r="EO423"/>
      <c r="EP423"/>
      <c r="EQ423"/>
    </row>
    <row r="424" s="1" customFormat="1" customHeight="1" spans="6:147">
      <c r="F424" s="12">
        <v>1197</v>
      </c>
      <c r="G424" s="12">
        <v>1444</v>
      </c>
      <c r="H424" s="32">
        <v>0.577</v>
      </c>
      <c r="I424" s="33">
        <v>1.153</v>
      </c>
      <c r="J424" s="34">
        <f t="shared" si="553"/>
        <v>2355.601</v>
      </c>
      <c r="K424" s="12">
        <v>1</v>
      </c>
      <c r="L424" s="12">
        <v>0.89</v>
      </c>
      <c r="M424" s="12">
        <v>2.56</v>
      </c>
      <c r="N424" s="35">
        <f t="shared" si="554"/>
        <v>3.2784</v>
      </c>
      <c r="O424" s="12">
        <v>1.225</v>
      </c>
      <c r="P424" s="12">
        <v>0.5</v>
      </c>
      <c r="Q424" s="36">
        <f t="shared" si="555"/>
        <v>4730.09392002</v>
      </c>
      <c r="R424"/>
      <c r="S424"/>
      <c r="T424"/>
      <c r="U424"/>
      <c r="V424" s="1"/>
      <c r="W424" s="1"/>
      <c r="X424" s="1"/>
      <c r="Y424" s="1"/>
      <c r="Z424" s="1"/>
      <c r="AA424" s="12">
        <v>1197</v>
      </c>
      <c r="AB424" s="12">
        <v>1444</v>
      </c>
      <c r="AC424" s="32">
        <v>0.577</v>
      </c>
      <c r="AD424" s="33">
        <v>1.153</v>
      </c>
      <c r="AE424" s="34">
        <f t="shared" si="556"/>
        <v>2355.601</v>
      </c>
      <c r="AF424" s="12">
        <v>1</v>
      </c>
      <c r="AG424" s="12">
        <v>0.89</v>
      </c>
      <c r="AH424" s="12">
        <v>2.56</v>
      </c>
      <c r="AI424" s="35">
        <f t="shared" si="557"/>
        <v>3.2784</v>
      </c>
      <c r="AJ424" s="12">
        <v>1.225</v>
      </c>
      <c r="AK424" s="12">
        <v>0.5</v>
      </c>
      <c r="AL424" s="36">
        <f t="shared" si="558"/>
        <v>4730.09392002</v>
      </c>
      <c r="AM424"/>
      <c r="AN424"/>
      <c r="AO424"/>
      <c r="AP424"/>
      <c r="AQ424" s="1"/>
      <c r="AR424" s="1"/>
      <c r="AS424" s="1"/>
      <c r="AT424" s="1"/>
      <c r="AU424" s="1"/>
      <c r="AV424" s="12">
        <v>1197</v>
      </c>
      <c r="AW424" s="12">
        <v>1444</v>
      </c>
      <c r="AX424" s="32">
        <v>0.577</v>
      </c>
      <c r="AY424" s="33">
        <v>1.153</v>
      </c>
      <c r="AZ424" s="34">
        <f t="shared" si="559"/>
        <v>2355.601</v>
      </c>
      <c r="BA424" s="12">
        <v>1</v>
      </c>
      <c r="BB424" s="12">
        <v>0.89</v>
      </c>
      <c r="BC424" s="12">
        <v>2.56</v>
      </c>
      <c r="BD424" s="35">
        <f t="shared" si="560"/>
        <v>3.2784</v>
      </c>
      <c r="BE424" s="12">
        <v>1.225</v>
      </c>
      <c r="BF424" s="12">
        <v>0.5</v>
      </c>
      <c r="BG424" s="36">
        <f t="shared" si="561"/>
        <v>4730.09392002</v>
      </c>
      <c r="BH424"/>
      <c r="BI424"/>
      <c r="BJ424"/>
      <c r="BK424"/>
      <c r="BL424" s="1"/>
      <c r="BM424" s="1"/>
      <c r="BN424" s="1"/>
      <c r="BO424" s="1"/>
      <c r="BP424" s="1"/>
      <c r="BQ424" s="12">
        <v>1197</v>
      </c>
      <c r="BR424" s="12">
        <v>1444</v>
      </c>
      <c r="BS424" s="32">
        <v>0.577</v>
      </c>
      <c r="BT424" s="33">
        <v>1.153</v>
      </c>
      <c r="BU424" s="34">
        <f t="shared" si="562"/>
        <v>2355.601</v>
      </c>
      <c r="BV424" s="12">
        <v>1</v>
      </c>
      <c r="BW424" s="12">
        <v>0.89</v>
      </c>
      <c r="BX424" s="12">
        <v>2.56</v>
      </c>
      <c r="BY424" s="35">
        <f t="shared" si="563"/>
        <v>3.2784</v>
      </c>
      <c r="BZ424" s="12">
        <v>1.225</v>
      </c>
      <c r="CA424" s="12">
        <v>0.5</v>
      </c>
      <c r="CB424" s="36">
        <f t="shared" si="564"/>
        <v>4730.09392002</v>
      </c>
      <c r="CC424"/>
      <c r="CD424"/>
      <c r="CE424"/>
      <c r="CF424"/>
      <c r="CG424" s="1"/>
      <c r="CH424" s="1"/>
      <c r="CI424" s="1"/>
      <c r="CJ424" s="1"/>
      <c r="CK424" s="1"/>
      <c r="CL424" s="12">
        <v>1197</v>
      </c>
      <c r="CM424" s="12">
        <f t="shared" si="565"/>
        <v>1589</v>
      </c>
      <c r="CN424" s="32">
        <v>0.577</v>
      </c>
      <c r="CO424" s="33">
        <v>1.153</v>
      </c>
      <c r="CP424" s="34">
        <f t="shared" si="566"/>
        <v>2522.786</v>
      </c>
      <c r="CQ424" s="12">
        <v>1</v>
      </c>
      <c r="CR424" s="12">
        <v>0.89</v>
      </c>
      <c r="CS424" s="12">
        <v>2.56</v>
      </c>
      <c r="CT424" s="35">
        <f t="shared" si="567"/>
        <v>3.2784</v>
      </c>
      <c r="CU424" s="12">
        <v>1.225</v>
      </c>
      <c r="CV424" s="12">
        <v>0.5</v>
      </c>
      <c r="CW424" s="36">
        <f t="shared" si="568"/>
        <v>5065.80474372</v>
      </c>
      <c r="CX424"/>
      <c r="CY424"/>
      <c r="CZ424"/>
      <c r="DA424"/>
      <c r="DB424" s="1"/>
      <c r="DC424" s="1"/>
      <c r="DD424" s="1"/>
      <c r="DE424" s="1"/>
      <c r="DF424" s="1"/>
      <c r="DG424" s="12">
        <v>1197</v>
      </c>
      <c r="DH424" s="12">
        <f t="shared" si="569"/>
        <v>1589</v>
      </c>
      <c r="DI424" s="32">
        <v>0.577</v>
      </c>
      <c r="DJ424" s="33">
        <v>1.153</v>
      </c>
      <c r="DK424" s="34">
        <f t="shared" si="570"/>
        <v>2522.786</v>
      </c>
      <c r="DL424" s="12">
        <v>1</v>
      </c>
      <c r="DM424" s="12">
        <v>0.89</v>
      </c>
      <c r="DN424" s="12">
        <v>2.56</v>
      </c>
      <c r="DO424" s="35">
        <f t="shared" si="571"/>
        <v>3.2784</v>
      </c>
      <c r="DP424" s="12">
        <v>1.225</v>
      </c>
      <c r="DQ424" s="12">
        <v>0.5</v>
      </c>
      <c r="DR424" s="36">
        <f t="shared" si="572"/>
        <v>5065.80474372</v>
      </c>
      <c r="DS424"/>
      <c r="DT424"/>
      <c r="DU424"/>
      <c r="DV424"/>
      <c r="DW424" s="1"/>
      <c r="DX424" s="1"/>
      <c r="DY424" s="1"/>
      <c r="DZ424" s="1"/>
      <c r="EA424" s="1"/>
      <c r="EB424" s="12">
        <v>1197</v>
      </c>
      <c r="EC424" s="12">
        <f t="shared" si="573"/>
        <v>1589</v>
      </c>
      <c r="ED424" s="32">
        <v>0.577</v>
      </c>
      <c r="EE424" s="33">
        <v>1.153</v>
      </c>
      <c r="EF424" s="34">
        <f t="shared" si="574"/>
        <v>2522.786</v>
      </c>
      <c r="EG424" s="12">
        <v>1</v>
      </c>
      <c r="EH424" s="12">
        <v>0.89</v>
      </c>
      <c r="EI424" s="12">
        <v>3.36</v>
      </c>
      <c r="EJ424" s="35">
        <f t="shared" si="575"/>
        <v>3.9904</v>
      </c>
      <c r="EK424" s="12">
        <v>1.225</v>
      </c>
      <c r="EL424" s="12">
        <v>0.5</v>
      </c>
      <c r="EM424" s="36">
        <f t="shared" si="576"/>
        <v>6165.99171832</v>
      </c>
      <c r="EN424"/>
      <c r="EO424"/>
      <c r="EP424"/>
      <c r="EQ424"/>
    </row>
    <row r="425" s="1" customFormat="1" customHeight="1" spans="6:147">
      <c r="F425" s="12">
        <v>1197</v>
      </c>
      <c r="G425" s="12">
        <v>1444</v>
      </c>
      <c r="H425" s="32">
        <v>0.444</v>
      </c>
      <c r="I425" s="33">
        <v>0.887</v>
      </c>
      <c r="J425" s="34">
        <f t="shared" si="553"/>
        <v>1812.296</v>
      </c>
      <c r="K425" s="12">
        <v>1</v>
      </c>
      <c r="L425" s="12">
        <v>0.89</v>
      </c>
      <c r="M425" s="12">
        <v>2.56</v>
      </c>
      <c r="N425" s="35">
        <f t="shared" si="554"/>
        <v>3.2784</v>
      </c>
      <c r="O425" s="12">
        <v>1.225</v>
      </c>
      <c r="P425" s="12">
        <v>0.5</v>
      </c>
      <c r="Q425" s="36">
        <f t="shared" si="555"/>
        <v>3639.12661392</v>
      </c>
      <c r="R425"/>
      <c r="S425"/>
      <c r="T425"/>
      <c r="U425"/>
      <c r="V425" s="1"/>
      <c r="W425" s="1"/>
      <c r="X425" s="1"/>
      <c r="Y425" s="1"/>
      <c r="Z425" s="1"/>
      <c r="AA425" s="12">
        <v>1197</v>
      </c>
      <c r="AB425" s="12">
        <v>1444</v>
      </c>
      <c r="AC425" s="32">
        <v>0.444</v>
      </c>
      <c r="AD425" s="33">
        <v>0.887</v>
      </c>
      <c r="AE425" s="34">
        <f t="shared" si="556"/>
        <v>1812.296</v>
      </c>
      <c r="AF425" s="12">
        <v>1</v>
      </c>
      <c r="AG425" s="12">
        <v>0.89</v>
      </c>
      <c r="AH425" s="12">
        <v>2.56</v>
      </c>
      <c r="AI425" s="35">
        <f t="shared" si="557"/>
        <v>3.2784</v>
      </c>
      <c r="AJ425" s="12">
        <v>1.225</v>
      </c>
      <c r="AK425" s="12">
        <v>0.5</v>
      </c>
      <c r="AL425" s="36">
        <f t="shared" si="558"/>
        <v>3639.12661392</v>
      </c>
      <c r="AM425"/>
      <c r="AN425"/>
      <c r="AO425"/>
      <c r="AP425"/>
      <c r="AQ425" s="1"/>
      <c r="AR425" s="1"/>
      <c r="AS425" s="1"/>
      <c r="AT425" s="1"/>
      <c r="AU425" s="1"/>
      <c r="AV425" s="12">
        <v>1197</v>
      </c>
      <c r="AW425" s="12">
        <v>1444</v>
      </c>
      <c r="AX425" s="32">
        <v>0.444</v>
      </c>
      <c r="AY425" s="33">
        <v>0.887</v>
      </c>
      <c r="AZ425" s="34">
        <f t="shared" si="559"/>
        <v>1812.296</v>
      </c>
      <c r="BA425" s="12">
        <v>1</v>
      </c>
      <c r="BB425" s="12">
        <v>0.89</v>
      </c>
      <c r="BC425" s="12">
        <v>2.56</v>
      </c>
      <c r="BD425" s="35">
        <f t="shared" si="560"/>
        <v>3.2784</v>
      </c>
      <c r="BE425" s="12">
        <v>1.225</v>
      </c>
      <c r="BF425" s="12">
        <v>0.5</v>
      </c>
      <c r="BG425" s="36">
        <f t="shared" si="561"/>
        <v>3639.12661392</v>
      </c>
      <c r="BH425"/>
      <c r="BI425"/>
      <c r="BJ425"/>
      <c r="BK425"/>
      <c r="BL425" s="1"/>
      <c r="BM425" s="1"/>
      <c r="BN425" s="1"/>
      <c r="BO425" s="1"/>
      <c r="BP425" s="1"/>
      <c r="BQ425" s="12">
        <v>1197</v>
      </c>
      <c r="BR425" s="12">
        <v>1444</v>
      </c>
      <c r="BS425" s="32">
        <v>0.444</v>
      </c>
      <c r="BT425" s="33">
        <v>0.887</v>
      </c>
      <c r="BU425" s="34">
        <f t="shared" si="562"/>
        <v>1812.296</v>
      </c>
      <c r="BV425" s="12">
        <v>1</v>
      </c>
      <c r="BW425" s="12">
        <v>0.89</v>
      </c>
      <c r="BX425" s="12">
        <v>2.56</v>
      </c>
      <c r="BY425" s="35">
        <f t="shared" si="563"/>
        <v>3.2784</v>
      </c>
      <c r="BZ425" s="12">
        <v>1.225</v>
      </c>
      <c r="CA425" s="12">
        <v>0.5</v>
      </c>
      <c r="CB425" s="36">
        <f t="shared" si="564"/>
        <v>3639.12661392</v>
      </c>
      <c r="CC425"/>
      <c r="CD425"/>
      <c r="CE425"/>
      <c r="CF425"/>
      <c r="CG425" s="1"/>
      <c r="CH425" s="1"/>
      <c r="CI425" s="1"/>
      <c r="CJ425" s="1"/>
      <c r="CK425" s="1"/>
      <c r="CL425" s="12">
        <v>1197</v>
      </c>
      <c r="CM425" s="12">
        <f t="shared" si="565"/>
        <v>1589</v>
      </c>
      <c r="CN425" s="32">
        <v>0.444</v>
      </c>
      <c r="CO425" s="33">
        <v>0.887</v>
      </c>
      <c r="CP425" s="34">
        <f t="shared" si="566"/>
        <v>1940.911</v>
      </c>
      <c r="CQ425" s="12">
        <v>1</v>
      </c>
      <c r="CR425" s="12">
        <v>0.89</v>
      </c>
      <c r="CS425" s="12">
        <v>2.56</v>
      </c>
      <c r="CT425" s="35">
        <f t="shared" si="567"/>
        <v>3.2784</v>
      </c>
      <c r="CU425" s="12">
        <v>1.225</v>
      </c>
      <c r="CV425" s="12">
        <v>0.5</v>
      </c>
      <c r="CW425" s="36">
        <f t="shared" si="568"/>
        <v>3897.38810622</v>
      </c>
      <c r="CX425"/>
      <c r="CY425"/>
      <c r="CZ425"/>
      <c r="DA425"/>
      <c r="DB425" s="1"/>
      <c r="DC425" s="1"/>
      <c r="DD425" s="1"/>
      <c r="DE425" s="1"/>
      <c r="DF425" s="1"/>
      <c r="DG425" s="12">
        <v>1197</v>
      </c>
      <c r="DH425" s="12">
        <f t="shared" si="569"/>
        <v>1589</v>
      </c>
      <c r="DI425" s="32">
        <v>0.444</v>
      </c>
      <c r="DJ425" s="33">
        <v>0.887</v>
      </c>
      <c r="DK425" s="34">
        <f t="shared" si="570"/>
        <v>1940.911</v>
      </c>
      <c r="DL425" s="12">
        <v>1</v>
      </c>
      <c r="DM425" s="12">
        <v>0.89</v>
      </c>
      <c r="DN425" s="12">
        <v>2.56</v>
      </c>
      <c r="DO425" s="35">
        <f t="shared" si="571"/>
        <v>3.2784</v>
      </c>
      <c r="DP425" s="12">
        <v>1.225</v>
      </c>
      <c r="DQ425" s="12">
        <v>0.5</v>
      </c>
      <c r="DR425" s="36">
        <f t="shared" si="572"/>
        <v>3897.38810622</v>
      </c>
      <c r="DS425"/>
      <c r="DT425"/>
      <c r="DU425"/>
      <c r="DV425"/>
      <c r="DW425" s="1"/>
      <c r="DX425" s="1"/>
      <c r="DY425" s="1"/>
      <c r="DZ425" s="1"/>
      <c r="EA425" s="1"/>
      <c r="EB425" s="12">
        <v>1197</v>
      </c>
      <c r="EC425" s="12">
        <f t="shared" si="573"/>
        <v>1589</v>
      </c>
      <c r="ED425" s="32">
        <v>0.444</v>
      </c>
      <c r="EE425" s="33">
        <v>0.887</v>
      </c>
      <c r="EF425" s="34">
        <f t="shared" si="574"/>
        <v>1940.911</v>
      </c>
      <c r="EG425" s="12">
        <v>1</v>
      </c>
      <c r="EH425" s="12">
        <v>0.89</v>
      </c>
      <c r="EI425" s="12">
        <v>3.36</v>
      </c>
      <c r="EJ425" s="35">
        <f t="shared" si="575"/>
        <v>3.9904</v>
      </c>
      <c r="EK425" s="12">
        <v>1.225</v>
      </c>
      <c r="EL425" s="12">
        <v>0.5</v>
      </c>
      <c r="EM425" s="36">
        <f t="shared" si="576"/>
        <v>4743.81939332</v>
      </c>
      <c r="EN425"/>
      <c r="EO425"/>
      <c r="EP425"/>
      <c r="EQ425"/>
    </row>
    <row r="426" s="1" customFormat="1" customHeight="1" spans="6:147">
      <c r="F426" s="12">
        <v>1197</v>
      </c>
      <c r="G426" s="12">
        <v>1444</v>
      </c>
      <c r="H426" s="32">
        <v>0.577</v>
      </c>
      <c r="I426" s="33">
        <v>1.153</v>
      </c>
      <c r="J426" s="34">
        <f t="shared" si="553"/>
        <v>2355.601</v>
      </c>
      <c r="K426" s="12">
        <v>1</v>
      </c>
      <c r="L426" s="12">
        <v>0.89</v>
      </c>
      <c r="M426" s="12">
        <v>2.56</v>
      </c>
      <c r="N426" s="35">
        <f t="shared" si="554"/>
        <v>3.2784</v>
      </c>
      <c r="O426" s="12">
        <v>1.225</v>
      </c>
      <c r="P426" s="12">
        <v>0.5</v>
      </c>
      <c r="Q426" s="36">
        <f t="shared" si="555"/>
        <v>4730.09392002</v>
      </c>
      <c r="R426"/>
      <c r="S426"/>
      <c r="T426"/>
      <c r="U426"/>
      <c r="V426" s="1"/>
      <c r="W426" s="1"/>
      <c r="X426" s="1"/>
      <c r="Y426" s="1"/>
      <c r="Z426" s="1"/>
      <c r="AA426" s="12">
        <v>1197</v>
      </c>
      <c r="AB426" s="12">
        <v>1444</v>
      </c>
      <c r="AC426" s="32">
        <v>0.577</v>
      </c>
      <c r="AD426" s="33">
        <v>1.153</v>
      </c>
      <c r="AE426" s="34">
        <f t="shared" si="556"/>
        <v>2355.601</v>
      </c>
      <c r="AF426" s="12">
        <v>1</v>
      </c>
      <c r="AG426" s="12">
        <v>0.89</v>
      </c>
      <c r="AH426" s="12">
        <v>2.56</v>
      </c>
      <c r="AI426" s="35">
        <f t="shared" si="557"/>
        <v>3.2784</v>
      </c>
      <c r="AJ426" s="12">
        <v>1.225</v>
      </c>
      <c r="AK426" s="12">
        <v>0.5</v>
      </c>
      <c r="AL426" s="36">
        <f t="shared" si="558"/>
        <v>4730.09392002</v>
      </c>
      <c r="AM426"/>
      <c r="AN426"/>
      <c r="AO426"/>
      <c r="AP426"/>
      <c r="AQ426" s="1"/>
      <c r="AR426" s="1"/>
      <c r="AS426" s="1"/>
      <c r="AT426" s="1"/>
      <c r="AU426" s="1"/>
      <c r="AV426" s="12">
        <v>1197</v>
      </c>
      <c r="AW426" s="12">
        <v>1444</v>
      </c>
      <c r="AX426" s="32">
        <v>0.577</v>
      </c>
      <c r="AY426" s="33">
        <v>1.153</v>
      </c>
      <c r="AZ426" s="34">
        <f t="shared" si="559"/>
        <v>2355.601</v>
      </c>
      <c r="BA426" s="12">
        <v>1</v>
      </c>
      <c r="BB426" s="12">
        <v>0.89</v>
      </c>
      <c r="BC426" s="12">
        <v>2.56</v>
      </c>
      <c r="BD426" s="35">
        <f t="shared" si="560"/>
        <v>3.2784</v>
      </c>
      <c r="BE426" s="12">
        <v>1.225</v>
      </c>
      <c r="BF426" s="12">
        <v>0.5</v>
      </c>
      <c r="BG426" s="36">
        <f t="shared" si="561"/>
        <v>4730.09392002</v>
      </c>
      <c r="BH426"/>
      <c r="BI426"/>
      <c r="BJ426"/>
      <c r="BK426"/>
      <c r="BL426" s="1"/>
      <c r="BM426" s="1"/>
      <c r="BN426" s="1"/>
      <c r="BO426" s="1"/>
      <c r="BP426" s="1"/>
      <c r="BQ426" s="12">
        <v>1197</v>
      </c>
      <c r="BR426" s="12">
        <v>1444</v>
      </c>
      <c r="BS426" s="32">
        <v>0.577</v>
      </c>
      <c r="BT426" s="33">
        <v>1.153</v>
      </c>
      <c r="BU426" s="34">
        <f t="shared" si="562"/>
        <v>2355.601</v>
      </c>
      <c r="BV426" s="12">
        <v>1</v>
      </c>
      <c r="BW426" s="12">
        <v>0.89</v>
      </c>
      <c r="BX426" s="12">
        <v>2.56</v>
      </c>
      <c r="BY426" s="35">
        <f t="shared" si="563"/>
        <v>3.2784</v>
      </c>
      <c r="BZ426" s="12">
        <v>1.225</v>
      </c>
      <c r="CA426" s="12">
        <v>0.5</v>
      </c>
      <c r="CB426" s="36">
        <f t="shared" si="564"/>
        <v>4730.09392002</v>
      </c>
      <c r="CC426"/>
      <c r="CD426"/>
      <c r="CE426"/>
      <c r="CF426"/>
      <c r="CG426" s="1"/>
      <c r="CH426" s="1"/>
      <c r="CI426" s="1"/>
      <c r="CJ426" s="1"/>
      <c r="CK426" s="1"/>
      <c r="CL426" s="12">
        <v>1197</v>
      </c>
      <c r="CM426" s="12">
        <f t="shared" si="565"/>
        <v>1589</v>
      </c>
      <c r="CN426" s="32">
        <v>0.577</v>
      </c>
      <c r="CO426" s="33">
        <v>1.153</v>
      </c>
      <c r="CP426" s="34">
        <f t="shared" si="566"/>
        <v>2522.786</v>
      </c>
      <c r="CQ426" s="12">
        <v>1</v>
      </c>
      <c r="CR426" s="12">
        <v>0.89</v>
      </c>
      <c r="CS426" s="12">
        <v>2.56</v>
      </c>
      <c r="CT426" s="35">
        <f t="shared" si="567"/>
        <v>3.2784</v>
      </c>
      <c r="CU426" s="12">
        <v>1.225</v>
      </c>
      <c r="CV426" s="12">
        <v>0.5</v>
      </c>
      <c r="CW426" s="36">
        <f t="shared" si="568"/>
        <v>5065.80474372</v>
      </c>
      <c r="CX426"/>
      <c r="CY426"/>
      <c r="CZ426"/>
      <c r="DA426"/>
      <c r="DB426" s="1"/>
      <c r="DC426" s="1"/>
      <c r="DD426" s="1"/>
      <c r="DE426" s="1"/>
      <c r="DF426" s="1"/>
      <c r="DG426" s="12">
        <v>1197</v>
      </c>
      <c r="DH426" s="12">
        <f t="shared" si="569"/>
        <v>1589</v>
      </c>
      <c r="DI426" s="32">
        <v>0.577</v>
      </c>
      <c r="DJ426" s="33">
        <v>1.153</v>
      </c>
      <c r="DK426" s="34">
        <f t="shared" si="570"/>
        <v>2522.786</v>
      </c>
      <c r="DL426" s="12">
        <v>1</v>
      </c>
      <c r="DM426" s="12">
        <v>0.89</v>
      </c>
      <c r="DN426" s="12">
        <v>2.56</v>
      </c>
      <c r="DO426" s="35">
        <f t="shared" si="571"/>
        <v>3.2784</v>
      </c>
      <c r="DP426" s="12">
        <v>1.225</v>
      </c>
      <c r="DQ426" s="12">
        <v>0.5</v>
      </c>
      <c r="DR426" s="36">
        <f t="shared" si="572"/>
        <v>5065.80474372</v>
      </c>
      <c r="DS426"/>
      <c r="DT426"/>
      <c r="DU426"/>
      <c r="DV426"/>
      <c r="DW426" s="1"/>
      <c r="DX426" s="1"/>
      <c r="DY426" s="1"/>
      <c r="DZ426" s="1"/>
      <c r="EA426" s="1"/>
      <c r="EB426" s="12">
        <v>1197</v>
      </c>
      <c r="EC426" s="12">
        <f t="shared" si="573"/>
        <v>1589</v>
      </c>
      <c r="ED426" s="32">
        <v>0.577</v>
      </c>
      <c r="EE426" s="33">
        <v>1.153</v>
      </c>
      <c r="EF426" s="34">
        <f t="shared" si="574"/>
        <v>2522.786</v>
      </c>
      <c r="EG426" s="12">
        <v>1</v>
      </c>
      <c r="EH426" s="12">
        <v>0.89</v>
      </c>
      <c r="EI426" s="12">
        <v>3.36</v>
      </c>
      <c r="EJ426" s="35">
        <f t="shared" si="575"/>
        <v>3.9904</v>
      </c>
      <c r="EK426" s="12">
        <v>1.225</v>
      </c>
      <c r="EL426" s="12">
        <v>0.5</v>
      </c>
      <c r="EM426" s="36">
        <f t="shared" si="576"/>
        <v>6165.99171832</v>
      </c>
      <c r="EN426"/>
      <c r="EO426"/>
      <c r="EP426"/>
      <c r="EQ426"/>
    </row>
    <row r="427" s="1" customFormat="1" customHeight="1" spans="6:147">
      <c r="F427" s="12">
        <v>1197</v>
      </c>
      <c r="G427" s="12">
        <v>1444</v>
      </c>
      <c r="H427" s="32">
        <v>0.444</v>
      </c>
      <c r="I427" s="33">
        <v>0.887</v>
      </c>
      <c r="J427" s="34">
        <f t="shared" si="553"/>
        <v>1812.296</v>
      </c>
      <c r="K427" s="12">
        <v>1</v>
      </c>
      <c r="L427" s="12">
        <v>0.89</v>
      </c>
      <c r="M427" s="12">
        <v>2.56</v>
      </c>
      <c r="N427" s="35">
        <f t="shared" si="554"/>
        <v>3.2784</v>
      </c>
      <c r="O427" s="12">
        <v>1.225</v>
      </c>
      <c r="P427" s="12">
        <v>0.5</v>
      </c>
      <c r="Q427" s="36">
        <f t="shared" si="555"/>
        <v>3639.12661392</v>
      </c>
      <c r="R427"/>
      <c r="S427"/>
      <c r="T427"/>
      <c r="U427"/>
      <c r="V427" s="1"/>
      <c r="W427" s="1"/>
      <c r="X427" s="1"/>
      <c r="Y427" s="1"/>
      <c r="Z427" s="1"/>
      <c r="AA427" s="12">
        <v>1197</v>
      </c>
      <c r="AB427" s="12">
        <v>1444</v>
      </c>
      <c r="AC427" s="32">
        <v>0.444</v>
      </c>
      <c r="AD427" s="33">
        <v>0.887</v>
      </c>
      <c r="AE427" s="34">
        <f t="shared" si="556"/>
        <v>1812.296</v>
      </c>
      <c r="AF427" s="12">
        <v>1</v>
      </c>
      <c r="AG427" s="12">
        <v>0.89</v>
      </c>
      <c r="AH427" s="12">
        <v>2.56</v>
      </c>
      <c r="AI427" s="35">
        <f t="shared" si="557"/>
        <v>3.2784</v>
      </c>
      <c r="AJ427" s="12">
        <v>1.225</v>
      </c>
      <c r="AK427" s="12">
        <v>0.5</v>
      </c>
      <c r="AL427" s="36">
        <f t="shared" si="558"/>
        <v>3639.12661392</v>
      </c>
      <c r="AM427"/>
      <c r="AN427"/>
      <c r="AO427"/>
      <c r="AP427"/>
      <c r="AQ427" s="1"/>
      <c r="AR427" s="1"/>
      <c r="AS427" s="1"/>
      <c r="AT427" s="1"/>
      <c r="AU427" s="1"/>
      <c r="AV427" s="12">
        <v>1197</v>
      </c>
      <c r="AW427" s="12">
        <v>1444</v>
      </c>
      <c r="AX427" s="32">
        <v>0.444</v>
      </c>
      <c r="AY427" s="33">
        <v>0.887</v>
      </c>
      <c r="AZ427" s="34">
        <f t="shared" si="559"/>
        <v>1812.296</v>
      </c>
      <c r="BA427" s="12">
        <v>1</v>
      </c>
      <c r="BB427" s="12">
        <v>0.89</v>
      </c>
      <c r="BC427" s="12">
        <v>2.56</v>
      </c>
      <c r="BD427" s="35">
        <f t="shared" si="560"/>
        <v>3.2784</v>
      </c>
      <c r="BE427" s="12">
        <v>1.225</v>
      </c>
      <c r="BF427" s="12">
        <v>0.5</v>
      </c>
      <c r="BG427" s="36">
        <f t="shared" si="561"/>
        <v>3639.12661392</v>
      </c>
      <c r="BH427"/>
      <c r="BI427"/>
      <c r="BJ427"/>
      <c r="BK427"/>
      <c r="BL427" s="1"/>
      <c r="BM427" s="1"/>
      <c r="BN427" s="1"/>
      <c r="BO427" s="1"/>
      <c r="BP427" s="1"/>
      <c r="BQ427" s="12">
        <v>1197</v>
      </c>
      <c r="BR427" s="12">
        <v>1444</v>
      </c>
      <c r="BS427" s="32">
        <v>0.444</v>
      </c>
      <c r="BT427" s="33">
        <v>0.887</v>
      </c>
      <c r="BU427" s="34">
        <f t="shared" si="562"/>
        <v>1812.296</v>
      </c>
      <c r="BV427" s="12">
        <v>1</v>
      </c>
      <c r="BW427" s="12">
        <v>0.89</v>
      </c>
      <c r="BX427" s="12">
        <v>2.56</v>
      </c>
      <c r="BY427" s="35">
        <f t="shared" si="563"/>
        <v>3.2784</v>
      </c>
      <c r="BZ427" s="12">
        <v>1.225</v>
      </c>
      <c r="CA427" s="12">
        <v>0.5</v>
      </c>
      <c r="CB427" s="36">
        <f t="shared" si="564"/>
        <v>3639.12661392</v>
      </c>
      <c r="CC427"/>
      <c r="CD427"/>
      <c r="CE427"/>
      <c r="CF427"/>
      <c r="CG427" s="1"/>
      <c r="CH427" s="1"/>
      <c r="CI427" s="1"/>
      <c r="CJ427" s="1"/>
      <c r="CK427" s="1"/>
      <c r="CL427" s="12">
        <v>1197</v>
      </c>
      <c r="CM427" s="12">
        <f t="shared" si="565"/>
        <v>1589</v>
      </c>
      <c r="CN427" s="32">
        <v>0.444</v>
      </c>
      <c r="CO427" s="33">
        <v>0.887</v>
      </c>
      <c r="CP427" s="34">
        <f t="shared" si="566"/>
        <v>1940.911</v>
      </c>
      <c r="CQ427" s="12">
        <v>1</v>
      </c>
      <c r="CR427" s="12">
        <v>0.89</v>
      </c>
      <c r="CS427" s="12">
        <v>2.56</v>
      </c>
      <c r="CT427" s="35">
        <f t="shared" si="567"/>
        <v>3.2784</v>
      </c>
      <c r="CU427" s="12">
        <v>1.225</v>
      </c>
      <c r="CV427" s="12">
        <v>0.5</v>
      </c>
      <c r="CW427" s="36">
        <f t="shared" si="568"/>
        <v>3897.38810622</v>
      </c>
      <c r="CX427"/>
      <c r="CY427"/>
      <c r="CZ427"/>
      <c r="DA427"/>
      <c r="DB427" s="1"/>
      <c r="DC427" s="1"/>
      <c r="DD427" s="1"/>
      <c r="DE427" s="1"/>
      <c r="DF427" s="1"/>
      <c r="DG427" s="12">
        <v>1197</v>
      </c>
      <c r="DH427" s="12">
        <f t="shared" si="569"/>
        <v>1589</v>
      </c>
      <c r="DI427" s="32">
        <v>0.444</v>
      </c>
      <c r="DJ427" s="33">
        <v>0.887</v>
      </c>
      <c r="DK427" s="34">
        <f t="shared" si="570"/>
        <v>1940.911</v>
      </c>
      <c r="DL427" s="12">
        <v>1</v>
      </c>
      <c r="DM427" s="12">
        <v>0.89</v>
      </c>
      <c r="DN427" s="12">
        <v>2.56</v>
      </c>
      <c r="DO427" s="35">
        <f t="shared" si="571"/>
        <v>3.2784</v>
      </c>
      <c r="DP427" s="12">
        <v>1.225</v>
      </c>
      <c r="DQ427" s="12">
        <v>0.5</v>
      </c>
      <c r="DR427" s="36">
        <f t="shared" si="572"/>
        <v>3897.38810622</v>
      </c>
      <c r="DS427"/>
      <c r="DT427"/>
      <c r="DU427"/>
      <c r="DV427"/>
      <c r="DW427" s="1"/>
      <c r="DX427" s="1"/>
      <c r="DY427" s="1"/>
      <c r="DZ427" s="1"/>
      <c r="EA427" s="1"/>
      <c r="EB427" s="12">
        <v>1197</v>
      </c>
      <c r="EC427" s="12">
        <f t="shared" si="573"/>
        <v>1589</v>
      </c>
      <c r="ED427" s="32">
        <v>0.444</v>
      </c>
      <c r="EE427" s="33">
        <v>0.887</v>
      </c>
      <c r="EF427" s="34">
        <f t="shared" si="574"/>
        <v>1940.911</v>
      </c>
      <c r="EG427" s="12">
        <v>1</v>
      </c>
      <c r="EH427" s="12">
        <v>0.89</v>
      </c>
      <c r="EI427" s="12">
        <v>3.36</v>
      </c>
      <c r="EJ427" s="35">
        <f t="shared" si="575"/>
        <v>3.9904</v>
      </c>
      <c r="EK427" s="12">
        <v>1.225</v>
      </c>
      <c r="EL427" s="12">
        <v>0.5</v>
      </c>
      <c r="EM427" s="36">
        <f t="shared" si="576"/>
        <v>4743.81939332</v>
      </c>
      <c r="EN427"/>
      <c r="EO427"/>
      <c r="EP427"/>
      <c r="EQ427"/>
    </row>
    <row r="428" s="1" customFormat="1" customHeight="1" spans="6:147">
      <c r="F428" s="12">
        <v>1197</v>
      </c>
      <c r="G428" s="12">
        <v>1444</v>
      </c>
      <c r="H428" s="32">
        <v>0.577</v>
      </c>
      <c r="I428" s="33">
        <v>1.153</v>
      </c>
      <c r="J428" s="34">
        <f t="shared" si="553"/>
        <v>2355.601</v>
      </c>
      <c r="K428" s="12">
        <v>1</v>
      </c>
      <c r="L428" s="12">
        <v>0.89</v>
      </c>
      <c r="M428" s="12">
        <v>2.56</v>
      </c>
      <c r="N428" s="35">
        <f t="shared" si="554"/>
        <v>3.2784</v>
      </c>
      <c r="O428" s="12">
        <v>1.225</v>
      </c>
      <c r="P428" s="12">
        <v>0.5</v>
      </c>
      <c r="Q428" s="36">
        <f t="shared" si="555"/>
        <v>4730.09392002</v>
      </c>
      <c r="R428"/>
      <c r="S428"/>
      <c r="T428"/>
      <c r="U428"/>
      <c r="V428" s="1"/>
      <c r="W428" s="1"/>
      <c r="X428" s="1"/>
      <c r="Y428" s="1"/>
      <c r="Z428" s="1"/>
      <c r="AA428" s="12">
        <v>1197</v>
      </c>
      <c r="AB428" s="12">
        <v>1444</v>
      </c>
      <c r="AC428" s="32">
        <v>0.577</v>
      </c>
      <c r="AD428" s="33">
        <v>1.153</v>
      </c>
      <c r="AE428" s="34">
        <f t="shared" si="556"/>
        <v>2355.601</v>
      </c>
      <c r="AF428" s="12">
        <v>1</v>
      </c>
      <c r="AG428" s="12">
        <v>0.89</v>
      </c>
      <c r="AH428" s="12">
        <v>2.56</v>
      </c>
      <c r="AI428" s="35">
        <f t="shared" si="557"/>
        <v>3.2784</v>
      </c>
      <c r="AJ428" s="12">
        <v>1.225</v>
      </c>
      <c r="AK428" s="12">
        <v>0.5</v>
      </c>
      <c r="AL428" s="36">
        <f t="shared" si="558"/>
        <v>4730.09392002</v>
      </c>
      <c r="AM428"/>
      <c r="AN428"/>
      <c r="AO428"/>
      <c r="AP428"/>
      <c r="AQ428" s="1"/>
      <c r="AR428" s="1"/>
      <c r="AS428" s="1"/>
      <c r="AT428" s="1"/>
      <c r="AU428" s="1"/>
      <c r="AV428" s="12">
        <v>1197</v>
      </c>
      <c r="AW428" s="12">
        <v>1444</v>
      </c>
      <c r="AX428" s="32">
        <v>0.577</v>
      </c>
      <c r="AY428" s="33">
        <v>1.153</v>
      </c>
      <c r="AZ428" s="34">
        <f t="shared" si="559"/>
        <v>2355.601</v>
      </c>
      <c r="BA428" s="12">
        <v>1</v>
      </c>
      <c r="BB428" s="12">
        <v>0.89</v>
      </c>
      <c r="BC428" s="12">
        <v>2.56</v>
      </c>
      <c r="BD428" s="35">
        <f t="shared" si="560"/>
        <v>3.2784</v>
      </c>
      <c r="BE428" s="12">
        <v>1.225</v>
      </c>
      <c r="BF428" s="12">
        <v>0.5</v>
      </c>
      <c r="BG428" s="36">
        <f t="shared" si="561"/>
        <v>4730.09392002</v>
      </c>
      <c r="BH428"/>
      <c r="BI428"/>
      <c r="BJ428"/>
      <c r="BK428"/>
      <c r="BL428" s="1"/>
      <c r="BM428" s="1"/>
      <c r="BN428" s="1"/>
      <c r="BO428" s="1"/>
      <c r="BP428" s="1"/>
      <c r="BQ428" s="12">
        <v>1197</v>
      </c>
      <c r="BR428" s="12">
        <v>1444</v>
      </c>
      <c r="BS428" s="32">
        <v>0.577</v>
      </c>
      <c r="BT428" s="33">
        <v>1.153</v>
      </c>
      <c r="BU428" s="34">
        <f t="shared" si="562"/>
        <v>2355.601</v>
      </c>
      <c r="BV428" s="12">
        <v>1</v>
      </c>
      <c r="BW428" s="12">
        <v>0.89</v>
      </c>
      <c r="BX428" s="12">
        <v>2.56</v>
      </c>
      <c r="BY428" s="35">
        <f t="shared" si="563"/>
        <v>3.2784</v>
      </c>
      <c r="BZ428" s="12">
        <v>1.225</v>
      </c>
      <c r="CA428" s="12">
        <v>0.5</v>
      </c>
      <c r="CB428" s="36">
        <f t="shared" si="564"/>
        <v>4730.09392002</v>
      </c>
      <c r="CC428"/>
      <c r="CD428"/>
      <c r="CE428"/>
      <c r="CF428"/>
      <c r="CG428" s="1"/>
      <c r="CH428" s="1"/>
      <c r="CI428" s="1"/>
      <c r="CJ428" s="1"/>
      <c r="CK428" s="1"/>
      <c r="CL428" s="12">
        <v>1197</v>
      </c>
      <c r="CM428" s="12">
        <f t="shared" si="565"/>
        <v>1589</v>
      </c>
      <c r="CN428" s="32">
        <v>0.577</v>
      </c>
      <c r="CO428" s="33">
        <v>1.153</v>
      </c>
      <c r="CP428" s="34">
        <f t="shared" si="566"/>
        <v>2522.786</v>
      </c>
      <c r="CQ428" s="12">
        <v>1</v>
      </c>
      <c r="CR428" s="12">
        <v>0.89</v>
      </c>
      <c r="CS428" s="12">
        <v>2.56</v>
      </c>
      <c r="CT428" s="35">
        <f t="shared" si="567"/>
        <v>3.2784</v>
      </c>
      <c r="CU428" s="12">
        <v>1.225</v>
      </c>
      <c r="CV428" s="12">
        <v>0.5</v>
      </c>
      <c r="CW428" s="36">
        <f t="shared" si="568"/>
        <v>5065.80474372</v>
      </c>
      <c r="CX428"/>
      <c r="CY428"/>
      <c r="CZ428"/>
      <c r="DA428"/>
      <c r="DB428" s="1"/>
      <c r="DC428" s="1"/>
      <c r="DD428" s="1"/>
      <c r="DE428" s="1"/>
      <c r="DF428" s="1"/>
      <c r="DG428" s="12">
        <v>1197</v>
      </c>
      <c r="DH428" s="12">
        <f t="shared" si="569"/>
        <v>1589</v>
      </c>
      <c r="DI428" s="32">
        <v>0.577</v>
      </c>
      <c r="DJ428" s="33">
        <v>1.153</v>
      </c>
      <c r="DK428" s="34">
        <f t="shared" si="570"/>
        <v>2522.786</v>
      </c>
      <c r="DL428" s="12">
        <v>1</v>
      </c>
      <c r="DM428" s="12">
        <v>0.89</v>
      </c>
      <c r="DN428" s="12">
        <v>2.56</v>
      </c>
      <c r="DO428" s="35">
        <f t="shared" si="571"/>
        <v>3.2784</v>
      </c>
      <c r="DP428" s="12">
        <v>1.225</v>
      </c>
      <c r="DQ428" s="12">
        <v>0.5</v>
      </c>
      <c r="DR428" s="36">
        <f t="shared" si="572"/>
        <v>5065.80474372</v>
      </c>
      <c r="DS428"/>
      <c r="DT428"/>
      <c r="DU428"/>
      <c r="DV428"/>
      <c r="DW428" s="1"/>
      <c r="DX428" s="1"/>
      <c r="DY428" s="1"/>
      <c r="DZ428" s="1"/>
      <c r="EA428" s="1"/>
      <c r="EB428" s="12">
        <v>1197</v>
      </c>
      <c r="EC428" s="12">
        <f t="shared" si="573"/>
        <v>1589</v>
      </c>
      <c r="ED428" s="32">
        <v>0.577</v>
      </c>
      <c r="EE428" s="33">
        <v>1.153</v>
      </c>
      <c r="EF428" s="34">
        <f t="shared" si="574"/>
        <v>2522.786</v>
      </c>
      <c r="EG428" s="12">
        <v>1</v>
      </c>
      <c r="EH428" s="12">
        <v>0.89</v>
      </c>
      <c r="EI428" s="12">
        <v>3.36</v>
      </c>
      <c r="EJ428" s="35">
        <f t="shared" si="575"/>
        <v>3.9904</v>
      </c>
      <c r="EK428" s="12">
        <v>1.225</v>
      </c>
      <c r="EL428" s="12">
        <v>0.5</v>
      </c>
      <c r="EM428" s="36">
        <f t="shared" si="576"/>
        <v>6165.99171832</v>
      </c>
      <c r="EN428"/>
      <c r="EO428"/>
      <c r="EP428"/>
      <c r="EQ428"/>
    </row>
    <row r="429" s="1" customFormat="1" customHeight="1" spans="6:147">
      <c r="F429" s="12">
        <v>1197</v>
      </c>
      <c r="G429" s="12">
        <v>1444</v>
      </c>
      <c r="H429" s="32">
        <v>4.04</v>
      </c>
      <c r="I429" s="33">
        <v>8.09</v>
      </c>
      <c r="J429" s="34">
        <f t="shared" si="553"/>
        <v>16517.84</v>
      </c>
      <c r="K429" s="12">
        <v>3</v>
      </c>
      <c r="L429" s="12">
        <v>0.89</v>
      </c>
      <c r="M429" s="12">
        <v>2.56</v>
      </c>
      <c r="N429" s="35">
        <f t="shared" si="554"/>
        <v>3.2784</v>
      </c>
      <c r="O429" s="12">
        <v>1.225</v>
      </c>
      <c r="P429" s="12">
        <v>0.5</v>
      </c>
      <c r="Q429" s="36">
        <f t="shared" si="555"/>
        <v>99504.4592304</v>
      </c>
      <c r="R429"/>
      <c r="S429"/>
      <c r="T429"/>
      <c r="U429"/>
      <c r="V429" s="1"/>
      <c r="W429" s="1"/>
      <c r="X429" s="1"/>
      <c r="Y429" s="1"/>
      <c r="Z429" s="1"/>
      <c r="AA429" s="12">
        <v>1197</v>
      </c>
      <c r="AB429" s="12">
        <v>1444</v>
      </c>
      <c r="AC429" s="32">
        <v>4.04</v>
      </c>
      <c r="AD429" s="33">
        <v>8.09</v>
      </c>
      <c r="AE429" s="34">
        <f t="shared" si="556"/>
        <v>16517.84</v>
      </c>
      <c r="AF429" s="12">
        <v>3</v>
      </c>
      <c r="AG429" s="12">
        <v>0.89</v>
      </c>
      <c r="AH429" s="12">
        <v>2.56</v>
      </c>
      <c r="AI429" s="35">
        <f t="shared" si="557"/>
        <v>3.2784</v>
      </c>
      <c r="AJ429" s="12">
        <v>1.225</v>
      </c>
      <c r="AK429" s="12">
        <v>0.5</v>
      </c>
      <c r="AL429" s="36">
        <f t="shared" si="558"/>
        <v>99504.4592304</v>
      </c>
      <c r="AM429"/>
      <c r="AN429"/>
      <c r="AO429"/>
      <c r="AP429"/>
      <c r="AQ429" s="1"/>
      <c r="AR429" s="1"/>
      <c r="AS429" s="1"/>
      <c r="AT429" s="1"/>
      <c r="AU429" s="1"/>
      <c r="AV429" s="12">
        <v>1197</v>
      </c>
      <c r="AW429" s="12">
        <v>1444</v>
      </c>
      <c r="AX429" s="32">
        <v>4.04</v>
      </c>
      <c r="AY429" s="33">
        <v>8.09</v>
      </c>
      <c r="AZ429" s="34">
        <f t="shared" si="559"/>
        <v>16517.84</v>
      </c>
      <c r="BA429" s="12">
        <v>3</v>
      </c>
      <c r="BB429" s="12">
        <v>0.89</v>
      </c>
      <c r="BC429" s="12">
        <v>2.56</v>
      </c>
      <c r="BD429" s="35">
        <f t="shared" si="560"/>
        <v>3.2784</v>
      </c>
      <c r="BE429" s="12">
        <v>1.225</v>
      </c>
      <c r="BF429" s="12">
        <v>0.5</v>
      </c>
      <c r="BG429" s="36">
        <f t="shared" si="561"/>
        <v>99504.4592304</v>
      </c>
      <c r="BH429"/>
      <c r="BI429"/>
      <c r="BJ429"/>
      <c r="BK429"/>
      <c r="BL429" s="1"/>
      <c r="BM429" s="1"/>
      <c r="BN429" s="1"/>
      <c r="BO429" s="1"/>
      <c r="BP429" s="1"/>
      <c r="BQ429" s="12">
        <v>1197</v>
      </c>
      <c r="BR429" s="12">
        <v>1444</v>
      </c>
      <c r="BS429" s="32">
        <v>4.04</v>
      </c>
      <c r="BT429" s="33">
        <v>8.09</v>
      </c>
      <c r="BU429" s="34">
        <f t="shared" si="562"/>
        <v>16517.84</v>
      </c>
      <c r="BV429" s="12">
        <v>3</v>
      </c>
      <c r="BW429" s="12">
        <v>0.89</v>
      </c>
      <c r="BX429" s="12">
        <v>2.56</v>
      </c>
      <c r="BY429" s="35">
        <f t="shared" si="563"/>
        <v>3.2784</v>
      </c>
      <c r="BZ429" s="12">
        <v>1.225</v>
      </c>
      <c r="CA429" s="12">
        <v>0.5</v>
      </c>
      <c r="CB429" s="36">
        <f t="shared" si="564"/>
        <v>99504.4592304</v>
      </c>
      <c r="CC429"/>
      <c r="CD429"/>
      <c r="CE429"/>
      <c r="CF429"/>
      <c r="CG429" s="1"/>
      <c r="CH429" s="1"/>
      <c r="CI429" s="1"/>
      <c r="CJ429" s="1"/>
      <c r="CK429" s="1"/>
      <c r="CL429" s="12">
        <v>1197</v>
      </c>
      <c r="CM429" s="12">
        <f t="shared" si="565"/>
        <v>1589</v>
      </c>
      <c r="CN429" s="32">
        <v>4.04</v>
      </c>
      <c r="CO429" s="33">
        <v>8.09</v>
      </c>
      <c r="CP429" s="34">
        <f t="shared" si="566"/>
        <v>17690.89</v>
      </c>
      <c r="CQ429" s="12">
        <v>3</v>
      </c>
      <c r="CR429" s="12">
        <v>0.89</v>
      </c>
      <c r="CS429" s="12">
        <v>2.56</v>
      </c>
      <c r="CT429" s="35">
        <f t="shared" si="567"/>
        <v>3.2784</v>
      </c>
      <c r="CU429" s="12">
        <v>1.225</v>
      </c>
      <c r="CV429" s="12">
        <v>0.5</v>
      </c>
      <c r="CW429" s="36">
        <f t="shared" si="568"/>
        <v>106570.9828134</v>
      </c>
      <c r="CX429"/>
      <c r="CY429"/>
      <c r="CZ429"/>
      <c r="DA429"/>
      <c r="DB429" s="1"/>
      <c r="DC429" s="1"/>
      <c r="DD429" s="1"/>
      <c r="DE429" s="1"/>
      <c r="DF429" s="1"/>
      <c r="DG429" s="12">
        <v>1197</v>
      </c>
      <c r="DH429" s="12">
        <f t="shared" si="569"/>
        <v>1589</v>
      </c>
      <c r="DI429" s="32">
        <v>4.04</v>
      </c>
      <c r="DJ429" s="33">
        <v>8.09</v>
      </c>
      <c r="DK429" s="34">
        <f t="shared" si="570"/>
        <v>17690.89</v>
      </c>
      <c r="DL429" s="12">
        <v>3</v>
      </c>
      <c r="DM429" s="12">
        <v>0.89</v>
      </c>
      <c r="DN429" s="12">
        <v>2.56</v>
      </c>
      <c r="DO429" s="35">
        <f t="shared" si="571"/>
        <v>3.2784</v>
      </c>
      <c r="DP429" s="12">
        <v>1.225</v>
      </c>
      <c r="DQ429" s="12">
        <v>0.5</v>
      </c>
      <c r="DR429" s="36">
        <f t="shared" si="572"/>
        <v>106570.9828134</v>
      </c>
      <c r="DS429"/>
      <c r="DT429"/>
      <c r="DU429"/>
      <c r="DV429"/>
      <c r="DW429" s="1"/>
      <c r="DX429" s="1"/>
      <c r="DY429" s="1"/>
      <c r="DZ429" s="1"/>
      <c r="EA429" s="1"/>
      <c r="EB429" s="12">
        <v>1197</v>
      </c>
      <c r="EC429" s="12">
        <f t="shared" si="573"/>
        <v>1589</v>
      </c>
      <c r="ED429" s="32">
        <v>4.04</v>
      </c>
      <c r="EE429" s="33">
        <v>8.09</v>
      </c>
      <c r="EF429" s="34">
        <f t="shared" si="574"/>
        <v>17690.89</v>
      </c>
      <c r="EG429" s="12">
        <v>3</v>
      </c>
      <c r="EH429" s="12">
        <v>0.89</v>
      </c>
      <c r="EI429" s="12">
        <v>3.36</v>
      </c>
      <c r="EJ429" s="35">
        <f t="shared" si="575"/>
        <v>3.9904</v>
      </c>
      <c r="EK429" s="12">
        <v>1.225</v>
      </c>
      <c r="EL429" s="12">
        <v>0.5</v>
      </c>
      <c r="EM429" s="36">
        <f t="shared" si="576"/>
        <v>129715.9742004</v>
      </c>
      <c r="EN429"/>
      <c r="EO429"/>
      <c r="EP429"/>
      <c r="EQ429"/>
    </row>
    <row r="430" s="1" customFormat="1" customHeight="1" spans="6:147">
      <c r="F430" s="12">
        <v>1197</v>
      </c>
      <c r="G430" s="12">
        <v>1444</v>
      </c>
      <c r="H430" s="32">
        <v>6.07</v>
      </c>
      <c r="I430" s="33">
        <v>12.13</v>
      </c>
      <c r="J430" s="34">
        <f t="shared" si="553"/>
        <v>24781.51</v>
      </c>
      <c r="K430" s="12">
        <v>3</v>
      </c>
      <c r="L430" s="12">
        <v>0.89</v>
      </c>
      <c r="M430" s="12">
        <v>2.56</v>
      </c>
      <c r="N430" s="35">
        <f t="shared" si="554"/>
        <v>3.2784</v>
      </c>
      <c r="O430" s="12">
        <v>1.225</v>
      </c>
      <c r="P430" s="12">
        <v>0.5</v>
      </c>
      <c r="Q430" s="36">
        <f t="shared" si="555"/>
        <v>149285.3031306</v>
      </c>
      <c r="R430"/>
      <c r="S430"/>
      <c r="T430"/>
      <c r="U430"/>
      <c r="V430" s="1"/>
      <c r="W430" s="1"/>
      <c r="X430" s="1"/>
      <c r="Y430" s="1"/>
      <c r="Z430" s="1"/>
      <c r="AA430" s="12">
        <v>1197</v>
      </c>
      <c r="AB430" s="12">
        <v>1444</v>
      </c>
      <c r="AC430" s="32">
        <v>6.07</v>
      </c>
      <c r="AD430" s="33">
        <v>12.13</v>
      </c>
      <c r="AE430" s="34">
        <f t="shared" si="556"/>
        <v>24781.51</v>
      </c>
      <c r="AF430" s="12">
        <v>3</v>
      </c>
      <c r="AG430" s="12">
        <v>0.89</v>
      </c>
      <c r="AH430" s="12">
        <v>2.56</v>
      </c>
      <c r="AI430" s="35">
        <f t="shared" si="557"/>
        <v>3.2784</v>
      </c>
      <c r="AJ430" s="12">
        <v>1.225</v>
      </c>
      <c r="AK430" s="12">
        <v>0.5</v>
      </c>
      <c r="AL430" s="36">
        <f t="shared" si="558"/>
        <v>149285.3031306</v>
      </c>
      <c r="AM430"/>
      <c r="AN430"/>
      <c r="AO430"/>
      <c r="AP430"/>
      <c r="AQ430" s="1"/>
      <c r="AR430" s="1"/>
      <c r="AS430" s="1"/>
      <c r="AT430" s="1"/>
      <c r="AU430" s="1"/>
      <c r="AV430" s="12">
        <v>1197</v>
      </c>
      <c r="AW430" s="12">
        <v>1444</v>
      </c>
      <c r="AX430" s="32">
        <v>6.07</v>
      </c>
      <c r="AY430" s="33">
        <v>12.13</v>
      </c>
      <c r="AZ430" s="34">
        <f t="shared" si="559"/>
        <v>24781.51</v>
      </c>
      <c r="BA430" s="12">
        <v>3</v>
      </c>
      <c r="BB430" s="12">
        <v>0.89</v>
      </c>
      <c r="BC430" s="12">
        <v>2.56</v>
      </c>
      <c r="BD430" s="35">
        <f t="shared" si="560"/>
        <v>3.2784</v>
      </c>
      <c r="BE430" s="12">
        <v>1.225</v>
      </c>
      <c r="BF430" s="12">
        <v>0.5</v>
      </c>
      <c r="BG430" s="36">
        <f t="shared" si="561"/>
        <v>149285.3031306</v>
      </c>
      <c r="BH430"/>
      <c r="BI430"/>
      <c r="BJ430"/>
      <c r="BK430"/>
      <c r="BL430" s="1"/>
      <c r="BM430" s="1"/>
      <c r="BN430" s="1"/>
      <c r="BO430" s="1"/>
      <c r="BP430" s="1"/>
      <c r="BQ430" s="12">
        <v>1197</v>
      </c>
      <c r="BR430" s="12">
        <v>1444</v>
      </c>
      <c r="BS430" s="32">
        <v>6.07</v>
      </c>
      <c r="BT430" s="33">
        <v>12.13</v>
      </c>
      <c r="BU430" s="34">
        <f t="shared" si="562"/>
        <v>24781.51</v>
      </c>
      <c r="BV430" s="12">
        <v>3</v>
      </c>
      <c r="BW430" s="12">
        <v>0.89</v>
      </c>
      <c r="BX430" s="12">
        <v>2.56</v>
      </c>
      <c r="BY430" s="35">
        <f t="shared" si="563"/>
        <v>3.2784</v>
      </c>
      <c r="BZ430" s="12">
        <v>1.225</v>
      </c>
      <c r="CA430" s="12">
        <v>0.5</v>
      </c>
      <c r="CB430" s="36">
        <f t="shared" si="564"/>
        <v>149285.3031306</v>
      </c>
      <c r="CC430"/>
      <c r="CD430"/>
      <c r="CE430"/>
      <c r="CF430"/>
      <c r="CG430" s="1"/>
      <c r="CH430" s="1"/>
      <c r="CI430" s="1"/>
      <c r="CJ430" s="1"/>
      <c r="CK430" s="1"/>
      <c r="CL430" s="12">
        <v>1197</v>
      </c>
      <c r="CM430" s="12">
        <f t="shared" si="565"/>
        <v>1589</v>
      </c>
      <c r="CN430" s="32">
        <v>6.07</v>
      </c>
      <c r="CO430" s="33">
        <v>12.13</v>
      </c>
      <c r="CP430" s="34">
        <f t="shared" si="566"/>
        <v>26540.36</v>
      </c>
      <c r="CQ430" s="12">
        <v>3</v>
      </c>
      <c r="CR430" s="12">
        <v>0.89</v>
      </c>
      <c r="CS430" s="12">
        <v>2.56</v>
      </c>
      <c r="CT430" s="35">
        <f t="shared" si="567"/>
        <v>3.2784</v>
      </c>
      <c r="CU430" s="12">
        <v>1.225</v>
      </c>
      <c r="CV430" s="12">
        <v>0.5</v>
      </c>
      <c r="CW430" s="36">
        <f t="shared" si="568"/>
        <v>159880.7210616</v>
      </c>
      <c r="CX430"/>
      <c r="CY430"/>
      <c r="CZ430"/>
      <c r="DA430"/>
      <c r="DB430" s="1"/>
      <c r="DC430" s="1"/>
      <c r="DD430" s="1"/>
      <c r="DE430" s="1"/>
      <c r="DF430" s="1"/>
      <c r="DG430" s="12">
        <v>1197</v>
      </c>
      <c r="DH430" s="12">
        <f t="shared" si="569"/>
        <v>1589</v>
      </c>
      <c r="DI430" s="32">
        <v>6.07</v>
      </c>
      <c r="DJ430" s="33">
        <v>12.13</v>
      </c>
      <c r="DK430" s="34">
        <f t="shared" si="570"/>
        <v>26540.36</v>
      </c>
      <c r="DL430" s="12">
        <v>3</v>
      </c>
      <c r="DM430" s="12">
        <v>0.89</v>
      </c>
      <c r="DN430" s="12">
        <v>2.56</v>
      </c>
      <c r="DO430" s="35">
        <f t="shared" si="571"/>
        <v>3.2784</v>
      </c>
      <c r="DP430" s="12">
        <v>1.225</v>
      </c>
      <c r="DQ430" s="12">
        <v>0.5</v>
      </c>
      <c r="DR430" s="36">
        <f t="shared" si="572"/>
        <v>159880.7210616</v>
      </c>
      <c r="DS430"/>
      <c r="DT430"/>
      <c r="DU430"/>
      <c r="DV430"/>
      <c r="DW430" s="1"/>
      <c r="DX430" s="1"/>
      <c r="DY430" s="1"/>
      <c r="DZ430" s="1"/>
      <c r="EA430" s="1"/>
      <c r="EB430" s="12">
        <v>1197</v>
      </c>
      <c r="EC430" s="12">
        <f t="shared" si="573"/>
        <v>1589</v>
      </c>
      <c r="ED430" s="32">
        <v>6.07</v>
      </c>
      <c r="EE430" s="33">
        <v>12.13</v>
      </c>
      <c r="EF430" s="34">
        <f t="shared" si="574"/>
        <v>26540.36</v>
      </c>
      <c r="EG430" s="12">
        <v>3</v>
      </c>
      <c r="EH430" s="12">
        <v>0.89</v>
      </c>
      <c r="EI430" s="12">
        <v>3.36</v>
      </c>
      <c r="EJ430" s="35">
        <f t="shared" si="575"/>
        <v>3.9904</v>
      </c>
      <c r="EK430" s="12">
        <v>1.225</v>
      </c>
      <c r="EL430" s="12">
        <v>0.5</v>
      </c>
      <c r="EM430" s="36">
        <f t="shared" si="576"/>
        <v>194603.4740496</v>
      </c>
      <c r="EN430"/>
      <c r="EO430"/>
      <c r="EP430"/>
      <c r="EQ430"/>
    </row>
    <row r="431" s="1" customFormat="1" customHeight="1" spans="6:147">
      <c r="F431" s="37" t="s">
        <v>43</v>
      </c>
      <c r="G431" s="37"/>
      <c r="H431" s="37"/>
      <c r="I431" s="37"/>
      <c r="J431" s="37"/>
      <c r="K431" s="38">
        <f>SUM(Q417:Q430)</f>
        <v>299005.08556464</v>
      </c>
      <c r="L431" s="38"/>
      <c r="M431" s="38"/>
      <c r="N431" s="38"/>
      <c r="O431" s="38"/>
      <c r="P431" s="38"/>
      <c r="Q431" s="38"/>
      <c r="R431"/>
      <c r="S431"/>
      <c r="T431"/>
      <c r="U431"/>
      <c r="V431" s="1"/>
      <c r="W431" s="1"/>
      <c r="X431" s="1"/>
      <c r="Y431" s="1"/>
      <c r="Z431" s="1"/>
      <c r="AA431" s="37" t="s">
        <v>43</v>
      </c>
      <c r="AB431" s="37"/>
      <c r="AC431" s="37"/>
      <c r="AD431" s="37"/>
      <c r="AE431" s="37"/>
      <c r="AF431" s="38">
        <f>SUM(AL417:AL430)</f>
        <v>299005.08556464</v>
      </c>
      <c r="AG431" s="38"/>
      <c r="AH431" s="38"/>
      <c r="AI431" s="38"/>
      <c r="AJ431" s="38"/>
      <c r="AK431" s="38"/>
      <c r="AL431" s="38"/>
      <c r="AM431"/>
      <c r="AN431"/>
      <c r="AO431"/>
      <c r="AP431"/>
      <c r="AQ431" s="1"/>
      <c r="AR431" s="1"/>
      <c r="AS431" s="1"/>
      <c r="AT431" s="1"/>
      <c r="AU431" s="1"/>
      <c r="AV431" s="37" t="s">
        <v>43</v>
      </c>
      <c r="AW431" s="37"/>
      <c r="AX431" s="37"/>
      <c r="AY431" s="37"/>
      <c r="AZ431" s="37"/>
      <c r="BA431" s="38">
        <f>SUM(BG417:BG430)</f>
        <v>299005.08556464</v>
      </c>
      <c r="BB431" s="38"/>
      <c r="BC431" s="38"/>
      <c r="BD431" s="38"/>
      <c r="BE431" s="38"/>
      <c r="BF431" s="38"/>
      <c r="BG431" s="38"/>
      <c r="BH431"/>
      <c r="BI431"/>
      <c r="BJ431"/>
      <c r="BK431"/>
      <c r="BL431" s="1"/>
      <c r="BM431" s="1"/>
      <c r="BN431" s="1"/>
      <c r="BO431" s="1"/>
      <c r="BP431" s="1"/>
      <c r="BQ431" s="37" t="s">
        <v>43</v>
      </c>
      <c r="BR431" s="37"/>
      <c r="BS431" s="37"/>
      <c r="BT431" s="37"/>
      <c r="BU431" s="37"/>
      <c r="BV431" s="38">
        <f>SUM(CB417:CB430)</f>
        <v>299005.08556464</v>
      </c>
      <c r="BW431" s="38"/>
      <c r="BX431" s="38"/>
      <c r="BY431" s="38"/>
      <c r="BZ431" s="38"/>
      <c r="CA431" s="38"/>
      <c r="CB431" s="38"/>
      <c r="CC431"/>
      <c r="CD431"/>
      <c r="CE431"/>
      <c r="CF431"/>
      <c r="CG431" s="1"/>
      <c r="CH431" s="1"/>
      <c r="CI431" s="1"/>
      <c r="CJ431" s="1"/>
      <c r="CK431" s="1"/>
      <c r="CL431" s="37" t="s">
        <v>43</v>
      </c>
      <c r="CM431" s="37"/>
      <c r="CN431" s="37"/>
      <c r="CO431" s="37"/>
      <c r="CP431" s="37"/>
      <c r="CQ431" s="38">
        <f>SUM(CW417:CW430)</f>
        <v>320230.86097464</v>
      </c>
      <c r="CR431" s="38"/>
      <c r="CS431" s="38"/>
      <c r="CT431" s="38"/>
      <c r="CU431" s="38"/>
      <c r="CV431" s="38"/>
      <c r="CW431" s="38"/>
      <c r="CX431"/>
      <c r="CY431"/>
      <c r="CZ431"/>
      <c r="DA431"/>
      <c r="DB431" s="1"/>
      <c r="DC431" s="1"/>
      <c r="DD431" s="1"/>
      <c r="DE431" s="1"/>
      <c r="DF431" s="1"/>
      <c r="DG431" s="37" t="s">
        <v>43</v>
      </c>
      <c r="DH431" s="37"/>
      <c r="DI431" s="37"/>
      <c r="DJ431" s="37"/>
      <c r="DK431" s="37"/>
      <c r="DL431" s="38">
        <f>SUM(DR417:DR430)</f>
        <v>320230.86097464</v>
      </c>
      <c r="DM431" s="38"/>
      <c r="DN431" s="38"/>
      <c r="DO431" s="38"/>
      <c r="DP431" s="38"/>
      <c r="DQ431" s="38"/>
      <c r="DR431" s="38"/>
      <c r="DS431"/>
      <c r="DT431"/>
      <c r="DU431"/>
      <c r="DV431"/>
      <c r="DW431" s="1"/>
      <c r="DX431" s="1"/>
      <c r="DY431" s="1"/>
      <c r="DZ431" s="1"/>
      <c r="EA431" s="1"/>
      <c r="EB431" s="37" t="s">
        <v>43</v>
      </c>
      <c r="EC431" s="37"/>
      <c r="ED431" s="37"/>
      <c r="EE431" s="37"/>
      <c r="EF431" s="37"/>
      <c r="EG431" s="38">
        <f>SUM(EM417:EM430)</f>
        <v>389778.31491984</v>
      </c>
      <c r="EH431" s="38"/>
      <c r="EI431" s="38"/>
      <c r="EJ431" s="38"/>
      <c r="EK431" s="38"/>
      <c r="EL431" s="38"/>
      <c r="EM431" s="38"/>
      <c r="EN431"/>
      <c r="EO431"/>
      <c r="EP431"/>
      <c r="EQ431"/>
    </row>
    <row r="432" s="1" customFormat="1" customHeight="1" spans="6:147">
      <c r="F432" s="37"/>
      <c r="G432" s="37"/>
      <c r="H432" s="37"/>
      <c r="I432" s="37"/>
      <c r="J432" s="37"/>
      <c r="K432" s="38"/>
      <c r="L432" s="38"/>
      <c r="M432" s="38"/>
      <c r="N432" s="38"/>
      <c r="O432" s="38"/>
      <c r="P432" s="38"/>
      <c r="Q432" s="38"/>
      <c r="R432"/>
      <c r="S432"/>
      <c r="T432"/>
      <c r="U432"/>
      <c r="V432" s="1"/>
      <c r="W432" s="1"/>
      <c r="X432" s="1"/>
      <c r="Y432" s="1"/>
      <c r="Z432" s="1"/>
      <c r="AA432" s="37"/>
      <c r="AB432" s="37"/>
      <c r="AC432" s="37"/>
      <c r="AD432" s="37"/>
      <c r="AE432" s="37"/>
      <c r="AF432" s="38"/>
      <c r="AG432" s="38"/>
      <c r="AH432" s="38"/>
      <c r="AI432" s="38"/>
      <c r="AJ432" s="38"/>
      <c r="AK432" s="38"/>
      <c r="AL432" s="38"/>
      <c r="AM432"/>
      <c r="AN432"/>
      <c r="AO432"/>
      <c r="AP432"/>
      <c r="AQ432" s="1"/>
      <c r="AR432" s="1"/>
      <c r="AS432" s="1"/>
      <c r="AT432" s="1"/>
      <c r="AU432" s="1"/>
      <c r="AV432" s="37"/>
      <c r="AW432" s="37"/>
      <c r="AX432" s="37"/>
      <c r="AY432" s="37"/>
      <c r="AZ432" s="37"/>
      <c r="BA432" s="38"/>
      <c r="BB432" s="38"/>
      <c r="BC432" s="38"/>
      <c r="BD432" s="38"/>
      <c r="BE432" s="38"/>
      <c r="BF432" s="38"/>
      <c r="BG432" s="38"/>
      <c r="BH432"/>
      <c r="BI432"/>
      <c r="BJ432"/>
      <c r="BK432"/>
      <c r="BL432" s="1"/>
      <c r="BM432" s="1"/>
      <c r="BN432" s="1"/>
      <c r="BO432" s="1"/>
      <c r="BP432" s="1"/>
      <c r="BQ432" s="37"/>
      <c r="BR432" s="37"/>
      <c r="BS432" s="37"/>
      <c r="BT432" s="37"/>
      <c r="BU432" s="37"/>
      <c r="BV432" s="38"/>
      <c r="BW432" s="38"/>
      <c r="BX432" s="38"/>
      <c r="BY432" s="38"/>
      <c r="BZ432" s="38"/>
      <c r="CA432" s="38"/>
      <c r="CB432" s="38"/>
      <c r="CC432"/>
      <c r="CD432"/>
      <c r="CE432"/>
      <c r="CF432"/>
      <c r="CG432" s="1"/>
      <c r="CH432" s="1"/>
      <c r="CI432" s="1"/>
      <c r="CJ432" s="1"/>
      <c r="CK432" s="1"/>
      <c r="CL432" s="37"/>
      <c r="CM432" s="37"/>
      <c r="CN432" s="37"/>
      <c r="CO432" s="37"/>
      <c r="CP432" s="37"/>
      <c r="CQ432" s="38"/>
      <c r="CR432" s="38"/>
      <c r="CS432" s="38"/>
      <c r="CT432" s="38"/>
      <c r="CU432" s="38"/>
      <c r="CV432" s="38"/>
      <c r="CW432" s="38"/>
      <c r="CX432"/>
      <c r="CY432"/>
      <c r="CZ432"/>
      <c r="DA432"/>
      <c r="DB432" s="1"/>
      <c r="DC432" s="1"/>
      <c r="DD432" s="1"/>
      <c r="DE432" s="1"/>
      <c r="DF432" s="1"/>
      <c r="DG432" s="37"/>
      <c r="DH432" s="37"/>
      <c r="DI432" s="37"/>
      <c r="DJ432" s="37"/>
      <c r="DK432" s="37"/>
      <c r="DL432" s="38"/>
      <c r="DM432" s="38"/>
      <c r="DN432" s="38"/>
      <c r="DO432" s="38"/>
      <c r="DP432" s="38"/>
      <c r="DQ432" s="38"/>
      <c r="DR432" s="38"/>
      <c r="DS432"/>
      <c r="DT432"/>
      <c r="DU432"/>
      <c r="DV432"/>
      <c r="DW432" s="1"/>
      <c r="DX432" s="1"/>
      <c r="DY432" s="1"/>
      <c r="DZ432" s="1"/>
      <c r="EA432" s="1"/>
      <c r="EB432" s="37"/>
      <c r="EC432" s="37"/>
      <c r="ED432" s="37"/>
      <c r="EE432" s="37"/>
      <c r="EF432" s="37"/>
      <c r="EG432" s="38"/>
      <c r="EH432" s="38"/>
      <c r="EI432" s="38"/>
      <c r="EJ432" s="38"/>
      <c r="EK432" s="38"/>
      <c r="EL432" s="38"/>
      <c r="EM432" s="38"/>
      <c r="EN432"/>
      <c r="EO432"/>
      <c r="EP432"/>
      <c r="EQ432"/>
    </row>
    <row r="433" s="1" customFormat="1" customHeight="1" spans="6:147">
      <c r="F433" s="37"/>
      <c r="G433" s="37"/>
      <c r="H433" s="37"/>
      <c r="I433" s="37"/>
      <c r="J433" s="37"/>
      <c r="K433" s="38"/>
      <c r="L433" s="38"/>
      <c r="M433" s="38"/>
      <c r="N433" s="38"/>
      <c r="O433" s="38"/>
      <c r="P433" s="38"/>
      <c r="Q433" s="38"/>
      <c r="R433"/>
      <c r="S433"/>
      <c r="T433"/>
      <c r="U433"/>
      <c r="V433" s="1"/>
      <c r="W433" s="1"/>
      <c r="X433" s="1"/>
      <c r="Y433" s="1"/>
      <c r="Z433" s="1"/>
      <c r="AA433" s="37"/>
      <c r="AB433" s="37"/>
      <c r="AC433" s="37"/>
      <c r="AD433" s="37"/>
      <c r="AE433" s="37"/>
      <c r="AF433" s="38"/>
      <c r="AG433" s="38"/>
      <c r="AH433" s="38"/>
      <c r="AI433" s="38"/>
      <c r="AJ433" s="38"/>
      <c r="AK433" s="38"/>
      <c r="AL433" s="38"/>
      <c r="AM433"/>
      <c r="AN433"/>
      <c r="AO433"/>
      <c r="AP433"/>
      <c r="AQ433" s="1"/>
      <c r="AR433" s="1"/>
      <c r="AS433" s="1"/>
      <c r="AT433" s="1"/>
      <c r="AU433" s="1"/>
      <c r="AV433" s="37"/>
      <c r="AW433" s="37"/>
      <c r="AX433" s="37"/>
      <c r="AY433" s="37"/>
      <c r="AZ433" s="37"/>
      <c r="BA433" s="38"/>
      <c r="BB433" s="38"/>
      <c r="BC433" s="38"/>
      <c r="BD433" s="38"/>
      <c r="BE433" s="38"/>
      <c r="BF433" s="38"/>
      <c r="BG433" s="38"/>
      <c r="BH433"/>
      <c r="BI433"/>
      <c r="BJ433"/>
      <c r="BK433"/>
      <c r="BL433" s="1"/>
      <c r="BM433" s="1"/>
      <c r="BN433" s="1"/>
      <c r="BO433" s="1"/>
      <c r="BP433" s="1"/>
      <c r="BQ433" s="37"/>
      <c r="BR433" s="37"/>
      <c r="BS433" s="37"/>
      <c r="BT433" s="37"/>
      <c r="BU433" s="37"/>
      <c r="BV433" s="38"/>
      <c r="BW433" s="38"/>
      <c r="BX433" s="38"/>
      <c r="BY433" s="38"/>
      <c r="BZ433" s="38"/>
      <c r="CA433" s="38"/>
      <c r="CB433" s="38"/>
      <c r="CC433"/>
      <c r="CD433"/>
      <c r="CE433"/>
      <c r="CF433"/>
      <c r="CG433" s="1"/>
      <c r="CH433" s="1"/>
      <c r="CI433" s="1"/>
      <c r="CJ433" s="1"/>
      <c r="CK433" s="1"/>
      <c r="CL433" s="37"/>
      <c r="CM433" s="37"/>
      <c r="CN433" s="37"/>
      <c r="CO433" s="37"/>
      <c r="CP433" s="37"/>
      <c r="CQ433" s="38"/>
      <c r="CR433" s="38"/>
      <c r="CS433" s="38"/>
      <c r="CT433" s="38"/>
      <c r="CU433" s="38"/>
      <c r="CV433" s="38"/>
      <c r="CW433" s="38"/>
      <c r="CX433"/>
      <c r="CY433"/>
      <c r="CZ433"/>
      <c r="DA433"/>
      <c r="DB433" s="1"/>
      <c r="DC433" s="1"/>
      <c r="DD433" s="1"/>
      <c r="DE433" s="1"/>
      <c r="DF433" s="1"/>
      <c r="DG433" s="37"/>
      <c r="DH433" s="37"/>
      <c r="DI433" s="37"/>
      <c r="DJ433" s="37"/>
      <c r="DK433" s="37"/>
      <c r="DL433" s="38"/>
      <c r="DM433" s="38"/>
      <c r="DN433" s="38"/>
      <c r="DO433" s="38"/>
      <c r="DP433" s="38"/>
      <c r="DQ433" s="38"/>
      <c r="DR433" s="38"/>
      <c r="DS433"/>
      <c r="DT433"/>
      <c r="DU433"/>
      <c r="DV433"/>
      <c r="DW433" s="1"/>
      <c r="DX433" s="1"/>
      <c r="DY433" s="1"/>
      <c r="DZ433" s="1"/>
      <c r="EA433" s="1"/>
      <c r="EB433" s="37"/>
      <c r="EC433" s="37"/>
      <c r="ED433" s="37"/>
      <c r="EE433" s="37"/>
      <c r="EF433" s="37"/>
      <c r="EG433" s="38"/>
      <c r="EH433" s="38"/>
      <c r="EI433" s="38"/>
      <c r="EJ433" s="38"/>
      <c r="EK433" s="38"/>
      <c r="EL433" s="38"/>
      <c r="EM433" s="38"/>
      <c r="EN433"/>
      <c r="EO433"/>
      <c r="EP433"/>
      <c r="EQ433"/>
    </row>
    <row r="434" s="1" customFormat="1" customHeight="1" spans="6:147">
      <c r="F434" s="39" t="s">
        <v>18</v>
      </c>
      <c r="G434" s="39"/>
      <c r="H434" s="39"/>
      <c r="I434" s="39"/>
      <c r="J434" s="39"/>
      <c r="K434" s="39"/>
      <c r="L434" s="39"/>
      <c r="M434" s="39"/>
      <c r="N434" s="39"/>
      <c r="O434" s="39"/>
      <c r="P434" s="39"/>
      <c r="Q434" s="39"/>
      <c r="R434"/>
      <c r="S434"/>
      <c r="T434"/>
      <c r="U434"/>
      <c r="V434" s="1"/>
      <c r="W434" s="1"/>
      <c r="X434" s="1"/>
      <c r="Y434" s="1"/>
      <c r="Z434" s="1"/>
      <c r="AA434" s="39" t="s">
        <v>18</v>
      </c>
      <c r="AB434" s="39"/>
      <c r="AC434" s="39"/>
      <c r="AD434" s="39"/>
      <c r="AE434" s="39"/>
      <c r="AF434" s="39"/>
      <c r="AG434" s="39"/>
      <c r="AH434" s="39"/>
      <c r="AI434" s="39"/>
      <c r="AJ434" s="39"/>
      <c r="AK434" s="39"/>
      <c r="AL434" s="39"/>
      <c r="AM434"/>
      <c r="AN434"/>
      <c r="AO434"/>
      <c r="AP434"/>
      <c r="AQ434" s="1"/>
      <c r="AR434" s="1"/>
      <c r="AS434" s="1"/>
      <c r="AT434" s="1"/>
      <c r="AU434" s="1"/>
      <c r="AV434" s="39" t="s">
        <v>18</v>
      </c>
      <c r="AW434" s="39"/>
      <c r="AX434" s="39"/>
      <c r="AY434" s="39"/>
      <c r="AZ434" s="39"/>
      <c r="BA434" s="39"/>
      <c r="BB434" s="39"/>
      <c r="BC434" s="39"/>
      <c r="BD434" s="39"/>
      <c r="BE434" s="39"/>
      <c r="BF434" s="39"/>
      <c r="BG434" s="39"/>
      <c r="BH434"/>
      <c r="BI434"/>
      <c r="BJ434"/>
      <c r="BK434"/>
      <c r="BL434" s="1"/>
      <c r="BM434" s="1"/>
      <c r="BN434" s="1"/>
      <c r="BO434" s="1"/>
      <c r="BP434" s="1"/>
      <c r="BQ434" s="39" t="s">
        <v>18</v>
      </c>
      <c r="BR434" s="39"/>
      <c r="BS434" s="39"/>
      <c r="BT434" s="39"/>
      <c r="BU434" s="39"/>
      <c r="BV434" s="39"/>
      <c r="BW434" s="39"/>
      <c r="BX434" s="39"/>
      <c r="BY434" s="39"/>
      <c r="BZ434" s="39"/>
      <c r="CA434" s="39"/>
      <c r="CB434" s="39"/>
      <c r="CC434"/>
      <c r="CD434"/>
      <c r="CE434"/>
      <c r="CF434"/>
      <c r="CG434" s="1"/>
      <c r="CH434" s="1"/>
      <c r="CI434" s="1"/>
      <c r="CJ434" s="1"/>
      <c r="CK434" s="1"/>
      <c r="CL434" s="39" t="s">
        <v>18</v>
      </c>
      <c r="CM434" s="39"/>
      <c r="CN434" s="39"/>
      <c r="CO434" s="39"/>
      <c r="CP434" s="39"/>
      <c r="CQ434" s="39"/>
      <c r="CR434" s="39"/>
      <c r="CS434" s="39"/>
      <c r="CT434" s="39"/>
      <c r="CU434" s="39"/>
      <c r="CV434" s="39"/>
      <c r="CW434" s="39"/>
      <c r="CX434"/>
      <c r="CY434"/>
      <c r="CZ434"/>
      <c r="DA434"/>
      <c r="DB434" s="1"/>
      <c r="DC434" s="1"/>
      <c r="DD434" s="1"/>
      <c r="DE434" s="1"/>
      <c r="DF434" s="1"/>
      <c r="DG434" s="39" t="s">
        <v>18</v>
      </c>
      <c r="DH434" s="39"/>
      <c r="DI434" s="39"/>
      <c r="DJ434" s="39"/>
      <c r="DK434" s="39"/>
      <c r="DL434" s="39"/>
      <c r="DM434" s="39"/>
      <c r="DN434" s="39"/>
      <c r="DO434" s="39"/>
      <c r="DP434" s="39"/>
      <c r="DQ434" s="39"/>
      <c r="DR434" s="39"/>
      <c r="DS434"/>
      <c r="DT434"/>
      <c r="DU434"/>
      <c r="DV434"/>
      <c r="DW434" s="1"/>
      <c r="DX434" s="1"/>
      <c r="DY434" s="1"/>
      <c r="DZ434" s="1"/>
      <c r="EA434" s="1"/>
      <c r="EB434" s="39" t="s">
        <v>18</v>
      </c>
      <c r="EC434" s="39"/>
      <c r="ED434" s="39"/>
      <c r="EE434" s="39"/>
      <c r="EF434" s="39"/>
      <c r="EG434" s="39"/>
      <c r="EH434" s="39"/>
      <c r="EI434" s="39"/>
      <c r="EJ434" s="39"/>
      <c r="EK434" s="39"/>
      <c r="EL434" s="39"/>
      <c r="EM434" s="39"/>
      <c r="EN434"/>
      <c r="EO434"/>
      <c r="EP434"/>
      <c r="EQ434"/>
    </row>
    <row r="435" s="1" customFormat="1" customHeight="1" spans="6:147">
      <c r="F435" s="15" t="s">
        <v>8</v>
      </c>
      <c r="G435" s="15"/>
      <c r="H435" s="15"/>
      <c r="I435" s="15"/>
      <c r="J435" s="15"/>
      <c r="K435" s="9" t="s">
        <v>35</v>
      </c>
      <c r="L435" s="9"/>
      <c r="M435" s="9"/>
      <c r="N435" s="9"/>
      <c r="O435" s="10" t="s">
        <v>36</v>
      </c>
      <c r="P435" s="10"/>
      <c r="Q435" s="40" t="s">
        <v>14</v>
      </c>
      <c r="R435"/>
      <c r="S435"/>
      <c r="T435"/>
      <c r="U435"/>
      <c r="V435" s="1"/>
      <c r="W435" s="1"/>
      <c r="X435" s="1"/>
      <c r="Y435" s="1"/>
      <c r="Z435" s="1"/>
      <c r="AA435" s="15" t="s">
        <v>8</v>
      </c>
      <c r="AB435" s="15"/>
      <c r="AC435" s="15"/>
      <c r="AD435" s="15"/>
      <c r="AE435" s="15"/>
      <c r="AF435" s="9" t="s">
        <v>35</v>
      </c>
      <c r="AG435" s="9"/>
      <c r="AH435" s="9"/>
      <c r="AI435" s="9"/>
      <c r="AJ435" s="10" t="s">
        <v>36</v>
      </c>
      <c r="AK435" s="10"/>
      <c r="AL435" s="40" t="s">
        <v>14</v>
      </c>
      <c r="AM435"/>
      <c r="AN435"/>
      <c r="AO435"/>
      <c r="AP435"/>
      <c r="AQ435" s="1"/>
      <c r="AR435" s="1"/>
      <c r="AS435" s="1"/>
      <c r="AT435" s="1"/>
      <c r="AU435" s="1"/>
      <c r="AV435" s="15" t="s">
        <v>8</v>
      </c>
      <c r="AW435" s="15"/>
      <c r="AX435" s="15"/>
      <c r="AY435" s="15"/>
      <c r="AZ435" s="15"/>
      <c r="BA435" s="9" t="s">
        <v>35</v>
      </c>
      <c r="BB435" s="9"/>
      <c r="BC435" s="9"/>
      <c r="BD435" s="9"/>
      <c r="BE435" s="10" t="s">
        <v>36</v>
      </c>
      <c r="BF435" s="10"/>
      <c r="BG435" s="40" t="s">
        <v>14</v>
      </c>
      <c r="BH435"/>
      <c r="BI435"/>
      <c r="BJ435"/>
      <c r="BK435"/>
      <c r="BL435" s="1"/>
      <c r="BM435" s="1"/>
      <c r="BN435" s="1"/>
      <c r="BO435" s="1"/>
      <c r="BP435" s="1"/>
      <c r="BQ435" s="15" t="s">
        <v>8</v>
      </c>
      <c r="BR435" s="15"/>
      <c r="BS435" s="15"/>
      <c r="BT435" s="15"/>
      <c r="BU435" s="15"/>
      <c r="BV435" s="9" t="s">
        <v>35</v>
      </c>
      <c r="BW435" s="9"/>
      <c r="BX435" s="9"/>
      <c r="BY435" s="9"/>
      <c r="BZ435" s="10" t="s">
        <v>36</v>
      </c>
      <c r="CA435" s="10"/>
      <c r="CB435" s="40" t="s">
        <v>14</v>
      </c>
      <c r="CC435"/>
      <c r="CD435"/>
      <c r="CE435"/>
      <c r="CF435"/>
      <c r="CG435" s="1"/>
      <c r="CH435" s="1"/>
      <c r="CI435" s="1"/>
      <c r="CJ435" s="1"/>
      <c r="CK435" s="1"/>
      <c r="CL435" s="15" t="s">
        <v>8</v>
      </c>
      <c r="CM435" s="15"/>
      <c r="CN435" s="15"/>
      <c r="CO435" s="15"/>
      <c r="CP435" s="15"/>
      <c r="CQ435" s="9" t="s">
        <v>35</v>
      </c>
      <c r="CR435" s="9"/>
      <c r="CS435" s="9"/>
      <c r="CT435" s="9"/>
      <c r="CU435" s="10" t="s">
        <v>36</v>
      </c>
      <c r="CV435" s="10"/>
      <c r="CW435" s="40" t="s">
        <v>14</v>
      </c>
      <c r="CX435"/>
      <c r="CY435"/>
      <c r="CZ435"/>
      <c r="DA435"/>
      <c r="DB435" s="1"/>
      <c r="DC435" s="1"/>
      <c r="DD435" s="1"/>
      <c r="DE435" s="1"/>
      <c r="DF435" s="1"/>
      <c r="DG435" s="15" t="s">
        <v>8</v>
      </c>
      <c r="DH435" s="15"/>
      <c r="DI435" s="15"/>
      <c r="DJ435" s="15"/>
      <c r="DK435" s="15"/>
      <c r="DL435" s="9" t="s">
        <v>35</v>
      </c>
      <c r="DM435" s="9"/>
      <c r="DN435" s="9"/>
      <c r="DO435" s="9"/>
      <c r="DP435" s="10" t="s">
        <v>36</v>
      </c>
      <c r="DQ435" s="10"/>
      <c r="DR435" s="40" t="s">
        <v>14</v>
      </c>
      <c r="DS435"/>
      <c r="DT435"/>
      <c r="DU435"/>
      <c r="DV435"/>
      <c r="DW435" s="1"/>
      <c r="DX435" s="1"/>
      <c r="DY435" s="1"/>
      <c r="DZ435" s="1"/>
      <c r="EA435" s="1"/>
      <c r="EB435" s="15" t="s">
        <v>8</v>
      </c>
      <c r="EC435" s="15"/>
      <c r="ED435" s="15"/>
      <c r="EE435" s="15"/>
      <c r="EF435" s="15"/>
      <c r="EG435" s="9" t="s">
        <v>35</v>
      </c>
      <c r="EH435" s="9"/>
      <c r="EI435" s="9"/>
      <c r="EJ435" s="9"/>
      <c r="EK435" s="10" t="s">
        <v>36</v>
      </c>
      <c r="EL435" s="10"/>
      <c r="EM435" s="40" t="s">
        <v>14</v>
      </c>
      <c r="EN435"/>
      <c r="EO435"/>
      <c r="EP435"/>
      <c r="EQ435"/>
    </row>
    <row r="436" s="1" customFormat="1" customHeight="1" spans="6:147">
      <c r="F436" s="15" t="s">
        <v>44</v>
      </c>
      <c r="G436" s="15" t="s">
        <v>45</v>
      </c>
      <c r="H436" s="15" t="s">
        <v>46</v>
      </c>
      <c r="I436" s="15" t="s">
        <v>47</v>
      </c>
      <c r="J436" s="15" t="s">
        <v>8</v>
      </c>
      <c r="K436" s="9" t="s">
        <v>40</v>
      </c>
      <c r="L436" s="9" t="s">
        <v>27</v>
      </c>
      <c r="M436" s="9" t="s">
        <v>28</v>
      </c>
      <c r="N436" s="35" t="s">
        <v>29</v>
      </c>
      <c r="O436" s="10" t="s">
        <v>48</v>
      </c>
      <c r="P436" s="10" t="s">
        <v>49</v>
      </c>
      <c r="Q436" s="40"/>
      <c r="R436"/>
      <c r="S436"/>
      <c r="T436"/>
      <c r="U436"/>
      <c r="V436" s="1"/>
      <c r="W436" s="1"/>
      <c r="X436" s="1"/>
      <c r="Y436" s="1"/>
      <c r="Z436" s="1"/>
      <c r="AA436" s="15" t="s">
        <v>44</v>
      </c>
      <c r="AB436" s="15" t="s">
        <v>45</v>
      </c>
      <c r="AC436" s="15" t="s">
        <v>46</v>
      </c>
      <c r="AD436" s="15" t="s">
        <v>47</v>
      </c>
      <c r="AE436" s="15" t="s">
        <v>8</v>
      </c>
      <c r="AF436" s="9" t="s">
        <v>40</v>
      </c>
      <c r="AG436" s="9" t="s">
        <v>27</v>
      </c>
      <c r="AH436" s="9" t="s">
        <v>28</v>
      </c>
      <c r="AI436" s="35" t="s">
        <v>29</v>
      </c>
      <c r="AJ436" s="10" t="s">
        <v>48</v>
      </c>
      <c r="AK436" s="10" t="s">
        <v>49</v>
      </c>
      <c r="AL436" s="40"/>
      <c r="AM436"/>
      <c r="AN436"/>
      <c r="AO436"/>
      <c r="AP436"/>
      <c r="AQ436" s="1"/>
      <c r="AR436" s="1"/>
      <c r="AS436" s="1"/>
      <c r="AT436" s="1"/>
      <c r="AU436" s="1"/>
      <c r="AV436" s="15" t="s">
        <v>44</v>
      </c>
      <c r="AW436" s="15" t="s">
        <v>45</v>
      </c>
      <c r="AX436" s="15" t="s">
        <v>46</v>
      </c>
      <c r="AY436" s="15" t="s">
        <v>47</v>
      </c>
      <c r="AZ436" s="15" t="s">
        <v>8</v>
      </c>
      <c r="BA436" s="9" t="s">
        <v>40</v>
      </c>
      <c r="BB436" s="9" t="s">
        <v>27</v>
      </c>
      <c r="BC436" s="9" t="s">
        <v>28</v>
      </c>
      <c r="BD436" s="35" t="s">
        <v>29</v>
      </c>
      <c r="BE436" s="10" t="s">
        <v>48</v>
      </c>
      <c r="BF436" s="10" t="s">
        <v>49</v>
      </c>
      <c r="BG436" s="40"/>
      <c r="BH436"/>
      <c r="BI436"/>
      <c r="BJ436"/>
      <c r="BK436"/>
      <c r="BL436" s="1"/>
      <c r="BM436" s="1"/>
      <c r="BN436" s="1"/>
      <c r="BO436" s="1"/>
      <c r="BP436" s="1"/>
      <c r="BQ436" s="15" t="s">
        <v>44</v>
      </c>
      <c r="BR436" s="15" t="s">
        <v>45</v>
      </c>
      <c r="BS436" s="15" t="s">
        <v>46</v>
      </c>
      <c r="BT436" s="15" t="s">
        <v>47</v>
      </c>
      <c r="BU436" s="15" t="s">
        <v>8</v>
      </c>
      <c r="BV436" s="9" t="s">
        <v>40</v>
      </c>
      <c r="BW436" s="9" t="s">
        <v>27</v>
      </c>
      <c r="BX436" s="9" t="s">
        <v>28</v>
      </c>
      <c r="BY436" s="35" t="s">
        <v>29</v>
      </c>
      <c r="BZ436" s="10" t="s">
        <v>48</v>
      </c>
      <c r="CA436" s="10" t="s">
        <v>49</v>
      </c>
      <c r="CB436" s="40"/>
      <c r="CC436"/>
      <c r="CD436"/>
      <c r="CE436"/>
      <c r="CF436"/>
      <c r="CG436" s="1"/>
      <c r="CH436" s="1"/>
      <c r="CI436" s="1"/>
      <c r="CJ436" s="1"/>
      <c r="CK436" s="1"/>
      <c r="CL436" s="15" t="s">
        <v>44</v>
      </c>
      <c r="CM436" s="15" t="s">
        <v>45</v>
      </c>
      <c r="CN436" s="15" t="s">
        <v>46</v>
      </c>
      <c r="CO436" s="15" t="s">
        <v>47</v>
      </c>
      <c r="CP436" s="15" t="s">
        <v>8</v>
      </c>
      <c r="CQ436" s="9" t="s">
        <v>40</v>
      </c>
      <c r="CR436" s="9" t="s">
        <v>27</v>
      </c>
      <c r="CS436" s="9" t="s">
        <v>28</v>
      </c>
      <c r="CT436" s="35" t="s">
        <v>29</v>
      </c>
      <c r="CU436" s="10" t="s">
        <v>48</v>
      </c>
      <c r="CV436" s="10" t="s">
        <v>49</v>
      </c>
      <c r="CW436" s="40"/>
      <c r="CX436"/>
      <c r="CY436"/>
      <c r="CZ436"/>
      <c r="DA436"/>
      <c r="DB436" s="1"/>
      <c r="DC436" s="1"/>
      <c r="DD436" s="1"/>
      <c r="DE436" s="1"/>
      <c r="DF436" s="1"/>
      <c r="DG436" s="15" t="s">
        <v>44</v>
      </c>
      <c r="DH436" s="15" t="s">
        <v>45</v>
      </c>
      <c r="DI436" s="15" t="s">
        <v>46</v>
      </c>
      <c r="DJ436" s="15" t="s">
        <v>47</v>
      </c>
      <c r="DK436" s="15" t="s">
        <v>8</v>
      </c>
      <c r="DL436" s="9" t="s">
        <v>40</v>
      </c>
      <c r="DM436" s="9" t="s">
        <v>27</v>
      </c>
      <c r="DN436" s="9" t="s">
        <v>28</v>
      </c>
      <c r="DO436" s="35" t="s">
        <v>29</v>
      </c>
      <c r="DP436" s="10" t="s">
        <v>48</v>
      </c>
      <c r="DQ436" s="10" t="s">
        <v>49</v>
      </c>
      <c r="DR436" s="40"/>
      <c r="DS436"/>
      <c r="DT436"/>
      <c r="DU436"/>
      <c r="DV436"/>
      <c r="DW436" s="1"/>
      <c r="DX436" s="1"/>
      <c r="DY436" s="1"/>
      <c r="DZ436" s="1"/>
      <c r="EA436" s="1"/>
      <c r="EB436" s="15" t="s">
        <v>44</v>
      </c>
      <c r="EC436" s="15" t="s">
        <v>45</v>
      </c>
      <c r="ED436" s="15" t="s">
        <v>46</v>
      </c>
      <c r="EE436" s="15" t="s">
        <v>47</v>
      </c>
      <c r="EF436" s="15" t="s">
        <v>8</v>
      </c>
      <c r="EG436" s="9" t="s">
        <v>40</v>
      </c>
      <c r="EH436" s="9" t="s">
        <v>27</v>
      </c>
      <c r="EI436" s="9" t="s">
        <v>28</v>
      </c>
      <c r="EJ436" s="35" t="s">
        <v>29</v>
      </c>
      <c r="EK436" s="10" t="s">
        <v>48</v>
      </c>
      <c r="EL436" s="10" t="s">
        <v>49</v>
      </c>
      <c r="EM436" s="40"/>
      <c r="EN436"/>
      <c r="EO436"/>
      <c r="EP436"/>
      <c r="EQ436"/>
    </row>
    <row r="437" s="1" customFormat="1" customHeight="1" spans="6:147">
      <c r="F437" s="12">
        <v>35434</v>
      </c>
      <c r="G437" s="13">
        <v>0.168</v>
      </c>
      <c r="H437" s="12">
        <v>1</v>
      </c>
      <c r="I437" s="12">
        <v>0</v>
      </c>
      <c r="J437" s="15">
        <f t="shared" ref="J437:J446" si="577">F437*G437*H437+I437</f>
        <v>5952.912</v>
      </c>
      <c r="K437" s="12">
        <v>1</v>
      </c>
      <c r="L437" s="12">
        <v>0.89</v>
      </c>
      <c r="M437" s="12">
        <v>1.78</v>
      </c>
      <c r="N437" s="35">
        <f t="shared" ref="N437:N446" si="578">L437*M437+1</f>
        <v>2.5842</v>
      </c>
      <c r="O437" s="12">
        <v>0.9</v>
      </c>
      <c r="P437" s="10">
        <v>0.5</v>
      </c>
      <c r="Q437" s="41">
        <f t="shared" ref="Q437:Q446" si="579">J437*K437*N437*O437*P437</f>
        <v>6922.58183568</v>
      </c>
      <c r="R437"/>
      <c r="S437"/>
      <c r="T437"/>
      <c r="U437"/>
      <c r="V437" s="1"/>
      <c r="W437" s="1"/>
      <c r="X437" s="1"/>
      <c r="Y437" s="1"/>
      <c r="Z437" s="1"/>
      <c r="AA437" s="12">
        <v>35434</v>
      </c>
      <c r="AB437" s="13">
        <v>0.168</v>
      </c>
      <c r="AC437" s="12">
        <v>1</v>
      </c>
      <c r="AD437" s="12">
        <v>0</v>
      </c>
      <c r="AE437" s="15">
        <f t="shared" ref="AE437:AE446" si="580">AA437*AB437*AC437+AD437</f>
        <v>5952.912</v>
      </c>
      <c r="AF437" s="12">
        <v>1</v>
      </c>
      <c r="AG437" s="12">
        <v>0.89</v>
      </c>
      <c r="AH437" s="12">
        <v>1.78</v>
      </c>
      <c r="AI437" s="35">
        <f t="shared" ref="AI437:AI446" si="581">AG437*AH437+1</f>
        <v>2.5842</v>
      </c>
      <c r="AJ437" s="12">
        <v>0.9</v>
      </c>
      <c r="AK437" s="10">
        <v>0.5</v>
      </c>
      <c r="AL437" s="41">
        <f t="shared" ref="AL437:AL446" si="582">AE437*AF437*AI437*AJ437*AK437</f>
        <v>6922.58183568</v>
      </c>
      <c r="AM437"/>
      <c r="AN437"/>
      <c r="AO437"/>
      <c r="AP437"/>
      <c r="AQ437" s="1"/>
      <c r="AR437" s="1"/>
      <c r="AS437" s="1"/>
      <c r="AT437" s="1"/>
      <c r="AU437" s="1"/>
      <c r="AV437" s="12">
        <v>35728</v>
      </c>
      <c r="AW437" s="13">
        <v>0.168</v>
      </c>
      <c r="AX437" s="12">
        <v>1</v>
      </c>
      <c r="AY437" s="12">
        <v>0</v>
      </c>
      <c r="AZ437" s="15">
        <f t="shared" ref="AZ437:AZ446" si="583">AV437*AW437*AX437+AY437</f>
        <v>6002.304</v>
      </c>
      <c r="BA437" s="12">
        <v>1</v>
      </c>
      <c r="BB437" s="12">
        <v>0.9</v>
      </c>
      <c r="BC437" s="12">
        <v>2.31</v>
      </c>
      <c r="BD437" s="35">
        <f t="shared" ref="BD437:BD446" si="584">BB437*BC437+1</f>
        <v>3.079</v>
      </c>
      <c r="BE437" s="12">
        <v>0.9</v>
      </c>
      <c r="BF437" s="10">
        <v>0.5</v>
      </c>
      <c r="BG437" s="41">
        <f t="shared" ref="BG437:BG446" si="585">AZ437*BA437*BD437*BE437*BF437</f>
        <v>8316.4923072</v>
      </c>
      <c r="BH437"/>
      <c r="BI437"/>
      <c r="BJ437"/>
      <c r="BK437"/>
      <c r="BL437" s="1"/>
      <c r="BM437" s="1"/>
      <c r="BN437" s="1"/>
      <c r="BO437" s="1"/>
      <c r="BP437" s="1"/>
      <c r="BQ437" s="12">
        <v>35728</v>
      </c>
      <c r="BR437" s="13">
        <v>0.168</v>
      </c>
      <c r="BS437" s="12">
        <v>1</v>
      </c>
      <c r="BT437" s="12">
        <v>0</v>
      </c>
      <c r="BU437" s="15">
        <f t="shared" ref="BU437:BU446" si="586">BQ437*BR437*BS437+BT437</f>
        <v>6002.304</v>
      </c>
      <c r="BV437" s="12">
        <v>1</v>
      </c>
      <c r="BW437" s="12">
        <v>0.9</v>
      </c>
      <c r="BX437" s="12">
        <v>2.31</v>
      </c>
      <c r="BY437" s="35">
        <f t="shared" ref="BY437:BY446" si="587">BW437*BX437+1</f>
        <v>3.079</v>
      </c>
      <c r="BZ437" s="12">
        <v>0.9</v>
      </c>
      <c r="CA437" s="10">
        <v>0.5</v>
      </c>
      <c r="CB437" s="41">
        <f t="shared" ref="CB437:CB446" si="588">BU437*BV437*BY437*BZ437*CA437</f>
        <v>8316.4923072</v>
      </c>
      <c r="CC437"/>
      <c r="CD437"/>
      <c r="CE437"/>
      <c r="CF437"/>
      <c r="CG437" s="1"/>
      <c r="CH437" s="1"/>
      <c r="CI437" s="1"/>
      <c r="CJ437" s="1"/>
      <c r="CK437" s="1"/>
      <c r="CL437" s="12">
        <v>41312</v>
      </c>
      <c r="CM437" s="13">
        <v>0.168</v>
      </c>
      <c r="CN437" s="12">
        <v>1</v>
      </c>
      <c r="CO437" s="12">
        <v>0</v>
      </c>
      <c r="CP437" s="15">
        <f t="shared" ref="CP437:CP446" si="589">CL437*CM437*CN437+CO437</f>
        <v>6940.416</v>
      </c>
      <c r="CQ437" s="12">
        <v>1</v>
      </c>
      <c r="CR437" s="12">
        <v>0.89</v>
      </c>
      <c r="CS437" s="12">
        <v>1.78</v>
      </c>
      <c r="CT437" s="35">
        <f t="shared" ref="CT437:CT446" si="590">CR437*CS437+1</f>
        <v>2.5842</v>
      </c>
      <c r="CU437" s="12">
        <v>0.9</v>
      </c>
      <c r="CV437" s="10">
        <v>0.5</v>
      </c>
      <c r="CW437" s="41">
        <f t="shared" ref="CW437:CW446" si="591">CP437*CQ437*CT437*CU437*CV437</f>
        <v>8070.94036224</v>
      </c>
      <c r="CX437"/>
      <c r="CY437"/>
      <c r="CZ437"/>
      <c r="DA437"/>
      <c r="DB437" s="1"/>
      <c r="DC437" s="1"/>
      <c r="DD437" s="1"/>
      <c r="DE437" s="1"/>
      <c r="DF437" s="1"/>
      <c r="DG437" s="12">
        <v>41606</v>
      </c>
      <c r="DH437" s="13">
        <v>0.168</v>
      </c>
      <c r="DI437" s="12">
        <v>1</v>
      </c>
      <c r="DJ437" s="12">
        <v>0</v>
      </c>
      <c r="DK437" s="15">
        <f t="shared" ref="DK437:DK446" si="592">DG437*DH437*DI437+DJ437</f>
        <v>6989.808</v>
      </c>
      <c r="DL437" s="12">
        <v>1</v>
      </c>
      <c r="DM437" s="12">
        <v>0.9</v>
      </c>
      <c r="DN437" s="12">
        <v>2.31</v>
      </c>
      <c r="DO437" s="35">
        <f t="shared" ref="DO437:DO446" si="593">DM437*DN437+1</f>
        <v>3.079</v>
      </c>
      <c r="DP437" s="12">
        <v>0.9</v>
      </c>
      <c r="DQ437" s="10">
        <v>0.5</v>
      </c>
      <c r="DR437" s="41">
        <f t="shared" ref="DR437:DR446" si="594">DK437*DL437*DO437*DP437*DQ437</f>
        <v>9684.7284744</v>
      </c>
      <c r="DS437"/>
      <c r="DT437"/>
      <c r="DU437"/>
      <c r="DV437"/>
      <c r="DW437" s="1"/>
      <c r="DX437" s="1"/>
      <c r="DY437" s="1"/>
      <c r="DZ437" s="1"/>
      <c r="EA437" s="1"/>
      <c r="EB437" s="12">
        <v>41606</v>
      </c>
      <c r="EC437" s="13">
        <v>0.168</v>
      </c>
      <c r="ED437" s="12">
        <v>1</v>
      </c>
      <c r="EE437" s="12">
        <v>0</v>
      </c>
      <c r="EF437" s="15">
        <f t="shared" ref="EF437:EF446" si="595">EB437*EC437*ED437+EE437</f>
        <v>6989.808</v>
      </c>
      <c r="EG437" s="12">
        <v>1</v>
      </c>
      <c r="EH437" s="12">
        <v>0.9</v>
      </c>
      <c r="EI437" s="12">
        <v>3.11</v>
      </c>
      <c r="EJ437" s="35">
        <f t="shared" ref="EJ437:EJ446" si="596">EH437*EI437+1</f>
        <v>3.799</v>
      </c>
      <c r="EK437" s="12">
        <v>0.9</v>
      </c>
      <c r="EL437" s="10">
        <v>0.5</v>
      </c>
      <c r="EM437" s="41">
        <f t="shared" ref="EM437:EM446" si="597">EF437*EG437*EJ437*EK437*EL437</f>
        <v>11949.4262664</v>
      </c>
      <c r="EN437"/>
      <c r="EO437"/>
      <c r="EP437"/>
      <c r="EQ437"/>
    </row>
    <row r="438" s="1" customFormat="1" customHeight="1" spans="6:147">
      <c r="F438" s="12">
        <v>35434</v>
      </c>
      <c r="G438" s="13">
        <v>0.168</v>
      </c>
      <c r="H438" s="12">
        <v>1</v>
      </c>
      <c r="I438" s="12">
        <v>0</v>
      </c>
      <c r="J438" s="15">
        <f t="shared" si="577"/>
        <v>5952.912</v>
      </c>
      <c r="K438" s="12">
        <v>1</v>
      </c>
      <c r="L438" s="12">
        <v>0.89</v>
      </c>
      <c r="M438" s="12">
        <v>1.78</v>
      </c>
      <c r="N438" s="35">
        <f t="shared" si="578"/>
        <v>2.5842</v>
      </c>
      <c r="O438" s="12">
        <v>0.9</v>
      </c>
      <c r="P438" s="10">
        <v>0.5</v>
      </c>
      <c r="Q438" s="41">
        <f t="shared" si="579"/>
        <v>6922.58183568</v>
      </c>
      <c r="R438"/>
      <c r="S438"/>
      <c r="T438"/>
      <c r="U438"/>
      <c r="V438" s="1"/>
      <c r="W438" s="1"/>
      <c r="X438" s="1"/>
      <c r="Y438" s="1"/>
      <c r="Z438" s="1"/>
      <c r="AA438" s="12">
        <v>35434</v>
      </c>
      <c r="AB438" s="13">
        <v>0.168</v>
      </c>
      <c r="AC438" s="12">
        <v>1</v>
      </c>
      <c r="AD438" s="12">
        <v>0</v>
      </c>
      <c r="AE438" s="15">
        <f t="shared" si="580"/>
        <v>5952.912</v>
      </c>
      <c r="AF438" s="12">
        <v>1</v>
      </c>
      <c r="AG438" s="12">
        <v>0.89</v>
      </c>
      <c r="AH438" s="12">
        <v>1.78</v>
      </c>
      <c r="AI438" s="35">
        <f t="shared" si="581"/>
        <v>2.5842</v>
      </c>
      <c r="AJ438" s="12">
        <v>0.9</v>
      </c>
      <c r="AK438" s="10">
        <v>0.5</v>
      </c>
      <c r="AL438" s="41">
        <f t="shared" si="582"/>
        <v>6922.58183568</v>
      </c>
      <c r="AM438"/>
      <c r="AN438"/>
      <c r="AO438"/>
      <c r="AP438"/>
      <c r="AQ438" s="1"/>
      <c r="AR438" s="1"/>
      <c r="AS438" s="1"/>
      <c r="AT438" s="1"/>
      <c r="AU438" s="1"/>
      <c r="AV438" s="12">
        <v>35728</v>
      </c>
      <c r="AW438" s="13">
        <v>0.168</v>
      </c>
      <c r="AX438" s="12">
        <v>1</v>
      </c>
      <c r="AY438" s="12">
        <v>0</v>
      </c>
      <c r="AZ438" s="15">
        <f t="shared" si="583"/>
        <v>6002.304</v>
      </c>
      <c r="BA438" s="12">
        <v>1</v>
      </c>
      <c r="BB438" s="12">
        <v>0.9</v>
      </c>
      <c r="BC438" s="12">
        <v>2.31</v>
      </c>
      <c r="BD438" s="35">
        <f t="shared" si="584"/>
        <v>3.079</v>
      </c>
      <c r="BE438" s="12">
        <v>0.9</v>
      </c>
      <c r="BF438" s="10">
        <v>0.5</v>
      </c>
      <c r="BG438" s="41">
        <f t="shared" si="585"/>
        <v>8316.4923072</v>
      </c>
      <c r="BH438"/>
      <c r="BI438"/>
      <c r="BJ438"/>
      <c r="BK438"/>
      <c r="BL438" s="1"/>
      <c r="BM438" s="1"/>
      <c r="BN438" s="1"/>
      <c r="BO438" s="1"/>
      <c r="BP438" s="1"/>
      <c r="BQ438" s="12">
        <v>35728</v>
      </c>
      <c r="BR438" s="13">
        <v>0.168</v>
      </c>
      <c r="BS438" s="12">
        <v>1</v>
      </c>
      <c r="BT438" s="12">
        <v>0</v>
      </c>
      <c r="BU438" s="15">
        <f t="shared" si="586"/>
        <v>6002.304</v>
      </c>
      <c r="BV438" s="12">
        <v>1</v>
      </c>
      <c r="BW438" s="12">
        <v>0.9</v>
      </c>
      <c r="BX438" s="12">
        <v>2.31</v>
      </c>
      <c r="BY438" s="35">
        <f t="shared" si="587"/>
        <v>3.079</v>
      </c>
      <c r="BZ438" s="12">
        <v>0.9</v>
      </c>
      <c r="CA438" s="10">
        <v>0.5</v>
      </c>
      <c r="CB438" s="41">
        <f t="shared" si="588"/>
        <v>8316.4923072</v>
      </c>
      <c r="CC438"/>
      <c r="CD438"/>
      <c r="CE438"/>
      <c r="CF438"/>
      <c r="CG438" s="1"/>
      <c r="CH438" s="1"/>
      <c r="CI438" s="1"/>
      <c r="CJ438" s="1"/>
      <c r="CK438" s="1"/>
      <c r="CL438" s="12">
        <v>41312</v>
      </c>
      <c r="CM438" s="13">
        <v>0.168</v>
      </c>
      <c r="CN438" s="12">
        <v>1</v>
      </c>
      <c r="CO438" s="12">
        <v>0</v>
      </c>
      <c r="CP438" s="15">
        <f t="shared" si="589"/>
        <v>6940.416</v>
      </c>
      <c r="CQ438" s="12">
        <v>1</v>
      </c>
      <c r="CR438" s="12">
        <v>0.89</v>
      </c>
      <c r="CS438" s="12">
        <v>1.78</v>
      </c>
      <c r="CT438" s="35">
        <f t="shared" si="590"/>
        <v>2.5842</v>
      </c>
      <c r="CU438" s="12">
        <v>0.9</v>
      </c>
      <c r="CV438" s="10">
        <v>0.5</v>
      </c>
      <c r="CW438" s="41">
        <f t="shared" si="591"/>
        <v>8070.94036224</v>
      </c>
      <c r="CX438"/>
      <c r="CY438"/>
      <c r="CZ438"/>
      <c r="DA438"/>
      <c r="DB438" s="1"/>
      <c r="DC438" s="1"/>
      <c r="DD438" s="1"/>
      <c r="DE438" s="1"/>
      <c r="DF438" s="1"/>
      <c r="DG438" s="12">
        <v>41606</v>
      </c>
      <c r="DH438" s="13">
        <v>0.168</v>
      </c>
      <c r="DI438" s="12">
        <v>1</v>
      </c>
      <c r="DJ438" s="12">
        <v>0</v>
      </c>
      <c r="DK438" s="15">
        <f t="shared" si="592"/>
        <v>6989.808</v>
      </c>
      <c r="DL438" s="12">
        <v>1</v>
      </c>
      <c r="DM438" s="12">
        <v>0.9</v>
      </c>
      <c r="DN438" s="12">
        <v>2.31</v>
      </c>
      <c r="DO438" s="35">
        <f t="shared" si="593"/>
        <v>3.079</v>
      </c>
      <c r="DP438" s="12">
        <v>0.9</v>
      </c>
      <c r="DQ438" s="10">
        <v>0.5</v>
      </c>
      <c r="DR438" s="41">
        <f t="shared" si="594"/>
        <v>9684.7284744</v>
      </c>
      <c r="DS438"/>
      <c r="DT438"/>
      <c r="DU438"/>
      <c r="DV438"/>
      <c r="DW438" s="1"/>
      <c r="DX438" s="1"/>
      <c r="DY438" s="1"/>
      <c r="DZ438" s="1"/>
      <c r="EA438" s="1"/>
      <c r="EB438" s="12">
        <v>41606</v>
      </c>
      <c r="EC438" s="13">
        <v>0.168</v>
      </c>
      <c r="ED438" s="12">
        <v>1</v>
      </c>
      <c r="EE438" s="12">
        <v>0</v>
      </c>
      <c r="EF438" s="15">
        <f t="shared" si="595"/>
        <v>6989.808</v>
      </c>
      <c r="EG438" s="12">
        <v>1</v>
      </c>
      <c r="EH438" s="12">
        <v>0.9</v>
      </c>
      <c r="EI438" s="12">
        <v>3.11</v>
      </c>
      <c r="EJ438" s="35">
        <f t="shared" si="596"/>
        <v>3.799</v>
      </c>
      <c r="EK438" s="12">
        <v>0.9</v>
      </c>
      <c r="EL438" s="10">
        <v>0.5</v>
      </c>
      <c r="EM438" s="41">
        <f t="shared" si="597"/>
        <v>11949.4262664</v>
      </c>
      <c r="EN438"/>
      <c r="EO438"/>
      <c r="EP438"/>
      <c r="EQ438"/>
    </row>
    <row r="439" s="1" customFormat="1" customHeight="1" spans="6:147">
      <c r="F439" s="12">
        <v>35434</v>
      </c>
      <c r="G439" s="13">
        <v>0.168</v>
      </c>
      <c r="H439" s="12">
        <v>1</v>
      </c>
      <c r="I439" s="12">
        <v>0</v>
      </c>
      <c r="J439" s="15">
        <f t="shared" si="577"/>
        <v>5952.912</v>
      </c>
      <c r="K439" s="12">
        <v>1</v>
      </c>
      <c r="L439" s="12">
        <v>0.89</v>
      </c>
      <c r="M439" s="12">
        <v>1.78</v>
      </c>
      <c r="N439" s="35">
        <f t="shared" si="578"/>
        <v>2.5842</v>
      </c>
      <c r="O439" s="12">
        <v>0.9</v>
      </c>
      <c r="P439" s="10">
        <v>0.5</v>
      </c>
      <c r="Q439" s="41">
        <f t="shared" si="579"/>
        <v>6922.58183568</v>
      </c>
      <c r="AA439" s="12">
        <v>35434</v>
      </c>
      <c r="AB439" s="13">
        <v>0.168</v>
      </c>
      <c r="AC439" s="12">
        <v>1</v>
      </c>
      <c r="AD439" s="12">
        <v>0</v>
      </c>
      <c r="AE439" s="15">
        <f t="shared" si="580"/>
        <v>5952.912</v>
      </c>
      <c r="AF439" s="12">
        <v>1</v>
      </c>
      <c r="AG439" s="12">
        <v>0.89</v>
      </c>
      <c r="AH439" s="12">
        <v>1.78</v>
      </c>
      <c r="AI439" s="35">
        <f t="shared" si="581"/>
        <v>2.5842</v>
      </c>
      <c r="AJ439" s="12">
        <v>0.9</v>
      </c>
      <c r="AK439" s="10">
        <v>0.5</v>
      </c>
      <c r="AL439" s="41">
        <f t="shared" si="582"/>
        <v>6922.58183568</v>
      </c>
      <c r="AV439" s="12">
        <v>35728</v>
      </c>
      <c r="AW439" s="13">
        <v>0.168</v>
      </c>
      <c r="AX439" s="12">
        <v>1</v>
      </c>
      <c r="AY439" s="12">
        <v>0</v>
      </c>
      <c r="AZ439" s="15">
        <f t="shared" si="583"/>
        <v>6002.304</v>
      </c>
      <c r="BA439" s="12">
        <v>1</v>
      </c>
      <c r="BB439" s="12">
        <v>0.9</v>
      </c>
      <c r="BC439" s="12">
        <v>2.31</v>
      </c>
      <c r="BD439" s="35">
        <f t="shared" si="584"/>
        <v>3.079</v>
      </c>
      <c r="BE439" s="12">
        <v>0.9</v>
      </c>
      <c r="BF439" s="10">
        <v>0.5</v>
      </c>
      <c r="BG439" s="41">
        <f t="shared" si="585"/>
        <v>8316.4923072</v>
      </c>
      <c r="BQ439" s="12">
        <v>35728</v>
      </c>
      <c r="BR439" s="13">
        <v>0.168</v>
      </c>
      <c r="BS439" s="12">
        <v>1</v>
      </c>
      <c r="BT439" s="12">
        <v>0</v>
      </c>
      <c r="BU439" s="15">
        <f t="shared" si="586"/>
        <v>6002.304</v>
      </c>
      <c r="BV439" s="12">
        <v>1</v>
      </c>
      <c r="BW439" s="12">
        <v>0.9</v>
      </c>
      <c r="BX439" s="12">
        <v>2.31</v>
      </c>
      <c r="BY439" s="35">
        <f t="shared" si="587"/>
        <v>3.079</v>
      </c>
      <c r="BZ439" s="12">
        <v>0.9</v>
      </c>
      <c r="CA439" s="10">
        <v>0.5</v>
      </c>
      <c r="CB439" s="41">
        <f t="shared" si="588"/>
        <v>8316.4923072</v>
      </c>
      <c r="CL439" s="12">
        <v>41312</v>
      </c>
      <c r="CM439" s="13">
        <v>0.168</v>
      </c>
      <c r="CN439" s="12">
        <v>1</v>
      </c>
      <c r="CO439" s="12">
        <v>0</v>
      </c>
      <c r="CP439" s="15">
        <f t="shared" si="589"/>
        <v>6940.416</v>
      </c>
      <c r="CQ439" s="12">
        <v>1</v>
      </c>
      <c r="CR439" s="12">
        <v>0.89</v>
      </c>
      <c r="CS439" s="12">
        <v>1.78</v>
      </c>
      <c r="CT439" s="35">
        <f t="shared" si="590"/>
        <v>2.5842</v>
      </c>
      <c r="CU439" s="12">
        <v>0.9</v>
      </c>
      <c r="CV439" s="10">
        <v>0.5</v>
      </c>
      <c r="CW439" s="41">
        <f t="shared" si="591"/>
        <v>8070.94036224</v>
      </c>
      <c r="DG439" s="12">
        <v>41606</v>
      </c>
      <c r="DH439" s="13">
        <v>0.168</v>
      </c>
      <c r="DI439" s="12">
        <v>1</v>
      </c>
      <c r="DJ439" s="12">
        <v>0</v>
      </c>
      <c r="DK439" s="15">
        <f t="shared" si="592"/>
        <v>6989.808</v>
      </c>
      <c r="DL439" s="12">
        <v>1</v>
      </c>
      <c r="DM439" s="12">
        <v>0.9</v>
      </c>
      <c r="DN439" s="12">
        <v>2.31</v>
      </c>
      <c r="DO439" s="35">
        <f t="shared" si="593"/>
        <v>3.079</v>
      </c>
      <c r="DP439" s="12">
        <v>0.9</v>
      </c>
      <c r="DQ439" s="10">
        <v>0.5</v>
      </c>
      <c r="DR439" s="41">
        <f t="shared" si="594"/>
        <v>9684.7284744</v>
      </c>
      <c r="EB439" s="12">
        <v>41606</v>
      </c>
      <c r="EC439" s="13">
        <v>0.168</v>
      </c>
      <c r="ED439" s="12">
        <v>1</v>
      </c>
      <c r="EE439" s="12">
        <v>0</v>
      </c>
      <c r="EF439" s="15">
        <f t="shared" si="595"/>
        <v>6989.808</v>
      </c>
      <c r="EG439" s="12">
        <v>1</v>
      </c>
      <c r="EH439" s="12">
        <v>0.9</v>
      </c>
      <c r="EI439" s="12">
        <v>3.11</v>
      </c>
      <c r="EJ439" s="35">
        <f t="shared" si="596"/>
        <v>3.799</v>
      </c>
      <c r="EK439" s="12">
        <v>0.9</v>
      </c>
      <c r="EL439" s="10">
        <v>0.5</v>
      </c>
      <c r="EM439" s="41">
        <f t="shared" si="597"/>
        <v>11949.4262664</v>
      </c>
    </row>
    <row r="440" s="1" customFormat="1" customHeight="1" spans="6:147">
      <c r="F440" s="12">
        <v>35434</v>
      </c>
      <c r="G440" s="13">
        <v>0.168</v>
      </c>
      <c r="H440" s="12">
        <v>1</v>
      </c>
      <c r="I440" s="12">
        <v>0</v>
      </c>
      <c r="J440" s="15">
        <f t="shared" si="577"/>
        <v>5952.912</v>
      </c>
      <c r="K440" s="12">
        <v>1</v>
      </c>
      <c r="L440" s="12">
        <v>0.89</v>
      </c>
      <c r="M440" s="12">
        <v>1.78</v>
      </c>
      <c r="N440" s="35">
        <f t="shared" si="578"/>
        <v>2.5842</v>
      </c>
      <c r="O440" s="12">
        <v>0.9</v>
      </c>
      <c r="P440" s="10">
        <v>0.5</v>
      </c>
      <c r="Q440" s="41">
        <f t="shared" si="579"/>
        <v>6922.58183568</v>
      </c>
      <c r="AA440" s="12">
        <v>35434</v>
      </c>
      <c r="AB440" s="13">
        <v>0.168</v>
      </c>
      <c r="AC440" s="12">
        <v>1</v>
      </c>
      <c r="AD440" s="12">
        <v>0</v>
      </c>
      <c r="AE440" s="15">
        <f t="shared" si="580"/>
        <v>5952.912</v>
      </c>
      <c r="AF440" s="12">
        <v>1</v>
      </c>
      <c r="AG440" s="12">
        <v>0.89</v>
      </c>
      <c r="AH440" s="12">
        <v>1.78</v>
      </c>
      <c r="AI440" s="35">
        <f t="shared" si="581"/>
        <v>2.5842</v>
      </c>
      <c r="AJ440" s="12">
        <v>0.9</v>
      </c>
      <c r="AK440" s="10">
        <v>0.5</v>
      </c>
      <c r="AL440" s="41">
        <f t="shared" si="582"/>
        <v>6922.58183568</v>
      </c>
      <c r="AV440" s="12">
        <v>35728</v>
      </c>
      <c r="AW440" s="13">
        <v>0.168</v>
      </c>
      <c r="AX440" s="12">
        <v>1</v>
      </c>
      <c r="AY440" s="12">
        <v>0</v>
      </c>
      <c r="AZ440" s="15">
        <f t="shared" si="583"/>
        <v>6002.304</v>
      </c>
      <c r="BA440" s="12">
        <v>1</v>
      </c>
      <c r="BB440" s="12">
        <v>0.9</v>
      </c>
      <c r="BC440" s="12">
        <v>2.31</v>
      </c>
      <c r="BD440" s="35">
        <f t="shared" si="584"/>
        <v>3.079</v>
      </c>
      <c r="BE440" s="12">
        <v>0.9</v>
      </c>
      <c r="BF440" s="10">
        <v>0.5</v>
      </c>
      <c r="BG440" s="41">
        <f t="shared" si="585"/>
        <v>8316.4923072</v>
      </c>
      <c r="BQ440" s="12">
        <v>35728</v>
      </c>
      <c r="BR440" s="13">
        <v>0.168</v>
      </c>
      <c r="BS440" s="12">
        <v>1</v>
      </c>
      <c r="BT440" s="12">
        <v>0</v>
      </c>
      <c r="BU440" s="15">
        <f t="shared" si="586"/>
        <v>6002.304</v>
      </c>
      <c r="BV440" s="12">
        <v>1</v>
      </c>
      <c r="BW440" s="12">
        <v>0.9</v>
      </c>
      <c r="BX440" s="12">
        <v>2.31</v>
      </c>
      <c r="BY440" s="35">
        <f t="shared" si="587"/>
        <v>3.079</v>
      </c>
      <c r="BZ440" s="12">
        <v>0.9</v>
      </c>
      <c r="CA440" s="10">
        <v>0.5</v>
      </c>
      <c r="CB440" s="41">
        <f t="shared" si="588"/>
        <v>8316.4923072</v>
      </c>
      <c r="CL440" s="12">
        <v>41312</v>
      </c>
      <c r="CM440" s="13">
        <v>0.168</v>
      </c>
      <c r="CN440" s="12">
        <v>1</v>
      </c>
      <c r="CO440" s="12">
        <v>0</v>
      </c>
      <c r="CP440" s="15">
        <f t="shared" si="589"/>
        <v>6940.416</v>
      </c>
      <c r="CQ440" s="12">
        <v>1</v>
      </c>
      <c r="CR440" s="12">
        <v>0.89</v>
      </c>
      <c r="CS440" s="12">
        <v>1.78</v>
      </c>
      <c r="CT440" s="35">
        <f t="shared" si="590"/>
        <v>2.5842</v>
      </c>
      <c r="CU440" s="12">
        <v>0.9</v>
      </c>
      <c r="CV440" s="10">
        <v>0.5</v>
      </c>
      <c r="CW440" s="41">
        <f t="shared" si="591"/>
        <v>8070.94036224</v>
      </c>
      <c r="DG440" s="12">
        <v>41606</v>
      </c>
      <c r="DH440" s="13">
        <v>0.168</v>
      </c>
      <c r="DI440" s="12">
        <v>1</v>
      </c>
      <c r="DJ440" s="12">
        <v>0</v>
      </c>
      <c r="DK440" s="15">
        <f t="shared" si="592"/>
        <v>6989.808</v>
      </c>
      <c r="DL440" s="12">
        <v>1</v>
      </c>
      <c r="DM440" s="12">
        <v>0.9</v>
      </c>
      <c r="DN440" s="12">
        <v>2.31</v>
      </c>
      <c r="DO440" s="35">
        <f t="shared" si="593"/>
        <v>3.079</v>
      </c>
      <c r="DP440" s="12">
        <v>0.9</v>
      </c>
      <c r="DQ440" s="10">
        <v>0.5</v>
      </c>
      <c r="DR440" s="41">
        <f t="shared" si="594"/>
        <v>9684.7284744</v>
      </c>
      <c r="EB440" s="12">
        <v>41606</v>
      </c>
      <c r="EC440" s="13">
        <v>0.168</v>
      </c>
      <c r="ED440" s="12">
        <v>1</v>
      </c>
      <c r="EE440" s="12">
        <v>0</v>
      </c>
      <c r="EF440" s="15">
        <f t="shared" si="595"/>
        <v>6989.808</v>
      </c>
      <c r="EG440" s="12">
        <v>1</v>
      </c>
      <c r="EH440" s="12">
        <v>0.9</v>
      </c>
      <c r="EI440" s="12">
        <v>3.11</v>
      </c>
      <c r="EJ440" s="35">
        <f t="shared" si="596"/>
        <v>3.799</v>
      </c>
      <c r="EK440" s="12">
        <v>0.9</v>
      </c>
      <c r="EL440" s="10">
        <v>0.5</v>
      </c>
      <c r="EM440" s="41">
        <f t="shared" si="597"/>
        <v>11949.4262664</v>
      </c>
    </row>
    <row r="441" s="1" customFormat="1" customHeight="1" spans="6:147">
      <c r="F441" s="12">
        <v>35434</v>
      </c>
      <c r="G441" s="13">
        <v>0.168</v>
      </c>
      <c r="H441" s="12">
        <v>1</v>
      </c>
      <c r="I441" s="12">
        <v>0</v>
      </c>
      <c r="J441" s="15">
        <f t="shared" si="577"/>
        <v>5952.912</v>
      </c>
      <c r="K441" s="12">
        <v>1</v>
      </c>
      <c r="L441" s="12">
        <v>0.89</v>
      </c>
      <c r="M441" s="12">
        <v>1.78</v>
      </c>
      <c r="N441" s="35">
        <f t="shared" si="578"/>
        <v>2.5842</v>
      </c>
      <c r="O441" s="12">
        <v>0.9</v>
      </c>
      <c r="P441" s="10">
        <v>0.5</v>
      </c>
      <c r="Q441" s="41">
        <f t="shared" si="579"/>
        <v>6922.58183568</v>
      </c>
      <c r="AA441" s="12">
        <v>35434</v>
      </c>
      <c r="AB441" s="13">
        <v>0.168</v>
      </c>
      <c r="AC441" s="12">
        <v>1</v>
      </c>
      <c r="AD441" s="12">
        <v>0</v>
      </c>
      <c r="AE441" s="15">
        <f t="shared" si="580"/>
        <v>5952.912</v>
      </c>
      <c r="AF441" s="12">
        <v>1</v>
      </c>
      <c r="AG441" s="12">
        <v>0.89</v>
      </c>
      <c r="AH441" s="12">
        <v>1.78</v>
      </c>
      <c r="AI441" s="35">
        <f t="shared" si="581"/>
        <v>2.5842</v>
      </c>
      <c r="AJ441" s="12">
        <v>0.9</v>
      </c>
      <c r="AK441" s="10">
        <v>0.5</v>
      </c>
      <c r="AL441" s="41">
        <f t="shared" si="582"/>
        <v>6922.58183568</v>
      </c>
      <c r="AV441" s="12">
        <v>35728</v>
      </c>
      <c r="AW441" s="13">
        <v>0.168</v>
      </c>
      <c r="AX441" s="12">
        <v>1</v>
      </c>
      <c r="AY441" s="12">
        <v>0</v>
      </c>
      <c r="AZ441" s="15">
        <f t="shared" si="583"/>
        <v>6002.304</v>
      </c>
      <c r="BA441" s="12">
        <v>1</v>
      </c>
      <c r="BB441" s="12">
        <v>0.9</v>
      </c>
      <c r="BC441" s="12">
        <v>2.31</v>
      </c>
      <c r="BD441" s="35">
        <f t="shared" si="584"/>
        <v>3.079</v>
      </c>
      <c r="BE441" s="12">
        <v>0.9</v>
      </c>
      <c r="BF441" s="10">
        <v>0.5</v>
      </c>
      <c r="BG441" s="41">
        <f t="shared" si="585"/>
        <v>8316.4923072</v>
      </c>
      <c r="BQ441" s="12">
        <v>35728</v>
      </c>
      <c r="BR441" s="13">
        <v>0.168</v>
      </c>
      <c r="BS441" s="12">
        <v>1</v>
      </c>
      <c r="BT441" s="12">
        <v>0</v>
      </c>
      <c r="BU441" s="15">
        <f t="shared" si="586"/>
        <v>6002.304</v>
      </c>
      <c r="BV441" s="12">
        <v>1</v>
      </c>
      <c r="BW441" s="12">
        <v>0.9</v>
      </c>
      <c r="BX441" s="12">
        <v>2.31</v>
      </c>
      <c r="BY441" s="35">
        <f t="shared" si="587"/>
        <v>3.079</v>
      </c>
      <c r="BZ441" s="12">
        <v>0.9</v>
      </c>
      <c r="CA441" s="10">
        <v>0.5</v>
      </c>
      <c r="CB441" s="41">
        <f t="shared" si="588"/>
        <v>8316.4923072</v>
      </c>
      <c r="CL441" s="12">
        <v>41312</v>
      </c>
      <c r="CM441" s="13">
        <v>0.168</v>
      </c>
      <c r="CN441" s="12">
        <v>1</v>
      </c>
      <c r="CO441" s="12">
        <v>0</v>
      </c>
      <c r="CP441" s="15">
        <f t="shared" si="589"/>
        <v>6940.416</v>
      </c>
      <c r="CQ441" s="12">
        <v>1</v>
      </c>
      <c r="CR441" s="12">
        <v>0.89</v>
      </c>
      <c r="CS441" s="12">
        <v>1.78</v>
      </c>
      <c r="CT441" s="35">
        <f t="shared" si="590"/>
        <v>2.5842</v>
      </c>
      <c r="CU441" s="12">
        <v>0.9</v>
      </c>
      <c r="CV441" s="10">
        <v>0.5</v>
      </c>
      <c r="CW441" s="41">
        <f t="shared" si="591"/>
        <v>8070.94036224</v>
      </c>
      <c r="DG441" s="12">
        <v>41606</v>
      </c>
      <c r="DH441" s="13">
        <v>0.168</v>
      </c>
      <c r="DI441" s="12">
        <v>1</v>
      </c>
      <c r="DJ441" s="12">
        <v>0</v>
      </c>
      <c r="DK441" s="15">
        <f t="shared" si="592"/>
        <v>6989.808</v>
      </c>
      <c r="DL441" s="12">
        <v>1</v>
      </c>
      <c r="DM441" s="12">
        <v>0.9</v>
      </c>
      <c r="DN441" s="12">
        <v>2.31</v>
      </c>
      <c r="DO441" s="35">
        <f t="shared" si="593"/>
        <v>3.079</v>
      </c>
      <c r="DP441" s="12">
        <v>0.9</v>
      </c>
      <c r="DQ441" s="10">
        <v>0.5</v>
      </c>
      <c r="DR441" s="41">
        <f t="shared" si="594"/>
        <v>9684.7284744</v>
      </c>
      <c r="EB441" s="12">
        <v>41606</v>
      </c>
      <c r="EC441" s="13">
        <v>0.168</v>
      </c>
      <c r="ED441" s="12">
        <v>1</v>
      </c>
      <c r="EE441" s="12">
        <v>0</v>
      </c>
      <c r="EF441" s="15">
        <f t="shared" si="595"/>
        <v>6989.808</v>
      </c>
      <c r="EG441" s="12">
        <v>1</v>
      </c>
      <c r="EH441" s="12">
        <v>0.9</v>
      </c>
      <c r="EI441" s="12">
        <v>3.11</v>
      </c>
      <c r="EJ441" s="35">
        <f t="shared" si="596"/>
        <v>3.799</v>
      </c>
      <c r="EK441" s="12">
        <v>0.9</v>
      </c>
      <c r="EL441" s="10">
        <v>0.5</v>
      </c>
      <c r="EM441" s="41">
        <f t="shared" si="597"/>
        <v>11949.4262664</v>
      </c>
    </row>
    <row r="442" s="1" customFormat="1" customHeight="1" spans="6:147">
      <c r="F442" s="12">
        <v>35434</v>
      </c>
      <c r="G442" s="13">
        <v>0.168</v>
      </c>
      <c r="H442" s="12">
        <v>1</v>
      </c>
      <c r="I442" s="12">
        <v>0</v>
      </c>
      <c r="J442" s="15">
        <f t="shared" si="577"/>
        <v>5952.912</v>
      </c>
      <c r="K442" s="12">
        <v>1</v>
      </c>
      <c r="L442" s="12">
        <v>0.89</v>
      </c>
      <c r="M442" s="12">
        <v>1.78</v>
      </c>
      <c r="N442" s="35">
        <f t="shared" si="578"/>
        <v>2.5842</v>
      </c>
      <c r="O442" s="12">
        <v>0.9</v>
      </c>
      <c r="P442" s="10">
        <v>0.5</v>
      </c>
      <c r="Q442" s="41">
        <f t="shared" si="579"/>
        <v>6922.58183568</v>
      </c>
      <c r="AA442" s="12">
        <v>35434</v>
      </c>
      <c r="AB442" s="13">
        <v>0.168</v>
      </c>
      <c r="AC442" s="12">
        <v>1</v>
      </c>
      <c r="AD442" s="12">
        <v>0</v>
      </c>
      <c r="AE442" s="15">
        <f t="shared" si="580"/>
        <v>5952.912</v>
      </c>
      <c r="AF442" s="12">
        <v>1</v>
      </c>
      <c r="AG442" s="12">
        <v>0.89</v>
      </c>
      <c r="AH442" s="12">
        <v>1.78</v>
      </c>
      <c r="AI442" s="35">
        <f t="shared" si="581"/>
        <v>2.5842</v>
      </c>
      <c r="AJ442" s="12">
        <v>0.9</v>
      </c>
      <c r="AK442" s="10">
        <v>0.5</v>
      </c>
      <c r="AL442" s="41">
        <f t="shared" si="582"/>
        <v>6922.58183568</v>
      </c>
      <c r="AV442" s="12">
        <v>35728</v>
      </c>
      <c r="AW442" s="13">
        <v>0.168</v>
      </c>
      <c r="AX442" s="12">
        <v>1</v>
      </c>
      <c r="AY442" s="12">
        <v>0</v>
      </c>
      <c r="AZ442" s="15">
        <f t="shared" si="583"/>
        <v>6002.304</v>
      </c>
      <c r="BA442" s="12">
        <v>1</v>
      </c>
      <c r="BB442" s="12">
        <v>0.9</v>
      </c>
      <c r="BC442" s="12">
        <v>2.31</v>
      </c>
      <c r="BD442" s="35">
        <f t="shared" si="584"/>
        <v>3.079</v>
      </c>
      <c r="BE442" s="12">
        <v>0.9</v>
      </c>
      <c r="BF442" s="10">
        <v>0.5</v>
      </c>
      <c r="BG442" s="41">
        <f t="shared" si="585"/>
        <v>8316.4923072</v>
      </c>
      <c r="BQ442" s="12">
        <v>35728</v>
      </c>
      <c r="BR442" s="13">
        <v>0.168</v>
      </c>
      <c r="BS442" s="12">
        <v>1</v>
      </c>
      <c r="BT442" s="12">
        <v>0</v>
      </c>
      <c r="BU442" s="15">
        <f t="shared" si="586"/>
        <v>6002.304</v>
      </c>
      <c r="BV442" s="12">
        <v>1</v>
      </c>
      <c r="BW442" s="12">
        <v>0.9</v>
      </c>
      <c r="BX442" s="12">
        <v>2.31</v>
      </c>
      <c r="BY442" s="35">
        <f t="shared" si="587"/>
        <v>3.079</v>
      </c>
      <c r="BZ442" s="12">
        <v>0.9</v>
      </c>
      <c r="CA442" s="10">
        <v>0.5</v>
      </c>
      <c r="CB442" s="41">
        <f t="shared" si="588"/>
        <v>8316.4923072</v>
      </c>
      <c r="CL442" s="12">
        <v>41312</v>
      </c>
      <c r="CM442" s="13">
        <v>0.168</v>
      </c>
      <c r="CN442" s="12">
        <v>1</v>
      </c>
      <c r="CO442" s="12">
        <v>0</v>
      </c>
      <c r="CP442" s="15">
        <f t="shared" si="589"/>
        <v>6940.416</v>
      </c>
      <c r="CQ442" s="12">
        <v>1</v>
      </c>
      <c r="CR442" s="12">
        <v>0.89</v>
      </c>
      <c r="CS442" s="12">
        <v>1.78</v>
      </c>
      <c r="CT442" s="35">
        <f t="shared" si="590"/>
        <v>2.5842</v>
      </c>
      <c r="CU442" s="12">
        <v>0.9</v>
      </c>
      <c r="CV442" s="10">
        <v>0.5</v>
      </c>
      <c r="CW442" s="41">
        <f t="shared" si="591"/>
        <v>8070.94036224</v>
      </c>
      <c r="DG442" s="12">
        <v>41606</v>
      </c>
      <c r="DH442" s="13">
        <v>0.168</v>
      </c>
      <c r="DI442" s="12">
        <v>1</v>
      </c>
      <c r="DJ442" s="12">
        <v>0</v>
      </c>
      <c r="DK442" s="15">
        <f t="shared" si="592"/>
        <v>6989.808</v>
      </c>
      <c r="DL442" s="12">
        <v>1</v>
      </c>
      <c r="DM442" s="12">
        <v>0.9</v>
      </c>
      <c r="DN442" s="12">
        <v>2.31</v>
      </c>
      <c r="DO442" s="35">
        <f t="shared" si="593"/>
        <v>3.079</v>
      </c>
      <c r="DP442" s="12">
        <v>0.9</v>
      </c>
      <c r="DQ442" s="10">
        <v>0.5</v>
      </c>
      <c r="DR442" s="41">
        <f t="shared" si="594"/>
        <v>9684.7284744</v>
      </c>
      <c r="EB442" s="12">
        <v>41606</v>
      </c>
      <c r="EC442" s="13">
        <v>0.168</v>
      </c>
      <c r="ED442" s="12">
        <v>1</v>
      </c>
      <c r="EE442" s="12">
        <v>0</v>
      </c>
      <c r="EF442" s="15">
        <f t="shared" si="595"/>
        <v>6989.808</v>
      </c>
      <c r="EG442" s="12">
        <v>1</v>
      </c>
      <c r="EH442" s="12">
        <v>0.9</v>
      </c>
      <c r="EI442" s="12">
        <v>3.11</v>
      </c>
      <c r="EJ442" s="35">
        <f t="shared" si="596"/>
        <v>3.799</v>
      </c>
      <c r="EK442" s="12">
        <v>0.9</v>
      </c>
      <c r="EL442" s="10">
        <v>0.5</v>
      </c>
      <c r="EM442" s="41">
        <f t="shared" si="597"/>
        <v>11949.4262664</v>
      </c>
    </row>
    <row r="443" s="1" customFormat="1" customHeight="1" spans="6:147">
      <c r="F443" s="12">
        <v>35434</v>
      </c>
      <c r="G443" s="13">
        <v>0.168</v>
      </c>
      <c r="H443" s="12">
        <v>1</v>
      </c>
      <c r="I443" s="12">
        <v>0</v>
      </c>
      <c r="J443" s="15">
        <f t="shared" si="577"/>
        <v>5952.912</v>
      </c>
      <c r="K443" s="12">
        <v>1</v>
      </c>
      <c r="L443" s="12">
        <v>0.89</v>
      </c>
      <c r="M443" s="12">
        <v>1.78</v>
      </c>
      <c r="N443" s="35">
        <f t="shared" si="578"/>
        <v>2.5842</v>
      </c>
      <c r="O443" s="12">
        <v>0.9</v>
      </c>
      <c r="P443" s="10">
        <v>0.5</v>
      </c>
      <c r="Q443" s="41">
        <f t="shared" si="579"/>
        <v>6922.58183568</v>
      </c>
      <c r="AA443" s="12">
        <v>35434</v>
      </c>
      <c r="AB443" s="13">
        <v>0.168</v>
      </c>
      <c r="AC443" s="12">
        <v>1</v>
      </c>
      <c r="AD443" s="12">
        <v>0</v>
      </c>
      <c r="AE443" s="15">
        <f t="shared" si="580"/>
        <v>5952.912</v>
      </c>
      <c r="AF443" s="12">
        <v>1</v>
      </c>
      <c r="AG443" s="12">
        <v>0.89</v>
      </c>
      <c r="AH443" s="12">
        <v>1.78</v>
      </c>
      <c r="AI443" s="35">
        <f t="shared" si="581"/>
        <v>2.5842</v>
      </c>
      <c r="AJ443" s="12">
        <v>0.9</v>
      </c>
      <c r="AK443" s="10">
        <v>0.5</v>
      </c>
      <c r="AL443" s="41">
        <f t="shared" si="582"/>
        <v>6922.58183568</v>
      </c>
      <c r="AV443" s="12">
        <v>35728</v>
      </c>
      <c r="AW443" s="13">
        <v>0.168</v>
      </c>
      <c r="AX443" s="12">
        <v>1</v>
      </c>
      <c r="AY443" s="12">
        <v>0</v>
      </c>
      <c r="AZ443" s="15">
        <f t="shared" si="583"/>
        <v>6002.304</v>
      </c>
      <c r="BA443" s="12">
        <v>1</v>
      </c>
      <c r="BB443" s="12">
        <v>0.9</v>
      </c>
      <c r="BC443" s="12">
        <v>2.31</v>
      </c>
      <c r="BD443" s="35">
        <f t="shared" si="584"/>
        <v>3.079</v>
      </c>
      <c r="BE443" s="12">
        <v>0.9</v>
      </c>
      <c r="BF443" s="10">
        <v>0.5</v>
      </c>
      <c r="BG443" s="41">
        <f t="shared" si="585"/>
        <v>8316.4923072</v>
      </c>
      <c r="BQ443" s="12">
        <v>35728</v>
      </c>
      <c r="BR443" s="13">
        <v>0.168</v>
      </c>
      <c r="BS443" s="12">
        <v>1</v>
      </c>
      <c r="BT443" s="12">
        <v>0</v>
      </c>
      <c r="BU443" s="15">
        <f t="shared" si="586"/>
        <v>6002.304</v>
      </c>
      <c r="BV443" s="12">
        <v>1</v>
      </c>
      <c r="BW443" s="12">
        <v>0.9</v>
      </c>
      <c r="BX443" s="12">
        <v>2.31</v>
      </c>
      <c r="BY443" s="35">
        <f t="shared" si="587"/>
        <v>3.079</v>
      </c>
      <c r="BZ443" s="12">
        <v>0.9</v>
      </c>
      <c r="CA443" s="10">
        <v>0.5</v>
      </c>
      <c r="CB443" s="41">
        <f t="shared" si="588"/>
        <v>8316.4923072</v>
      </c>
      <c r="CL443" s="12">
        <v>41312</v>
      </c>
      <c r="CM443" s="13">
        <v>0.168</v>
      </c>
      <c r="CN443" s="12">
        <v>1</v>
      </c>
      <c r="CO443" s="12">
        <v>0</v>
      </c>
      <c r="CP443" s="15">
        <f t="shared" si="589"/>
        <v>6940.416</v>
      </c>
      <c r="CQ443" s="12">
        <v>1</v>
      </c>
      <c r="CR443" s="12">
        <v>0.89</v>
      </c>
      <c r="CS443" s="12">
        <v>1.78</v>
      </c>
      <c r="CT443" s="35">
        <f t="shared" si="590"/>
        <v>2.5842</v>
      </c>
      <c r="CU443" s="12">
        <v>0.9</v>
      </c>
      <c r="CV443" s="10">
        <v>0.5</v>
      </c>
      <c r="CW443" s="41">
        <f t="shared" si="591"/>
        <v>8070.94036224</v>
      </c>
      <c r="DG443" s="12">
        <v>41606</v>
      </c>
      <c r="DH443" s="13">
        <v>0.168</v>
      </c>
      <c r="DI443" s="12">
        <v>1</v>
      </c>
      <c r="DJ443" s="12">
        <v>0</v>
      </c>
      <c r="DK443" s="15">
        <f t="shared" si="592"/>
        <v>6989.808</v>
      </c>
      <c r="DL443" s="12">
        <v>1</v>
      </c>
      <c r="DM443" s="12">
        <v>0.9</v>
      </c>
      <c r="DN443" s="12">
        <v>2.31</v>
      </c>
      <c r="DO443" s="35">
        <f t="shared" si="593"/>
        <v>3.079</v>
      </c>
      <c r="DP443" s="12">
        <v>0.9</v>
      </c>
      <c r="DQ443" s="10">
        <v>0.5</v>
      </c>
      <c r="DR443" s="41">
        <f t="shared" si="594"/>
        <v>9684.7284744</v>
      </c>
      <c r="EB443" s="12">
        <v>41606</v>
      </c>
      <c r="EC443" s="13">
        <v>0.168</v>
      </c>
      <c r="ED443" s="12">
        <v>1</v>
      </c>
      <c r="EE443" s="12">
        <v>0</v>
      </c>
      <c r="EF443" s="15">
        <f t="shared" si="595"/>
        <v>6989.808</v>
      </c>
      <c r="EG443" s="12">
        <v>1</v>
      </c>
      <c r="EH443" s="12">
        <v>0.9</v>
      </c>
      <c r="EI443" s="12">
        <v>3.11</v>
      </c>
      <c r="EJ443" s="35">
        <f t="shared" si="596"/>
        <v>3.799</v>
      </c>
      <c r="EK443" s="12">
        <v>0.9</v>
      </c>
      <c r="EL443" s="10">
        <v>0.5</v>
      </c>
      <c r="EM443" s="41">
        <f t="shared" si="597"/>
        <v>11949.4262664</v>
      </c>
    </row>
    <row r="444" s="1" customFormat="1" customHeight="1" spans="6:147">
      <c r="F444" s="12">
        <v>35434</v>
      </c>
      <c r="G444" s="13">
        <v>0.168</v>
      </c>
      <c r="H444" s="12">
        <v>1</v>
      </c>
      <c r="I444" s="12">
        <v>0</v>
      </c>
      <c r="J444" s="15">
        <f t="shared" si="577"/>
        <v>5952.912</v>
      </c>
      <c r="K444" s="12">
        <v>1</v>
      </c>
      <c r="L444" s="12">
        <v>0.89</v>
      </c>
      <c r="M444" s="12">
        <v>1.78</v>
      </c>
      <c r="N444" s="35">
        <f t="shared" si="578"/>
        <v>2.5842</v>
      </c>
      <c r="O444" s="12">
        <v>0.9</v>
      </c>
      <c r="P444" s="10">
        <v>0.5</v>
      </c>
      <c r="Q444" s="41">
        <f t="shared" si="579"/>
        <v>6922.58183568</v>
      </c>
      <c r="AA444" s="12">
        <v>35434</v>
      </c>
      <c r="AB444" s="13">
        <v>0.168</v>
      </c>
      <c r="AC444" s="12">
        <v>1</v>
      </c>
      <c r="AD444" s="12">
        <v>0</v>
      </c>
      <c r="AE444" s="15">
        <f t="shared" si="580"/>
        <v>5952.912</v>
      </c>
      <c r="AF444" s="12">
        <v>1</v>
      </c>
      <c r="AG444" s="12">
        <v>0.89</v>
      </c>
      <c r="AH444" s="12">
        <v>1.78</v>
      </c>
      <c r="AI444" s="35">
        <f t="shared" si="581"/>
        <v>2.5842</v>
      </c>
      <c r="AJ444" s="12">
        <v>0.9</v>
      </c>
      <c r="AK444" s="10">
        <v>0.5</v>
      </c>
      <c r="AL444" s="41">
        <f t="shared" si="582"/>
        <v>6922.58183568</v>
      </c>
      <c r="AV444" s="12">
        <v>35728</v>
      </c>
      <c r="AW444" s="13">
        <v>0.168</v>
      </c>
      <c r="AX444" s="12">
        <v>1</v>
      </c>
      <c r="AY444" s="12">
        <v>0</v>
      </c>
      <c r="AZ444" s="15">
        <f t="shared" si="583"/>
        <v>6002.304</v>
      </c>
      <c r="BA444" s="12">
        <v>1</v>
      </c>
      <c r="BB444" s="12">
        <v>0.9</v>
      </c>
      <c r="BC444" s="12">
        <v>2.31</v>
      </c>
      <c r="BD444" s="35">
        <f t="shared" si="584"/>
        <v>3.079</v>
      </c>
      <c r="BE444" s="12">
        <v>0.9</v>
      </c>
      <c r="BF444" s="10">
        <v>0.5</v>
      </c>
      <c r="BG444" s="41">
        <f t="shared" si="585"/>
        <v>8316.4923072</v>
      </c>
      <c r="BQ444" s="12">
        <v>35728</v>
      </c>
      <c r="BR444" s="13">
        <v>0.168</v>
      </c>
      <c r="BS444" s="12">
        <v>1</v>
      </c>
      <c r="BT444" s="12">
        <v>0</v>
      </c>
      <c r="BU444" s="15">
        <f t="shared" si="586"/>
        <v>6002.304</v>
      </c>
      <c r="BV444" s="12">
        <v>1</v>
      </c>
      <c r="BW444" s="12">
        <v>0.9</v>
      </c>
      <c r="BX444" s="12">
        <v>2.31</v>
      </c>
      <c r="BY444" s="35">
        <f t="shared" si="587"/>
        <v>3.079</v>
      </c>
      <c r="BZ444" s="12">
        <v>0.9</v>
      </c>
      <c r="CA444" s="10">
        <v>0.5</v>
      </c>
      <c r="CB444" s="41">
        <f t="shared" si="588"/>
        <v>8316.4923072</v>
      </c>
      <c r="CL444" s="12">
        <v>41312</v>
      </c>
      <c r="CM444" s="13">
        <v>0.168</v>
      </c>
      <c r="CN444" s="12">
        <v>1</v>
      </c>
      <c r="CO444" s="12">
        <v>0</v>
      </c>
      <c r="CP444" s="15">
        <f t="shared" si="589"/>
        <v>6940.416</v>
      </c>
      <c r="CQ444" s="12">
        <v>1</v>
      </c>
      <c r="CR444" s="12">
        <v>0.89</v>
      </c>
      <c r="CS444" s="12">
        <v>1.78</v>
      </c>
      <c r="CT444" s="35">
        <f t="shared" si="590"/>
        <v>2.5842</v>
      </c>
      <c r="CU444" s="12">
        <v>0.9</v>
      </c>
      <c r="CV444" s="10">
        <v>0.5</v>
      </c>
      <c r="CW444" s="41">
        <f t="shared" si="591"/>
        <v>8070.94036224</v>
      </c>
      <c r="DG444" s="12">
        <v>41606</v>
      </c>
      <c r="DH444" s="13">
        <v>0.168</v>
      </c>
      <c r="DI444" s="12">
        <v>1</v>
      </c>
      <c r="DJ444" s="12">
        <v>0</v>
      </c>
      <c r="DK444" s="15">
        <f t="shared" si="592"/>
        <v>6989.808</v>
      </c>
      <c r="DL444" s="12">
        <v>1</v>
      </c>
      <c r="DM444" s="12">
        <v>0.9</v>
      </c>
      <c r="DN444" s="12">
        <v>2.31</v>
      </c>
      <c r="DO444" s="35">
        <f t="shared" si="593"/>
        <v>3.079</v>
      </c>
      <c r="DP444" s="12">
        <v>0.9</v>
      </c>
      <c r="DQ444" s="10">
        <v>0.5</v>
      </c>
      <c r="DR444" s="41">
        <f t="shared" si="594"/>
        <v>9684.7284744</v>
      </c>
      <c r="EB444" s="12">
        <v>41606</v>
      </c>
      <c r="EC444" s="13">
        <v>0.168</v>
      </c>
      <c r="ED444" s="12">
        <v>1</v>
      </c>
      <c r="EE444" s="12">
        <v>0</v>
      </c>
      <c r="EF444" s="15">
        <f t="shared" si="595"/>
        <v>6989.808</v>
      </c>
      <c r="EG444" s="12">
        <v>1</v>
      </c>
      <c r="EH444" s="12">
        <v>0.9</v>
      </c>
      <c r="EI444" s="12">
        <v>3.11</v>
      </c>
      <c r="EJ444" s="35">
        <f t="shared" si="596"/>
        <v>3.799</v>
      </c>
      <c r="EK444" s="12">
        <v>0.9</v>
      </c>
      <c r="EL444" s="10">
        <v>0.5</v>
      </c>
      <c r="EM444" s="41">
        <f t="shared" si="597"/>
        <v>11949.4262664</v>
      </c>
    </row>
    <row r="445" s="1" customFormat="1" customHeight="1" spans="6:147">
      <c r="F445" s="12">
        <v>35434</v>
      </c>
      <c r="G445" s="13">
        <v>0.3</v>
      </c>
      <c r="H445" s="12">
        <v>1</v>
      </c>
      <c r="I445" s="12">
        <v>0</v>
      </c>
      <c r="J445" s="15">
        <f t="shared" si="577"/>
        <v>10630.2</v>
      </c>
      <c r="K445" s="12">
        <v>1</v>
      </c>
      <c r="L445" s="12">
        <v>0.89</v>
      </c>
      <c r="M445" s="12">
        <v>1.78</v>
      </c>
      <c r="N445" s="35">
        <f t="shared" si="578"/>
        <v>2.5842</v>
      </c>
      <c r="O445" s="12">
        <v>0.9</v>
      </c>
      <c r="P445" s="10">
        <v>0.5</v>
      </c>
      <c r="Q445" s="41">
        <f t="shared" si="579"/>
        <v>12361.753278</v>
      </c>
      <c r="AA445" s="12">
        <v>35434</v>
      </c>
      <c r="AB445" s="13">
        <v>0.3</v>
      </c>
      <c r="AC445" s="12">
        <v>1</v>
      </c>
      <c r="AD445" s="12">
        <v>0</v>
      </c>
      <c r="AE445" s="15">
        <f t="shared" si="580"/>
        <v>10630.2</v>
      </c>
      <c r="AF445" s="12">
        <v>1</v>
      </c>
      <c r="AG445" s="12">
        <v>0.89</v>
      </c>
      <c r="AH445" s="12">
        <v>1.78</v>
      </c>
      <c r="AI445" s="35">
        <f t="shared" si="581"/>
        <v>2.5842</v>
      </c>
      <c r="AJ445" s="12">
        <v>0.9</v>
      </c>
      <c r="AK445" s="10">
        <v>0.5</v>
      </c>
      <c r="AL445" s="41">
        <f t="shared" si="582"/>
        <v>12361.753278</v>
      </c>
      <c r="AV445" s="12">
        <v>35728</v>
      </c>
      <c r="AW445" s="13">
        <v>0.3</v>
      </c>
      <c r="AX445" s="12">
        <v>1</v>
      </c>
      <c r="AY445" s="12">
        <v>0</v>
      </c>
      <c r="AZ445" s="15">
        <f t="shared" si="583"/>
        <v>10718.4</v>
      </c>
      <c r="BA445" s="12">
        <v>1</v>
      </c>
      <c r="BB445" s="12">
        <v>0.9</v>
      </c>
      <c r="BC445" s="12">
        <v>2.31</v>
      </c>
      <c r="BD445" s="35">
        <f t="shared" si="584"/>
        <v>3.079</v>
      </c>
      <c r="BE445" s="12">
        <v>0.9</v>
      </c>
      <c r="BF445" s="10">
        <v>0.5</v>
      </c>
      <c r="BG445" s="41">
        <f t="shared" si="585"/>
        <v>14850.87912</v>
      </c>
      <c r="BQ445" s="12">
        <v>35728</v>
      </c>
      <c r="BR445" s="13">
        <v>0.3</v>
      </c>
      <c r="BS445" s="12">
        <v>1</v>
      </c>
      <c r="BT445" s="12">
        <v>0</v>
      </c>
      <c r="BU445" s="15">
        <f t="shared" si="586"/>
        <v>10718.4</v>
      </c>
      <c r="BV445" s="12">
        <v>1</v>
      </c>
      <c r="BW445" s="12">
        <v>0.9</v>
      </c>
      <c r="BX445" s="12">
        <v>2.31</v>
      </c>
      <c r="BY445" s="35">
        <f t="shared" si="587"/>
        <v>3.079</v>
      </c>
      <c r="BZ445" s="12">
        <v>0.9</v>
      </c>
      <c r="CA445" s="10">
        <v>0.5</v>
      </c>
      <c r="CB445" s="41">
        <f t="shared" si="588"/>
        <v>14850.87912</v>
      </c>
      <c r="CL445" s="12">
        <v>41312</v>
      </c>
      <c r="CM445" s="13">
        <v>0.3</v>
      </c>
      <c r="CN445" s="12">
        <v>1</v>
      </c>
      <c r="CO445" s="12">
        <v>0</v>
      </c>
      <c r="CP445" s="15">
        <f t="shared" si="589"/>
        <v>12393.6</v>
      </c>
      <c r="CQ445" s="12">
        <v>1</v>
      </c>
      <c r="CR445" s="12">
        <v>0.89</v>
      </c>
      <c r="CS445" s="12">
        <v>1.78</v>
      </c>
      <c r="CT445" s="35">
        <f t="shared" si="590"/>
        <v>2.5842</v>
      </c>
      <c r="CU445" s="12">
        <v>0.9</v>
      </c>
      <c r="CV445" s="10">
        <v>0.5</v>
      </c>
      <c r="CW445" s="41">
        <f t="shared" si="591"/>
        <v>14412.393504</v>
      </c>
      <c r="DG445" s="12">
        <v>41606</v>
      </c>
      <c r="DH445" s="13">
        <v>0.3</v>
      </c>
      <c r="DI445" s="12">
        <v>1</v>
      </c>
      <c r="DJ445" s="12">
        <v>0</v>
      </c>
      <c r="DK445" s="15">
        <f t="shared" si="592"/>
        <v>12481.8</v>
      </c>
      <c r="DL445" s="12">
        <v>1</v>
      </c>
      <c r="DM445" s="12">
        <v>0.9</v>
      </c>
      <c r="DN445" s="12">
        <v>2.31</v>
      </c>
      <c r="DO445" s="35">
        <f t="shared" si="593"/>
        <v>3.079</v>
      </c>
      <c r="DP445" s="12">
        <v>0.9</v>
      </c>
      <c r="DQ445" s="10">
        <v>0.5</v>
      </c>
      <c r="DR445" s="41">
        <f t="shared" si="594"/>
        <v>17294.15799</v>
      </c>
      <c r="EB445" s="12">
        <v>41606</v>
      </c>
      <c r="EC445" s="13">
        <v>0.3</v>
      </c>
      <c r="ED445" s="12">
        <v>1</v>
      </c>
      <c r="EE445" s="12">
        <v>0</v>
      </c>
      <c r="EF445" s="15">
        <f t="shared" si="595"/>
        <v>12481.8</v>
      </c>
      <c r="EG445" s="12">
        <v>1</v>
      </c>
      <c r="EH445" s="12">
        <v>0.9</v>
      </c>
      <c r="EI445" s="12">
        <v>3.11</v>
      </c>
      <c r="EJ445" s="35">
        <f t="shared" si="596"/>
        <v>3.799</v>
      </c>
      <c r="EK445" s="12">
        <v>0.9</v>
      </c>
      <c r="EL445" s="10">
        <v>0.5</v>
      </c>
      <c r="EM445" s="41">
        <f t="shared" si="597"/>
        <v>21338.26119</v>
      </c>
    </row>
    <row r="446" s="1" customFormat="1" customHeight="1" spans="6:147">
      <c r="F446" s="12">
        <v>35434</v>
      </c>
      <c r="G446" s="13">
        <v>0.58</v>
      </c>
      <c r="H446" s="12">
        <v>1</v>
      </c>
      <c r="I446" s="12">
        <v>0</v>
      </c>
      <c r="J446" s="15">
        <f t="shared" si="577"/>
        <v>20551.72</v>
      </c>
      <c r="K446" s="12">
        <v>1</v>
      </c>
      <c r="L446" s="12">
        <v>0.89</v>
      </c>
      <c r="M446" s="12">
        <v>1.78</v>
      </c>
      <c r="N446" s="35">
        <f t="shared" si="578"/>
        <v>2.5842</v>
      </c>
      <c r="O446" s="12">
        <v>0.9</v>
      </c>
      <c r="P446" s="10">
        <v>0.5</v>
      </c>
      <c r="Q446" s="41">
        <f t="shared" si="579"/>
        <v>23899.3896708</v>
      </c>
      <c r="AA446" s="12">
        <v>35434</v>
      </c>
      <c r="AB446" s="13">
        <v>0.58</v>
      </c>
      <c r="AC446" s="12">
        <v>1</v>
      </c>
      <c r="AD446" s="12">
        <v>0</v>
      </c>
      <c r="AE446" s="15">
        <f t="shared" si="580"/>
        <v>20551.72</v>
      </c>
      <c r="AF446" s="12">
        <v>1</v>
      </c>
      <c r="AG446" s="12">
        <v>0.89</v>
      </c>
      <c r="AH446" s="12">
        <v>1.78</v>
      </c>
      <c r="AI446" s="35">
        <f t="shared" si="581"/>
        <v>2.5842</v>
      </c>
      <c r="AJ446" s="12">
        <v>0.9</v>
      </c>
      <c r="AK446" s="10">
        <v>0.5</v>
      </c>
      <c r="AL446" s="41">
        <f t="shared" si="582"/>
        <v>23899.3896708</v>
      </c>
      <c r="AV446" s="12">
        <v>35728</v>
      </c>
      <c r="AW446" s="13">
        <v>0.58</v>
      </c>
      <c r="AX446" s="12">
        <v>1</v>
      </c>
      <c r="AY446" s="12">
        <v>0</v>
      </c>
      <c r="AZ446" s="15">
        <f t="shared" si="583"/>
        <v>20722.24</v>
      </c>
      <c r="BA446" s="12">
        <v>1</v>
      </c>
      <c r="BB446" s="12">
        <v>0.9</v>
      </c>
      <c r="BC446" s="12">
        <v>2.31</v>
      </c>
      <c r="BD446" s="35">
        <f t="shared" si="584"/>
        <v>3.079</v>
      </c>
      <c r="BE446" s="12">
        <v>0.9</v>
      </c>
      <c r="BF446" s="10">
        <v>0.5</v>
      </c>
      <c r="BG446" s="41">
        <f t="shared" si="585"/>
        <v>28711.699632</v>
      </c>
      <c r="BQ446" s="12">
        <v>35728</v>
      </c>
      <c r="BR446" s="13">
        <v>0.58</v>
      </c>
      <c r="BS446" s="12">
        <v>1</v>
      </c>
      <c r="BT446" s="12">
        <v>0</v>
      </c>
      <c r="BU446" s="15">
        <f t="shared" si="586"/>
        <v>20722.24</v>
      </c>
      <c r="BV446" s="12">
        <v>1</v>
      </c>
      <c r="BW446" s="12">
        <v>0.9</v>
      </c>
      <c r="BX446" s="12">
        <v>2.31</v>
      </c>
      <c r="BY446" s="35">
        <f t="shared" si="587"/>
        <v>3.079</v>
      </c>
      <c r="BZ446" s="12">
        <v>0.9</v>
      </c>
      <c r="CA446" s="10">
        <v>0.5</v>
      </c>
      <c r="CB446" s="41">
        <f t="shared" si="588"/>
        <v>28711.699632</v>
      </c>
      <c r="CL446" s="12">
        <v>41312</v>
      </c>
      <c r="CM446" s="13">
        <v>0.58</v>
      </c>
      <c r="CN446" s="12">
        <v>1</v>
      </c>
      <c r="CO446" s="12">
        <v>0</v>
      </c>
      <c r="CP446" s="15">
        <f t="shared" si="589"/>
        <v>23960.96</v>
      </c>
      <c r="CQ446" s="12">
        <v>1</v>
      </c>
      <c r="CR446" s="12">
        <v>0.89</v>
      </c>
      <c r="CS446" s="12">
        <v>1.78</v>
      </c>
      <c r="CT446" s="35">
        <f t="shared" si="590"/>
        <v>2.5842</v>
      </c>
      <c r="CU446" s="12">
        <v>0.9</v>
      </c>
      <c r="CV446" s="10">
        <v>0.5</v>
      </c>
      <c r="CW446" s="41">
        <f t="shared" si="591"/>
        <v>27863.9607744</v>
      </c>
      <c r="DG446" s="12">
        <v>41606</v>
      </c>
      <c r="DH446" s="13">
        <v>0.58</v>
      </c>
      <c r="DI446" s="12">
        <v>1</v>
      </c>
      <c r="DJ446" s="12">
        <v>0</v>
      </c>
      <c r="DK446" s="15">
        <f t="shared" si="592"/>
        <v>24131.48</v>
      </c>
      <c r="DL446" s="12">
        <v>1</v>
      </c>
      <c r="DM446" s="12">
        <v>0.9</v>
      </c>
      <c r="DN446" s="12">
        <v>2.31</v>
      </c>
      <c r="DO446" s="35">
        <f t="shared" si="593"/>
        <v>3.079</v>
      </c>
      <c r="DP446" s="12">
        <v>0.9</v>
      </c>
      <c r="DQ446" s="10">
        <v>0.5</v>
      </c>
      <c r="DR446" s="41">
        <f t="shared" si="594"/>
        <v>33435.372114</v>
      </c>
      <c r="EB446" s="12">
        <v>41606</v>
      </c>
      <c r="EC446" s="13">
        <v>0.58</v>
      </c>
      <c r="ED446" s="12">
        <v>1</v>
      </c>
      <c r="EE446" s="12">
        <v>0</v>
      </c>
      <c r="EF446" s="15">
        <f t="shared" si="595"/>
        <v>24131.48</v>
      </c>
      <c r="EG446" s="12">
        <v>1</v>
      </c>
      <c r="EH446" s="12">
        <v>0.9</v>
      </c>
      <c r="EI446" s="12">
        <v>3.11</v>
      </c>
      <c r="EJ446" s="35">
        <f t="shared" si="596"/>
        <v>3.799</v>
      </c>
      <c r="EK446" s="12">
        <v>0.9</v>
      </c>
      <c r="EL446" s="10">
        <v>0.5</v>
      </c>
      <c r="EM446" s="41">
        <f t="shared" si="597"/>
        <v>41253.971634</v>
      </c>
    </row>
    <row r="447" s="1" customFormat="1" customHeight="1" spans="6:147">
      <c r="F447" s="42" t="s">
        <v>50</v>
      </c>
      <c r="G447" s="37"/>
      <c r="H447" s="37"/>
      <c r="I447" s="37"/>
      <c r="J447" s="37"/>
      <c r="K447" s="37"/>
      <c r="L447" s="37"/>
      <c r="M447" s="38">
        <f>SUM(Q437:Q446)</f>
        <v>91641.79763424</v>
      </c>
      <c r="N447" s="38"/>
      <c r="O447" s="38"/>
      <c r="P447" s="38"/>
      <c r="Q447" s="38"/>
      <c r="R447" s="1"/>
      <c r="S447" s="1"/>
      <c r="T447" s="1"/>
      <c r="U447" s="1"/>
      <c r="V447" s="1"/>
      <c r="W447" s="1"/>
      <c r="X447" s="1"/>
      <c r="Y447" s="1"/>
      <c r="Z447" s="1"/>
      <c r="AA447" s="42" t="s">
        <v>50</v>
      </c>
      <c r="AB447" s="37"/>
      <c r="AC447" s="37"/>
      <c r="AD447" s="37"/>
      <c r="AE447" s="37"/>
      <c r="AF447" s="37"/>
      <c r="AG447" s="37"/>
      <c r="AH447" s="38">
        <f>SUM(AL437:AL446)</f>
        <v>91641.79763424</v>
      </c>
      <c r="AI447" s="38"/>
      <c r="AJ447" s="38"/>
      <c r="AK447" s="38"/>
      <c r="AL447" s="38"/>
      <c r="AM447" s="1"/>
      <c r="AN447" s="1"/>
      <c r="AO447" s="1"/>
      <c r="AP447" s="1"/>
      <c r="AQ447" s="1"/>
      <c r="AR447" s="1"/>
      <c r="AS447" s="1"/>
      <c r="AT447" s="1"/>
      <c r="AU447" s="1"/>
      <c r="AV447" s="42" t="s">
        <v>50</v>
      </c>
      <c r="AW447" s="37"/>
      <c r="AX447" s="37"/>
      <c r="AY447" s="37"/>
      <c r="AZ447" s="37"/>
      <c r="BA447" s="37"/>
      <c r="BB447" s="37"/>
      <c r="BC447" s="38">
        <f>SUM(BG437:BG446)</f>
        <v>110094.5172096</v>
      </c>
      <c r="BD447" s="38"/>
      <c r="BE447" s="38"/>
      <c r="BF447" s="38"/>
      <c r="BG447" s="38"/>
      <c r="BH447" s="1"/>
      <c r="BI447" s="1"/>
      <c r="BJ447" s="1"/>
      <c r="BK447" s="1"/>
      <c r="BL447" s="1"/>
      <c r="BM447" s="1"/>
      <c r="BN447" s="1"/>
      <c r="BO447" s="1"/>
      <c r="BP447" s="1"/>
      <c r="BQ447" s="42" t="s">
        <v>50</v>
      </c>
      <c r="BR447" s="37"/>
      <c r="BS447" s="37"/>
      <c r="BT447" s="37"/>
      <c r="BU447" s="37"/>
      <c r="BV447" s="37"/>
      <c r="BW447" s="37"/>
      <c r="BX447" s="38">
        <f>SUM(CB437:CB446)</f>
        <v>110094.5172096</v>
      </c>
      <c r="BY447" s="38"/>
      <c r="BZ447" s="38"/>
      <c r="CA447" s="38"/>
      <c r="CB447" s="38"/>
      <c r="CC447" s="1"/>
      <c r="CD447" s="1"/>
      <c r="CE447" s="1"/>
      <c r="CF447" s="1"/>
      <c r="CG447" s="1"/>
      <c r="CH447" s="1"/>
      <c r="CI447" s="1"/>
      <c r="CJ447" s="1"/>
      <c r="CK447" s="1"/>
      <c r="CL447" s="42" t="s">
        <v>50</v>
      </c>
      <c r="CM447" s="37"/>
      <c r="CN447" s="37"/>
      <c r="CO447" s="37"/>
      <c r="CP447" s="37"/>
      <c r="CQ447" s="37"/>
      <c r="CR447" s="37"/>
      <c r="CS447" s="38">
        <f>SUM(CW437:CW446)</f>
        <v>106843.87717632</v>
      </c>
      <c r="CT447" s="38"/>
      <c r="CU447" s="38"/>
      <c r="CV447" s="38"/>
      <c r="CW447" s="38"/>
      <c r="CX447" s="1"/>
      <c r="CY447" s="1"/>
      <c r="CZ447" s="1"/>
      <c r="DA447" s="1"/>
      <c r="DB447" s="1"/>
      <c r="DC447" s="1"/>
      <c r="DD447" s="1"/>
      <c r="DE447" s="1"/>
      <c r="DF447" s="1"/>
      <c r="DG447" s="42" t="s">
        <v>50</v>
      </c>
      <c r="DH447" s="37"/>
      <c r="DI447" s="37"/>
      <c r="DJ447" s="37"/>
      <c r="DK447" s="37"/>
      <c r="DL447" s="37"/>
      <c r="DM447" s="37"/>
      <c r="DN447" s="38">
        <f>SUM(DR437:DR446)</f>
        <v>128207.3578992</v>
      </c>
      <c r="DO447" s="38"/>
      <c r="DP447" s="38"/>
      <c r="DQ447" s="38"/>
      <c r="DR447" s="38"/>
      <c r="DS447" s="1"/>
      <c r="DT447" s="1"/>
      <c r="DU447" s="1"/>
      <c r="DV447" s="1"/>
      <c r="DW447" s="1"/>
      <c r="DX447" s="1"/>
      <c r="DY447" s="1"/>
      <c r="DZ447" s="1"/>
      <c r="EA447" s="1"/>
      <c r="EB447" s="42" t="s">
        <v>50</v>
      </c>
      <c r="EC447" s="37"/>
      <c r="ED447" s="37"/>
      <c r="EE447" s="37"/>
      <c r="EF447" s="37"/>
      <c r="EG447" s="37"/>
      <c r="EH447" s="37"/>
      <c r="EI447" s="38">
        <f>SUM(EM437:EM446)</f>
        <v>158187.6429552</v>
      </c>
      <c r="EJ447" s="38"/>
      <c r="EK447" s="38"/>
      <c r="EL447" s="38"/>
      <c r="EM447" s="38"/>
    </row>
    <row r="448" s="1" customFormat="1" customHeight="1" spans="6:147">
      <c r="F448" s="37"/>
      <c r="G448" s="37"/>
      <c r="H448" s="37"/>
      <c r="I448" s="37"/>
      <c r="J448" s="37"/>
      <c r="K448" s="37"/>
      <c r="L448" s="37"/>
      <c r="M448" s="38"/>
      <c r="N448" s="38"/>
      <c r="O448" s="38"/>
      <c r="P448" s="38"/>
      <c r="Q448" s="38"/>
      <c r="R448" s="1"/>
      <c r="S448" s="1"/>
      <c r="T448" s="1"/>
      <c r="U448" s="1"/>
      <c r="V448" s="1"/>
      <c r="W448" s="1"/>
      <c r="X448" s="1"/>
      <c r="Y448" s="1"/>
      <c r="Z448" s="1"/>
      <c r="AA448" s="37"/>
      <c r="AB448" s="37"/>
      <c r="AC448" s="37"/>
      <c r="AD448" s="37"/>
      <c r="AE448" s="37"/>
      <c r="AF448" s="37"/>
      <c r="AG448" s="37"/>
      <c r="AH448" s="38"/>
      <c r="AI448" s="38"/>
      <c r="AJ448" s="38"/>
      <c r="AK448" s="38"/>
      <c r="AL448" s="38"/>
      <c r="AM448" s="1"/>
      <c r="AN448" s="1"/>
      <c r="AO448" s="1"/>
      <c r="AP448" s="1"/>
      <c r="AQ448" s="1"/>
      <c r="AR448" s="1"/>
      <c r="AS448" s="1"/>
      <c r="AT448" s="1"/>
      <c r="AU448" s="1"/>
      <c r="AV448" s="37"/>
      <c r="AW448" s="37"/>
      <c r="AX448" s="37"/>
      <c r="AY448" s="37"/>
      <c r="AZ448" s="37"/>
      <c r="BA448" s="37"/>
      <c r="BB448" s="37"/>
      <c r="BC448" s="38"/>
      <c r="BD448" s="38"/>
      <c r="BE448" s="38"/>
      <c r="BF448" s="38"/>
      <c r="BG448" s="38"/>
      <c r="BH448" s="1"/>
      <c r="BI448" s="1"/>
      <c r="BJ448" s="1"/>
      <c r="BK448" s="1"/>
      <c r="BL448" s="1"/>
      <c r="BM448" s="1"/>
      <c r="BN448" s="1"/>
      <c r="BO448" s="1"/>
      <c r="BP448" s="1"/>
      <c r="BQ448" s="37"/>
      <c r="BR448" s="37"/>
      <c r="BS448" s="37"/>
      <c r="BT448" s="37"/>
      <c r="BU448" s="37"/>
      <c r="BV448" s="37"/>
      <c r="BW448" s="37"/>
      <c r="BX448" s="38"/>
      <c r="BY448" s="38"/>
      <c r="BZ448" s="38"/>
      <c r="CA448" s="38"/>
      <c r="CB448" s="38"/>
      <c r="CC448" s="1"/>
      <c r="CD448" s="1"/>
      <c r="CE448" s="1"/>
      <c r="CF448" s="1"/>
      <c r="CG448" s="1"/>
      <c r="CH448" s="1"/>
      <c r="CI448" s="1"/>
      <c r="CJ448" s="1"/>
      <c r="CK448" s="1"/>
      <c r="CL448" s="37"/>
      <c r="CM448" s="37"/>
      <c r="CN448" s="37"/>
      <c r="CO448" s="37"/>
      <c r="CP448" s="37"/>
      <c r="CQ448" s="37"/>
      <c r="CR448" s="37"/>
      <c r="CS448" s="38"/>
      <c r="CT448" s="38"/>
      <c r="CU448" s="38"/>
      <c r="CV448" s="38"/>
      <c r="CW448" s="38"/>
      <c r="CX448" s="1"/>
      <c r="CY448" s="1"/>
      <c r="CZ448" s="1"/>
      <c r="DA448" s="1"/>
      <c r="DB448" s="1"/>
      <c r="DC448" s="1"/>
      <c r="DD448" s="1"/>
      <c r="DE448" s="1"/>
      <c r="DF448" s="1"/>
      <c r="DG448" s="37"/>
      <c r="DH448" s="37"/>
      <c r="DI448" s="37"/>
      <c r="DJ448" s="37"/>
      <c r="DK448" s="37"/>
      <c r="DL448" s="37"/>
      <c r="DM448" s="37"/>
      <c r="DN448" s="38"/>
      <c r="DO448" s="38"/>
      <c r="DP448" s="38"/>
      <c r="DQ448" s="38"/>
      <c r="DR448" s="38"/>
      <c r="DS448" s="1"/>
      <c r="DT448" s="1"/>
      <c r="DU448" s="1"/>
      <c r="DV448" s="1"/>
      <c r="DW448" s="1"/>
      <c r="DX448" s="1"/>
      <c r="DY448" s="1"/>
      <c r="DZ448" s="1"/>
      <c r="EA448" s="1"/>
      <c r="EB448" s="37"/>
      <c r="EC448" s="37"/>
      <c r="ED448" s="37"/>
      <c r="EE448" s="37"/>
      <c r="EF448" s="37"/>
      <c r="EG448" s="37"/>
      <c r="EH448" s="37"/>
      <c r="EI448" s="38"/>
      <c r="EJ448" s="38"/>
      <c r="EK448" s="38"/>
      <c r="EL448" s="38"/>
      <c r="EM448" s="38"/>
    </row>
    <row r="449" s="1" customFormat="1" customHeight="1" spans="1:147">
      <c r="F449" s="37"/>
      <c r="G449" s="37"/>
      <c r="H449" s="37"/>
      <c r="I449" s="37"/>
      <c r="J449" s="37"/>
      <c r="K449" s="37"/>
      <c r="L449" s="37"/>
      <c r="M449" s="38"/>
      <c r="N449" s="38"/>
      <c r="O449" s="38"/>
      <c r="P449" s="38"/>
      <c r="Q449" s="38"/>
      <c r="R449" s="1"/>
      <c r="S449" s="1"/>
      <c r="T449" s="1"/>
      <c r="U449" s="1"/>
      <c r="V449" s="1"/>
      <c r="W449" s="1"/>
      <c r="X449" s="1"/>
      <c r="Y449" s="1"/>
      <c r="Z449" s="1"/>
      <c r="AA449" s="37"/>
      <c r="AB449" s="37"/>
      <c r="AC449" s="37"/>
      <c r="AD449" s="37"/>
      <c r="AE449" s="37"/>
      <c r="AF449" s="37"/>
      <c r="AG449" s="37"/>
      <c r="AH449" s="38"/>
      <c r="AI449" s="38"/>
      <c r="AJ449" s="38"/>
      <c r="AK449" s="38"/>
      <c r="AL449" s="38"/>
      <c r="AM449" s="1"/>
      <c r="AN449" s="1"/>
      <c r="AO449" s="1"/>
      <c r="AP449" s="1"/>
      <c r="AQ449" s="1"/>
      <c r="AR449" s="1"/>
      <c r="AS449" s="1"/>
      <c r="AT449" s="1"/>
      <c r="AU449" s="1"/>
      <c r="AV449" s="37"/>
      <c r="AW449" s="37"/>
      <c r="AX449" s="37"/>
      <c r="AY449" s="37"/>
      <c r="AZ449" s="37"/>
      <c r="BA449" s="37"/>
      <c r="BB449" s="37"/>
      <c r="BC449" s="38"/>
      <c r="BD449" s="38"/>
      <c r="BE449" s="38"/>
      <c r="BF449" s="38"/>
      <c r="BG449" s="38"/>
      <c r="BH449" s="1"/>
      <c r="BI449" s="1"/>
      <c r="BJ449" s="1"/>
      <c r="BK449" s="1"/>
      <c r="BL449" s="1"/>
      <c r="BM449" s="1"/>
      <c r="BN449" s="1"/>
      <c r="BO449" s="1"/>
      <c r="BP449" s="1"/>
      <c r="BQ449" s="37"/>
      <c r="BR449" s="37"/>
      <c r="BS449" s="37"/>
      <c r="BT449" s="37"/>
      <c r="BU449" s="37"/>
      <c r="BV449" s="37"/>
      <c r="BW449" s="37"/>
      <c r="BX449" s="38"/>
      <c r="BY449" s="38"/>
      <c r="BZ449" s="38"/>
      <c r="CA449" s="38"/>
      <c r="CB449" s="38"/>
      <c r="CC449" s="1"/>
      <c r="CD449" s="1"/>
      <c r="CE449" s="1"/>
      <c r="CF449" s="1"/>
      <c r="CG449" s="1"/>
      <c r="CH449" s="1"/>
      <c r="CI449" s="1"/>
      <c r="CJ449" s="1"/>
      <c r="CK449" s="1"/>
      <c r="CL449" s="37"/>
      <c r="CM449" s="37"/>
      <c r="CN449" s="37"/>
      <c r="CO449" s="37"/>
      <c r="CP449" s="37"/>
      <c r="CQ449" s="37"/>
      <c r="CR449" s="37"/>
      <c r="CS449" s="38"/>
      <c r="CT449" s="38"/>
      <c r="CU449" s="38"/>
      <c r="CV449" s="38"/>
      <c r="CW449" s="38"/>
      <c r="CX449" s="1"/>
      <c r="CY449" s="1"/>
      <c r="CZ449" s="1"/>
      <c r="DA449" s="1"/>
      <c r="DB449" s="1"/>
      <c r="DC449" s="1"/>
      <c r="DD449" s="1"/>
      <c r="DE449" s="1"/>
      <c r="DF449" s="1"/>
      <c r="DG449" s="37"/>
      <c r="DH449" s="37"/>
      <c r="DI449" s="37"/>
      <c r="DJ449" s="37"/>
      <c r="DK449" s="37"/>
      <c r="DL449" s="37"/>
      <c r="DM449" s="37"/>
      <c r="DN449" s="38"/>
      <c r="DO449" s="38"/>
      <c r="DP449" s="38"/>
      <c r="DQ449" s="38"/>
      <c r="DR449" s="38"/>
      <c r="DS449" s="1"/>
      <c r="DT449" s="1"/>
      <c r="DU449" s="1"/>
      <c r="DV449" s="1"/>
      <c r="DW449" s="1"/>
      <c r="DX449" s="1"/>
      <c r="DY449" s="1"/>
      <c r="DZ449" s="1"/>
      <c r="EA449" s="1"/>
      <c r="EB449" s="37"/>
      <c r="EC449" s="37"/>
      <c r="ED449" s="37"/>
      <c r="EE449" s="37"/>
      <c r="EF449" s="37"/>
      <c r="EG449" s="37"/>
      <c r="EH449" s="37"/>
      <c r="EI449" s="38"/>
      <c r="EJ449" s="38"/>
      <c r="EK449" s="38"/>
      <c r="EL449" s="38"/>
      <c r="EM449" s="38"/>
    </row>
    <row r="451" s="1" customFormat="1" customHeight="1" spans="1:147">
      <c r="A451" s="2" t="s">
        <v>191</v>
      </c>
      <c r="B451" s="2"/>
      <c r="C451" s="2"/>
      <c r="D451" s="2"/>
      <c r="E451" s="2"/>
      <c r="F451" s="3" t="s">
        <v>1</v>
      </c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2" t="s">
        <v>192</v>
      </c>
      <c r="W451" s="2"/>
      <c r="X451" s="2"/>
      <c r="Y451" s="2"/>
      <c r="Z451" s="2"/>
      <c r="AA451" s="3" t="s">
        <v>1</v>
      </c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2" t="s">
        <v>193</v>
      </c>
      <c r="AR451" s="2"/>
      <c r="AS451" s="2"/>
      <c r="AT451" s="2"/>
      <c r="AU451" s="2"/>
      <c r="AV451" s="3" t="s">
        <v>1</v>
      </c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2" t="s">
        <v>194</v>
      </c>
      <c r="BM451" s="2"/>
      <c r="BN451" s="2"/>
      <c r="BO451" s="2"/>
      <c r="BP451" s="2"/>
      <c r="BQ451" s="3" t="s">
        <v>1</v>
      </c>
      <c r="BR451" s="3"/>
      <c r="BS451" s="3"/>
      <c r="BT451" s="3"/>
      <c r="BU451" s="3"/>
      <c r="BV451" s="3"/>
      <c r="BW451" s="3"/>
      <c r="BX451" s="3"/>
      <c r="BY451" s="3"/>
      <c r="BZ451" s="3"/>
      <c r="CA451" s="3"/>
      <c r="CB451" s="3"/>
      <c r="CC451" s="3"/>
      <c r="CD451" s="3"/>
      <c r="CE451" s="3"/>
      <c r="CF451" s="3"/>
      <c r="CG451" s="2" t="s">
        <v>195</v>
      </c>
      <c r="CH451" s="2"/>
      <c r="CI451" s="2"/>
      <c r="CJ451" s="2"/>
      <c r="CK451" s="2"/>
      <c r="CL451" s="3" t="s">
        <v>1</v>
      </c>
      <c r="CM451" s="3"/>
      <c r="CN451" s="3"/>
      <c r="CO451" s="3"/>
      <c r="CP451" s="3"/>
      <c r="CQ451" s="3"/>
      <c r="CR451" s="3"/>
      <c r="CS451" s="3"/>
      <c r="CT451" s="3"/>
      <c r="CU451" s="3"/>
      <c r="CV451" s="3"/>
      <c r="CW451" s="3"/>
      <c r="CX451" s="3"/>
      <c r="CY451" s="3"/>
      <c r="CZ451" s="3"/>
      <c r="DA451" s="3"/>
      <c r="DB451" s="2" t="s">
        <v>196</v>
      </c>
      <c r="DC451" s="2"/>
      <c r="DD451" s="2"/>
      <c r="DE451" s="2"/>
      <c r="DF451" s="2"/>
      <c r="DG451" s="3" t="s">
        <v>1</v>
      </c>
      <c r="DH451" s="3"/>
      <c r="DI451" s="3"/>
      <c r="DJ451" s="3"/>
      <c r="DK451" s="3"/>
      <c r="DL451" s="3"/>
      <c r="DM451" s="3"/>
      <c r="DN451" s="3"/>
      <c r="DO451" s="3"/>
      <c r="DP451" s="3"/>
      <c r="DQ451" s="3"/>
      <c r="DR451" s="3"/>
      <c r="DS451" s="3"/>
      <c r="DT451" s="3"/>
      <c r="DU451" s="3"/>
      <c r="DV451" s="3"/>
      <c r="DW451" s="2" t="s">
        <v>197</v>
      </c>
      <c r="DX451" s="2"/>
      <c r="DY451" s="2"/>
      <c r="DZ451" s="2"/>
      <c r="EA451" s="2"/>
      <c r="EB451" s="3" t="s">
        <v>1</v>
      </c>
      <c r="EC451" s="3"/>
      <c r="ED451" s="3"/>
      <c r="EE451" s="3"/>
      <c r="EF451" s="3"/>
      <c r="EG451" s="3"/>
      <c r="EH451" s="3"/>
      <c r="EI451" s="3"/>
      <c r="EJ451" s="3"/>
      <c r="EK451" s="3"/>
      <c r="EL451" s="3"/>
      <c r="EM451" s="3"/>
      <c r="EN451" s="3"/>
      <c r="EO451" s="3"/>
      <c r="EP451" s="3"/>
      <c r="EQ451" s="3"/>
    </row>
    <row r="452" s="1" customFormat="1" customHeight="1" spans="1:147">
      <c r="A452" s="2"/>
      <c r="B452" s="2"/>
      <c r="C452" s="2"/>
      <c r="D452" s="2"/>
      <c r="E452" s="2"/>
      <c r="F452" s="4" t="s">
        <v>8</v>
      </c>
      <c r="G452" s="5"/>
      <c r="H452" s="5"/>
      <c r="I452" s="5"/>
      <c r="J452" s="6"/>
      <c r="K452" s="7" t="s">
        <v>9</v>
      </c>
      <c r="L452" s="7"/>
      <c r="M452" s="7"/>
      <c r="N452" s="7"/>
      <c r="O452" s="8" t="s">
        <v>10</v>
      </c>
      <c r="P452" s="9" t="s">
        <v>11</v>
      </c>
      <c r="Q452" s="9"/>
      <c r="R452" s="9"/>
      <c r="S452" s="10" t="s">
        <v>12</v>
      </c>
      <c r="T452" s="8" t="s">
        <v>13</v>
      </c>
      <c r="U452" s="11" t="s">
        <v>14</v>
      </c>
      <c r="V452" s="2"/>
      <c r="W452" s="2"/>
      <c r="X452" s="2"/>
      <c r="Y452" s="2"/>
      <c r="Z452" s="2"/>
      <c r="AA452" s="4" t="s">
        <v>8</v>
      </c>
      <c r="AB452" s="5"/>
      <c r="AC452" s="5"/>
      <c r="AD452" s="5"/>
      <c r="AE452" s="6"/>
      <c r="AF452" s="7" t="s">
        <v>9</v>
      </c>
      <c r="AG452" s="7"/>
      <c r="AH452" s="7"/>
      <c r="AI452" s="7"/>
      <c r="AJ452" s="8" t="s">
        <v>10</v>
      </c>
      <c r="AK452" s="9" t="s">
        <v>11</v>
      </c>
      <c r="AL452" s="9"/>
      <c r="AM452" s="9"/>
      <c r="AN452" s="10" t="s">
        <v>12</v>
      </c>
      <c r="AO452" s="8" t="s">
        <v>13</v>
      </c>
      <c r="AP452" s="11" t="s">
        <v>14</v>
      </c>
      <c r="AQ452" s="2"/>
      <c r="AR452" s="2"/>
      <c r="AS452" s="2"/>
      <c r="AT452" s="2"/>
      <c r="AU452" s="2"/>
      <c r="AV452" s="4" t="s">
        <v>8</v>
      </c>
      <c r="AW452" s="5"/>
      <c r="AX452" s="5"/>
      <c r="AY452" s="5"/>
      <c r="AZ452" s="6"/>
      <c r="BA452" s="7" t="s">
        <v>9</v>
      </c>
      <c r="BB452" s="7"/>
      <c r="BC452" s="7"/>
      <c r="BD452" s="7"/>
      <c r="BE452" s="8" t="s">
        <v>10</v>
      </c>
      <c r="BF452" s="9" t="s">
        <v>11</v>
      </c>
      <c r="BG452" s="9"/>
      <c r="BH452" s="9"/>
      <c r="BI452" s="10" t="s">
        <v>12</v>
      </c>
      <c r="BJ452" s="8" t="s">
        <v>13</v>
      </c>
      <c r="BK452" s="11" t="s">
        <v>14</v>
      </c>
      <c r="BL452" s="2"/>
      <c r="BM452" s="2"/>
      <c r="BN452" s="2"/>
      <c r="BO452" s="2"/>
      <c r="BP452" s="2"/>
      <c r="BQ452" s="4" t="s">
        <v>8</v>
      </c>
      <c r="BR452" s="5"/>
      <c r="BS452" s="5"/>
      <c r="BT452" s="5"/>
      <c r="BU452" s="6"/>
      <c r="BV452" s="7" t="s">
        <v>9</v>
      </c>
      <c r="BW452" s="7"/>
      <c r="BX452" s="7"/>
      <c r="BY452" s="7"/>
      <c r="BZ452" s="8" t="s">
        <v>10</v>
      </c>
      <c r="CA452" s="9" t="s">
        <v>11</v>
      </c>
      <c r="CB452" s="9"/>
      <c r="CC452" s="9"/>
      <c r="CD452" s="10" t="s">
        <v>12</v>
      </c>
      <c r="CE452" s="8" t="s">
        <v>13</v>
      </c>
      <c r="CF452" s="11" t="s">
        <v>14</v>
      </c>
      <c r="CG452" s="2"/>
      <c r="CH452" s="2"/>
      <c r="CI452" s="2"/>
      <c r="CJ452" s="2"/>
      <c r="CK452" s="2"/>
      <c r="CL452" s="4" t="s">
        <v>8</v>
      </c>
      <c r="CM452" s="5"/>
      <c r="CN452" s="5"/>
      <c r="CO452" s="5"/>
      <c r="CP452" s="6"/>
      <c r="CQ452" s="7" t="s">
        <v>9</v>
      </c>
      <c r="CR452" s="7"/>
      <c r="CS452" s="7"/>
      <c r="CT452" s="7"/>
      <c r="CU452" s="8" t="s">
        <v>10</v>
      </c>
      <c r="CV452" s="9" t="s">
        <v>11</v>
      </c>
      <c r="CW452" s="9"/>
      <c r="CX452" s="9"/>
      <c r="CY452" s="10" t="s">
        <v>12</v>
      </c>
      <c r="CZ452" s="8" t="s">
        <v>13</v>
      </c>
      <c r="DA452" s="11" t="s">
        <v>14</v>
      </c>
      <c r="DB452" s="2"/>
      <c r="DC452" s="2"/>
      <c r="DD452" s="2"/>
      <c r="DE452" s="2"/>
      <c r="DF452" s="2"/>
      <c r="DG452" s="4" t="s">
        <v>8</v>
      </c>
      <c r="DH452" s="5"/>
      <c r="DI452" s="5"/>
      <c r="DJ452" s="5"/>
      <c r="DK452" s="6"/>
      <c r="DL452" s="7" t="s">
        <v>9</v>
      </c>
      <c r="DM452" s="7"/>
      <c r="DN452" s="7"/>
      <c r="DO452" s="7"/>
      <c r="DP452" s="8" t="s">
        <v>10</v>
      </c>
      <c r="DQ452" s="9" t="s">
        <v>11</v>
      </c>
      <c r="DR452" s="9"/>
      <c r="DS452" s="9"/>
      <c r="DT452" s="10" t="s">
        <v>12</v>
      </c>
      <c r="DU452" s="8" t="s">
        <v>13</v>
      </c>
      <c r="DV452" s="11" t="s">
        <v>14</v>
      </c>
      <c r="DW452" s="2"/>
      <c r="DX452" s="2"/>
      <c r="DY452" s="2"/>
      <c r="DZ452" s="2"/>
      <c r="EA452" s="2"/>
      <c r="EB452" s="4" t="s">
        <v>8</v>
      </c>
      <c r="EC452" s="5"/>
      <c r="ED452" s="5"/>
      <c r="EE452" s="5"/>
      <c r="EF452" s="6"/>
      <c r="EG452" s="7" t="s">
        <v>9</v>
      </c>
      <c r="EH452" s="7"/>
      <c r="EI452" s="7"/>
      <c r="EJ452" s="7"/>
      <c r="EK452" s="8" t="s">
        <v>10</v>
      </c>
      <c r="EL452" s="9" t="s">
        <v>11</v>
      </c>
      <c r="EM452" s="9"/>
      <c r="EN452" s="9"/>
      <c r="EO452" s="10" t="s">
        <v>12</v>
      </c>
      <c r="EP452" s="8" t="s">
        <v>13</v>
      </c>
      <c r="EQ452" s="11" t="s">
        <v>14</v>
      </c>
    </row>
    <row r="453" s="1" customFormat="1" customHeight="1" spans="1:147">
      <c r="A453" s="1" t="s">
        <v>15</v>
      </c>
      <c r="B453" s="1" t="s">
        <v>16</v>
      </c>
      <c r="C453" s="1" t="s">
        <v>17</v>
      </c>
      <c r="D453" s="1" t="s">
        <v>18</v>
      </c>
      <c r="E453" s="1" t="s">
        <v>19</v>
      </c>
      <c r="F453" s="12" t="s">
        <v>20</v>
      </c>
      <c r="G453" s="12" t="s">
        <v>21</v>
      </c>
      <c r="H453" s="13" t="s">
        <v>22</v>
      </c>
      <c r="I453" s="14" t="s">
        <v>23</v>
      </c>
      <c r="J453" s="15" t="s">
        <v>8</v>
      </c>
      <c r="K453" s="12" t="s">
        <v>24</v>
      </c>
      <c r="L453" s="12" t="s">
        <v>20</v>
      </c>
      <c r="M453" s="12" t="s">
        <v>25</v>
      </c>
      <c r="N453" s="7" t="s">
        <v>26</v>
      </c>
      <c r="O453" s="16"/>
      <c r="P453" s="12" t="s">
        <v>27</v>
      </c>
      <c r="Q453" s="12" t="s">
        <v>28</v>
      </c>
      <c r="R453" s="9" t="s">
        <v>29</v>
      </c>
      <c r="S453" s="10" t="s">
        <v>30</v>
      </c>
      <c r="T453" s="16"/>
      <c r="U453" s="17"/>
      <c r="V453" s="1" t="s">
        <v>15</v>
      </c>
      <c r="W453" s="1" t="s">
        <v>16</v>
      </c>
      <c r="X453" s="1" t="s">
        <v>17</v>
      </c>
      <c r="Y453" s="1" t="s">
        <v>18</v>
      </c>
      <c r="Z453" s="1" t="s">
        <v>19</v>
      </c>
      <c r="AA453" s="12" t="s">
        <v>20</v>
      </c>
      <c r="AB453" s="12" t="s">
        <v>21</v>
      </c>
      <c r="AC453" s="13" t="s">
        <v>22</v>
      </c>
      <c r="AD453" s="14" t="s">
        <v>23</v>
      </c>
      <c r="AE453" s="15" t="s">
        <v>8</v>
      </c>
      <c r="AF453" s="12" t="s">
        <v>24</v>
      </c>
      <c r="AG453" s="12" t="s">
        <v>20</v>
      </c>
      <c r="AH453" s="12" t="s">
        <v>25</v>
      </c>
      <c r="AI453" s="7" t="s">
        <v>26</v>
      </c>
      <c r="AJ453" s="16"/>
      <c r="AK453" s="12" t="s">
        <v>27</v>
      </c>
      <c r="AL453" s="12" t="s">
        <v>28</v>
      </c>
      <c r="AM453" s="9" t="s">
        <v>29</v>
      </c>
      <c r="AN453" s="10" t="s">
        <v>30</v>
      </c>
      <c r="AO453" s="16"/>
      <c r="AP453" s="17"/>
      <c r="AQ453" s="1" t="s">
        <v>15</v>
      </c>
      <c r="AR453" s="1" t="s">
        <v>16</v>
      </c>
      <c r="AS453" s="1" t="s">
        <v>17</v>
      </c>
      <c r="AT453" s="1" t="s">
        <v>18</v>
      </c>
      <c r="AU453" s="1" t="s">
        <v>19</v>
      </c>
      <c r="AV453" s="12" t="s">
        <v>20</v>
      </c>
      <c r="AW453" s="12" t="s">
        <v>21</v>
      </c>
      <c r="AX453" s="13" t="s">
        <v>22</v>
      </c>
      <c r="AY453" s="14" t="s">
        <v>23</v>
      </c>
      <c r="AZ453" s="15" t="s">
        <v>8</v>
      </c>
      <c r="BA453" s="12" t="s">
        <v>24</v>
      </c>
      <c r="BB453" s="12" t="s">
        <v>20</v>
      </c>
      <c r="BC453" s="12" t="s">
        <v>25</v>
      </c>
      <c r="BD453" s="7" t="s">
        <v>26</v>
      </c>
      <c r="BE453" s="16"/>
      <c r="BF453" s="12" t="s">
        <v>27</v>
      </c>
      <c r="BG453" s="12" t="s">
        <v>28</v>
      </c>
      <c r="BH453" s="9" t="s">
        <v>29</v>
      </c>
      <c r="BI453" s="10" t="s">
        <v>30</v>
      </c>
      <c r="BJ453" s="16"/>
      <c r="BK453" s="17"/>
      <c r="BL453" s="1" t="s">
        <v>15</v>
      </c>
      <c r="BM453" s="1" t="s">
        <v>16</v>
      </c>
      <c r="BN453" s="1" t="s">
        <v>17</v>
      </c>
      <c r="BO453" s="1" t="s">
        <v>18</v>
      </c>
      <c r="BP453" s="1" t="s">
        <v>19</v>
      </c>
      <c r="BQ453" s="12" t="s">
        <v>20</v>
      </c>
      <c r="BR453" s="12" t="s">
        <v>21</v>
      </c>
      <c r="BS453" s="13" t="s">
        <v>22</v>
      </c>
      <c r="BT453" s="14" t="s">
        <v>23</v>
      </c>
      <c r="BU453" s="15" t="s">
        <v>8</v>
      </c>
      <c r="BV453" s="12" t="s">
        <v>24</v>
      </c>
      <c r="BW453" s="12" t="s">
        <v>20</v>
      </c>
      <c r="BX453" s="12" t="s">
        <v>25</v>
      </c>
      <c r="BY453" s="7" t="s">
        <v>26</v>
      </c>
      <c r="BZ453" s="16"/>
      <c r="CA453" s="12" t="s">
        <v>27</v>
      </c>
      <c r="CB453" s="12" t="s">
        <v>28</v>
      </c>
      <c r="CC453" s="9" t="s">
        <v>29</v>
      </c>
      <c r="CD453" s="10" t="s">
        <v>30</v>
      </c>
      <c r="CE453" s="16"/>
      <c r="CF453" s="17"/>
      <c r="CG453" s="1" t="s">
        <v>15</v>
      </c>
      <c r="CH453" s="1" t="s">
        <v>16</v>
      </c>
      <c r="CI453" s="1" t="s">
        <v>17</v>
      </c>
      <c r="CJ453" s="1" t="s">
        <v>18</v>
      </c>
      <c r="CK453" s="1" t="s">
        <v>19</v>
      </c>
      <c r="CL453" s="12" t="s">
        <v>20</v>
      </c>
      <c r="CM453" s="12" t="s">
        <v>21</v>
      </c>
      <c r="CN453" s="13" t="s">
        <v>22</v>
      </c>
      <c r="CO453" s="14" t="s">
        <v>23</v>
      </c>
      <c r="CP453" s="15" t="s">
        <v>8</v>
      </c>
      <c r="CQ453" s="12" t="s">
        <v>24</v>
      </c>
      <c r="CR453" s="12" t="s">
        <v>20</v>
      </c>
      <c r="CS453" s="12" t="s">
        <v>25</v>
      </c>
      <c r="CT453" s="7" t="s">
        <v>26</v>
      </c>
      <c r="CU453" s="16"/>
      <c r="CV453" s="12" t="s">
        <v>27</v>
      </c>
      <c r="CW453" s="12" t="s">
        <v>28</v>
      </c>
      <c r="CX453" s="9" t="s">
        <v>29</v>
      </c>
      <c r="CY453" s="10" t="s">
        <v>30</v>
      </c>
      <c r="CZ453" s="16"/>
      <c r="DA453" s="17"/>
      <c r="DB453" s="1" t="s">
        <v>15</v>
      </c>
      <c r="DC453" s="1" t="s">
        <v>16</v>
      </c>
      <c r="DD453" s="1" t="s">
        <v>17</v>
      </c>
      <c r="DE453" s="1" t="s">
        <v>18</v>
      </c>
      <c r="DF453" s="1" t="s">
        <v>19</v>
      </c>
      <c r="DG453" s="12" t="s">
        <v>20</v>
      </c>
      <c r="DH453" s="12" t="s">
        <v>21</v>
      </c>
      <c r="DI453" s="13" t="s">
        <v>22</v>
      </c>
      <c r="DJ453" s="14" t="s">
        <v>23</v>
      </c>
      <c r="DK453" s="15" t="s">
        <v>8</v>
      </c>
      <c r="DL453" s="12" t="s">
        <v>24</v>
      </c>
      <c r="DM453" s="12" t="s">
        <v>20</v>
      </c>
      <c r="DN453" s="12" t="s">
        <v>25</v>
      </c>
      <c r="DO453" s="7" t="s">
        <v>26</v>
      </c>
      <c r="DP453" s="16"/>
      <c r="DQ453" s="12" t="s">
        <v>27</v>
      </c>
      <c r="DR453" s="12" t="s">
        <v>28</v>
      </c>
      <c r="DS453" s="9" t="s">
        <v>29</v>
      </c>
      <c r="DT453" s="10" t="s">
        <v>30</v>
      </c>
      <c r="DU453" s="16"/>
      <c r="DV453" s="17"/>
      <c r="DW453" s="1" t="s">
        <v>15</v>
      </c>
      <c r="DX453" s="1" t="s">
        <v>16</v>
      </c>
      <c r="DY453" s="1" t="s">
        <v>17</v>
      </c>
      <c r="DZ453" s="1" t="s">
        <v>18</v>
      </c>
      <c r="EA453" s="1" t="s">
        <v>19</v>
      </c>
      <c r="EB453" s="12" t="s">
        <v>20</v>
      </c>
      <c r="EC453" s="12" t="s">
        <v>21</v>
      </c>
      <c r="ED453" s="13" t="s">
        <v>22</v>
      </c>
      <c r="EE453" s="14" t="s">
        <v>23</v>
      </c>
      <c r="EF453" s="15" t="s">
        <v>8</v>
      </c>
      <c r="EG453" s="12" t="s">
        <v>24</v>
      </c>
      <c r="EH453" s="12" t="s">
        <v>20</v>
      </c>
      <c r="EI453" s="12" t="s">
        <v>25</v>
      </c>
      <c r="EJ453" s="7" t="s">
        <v>26</v>
      </c>
      <c r="EK453" s="16"/>
      <c r="EL453" s="12" t="s">
        <v>27</v>
      </c>
      <c r="EM453" s="12" t="s">
        <v>28</v>
      </c>
      <c r="EN453" s="9" t="s">
        <v>29</v>
      </c>
      <c r="EO453" s="10" t="s">
        <v>30</v>
      </c>
      <c r="EP453" s="16"/>
      <c r="EQ453" s="17"/>
    </row>
    <row r="454" s="1" customFormat="1" customHeight="1" spans="1:147">
      <c r="A454" s="18">
        <f>N472</f>
        <v>4452954.75691439</v>
      </c>
      <c r="B454" s="18">
        <f>K521</f>
        <v>359639.57892366</v>
      </c>
      <c r="C454" s="18">
        <f>N502</f>
        <v>880566.394171448</v>
      </c>
      <c r="D454" s="18">
        <f>M537</f>
        <v>91641.79763424</v>
      </c>
      <c r="E454" s="18">
        <v>18</v>
      </c>
      <c r="F454" s="12">
        <v>1524</v>
      </c>
      <c r="G454" s="12">
        <f t="shared" ref="G454:G458" si="598">1.728+0.6</f>
        <v>2.328</v>
      </c>
      <c r="H454" s="13">
        <v>1.35</v>
      </c>
      <c r="I454" s="14">
        <v>1.4</v>
      </c>
      <c r="J454" s="15">
        <f t="shared" ref="J454:J471" si="599">F454*G454*H454*I454</f>
        <v>6705.47808</v>
      </c>
      <c r="K454" s="12">
        <v>1</v>
      </c>
      <c r="L454" s="12">
        <v>1524</v>
      </c>
      <c r="M454" s="12">
        <v>1.23</v>
      </c>
      <c r="N454" s="19">
        <f t="shared" ref="N454:N471" si="600">1+6*L454/(L454+2000)+M454</f>
        <v>4.82477866061294</v>
      </c>
      <c r="O454" s="20">
        <v>11872</v>
      </c>
      <c r="P454" s="12">
        <v>0.99</v>
      </c>
      <c r="Q454" s="12">
        <v>3.34</v>
      </c>
      <c r="R454" s="9">
        <f t="shared" ref="R454:R471" si="601">1+P454*Q454</f>
        <v>4.3066</v>
      </c>
      <c r="S454" s="10">
        <v>1.225</v>
      </c>
      <c r="T454" s="20">
        <v>1</v>
      </c>
      <c r="U454" s="21">
        <f t="shared" ref="U454:U471" si="602">((J454*K454*N454)+O454)*R454*S454*T454</f>
        <v>233309.832125913</v>
      </c>
      <c r="V454" s="18">
        <f>AI472</f>
        <v>4519749.07826811</v>
      </c>
      <c r="W454" s="18">
        <f>AF521</f>
        <v>359639.57892366</v>
      </c>
      <c r="X454" s="18">
        <f>AI502</f>
        <v>1104306.76874616</v>
      </c>
      <c r="Y454" s="18">
        <f>AH537</f>
        <v>91641.79763424</v>
      </c>
      <c r="Z454" s="18">
        <v>18</v>
      </c>
      <c r="AA454" s="12">
        <v>1524</v>
      </c>
      <c r="AB454" s="12">
        <f t="shared" ref="AB454:AB458" si="603">1.728+0.6</f>
        <v>2.328</v>
      </c>
      <c r="AC454" s="13">
        <v>1.35</v>
      </c>
      <c r="AD454" s="14">
        <v>1.4</v>
      </c>
      <c r="AE454" s="15">
        <f t="shared" ref="AE454:AE471" si="604">AA454*AB454*AC454*AD454</f>
        <v>6705.47808</v>
      </c>
      <c r="AF454" s="12">
        <v>1</v>
      </c>
      <c r="AG454" s="12">
        <v>1524</v>
      </c>
      <c r="AH454" s="12">
        <v>1.23</v>
      </c>
      <c r="AI454" s="19">
        <f t="shared" ref="AI454:AI471" si="605">1+6*AG454/(AG454+2000)+AH454</f>
        <v>4.82477866061294</v>
      </c>
      <c r="AJ454" s="20">
        <v>11872</v>
      </c>
      <c r="AK454" s="12">
        <v>0.99</v>
      </c>
      <c r="AL454" s="12">
        <v>3.34</v>
      </c>
      <c r="AM454" s="9">
        <f t="shared" ref="AM454:AM471" si="606">1+AK454*AL454</f>
        <v>4.3066</v>
      </c>
      <c r="AN454" s="10">
        <v>1.225</v>
      </c>
      <c r="AO454" s="22">
        <v>1.015</v>
      </c>
      <c r="AP454" s="21">
        <f t="shared" ref="AP454:AP471" si="607">((AE454*AF454*AI454)+AJ454)*AM454*AN454*AO454</f>
        <v>236809.479607802</v>
      </c>
      <c r="AQ454" s="18">
        <f>BD472</f>
        <v>4452954.75691439</v>
      </c>
      <c r="AR454" s="18">
        <f>BA521</f>
        <v>359639.57892366</v>
      </c>
      <c r="AS454" s="18">
        <f>BD502</f>
        <v>1225300.65158635</v>
      </c>
      <c r="AT454" s="18">
        <f>BC537</f>
        <v>110094.5172096</v>
      </c>
      <c r="AU454" s="18">
        <v>18</v>
      </c>
      <c r="AV454" s="12">
        <v>1524</v>
      </c>
      <c r="AW454" s="12">
        <f t="shared" ref="AW454:AW458" si="608">1.728+0.6</f>
        <v>2.328</v>
      </c>
      <c r="AX454" s="13">
        <v>1.35</v>
      </c>
      <c r="AY454" s="14">
        <v>1.4</v>
      </c>
      <c r="AZ454" s="15">
        <f t="shared" ref="AZ454:AZ471" si="609">AV454*AW454*AX454*AY454</f>
        <v>6705.47808</v>
      </c>
      <c r="BA454" s="12">
        <v>1</v>
      </c>
      <c r="BB454" s="12">
        <v>1524</v>
      </c>
      <c r="BC454" s="12">
        <v>1.23</v>
      </c>
      <c r="BD454" s="19">
        <f t="shared" ref="BD454:BD471" si="610">1+6*BB454/(BB454+2000)+BC454</f>
        <v>4.82477866061294</v>
      </c>
      <c r="BE454" s="20">
        <v>11872</v>
      </c>
      <c r="BF454" s="12">
        <v>0.99</v>
      </c>
      <c r="BG454" s="12">
        <v>3.34</v>
      </c>
      <c r="BH454" s="9">
        <f t="shared" ref="BH454:BH471" si="611">1+BF454*BG454</f>
        <v>4.3066</v>
      </c>
      <c r="BI454" s="10">
        <v>1.225</v>
      </c>
      <c r="BJ454" s="20">
        <v>1</v>
      </c>
      <c r="BK454" s="21">
        <f t="shared" ref="BK454:BK471" si="612">((AZ454*BA454*BD454)+BE454)*BH454*BI454*BJ454</f>
        <v>233309.832125913</v>
      </c>
      <c r="BL454" s="18">
        <f>BY472</f>
        <v>4519749.07826811</v>
      </c>
      <c r="BM454" s="18">
        <f>BV521</f>
        <v>359639.57892366</v>
      </c>
      <c r="BN454" s="18">
        <f>BY502</f>
        <v>1536901.93458686</v>
      </c>
      <c r="BO454" s="18">
        <f>BX537</f>
        <v>110094.5172096</v>
      </c>
      <c r="BP454" s="18">
        <v>18</v>
      </c>
      <c r="BQ454" s="12">
        <v>1524</v>
      </c>
      <c r="BR454" s="12">
        <f t="shared" ref="BR454:BR458" si="613">1.728+0.6</f>
        <v>2.328</v>
      </c>
      <c r="BS454" s="13">
        <v>1.35</v>
      </c>
      <c r="BT454" s="14">
        <v>1.4</v>
      </c>
      <c r="BU454" s="15">
        <f t="shared" ref="BU454:BU471" si="614">BQ454*BR454*BS454*BT454</f>
        <v>6705.47808</v>
      </c>
      <c r="BV454" s="12">
        <v>1</v>
      </c>
      <c r="BW454" s="12">
        <v>1524</v>
      </c>
      <c r="BX454" s="12">
        <v>1.23</v>
      </c>
      <c r="BY454" s="19">
        <f t="shared" ref="BY454:BY471" si="615">1+6*BW454/(BW454+2000)+BX454</f>
        <v>4.82477866061294</v>
      </c>
      <c r="BZ454" s="20">
        <v>11872</v>
      </c>
      <c r="CA454" s="12">
        <v>0.99</v>
      </c>
      <c r="CB454" s="12">
        <v>3.34</v>
      </c>
      <c r="CC454" s="9">
        <f t="shared" ref="CC454:CC471" si="616">1+CA454*CB454</f>
        <v>4.3066</v>
      </c>
      <c r="CD454" s="10">
        <v>1.225</v>
      </c>
      <c r="CE454" s="22">
        <v>1.015</v>
      </c>
      <c r="CF454" s="21">
        <f t="shared" ref="CF454:CF471" si="617">((BU454*BV454*BY454)+BZ454)*CC454*CD454*CE454</f>
        <v>236809.479607802</v>
      </c>
      <c r="CG454" s="18">
        <f>CT472</f>
        <v>5284980.47438251</v>
      </c>
      <c r="CH454" s="18">
        <f>CQ521</f>
        <v>384207.45574491</v>
      </c>
      <c r="CI454" s="18">
        <f>CT502</f>
        <v>1335822.87753275</v>
      </c>
      <c r="CJ454" s="18">
        <f>CS537</f>
        <v>106843.87717632</v>
      </c>
      <c r="CK454" s="18">
        <v>18</v>
      </c>
      <c r="CL454" s="12">
        <f t="shared" ref="CL454:CL471" si="618">1524+145</f>
        <v>1669</v>
      </c>
      <c r="CM454" s="12">
        <f t="shared" ref="CM454:CM458" si="619">1.728+0.6</f>
        <v>2.328</v>
      </c>
      <c r="CN454" s="13">
        <v>1.35</v>
      </c>
      <c r="CO454" s="14">
        <v>1.4</v>
      </c>
      <c r="CP454" s="15">
        <f t="shared" ref="CP454:CP471" si="620">CL454*CM454*CN454*CO454</f>
        <v>7343.46648</v>
      </c>
      <c r="CQ454" s="12">
        <v>1</v>
      </c>
      <c r="CR454" s="12">
        <f t="shared" ref="CR454:CR471" si="621">1524+145</f>
        <v>1669</v>
      </c>
      <c r="CS454" s="12">
        <v>1.23</v>
      </c>
      <c r="CT454" s="19">
        <f t="shared" ref="CT454:CT471" si="622">1+6*CR454/(CR454+2000)+CS454</f>
        <v>4.95935404742437</v>
      </c>
      <c r="CU454" s="20">
        <v>11872</v>
      </c>
      <c r="CV454" s="12">
        <v>0.99</v>
      </c>
      <c r="CW454" s="12">
        <v>3.34</v>
      </c>
      <c r="CX454" s="9">
        <f t="shared" ref="CX454:CX471" si="623">1+CV454*CW454</f>
        <v>4.3066</v>
      </c>
      <c r="CY454" s="10">
        <v>1.225</v>
      </c>
      <c r="CZ454" s="22">
        <v>1.085</v>
      </c>
      <c r="DA454" s="21">
        <f t="shared" ref="DA454:DA471" si="624">((CP454*CQ454*CT454)+CU454)*CX454*CY454*CZ454</f>
        <v>276417.296228916</v>
      </c>
      <c r="DB454" s="18">
        <f>DO472</f>
        <v>5284980.47438251</v>
      </c>
      <c r="DC454" s="18">
        <f>DL521</f>
        <v>384207.45574491</v>
      </c>
      <c r="DD454" s="18">
        <f>DO502</f>
        <v>1859574.20051766</v>
      </c>
      <c r="DE454" s="18">
        <f>DN537</f>
        <v>128207.3578992</v>
      </c>
      <c r="DF454" s="18">
        <v>18</v>
      </c>
      <c r="DG454" s="12">
        <f t="shared" ref="DG454:DG471" si="625">1524+145</f>
        <v>1669</v>
      </c>
      <c r="DH454" s="12">
        <f t="shared" ref="DH454:DH458" si="626">1.728+0.6</f>
        <v>2.328</v>
      </c>
      <c r="DI454" s="13">
        <v>1.35</v>
      </c>
      <c r="DJ454" s="14">
        <v>1.4</v>
      </c>
      <c r="DK454" s="15">
        <f t="shared" ref="DK454:DK471" si="627">DG454*DH454*DI454*DJ454</f>
        <v>7343.46648</v>
      </c>
      <c r="DL454" s="12">
        <v>1</v>
      </c>
      <c r="DM454" s="12">
        <f t="shared" ref="DM454:DM471" si="628">1524+145</f>
        <v>1669</v>
      </c>
      <c r="DN454" s="12">
        <v>1.23</v>
      </c>
      <c r="DO454" s="19">
        <f t="shared" ref="DO454:DO471" si="629">1+6*DM454/(DM454+2000)+DN454</f>
        <v>4.95935404742437</v>
      </c>
      <c r="DP454" s="20">
        <v>11872</v>
      </c>
      <c r="DQ454" s="12">
        <v>0.99</v>
      </c>
      <c r="DR454" s="12">
        <v>3.34</v>
      </c>
      <c r="DS454" s="9">
        <f t="shared" ref="DS454:DS471" si="630">1+DQ454*DR454</f>
        <v>4.3066</v>
      </c>
      <c r="DT454" s="10">
        <v>1.225</v>
      </c>
      <c r="DU454" s="22">
        <v>1.085</v>
      </c>
      <c r="DV454" s="21">
        <f t="shared" ref="DV454:DV471" si="631">((DK454*DL454*DO454)+DP454)*DS454*DT454*DU454</f>
        <v>276417.296228916</v>
      </c>
      <c r="DW454" s="18">
        <f>EJ472</f>
        <v>7016599.54468653</v>
      </c>
      <c r="DX454" s="18">
        <f>EG521</f>
        <v>456298.24489011</v>
      </c>
      <c r="DY454" s="18">
        <f>EJ502</f>
        <v>2688841.24326732</v>
      </c>
      <c r="DZ454" s="18">
        <f>EI537</f>
        <v>158187.6429552</v>
      </c>
      <c r="EA454" s="18">
        <v>18</v>
      </c>
      <c r="EB454" s="12">
        <f t="shared" ref="EB454:EB471" si="632">1524+145</f>
        <v>1669</v>
      </c>
      <c r="EC454" s="12">
        <f t="shared" ref="EC454:EC458" si="633">1.728+0.6</f>
        <v>2.328</v>
      </c>
      <c r="ED454" s="13">
        <v>1.35</v>
      </c>
      <c r="EE454" s="14">
        <v>1.4</v>
      </c>
      <c r="EF454" s="15">
        <f t="shared" ref="EF454:EF471" si="634">EB454*EC454*ED454*EE454</f>
        <v>7343.46648</v>
      </c>
      <c r="EG454" s="12">
        <v>1</v>
      </c>
      <c r="EH454" s="12">
        <f t="shared" ref="EH454:EH471" si="635">1524+145</f>
        <v>1669</v>
      </c>
      <c r="EI454" s="12">
        <v>1.32</v>
      </c>
      <c r="EJ454" s="19">
        <f t="shared" ref="EJ454:EJ471" si="636">1+6*EH454/(EH454+2000)+EI454</f>
        <v>5.04935404742437</v>
      </c>
      <c r="EK454" s="20">
        <v>11872</v>
      </c>
      <c r="EL454" s="12">
        <v>0.99</v>
      </c>
      <c r="EM454" s="12">
        <v>4.14</v>
      </c>
      <c r="EN454" s="9">
        <f t="shared" ref="EN454:EN471" si="637">1+EL454*EM454</f>
        <v>5.0986</v>
      </c>
      <c r="EO454" s="10">
        <v>1.225</v>
      </c>
      <c r="EP454" s="22">
        <v>1.2</v>
      </c>
      <c r="EQ454" s="21">
        <f t="shared" ref="EQ454:EQ471" si="638">((EF454*EG454*EJ454)+EK454)*EN454*EO454*EP454</f>
        <v>366890.618433677</v>
      </c>
    </row>
    <row r="455" s="1" customFormat="1" customHeight="1" spans="1:147">
      <c r="A455" s="23" t="s">
        <v>31</v>
      </c>
      <c r="B455" s="23"/>
      <c r="C455" s="23"/>
      <c r="D455" s="24" t="s">
        <v>32</v>
      </c>
      <c r="E455" s="24"/>
      <c r="F455" s="12">
        <v>1524</v>
      </c>
      <c r="G455" s="12">
        <f t="shared" si="598"/>
        <v>2.328</v>
      </c>
      <c r="H455" s="13">
        <v>1.35</v>
      </c>
      <c r="I455" s="14">
        <v>1.4</v>
      </c>
      <c r="J455" s="15">
        <f t="shared" si="599"/>
        <v>6705.47808</v>
      </c>
      <c r="K455" s="12">
        <v>1</v>
      </c>
      <c r="L455" s="12">
        <v>1524</v>
      </c>
      <c r="M455" s="12">
        <v>1.23</v>
      </c>
      <c r="N455" s="19">
        <f t="shared" si="600"/>
        <v>4.82477866061294</v>
      </c>
      <c r="O455" s="20">
        <v>11872</v>
      </c>
      <c r="P455" s="12">
        <v>0.99</v>
      </c>
      <c r="Q455" s="12">
        <v>3.34</v>
      </c>
      <c r="R455" s="9">
        <f t="shared" si="601"/>
        <v>4.3066</v>
      </c>
      <c r="S455" s="10">
        <v>1.225</v>
      </c>
      <c r="T455" s="20">
        <v>1</v>
      </c>
      <c r="U455" s="21">
        <f t="shared" si="602"/>
        <v>233309.832125913</v>
      </c>
      <c r="V455" s="23" t="s">
        <v>31</v>
      </c>
      <c r="W455" s="23"/>
      <c r="X455" s="23"/>
      <c r="Y455" s="24" t="s">
        <v>32</v>
      </c>
      <c r="Z455" s="24"/>
      <c r="AA455" s="12">
        <v>1524</v>
      </c>
      <c r="AB455" s="12">
        <f t="shared" si="603"/>
        <v>2.328</v>
      </c>
      <c r="AC455" s="13">
        <v>1.35</v>
      </c>
      <c r="AD455" s="14">
        <v>1.4</v>
      </c>
      <c r="AE455" s="15">
        <f t="shared" si="604"/>
        <v>6705.47808</v>
      </c>
      <c r="AF455" s="12">
        <v>1</v>
      </c>
      <c r="AG455" s="12">
        <v>1524</v>
      </c>
      <c r="AH455" s="12">
        <v>1.23</v>
      </c>
      <c r="AI455" s="19">
        <f t="shared" si="605"/>
        <v>4.82477866061294</v>
      </c>
      <c r="AJ455" s="20">
        <v>11872</v>
      </c>
      <c r="AK455" s="12">
        <v>0.99</v>
      </c>
      <c r="AL455" s="12">
        <v>3.34</v>
      </c>
      <c r="AM455" s="9">
        <f t="shared" si="606"/>
        <v>4.3066</v>
      </c>
      <c r="AN455" s="10">
        <v>1.225</v>
      </c>
      <c r="AO455" s="22">
        <v>1.015</v>
      </c>
      <c r="AP455" s="21">
        <f t="shared" si="607"/>
        <v>236809.479607802</v>
      </c>
      <c r="AQ455" s="23" t="s">
        <v>31</v>
      </c>
      <c r="AR455" s="23"/>
      <c r="AS455" s="23"/>
      <c r="AT455" s="24" t="s">
        <v>32</v>
      </c>
      <c r="AU455" s="24"/>
      <c r="AV455" s="12">
        <v>1524</v>
      </c>
      <c r="AW455" s="12">
        <f t="shared" si="608"/>
        <v>2.328</v>
      </c>
      <c r="AX455" s="13">
        <v>1.35</v>
      </c>
      <c r="AY455" s="14">
        <v>1.4</v>
      </c>
      <c r="AZ455" s="15">
        <f t="shared" si="609"/>
        <v>6705.47808</v>
      </c>
      <c r="BA455" s="12">
        <v>1</v>
      </c>
      <c r="BB455" s="12">
        <v>1524</v>
      </c>
      <c r="BC455" s="12">
        <v>1.23</v>
      </c>
      <c r="BD455" s="19">
        <f t="shared" si="610"/>
        <v>4.82477866061294</v>
      </c>
      <c r="BE455" s="20">
        <v>11872</v>
      </c>
      <c r="BF455" s="12">
        <v>0.99</v>
      </c>
      <c r="BG455" s="12">
        <v>3.34</v>
      </c>
      <c r="BH455" s="9">
        <f t="shared" si="611"/>
        <v>4.3066</v>
      </c>
      <c r="BI455" s="10">
        <v>1.225</v>
      </c>
      <c r="BJ455" s="20">
        <v>1</v>
      </c>
      <c r="BK455" s="21">
        <f t="shared" si="612"/>
        <v>233309.832125913</v>
      </c>
      <c r="BL455" s="23" t="s">
        <v>31</v>
      </c>
      <c r="BM455" s="23"/>
      <c r="BN455" s="23"/>
      <c r="BO455" s="24" t="s">
        <v>32</v>
      </c>
      <c r="BP455" s="24"/>
      <c r="BQ455" s="12">
        <v>1524</v>
      </c>
      <c r="BR455" s="12">
        <f t="shared" si="613"/>
        <v>2.328</v>
      </c>
      <c r="BS455" s="13">
        <v>1.35</v>
      </c>
      <c r="BT455" s="14">
        <v>1.4</v>
      </c>
      <c r="BU455" s="15">
        <f t="shared" si="614"/>
        <v>6705.47808</v>
      </c>
      <c r="BV455" s="12">
        <v>1</v>
      </c>
      <c r="BW455" s="12">
        <v>1524</v>
      </c>
      <c r="BX455" s="12">
        <v>1.23</v>
      </c>
      <c r="BY455" s="19">
        <f t="shared" si="615"/>
        <v>4.82477866061294</v>
      </c>
      <c r="BZ455" s="20">
        <v>11872</v>
      </c>
      <c r="CA455" s="12">
        <v>0.99</v>
      </c>
      <c r="CB455" s="12">
        <v>3.34</v>
      </c>
      <c r="CC455" s="9">
        <f t="shared" si="616"/>
        <v>4.3066</v>
      </c>
      <c r="CD455" s="10">
        <v>1.225</v>
      </c>
      <c r="CE455" s="22">
        <v>1.015</v>
      </c>
      <c r="CF455" s="21">
        <f t="shared" si="617"/>
        <v>236809.479607802</v>
      </c>
      <c r="CG455" s="23" t="s">
        <v>31</v>
      </c>
      <c r="CH455" s="23"/>
      <c r="CI455" s="23"/>
      <c r="CJ455" s="24" t="s">
        <v>32</v>
      </c>
      <c r="CK455" s="24"/>
      <c r="CL455" s="12">
        <f t="shared" si="618"/>
        <v>1669</v>
      </c>
      <c r="CM455" s="12">
        <f t="shared" si="619"/>
        <v>2.328</v>
      </c>
      <c r="CN455" s="13">
        <v>1.35</v>
      </c>
      <c r="CO455" s="14">
        <v>1.4</v>
      </c>
      <c r="CP455" s="15">
        <f t="shared" si="620"/>
        <v>7343.46648</v>
      </c>
      <c r="CQ455" s="12">
        <v>1</v>
      </c>
      <c r="CR455" s="12">
        <f t="shared" si="621"/>
        <v>1669</v>
      </c>
      <c r="CS455" s="12">
        <v>1.23</v>
      </c>
      <c r="CT455" s="19">
        <f t="shared" si="622"/>
        <v>4.95935404742437</v>
      </c>
      <c r="CU455" s="20">
        <v>11872</v>
      </c>
      <c r="CV455" s="12">
        <v>0.99</v>
      </c>
      <c r="CW455" s="12">
        <v>3.34</v>
      </c>
      <c r="CX455" s="9">
        <f t="shared" si="623"/>
        <v>4.3066</v>
      </c>
      <c r="CY455" s="10">
        <v>1.225</v>
      </c>
      <c r="CZ455" s="22">
        <v>1.085</v>
      </c>
      <c r="DA455" s="21">
        <f t="shared" si="624"/>
        <v>276417.296228916</v>
      </c>
      <c r="DB455" s="23" t="s">
        <v>31</v>
      </c>
      <c r="DC455" s="23"/>
      <c r="DD455" s="23"/>
      <c r="DE455" s="24" t="s">
        <v>32</v>
      </c>
      <c r="DF455" s="24"/>
      <c r="DG455" s="12">
        <f t="shared" si="625"/>
        <v>1669</v>
      </c>
      <c r="DH455" s="12">
        <f t="shared" si="626"/>
        <v>2.328</v>
      </c>
      <c r="DI455" s="13">
        <v>1.35</v>
      </c>
      <c r="DJ455" s="14">
        <v>1.4</v>
      </c>
      <c r="DK455" s="15">
        <f t="shared" si="627"/>
        <v>7343.46648</v>
      </c>
      <c r="DL455" s="12">
        <v>1</v>
      </c>
      <c r="DM455" s="12">
        <f t="shared" si="628"/>
        <v>1669</v>
      </c>
      <c r="DN455" s="12">
        <v>1.23</v>
      </c>
      <c r="DO455" s="19">
        <f t="shared" si="629"/>
        <v>4.95935404742437</v>
      </c>
      <c r="DP455" s="20">
        <v>11872</v>
      </c>
      <c r="DQ455" s="12">
        <v>0.99</v>
      </c>
      <c r="DR455" s="12">
        <v>3.34</v>
      </c>
      <c r="DS455" s="9">
        <f t="shared" si="630"/>
        <v>4.3066</v>
      </c>
      <c r="DT455" s="10">
        <v>1.225</v>
      </c>
      <c r="DU455" s="22">
        <v>1.085</v>
      </c>
      <c r="DV455" s="21">
        <f t="shared" si="631"/>
        <v>276417.296228916</v>
      </c>
      <c r="DW455" s="23" t="s">
        <v>31</v>
      </c>
      <c r="DX455" s="23"/>
      <c r="DY455" s="23"/>
      <c r="DZ455" s="24" t="s">
        <v>32</v>
      </c>
      <c r="EA455" s="24"/>
      <c r="EB455" s="12">
        <f t="shared" si="632"/>
        <v>1669</v>
      </c>
      <c r="EC455" s="12">
        <f t="shared" si="633"/>
        <v>2.328</v>
      </c>
      <c r="ED455" s="13">
        <v>1.35</v>
      </c>
      <c r="EE455" s="14">
        <v>1.4</v>
      </c>
      <c r="EF455" s="15">
        <f t="shared" si="634"/>
        <v>7343.46648</v>
      </c>
      <c r="EG455" s="12">
        <v>1</v>
      </c>
      <c r="EH455" s="12">
        <f t="shared" si="635"/>
        <v>1669</v>
      </c>
      <c r="EI455" s="12">
        <v>1.32</v>
      </c>
      <c r="EJ455" s="19">
        <f t="shared" si="636"/>
        <v>5.04935404742437</v>
      </c>
      <c r="EK455" s="20">
        <v>11872</v>
      </c>
      <c r="EL455" s="12">
        <v>0.99</v>
      </c>
      <c r="EM455" s="12">
        <v>4.14</v>
      </c>
      <c r="EN455" s="9">
        <f t="shared" si="637"/>
        <v>5.0986</v>
      </c>
      <c r="EO455" s="10">
        <v>1.225</v>
      </c>
      <c r="EP455" s="22">
        <v>1.2</v>
      </c>
      <c r="EQ455" s="21">
        <f t="shared" si="638"/>
        <v>366890.618433677</v>
      </c>
    </row>
    <row r="456" s="1" customFormat="1" customHeight="1" spans="1:147">
      <c r="A456" s="23"/>
      <c r="B456" s="23"/>
      <c r="C456" s="23"/>
      <c r="D456" s="24"/>
      <c r="E456" s="24"/>
      <c r="F456" s="12">
        <v>1524</v>
      </c>
      <c r="G456" s="12">
        <f>2.304+0.6</f>
        <v>2.904</v>
      </c>
      <c r="H456" s="13">
        <v>1.35</v>
      </c>
      <c r="I456" s="14">
        <v>1.4</v>
      </c>
      <c r="J456" s="15">
        <f t="shared" si="599"/>
        <v>8364.56544</v>
      </c>
      <c r="K456" s="12">
        <v>1</v>
      </c>
      <c r="L456" s="12">
        <v>1524</v>
      </c>
      <c r="M456" s="12">
        <v>1.23</v>
      </c>
      <c r="N456" s="19">
        <f t="shared" si="600"/>
        <v>4.82477866061294</v>
      </c>
      <c r="O456" s="20">
        <v>11872</v>
      </c>
      <c r="P456" s="12">
        <v>0.99</v>
      </c>
      <c r="Q456" s="12">
        <v>3.34</v>
      </c>
      <c r="R456" s="9">
        <f t="shared" si="601"/>
        <v>4.3066</v>
      </c>
      <c r="S456" s="10">
        <v>1.225</v>
      </c>
      <c r="T456" s="20">
        <v>1</v>
      </c>
      <c r="U456" s="21">
        <f t="shared" si="602"/>
        <v>275539.461900572</v>
      </c>
      <c r="V456" s="23"/>
      <c r="W456" s="23"/>
      <c r="X456" s="23"/>
      <c r="Y456" s="24"/>
      <c r="Z456" s="24"/>
      <c r="AA456" s="12">
        <v>1524</v>
      </c>
      <c r="AB456" s="12">
        <f>2.304+0.6</f>
        <v>2.904</v>
      </c>
      <c r="AC456" s="13">
        <v>1.35</v>
      </c>
      <c r="AD456" s="14">
        <v>1.4</v>
      </c>
      <c r="AE456" s="15">
        <f t="shared" si="604"/>
        <v>8364.56544</v>
      </c>
      <c r="AF456" s="12">
        <v>1</v>
      </c>
      <c r="AG456" s="12">
        <v>1524</v>
      </c>
      <c r="AH456" s="12">
        <v>1.23</v>
      </c>
      <c r="AI456" s="19">
        <f t="shared" si="605"/>
        <v>4.82477866061294</v>
      </c>
      <c r="AJ456" s="20">
        <v>11872</v>
      </c>
      <c r="AK456" s="12">
        <v>0.99</v>
      </c>
      <c r="AL456" s="12">
        <v>3.34</v>
      </c>
      <c r="AM456" s="9">
        <f t="shared" si="606"/>
        <v>4.3066</v>
      </c>
      <c r="AN456" s="10">
        <v>1.225</v>
      </c>
      <c r="AO456" s="22">
        <v>1.015</v>
      </c>
      <c r="AP456" s="21">
        <f t="shared" si="607"/>
        <v>279672.553829081</v>
      </c>
      <c r="AQ456" s="23"/>
      <c r="AR456" s="23"/>
      <c r="AS456" s="23"/>
      <c r="AT456" s="24"/>
      <c r="AU456" s="24"/>
      <c r="AV456" s="12">
        <v>1524</v>
      </c>
      <c r="AW456" s="12">
        <f>2.304+0.6</f>
        <v>2.904</v>
      </c>
      <c r="AX456" s="13">
        <v>1.35</v>
      </c>
      <c r="AY456" s="14">
        <v>1.4</v>
      </c>
      <c r="AZ456" s="15">
        <f t="shared" si="609"/>
        <v>8364.56544</v>
      </c>
      <c r="BA456" s="12">
        <v>1</v>
      </c>
      <c r="BB456" s="12">
        <v>1524</v>
      </c>
      <c r="BC456" s="12">
        <v>1.23</v>
      </c>
      <c r="BD456" s="19">
        <f t="shared" si="610"/>
        <v>4.82477866061294</v>
      </c>
      <c r="BE456" s="20">
        <v>11872</v>
      </c>
      <c r="BF456" s="12">
        <v>0.99</v>
      </c>
      <c r="BG456" s="12">
        <v>3.34</v>
      </c>
      <c r="BH456" s="9">
        <f t="shared" si="611"/>
        <v>4.3066</v>
      </c>
      <c r="BI456" s="10">
        <v>1.225</v>
      </c>
      <c r="BJ456" s="20">
        <v>1</v>
      </c>
      <c r="BK456" s="21">
        <f t="shared" si="612"/>
        <v>275539.461900572</v>
      </c>
      <c r="BL456" s="23"/>
      <c r="BM456" s="23"/>
      <c r="BN456" s="23"/>
      <c r="BO456" s="24"/>
      <c r="BP456" s="24"/>
      <c r="BQ456" s="12">
        <v>1524</v>
      </c>
      <c r="BR456" s="12">
        <f>2.304+0.6</f>
        <v>2.904</v>
      </c>
      <c r="BS456" s="13">
        <v>1.35</v>
      </c>
      <c r="BT456" s="14">
        <v>1.4</v>
      </c>
      <c r="BU456" s="15">
        <f t="shared" si="614"/>
        <v>8364.56544</v>
      </c>
      <c r="BV456" s="12">
        <v>1</v>
      </c>
      <c r="BW456" s="12">
        <v>1524</v>
      </c>
      <c r="BX456" s="12">
        <v>1.23</v>
      </c>
      <c r="BY456" s="19">
        <f t="shared" si="615"/>
        <v>4.82477866061294</v>
      </c>
      <c r="BZ456" s="20">
        <v>11872</v>
      </c>
      <c r="CA456" s="12">
        <v>0.99</v>
      </c>
      <c r="CB456" s="12">
        <v>3.34</v>
      </c>
      <c r="CC456" s="9">
        <f t="shared" si="616"/>
        <v>4.3066</v>
      </c>
      <c r="CD456" s="10">
        <v>1.225</v>
      </c>
      <c r="CE456" s="22">
        <v>1.015</v>
      </c>
      <c r="CF456" s="21">
        <f t="shared" si="617"/>
        <v>279672.553829081</v>
      </c>
      <c r="CG456" s="23"/>
      <c r="CH456" s="23"/>
      <c r="CI456" s="23"/>
      <c r="CJ456" s="24"/>
      <c r="CK456" s="24"/>
      <c r="CL456" s="12">
        <f t="shared" si="618"/>
        <v>1669</v>
      </c>
      <c r="CM456" s="12">
        <f>2.304+0.6</f>
        <v>2.904</v>
      </c>
      <c r="CN456" s="13">
        <v>1.35</v>
      </c>
      <c r="CO456" s="14">
        <v>1.4</v>
      </c>
      <c r="CP456" s="15">
        <f t="shared" si="620"/>
        <v>9160.40664</v>
      </c>
      <c r="CQ456" s="12">
        <v>1</v>
      </c>
      <c r="CR456" s="12">
        <f t="shared" si="621"/>
        <v>1669</v>
      </c>
      <c r="CS456" s="12">
        <v>1.23</v>
      </c>
      <c r="CT456" s="19">
        <f t="shared" si="622"/>
        <v>4.95935404742437</v>
      </c>
      <c r="CU456" s="20">
        <v>11872</v>
      </c>
      <c r="CV456" s="12">
        <v>0.99</v>
      </c>
      <c r="CW456" s="12">
        <v>3.34</v>
      </c>
      <c r="CX456" s="9">
        <f t="shared" si="623"/>
        <v>4.3066</v>
      </c>
      <c r="CY456" s="10">
        <v>1.225</v>
      </c>
      <c r="CZ456" s="22">
        <v>1.085</v>
      </c>
      <c r="DA456" s="21">
        <f t="shared" si="624"/>
        <v>327995.486605918</v>
      </c>
      <c r="DB456" s="23"/>
      <c r="DC456" s="23"/>
      <c r="DD456" s="23"/>
      <c r="DE456" s="24"/>
      <c r="DF456" s="24"/>
      <c r="DG456" s="12">
        <f t="shared" si="625"/>
        <v>1669</v>
      </c>
      <c r="DH456" s="12">
        <f>2.304+0.6</f>
        <v>2.904</v>
      </c>
      <c r="DI456" s="13">
        <v>1.35</v>
      </c>
      <c r="DJ456" s="14">
        <v>1.4</v>
      </c>
      <c r="DK456" s="15">
        <f t="shared" si="627"/>
        <v>9160.40664</v>
      </c>
      <c r="DL456" s="12">
        <v>1</v>
      </c>
      <c r="DM456" s="12">
        <f t="shared" si="628"/>
        <v>1669</v>
      </c>
      <c r="DN456" s="12">
        <v>1.23</v>
      </c>
      <c r="DO456" s="19">
        <f t="shared" si="629"/>
        <v>4.95935404742437</v>
      </c>
      <c r="DP456" s="20">
        <v>11872</v>
      </c>
      <c r="DQ456" s="12">
        <v>0.99</v>
      </c>
      <c r="DR456" s="12">
        <v>3.34</v>
      </c>
      <c r="DS456" s="9">
        <f t="shared" si="630"/>
        <v>4.3066</v>
      </c>
      <c r="DT456" s="10">
        <v>1.225</v>
      </c>
      <c r="DU456" s="22">
        <v>1.085</v>
      </c>
      <c r="DV456" s="21">
        <f t="shared" si="631"/>
        <v>327995.486605918</v>
      </c>
      <c r="DW456" s="23"/>
      <c r="DX456" s="23"/>
      <c r="DY456" s="23"/>
      <c r="DZ456" s="24"/>
      <c r="EA456" s="24"/>
      <c r="EB456" s="12">
        <f t="shared" si="632"/>
        <v>1669</v>
      </c>
      <c r="EC456" s="12">
        <f>2.304+0.6</f>
        <v>2.904</v>
      </c>
      <c r="ED456" s="13">
        <v>1.35</v>
      </c>
      <c r="EE456" s="14">
        <v>1.4</v>
      </c>
      <c r="EF456" s="15">
        <f t="shared" si="634"/>
        <v>9160.40664</v>
      </c>
      <c r="EG456" s="12">
        <v>1</v>
      </c>
      <c r="EH456" s="12">
        <f t="shared" si="635"/>
        <v>1669</v>
      </c>
      <c r="EI456" s="12">
        <v>1.32</v>
      </c>
      <c r="EJ456" s="19">
        <f t="shared" si="636"/>
        <v>5.04935404742437</v>
      </c>
      <c r="EK456" s="20">
        <v>11872</v>
      </c>
      <c r="EL456" s="12">
        <v>0.99</v>
      </c>
      <c r="EM456" s="12">
        <v>4.14</v>
      </c>
      <c r="EN456" s="9">
        <f t="shared" si="637"/>
        <v>5.0986</v>
      </c>
      <c r="EO456" s="10">
        <v>1.225</v>
      </c>
      <c r="EP456" s="22">
        <v>1.2</v>
      </c>
      <c r="EQ456" s="21">
        <f t="shared" si="638"/>
        <v>435652.020580401</v>
      </c>
    </row>
    <row r="457" s="1" customFormat="1" customHeight="1" spans="1:147">
      <c r="A457" s="25">
        <f>SUM(A454:D454)</f>
        <v>5784802.52764374</v>
      </c>
      <c r="B457" s="25"/>
      <c r="C457" s="25"/>
      <c r="D457" s="26">
        <f>A457/E454</f>
        <v>321377.91820243</v>
      </c>
      <c r="E457" s="26"/>
      <c r="F457" s="12">
        <v>1524</v>
      </c>
      <c r="G457" s="12">
        <f t="shared" si="598"/>
        <v>2.328</v>
      </c>
      <c r="H457" s="13">
        <v>1.35</v>
      </c>
      <c r="I457" s="14">
        <v>1.4</v>
      </c>
      <c r="J457" s="15">
        <f t="shared" si="599"/>
        <v>6705.47808</v>
      </c>
      <c r="K457" s="12">
        <v>1</v>
      </c>
      <c r="L457" s="12">
        <v>1524</v>
      </c>
      <c r="M457" s="12">
        <v>1.23</v>
      </c>
      <c r="N457" s="19">
        <f t="shared" si="600"/>
        <v>4.82477866061294</v>
      </c>
      <c r="O457" s="20">
        <v>11872</v>
      </c>
      <c r="P457" s="12">
        <v>0.99</v>
      </c>
      <c r="Q457" s="12">
        <v>3.34</v>
      </c>
      <c r="R457" s="9">
        <f t="shared" si="601"/>
        <v>4.3066</v>
      </c>
      <c r="S457" s="10">
        <v>1.225</v>
      </c>
      <c r="T457" s="20">
        <v>1</v>
      </c>
      <c r="U457" s="21">
        <f t="shared" si="602"/>
        <v>233309.832125913</v>
      </c>
      <c r="V457" s="25">
        <f>SUM(V454:Y454)</f>
        <v>6075337.22357217</v>
      </c>
      <c r="W457" s="25"/>
      <c r="X457" s="25"/>
      <c r="Y457" s="26">
        <f>V457/Z454</f>
        <v>337518.734642898</v>
      </c>
      <c r="Z457" s="26"/>
      <c r="AA457" s="12">
        <v>1524</v>
      </c>
      <c r="AB457" s="12">
        <f t="shared" si="603"/>
        <v>2.328</v>
      </c>
      <c r="AC457" s="13">
        <v>1.35</v>
      </c>
      <c r="AD457" s="14">
        <v>1.4</v>
      </c>
      <c r="AE457" s="15">
        <f t="shared" si="604"/>
        <v>6705.47808</v>
      </c>
      <c r="AF457" s="12">
        <v>1</v>
      </c>
      <c r="AG457" s="12">
        <v>1524</v>
      </c>
      <c r="AH457" s="12">
        <v>1.23</v>
      </c>
      <c r="AI457" s="19">
        <f t="shared" si="605"/>
        <v>4.82477866061294</v>
      </c>
      <c r="AJ457" s="20">
        <v>11872</v>
      </c>
      <c r="AK457" s="12">
        <v>0.99</v>
      </c>
      <c r="AL457" s="12">
        <v>3.34</v>
      </c>
      <c r="AM457" s="9">
        <f t="shared" si="606"/>
        <v>4.3066</v>
      </c>
      <c r="AN457" s="10">
        <v>1.225</v>
      </c>
      <c r="AO457" s="22">
        <v>1.015</v>
      </c>
      <c r="AP457" s="21">
        <f t="shared" si="607"/>
        <v>236809.479607802</v>
      </c>
      <c r="AQ457" s="25">
        <f>SUM(AQ454:AT454)</f>
        <v>6147989.504634</v>
      </c>
      <c r="AR457" s="25"/>
      <c r="AS457" s="25"/>
      <c r="AT457" s="26">
        <f>AQ457/AU454</f>
        <v>341554.972479667</v>
      </c>
      <c r="AU457" s="26"/>
      <c r="AV457" s="12">
        <v>1524</v>
      </c>
      <c r="AW457" s="12">
        <f t="shared" si="608"/>
        <v>2.328</v>
      </c>
      <c r="AX457" s="13">
        <v>1.35</v>
      </c>
      <c r="AY457" s="14">
        <v>1.4</v>
      </c>
      <c r="AZ457" s="15">
        <f t="shared" si="609"/>
        <v>6705.47808</v>
      </c>
      <c r="BA457" s="12">
        <v>1</v>
      </c>
      <c r="BB457" s="12">
        <v>1524</v>
      </c>
      <c r="BC457" s="12">
        <v>1.23</v>
      </c>
      <c r="BD457" s="19">
        <f t="shared" si="610"/>
        <v>4.82477866061294</v>
      </c>
      <c r="BE457" s="20">
        <v>11872</v>
      </c>
      <c r="BF457" s="12">
        <v>0.99</v>
      </c>
      <c r="BG457" s="12">
        <v>3.34</v>
      </c>
      <c r="BH457" s="9">
        <f t="shared" si="611"/>
        <v>4.3066</v>
      </c>
      <c r="BI457" s="10">
        <v>1.225</v>
      </c>
      <c r="BJ457" s="20">
        <v>1</v>
      </c>
      <c r="BK457" s="21">
        <f t="shared" si="612"/>
        <v>233309.832125913</v>
      </c>
      <c r="BL457" s="25">
        <f>SUM(BL454:BO454)</f>
        <v>6526385.10898823</v>
      </c>
      <c r="BM457" s="25"/>
      <c r="BN457" s="25"/>
      <c r="BO457" s="26">
        <f>BL457/BP454</f>
        <v>362576.950499346</v>
      </c>
      <c r="BP457" s="26"/>
      <c r="BQ457" s="12">
        <v>1524</v>
      </c>
      <c r="BR457" s="12">
        <f t="shared" si="613"/>
        <v>2.328</v>
      </c>
      <c r="BS457" s="13">
        <v>1.35</v>
      </c>
      <c r="BT457" s="14">
        <v>1.4</v>
      </c>
      <c r="BU457" s="15">
        <f t="shared" si="614"/>
        <v>6705.47808</v>
      </c>
      <c r="BV457" s="12">
        <v>1</v>
      </c>
      <c r="BW457" s="12">
        <v>1524</v>
      </c>
      <c r="BX457" s="12">
        <v>1.23</v>
      </c>
      <c r="BY457" s="19">
        <f t="shared" si="615"/>
        <v>4.82477866061294</v>
      </c>
      <c r="BZ457" s="20">
        <v>11872</v>
      </c>
      <c r="CA457" s="12">
        <v>0.99</v>
      </c>
      <c r="CB457" s="12">
        <v>3.34</v>
      </c>
      <c r="CC457" s="9">
        <f t="shared" si="616"/>
        <v>4.3066</v>
      </c>
      <c r="CD457" s="10">
        <v>1.225</v>
      </c>
      <c r="CE457" s="22">
        <v>1.015</v>
      </c>
      <c r="CF457" s="21">
        <f t="shared" si="617"/>
        <v>236809.479607802</v>
      </c>
      <c r="CG457" s="25">
        <f>SUM(CG454:CJ454)</f>
        <v>7111854.68483649</v>
      </c>
      <c r="CH457" s="25"/>
      <c r="CI457" s="25"/>
      <c r="CJ457" s="26">
        <f>CG457/CK454</f>
        <v>395103.038046472</v>
      </c>
      <c r="CK457" s="26"/>
      <c r="CL457" s="12">
        <f t="shared" si="618"/>
        <v>1669</v>
      </c>
      <c r="CM457" s="12">
        <f t="shared" si="619"/>
        <v>2.328</v>
      </c>
      <c r="CN457" s="13">
        <v>1.35</v>
      </c>
      <c r="CO457" s="14">
        <v>1.4</v>
      </c>
      <c r="CP457" s="15">
        <f t="shared" si="620"/>
        <v>7343.46648</v>
      </c>
      <c r="CQ457" s="12">
        <v>1</v>
      </c>
      <c r="CR457" s="12">
        <f t="shared" si="621"/>
        <v>1669</v>
      </c>
      <c r="CS457" s="12">
        <v>1.23</v>
      </c>
      <c r="CT457" s="19">
        <f t="shared" si="622"/>
        <v>4.95935404742437</v>
      </c>
      <c r="CU457" s="20">
        <v>11872</v>
      </c>
      <c r="CV457" s="12">
        <v>0.99</v>
      </c>
      <c r="CW457" s="12">
        <v>3.34</v>
      </c>
      <c r="CX457" s="9">
        <f t="shared" si="623"/>
        <v>4.3066</v>
      </c>
      <c r="CY457" s="10">
        <v>1.225</v>
      </c>
      <c r="CZ457" s="22">
        <v>1.085</v>
      </c>
      <c r="DA457" s="21">
        <f t="shared" si="624"/>
        <v>276417.296228916</v>
      </c>
      <c r="DB457" s="25">
        <f>SUM(DB454:DE454)</f>
        <v>7656969.48854428</v>
      </c>
      <c r="DC457" s="25"/>
      <c r="DD457" s="25"/>
      <c r="DE457" s="26">
        <f>DB457/DF454</f>
        <v>425387.193808015</v>
      </c>
      <c r="DF457" s="26"/>
      <c r="DG457" s="12">
        <f t="shared" si="625"/>
        <v>1669</v>
      </c>
      <c r="DH457" s="12">
        <f t="shared" si="626"/>
        <v>2.328</v>
      </c>
      <c r="DI457" s="13">
        <v>1.35</v>
      </c>
      <c r="DJ457" s="14">
        <v>1.4</v>
      </c>
      <c r="DK457" s="15">
        <f t="shared" si="627"/>
        <v>7343.46648</v>
      </c>
      <c r="DL457" s="12">
        <v>1</v>
      </c>
      <c r="DM457" s="12">
        <f t="shared" si="628"/>
        <v>1669</v>
      </c>
      <c r="DN457" s="12">
        <v>1.23</v>
      </c>
      <c r="DO457" s="19">
        <f t="shared" si="629"/>
        <v>4.95935404742437</v>
      </c>
      <c r="DP457" s="20">
        <v>11872</v>
      </c>
      <c r="DQ457" s="12">
        <v>0.99</v>
      </c>
      <c r="DR457" s="12">
        <v>3.34</v>
      </c>
      <c r="DS457" s="9">
        <f t="shared" si="630"/>
        <v>4.3066</v>
      </c>
      <c r="DT457" s="10">
        <v>1.225</v>
      </c>
      <c r="DU457" s="22">
        <v>1.085</v>
      </c>
      <c r="DV457" s="21">
        <f t="shared" si="631"/>
        <v>276417.296228916</v>
      </c>
      <c r="DW457" s="25">
        <f>SUM(DW454:DZ454)</f>
        <v>10319926.6757992</v>
      </c>
      <c r="DX457" s="25"/>
      <c r="DY457" s="25"/>
      <c r="DZ457" s="26">
        <f>DW457/EA454</f>
        <v>573329.25976662</v>
      </c>
      <c r="EA457" s="26"/>
      <c r="EB457" s="12">
        <f t="shared" si="632"/>
        <v>1669</v>
      </c>
      <c r="EC457" s="12">
        <f t="shared" si="633"/>
        <v>2.328</v>
      </c>
      <c r="ED457" s="13">
        <v>1.35</v>
      </c>
      <c r="EE457" s="14">
        <v>1.4</v>
      </c>
      <c r="EF457" s="15">
        <f t="shared" si="634"/>
        <v>7343.46648</v>
      </c>
      <c r="EG457" s="12">
        <v>1</v>
      </c>
      <c r="EH457" s="12">
        <f t="shared" si="635"/>
        <v>1669</v>
      </c>
      <c r="EI457" s="12">
        <v>1.32</v>
      </c>
      <c r="EJ457" s="19">
        <f t="shared" si="636"/>
        <v>5.04935404742437</v>
      </c>
      <c r="EK457" s="20">
        <v>11872</v>
      </c>
      <c r="EL457" s="12">
        <v>0.99</v>
      </c>
      <c r="EM457" s="12">
        <v>4.14</v>
      </c>
      <c r="EN457" s="9">
        <f t="shared" si="637"/>
        <v>5.0986</v>
      </c>
      <c r="EO457" s="10">
        <v>1.225</v>
      </c>
      <c r="EP457" s="22">
        <v>1.2</v>
      </c>
      <c r="EQ457" s="21">
        <f t="shared" si="638"/>
        <v>366890.618433677</v>
      </c>
    </row>
    <row r="458" s="1" customFormat="1" customHeight="1" spans="1:147">
      <c r="A458" s="25"/>
      <c r="B458" s="25"/>
      <c r="C458" s="25"/>
      <c r="D458" s="26"/>
      <c r="E458" s="26"/>
      <c r="F458" s="12">
        <v>1524</v>
      </c>
      <c r="G458" s="12">
        <f t="shared" si="598"/>
        <v>2.328</v>
      </c>
      <c r="H458" s="13">
        <v>1.35</v>
      </c>
      <c r="I458" s="14">
        <v>1.4</v>
      </c>
      <c r="J458" s="15">
        <f t="shared" si="599"/>
        <v>6705.47808</v>
      </c>
      <c r="K458" s="12">
        <v>1</v>
      </c>
      <c r="L458" s="12">
        <v>1524</v>
      </c>
      <c r="M458" s="12">
        <v>1.23</v>
      </c>
      <c r="N458" s="19">
        <f t="shared" si="600"/>
        <v>4.82477866061294</v>
      </c>
      <c r="O458" s="20">
        <v>11872</v>
      </c>
      <c r="P458" s="12">
        <v>0.99</v>
      </c>
      <c r="Q458" s="12">
        <v>3.34</v>
      </c>
      <c r="R458" s="9">
        <f t="shared" si="601"/>
        <v>4.3066</v>
      </c>
      <c r="S458" s="10">
        <v>1.225</v>
      </c>
      <c r="T458" s="20">
        <v>1</v>
      </c>
      <c r="U458" s="21">
        <f t="shared" si="602"/>
        <v>233309.832125913</v>
      </c>
      <c r="V458" s="25"/>
      <c r="W458" s="25"/>
      <c r="X458" s="25"/>
      <c r="Y458" s="26"/>
      <c r="Z458" s="26"/>
      <c r="AA458" s="12">
        <v>1524</v>
      </c>
      <c r="AB458" s="12">
        <f t="shared" si="603"/>
        <v>2.328</v>
      </c>
      <c r="AC458" s="13">
        <v>1.35</v>
      </c>
      <c r="AD458" s="14">
        <v>1.4</v>
      </c>
      <c r="AE458" s="15">
        <f t="shared" si="604"/>
        <v>6705.47808</v>
      </c>
      <c r="AF458" s="12">
        <v>1</v>
      </c>
      <c r="AG458" s="12">
        <v>1524</v>
      </c>
      <c r="AH458" s="12">
        <v>1.23</v>
      </c>
      <c r="AI458" s="19">
        <f t="shared" si="605"/>
        <v>4.82477866061294</v>
      </c>
      <c r="AJ458" s="20">
        <v>11872</v>
      </c>
      <c r="AK458" s="12">
        <v>0.99</v>
      </c>
      <c r="AL458" s="12">
        <v>3.34</v>
      </c>
      <c r="AM458" s="9">
        <f t="shared" si="606"/>
        <v>4.3066</v>
      </c>
      <c r="AN458" s="10">
        <v>1.225</v>
      </c>
      <c r="AO458" s="22">
        <v>1.015</v>
      </c>
      <c r="AP458" s="21">
        <f t="shared" si="607"/>
        <v>236809.479607802</v>
      </c>
      <c r="AQ458" s="25"/>
      <c r="AR458" s="25"/>
      <c r="AS458" s="25"/>
      <c r="AT458" s="26"/>
      <c r="AU458" s="26"/>
      <c r="AV458" s="12">
        <v>1524</v>
      </c>
      <c r="AW458" s="12">
        <f t="shared" si="608"/>
        <v>2.328</v>
      </c>
      <c r="AX458" s="13">
        <v>1.35</v>
      </c>
      <c r="AY458" s="14">
        <v>1.4</v>
      </c>
      <c r="AZ458" s="15">
        <f t="shared" si="609"/>
        <v>6705.47808</v>
      </c>
      <c r="BA458" s="12">
        <v>1</v>
      </c>
      <c r="BB458" s="12">
        <v>1524</v>
      </c>
      <c r="BC458" s="12">
        <v>1.23</v>
      </c>
      <c r="BD458" s="19">
        <f t="shared" si="610"/>
        <v>4.82477866061294</v>
      </c>
      <c r="BE458" s="20">
        <v>11872</v>
      </c>
      <c r="BF458" s="12">
        <v>0.99</v>
      </c>
      <c r="BG458" s="12">
        <v>3.34</v>
      </c>
      <c r="BH458" s="9">
        <f t="shared" si="611"/>
        <v>4.3066</v>
      </c>
      <c r="BI458" s="10">
        <v>1.225</v>
      </c>
      <c r="BJ458" s="20">
        <v>1</v>
      </c>
      <c r="BK458" s="21">
        <f t="shared" si="612"/>
        <v>233309.832125913</v>
      </c>
      <c r="BL458" s="25"/>
      <c r="BM458" s="25"/>
      <c r="BN458" s="25"/>
      <c r="BO458" s="26"/>
      <c r="BP458" s="26"/>
      <c r="BQ458" s="12">
        <v>1524</v>
      </c>
      <c r="BR458" s="12">
        <f t="shared" si="613"/>
        <v>2.328</v>
      </c>
      <c r="BS458" s="13">
        <v>1.35</v>
      </c>
      <c r="BT458" s="14">
        <v>1.4</v>
      </c>
      <c r="BU458" s="15">
        <f t="shared" si="614"/>
        <v>6705.47808</v>
      </c>
      <c r="BV458" s="12">
        <v>1</v>
      </c>
      <c r="BW458" s="12">
        <v>1524</v>
      </c>
      <c r="BX458" s="12">
        <v>1.23</v>
      </c>
      <c r="BY458" s="19">
        <f t="shared" si="615"/>
        <v>4.82477866061294</v>
      </c>
      <c r="BZ458" s="20">
        <v>11872</v>
      </c>
      <c r="CA458" s="12">
        <v>0.99</v>
      </c>
      <c r="CB458" s="12">
        <v>3.34</v>
      </c>
      <c r="CC458" s="9">
        <f t="shared" si="616"/>
        <v>4.3066</v>
      </c>
      <c r="CD458" s="10">
        <v>1.225</v>
      </c>
      <c r="CE458" s="22">
        <v>1.015</v>
      </c>
      <c r="CF458" s="21">
        <f t="shared" si="617"/>
        <v>236809.479607802</v>
      </c>
      <c r="CG458" s="25"/>
      <c r="CH458" s="25"/>
      <c r="CI458" s="25"/>
      <c r="CJ458" s="26"/>
      <c r="CK458" s="26"/>
      <c r="CL458" s="12">
        <f t="shared" si="618"/>
        <v>1669</v>
      </c>
      <c r="CM458" s="12">
        <f t="shared" si="619"/>
        <v>2.328</v>
      </c>
      <c r="CN458" s="13">
        <v>1.35</v>
      </c>
      <c r="CO458" s="14">
        <v>1.4</v>
      </c>
      <c r="CP458" s="15">
        <f t="shared" si="620"/>
        <v>7343.46648</v>
      </c>
      <c r="CQ458" s="12">
        <v>1</v>
      </c>
      <c r="CR458" s="12">
        <f t="shared" si="621"/>
        <v>1669</v>
      </c>
      <c r="CS458" s="12">
        <v>1.23</v>
      </c>
      <c r="CT458" s="19">
        <f t="shared" si="622"/>
        <v>4.95935404742437</v>
      </c>
      <c r="CU458" s="20">
        <v>11872</v>
      </c>
      <c r="CV458" s="12">
        <v>0.99</v>
      </c>
      <c r="CW458" s="12">
        <v>3.34</v>
      </c>
      <c r="CX458" s="9">
        <f t="shared" si="623"/>
        <v>4.3066</v>
      </c>
      <c r="CY458" s="10">
        <v>1.225</v>
      </c>
      <c r="CZ458" s="22">
        <v>1.085</v>
      </c>
      <c r="DA458" s="21">
        <f t="shared" si="624"/>
        <v>276417.296228916</v>
      </c>
      <c r="DB458" s="25"/>
      <c r="DC458" s="25"/>
      <c r="DD458" s="25"/>
      <c r="DE458" s="26"/>
      <c r="DF458" s="26"/>
      <c r="DG458" s="12">
        <f t="shared" si="625"/>
        <v>1669</v>
      </c>
      <c r="DH458" s="12">
        <f t="shared" si="626"/>
        <v>2.328</v>
      </c>
      <c r="DI458" s="13">
        <v>1.35</v>
      </c>
      <c r="DJ458" s="14">
        <v>1.4</v>
      </c>
      <c r="DK458" s="15">
        <f t="shared" si="627"/>
        <v>7343.46648</v>
      </c>
      <c r="DL458" s="12">
        <v>1</v>
      </c>
      <c r="DM458" s="12">
        <f t="shared" si="628"/>
        <v>1669</v>
      </c>
      <c r="DN458" s="12">
        <v>1.23</v>
      </c>
      <c r="DO458" s="19">
        <f t="shared" si="629"/>
        <v>4.95935404742437</v>
      </c>
      <c r="DP458" s="20">
        <v>11872</v>
      </c>
      <c r="DQ458" s="12">
        <v>0.99</v>
      </c>
      <c r="DR458" s="12">
        <v>3.34</v>
      </c>
      <c r="DS458" s="9">
        <f t="shared" si="630"/>
        <v>4.3066</v>
      </c>
      <c r="DT458" s="10">
        <v>1.225</v>
      </c>
      <c r="DU458" s="22">
        <v>1.085</v>
      </c>
      <c r="DV458" s="21">
        <f t="shared" si="631"/>
        <v>276417.296228916</v>
      </c>
      <c r="DW458" s="25"/>
      <c r="DX458" s="25"/>
      <c r="DY458" s="25"/>
      <c r="DZ458" s="26"/>
      <c r="EA458" s="26"/>
      <c r="EB458" s="12">
        <f t="shared" si="632"/>
        <v>1669</v>
      </c>
      <c r="EC458" s="12">
        <f t="shared" si="633"/>
        <v>2.328</v>
      </c>
      <c r="ED458" s="13">
        <v>1.35</v>
      </c>
      <c r="EE458" s="14">
        <v>1.4</v>
      </c>
      <c r="EF458" s="15">
        <f t="shared" si="634"/>
        <v>7343.46648</v>
      </c>
      <c r="EG458" s="12">
        <v>1</v>
      </c>
      <c r="EH458" s="12">
        <f t="shared" si="635"/>
        <v>1669</v>
      </c>
      <c r="EI458" s="12">
        <v>1.32</v>
      </c>
      <c r="EJ458" s="19">
        <f t="shared" si="636"/>
        <v>5.04935404742437</v>
      </c>
      <c r="EK458" s="20">
        <v>11872</v>
      </c>
      <c r="EL458" s="12">
        <v>0.99</v>
      </c>
      <c r="EM458" s="12">
        <v>4.14</v>
      </c>
      <c r="EN458" s="9">
        <f t="shared" si="637"/>
        <v>5.0986</v>
      </c>
      <c r="EO458" s="10">
        <v>1.225</v>
      </c>
      <c r="EP458" s="22">
        <v>1.2</v>
      </c>
      <c r="EQ458" s="21">
        <f t="shared" si="638"/>
        <v>366890.618433677</v>
      </c>
    </row>
    <row r="459" s="1" customFormat="1" customHeight="1" spans="1:147">
      <c r="A459" s="27"/>
      <c r="B459" s="27"/>
      <c r="C459" s="27"/>
      <c r="D459" s="27"/>
      <c r="E459" s="27"/>
      <c r="F459" s="12">
        <v>1524</v>
      </c>
      <c r="G459" s="12">
        <f>2.304+0.6</f>
        <v>2.904</v>
      </c>
      <c r="H459" s="13">
        <v>1.35</v>
      </c>
      <c r="I459" s="14">
        <v>1.4</v>
      </c>
      <c r="J459" s="15">
        <f t="shared" si="599"/>
        <v>8364.56544</v>
      </c>
      <c r="K459" s="12">
        <v>1</v>
      </c>
      <c r="L459" s="12">
        <v>1524</v>
      </c>
      <c r="M459" s="12">
        <v>1.23</v>
      </c>
      <c r="N459" s="19">
        <f t="shared" si="600"/>
        <v>4.82477866061294</v>
      </c>
      <c r="O459" s="20">
        <v>11872</v>
      </c>
      <c r="P459" s="12">
        <v>0.99</v>
      </c>
      <c r="Q459" s="12">
        <v>3.34</v>
      </c>
      <c r="R459" s="9">
        <f t="shared" si="601"/>
        <v>4.3066</v>
      </c>
      <c r="S459" s="10">
        <v>1.225</v>
      </c>
      <c r="T459" s="20">
        <v>1</v>
      </c>
      <c r="U459" s="21">
        <f t="shared" si="602"/>
        <v>275539.461900572</v>
      </c>
      <c r="V459" s="27"/>
      <c r="W459" s="27"/>
      <c r="X459" s="27"/>
      <c r="Y459" s="27"/>
      <c r="Z459" s="27"/>
      <c r="AA459" s="12">
        <v>1524</v>
      </c>
      <c r="AB459" s="12">
        <f>2.304+0.6</f>
        <v>2.904</v>
      </c>
      <c r="AC459" s="13">
        <v>1.35</v>
      </c>
      <c r="AD459" s="14">
        <v>1.4</v>
      </c>
      <c r="AE459" s="15">
        <f t="shared" si="604"/>
        <v>8364.56544</v>
      </c>
      <c r="AF459" s="12">
        <v>1</v>
      </c>
      <c r="AG459" s="12">
        <v>1524</v>
      </c>
      <c r="AH459" s="12">
        <v>1.23</v>
      </c>
      <c r="AI459" s="19">
        <f t="shared" si="605"/>
        <v>4.82477866061294</v>
      </c>
      <c r="AJ459" s="20">
        <v>11872</v>
      </c>
      <c r="AK459" s="12">
        <v>0.99</v>
      </c>
      <c r="AL459" s="12">
        <v>3.34</v>
      </c>
      <c r="AM459" s="9">
        <f t="shared" si="606"/>
        <v>4.3066</v>
      </c>
      <c r="AN459" s="10">
        <v>1.225</v>
      </c>
      <c r="AO459" s="22">
        <v>1.015</v>
      </c>
      <c r="AP459" s="21">
        <f t="shared" si="607"/>
        <v>279672.553829081</v>
      </c>
      <c r="AQ459" s="27"/>
      <c r="AR459" s="27"/>
      <c r="AS459" s="27"/>
      <c r="AT459" s="27"/>
      <c r="AU459" s="27"/>
      <c r="AV459" s="12">
        <v>1524</v>
      </c>
      <c r="AW459" s="12">
        <f>2.304+0.6</f>
        <v>2.904</v>
      </c>
      <c r="AX459" s="13">
        <v>1.35</v>
      </c>
      <c r="AY459" s="14">
        <v>1.4</v>
      </c>
      <c r="AZ459" s="15">
        <f t="shared" si="609"/>
        <v>8364.56544</v>
      </c>
      <c r="BA459" s="12">
        <v>1</v>
      </c>
      <c r="BB459" s="12">
        <v>1524</v>
      </c>
      <c r="BC459" s="12">
        <v>1.23</v>
      </c>
      <c r="BD459" s="19">
        <f t="shared" si="610"/>
        <v>4.82477866061294</v>
      </c>
      <c r="BE459" s="20">
        <v>11872</v>
      </c>
      <c r="BF459" s="12">
        <v>0.99</v>
      </c>
      <c r="BG459" s="12">
        <v>3.34</v>
      </c>
      <c r="BH459" s="9">
        <f t="shared" si="611"/>
        <v>4.3066</v>
      </c>
      <c r="BI459" s="10">
        <v>1.225</v>
      </c>
      <c r="BJ459" s="20">
        <v>1</v>
      </c>
      <c r="BK459" s="21">
        <f t="shared" si="612"/>
        <v>275539.461900572</v>
      </c>
      <c r="BL459" s="27"/>
      <c r="BM459" s="27"/>
      <c r="BN459" s="27"/>
      <c r="BO459" s="27"/>
      <c r="BP459" s="27"/>
      <c r="BQ459" s="12">
        <v>1524</v>
      </c>
      <c r="BR459" s="12">
        <f>2.304+0.6</f>
        <v>2.904</v>
      </c>
      <c r="BS459" s="13">
        <v>1.35</v>
      </c>
      <c r="BT459" s="14">
        <v>1.4</v>
      </c>
      <c r="BU459" s="15">
        <f t="shared" si="614"/>
        <v>8364.56544</v>
      </c>
      <c r="BV459" s="12">
        <v>1</v>
      </c>
      <c r="BW459" s="12">
        <v>1524</v>
      </c>
      <c r="BX459" s="12">
        <v>1.23</v>
      </c>
      <c r="BY459" s="19">
        <f t="shared" si="615"/>
        <v>4.82477866061294</v>
      </c>
      <c r="BZ459" s="20">
        <v>11872</v>
      </c>
      <c r="CA459" s="12">
        <v>0.99</v>
      </c>
      <c r="CB459" s="12">
        <v>3.34</v>
      </c>
      <c r="CC459" s="9">
        <f t="shared" si="616"/>
        <v>4.3066</v>
      </c>
      <c r="CD459" s="10">
        <v>1.225</v>
      </c>
      <c r="CE459" s="22">
        <v>1.015</v>
      </c>
      <c r="CF459" s="21">
        <f t="shared" si="617"/>
        <v>279672.553829081</v>
      </c>
      <c r="CG459" s="27"/>
      <c r="CH459" s="27"/>
      <c r="CI459" s="27"/>
      <c r="CJ459" s="27"/>
      <c r="CK459" s="27"/>
      <c r="CL459" s="12">
        <f t="shared" si="618"/>
        <v>1669</v>
      </c>
      <c r="CM459" s="12">
        <f>2.304+0.6</f>
        <v>2.904</v>
      </c>
      <c r="CN459" s="13">
        <v>1.35</v>
      </c>
      <c r="CO459" s="14">
        <v>1.4</v>
      </c>
      <c r="CP459" s="15">
        <f t="shared" si="620"/>
        <v>9160.40664</v>
      </c>
      <c r="CQ459" s="12">
        <v>1</v>
      </c>
      <c r="CR459" s="12">
        <f t="shared" si="621"/>
        <v>1669</v>
      </c>
      <c r="CS459" s="12">
        <v>1.23</v>
      </c>
      <c r="CT459" s="19">
        <f t="shared" si="622"/>
        <v>4.95935404742437</v>
      </c>
      <c r="CU459" s="20">
        <v>11872</v>
      </c>
      <c r="CV459" s="12">
        <v>0.99</v>
      </c>
      <c r="CW459" s="12">
        <v>3.34</v>
      </c>
      <c r="CX459" s="9">
        <f t="shared" si="623"/>
        <v>4.3066</v>
      </c>
      <c r="CY459" s="10">
        <v>1.225</v>
      </c>
      <c r="CZ459" s="22">
        <v>1.085</v>
      </c>
      <c r="DA459" s="21">
        <f t="shared" si="624"/>
        <v>327995.486605918</v>
      </c>
      <c r="DB459" s="27"/>
      <c r="DC459" s="27"/>
      <c r="DD459" s="27"/>
      <c r="DE459" s="27"/>
      <c r="DF459" s="27"/>
      <c r="DG459" s="12">
        <f t="shared" si="625"/>
        <v>1669</v>
      </c>
      <c r="DH459" s="12">
        <f>2.304+0.6</f>
        <v>2.904</v>
      </c>
      <c r="DI459" s="13">
        <v>1.35</v>
      </c>
      <c r="DJ459" s="14">
        <v>1.4</v>
      </c>
      <c r="DK459" s="15">
        <f t="shared" si="627"/>
        <v>9160.40664</v>
      </c>
      <c r="DL459" s="12">
        <v>1</v>
      </c>
      <c r="DM459" s="12">
        <f t="shared" si="628"/>
        <v>1669</v>
      </c>
      <c r="DN459" s="12">
        <v>1.23</v>
      </c>
      <c r="DO459" s="19">
        <f t="shared" si="629"/>
        <v>4.95935404742437</v>
      </c>
      <c r="DP459" s="20">
        <v>11872</v>
      </c>
      <c r="DQ459" s="12">
        <v>0.99</v>
      </c>
      <c r="DR459" s="12">
        <v>3.34</v>
      </c>
      <c r="DS459" s="9">
        <f t="shared" si="630"/>
        <v>4.3066</v>
      </c>
      <c r="DT459" s="10">
        <v>1.225</v>
      </c>
      <c r="DU459" s="22">
        <v>1.085</v>
      </c>
      <c r="DV459" s="21">
        <f t="shared" si="631"/>
        <v>327995.486605918</v>
      </c>
      <c r="DW459" s="27"/>
      <c r="DX459" s="27"/>
      <c r="DY459" s="27"/>
      <c r="DZ459" s="27"/>
      <c r="EA459" s="27"/>
      <c r="EB459" s="12">
        <f t="shared" si="632"/>
        <v>1669</v>
      </c>
      <c r="EC459" s="12">
        <f>2.304+0.6</f>
        <v>2.904</v>
      </c>
      <c r="ED459" s="13">
        <v>1.35</v>
      </c>
      <c r="EE459" s="14">
        <v>1.4</v>
      </c>
      <c r="EF459" s="15">
        <f t="shared" si="634"/>
        <v>9160.40664</v>
      </c>
      <c r="EG459" s="12">
        <v>1</v>
      </c>
      <c r="EH459" s="12">
        <f t="shared" si="635"/>
        <v>1669</v>
      </c>
      <c r="EI459" s="12">
        <v>1.32</v>
      </c>
      <c r="EJ459" s="19">
        <f t="shared" si="636"/>
        <v>5.04935404742437</v>
      </c>
      <c r="EK459" s="20">
        <v>11872</v>
      </c>
      <c r="EL459" s="12">
        <v>0.99</v>
      </c>
      <c r="EM459" s="12">
        <v>4.14</v>
      </c>
      <c r="EN459" s="9">
        <f t="shared" si="637"/>
        <v>5.0986</v>
      </c>
      <c r="EO459" s="10">
        <v>1.225</v>
      </c>
      <c r="EP459" s="22">
        <v>1.2</v>
      </c>
      <c r="EQ459" s="21">
        <f t="shared" si="638"/>
        <v>435652.020580401</v>
      </c>
    </row>
    <row r="460" s="1" customFormat="1" customHeight="1" spans="1:147">
      <c r="A460" s="27"/>
      <c r="B460" s="27"/>
      <c r="C460" s="27"/>
      <c r="D460" s="27"/>
      <c r="E460" s="27"/>
      <c r="F460" s="12">
        <v>1524</v>
      </c>
      <c r="G460" s="12">
        <f t="shared" ref="G460:G464" si="639">1.728+0.6</f>
        <v>2.328</v>
      </c>
      <c r="H460" s="13">
        <v>1.35</v>
      </c>
      <c r="I460" s="14">
        <v>1.4</v>
      </c>
      <c r="J460" s="15">
        <f t="shared" si="599"/>
        <v>6705.47808</v>
      </c>
      <c r="K460" s="12">
        <v>1</v>
      </c>
      <c r="L460" s="12">
        <v>1524</v>
      </c>
      <c r="M460" s="12">
        <v>1.23</v>
      </c>
      <c r="N460" s="19">
        <f t="shared" si="600"/>
        <v>4.82477866061294</v>
      </c>
      <c r="O460" s="20">
        <v>11872</v>
      </c>
      <c r="P460" s="12">
        <v>0.99</v>
      </c>
      <c r="Q460" s="12">
        <v>3.34</v>
      </c>
      <c r="R460" s="9">
        <f t="shared" si="601"/>
        <v>4.3066</v>
      </c>
      <c r="S460" s="10">
        <v>1.225</v>
      </c>
      <c r="T460" s="20">
        <v>1</v>
      </c>
      <c r="U460" s="21">
        <f t="shared" si="602"/>
        <v>233309.832125913</v>
      </c>
      <c r="V460" s="27"/>
      <c r="W460" s="27"/>
      <c r="X460" s="27"/>
      <c r="Y460" s="27"/>
      <c r="Z460" s="27"/>
      <c r="AA460" s="12">
        <v>1524</v>
      </c>
      <c r="AB460" s="12">
        <f t="shared" ref="AB460:AB464" si="640">1.728+0.6</f>
        <v>2.328</v>
      </c>
      <c r="AC460" s="13">
        <v>1.35</v>
      </c>
      <c r="AD460" s="14">
        <v>1.4</v>
      </c>
      <c r="AE460" s="15">
        <f t="shared" si="604"/>
        <v>6705.47808</v>
      </c>
      <c r="AF460" s="12">
        <v>1</v>
      </c>
      <c r="AG460" s="12">
        <v>1524</v>
      </c>
      <c r="AH460" s="12">
        <v>1.23</v>
      </c>
      <c r="AI460" s="19">
        <f t="shared" si="605"/>
        <v>4.82477866061294</v>
      </c>
      <c r="AJ460" s="20">
        <v>11872</v>
      </c>
      <c r="AK460" s="12">
        <v>0.99</v>
      </c>
      <c r="AL460" s="12">
        <v>3.34</v>
      </c>
      <c r="AM460" s="9">
        <f t="shared" si="606"/>
        <v>4.3066</v>
      </c>
      <c r="AN460" s="10">
        <v>1.225</v>
      </c>
      <c r="AO460" s="22">
        <v>1.015</v>
      </c>
      <c r="AP460" s="21">
        <f t="shared" si="607"/>
        <v>236809.479607802</v>
      </c>
      <c r="AQ460" s="27"/>
      <c r="AR460" s="27"/>
      <c r="AS460" s="27"/>
      <c r="AT460" s="27"/>
      <c r="AU460" s="27"/>
      <c r="AV460" s="12">
        <v>1524</v>
      </c>
      <c r="AW460" s="12">
        <f t="shared" ref="AW460:AW464" si="641">1.728+0.6</f>
        <v>2.328</v>
      </c>
      <c r="AX460" s="13">
        <v>1.35</v>
      </c>
      <c r="AY460" s="14">
        <v>1.4</v>
      </c>
      <c r="AZ460" s="15">
        <f t="shared" si="609"/>
        <v>6705.47808</v>
      </c>
      <c r="BA460" s="12">
        <v>1</v>
      </c>
      <c r="BB460" s="12">
        <v>1524</v>
      </c>
      <c r="BC460" s="12">
        <v>1.23</v>
      </c>
      <c r="BD460" s="19">
        <f t="shared" si="610"/>
        <v>4.82477866061294</v>
      </c>
      <c r="BE460" s="20">
        <v>11872</v>
      </c>
      <c r="BF460" s="12">
        <v>0.99</v>
      </c>
      <c r="BG460" s="12">
        <v>3.34</v>
      </c>
      <c r="BH460" s="9">
        <f t="shared" si="611"/>
        <v>4.3066</v>
      </c>
      <c r="BI460" s="10">
        <v>1.225</v>
      </c>
      <c r="BJ460" s="20">
        <v>1</v>
      </c>
      <c r="BK460" s="21">
        <f t="shared" si="612"/>
        <v>233309.832125913</v>
      </c>
      <c r="BL460" s="27"/>
      <c r="BM460" s="27"/>
      <c r="BN460" s="27"/>
      <c r="BO460" s="27"/>
      <c r="BP460" s="27"/>
      <c r="BQ460" s="12">
        <v>1524</v>
      </c>
      <c r="BR460" s="12">
        <f t="shared" ref="BR460:BR464" si="642">1.728+0.6</f>
        <v>2.328</v>
      </c>
      <c r="BS460" s="13">
        <v>1.35</v>
      </c>
      <c r="BT460" s="14">
        <v>1.4</v>
      </c>
      <c r="BU460" s="15">
        <f t="shared" si="614"/>
        <v>6705.47808</v>
      </c>
      <c r="BV460" s="12">
        <v>1</v>
      </c>
      <c r="BW460" s="12">
        <v>1524</v>
      </c>
      <c r="BX460" s="12">
        <v>1.23</v>
      </c>
      <c r="BY460" s="19">
        <f t="shared" si="615"/>
        <v>4.82477866061294</v>
      </c>
      <c r="BZ460" s="20">
        <v>11872</v>
      </c>
      <c r="CA460" s="12">
        <v>0.99</v>
      </c>
      <c r="CB460" s="12">
        <v>3.34</v>
      </c>
      <c r="CC460" s="9">
        <f t="shared" si="616"/>
        <v>4.3066</v>
      </c>
      <c r="CD460" s="10">
        <v>1.225</v>
      </c>
      <c r="CE460" s="22">
        <v>1.015</v>
      </c>
      <c r="CF460" s="21">
        <f t="shared" si="617"/>
        <v>236809.479607802</v>
      </c>
      <c r="CG460" s="27"/>
      <c r="CH460" s="27"/>
      <c r="CI460" s="27"/>
      <c r="CJ460" s="27"/>
      <c r="CK460" s="27"/>
      <c r="CL460" s="12">
        <f t="shared" si="618"/>
        <v>1669</v>
      </c>
      <c r="CM460" s="12">
        <f t="shared" ref="CM460:CM464" si="643">1.728+0.6</f>
        <v>2.328</v>
      </c>
      <c r="CN460" s="13">
        <v>1.35</v>
      </c>
      <c r="CO460" s="14">
        <v>1.4</v>
      </c>
      <c r="CP460" s="15">
        <f t="shared" si="620"/>
        <v>7343.46648</v>
      </c>
      <c r="CQ460" s="12">
        <v>1</v>
      </c>
      <c r="CR460" s="12">
        <f t="shared" si="621"/>
        <v>1669</v>
      </c>
      <c r="CS460" s="12">
        <v>1.23</v>
      </c>
      <c r="CT460" s="19">
        <f t="shared" si="622"/>
        <v>4.95935404742437</v>
      </c>
      <c r="CU460" s="20">
        <v>11872</v>
      </c>
      <c r="CV460" s="12">
        <v>0.99</v>
      </c>
      <c r="CW460" s="12">
        <v>3.34</v>
      </c>
      <c r="CX460" s="9">
        <f t="shared" si="623"/>
        <v>4.3066</v>
      </c>
      <c r="CY460" s="10">
        <v>1.225</v>
      </c>
      <c r="CZ460" s="22">
        <v>1.085</v>
      </c>
      <c r="DA460" s="21">
        <f t="shared" si="624"/>
        <v>276417.296228916</v>
      </c>
      <c r="DB460" s="27"/>
      <c r="DC460" s="27"/>
      <c r="DD460" s="27"/>
      <c r="DE460" s="27"/>
      <c r="DF460" s="27"/>
      <c r="DG460" s="12">
        <f t="shared" si="625"/>
        <v>1669</v>
      </c>
      <c r="DH460" s="12">
        <f t="shared" ref="DH460:DH464" si="644">1.728+0.6</f>
        <v>2.328</v>
      </c>
      <c r="DI460" s="13">
        <v>1.35</v>
      </c>
      <c r="DJ460" s="14">
        <v>1.4</v>
      </c>
      <c r="DK460" s="15">
        <f t="shared" si="627"/>
        <v>7343.46648</v>
      </c>
      <c r="DL460" s="12">
        <v>1</v>
      </c>
      <c r="DM460" s="12">
        <f t="shared" si="628"/>
        <v>1669</v>
      </c>
      <c r="DN460" s="12">
        <v>1.23</v>
      </c>
      <c r="DO460" s="19">
        <f t="shared" si="629"/>
        <v>4.95935404742437</v>
      </c>
      <c r="DP460" s="20">
        <v>11872</v>
      </c>
      <c r="DQ460" s="12">
        <v>0.99</v>
      </c>
      <c r="DR460" s="12">
        <v>3.34</v>
      </c>
      <c r="DS460" s="9">
        <f t="shared" si="630"/>
        <v>4.3066</v>
      </c>
      <c r="DT460" s="10">
        <v>1.225</v>
      </c>
      <c r="DU460" s="22">
        <v>1.085</v>
      </c>
      <c r="DV460" s="21">
        <f t="shared" si="631"/>
        <v>276417.296228916</v>
      </c>
      <c r="DW460" s="27"/>
      <c r="DX460" s="27"/>
      <c r="DY460" s="27"/>
      <c r="DZ460" s="27"/>
      <c r="EA460" s="27"/>
      <c r="EB460" s="12">
        <f t="shared" si="632"/>
        <v>1669</v>
      </c>
      <c r="EC460" s="12">
        <f t="shared" ref="EC460:EC464" si="645">1.728+0.6</f>
        <v>2.328</v>
      </c>
      <c r="ED460" s="13">
        <v>1.35</v>
      </c>
      <c r="EE460" s="14">
        <v>1.4</v>
      </c>
      <c r="EF460" s="15">
        <f t="shared" si="634"/>
        <v>7343.46648</v>
      </c>
      <c r="EG460" s="12">
        <v>1</v>
      </c>
      <c r="EH460" s="12">
        <f t="shared" si="635"/>
        <v>1669</v>
      </c>
      <c r="EI460" s="12">
        <v>1.32</v>
      </c>
      <c r="EJ460" s="19">
        <f t="shared" si="636"/>
        <v>5.04935404742437</v>
      </c>
      <c r="EK460" s="20">
        <v>11872</v>
      </c>
      <c r="EL460" s="12">
        <v>0.99</v>
      </c>
      <c r="EM460" s="12">
        <v>4.14</v>
      </c>
      <c r="EN460" s="9">
        <f t="shared" si="637"/>
        <v>5.0986</v>
      </c>
      <c r="EO460" s="10">
        <v>1.225</v>
      </c>
      <c r="EP460" s="22">
        <v>1.2</v>
      </c>
      <c r="EQ460" s="21">
        <f t="shared" si="638"/>
        <v>366890.618433677</v>
      </c>
    </row>
    <row r="461" s="1" customFormat="1" customHeight="1" spans="1:147">
      <c r="F461" s="12">
        <v>1524</v>
      </c>
      <c r="G461" s="12">
        <f t="shared" si="639"/>
        <v>2.328</v>
      </c>
      <c r="H461" s="13">
        <v>1.35</v>
      </c>
      <c r="I461" s="14">
        <v>1.4</v>
      </c>
      <c r="J461" s="15">
        <f t="shared" si="599"/>
        <v>6705.47808</v>
      </c>
      <c r="K461" s="12">
        <v>1</v>
      </c>
      <c r="L461" s="12">
        <v>1524</v>
      </c>
      <c r="M461" s="12">
        <v>1.23</v>
      </c>
      <c r="N461" s="19">
        <f t="shared" si="600"/>
        <v>4.82477866061294</v>
      </c>
      <c r="O461" s="20">
        <v>11872</v>
      </c>
      <c r="P461" s="12">
        <v>0.99</v>
      </c>
      <c r="Q461" s="12">
        <v>3.34</v>
      </c>
      <c r="R461" s="9">
        <f t="shared" si="601"/>
        <v>4.3066</v>
      </c>
      <c r="S461" s="10">
        <v>1.225</v>
      </c>
      <c r="T461" s="20">
        <v>1</v>
      </c>
      <c r="U461" s="21">
        <f t="shared" si="602"/>
        <v>233309.832125913</v>
      </c>
      <c r="AA461" s="12">
        <v>1524</v>
      </c>
      <c r="AB461" s="12">
        <f t="shared" si="640"/>
        <v>2.328</v>
      </c>
      <c r="AC461" s="13">
        <v>1.35</v>
      </c>
      <c r="AD461" s="14">
        <v>1.4</v>
      </c>
      <c r="AE461" s="15">
        <f t="shared" si="604"/>
        <v>6705.47808</v>
      </c>
      <c r="AF461" s="12">
        <v>1</v>
      </c>
      <c r="AG461" s="12">
        <v>1524</v>
      </c>
      <c r="AH461" s="12">
        <v>1.23</v>
      </c>
      <c r="AI461" s="19">
        <f t="shared" si="605"/>
        <v>4.82477866061294</v>
      </c>
      <c r="AJ461" s="20">
        <v>11872</v>
      </c>
      <c r="AK461" s="12">
        <v>0.99</v>
      </c>
      <c r="AL461" s="12">
        <v>3.34</v>
      </c>
      <c r="AM461" s="9">
        <f t="shared" si="606"/>
        <v>4.3066</v>
      </c>
      <c r="AN461" s="10">
        <v>1.225</v>
      </c>
      <c r="AO461" s="22">
        <v>1.015</v>
      </c>
      <c r="AP461" s="21">
        <f t="shared" si="607"/>
        <v>236809.479607802</v>
      </c>
      <c r="AV461" s="12">
        <v>1524</v>
      </c>
      <c r="AW461" s="12">
        <f t="shared" si="641"/>
        <v>2.328</v>
      </c>
      <c r="AX461" s="13">
        <v>1.35</v>
      </c>
      <c r="AY461" s="14">
        <v>1.4</v>
      </c>
      <c r="AZ461" s="15">
        <f t="shared" si="609"/>
        <v>6705.47808</v>
      </c>
      <c r="BA461" s="12">
        <v>1</v>
      </c>
      <c r="BB461" s="12">
        <v>1524</v>
      </c>
      <c r="BC461" s="12">
        <v>1.23</v>
      </c>
      <c r="BD461" s="19">
        <f t="shared" si="610"/>
        <v>4.82477866061294</v>
      </c>
      <c r="BE461" s="20">
        <v>11872</v>
      </c>
      <c r="BF461" s="12">
        <v>0.99</v>
      </c>
      <c r="BG461" s="12">
        <v>3.34</v>
      </c>
      <c r="BH461" s="9">
        <f t="shared" si="611"/>
        <v>4.3066</v>
      </c>
      <c r="BI461" s="10">
        <v>1.225</v>
      </c>
      <c r="BJ461" s="20">
        <v>1</v>
      </c>
      <c r="BK461" s="21">
        <f t="shared" si="612"/>
        <v>233309.832125913</v>
      </c>
      <c r="BQ461" s="12">
        <v>1524</v>
      </c>
      <c r="BR461" s="12">
        <f t="shared" si="642"/>
        <v>2.328</v>
      </c>
      <c r="BS461" s="13">
        <v>1.35</v>
      </c>
      <c r="BT461" s="14">
        <v>1.4</v>
      </c>
      <c r="BU461" s="15">
        <f t="shared" si="614"/>
        <v>6705.47808</v>
      </c>
      <c r="BV461" s="12">
        <v>1</v>
      </c>
      <c r="BW461" s="12">
        <v>1524</v>
      </c>
      <c r="BX461" s="12">
        <v>1.23</v>
      </c>
      <c r="BY461" s="19">
        <f t="shared" si="615"/>
        <v>4.82477866061294</v>
      </c>
      <c r="BZ461" s="20">
        <v>11872</v>
      </c>
      <c r="CA461" s="12">
        <v>0.99</v>
      </c>
      <c r="CB461" s="12">
        <v>3.34</v>
      </c>
      <c r="CC461" s="9">
        <f t="shared" si="616"/>
        <v>4.3066</v>
      </c>
      <c r="CD461" s="10">
        <v>1.225</v>
      </c>
      <c r="CE461" s="22">
        <v>1.015</v>
      </c>
      <c r="CF461" s="21">
        <f t="shared" si="617"/>
        <v>236809.479607802</v>
      </c>
      <c r="CL461" s="12">
        <f t="shared" si="618"/>
        <v>1669</v>
      </c>
      <c r="CM461" s="12">
        <f t="shared" si="643"/>
        <v>2.328</v>
      </c>
      <c r="CN461" s="13">
        <v>1.35</v>
      </c>
      <c r="CO461" s="14">
        <v>1.4</v>
      </c>
      <c r="CP461" s="15">
        <f t="shared" si="620"/>
        <v>7343.46648</v>
      </c>
      <c r="CQ461" s="12">
        <v>1</v>
      </c>
      <c r="CR461" s="12">
        <f t="shared" si="621"/>
        <v>1669</v>
      </c>
      <c r="CS461" s="12">
        <v>1.23</v>
      </c>
      <c r="CT461" s="19">
        <f t="shared" si="622"/>
        <v>4.95935404742437</v>
      </c>
      <c r="CU461" s="20">
        <v>11872</v>
      </c>
      <c r="CV461" s="12">
        <v>0.99</v>
      </c>
      <c r="CW461" s="12">
        <v>3.34</v>
      </c>
      <c r="CX461" s="9">
        <f t="shared" si="623"/>
        <v>4.3066</v>
      </c>
      <c r="CY461" s="10">
        <v>1.225</v>
      </c>
      <c r="CZ461" s="22">
        <v>1.085</v>
      </c>
      <c r="DA461" s="21">
        <f t="shared" si="624"/>
        <v>276417.296228916</v>
      </c>
      <c r="DG461" s="12">
        <f t="shared" si="625"/>
        <v>1669</v>
      </c>
      <c r="DH461" s="12">
        <f t="shared" si="644"/>
        <v>2.328</v>
      </c>
      <c r="DI461" s="13">
        <v>1.35</v>
      </c>
      <c r="DJ461" s="14">
        <v>1.4</v>
      </c>
      <c r="DK461" s="15">
        <f t="shared" si="627"/>
        <v>7343.46648</v>
      </c>
      <c r="DL461" s="12">
        <v>1</v>
      </c>
      <c r="DM461" s="12">
        <f t="shared" si="628"/>
        <v>1669</v>
      </c>
      <c r="DN461" s="12">
        <v>1.23</v>
      </c>
      <c r="DO461" s="19">
        <f t="shared" si="629"/>
        <v>4.95935404742437</v>
      </c>
      <c r="DP461" s="20">
        <v>11872</v>
      </c>
      <c r="DQ461" s="12">
        <v>0.99</v>
      </c>
      <c r="DR461" s="12">
        <v>3.34</v>
      </c>
      <c r="DS461" s="9">
        <f t="shared" si="630"/>
        <v>4.3066</v>
      </c>
      <c r="DT461" s="10">
        <v>1.225</v>
      </c>
      <c r="DU461" s="22">
        <v>1.085</v>
      </c>
      <c r="DV461" s="21">
        <f t="shared" si="631"/>
        <v>276417.296228916</v>
      </c>
      <c r="EB461" s="12">
        <f t="shared" si="632"/>
        <v>1669</v>
      </c>
      <c r="EC461" s="12">
        <f t="shared" si="645"/>
        <v>2.328</v>
      </c>
      <c r="ED461" s="13">
        <v>1.35</v>
      </c>
      <c r="EE461" s="14">
        <v>1.4</v>
      </c>
      <c r="EF461" s="15">
        <f t="shared" si="634"/>
        <v>7343.46648</v>
      </c>
      <c r="EG461" s="12">
        <v>1</v>
      </c>
      <c r="EH461" s="12">
        <f t="shared" si="635"/>
        <v>1669</v>
      </c>
      <c r="EI461" s="12">
        <v>1.32</v>
      </c>
      <c r="EJ461" s="19">
        <f t="shared" si="636"/>
        <v>5.04935404742437</v>
      </c>
      <c r="EK461" s="20">
        <v>11872</v>
      </c>
      <c r="EL461" s="12">
        <v>0.99</v>
      </c>
      <c r="EM461" s="12">
        <v>4.14</v>
      </c>
      <c r="EN461" s="9">
        <f t="shared" si="637"/>
        <v>5.0986</v>
      </c>
      <c r="EO461" s="10">
        <v>1.225</v>
      </c>
      <c r="EP461" s="22">
        <v>1.2</v>
      </c>
      <c r="EQ461" s="21">
        <f t="shared" si="638"/>
        <v>366890.618433677</v>
      </c>
    </row>
    <row r="462" s="1" customFormat="1" customHeight="1" spans="1:147">
      <c r="F462" s="12">
        <v>1524</v>
      </c>
      <c r="G462" s="12">
        <f>2.304+0.6</f>
        <v>2.904</v>
      </c>
      <c r="H462" s="13">
        <v>1.35</v>
      </c>
      <c r="I462" s="14">
        <v>1.4</v>
      </c>
      <c r="J462" s="15">
        <f t="shared" si="599"/>
        <v>8364.56544</v>
      </c>
      <c r="K462" s="12">
        <v>1</v>
      </c>
      <c r="L462" s="12">
        <v>1524</v>
      </c>
      <c r="M462" s="12">
        <v>1.23</v>
      </c>
      <c r="N462" s="19">
        <f t="shared" si="600"/>
        <v>4.82477866061294</v>
      </c>
      <c r="O462" s="20">
        <v>11872</v>
      </c>
      <c r="P462" s="12">
        <v>0.99</v>
      </c>
      <c r="Q462" s="12">
        <v>3.34</v>
      </c>
      <c r="R462" s="9">
        <f t="shared" si="601"/>
        <v>4.3066</v>
      </c>
      <c r="S462" s="10">
        <v>1.225</v>
      </c>
      <c r="T462" s="20">
        <v>1</v>
      </c>
      <c r="U462" s="21">
        <f t="shared" si="602"/>
        <v>275539.461900572</v>
      </c>
      <c r="AA462" s="12">
        <v>1524</v>
      </c>
      <c r="AB462" s="12">
        <f>2.304+0.6</f>
        <v>2.904</v>
      </c>
      <c r="AC462" s="13">
        <v>1.35</v>
      </c>
      <c r="AD462" s="14">
        <v>1.4</v>
      </c>
      <c r="AE462" s="15">
        <f t="shared" si="604"/>
        <v>8364.56544</v>
      </c>
      <c r="AF462" s="12">
        <v>1</v>
      </c>
      <c r="AG462" s="12">
        <v>1524</v>
      </c>
      <c r="AH462" s="12">
        <v>1.23</v>
      </c>
      <c r="AI462" s="19">
        <f t="shared" si="605"/>
        <v>4.82477866061294</v>
      </c>
      <c r="AJ462" s="20">
        <v>11872</v>
      </c>
      <c r="AK462" s="12">
        <v>0.99</v>
      </c>
      <c r="AL462" s="12">
        <v>3.34</v>
      </c>
      <c r="AM462" s="9">
        <f t="shared" si="606"/>
        <v>4.3066</v>
      </c>
      <c r="AN462" s="10">
        <v>1.225</v>
      </c>
      <c r="AO462" s="22">
        <v>1.015</v>
      </c>
      <c r="AP462" s="21">
        <f t="shared" si="607"/>
        <v>279672.553829081</v>
      </c>
      <c r="AV462" s="12">
        <v>1524</v>
      </c>
      <c r="AW462" s="12">
        <f>2.304+0.6</f>
        <v>2.904</v>
      </c>
      <c r="AX462" s="13">
        <v>1.35</v>
      </c>
      <c r="AY462" s="14">
        <v>1.4</v>
      </c>
      <c r="AZ462" s="15">
        <f t="shared" si="609"/>
        <v>8364.56544</v>
      </c>
      <c r="BA462" s="12">
        <v>1</v>
      </c>
      <c r="BB462" s="12">
        <v>1524</v>
      </c>
      <c r="BC462" s="12">
        <v>1.23</v>
      </c>
      <c r="BD462" s="19">
        <f t="shared" si="610"/>
        <v>4.82477866061294</v>
      </c>
      <c r="BE462" s="20">
        <v>11872</v>
      </c>
      <c r="BF462" s="12">
        <v>0.99</v>
      </c>
      <c r="BG462" s="12">
        <v>3.34</v>
      </c>
      <c r="BH462" s="9">
        <f t="shared" si="611"/>
        <v>4.3066</v>
      </c>
      <c r="BI462" s="10">
        <v>1.225</v>
      </c>
      <c r="BJ462" s="20">
        <v>1</v>
      </c>
      <c r="BK462" s="21">
        <f t="shared" si="612"/>
        <v>275539.461900572</v>
      </c>
      <c r="BQ462" s="12">
        <v>1524</v>
      </c>
      <c r="BR462" s="12">
        <f>2.304+0.6</f>
        <v>2.904</v>
      </c>
      <c r="BS462" s="13">
        <v>1.35</v>
      </c>
      <c r="BT462" s="14">
        <v>1.4</v>
      </c>
      <c r="BU462" s="15">
        <f t="shared" si="614"/>
        <v>8364.56544</v>
      </c>
      <c r="BV462" s="12">
        <v>1</v>
      </c>
      <c r="BW462" s="12">
        <v>1524</v>
      </c>
      <c r="BX462" s="12">
        <v>1.23</v>
      </c>
      <c r="BY462" s="19">
        <f t="shared" si="615"/>
        <v>4.82477866061294</v>
      </c>
      <c r="BZ462" s="20">
        <v>11872</v>
      </c>
      <c r="CA462" s="12">
        <v>0.99</v>
      </c>
      <c r="CB462" s="12">
        <v>3.34</v>
      </c>
      <c r="CC462" s="9">
        <f t="shared" si="616"/>
        <v>4.3066</v>
      </c>
      <c r="CD462" s="10">
        <v>1.225</v>
      </c>
      <c r="CE462" s="22">
        <v>1.015</v>
      </c>
      <c r="CF462" s="21">
        <f t="shared" si="617"/>
        <v>279672.553829081</v>
      </c>
      <c r="CL462" s="12">
        <f t="shared" si="618"/>
        <v>1669</v>
      </c>
      <c r="CM462" s="12">
        <f>2.304+0.6</f>
        <v>2.904</v>
      </c>
      <c r="CN462" s="13">
        <v>1.35</v>
      </c>
      <c r="CO462" s="14">
        <v>1.4</v>
      </c>
      <c r="CP462" s="15">
        <f t="shared" si="620"/>
        <v>9160.40664</v>
      </c>
      <c r="CQ462" s="12">
        <v>1</v>
      </c>
      <c r="CR462" s="12">
        <f t="shared" si="621"/>
        <v>1669</v>
      </c>
      <c r="CS462" s="12">
        <v>1.23</v>
      </c>
      <c r="CT462" s="19">
        <f t="shared" si="622"/>
        <v>4.95935404742437</v>
      </c>
      <c r="CU462" s="20">
        <v>11872</v>
      </c>
      <c r="CV462" s="12">
        <v>0.99</v>
      </c>
      <c r="CW462" s="12">
        <v>3.34</v>
      </c>
      <c r="CX462" s="9">
        <f t="shared" si="623"/>
        <v>4.3066</v>
      </c>
      <c r="CY462" s="10">
        <v>1.225</v>
      </c>
      <c r="CZ462" s="22">
        <v>1.085</v>
      </c>
      <c r="DA462" s="21">
        <f t="shared" si="624"/>
        <v>327995.486605918</v>
      </c>
      <c r="DG462" s="12">
        <f t="shared" si="625"/>
        <v>1669</v>
      </c>
      <c r="DH462" s="12">
        <f>2.304+0.6</f>
        <v>2.904</v>
      </c>
      <c r="DI462" s="13">
        <v>1.35</v>
      </c>
      <c r="DJ462" s="14">
        <v>1.4</v>
      </c>
      <c r="DK462" s="15">
        <f t="shared" si="627"/>
        <v>9160.40664</v>
      </c>
      <c r="DL462" s="12">
        <v>1</v>
      </c>
      <c r="DM462" s="12">
        <f t="shared" si="628"/>
        <v>1669</v>
      </c>
      <c r="DN462" s="12">
        <v>1.23</v>
      </c>
      <c r="DO462" s="19">
        <f t="shared" si="629"/>
        <v>4.95935404742437</v>
      </c>
      <c r="DP462" s="20">
        <v>11872</v>
      </c>
      <c r="DQ462" s="12">
        <v>0.99</v>
      </c>
      <c r="DR462" s="12">
        <v>3.34</v>
      </c>
      <c r="DS462" s="9">
        <f t="shared" si="630"/>
        <v>4.3066</v>
      </c>
      <c r="DT462" s="10">
        <v>1.225</v>
      </c>
      <c r="DU462" s="22">
        <v>1.085</v>
      </c>
      <c r="DV462" s="21">
        <f t="shared" si="631"/>
        <v>327995.486605918</v>
      </c>
      <c r="EB462" s="12">
        <f t="shared" si="632"/>
        <v>1669</v>
      </c>
      <c r="EC462" s="12">
        <f>2.304+0.6</f>
        <v>2.904</v>
      </c>
      <c r="ED462" s="13">
        <v>1.35</v>
      </c>
      <c r="EE462" s="14">
        <v>1.4</v>
      </c>
      <c r="EF462" s="15">
        <f t="shared" si="634"/>
        <v>9160.40664</v>
      </c>
      <c r="EG462" s="12">
        <v>1</v>
      </c>
      <c r="EH462" s="12">
        <f t="shared" si="635"/>
        <v>1669</v>
      </c>
      <c r="EI462" s="12">
        <v>1.32</v>
      </c>
      <c r="EJ462" s="19">
        <f t="shared" si="636"/>
        <v>5.04935404742437</v>
      </c>
      <c r="EK462" s="20">
        <v>11872</v>
      </c>
      <c r="EL462" s="12">
        <v>0.99</v>
      </c>
      <c r="EM462" s="12">
        <v>4.14</v>
      </c>
      <c r="EN462" s="9">
        <f t="shared" si="637"/>
        <v>5.0986</v>
      </c>
      <c r="EO462" s="10">
        <v>1.225</v>
      </c>
      <c r="EP462" s="22">
        <v>1.2</v>
      </c>
      <c r="EQ462" s="21">
        <f t="shared" si="638"/>
        <v>435652.020580401</v>
      </c>
    </row>
    <row r="463" s="1" customFormat="1" customHeight="1" spans="1:147">
      <c r="F463" s="12">
        <v>1524</v>
      </c>
      <c r="G463" s="12">
        <f t="shared" si="639"/>
        <v>2.328</v>
      </c>
      <c r="H463" s="13">
        <v>1.35</v>
      </c>
      <c r="I463" s="14">
        <v>1.4</v>
      </c>
      <c r="J463" s="15">
        <f t="shared" si="599"/>
        <v>6705.47808</v>
      </c>
      <c r="K463" s="12">
        <v>1</v>
      </c>
      <c r="L463" s="12">
        <v>1524</v>
      </c>
      <c r="M463" s="12">
        <v>1.23</v>
      </c>
      <c r="N463" s="19">
        <f t="shared" si="600"/>
        <v>4.82477866061294</v>
      </c>
      <c r="O463" s="20">
        <v>11872</v>
      </c>
      <c r="P463" s="12">
        <v>0.99</v>
      </c>
      <c r="Q463" s="12">
        <v>3.34</v>
      </c>
      <c r="R463" s="9">
        <f t="shared" si="601"/>
        <v>4.3066</v>
      </c>
      <c r="S463" s="10">
        <v>1.225</v>
      </c>
      <c r="T463" s="20">
        <v>1</v>
      </c>
      <c r="U463" s="21">
        <f t="shared" si="602"/>
        <v>233309.832125913</v>
      </c>
      <c r="AA463" s="12">
        <v>1524</v>
      </c>
      <c r="AB463" s="12">
        <f t="shared" si="640"/>
        <v>2.328</v>
      </c>
      <c r="AC463" s="13">
        <v>1.35</v>
      </c>
      <c r="AD463" s="14">
        <v>1.4</v>
      </c>
      <c r="AE463" s="15">
        <f t="shared" si="604"/>
        <v>6705.47808</v>
      </c>
      <c r="AF463" s="12">
        <v>1</v>
      </c>
      <c r="AG463" s="12">
        <v>1524</v>
      </c>
      <c r="AH463" s="12">
        <v>1.23</v>
      </c>
      <c r="AI463" s="19">
        <f t="shared" si="605"/>
        <v>4.82477866061294</v>
      </c>
      <c r="AJ463" s="20">
        <v>11872</v>
      </c>
      <c r="AK463" s="12">
        <v>0.99</v>
      </c>
      <c r="AL463" s="12">
        <v>3.34</v>
      </c>
      <c r="AM463" s="9">
        <f t="shared" si="606"/>
        <v>4.3066</v>
      </c>
      <c r="AN463" s="10">
        <v>1.225</v>
      </c>
      <c r="AO463" s="22">
        <v>1.015</v>
      </c>
      <c r="AP463" s="21">
        <f t="shared" si="607"/>
        <v>236809.479607802</v>
      </c>
      <c r="AV463" s="12">
        <v>1524</v>
      </c>
      <c r="AW463" s="12">
        <f t="shared" si="641"/>
        <v>2.328</v>
      </c>
      <c r="AX463" s="13">
        <v>1.35</v>
      </c>
      <c r="AY463" s="14">
        <v>1.4</v>
      </c>
      <c r="AZ463" s="15">
        <f t="shared" si="609"/>
        <v>6705.47808</v>
      </c>
      <c r="BA463" s="12">
        <v>1</v>
      </c>
      <c r="BB463" s="12">
        <v>1524</v>
      </c>
      <c r="BC463" s="12">
        <v>1.23</v>
      </c>
      <c r="BD463" s="19">
        <f t="shared" si="610"/>
        <v>4.82477866061294</v>
      </c>
      <c r="BE463" s="20">
        <v>11872</v>
      </c>
      <c r="BF463" s="12">
        <v>0.99</v>
      </c>
      <c r="BG463" s="12">
        <v>3.34</v>
      </c>
      <c r="BH463" s="9">
        <f t="shared" si="611"/>
        <v>4.3066</v>
      </c>
      <c r="BI463" s="10">
        <v>1.225</v>
      </c>
      <c r="BJ463" s="20">
        <v>1</v>
      </c>
      <c r="BK463" s="21">
        <f t="shared" si="612"/>
        <v>233309.832125913</v>
      </c>
      <c r="BQ463" s="12">
        <v>1524</v>
      </c>
      <c r="BR463" s="12">
        <f t="shared" si="642"/>
        <v>2.328</v>
      </c>
      <c r="BS463" s="13">
        <v>1.35</v>
      </c>
      <c r="BT463" s="14">
        <v>1.4</v>
      </c>
      <c r="BU463" s="15">
        <f t="shared" si="614"/>
        <v>6705.47808</v>
      </c>
      <c r="BV463" s="12">
        <v>1</v>
      </c>
      <c r="BW463" s="12">
        <v>1524</v>
      </c>
      <c r="BX463" s="12">
        <v>1.23</v>
      </c>
      <c r="BY463" s="19">
        <f t="shared" si="615"/>
        <v>4.82477866061294</v>
      </c>
      <c r="BZ463" s="20">
        <v>11872</v>
      </c>
      <c r="CA463" s="12">
        <v>0.99</v>
      </c>
      <c r="CB463" s="12">
        <v>3.34</v>
      </c>
      <c r="CC463" s="9">
        <f t="shared" si="616"/>
        <v>4.3066</v>
      </c>
      <c r="CD463" s="10">
        <v>1.225</v>
      </c>
      <c r="CE463" s="22">
        <v>1.015</v>
      </c>
      <c r="CF463" s="21">
        <f t="shared" si="617"/>
        <v>236809.479607802</v>
      </c>
      <c r="CL463" s="12">
        <f t="shared" si="618"/>
        <v>1669</v>
      </c>
      <c r="CM463" s="12">
        <f t="shared" si="643"/>
        <v>2.328</v>
      </c>
      <c r="CN463" s="13">
        <v>1.35</v>
      </c>
      <c r="CO463" s="14">
        <v>1.4</v>
      </c>
      <c r="CP463" s="15">
        <f t="shared" si="620"/>
        <v>7343.46648</v>
      </c>
      <c r="CQ463" s="12">
        <v>1</v>
      </c>
      <c r="CR463" s="12">
        <f t="shared" si="621"/>
        <v>1669</v>
      </c>
      <c r="CS463" s="12">
        <v>1.23</v>
      </c>
      <c r="CT463" s="19">
        <f t="shared" si="622"/>
        <v>4.95935404742437</v>
      </c>
      <c r="CU463" s="20">
        <v>11872</v>
      </c>
      <c r="CV463" s="12">
        <v>0.99</v>
      </c>
      <c r="CW463" s="12">
        <v>3.34</v>
      </c>
      <c r="CX463" s="9">
        <f t="shared" si="623"/>
        <v>4.3066</v>
      </c>
      <c r="CY463" s="10">
        <v>1.225</v>
      </c>
      <c r="CZ463" s="22">
        <v>1.085</v>
      </c>
      <c r="DA463" s="21">
        <f t="shared" si="624"/>
        <v>276417.296228916</v>
      </c>
      <c r="DG463" s="12">
        <f t="shared" si="625"/>
        <v>1669</v>
      </c>
      <c r="DH463" s="12">
        <f t="shared" si="644"/>
        <v>2.328</v>
      </c>
      <c r="DI463" s="13">
        <v>1.35</v>
      </c>
      <c r="DJ463" s="14">
        <v>1.4</v>
      </c>
      <c r="DK463" s="15">
        <f t="shared" si="627"/>
        <v>7343.46648</v>
      </c>
      <c r="DL463" s="12">
        <v>1</v>
      </c>
      <c r="DM463" s="12">
        <f t="shared" si="628"/>
        <v>1669</v>
      </c>
      <c r="DN463" s="12">
        <v>1.23</v>
      </c>
      <c r="DO463" s="19">
        <f t="shared" si="629"/>
        <v>4.95935404742437</v>
      </c>
      <c r="DP463" s="20">
        <v>11872</v>
      </c>
      <c r="DQ463" s="12">
        <v>0.99</v>
      </c>
      <c r="DR463" s="12">
        <v>3.34</v>
      </c>
      <c r="DS463" s="9">
        <f t="shared" si="630"/>
        <v>4.3066</v>
      </c>
      <c r="DT463" s="10">
        <v>1.225</v>
      </c>
      <c r="DU463" s="22">
        <v>1.085</v>
      </c>
      <c r="DV463" s="21">
        <f t="shared" si="631"/>
        <v>276417.296228916</v>
      </c>
      <c r="EB463" s="12">
        <f t="shared" si="632"/>
        <v>1669</v>
      </c>
      <c r="EC463" s="12">
        <f t="shared" si="645"/>
        <v>2.328</v>
      </c>
      <c r="ED463" s="13">
        <v>1.35</v>
      </c>
      <c r="EE463" s="14">
        <v>1.4</v>
      </c>
      <c r="EF463" s="15">
        <f t="shared" si="634"/>
        <v>7343.46648</v>
      </c>
      <c r="EG463" s="12">
        <v>1</v>
      </c>
      <c r="EH463" s="12">
        <f t="shared" si="635"/>
        <v>1669</v>
      </c>
      <c r="EI463" s="12">
        <v>1.32</v>
      </c>
      <c r="EJ463" s="19">
        <f t="shared" si="636"/>
        <v>5.04935404742437</v>
      </c>
      <c r="EK463" s="20">
        <v>11872</v>
      </c>
      <c r="EL463" s="12">
        <v>0.99</v>
      </c>
      <c r="EM463" s="12">
        <v>4.14</v>
      </c>
      <c r="EN463" s="9">
        <f t="shared" si="637"/>
        <v>5.0986</v>
      </c>
      <c r="EO463" s="10">
        <v>1.225</v>
      </c>
      <c r="EP463" s="22">
        <v>1.2</v>
      </c>
      <c r="EQ463" s="21">
        <f t="shared" si="638"/>
        <v>366890.618433677</v>
      </c>
    </row>
    <row r="464" s="1" customFormat="1" customHeight="1" spans="1:147">
      <c r="F464" s="12">
        <v>1524</v>
      </c>
      <c r="G464" s="12">
        <f t="shared" si="639"/>
        <v>2.328</v>
      </c>
      <c r="H464" s="13">
        <v>1.35</v>
      </c>
      <c r="I464" s="14">
        <v>1.4</v>
      </c>
      <c r="J464" s="15">
        <f t="shared" si="599"/>
        <v>6705.47808</v>
      </c>
      <c r="K464" s="12">
        <v>1</v>
      </c>
      <c r="L464" s="12">
        <v>1524</v>
      </c>
      <c r="M464" s="12">
        <v>1.23</v>
      </c>
      <c r="N464" s="19">
        <f t="shared" si="600"/>
        <v>4.82477866061294</v>
      </c>
      <c r="O464" s="20">
        <v>11872</v>
      </c>
      <c r="P464" s="12">
        <v>0.99</v>
      </c>
      <c r="Q464" s="12">
        <v>3.34</v>
      </c>
      <c r="R464" s="9">
        <f t="shared" si="601"/>
        <v>4.3066</v>
      </c>
      <c r="S464" s="10">
        <v>1.225</v>
      </c>
      <c r="T464" s="20">
        <v>1</v>
      </c>
      <c r="U464" s="21">
        <f t="shared" si="602"/>
        <v>233309.832125913</v>
      </c>
      <c r="AA464" s="12">
        <v>1524</v>
      </c>
      <c r="AB464" s="12">
        <f t="shared" si="640"/>
        <v>2.328</v>
      </c>
      <c r="AC464" s="13">
        <v>1.35</v>
      </c>
      <c r="AD464" s="14">
        <v>1.4</v>
      </c>
      <c r="AE464" s="15">
        <f t="shared" si="604"/>
        <v>6705.47808</v>
      </c>
      <c r="AF464" s="12">
        <v>1</v>
      </c>
      <c r="AG464" s="12">
        <v>1524</v>
      </c>
      <c r="AH464" s="12">
        <v>1.23</v>
      </c>
      <c r="AI464" s="19">
        <f t="shared" si="605"/>
        <v>4.82477866061294</v>
      </c>
      <c r="AJ464" s="20">
        <v>11872</v>
      </c>
      <c r="AK464" s="12">
        <v>0.99</v>
      </c>
      <c r="AL464" s="12">
        <v>3.34</v>
      </c>
      <c r="AM464" s="9">
        <f t="shared" si="606"/>
        <v>4.3066</v>
      </c>
      <c r="AN464" s="10">
        <v>1.225</v>
      </c>
      <c r="AO464" s="22">
        <v>1.015</v>
      </c>
      <c r="AP464" s="21">
        <f t="shared" si="607"/>
        <v>236809.479607802</v>
      </c>
      <c r="AV464" s="12">
        <v>1524</v>
      </c>
      <c r="AW464" s="12">
        <f t="shared" si="641"/>
        <v>2.328</v>
      </c>
      <c r="AX464" s="13">
        <v>1.35</v>
      </c>
      <c r="AY464" s="14">
        <v>1.4</v>
      </c>
      <c r="AZ464" s="15">
        <f t="shared" si="609"/>
        <v>6705.47808</v>
      </c>
      <c r="BA464" s="12">
        <v>1</v>
      </c>
      <c r="BB464" s="12">
        <v>1524</v>
      </c>
      <c r="BC464" s="12">
        <v>1.23</v>
      </c>
      <c r="BD464" s="19">
        <f t="shared" si="610"/>
        <v>4.82477866061294</v>
      </c>
      <c r="BE464" s="20">
        <v>11872</v>
      </c>
      <c r="BF464" s="12">
        <v>0.99</v>
      </c>
      <c r="BG464" s="12">
        <v>3.34</v>
      </c>
      <c r="BH464" s="9">
        <f t="shared" si="611"/>
        <v>4.3066</v>
      </c>
      <c r="BI464" s="10">
        <v>1.225</v>
      </c>
      <c r="BJ464" s="20">
        <v>1</v>
      </c>
      <c r="BK464" s="21">
        <f t="shared" si="612"/>
        <v>233309.832125913</v>
      </c>
      <c r="BQ464" s="12">
        <v>1524</v>
      </c>
      <c r="BR464" s="12">
        <f t="shared" si="642"/>
        <v>2.328</v>
      </c>
      <c r="BS464" s="13">
        <v>1.35</v>
      </c>
      <c r="BT464" s="14">
        <v>1.4</v>
      </c>
      <c r="BU464" s="15">
        <f t="shared" si="614"/>
        <v>6705.47808</v>
      </c>
      <c r="BV464" s="12">
        <v>1</v>
      </c>
      <c r="BW464" s="12">
        <v>1524</v>
      </c>
      <c r="BX464" s="12">
        <v>1.23</v>
      </c>
      <c r="BY464" s="19">
        <f t="shared" si="615"/>
        <v>4.82477866061294</v>
      </c>
      <c r="BZ464" s="20">
        <v>11872</v>
      </c>
      <c r="CA464" s="12">
        <v>0.99</v>
      </c>
      <c r="CB464" s="12">
        <v>3.34</v>
      </c>
      <c r="CC464" s="9">
        <f t="shared" si="616"/>
        <v>4.3066</v>
      </c>
      <c r="CD464" s="10">
        <v>1.225</v>
      </c>
      <c r="CE464" s="22">
        <v>1.015</v>
      </c>
      <c r="CF464" s="21">
        <f t="shared" si="617"/>
        <v>236809.479607802</v>
      </c>
      <c r="CL464" s="12">
        <f t="shared" si="618"/>
        <v>1669</v>
      </c>
      <c r="CM464" s="12">
        <f t="shared" si="643"/>
        <v>2.328</v>
      </c>
      <c r="CN464" s="13">
        <v>1.35</v>
      </c>
      <c r="CO464" s="14">
        <v>1.4</v>
      </c>
      <c r="CP464" s="15">
        <f t="shared" si="620"/>
        <v>7343.46648</v>
      </c>
      <c r="CQ464" s="12">
        <v>1</v>
      </c>
      <c r="CR464" s="12">
        <f t="shared" si="621"/>
        <v>1669</v>
      </c>
      <c r="CS464" s="12">
        <v>1.23</v>
      </c>
      <c r="CT464" s="19">
        <f t="shared" si="622"/>
        <v>4.95935404742437</v>
      </c>
      <c r="CU464" s="20">
        <v>11872</v>
      </c>
      <c r="CV464" s="12">
        <v>0.99</v>
      </c>
      <c r="CW464" s="12">
        <v>3.34</v>
      </c>
      <c r="CX464" s="9">
        <f t="shared" si="623"/>
        <v>4.3066</v>
      </c>
      <c r="CY464" s="10">
        <v>1.225</v>
      </c>
      <c r="CZ464" s="22">
        <v>1.085</v>
      </c>
      <c r="DA464" s="21">
        <f t="shared" si="624"/>
        <v>276417.296228916</v>
      </c>
      <c r="DG464" s="12">
        <f t="shared" si="625"/>
        <v>1669</v>
      </c>
      <c r="DH464" s="12">
        <f t="shared" si="644"/>
        <v>2.328</v>
      </c>
      <c r="DI464" s="13">
        <v>1.35</v>
      </c>
      <c r="DJ464" s="14">
        <v>1.4</v>
      </c>
      <c r="DK464" s="15">
        <f t="shared" si="627"/>
        <v>7343.46648</v>
      </c>
      <c r="DL464" s="12">
        <v>1</v>
      </c>
      <c r="DM464" s="12">
        <f t="shared" si="628"/>
        <v>1669</v>
      </c>
      <c r="DN464" s="12">
        <v>1.23</v>
      </c>
      <c r="DO464" s="19">
        <f t="shared" si="629"/>
        <v>4.95935404742437</v>
      </c>
      <c r="DP464" s="20">
        <v>11872</v>
      </c>
      <c r="DQ464" s="12">
        <v>0.99</v>
      </c>
      <c r="DR464" s="12">
        <v>3.34</v>
      </c>
      <c r="DS464" s="9">
        <f t="shared" si="630"/>
        <v>4.3066</v>
      </c>
      <c r="DT464" s="10">
        <v>1.225</v>
      </c>
      <c r="DU464" s="22">
        <v>1.085</v>
      </c>
      <c r="DV464" s="21">
        <f t="shared" si="631"/>
        <v>276417.296228916</v>
      </c>
      <c r="EB464" s="12">
        <f t="shared" si="632"/>
        <v>1669</v>
      </c>
      <c r="EC464" s="12">
        <f t="shared" si="645"/>
        <v>2.328</v>
      </c>
      <c r="ED464" s="13">
        <v>1.35</v>
      </c>
      <c r="EE464" s="14">
        <v>1.4</v>
      </c>
      <c r="EF464" s="15">
        <f t="shared" si="634"/>
        <v>7343.46648</v>
      </c>
      <c r="EG464" s="12">
        <v>1</v>
      </c>
      <c r="EH464" s="12">
        <f t="shared" si="635"/>
        <v>1669</v>
      </c>
      <c r="EI464" s="12">
        <v>1.32</v>
      </c>
      <c r="EJ464" s="19">
        <f t="shared" si="636"/>
        <v>5.04935404742437</v>
      </c>
      <c r="EK464" s="20">
        <v>11872</v>
      </c>
      <c r="EL464" s="12">
        <v>0.99</v>
      </c>
      <c r="EM464" s="12">
        <v>4.14</v>
      </c>
      <c r="EN464" s="9">
        <f t="shared" si="637"/>
        <v>5.0986</v>
      </c>
      <c r="EO464" s="10">
        <v>1.225</v>
      </c>
      <c r="EP464" s="22">
        <v>1.2</v>
      </c>
      <c r="EQ464" s="21">
        <f t="shared" si="638"/>
        <v>366890.618433677</v>
      </c>
    </row>
    <row r="465" s="1" customFormat="1" customHeight="1" spans="6:147">
      <c r="F465" s="12">
        <v>1524</v>
      </c>
      <c r="G465" s="12">
        <f>2.304+0.6</f>
        <v>2.904</v>
      </c>
      <c r="H465" s="13">
        <v>1.35</v>
      </c>
      <c r="I465" s="14">
        <v>1.4</v>
      </c>
      <c r="J465" s="15">
        <f t="shared" si="599"/>
        <v>8364.56544</v>
      </c>
      <c r="K465" s="12">
        <v>1</v>
      </c>
      <c r="L465" s="12">
        <v>1524</v>
      </c>
      <c r="M465" s="12">
        <v>1.23</v>
      </c>
      <c r="N465" s="19">
        <f t="shared" si="600"/>
        <v>4.82477866061294</v>
      </c>
      <c r="O465" s="20">
        <v>11872</v>
      </c>
      <c r="P465" s="12">
        <v>0.99</v>
      </c>
      <c r="Q465" s="12">
        <v>3.34</v>
      </c>
      <c r="R465" s="9">
        <f t="shared" si="601"/>
        <v>4.3066</v>
      </c>
      <c r="S465" s="10">
        <v>1.225</v>
      </c>
      <c r="T465" s="20">
        <v>1</v>
      </c>
      <c r="U465" s="21">
        <f t="shared" si="602"/>
        <v>275539.461900572</v>
      </c>
      <c r="AA465" s="12">
        <v>1524</v>
      </c>
      <c r="AB465" s="12">
        <f>2.304+0.6</f>
        <v>2.904</v>
      </c>
      <c r="AC465" s="13">
        <v>1.35</v>
      </c>
      <c r="AD465" s="14">
        <v>1.4</v>
      </c>
      <c r="AE465" s="15">
        <f t="shared" si="604"/>
        <v>8364.56544</v>
      </c>
      <c r="AF465" s="12">
        <v>1</v>
      </c>
      <c r="AG465" s="12">
        <v>1524</v>
      </c>
      <c r="AH465" s="12">
        <v>1.23</v>
      </c>
      <c r="AI465" s="19">
        <f t="shared" si="605"/>
        <v>4.82477866061294</v>
      </c>
      <c r="AJ465" s="20">
        <v>11872</v>
      </c>
      <c r="AK465" s="12">
        <v>0.99</v>
      </c>
      <c r="AL465" s="12">
        <v>3.34</v>
      </c>
      <c r="AM465" s="9">
        <f t="shared" si="606"/>
        <v>4.3066</v>
      </c>
      <c r="AN465" s="10">
        <v>1.225</v>
      </c>
      <c r="AO465" s="22">
        <v>1.015</v>
      </c>
      <c r="AP465" s="21">
        <f t="shared" si="607"/>
        <v>279672.553829081</v>
      </c>
      <c r="AV465" s="12">
        <v>1524</v>
      </c>
      <c r="AW465" s="12">
        <f>2.304+0.6</f>
        <v>2.904</v>
      </c>
      <c r="AX465" s="13">
        <v>1.35</v>
      </c>
      <c r="AY465" s="14">
        <v>1.4</v>
      </c>
      <c r="AZ465" s="15">
        <f t="shared" si="609"/>
        <v>8364.56544</v>
      </c>
      <c r="BA465" s="12">
        <v>1</v>
      </c>
      <c r="BB465" s="12">
        <v>1524</v>
      </c>
      <c r="BC465" s="12">
        <v>1.23</v>
      </c>
      <c r="BD465" s="19">
        <f t="shared" si="610"/>
        <v>4.82477866061294</v>
      </c>
      <c r="BE465" s="20">
        <v>11872</v>
      </c>
      <c r="BF465" s="12">
        <v>0.99</v>
      </c>
      <c r="BG465" s="12">
        <v>3.34</v>
      </c>
      <c r="BH465" s="9">
        <f t="shared" si="611"/>
        <v>4.3066</v>
      </c>
      <c r="BI465" s="10">
        <v>1.225</v>
      </c>
      <c r="BJ465" s="20">
        <v>1</v>
      </c>
      <c r="BK465" s="21">
        <f t="shared" si="612"/>
        <v>275539.461900572</v>
      </c>
      <c r="BQ465" s="12">
        <v>1524</v>
      </c>
      <c r="BR465" s="12">
        <f>2.304+0.6</f>
        <v>2.904</v>
      </c>
      <c r="BS465" s="13">
        <v>1.35</v>
      </c>
      <c r="BT465" s="14">
        <v>1.4</v>
      </c>
      <c r="BU465" s="15">
        <f t="shared" si="614"/>
        <v>8364.56544</v>
      </c>
      <c r="BV465" s="12">
        <v>1</v>
      </c>
      <c r="BW465" s="12">
        <v>1524</v>
      </c>
      <c r="BX465" s="12">
        <v>1.23</v>
      </c>
      <c r="BY465" s="19">
        <f t="shared" si="615"/>
        <v>4.82477866061294</v>
      </c>
      <c r="BZ465" s="20">
        <v>11872</v>
      </c>
      <c r="CA465" s="12">
        <v>0.99</v>
      </c>
      <c r="CB465" s="12">
        <v>3.34</v>
      </c>
      <c r="CC465" s="9">
        <f t="shared" si="616"/>
        <v>4.3066</v>
      </c>
      <c r="CD465" s="10">
        <v>1.225</v>
      </c>
      <c r="CE465" s="22">
        <v>1.015</v>
      </c>
      <c r="CF465" s="21">
        <f t="shared" si="617"/>
        <v>279672.553829081</v>
      </c>
      <c r="CL465" s="12">
        <f t="shared" si="618"/>
        <v>1669</v>
      </c>
      <c r="CM465" s="12">
        <f>2.304+0.6</f>
        <v>2.904</v>
      </c>
      <c r="CN465" s="13">
        <v>1.35</v>
      </c>
      <c r="CO465" s="14">
        <v>1.4</v>
      </c>
      <c r="CP465" s="15">
        <f t="shared" si="620"/>
        <v>9160.40664</v>
      </c>
      <c r="CQ465" s="12">
        <v>1</v>
      </c>
      <c r="CR465" s="12">
        <f t="shared" si="621"/>
        <v>1669</v>
      </c>
      <c r="CS465" s="12">
        <v>1.23</v>
      </c>
      <c r="CT465" s="19">
        <f t="shared" si="622"/>
        <v>4.95935404742437</v>
      </c>
      <c r="CU465" s="20">
        <v>11872</v>
      </c>
      <c r="CV465" s="12">
        <v>0.99</v>
      </c>
      <c r="CW465" s="12">
        <v>3.34</v>
      </c>
      <c r="CX465" s="9">
        <f t="shared" si="623"/>
        <v>4.3066</v>
      </c>
      <c r="CY465" s="10">
        <v>1.225</v>
      </c>
      <c r="CZ465" s="22">
        <v>1.085</v>
      </c>
      <c r="DA465" s="21">
        <f t="shared" si="624"/>
        <v>327995.486605918</v>
      </c>
      <c r="DG465" s="12">
        <f t="shared" si="625"/>
        <v>1669</v>
      </c>
      <c r="DH465" s="12">
        <f>2.304+0.6</f>
        <v>2.904</v>
      </c>
      <c r="DI465" s="13">
        <v>1.35</v>
      </c>
      <c r="DJ465" s="14">
        <v>1.4</v>
      </c>
      <c r="DK465" s="15">
        <f t="shared" si="627"/>
        <v>9160.40664</v>
      </c>
      <c r="DL465" s="12">
        <v>1</v>
      </c>
      <c r="DM465" s="12">
        <f t="shared" si="628"/>
        <v>1669</v>
      </c>
      <c r="DN465" s="12">
        <v>1.23</v>
      </c>
      <c r="DO465" s="19">
        <f t="shared" si="629"/>
        <v>4.95935404742437</v>
      </c>
      <c r="DP465" s="20">
        <v>11872</v>
      </c>
      <c r="DQ465" s="12">
        <v>0.99</v>
      </c>
      <c r="DR465" s="12">
        <v>3.34</v>
      </c>
      <c r="DS465" s="9">
        <f t="shared" si="630"/>
        <v>4.3066</v>
      </c>
      <c r="DT465" s="10">
        <v>1.225</v>
      </c>
      <c r="DU465" s="22">
        <v>1.085</v>
      </c>
      <c r="DV465" s="21">
        <f t="shared" si="631"/>
        <v>327995.486605918</v>
      </c>
      <c r="EB465" s="12">
        <f t="shared" si="632"/>
        <v>1669</v>
      </c>
      <c r="EC465" s="12">
        <f>2.304+0.6</f>
        <v>2.904</v>
      </c>
      <c r="ED465" s="13">
        <v>1.35</v>
      </c>
      <c r="EE465" s="14">
        <v>1.4</v>
      </c>
      <c r="EF465" s="15">
        <f t="shared" si="634"/>
        <v>9160.40664</v>
      </c>
      <c r="EG465" s="12">
        <v>1</v>
      </c>
      <c r="EH465" s="12">
        <f t="shared" si="635"/>
        <v>1669</v>
      </c>
      <c r="EI465" s="12">
        <v>1.32</v>
      </c>
      <c r="EJ465" s="19">
        <f t="shared" si="636"/>
        <v>5.04935404742437</v>
      </c>
      <c r="EK465" s="20">
        <v>11872</v>
      </c>
      <c r="EL465" s="12">
        <v>0.99</v>
      </c>
      <c r="EM465" s="12">
        <v>4.14</v>
      </c>
      <c r="EN465" s="9">
        <f t="shared" si="637"/>
        <v>5.0986</v>
      </c>
      <c r="EO465" s="10">
        <v>1.225</v>
      </c>
      <c r="EP465" s="22">
        <v>1.2</v>
      </c>
      <c r="EQ465" s="21">
        <f t="shared" si="638"/>
        <v>435652.020580401</v>
      </c>
    </row>
    <row r="466" s="1" customFormat="1" customHeight="1" spans="6:147">
      <c r="F466" s="12">
        <v>1524</v>
      </c>
      <c r="G466" s="12">
        <f t="shared" ref="G466:G470" si="646">1.728+0.6</f>
        <v>2.328</v>
      </c>
      <c r="H466" s="13">
        <v>1.35</v>
      </c>
      <c r="I466" s="14">
        <v>1.4</v>
      </c>
      <c r="J466" s="15">
        <f t="shared" si="599"/>
        <v>6705.47808</v>
      </c>
      <c r="K466" s="12">
        <v>1</v>
      </c>
      <c r="L466" s="12">
        <v>1524</v>
      </c>
      <c r="M466" s="12">
        <v>1.23</v>
      </c>
      <c r="N466" s="19">
        <f t="shared" si="600"/>
        <v>4.82477866061294</v>
      </c>
      <c r="O466" s="20">
        <v>11872</v>
      </c>
      <c r="P466" s="12">
        <v>0.99</v>
      </c>
      <c r="Q466" s="12">
        <v>3.34</v>
      </c>
      <c r="R466" s="9">
        <f t="shared" si="601"/>
        <v>4.3066</v>
      </c>
      <c r="S466" s="10">
        <v>1.225</v>
      </c>
      <c r="T466" s="20">
        <v>1</v>
      </c>
      <c r="U466" s="21">
        <f t="shared" si="602"/>
        <v>233309.832125913</v>
      </c>
      <c r="AA466" s="12">
        <v>1524</v>
      </c>
      <c r="AB466" s="12">
        <f t="shared" ref="AB466:AB470" si="647">1.728+0.6</f>
        <v>2.328</v>
      </c>
      <c r="AC466" s="13">
        <v>1.35</v>
      </c>
      <c r="AD466" s="14">
        <v>1.4</v>
      </c>
      <c r="AE466" s="15">
        <f t="shared" si="604"/>
        <v>6705.47808</v>
      </c>
      <c r="AF466" s="12">
        <v>1</v>
      </c>
      <c r="AG466" s="12">
        <v>1524</v>
      </c>
      <c r="AH466" s="12">
        <v>1.23</v>
      </c>
      <c r="AI466" s="19">
        <f t="shared" si="605"/>
        <v>4.82477866061294</v>
      </c>
      <c r="AJ466" s="20">
        <v>11872</v>
      </c>
      <c r="AK466" s="12">
        <v>0.99</v>
      </c>
      <c r="AL466" s="12">
        <v>3.34</v>
      </c>
      <c r="AM466" s="9">
        <f t="shared" si="606"/>
        <v>4.3066</v>
      </c>
      <c r="AN466" s="10">
        <v>1.225</v>
      </c>
      <c r="AO466" s="22">
        <v>1.015</v>
      </c>
      <c r="AP466" s="21">
        <f t="shared" si="607"/>
        <v>236809.479607802</v>
      </c>
      <c r="AV466" s="12">
        <v>1524</v>
      </c>
      <c r="AW466" s="12">
        <f t="shared" ref="AW466:AW470" si="648">1.728+0.6</f>
        <v>2.328</v>
      </c>
      <c r="AX466" s="13">
        <v>1.35</v>
      </c>
      <c r="AY466" s="14">
        <v>1.4</v>
      </c>
      <c r="AZ466" s="15">
        <f t="shared" si="609"/>
        <v>6705.47808</v>
      </c>
      <c r="BA466" s="12">
        <v>1</v>
      </c>
      <c r="BB466" s="12">
        <v>1524</v>
      </c>
      <c r="BC466" s="12">
        <v>1.23</v>
      </c>
      <c r="BD466" s="19">
        <f t="shared" si="610"/>
        <v>4.82477866061294</v>
      </c>
      <c r="BE466" s="20">
        <v>11872</v>
      </c>
      <c r="BF466" s="12">
        <v>0.99</v>
      </c>
      <c r="BG466" s="12">
        <v>3.34</v>
      </c>
      <c r="BH466" s="9">
        <f t="shared" si="611"/>
        <v>4.3066</v>
      </c>
      <c r="BI466" s="10">
        <v>1.225</v>
      </c>
      <c r="BJ466" s="20">
        <v>1</v>
      </c>
      <c r="BK466" s="21">
        <f t="shared" si="612"/>
        <v>233309.832125913</v>
      </c>
      <c r="BQ466" s="12">
        <v>1524</v>
      </c>
      <c r="BR466" s="12">
        <f t="shared" ref="BR466:BR470" si="649">1.728+0.6</f>
        <v>2.328</v>
      </c>
      <c r="BS466" s="13">
        <v>1.35</v>
      </c>
      <c r="BT466" s="14">
        <v>1.4</v>
      </c>
      <c r="BU466" s="15">
        <f t="shared" si="614"/>
        <v>6705.47808</v>
      </c>
      <c r="BV466" s="12">
        <v>1</v>
      </c>
      <c r="BW466" s="12">
        <v>1524</v>
      </c>
      <c r="BX466" s="12">
        <v>1.23</v>
      </c>
      <c r="BY466" s="19">
        <f t="shared" si="615"/>
        <v>4.82477866061294</v>
      </c>
      <c r="BZ466" s="20">
        <v>11872</v>
      </c>
      <c r="CA466" s="12">
        <v>0.99</v>
      </c>
      <c r="CB466" s="12">
        <v>3.34</v>
      </c>
      <c r="CC466" s="9">
        <f t="shared" si="616"/>
        <v>4.3066</v>
      </c>
      <c r="CD466" s="10">
        <v>1.225</v>
      </c>
      <c r="CE466" s="22">
        <v>1.015</v>
      </c>
      <c r="CF466" s="21">
        <f t="shared" si="617"/>
        <v>236809.479607802</v>
      </c>
      <c r="CL466" s="12">
        <f t="shared" si="618"/>
        <v>1669</v>
      </c>
      <c r="CM466" s="12">
        <f t="shared" ref="CM466:CM470" si="650">1.728+0.6</f>
        <v>2.328</v>
      </c>
      <c r="CN466" s="13">
        <v>1.35</v>
      </c>
      <c r="CO466" s="14">
        <v>1.4</v>
      </c>
      <c r="CP466" s="15">
        <f t="shared" si="620"/>
        <v>7343.46648</v>
      </c>
      <c r="CQ466" s="12">
        <v>1</v>
      </c>
      <c r="CR466" s="12">
        <f t="shared" si="621"/>
        <v>1669</v>
      </c>
      <c r="CS466" s="12">
        <v>1.23</v>
      </c>
      <c r="CT466" s="19">
        <f t="shared" si="622"/>
        <v>4.95935404742437</v>
      </c>
      <c r="CU466" s="20">
        <v>11872</v>
      </c>
      <c r="CV466" s="12">
        <v>0.99</v>
      </c>
      <c r="CW466" s="12">
        <v>3.34</v>
      </c>
      <c r="CX466" s="9">
        <f t="shared" si="623"/>
        <v>4.3066</v>
      </c>
      <c r="CY466" s="10">
        <v>1.225</v>
      </c>
      <c r="CZ466" s="22">
        <v>1.085</v>
      </c>
      <c r="DA466" s="21">
        <f t="shared" si="624"/>
        <v>276417.296228916</v>
      </c>
      <c r="DG466" s="12">
        <f t="shared" si="625"/>
        <v>1669</v>
      </c>
      <c r="DH466" s="12">
        <f t="shared" ref="DH466:DH470" si="651">1.728+0.6</f>
        <v>2.328</v>
      </c>
      <c r="DI466" s="13">
        <v>1.35</v>
      </c>
      <c r="DJ466" s="14">
        <v>1.4</v>
      </c>
      <c r="DK466" s="15">
        <f t="shared" si="627"/>
        <v>7343.46648</v>
      </c>
      <c r="DL466" s="12">
        <v>1</v>
      </c>
      <c r="DM466" s="12">
        <f t="shared" si="628"/>
        <v>1669</v>
      </c>
      <c r="DN466" s="12">
        <v>1.23</v>
      </c>
      <c r="DO466" s="19">
        <f t="shared" si="629"/>
        <v>4.95935404742437</v>
      </c>
      <c r="DP466" s="20">
        <v>11872</v>
      </c>
      <c r="DQ466" s="12">
        <v>0.99</v>
      </c>
      <c r="DR466" s="12">
        <v>3.34</v>
      </c>
      <c r="DS466" s="9">
        <f t="shared" si="630"/>
        <v>4.3066</v>
      </c>
      <c r="DT466" s="10">
        <v>1.225</v>
      </c>
      <c r="DU466" s="22">
        <v>1.085</v>
      </c>
      <c r="DV466" s="21">
        <f t="shared" si="631"/>
        <v>276417.296228916</v>
      </c>
      <c r="EB466" s="12">
        <f t="shared" si="632"/>
        <v>1669</v>
      </c>
      <c r="EC466" s="12">
        <f t="shared" ref="EC466:EC470" si="652">1.728+0.6</f>
        <v>2.328</v>
      </c>
      <c r="ED466" s="13">
        <v>1.35</v>
      </c>
      <c r="EE466" s="14">
        <v>1.4</v>
      </c>
      <c r="EF466" s="15">
        <f t="shared" si="634"/>
        <v>7343.46648</v>
      </c>
      <c r="EG466" s="12">
        <v>1</v>
      </c>
      <c r="EH466" s="12">
        <f t="shared" si="635"/>
        <v>1669</v>
      </c>
      <c r="EI466" s="12">
        <v>1.32</v>
      </c>
      <c r="EJ466" s="19">
        <f t="shared" si="636"/>
        <v>5.04935404742437</v>
      </c>
      <c r="EK466" s="20">
        <v>11872</v>
      </c>
      <c r="EL466" s="12">
        <v>0.99</v>
      </c>
      <c r="EM466" s="12">
        <v>4.14</v>
      </c>
      <c r="EN466" s="9">
        <f t="shared" si="637"/>
        <v>5.0986</v>
      </c>
      <c r="EO466" s="10">
        <v>1.225</v>
      </c>
      <c r="EP466" s="22">
        <v>1.2</v>
      </c>
      <c r="EQ466" s="21">
        <f t="shared" si="638"/>
        <v>366890.618433677</v>
      </c>
    </row>
    <row r="467" s="1" customFormat="1" customHeight="1" spans="6:147">
      <c r="F467" s="12">
        <v>1524</v>
      </c>
      <c r="G467" s="12">
        <f t="shared" si="646"/>
        <v>2.328</v>
      </c>
      <c r="H467" s="13">
        <v>1.35</v>
      </c>
      <c r="I467" s="14">
        <v>1.4</v>
      </c>
      <c r="J467" s="15">
        <f t="shared" si="599"/>
        <v>6705.47808</v>
      </c>
      <c r="K467" s="12">
        <v>1</v>
      </c>
      <c r="L467" s="12">
        <v>1524</v>
      </c>
      <c r="M467" s="12">
        <v>1.23</v>
      </c>
      <c r="N467" s="19">
        <f t="shared" si="600"/>
        <v>4.82477866061294</v>
      </c>
      <c r="O467" s="20">
        <v>11872</v>
      </c>
      <c r="P467" s="12">
        <v>0.99</v>
      </c>
      <c r="Q467" s="12">
        <v>3.34</v>
      </c>
      <c r="R467" s="9">
        <f t="shared" si="601"/>
        <v>4.3066</v>
      </c>
      <c r="S467" s="10">
        <v>1.225</v>
      </c>
      <c r="T467" s="20">
        <v>1</v>
      </c>
      <c r="U467" s="21">
        <f t="shared" si="602"/>
        <v>233309.832125913</v>
      </c>
      <c r="AA467" s="12">
        <v>1524</v>
      </c>
      <c r="AB467" s="12">
        <f t="shared" si="647"/>
        <v>2.328</v>
      </c>
      <c r="AC467" s="13">
        <v>1.35</v>
      </c>
      <c r="AD467" s="14">
        <v>1.4</v>
      </c>
      <c r="AE467" s="15">
        <f t="shared" si="604"/>
        <v>6705.47808</v>
      </c>
      <c r="AF467" s="12">
        <v>1</v>
      </c>
      <c r="AG467" s="12">
        <v>1524</v>
      </c>
      <c r="AH467" s="12">
        <v>1.23</v>
      </c>
      <c r="AI467" s="19">
        <f t="shared" si="605"/>
        <v>4.82477866061294</v>
      </c>
      <c r="AJ467" s="20">
        <v>11872</v>
      </c>
      <c r="AK467" s="12">
        <v>0.99</v>
      </c>
      <c r="AL467" s="12">
        <v>3.34</v>
      </c>
      <c r="AM467" s="9">
        <f t="shared" si="606"/>
        <v>4.3066</v>
      </c>
      <c r="AN467" s="10">
        <v>1.225</v>
      </c>
      <c r="AO467" s="22">
        <v>1.015</v>
      </c>
      <c r="AP467" s="21">
        <f t="shared" si="607"/>
        <v>236809.479607802</v>
      </c>
      <c r="AV467" s="12">
        <v>1524</v>
      </c>
      <c r="AW467" s="12">
        <f t="shared" si="648"/>
        <v>2.328</v>
      </c>
      <c r="AX467" s="13">
        <v>1.35</v>
      </c>
      <c r="AY467" s="14">
        <v>1.4</v>
      </c>
      <c r="AZ467" s="15">
        <f t="shared" si="609"/>
        <v>6705.47808</v>
      </c>
      <c r="BA467" s="12">
        <v>1</v>
      </c>
      <c r="BB467" s="12">
        <v>1524</v>
      </c>
      <c r="BC467" s="12">
        <v>1.23</v>
      </c>
      <c r="BD467" s="19">
        <f t="shared" si="610"/>
        <v>4.82477866061294</v>
      </c>
      <c r="BE467" s="20">
        <v>11872</v>
      </c>
      <c r="BF467" s="12">
        <v>0.99</v>
      </c>
      <c r="BG467" s="12">
        <v>3.34</v>
      </c>
      <c r="BH467" s="9">
        <f t="shared" si="611"/>
        <v>4.3066</v>
      </c>
      <c r="BI467" s="10">
        <v>1.225</v>
      </c>
      <c r="BJ467" s="20">
        <v>1</v>
      </c>
      <c r="BK467" s="21">
        <f t="shared" si="612"/>
        <v>233309.832125913</v>
      </c>
      <c r="BQ467" s="12">
        <v>1524</v>
      </c>
      <c r="BR467" s="12">
        <f t="shared" si="649"/>
        <v>2.328</v>
      </c>
      <c r="BS467" s="13">
        <v>1.35</v>
      </c>
      <c r="BT467" s="14">
        <v>1.4</v>
      </c>
      <c r="BU467" s="15">
        <f t="shared" si="614"/>
        <v>6705.47808</v>
      </c>
      <c r="BV467" s="12">
        <v>1</v>
      </c>
      <c r="BW467" s="12">
        <v>1524</v>
      </c>
      <c r="BX467" s="12">
        <v>1.23</v>
      </c>
      <c r="BY467" s="19">
        <f t="shared" si="615"/>
        <v>4.82477866061294</v>
      </c>
      <c r="BZ467" s="20">
        <v>11872</v>
      </c>
      <c r="CA467" s="12">
        <v>0.99</v>
      </c>
      <c r="CB467" s="12">
        <v>3.34</v>
      </c>
      <c r="CC467" s="9">
        <f t="shared" si="616"/>
        <v>4.3066</v>
      </c>
      <c r="CD467" s="10">
        <v>1.225</v>
      </c>
      <c r="CE467" s="22">
        <v>1.015</v>
      </c>
      <c r="CF467" s="21">
        <f t="shared" si="617"/>
        <v>236809.479607802</v>
      </c>
      <c r="CL467" s="12">
        <f t="shared" si="618"/>
        <v>1669</v>
      </c>
      <c r="CM467" s="12">
        <f t="shared" si="650"/>
        <v>2.328</v>
      </c>
      <c r="CN467" s="13">
        <v>1.35</v>
      </c>
      <c r="CO467" s="14">
        <v>1.4</v>
      </c>
      <c r="CP467" s="15">
        <f t="shared" si="620"/>
        <v>7343.46648</v>
      </c>
      <c r="CQ467" s="12">
        <v>1</v>
      </c>
      <c r="CR467" s="12">
        <f t="shared" si="621"/>
        <v>1669</v>
      </c>
      <c r="CS467" s="12">
        <v>1.23</v>
      </c>
      <c r="CT467" s="19">
        <f t="shared" si="622"/>
        <v>4.95935404742437</v>
      </c>
      <c r="CU467" s="20">
        <v>11872</v>
      </c>
      <c r="CV467" s="12">
        <v>0.99</v>
      </c>
      <c r="CW467" s="12">
        <v>3.34</v>
      </c>
      <c r="CX467" s="9">
        <f t="shared" si="623"/>
        <v>4.3066</v>
      </c>
      <c r="CY467" s="10">
        <v>1.225</v>
      </c>
      <c r="CZ467" s="22">
        <v>1.085</v>
      </c>
      <c r="DA467" s="21">
        <f t="shared" si="624"/>
        <v>276417.296228916</v>
      </c>
      <c r="DG467" s="12">
        <f t="shared" si="625"/>
        <v>1669</v>
      </c>
      <c r="DH467" s="12">
        <f t="shared" si="651"/>
        <v>2.328</v>
      </c>
      <c r="DI467" s="13">
        <v>1.35</v>
      </c>
      <c r="DJ467" s="14">
        <v>1.4</v>
      </c>
      <c r="DK467" s="15">
        <f t="shared" si="627"/>
        <v>7343.46648</v>
      </c>
      <c r="DL467" s="12">
        <v>1</v>
      </c>
      <c r="DM467" s="12">
        <f t="shared" si="628"/>
        <v>1669</v>
      </c>
      <c r="DN467" s="12">
        <v>1.23</v>
      </c>
      <c r="DO467" s="19">
        <f t="shared" si="629"/>
        <v>4.95935404742437</v>
      </c>
      <c r="DP467" s="20">
        <v>11872</v>
      </c>
      <c r="DQ467" s="12">
        <v>0.99</v>
      </c>
      <c r="DR467" s="12">
        <v>3.34</v>
      </c>
      <c r="DS467" s="9">
        <f t="shared" si="630"/>
        <v>4.3066</v>
      </c>
      <c r="DT467" s="10">
        <v>1.225</v>
      </c>
      <c r="DU467" s="22">
        <v>1.085</v>
      </c>
      <c r="DV467" s="21">
        <f t="shared" si="631"/>
        <v>276417.296228916</v>
      </c>
      <c r="EB467" s="12">
        <f t="shared" si="632"/>
        <v>1669</v>
      </c>
      <c r="EC467" s="12">
        <f t="shared" si="652"/>
        <v>2.328</v>
      </c>
      <c r="ED467" s="13">
        <v>1.35</v>
      </c>
      <c r="EE467" s="14">
        <v>1.4</v>
      </c>
      <c r="EF467" s="15">
        <f t="shared" si="634"/>
        <v>7343.46648</v>
      </c>
      <c r="EG467" s="12">
        <v>1</v>
      </c>
      <c r="EH467" s="12">
        <f t="shared" si="635"/>
        <v>1669</v>
      </c>
      <c r="EI467" s="12">
        <v>1.32</v>
      </c>
      <c r="EJ467" s="19">
        <f t="shared" si="636"/>
        <v>5.04935404742437</v>
      </c>
      <c r="EK467" s="20">
        <v>11872</v>
      </c>
      <c r="EL467" s="12">
        <v>0.99</v>
      </c>
      <c r="EM467" s="12">
        <v>4.14</v>
      </c>
      <c r="EN467" s="9">
        <f t="shared" si="637"/>
        <v>5.0986</v>
      </c>
      <c r="EO467" s="10">
        <v>1.225</v>
      </c>
      <c r="EP467" s="22">
        <v>1.2</v>
      </c>
      <c r="EQ467" s="21">
        <f t="shared" si="638"/>
        <v>366890.618433677</v>
      </c>
    </row>
    <row r="468" s="1" customFormat="1" customHeight="1" spans="6:147">
      <c r="F468" s="12">
        <v>1524</v>
      </c>
      <c r="G468" s="12">
        <f>2.304+0.6</f>
        <v>2.904</v>
      </c>
      <c r="H468" s="13">
        <v>1.35</v>
      </c>
      <c r="I468" s="14">
        <v>1.4</v>
      </c>
      <c r="J468" s="15">
        <f t="shared" si="599"/>
        <v>8364.56544</v>
      </c>
      <c r="K468" s="12">
        <v>1</v>
      </c>
      <c r="L468" s="12">
        <v>1524</v>
      </c>
      <c r="M468" s="12">
        <v>1.23</v>
      </c>
      <c r="N468" s="19">
        <f t="shared" si="600"/>
        <v>4.82477866061294</v>
      </c>
      <c r="O468" s="20">
        <v>11872</v>
      </c>
      <c r="P468" s="12">
        <v>0.99</v>
      </c>
      <c r="Q468" s="12">
        <v>3.34</v>
      </c>
      <c r="R468" s="9">
        <f t="shared" si="601"/>
        <v>4.3066</v>
      </c>
      <c r="S468" s="10">
        <v>1.225</v>
      </c>
      <c r="T468" s="20">
        <v>1</v>
      </c>
      <c r="U468" s="21">
        <f t="shared" si="602"/>
        <v>275539.461900572</v>
      </c>
      <c r="AA468" s="12">
        <v>1524</v>
      </c>
      <c r="AB468" s="12">
        <f>2.304+0.6</f>
        <v>2.904</v>
      </c>
      <c r="AC468" s="13">
        <v>1.35</v>
      </c>
      <c r="AD468" s="14">
        <v>1.4</v>
      </c>
      <c r="AE468" s="15">
        <f t="shared" si="604"/>
        <v>8364.56544</v>
      </c>
      <c r="AF468" s="12">
        <v>1</v>
      </c>
      <c r="AG468" s="12">
        <v>1524</v>
      </c>
      <c r="AH468" s="12">
        <v>1.23</v>
      </c>
      <c r="AI468" s="19">
        <f t="shared" si="605"/>
        <v>4.82477866061294</v>
      </c>
      <c r="AJ468" s="20">
        <v>11872</v>
      </c>
      <c r="AK468" s="12">
        <v>0.99</v>
      </c>
      <c r="AL468" s="12">
        <v>3.34</v>
      </c>
      <c r="AM468" s="9">
        <f t="shared" si="606"/>
        <v>4.3066</v>
      </c>
      <c r="AN468" s="10">
        <v>1.225</v>
      </c>
      <c r="AO468" s="22">
        <v>1.015</v>
      </c>
      <c r="AP468" s="21">
        <f t="shared" si="607"/>
        <v>279672.553829081</v>
      </c>
      <c r="AV468" s="12">
        <v>1524</v>
      </c>
      <c r="AW468" s="12">
        <f>2.304+0.6</f>
        <v>2.904</v>
      </c>
      <c r="AX468" s="13">
        <v>1.35</v>
      </c>
      <c r="AY468" s="14">
        <v>1.4</v>
      </c>
      <c r="AZ468" s="15">
        <f t="shared" si="609"/>
        <v>8364.56544</v>
      </c>
      <c r="BA468" s="12">
        <v>1</v>
      </c>
      <c r="BB468" s="12">
        <v>1524</v>
      </c>
      <c r="BC468" s="12">
        <v>1.23</v>
      </c>
      <c r="BD468" s="19">
        <f t="shared" si="610"/>
        <v>4.82477866061294</v>
      </c>
      <c r="BE468" s="20">
        <v>11872</v>
      </c>
      <c r="BF468" s="12">
        <v>0.99</v>
      </c>
      <c r="BG468" s="12">
        <v>3.34</v>
      </c>
      <c r="BH468" s="9">
        <f t="shared" si="611"/>
        <v>4.3066</v>
      </c>
      <c r="BI468" s="10">
        <v>1.225</v>
      </c>
      <c r="BJ468" s="20">
        <v>1</v>
      </c>
      <c r="BK468" s="21">
        <f t="shared" si="612"/>
        <v>275539.461900572</v>
      </c>
      <c r="BQ468" s="12">
        <v>1524</v>
      </c>
      <c r="BR468" s="12">
        <f>2.304+0.6</f>
        <v>2.904</v>
      </c>
      <c r="BS468" s="13">
        <v>1.35</v>
      </c>
      <c r="BT468" s="14">
        <v>1.4</v>
      </c>
      <c r="BU468" s="15">
        <f t="shared" si="614"/>
        <v>8364.56544</v>
      </c>
      <c r="BV468" s="12">
        <v>1</v>
      </c>
      <c r="BW468" s="12">
        <v>1524</v>
      </c>
      <c r="BX468" s="12">
        <v>1.23</v>
      </c>
      <c r="BY468" s="19">
        <f t="shared" si="615"/>
        <v>4.82477866061294</v>
      </c>
      <c r="BZ468" s="20">
        <v>11872</v>
      </c>
      <c r="CA468" s="12">
        <v>0.99</v>
      </c>
      <c r="CB468" s="12">
        <v>3.34</v>
      </c>
      <c r="CC468" s="9">
        <f t="shared" si="616"/>
        <v>4.3066</v>
      </c>
      <c r="CD468" s="10">
        <v>1.225</v>
      </c>
      <c r="CE468" s="22">
        <v>1.015</v>
      </c>
      <c r="CF468" s="21">
        <f t="shared" si="617"/>
        <v>279672.553829081</v>
      </c>
      <c r="CL468" s="12">
        <f t="shared" si="618"/>
        <v>1669</v>
      </c>
      <c r="CM468" s="12">
        <f>2.304+0.6</f>
        <v>2.904</v>
      </c>
      <c r="CN468" s="13">
        <v>1.35</v>
      </c>
      <c r="CO468" s="14">
        <v>1.4</v>
      </c>
      <c r="CP468" s="15">
        <f t="shared" si="620"/>
        <v>9160.40664</v>
      </c>
      <c r="CQ468" s="12">
        <v>1</v>
      </c>
      <c r="CR468" s="12">
        <f t="shared" si="621"/>
        <v>1669</v>
      </c>
      <c r="CS468" s="12">
        <v>1.23</v>
      </c>
      <c r="CT468" s="19">
        <f t="shared" si="622"/>
        <v>4.95935404742437</v>
      </c>
      <c r="CU468" s="20">
        <v>11872</v>
      </c>
      <c r="CV468" s="12">
        <v>0.99</v>
      </c>
      <c r="CW468" s="12">
        <v>3.34</v>
      </c>
      <c r="CX468" s="9">
        <f t="shared" si="623"/>
        <v>4.3066</v>
      </c>
      <c r="CY468" s="10">
        <v>1.225</v>
      </c>
      <c r="CZ468" s="22">
        <v>1.085</v>
      </c>
      <c r="DA468" s="21">
        <f t="shared" si="624"/>
        <v>327995.486605918</v>
      </c>
      <c r="DG468" s="12">
        <f t="shared" si="625"/>
        <v>1669</v>
      </c>
      <c r="DH468" s="12">
        <f>2.304+0.6</f>
        <v>2.904</v>
      </c>
      <c r="DI468" s="13">
        <v>1.35</v>
      </c>
      <c r="DJ468" s="14">
        <v>1.4</v>
      </c>
      <c r="DK468" s="15">
        <f t="shared" si="627"/>
        <v>9160.40664</v>
      </c>
      <c r="DL468" s="12">
        <v>1</v>
      </c>
      <c r="DM468" s="12">
        <f t="shared" si="628"/>
        <v>1669</v>
      </c>
      <c r="DN468" s="12">
        <v>1.23</v>
      </c>
      <c r="DO468" s="19">
        <f t="shared" si="629"/>
        <v>4.95935404742437</v>
      </c>
      <c r="DP468" s="20">
        <v>11872</v>
      </c>
      <c r="DQ468" s="12">
        <v>0.99</v>
      </c>
      <c r="DR468" s="12">
        <v>3.34</v>
      </c>
      <c r="DS468" s="9">
        <f t="shared" si="630"/>
        <v>4.3066</v>
      </c>
      <c r="DT468" s="10">
        <v>1.225</v>
      </c>
      <c r="DU468" s="22">
        <v>1.085</v>
      </c>
      <c r="DV468" s="21">
        <f t="shared" si="631"/>
        <v>327995.486605918</v>
      </c>
      <c r="EB468" s="12">
        <f t="shared" si="632"/>
        <v>1669</v>
      </c>
      <c r="EC468" s="12">
        <f>2.304+0.6</f>
        <v>2.904</v>
      </c>
      <c r="ED468" s="13">
        <v>1.35</v>
      </c>
      <c r="EE468" s="14">
        <v>1.4</v>
      </c>
      <c r="EF468" s="15">
        <f t="shared" si="634"/>
        <v>9160.40664</v>
      </c>
      <c r="EG468" s="12">
        <v>1</v>
      </c>
      <c r="EH468" s="12">
        <f t="shared" si="635"/>
        <v>1669</v>
      </c>
      <c r="EI468" s="12">
        <v>1.32</v>
      </c>
      <c r="EJ468" s="19">
        <f t="shared" si="636"/>
        <v>5.04935404742437</v>
      </c>
      <c r="EK468" s="20">
        <v>11872</v>
      </c>
      <c r="EL468" s="12">
        <v>0.99</v>
      </c>
      <c r="EM468" s="12">
        <v>4.14</v>
      </c>
      <c r="EN468" s="9">
        <f t="shared" si="637"/>
        <v>5.0986</v>
      </c>
      <c r="EO468" s="10">
        <v>1.225</v>
      </c>
      <c r="EP468" s="22">
        <v>1.2</v>
      </c>
      <c r="EQ468" s="21">
        <f t="shared" si="638"/>
        <v>435652.020580401</v>
      </c>
    </row>
    <row r="469" s="1" customFormat="1" customHeight="1" spans="6:147">
      <c r="F469" s="12">
        <v>1524</v>
      </c>
      <c r="G469" s="12">
        <f t="shared" si="646"/>
        <v>2.328</v>
      </c>
      <c r="H469" s="13">
        <v>1.35</v>
      </c>
      <c r="I469" s="14">
        <v>1.4</v>
      </c>
      <c r="J469" s="15">
        <f t="shared" si="599"/>
        <v>6705.47808</v>
      </c>
      <c r="K469" s="12">
        <v>1</v>
      </c>
      <c r="L469" s="12">
        <v>1524</v>
      </c>
      <c r="M469" s="12">
        <v>1.23</v>
      </c>
      <c r="N469" s="19">
        <f t="shared" si="600"/>
        <v>4.82477866061294</v>
      </c>
      <c r="O469" s="20">
        <v>11872</v>
      </c>
      <c r="P469" s="12">
        <v>0.99</v>
      </c>
      <c r="Q469" s="12">
        <v>3.34</v>
      </c>
      <c r="R469" s="9">
        <f t="shared" si="601"/>
        <v>4.3066</v>
      </c>
      <c r="S469" s="10">
        <v>1.225</v>
      </c>
      <c r="T469" s="20">
        <v>1</v>
      </c>
      <c r="U469" s="21">
        <f t="shared" si="602"/>
        <v>233309.832125913</v>
      </c>
      <c r="AA469" s="12">
        <v>1524</v>
      </c>
      <c r="AB469" s="12">
        <f t="shared" si="647"/>
        <v>2.328</v>
      </c>
      <c r="AC469" s="13">
        <v>1.35</v>
      </c>
      <c r="AD469" s="14">
        <v>1.4</v>
      </c>
      <c r="AE469" s="15">
        <f t="shared" si="604"/>
        <v>6705.47808</v>
      </c>
      <c r="AF469" s="12">
        <v>1</v>
      </c>
      <c r="AG469" s="12">
        <v>1524</v>
      </c>
      <c r="AH469" s="12">
        <v>1.23</v>
      </c>
      <c r="AI469" s="19">
        <f t="shared" si="605"/>
        <v>4.82477866061294</v>
      </c>
      <c r="AJ469" s="20">
        <v>11872</v>
      </c>
      <c r="AK469" s="12">
        <v>0.99</v>
      </c>
      <c r="AL469" s="12">
        <v>3.34</v>
      </c>
      <c r="AM469" s="9">
        <f t="shared" si="606"/>
        <v>4.3066</v>
      </c>
      <c r="AN469" s="10">
        <v>1.225</v>
      </c>
      <c r="AO469" s="22">
        <v>1.015</v>
      </c>
      <c r="AP469" s="21">
        <f t="shared" si="607"/>
        <v>236809.479607802</v>
      </c>
      <c r="AV469" s="12">
        <v>1524</v>
      </c>
      <c r="AW469" s="12">
        <f t="shared" si="648"/>
        <v>2.328</v>
      </c>
      <c r="AX469" s="13">
        <v>1.35</v>
      </c>
      <c r="AY469" s="14">
        <v>1.4</v>
      </c>
      <c r="AZ469" s="15">
        <f t="shared" si="609"/>
        <v>6705.47808</v>
      </c>
      <c r="BA469" s="12">
        <v>1</v>
      </c>
      <c r="BB469" s="12">
        <v>1524</v>
      </c>
      <c r="BC469" s="12">
        <v>1.23</v>
      </c>
      <c r="BD469" s="19">
        <f t="shared" si="610"/>
        <v>4.82477866061294</v>
      </c>
      <c r="BE469" s="20">
        <v>11872</v>
      </c>
      <c r="BF469" s="12">
        <v>0.99</v>
      </c>
      <c r="BG469" s="12">
        <v>3.34</v>
      </c>
      <c r="BH469" s="9">
        <f t="shared" si="611"/>
        <v>4.3066</v>
      </c>
      <c r="BI469" s="10">
        <v>1.225</v>
      </c>
      <c r="BJ469" s="20">
        <v>1</v>
      </c>
      <c r="BK469" s="21">
        <f t="shared" si="612"/>
        <v>233309.832125913</v>
      </c>
      <c r="BQ469" s="12">
        <v>1524</v>
      </c>
      <c r="BR469" s="12">
        <f t="shared" si="649"/>
        <v>2.328</v>
      </c>
      <c r="BS469" s="13">
        <v>1.35</v>
      </c>
      <c r="BT469" s="14">
        <v>1.4</v>
      </c>
      <c r="BU469" s="15">
        <f t="shared" si="614"/>
        <v>6705.47808</v>
      </c>
      <c r="BV469" s="12">
        <v>1</v>
      </c>
      <c r="BW469" s="12">
        <v>1524</v>
      </c>
      <c r="BX469" s="12">
        <v>1.23</v>
      </c>
      <c r="BY469" s="19">
        <f t="shared" si="615"/>
        <v>4.82477866061294</v>
      </c>
      <c r="BZ469" s="20">
        <v>11872</v>
      </c>
      <c r="CA469" s="12">
        <v>0.99</v>
      </c>
      <c r="CB469" s="12">
        <v>3.34</v>
      </c>
      <c r="CC469" s="9">
        <f t="shared" si="616"/>
        <v>4.3066</v>
      </c>
      <c r="CD469" s="10">
        <v>1.225</v>
      </c>
      <c r="CE469" s="22">
        <v>1.015</v>
      </c>
      <c r="CF469" s="21">
        <f t="shared" si="617"/>
        <v>236809.479607802</v>
      </c>
      <c r="CL469" s="12">
        <f t="shared" si="618"/>
        <v>1669</v>
      </c>
      <c r="CM469" s="12">
        <f t="shared" si="650"/>
        <v>2.328</v>
      </c>
      <c r="CN469" s="13">
        <v>1.35</v>
      </c>
      <c r="CO469" s="14">
        <v>1.4</v>
      </c>
      <c r="CP469" s="15">
        <f t="shared" si="620"/>
        <v>7343.46648</v>
      </c>
      <c r="CQ469" s="12">
        <v>1</v>
      </c>
      <c r="CR469" s="12">
        <f t="shared" si="621"/>
        <v>1669</v>
      </c>
      <c r="CS469" s="12">
        <v>1.23</v>
      </c>
      <c r="CT469" s="19">
        <f t="shared" si="622"/>
        <v>4.95935404742437</v>
      </c>
      <c r="CU469" s="20">
        <v>11872</v>
      </c>
      <c r="CV469" s="12">
        <v>0.99</v>
      </c>
      <c r="CW469" s="12">
        <v>3.34</v>
      </c>
      <c r="CX469" s="9">
        <f t="shared" si="623"/>
        <v>4.3066</v>
      </c>
      <c r="CY469" s="10">
        <v>1.225</v>
      </c>
      <c r="CZ469" s="22">
        <v>1.085</v>
      </c>
      <c r="DA469" s="21">
        <f t="shared" si="624"/>
        <v>276417.296228916</v>
      </c>
      <c r="DG469" s="12">
        <f t="shared" si="625"/>
        <v>1669</v>
      </c>
      <c r="DH469" s="12">
        <f t="shared" si="651"/>
        <v>2.328</v>
      </c>
      <c r="DI469" s="13">
        <v>1.35</v>
      </c>
      <c r="DJ469" s="14">
        <v>1.4</v>
      </c>
      <c r="DK469" s="15">
        <f t="shared" si="627"/>
        <v>7343.46648</v>
      </c>
      <c r="DL469" s="12">
        <v>1</v>
      </c>
      <c r="DM469" s="12">
        <f t="shared" si="628"/>
        <v>1669</v>
      </c>
      <c r="DN469" s="12">
        <v>1.23</v>
      </c>
      <c r="DO469" s="19">
        <f t="shared" si="629"/>
        <v>4.95935404742437</v>
      </c>
      <c r="DP469" s="20">
        <v>11872</v>
      </c>
      <c r="DQ469" s="12">
        <v>0.99</v>
      </c>
      <c r="DR469" s="12">
        <v>3.34</v>
      </c>
      <c r="DS469" s="9">
        <f t="shared" si="630"/>
        <v>4.3066</v>
      </c>
      <c r="DT469" s="10">
        <v>1.225</v>
      </c>
      <c r="DU469" s="22">
        <v>1.085</v>
      </c>
      <c r="DV469" s="21">
        <f t="shared" si="631"/>
        <v>276417.296228916</v>
      </c>
      <c r="EB469" s="12">
        <f t="shared" si="632"/>
        <v>1669</v>
      </c>
      <c r="EC469" s="12">
        <f t="shared" si="652"/>
        <v>2.328</v>
      </c>
      <c r="ED469" s="13">
        <v>1.35</v>
      </c>
      <c r="EE469" s="14">
        <v>1.4</v>
      </c>
      <c r="EF469" s="15">
        <f t="shared" si="634"/>
        <v>7343.46648</v>
      </c>
      <c r="EG469" s="12">
        <v>1</v>
      </c>
      <c r="EH469" s="12">
        <f t="shared" si="635"/>
        <v>1669</v>
      </c>
      <c r="EI469" s="12">
        <v>1.32</v>
      </c>
      <c r="EJ469" s="19">
        <f t="shared" si="636"/>
        <v>5.04935404742437</v>
      </c>
      <c r="EK469" s="20">
        <v>11872</v>
      </c>
      <c r="EL469" s="12">
        <v>0.99</v>
      </c>
      <c r="EM469" s="12">
        <v>4.14</v>
      </c>
      <c r="EN469" s="9">
        <f t="shared" si="637"/>
        <v>5.0986</v>
      </c>
      <c r="EO469" s="10">
        <v>1.225</v>
      </c>
      <c r="EP469" s="22">
        <v>1.2</v>
      </c>
      <c r="EQ469" s="21">
        <f t="shared" si="638"/>
        <v>366890.618433677</v>
      </c>
    </row>
    <row r="470" s="1" customFormat="1" customHeight="1" spans="6:147">
      <c r="F470" s="12">
        <v>1524</v>
      </c>
      <c r="G470" s="12">
        <f t="shared" si="646"/>
        <v>2.328</v>
      </c>
      <c r="H470" s="13">
        <v>1.35</v>
      </c>
      <c r="I470" s="14">
        <v>1.4</v>
      </c>
      <c r="J470" s="15">
        <f t="shared" si="599"/>
        <v>6705.47808</v>
      </c>
      <c r="K470" s="12">
        <v>1</v>
      </c>
      <c r="L470" s="12">
        <v>1524</v>
      </c>
      <c r="M470" s="12">
        <v>1.23</v>
      </c>
      <c r="N470" s="19">
        <f t="shared" si="600"/>
        <v>4.82477866061294</v>
      </c>
      <c r="O470" s="20">
        <v>11872</v>
      </c>
      <c r="P470" s="12">
        <v>0.99</v>
      </c>
      <c r="Q470" s="12">
        <v>3.34</v>
      </c>
      <c r="R470" s="9">
        <f t="shared" si="601"/>
        <v>4.3066</v>
      </c>
      <c r="S470" s="10">
        <v>1.225</v>
      </c>
      <c r="T470" s="20">
        <v>1</v>
      </c>
      <c r="U470" s="21">
        <f t="shared" si="602"/>
        <v>233309.832125913</v>
      </c>
      <c r="AA470" s="12">
        <v>1524</v>
      </c>
      <c r="AB470" s="12">
        <f t="shared" si="647"/>
        <v>2.328</v>
      </c>
      <c r="AC470" s="13">
        <v>1.35</v>
      </c>
      <c r="AD470" s="14">
        <v>1.4</v>
      </c>
      <c r="AE470" s="15">
        <f t="shared" si="604"/>
        <v>6705.47808</v>
      </c>
      <c r="AF470" s="12">
        <v>1</v>
      </c>
      <c r="AG470" s="12">
        <v>1524</v>
      </c>
      <c r="AH470" s="12">
        <v>1.23</v>
      </c>
      <c r="AI470" s="19">
        <f t="shared" si="605"/>
        <v>4.82477866061294</v>
      </c>
      <c r="AJ470" s="20">
        <v>11872</v>
      </c>
      <c r="AK470" s="12">
        <v>0.99</v>
      </c>
      <c r="AL470" s="12">
        <v>3.34</v>
      </c>
      <c r="AM470" s="9">
        <f t="shared" si="606"/>
        <v>4.3066</v>
      </c>
      <c r="AN470" s="10">
        <v>1.225</v>
      </c>
      <c r="AO470" s="22">
        <v>1.015</v>
      </c>
      <c r="AP470" s="21">
        <f t="shared" si="607"/>
        <v>236809.479607802</v>
      </c>
      <c r="AV470" s="12">
        <v>1524</v>
      </c>
      <c r="AW470" s="12">
        <f t="shared" si="648"/>
        <v>2.328</v>
      </c>
      <c r="AX470" s="13">
        <v>1.35</v>
      </c>
      <c r="AY470" s="14">
        <v>1.4</v>
      </c>
      <c r="AZ470" s="15">
        <f t="shared" si="609"/>
        <v>6705.47808</v>
      </c>
      <c r="BA470" s="12">
        <v>1</v>
      </c>
      <c r="BB470" s="12">
        <v>1524</v>
      </c>
      <c r="BC470" s="12">
        <v>1.23</v>
      </c>
      <c r="BD470" s="19">
        <f t="shared" si="610"/>
        <v>4.82477866061294</v>
      </c>
      <c r="BE470" s="20">
        <v>11872</v>
      </c>
      <c r="BF470" s="12">
        <v>0.99</v>
      </c>
      <c r="BG470" s="12">
        <v>3.34</v>
      </c>
      <c r="BH470" s="9">
        <f t="shared" si="611"/>
        <v>4.3066</v>
      </c>
      <c r="BI470" s="10">
        <v>1.225</v>
      </c>
      <c r="BJ470" s="20">
        <v>1</v>
      </c>
      <c r="BK470" s="21">
        <f t="shared" si="612"/>
        <v>233309.832125913</v>
      </c>
      <c r="BQ470" s="12">
        <v>1524</v>
      </c>
      <c r="BR470" s="12">
        <f t="shared" si="649"/>
        <v>2.328</v>
      </c>
      <c r="BS470" s="13">
        <v>1.35</v>
      </c>
      <c r="BT470" s="14">
        <v>1.4</v>
      </c>
      <c r="BU470" s="15">
        <f t="shared" si="614"/>
        <v>6705.47808</v>
      </c>
      <c r="BV470" s="12">
        <v>1</v>
      </c>
      <c r="BW470" s="12">
        <v>1524</v>
      </c>
      <c r="BX470" s="12">
        <v>1.23</v>
      </c>
      <c r="BY470" s="19">
        <f t="shared" si="615"/>
        <v>4.82477866061294</v>
      </c>
      <c r="BZ470" s="20">
        <v>11872</v>
      </c>
      <c r="CA470" s="12">
        <v>0.99</v>
      </c>
      <c r="CB470" s="12">
        <v>3.34</v>
      </c>
      <c r="CC470" s="9">
        <f t="shared" si="616"/>
        <v>4.3066</v>
      </c>
      <c r="CD470" s="10">
        <v>1.225</v>
      </c>
      <c r="CE470" s="22">
        <v>1.015</v>
      </c>
      <c r="CF470" s="21">
        <f t="shared" si="617"/>
        <v>236809.479607802</v>
      </c>
      <c r="CL470" s="12">
        <f t="shared" si="618"/>
        <v>1669</v>
      </c>
      <c r="CM470" s="12">
        <f t="shared" si="650"/>
        <v>2.328</v>
      </c>
      <c r="CN470" s="13">
        <v>1.35</v>
      </c>
      <c r="CO470" s="14">
        <v>1.4</v>
      </c>
      <c r="CP470" s="15">
        <f t="shared" si="620"/>
        <v>7343.46648</v>
      </c>
      <c r="CQ470" s="12">
        <v>1</v>
      </c>
      <c r="CR470" s="12">
        <f t="shared" si="621"/>
        <v>1669</v>
      </c>
      <c r="CS470" s="12">
        <v>1.23</v>
      </c>
      <c r="CT470" s="19">
        <f t="shared" si="622"/>
        <v>4.95935404742437</v>
      </c>
      <c r="CU470" s="20">
        <v>11872</v>
      </c>
      <c r="CV470" s="12">
        <v>0.99</v>
      </c>
      <c r="CW470" s="12">
        <v>3.34</v>
      </c>
      <c r="CX470" s="9">
        <f t="shared" si="623"/>
        <v>4.3066</v>
      </c>
      <c r="CY470" s="10">
        <v>1.225</v>
      </c>
      <c r="CZ470" s="22">
        <v>1.085</v>
      </c>
      <c r="DA470" s="21">
        <f t="shared" si="624"/>
        <v>276417.296228916</v>
      </c>
      <c r="DG470" s="12">
        <f t="shared" si="625"/>
        <v>1669</v>
      </c>
      <c r="DH470" s="12">
        <f t="shared" si="651"/>
        <v>2.328</v>
      </c>
      <c r="DI470" s="13">
        <v>1.35</v>
      </c>
      <c r="DJ470" s="14">
        <v>1.4</v>
      </c>
      <c r="DK470" s="15">
        <f t="shared" si="627"/>
        <v>7343.46648</v>
      </c>
      <c r="DL470" s="12">
        <v>1</v>
      </c>
      <c r="DM470" s="12">
        <f t="shared" si="628"/>
        <v>1669</v>
      </c>
      <c r="DN470" s="12">
        <v>1.23</v>
      </c>
      <c r="DO470" s="19">
        <f t="shared" si="629"/>
        <v>4.95935404742437</v>
      </c>
      <c r="DP470" s="20">
        <v>11872</v>
      </c>
      <c r="DQ470" s="12">
        <v>0.99</v>
      </c>
      <c r="DR470" s="12">
        <v>3.34</v>
      </c>
      <c r="DS470" s="9">
        <f t="shared" si="630"/>
        <v>4.3066</v>
      </c>
      <c r="DT470" s="10">
        <v>1.225</v>
      </c>
      <c r="DU470" s="22">
        <v>1.085</v>
      </c>
      <c r="DV470" s="21">
        <f t="shared" si="631"/>
        <v>276417.296228916</v>
      </c>
      <c r="EB470" s="12">
        <f t="shared" si="632"/>
        <v>1669</v>
      </c>
      <c r="EC470" s="12">
        <f t="shared" si="652"/>
        <v>2.328</v>
      </c>
      <c r="ED470" s="13">
        <v>1.35</v>
      </c>
      <c r="EE470" s="14">
        <v>1.4</v>
      </c>
      <c r="EF470" s="15">
        <f t="shared" si="634"/>
        <v>7343.46648</v>
      </c>
      <c r="EG470" s="12">
        <v>1</v>
      </c>
      <c r="EH470" s="12">
        <f t="shared" si="635"/>
        <v>1669</v>
      </c>
      <c r="EI470" s="12">
        <v>1.32</v>
      </c>
      <c r="EJ470" s="19">
        <f t="shared" si="636"/>
        <v>5.04935404742437</v>
      </c>
      <c r="EK470" s="20">
        <v>11872</v>
      </c>
      <c r="EL470" s="12">
        <v>0.99</v>
      </c>
      <c r="EM470" s="12">
        <v>4.14</v>
      </c>
      <c r="EN470" s="9">
        <f t="shared" si="637"/>
        <v>5.0986</v>
      </c>
      <c r="EO470" s="10">
        <v>1.225</v>
      </c>
      <c r="EP470" s="22">
        <v>1.2</v>
      </c>
      <c r="EQ470" s="21">
        <f t="shared" si="638"/>
        <v>366890.618433677</v>
      </c>
    </row>
    <row r="471" s="1" customFormat="1" customHeight="1" spans="6:147">
      <c r="F471" s="12">
        <v>1524</v>
      </c>
      <c r="G471" s="12">
        <f>2.304+0.6</f>
        <v>2.904</v>
      </c>
      <c r="H471" s="13">
        <v>1.35</v>
      </c>
      <c r="I471" s="14">
        <v>1.4</v>
      </c>
      <c r="J471" s="15">
        <f t="shared" si="599"/>
        <v>8364.56544</v>
      </c>
      <c r="K471" s="12">
        <v>1</v>
      </c>
      <c r="L471" s="12">
        <v>1524</v>
      </c>
      <c r="M471" s="12">
        <v>1.23</v>
      </c>
      <c r="N471" s="19">
        <f t="shared" si="600"/>
        <v>4.82477866061294</v>
      </c>
      <c r="O471" s="20">
        <v>11872</v>
      </c>
      <c r="P471" s="12">
        <v>0.99</v>
      </c>
      <c r="Q471" s="12">
        <v>3.34</v>
      </c>
      <c r="R471" s="9">
        <f t="shared" si="601"/>
        <v>4.3066</v>
      </c>
      <c r="S471" s="10">
        <v>1.225</v>
      </c>
      <c r="T471" s="20">
        <v>1</v>
      </c>
      <c r="U471" s="21">
        <f t="shared" si="602"/>
        <v>275539.461900572</v>
      </c>
      <c r="AA471" s="12">
        <v>1524</v>
      </c>
      <c r="AB471" s="12">
        <f>2.304+0.6</f>
        <v>2.904</v>
      </c>
      <c r="AC471" s="13">
        <v>1.35</v>
      </c>
      <c r="AD471" s="14">
        <v>1.4</v>
      </c>
      <c r="AE471" s="15">
        <f t="shared" si="604"/>
        <v>8364.56544</v>
      </c>
      <c r="AF471" s="12">
        <v>1</v>
      </c>
      <c r="AG471" s="12">
        <v>1524</v>
      </c>
      <c r="AH471" s="12">
        <v>1.23</v>
      </c>
      <c r="AI471" s="19">
        <f t="shared" si="605"/>
        <v>4.82477866061294</v>
      </c>
      <c r="AJ471" s="20">
        <v>11872</v>
      </c>
      <c r="AK471" s="12">
        <v>0.99</v>
      </c>
      <c r="AL471" s="12">
        <v>3.34</v>
      </c>
      <c r="AM471" s="9">
        <f t="shared" si="606"/>
        <v>4.3066</v>
      </c>
      <c r="AN471" s="10">
        <v>1.225</v>
      </c>
      <c r="AO471" s="22">
        <v>1.015</v>
      </c>
      <c r="AP471" s="21">
        <f t="shared" si="607"/>
        <v>279672.553829081</v>
      </c>
      <c r="AV471" s="12">
        <v>1524</v>
      </c>
      <c r="AW471" s="12">
        <f>2.304+0.6</f>
        <v>2.904</v>
      </c>
      <c r="AX471" s="13">
        <v>1.35</v>
      </c>
      <c r="AY471" s="14">
        <v>1.4</v>
      </c>
      <c r="AZ471" s="15">
        <f t="shared" si="609"/>
        <v>8364.56544</v>
      </c>
      <c r="BA471" s="12">
        <v>1</v>
      </c>
      <c r="BB471" s="12">
        <v>1524</v>
      </c>
      <c r="BC471" s="12">
        <v>1.23</v>
      </c>
      <c r="BD471" s="19">
        <f t="shared" si="610"/>
        <v>4.82477866061294</v>
      </c>
      <c r="BE471" s="20">
        <v>11872</v>
      </c>
      <c r="BF471" s="12">
        <v>0.99</v>
      </c>
      <c r="BG471" s="12">
        <v>3.34</v>
      </c>
      <c r="BH471" s="9">
        <f t="shared" si="611"/>
        <v>4.3066</v>
      </c>
      <c r="BI471" s="10">
        <v>1.225</v>
      </c>
      <c r="BJ471" s="20">
        <v>1</v>
      </c>
      <c r="BK471" s="21">
        <f t="shared" si="612"/>
        <v>275539.461900572</v>
      </c>
      <c r="BQ471" s="12">
        <v>1524</v>
      </c>
      <c r="BR471" s="12">
        <f>2.304+0.6</f>
        <v>2.904</v>
      </c>
      <c r="BS471" s="13">
        <v>1.35</v>
      </c>
      <c r="BT471" s="14">
        <v>1.4</v>
      </c>
      <c r="BU471" s="15">
        <f t="shared" si="614"/>
        <v>8364.56544</v>
      </c>
      <c r="BV471" s="12">
        <v>1</v>
      </c>
      <c r="BW471" s="12">
        <v>1524</v>
      </c>
      <c r="BX471" s="12">
        <v>1.23</v>
      </c>
      <c r="BY471" s="19">
        <f t="shared" si="615"/>
        <v>4.82477866061294</v>
      </c>
      <c r="BZ471" s="20">
        <v>11872</v>
      </c>
      <c r="CA471" s="12">
        <v>0.99</v>
      </c>
      <c r="CB471" s="12">
        <v>3.34</v>
      </c>
      <c r="CC471" s="9">
        <f t="shared" si="616"/>
        <v>4.3066</v>
      </c>
      <c r="CD471" s="10">
        <v>1.225</v>
      </c>
      <c r="CE471" s="22">
        <v>1.015</v>
      </c>
      <c r="CF471" s="21">
        <f t="shared" si="617"/>
        <v>279672.553829081</v>
      </c>
      <c r="CL471" s="12">
        <f t="shared" si="618"/>
        <v>1669</v>
      </c>
      <c r="CM471" s="12">
        <f>2.304+0.6</f>
        <v>2.904</v>
      </c>
      <c r="CN471" s="13">
        <v>1.35</v>
      </c>
      <c r="CO471" s="14">
        <v>1.4</v>
      </c>
      <c r="CP471" s="15">
        <f t="shared" si="620"/>
        <v>9160.40664</v>
      </c>
      <c r="CQ471" s="12">
        <v>1</v>
      </c>
      <c r="CR471" s="12">
        <f t="shared" si="621"/>
        <v>1669</v>
      </c>
      <c r="CS471" s="12">
        <v>1.23</v>
      </c>
      <c r="CT471" s="19">
        <f t="shared" si="622"/>
        <v>4.95935404742437</v>
      </c>
      <c r="CU471" s="20">
        <v>11872</v>
      </c>
      <c r="CV471" s="12">
        <v>0.99</v>
      </c>
      <c r="CW471" s="12">
        <v>3.34</v>
      </c>
      <c r="CX471" s="9">
        <f t="shared" si="623"/>
        <v>4.3066</v>
      </c>
      <c r="CY471" s="10">
        <v>1.225</v>
      </c>
      <c r="CZ471" s="22">
        <v>1.085</v>
      </c>
      <c r="DA471" s="21">
        <f t="shared" si="624"/>
        <v>327995.486605918</v>
      </c>
      <c r="DG471" s="12">
        <f t="shared" si="625"/>
        <v>1669</v>
      </c>
      <c r="DH471" s="12">
        <f>2.304+0.6</f>
        <v>2.904</v>
      </c>
      <c r="DI471" s="13">
        <v>1.35</v>
      </c>
      <c r="DJ471" s="14">
        <v>1.4</v>
      </c>
      <c r="DK471" s="15">
        <f t="shared" si="627"/>
        <v>9160.40664</v>
      </c>
      <c r="DL471" s="12">
        <v>1</v>
      </c>
      <c r="DM471" s="12">
        <f t="shared" si="628"/>
        <v>1669</v>
      </c>
      <c r="DN471" s="12">
        <v>1.23</v>
      </c>
      <c r="DO471" s="19">
        <f t="shared" si="629"/>
        <v>4.95935404742437</v>
      </c>
      <c r="DP471" s="20">
        <v>11872</v>
      </c>
      <c r="DQ471" s="12">
        <v>0.99</v>
      </c>
      <c r="DR471" s="12">
        <v>3.34</v>
      </c>
      <c r="DS471" s="9">
        <f t="shared" si="630"/>
        <v>4.3066</v>
      </c>
      <c r="DT471" s="10">
        <v>1.225</v>
      </c>
      <c r="DU471" s="22">
        <v>1.085</v>
      </c>
      <c r="DV471" s="21">
        <f t="shared" si="631"/>
        <v>327995.486605918</v>
      </c>
      <c r="EB471" s="12">
        <f t="shared" si="632"/>
        <v>1669</v>
      </c>
      <c r="EC471" s="12">
        <f>2.304+0.6</f>
        <v>2.904</v>
      </c>
      <c r="ED471" s="13">
        <v>1.35</v>
      </c>
      <c r="EE471" s="14">
        <v>1.4</v>
      </c>
      <c r="EF471" s="15">
        <f t="shared" si="634"/>
        <v>9160.40664</v>
      </c>
      <c r="EG471" s="12">
        <v>1</v>
      </c>
      <c r="EH471" s="12">
        <f t="shared" si="635"/>
        <v>1669</v>
      </c>
      <c r="EI471" s="12">
        <v>1.32</v>
      </c>
      <c r="EJ471" s="19">
        <f t="shared" si="636"/>
        <v>5.04935404742437</v>
      </c>
      <c r="EK471" s="20">
        <v>11872</v>
      </c>
      <c r="EL471" s="12">
        <v>0.99</v>
      </c>
      <c r="EM471" s="12">
        <v>4.14</v>
      </c>
      <c r="EN471" s="9">
        <f t="shared" si="637"/>
        <v>5.0986</v>
      </c>
      <c r="EO471" s="10">
        <v>1.225</v>
      </c>
      <c r="EP471" s="22">
        <v>1.2</v>
      </c>
      <c r="EQ471" s="21">
        <f t="shared" si="638"/>
        <v>435652.020580401</v>
      </c>
    </row>
    <row r="472" s="1" customFormat="1" customHeight="1" spans="6:147">
      <c r="F472" s="28" t="s">
        <v>1</v>
      </c>
      <c r="G472" s="29"/>
      <c r="H472" s="29"/>
      <c r="I472" s="29"/>
      <c r="J472" s="29"/>
      <c r="K472" s="29"/>
      <c r="L472" s="29"/>
      <c r="M472" s="29"/>
      <c r="N472" s="30">
        <f>SUM(U454:U471)</f>
        <v>4452954.75691439</v>
      </c>
      <c r="O472" s="30"/>
      <c r="P472" s="30"/>
      <c r="Q472" s="30"/>
      <c r="R472" s="30"/>
      <c r="S472" s="30"/>
      <c r="T472" s="30"/>
      <c r="U472" s="30"/>
      <c r="V472" s="1"/>
      <c r="W472" s="1"/>
      <c r="X472" s="1"/>
      <c r="Y472" s="1"/>
      <c r="Z472" s="1"/>
      <c r="AA472" s="28" t="s">
        <v>1</v>
      </c>
      <c r="AB472" s="29"/>
      <c r="AC472" s="29"/>
      <c r="AD472" s="29"/>
      <c r="AE472" s="29"/>
      <c r="AF472" s="29"/>
      <c r="AG472" s="29"/>
      <c r="AH472" s="29"/>
      <c r="AI472" s="30">
        <f>SUM(AP454:AP471)</f>
        <v>4519749.07826811</v>
      </c>
      <c r="AJ472" s="30"/>
      <c r="AK472" s="30"/>
      <c r="AL472" s="30"/>
      <c r="AM472" s="30"/>
      <c r="AN472" s="30"/>
      <c r="AO472" s="30"/>
      <c r="AP472" s="30"/>
      <c r="AQ472" s="1"/>
      <c r="AR472" s="1"/>
      <c r="AS472" s="1"/>
      <c r="AT472" s="1"/>
      <c r="AU472" s="1"/>
      <c r="AV472" s="28" t="s">
        <v>1</v>
      </c>
      <c r="AW472" s="29"/>
      <c r="AX472" s="29"/>
      <c r="AY472" s="29"/>
      <c r="AZ472" s="29"/>
      <c r="BA472" s="29"/>
      <c r="BB472" s="29"/>
      <c r="BC472" s="29"/>
      <c r="BD472" s="30">
        <f>SUM(BK454:BK471)</f>
        <v>4452954.75691439</v>
      </c>
      <c r="BE472" s="30"/>
      <c r="BF472" s="30"/>
      <c r="BG472" s="30"/>
      <c r="BH472" s="30"/>
      <c r="BI472" s="30"/>
      <c r="BJ472" s="30"/>
      <c r="BK472" s="30"/>
      <c r="BL472" s="1"/>
      <c r="BM472" s="1"/>
      <c r="BN472" s="1"/>
      <c r="BO472" s="1"/>
      <c r="BP472" s="1"/>
      <c r="BQ472" s="28" t="s">
        <v>1</v>
      </c>
      <c r="BR472" s="29"/>
      <c r="BS472" s="29"/>
      <c r="BT472" s="29"/>
      <c r="BU472" s="29"/>
      <c r="BV472" s="29"/>
      <c r="BW472" s="29"/>
      <c r="BX472" s="29"/>
      <c r="BY472" s="30">
        <f>SUM(CF454:CF471)</f>
        <v>4519749.07826811</v>
      </c>
      <c r="BZ472" s="30"/>
      <c r="CA472" s="30"/>
      <c r="CB472" s="30"/>
      <c r="CC472" s="30"/>
      <c r="CD472" s="30"/>
      <c r="CE472" s="30"/>
      <c r="CF472" s="30"/>
      <c r="CG472" s="1"/>
      <c r="CH472" s="1"/>
      <c r="CI472" s="1"/>
      <c r="CJ472" s="1"/>
      <c r="CK472" s="1"/>
      <c r="CL472" s="28" t="s">
        <v>1</v>
      </c>
      <c r="CM472" s="29"/>
      <c r="CN472" s="29"/>
      <c r="CO472" s="29"/>
      <c r="CP472" s="29"/>
      <c r="CQ472" s="29"/>
      <c r="CR472" s="29"/>
      <c r="CS472" s="29"/>
      <c r="CT472" s="30">
        <f>SUM(DA454:DA471)</f>
        <v>5284980.47438251</v>
      </c>
      <c r="CU472" s="30"/>
      <c r="CV472" s="30"/>
      <c r="CW472" s="30"/>
      <c r="CX472" s="30"/>
      <c r="CY472" s="30"/>
      <c r="CZ472" s="30"/>
      <c r="DA472" s="30"/>
      <c r="DB472" s="1"/>
      <c r="DC472" s="1"/>
      <c r="DD472" s="1"/>
      <c r="DE472" s="1"/>
      <c r="DF472" s="1"/>
      <c r="DG472" s="28" t="s">
        <v>1</v>
      </c>
      <c r="DH472" s="29"/>
      <c r="DI472" s="29"/>
      <c r="DJ472" s="29"/>
      <c r="DK472" s="29"/>
      <c r="DL472" s="29"/>
      <c r="DM472" s="29"/>
      <c r="DN472" s="29"/>
      <c r="DO472" s="30">
        <f>SUM(DV454:DV471)</f>
        <v>5284980.47438251</v>
      </c>
      <c r="DP472" s="30"/>
      <c r="DQ472" s="30"/>
      <c r="DR472" s="30"/>
      <c r="DS472" s="30"/>
      <c r="DT472" s="30"/>
      <c r="DU472" s="30"/>
      <c r="DV472" s="30"/>
      <c r="DW472" s="1"/>
      <c r="DX472" s="1"/>
      <c r="DY472" s="1"/>
      <c r="DZ472" s="1"/>
      <c r="EA472" s="1"/>
      <c r="EB472" s="28" t="s">
        <v>1</v>
      </c>
      <c r="EC472" s="29"/>
      <c r="ED472" s="29"/>
      <c r="EE472" s="29"/>
      <c r="EF472" s="29"/>
      <c r="EG472" s="29"/>
      <c r="EH472" s="29"/>
      <c r="EI472" s="29"/>
      <c r="EJ472" s="30">
        <f>SUM(EQ454:EQ471)</f>
        <v>7016599.54468653</v>
      </c>
      <c r="EK472" s="30"/>
      <c r="EL472" s="30"/>
      <c r="EM472" s="30"/>
      <c r="EN472" s="30"/>
      <c r="EO472" s="30"/>
      <c r="EP472" s="30"/>
      <c r="EQ472" s="30"/>
    </row>
    <row r="473" s="1" customFormat="1" customHeight="1" spans="6:147">
      <c r="F473" s="29"/>
      <c r="G473" s="29"/>
      <c r="H473" s="29"/>
      <c r="I473" s="29"/>
      <c r="J473" s="29"/>
      <c r="K473" s="29"/>
      <c r="L473" s="29"/>
      <c r="M473" s="29"/>
      <c r="N473" s="30"/>
      <c r="O473" s="30"/>
      <c r="P473" s="30"/>
      <c r="Q473" s="30"/>
      <c r="R473" s="30"/>
      <c r="S473" s="30"/>
      <c r="T473" s="30"/>
      <c r="U473" s="30"/>
      <c r="V473" s="1"/>
      <c r="W473" s="1"/>
      <c r="X473" s="1"/>
      <c r="Y473" s="1"/>
      <c r="Z473" s="1"/>
      <c r="AA473" s="29"/>
      <c r="AB473" s="29"/>
      <c r="AC473" s="29"/>
      <c r="AD473" s="29"/>
      <c r="AE473" s="29"/>
      <c r="AF473" s="29"/>
      <c r="AG473" s="29"/>
      <c r="AH473" s="29"/>
      <c r="AI473" s="30"/>
      <c r="AJ473" s="30"/>
      <c r="AK473" s="30"/>
      <c r="AL473" s="30"/>
      <c r="AM473" s="30"/>
      <c r="AN473" s="30"/>
      <c r="AO473" s="30"/>
      <c r="AP473" s="30"/>
      <c r="AQ473" s="1"/>
      <c r="AR473" s="1"/>
      <c r="AS473" s="1"/>
      <c r="AT473" s="1"/>
      <c r="AU473" s="1"/>
      <c r="AV473" s="29"/>
      <c r="AW473" s="29"/>
      <c r="AX473" s="29"/>
      <c r="AY473" s="29"/>
      <c r="AZ473" s="29"/>
      <c r="BA473" s="29"/>
      <c r="BB473" s="29"/>
      <c r="BC473" s="29"/>
      <c r="BD473" s="30"/>
      <c r="BE473" s="30"/>
      <c r="BF473" s="30"/>
      <c r="BG473" s="30"/>
      <c r="BH473" s="30"/>
      <c r="BI473" s="30"/>
      <c r="BJ473" s="30"/>
      <c r="BK473" s="30"/>
      <c r="BL473" s="1"/>
      <c r="BM473" s="1"/>
      <c r="BN473" s="1"/>
      <c r="BO473" s="1"/>
      <c r="BP473" s="1"/>
      <c r="BQ473" s="29"/>
      <c r="BR473" s="29"/>
      <c r="BS473" s="29"/>
      <c r="BT473" s="29"/>
      <c r="BU473" s="29"/>
      <c r="BV473" s="29"/>
      <c r="BW473" s="29"/>
      <c r="BX473" s="29"/>
      <c r="BY473" s="30"/>
      <c r="BZ473" s="30"/>
      <c r="CA473" s="30"/>
      <c r="CB473" s="30"/>
      <c r="CC473" s="30"/>
      <c r="CD473" s="30"/>
      <c r="CE473" s="30"/>
      <c r="CF473" s="30"/>
      <c r="CG473" s="1"/>
      <c r="CH473" s="1"/>
      <c r="CI473" s="1"/>
      <c r="CJ473" s="1"/>
      <c r="CK473" s="1"/>
      <c r="CL473" s="29"/>
      <c r="CM473" s="29"/>
      <c r="CN473" s="29"/>
      <c r="CO473" s="29"/>
      <c r="CP473" s="29"/>
      <c r="CQ473" s="29"/>
      <c r="CR473" s="29"/>
      <c r="CS473" s="29"/>
      <c r="CT473" s="30"/>
      <c r="CU473" s="30"/>
      <c r="CV473" s="30"/>
      <c r="CW473" s="30"/>
      <c r="CX473" s="30"/>
      <c r="CY473" s="30"/>
      <c r="CZ473" s="30"/>
      <c r="DA473" s="30"/>
      <c r="DB473" s="1"/>
      <c r="DC473" s="1"/>
      <c r="DD473" s="1"/>
      <c r="DE473" s="1"/>
      <c r="DF473" s="1"/>
      <c r="DG473" s="29"/>
      <c r="DH473" s="29"/>
      <c r="DI473" s="29"/>
      <c r="DJ473" s="29"/>
      <c r="DK473" s="29"/>
      <c r="DL473" s="29"/>
      <c r="DM473" s="29"/>
      <c r="DN473" s="29"/>
      <c r="DO473" s="30"/>
      <c r="DP473" s="30"/>
      <c r="DQ473" s="30"/>
      <c r="DR473" s="30"/>
      <c r="DS473" s="30"/>
      <c r="DT473" s="30"/>
      <c r="DU473" s="30"/>
      <c r="DV473" s="30"/>
      <c r="DW473" s="1"/>
      <c r="DX473" s="1"/>
      <c r="DY473" s="1"/>
      <c r="DZ473" s="1"/>
      <c r="EA473" s="1"/>
      <c r="EB473" s="29"/>
      <c r="EC473" s="29"/>
      <c r="ED473" s="29"/>
      <c r="EE473" s="29"/>
      <c r="EF473" s="29"/>
      <c r="EG473" s="29"/>
      <c r="EH473" s="29"/>
      <c r="EI473" s="29"/>
      <c r="EJ473" s="30"/>
      <c r="EK473" s="30"/>
      <c r="EL473" s="30"/>
      <c r="EM473" s="30"/>
      <c r="EN473" s="30"/>
      <c r="EO473" s="30"/>
      <c r="EP473" s="30"/>
      <c r="EQ473" s="30"/>
    </row>
    <row r="474" s="1" customFormat="1" customHeight="1" spans="6:147">
      <c r="F474" s="3" t="s">
        <v>33</v>
      </c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1"/>
      <c r="W474" s="1"/>
      <c r="X474" s="1"/>
      <c r="Y474" s="1"/>
      <c r="Z474" s="1"/>
      <c r="AA474" s="3" t="s">
        <v>33</v>
      </c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1"/>
      <c r="AR474" s="1"/>
      <c r="AS474" s="1"/>
      <c r="AT474" s="1"/>
      <c r="AU474" s="1"/>
      <c r="AV474" s="3" t="s">
        <v>33</v>
      </c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1"/>
      <c r="BM474" s="1"/>
      <c r="BN474" s="1"/>
      <c r="BO474" s="1"/>
      <c r="BP474" s="1"/>
      <c r="BQ474" s="3" t="s">
        <v>33</v>
      </c>
      <c r="BR474" s="3"/>
      <c r="BS474" s="3"/>
      <c r="BT474" s="3"/>
      <c r="BU474" s="3"/>
      <c r="BV474" s="3"/>
      <c r="BW474" s="3"/>
      <c r="BX474" s="3"/>
      <c r="BY474" s="3"/>
      <c r="BZ474" s="3"/>
      <c r="CA474" s="3"/>
      <c r="CB474" s="3"/>
      <c r="CC474" s="3"/>
      <c r="CD474" s="3"/>
      <c r="CE474" s="3"/>
      <c r="CF474" s="3"/>
      <c r="CG474" s="1"/>
      <c r="CH474" s="1"/>
      <c r="CI474" s="1"/>
      <c r="CJ474" s="1"/>
      <c r="CK474" s="1"/>
      <c r="CL474" s="3" t="s">
        <v>33</v>
      </c>
      <c r="CM474" s="3"/>
      <c r="CN474" s="3"/>
      <c r="CO474" s="3"/>
      <c r="CP474" s="3"/>
      <c r="CQ474" s="3"/>
      <c r="CR474" s="3"/>
      <c r="CS474" s="3"/>
      <c r="CT474" s="3"/>
      <c r="CU474" s="3"/>
      <c r="CV474" s="3"/>
      <c r="CW474" s="3"/>
      <c r="CX474" s="3"/>
      <c r="CY474" s="3"/>
      <c r="CZ474" s="3"/>
      <c r="DA474" s="3"/>
      <c r="DB474" s="1"/>
      <c r="DC474" s="1"/>
      <c r="DD474" s="1"/>
      <c r="DE474" s="1"/>
      <c r="DF474" s="1"/>
      <c r="DG474" s="3" t="s">
        <v>33</v>
      </c>
      <c r="DH474" s="3"/>
      <c r="DI474" s="3"/>
      <c r="DJ474" s="3"/>
      <c r="DK474" s="3"/>
      <c r="DL474" s="3"/>
      <c r="DM474" s="3"/>
      <c r="DN474" s="3"/>
      <c r="DO474" s="3"/>
      <c r="DP474" s="3"/>
      <c r="DQ474" s="3"/>
      <c r="DR474" s="3"/>
      <c r="DS474" s="3"/>
      <c r="DT474" s="3"/>
      <c r="DU474" s="3"/>
      <c r="DV474" s="3"/>
      <c r="DW474" s="1"/>
      <c r="DX474" s="1"/>
      <c r="DY474" s="1"/>
      <c r="DZ474" s="1"/>
      <c r="EA474" s="1"/>
      <c r="EB474" s="3" t="s">
        <v>33</v>
      </c>
      <c r="EC474" s="3"/>
      <c r="ED474" s="3"/>
      <c r="EE474" s="3"/>
      <c r="EF474" s="3"/>
      <c r="EG474" s="3"/>
      <c r="EH474" s="3"/>
      <c r="EI474" s="3"/>
      <c r="EJ474" s="3"/>
      <c r="EK474" s="3"/>
      <c r="EL474" s="3"/>
      <c r="EM474" s="3"/>
      <c r="EN474" s="3"/>
      <c r="EO474" s="3"/>
      <c r="EP474" s="3"/>
      <c r="EQ474" s="3"/>
    </row>
    <row r="475" s="1" customFormat="1" customHeight="1" spans="6:147">
      <c r="F475" s="4" t="s">
        <v>8</v>
      </c>
      <c r="G475" s="5"/>
      <c r="H475" s="5"/>
      <c r="I475" s="5"/>
      <c r="J475" s="6"/>
      <c r="K475" s="7" t="s">
        <v>9</v>
      </c>
      <c r="L475" s="7"/>
      <c r="M475" s="7"/>
      <c r="N475" s="7"/>
      <c r="O475" s="8" t="s">
        <v>10</v>
      </c>
      <c r="P475" s="9" t="s">
        <v>11</v>
      </c>
      <c r="Q475" s="9"/>
      <c r="R475" s="9"/>
      <c r="S475" s="10" t="s">
        <v>12</v>
      </c>
      <c r="T475" s="8" t="s">
        <v>13</v>
      </c>
      <c r="U475" s="11" t="s">
        <v>14</v>
      </c>
      <c r="AA475" s="4" t="s">
        <v>8</v>
      </c>
      <c r="AB475" s="5"/>
      <c r="AC475" s="5"/>
      <c r="AD475" s="5"/>
      <c r="AE475" s="6"/>
      <c r="AF475" s="7" t="s">
        <v>9</v>
      </c>
      <c r="AG475" s="7"/>
      <c r="AH475" s="7"/>
      <c r="AI475" s="7"/>
      <c r="AJ475" s="8" t="s">
        <v>10</v>
      </c>
      <c r="AK475" s="9" t="s">
        <v>11</v>
      </c>
      <c r="AL475" s="9"/>
      <c r="AM475" s="9"/>
      <c r="AN475" s="10" t="s">
        <v>12</v>
      </c>
      <c r="AO475" s="8" t="s">
        <v>13</v>
      </c>
      <c r="AP475" s="11" t="s">
        <v>14</v>
      </c>
      <c r="AV475" s="4" t="s">
        <v>8</v>
      </c>
      <c r="AW475" s="5"/>
      <c r="AX475" s="5"/>
      <c r="AY475" s="5"/>
      <c r="AZ475" s="6"/>
      <c r="BA475" s="7" t="s">
        <v>9</v>
      </c>
      <c r="BB475" s="7"/>
      <c r="BC475" s="7"/>
      <c r="BD475" s="7"/>
      <c r="BE475" s="8" t="s">
        <v>10</v>
      </c>
      <c r="BF475" s="9" t="s">
        <v>11</v>
      </c>
      <c r="BG475" s="9"/>
      <c r="BH475" s="9"/>
      <c r="BI475" s="10" t="s">
        <v>12</v>
      </c>
      <c r="BJ475" s="8" t="s">
        <v>13</v>
      </c>
      <c r="BK475" s="11" t="s">
        <v>14</v>
      </c>
      <c r="BQ475" s="4" t="s">
        <v>8</v>
      </c>
      <c r="BR475" s="5"/>
      <c r="BS475" s="5"/>
      <c r="BT475" s="5"/>
      <c r="BU475" s="6"/>
      <c r="BV475" s="7" t="s">
        <v>9</v>
      </c>
      <c r="BW475" s="7"/>
      <c r="BX475" s="7"/>
      <c r="BY475" s="7"/>
      <c r="BZ475" s="8" t="s">
        <v>10</v>
      </c>
      <c r="CA475" s="9" t="s">
        <v>11</v>
      </c>
      <c r="CB475" s="9"/>
      <c r="CC475" s="9"/>
      <c r="CD475" s="10" t="s">
        <v>12</v>
      </c>
      <c r="CE475" s="8" t="s">
        <v>13</v>
      </c>
      <c r="CF475" s="11" t="s">
        <v>14</v>
      </c>
      <c r="CL475" s="4" t="s">
        <v>8</v>
      </c>
      <c r="CM475" s="5"/>
      <c r="CN475" s="5"/>
      <c r="CO475" s="5"/>
      <c r="CP475" s="6"/>
      <c r="CQ475" s="7" t="s">
        <v>9</v>
      </c>
      <c r="CR475" s="7"/>
      <c r="CS475" s="7"/>
      <c r="CT475" s="7"/>
      <c r="CU475" s="8" t="s">
        <v>10</v>
      </c>
      <c r="CV475" s="9" t="s">
        <v>11</v>
      </c>
      <c r="CW475" s="9"/>
      <c r="CX475" s="9"/>
      <c r="CY475" s="10" t="s">
        <v>12</v>
      </c>
      <c r="CZ475" s="8" t="s">
        <v>13</v>
      </c>
      <c r="DA475" s="11" t="s">
        <v>14</v>
      </c>
      <c r="DG475" s="4" t="s">
        <v>8</v>
      </c>
      <c r="DH475" s="5"/>
      <c r="DI475" s="5"/>
      <c r="DJ475" s="5"/>
      <c r="DK475" s="6"/>
      <c r="DL475" s="7" t="s">
        <v>9</v>
      </c>
      <c r="DM475" s="7"/>
      <c r="DN475" s="7"/>
      <c r="DO475" s="7"/>
      <c r="DP475" s="8" t="s">
        <v>10</v>
      </c>
      <c r="DQ475" s="9" t="s">
        <v>11</v>
      </c>
      <c r="DR475" s="9"/>
      <c r="DS475" s="9"/>
      <c r="DT475" s="10" t="s">
        <v>12</v>
      </c>
      <c r="DU475" s="8" t="s">
        <v>13</v>
      </c>
      <c r="DV475" s="11" t="s">
        <v>14</v>
      </c>
      <c r="EB475" s="4" t="s">
        <v>8</v>
      </c>
      <c r="EC475" s="5"/>
      <c r="ED475" s="5"/>
      <c r="EE475" s="5"/>
      <c r="EF475" s="6"/>
      <c r="EG475" s="7" t="s">
        <v>9</v>
      </c>
      <c r="EH475" s="7"/>
      <c r="EI475" s="7"/>
      <c r="EJ475" s="7"/>
      <c r="EK475" s="8" t="s">
        <v>10</v>
      </c>
      <c r="EL475" s="9" t="s">
        <v>11</v>
      </c>
      <c r="EM475" s="9"/>
      <c r="EN475" s="9"/>
      <c r="EO475" s="10" t="s">
        <v>12</v>
      </c>
      <c r="EP475" s="8" t="s">
        <v>13</v>
      </c>
      <c r="EQ475" s="11" t="s">
        <v>14</v>
      </c>
    </row>
    <row r="476" s="1" customFormat="1" customHeight="1" spans="6:147">
      <c r="F476" s="12" t="s">
        <v>34</v>
      </c>
      <c r="G476" s="12" t="s">
        <v>21</v>
      </c>
      <c r="H476" s="13" t="s">
        <v>22</v>
      </c>
      <c r="I476" s="14" t="s">
        <v>23</v>
      </c>
      <c r="J476" s="15" t="s">
        <v>8</v>
      </c>
      <c r="K476" s="12" t="s">
        <v>24</v>
      </c>
      <c r="L476" s="12" t="s">
        <v>20</v>
      </c>
      <c r="M476" s="12" t="s">
        <v>25</v>
      </c>
      <c r="N476" s="7" t="s">
        <v>26</v>
      </c>
      <c r="O476" s="16"/>
      <c r="P476" s="12" t="s">
        <v>27</v>
      </c>
      <c r="Q476" s="12" t="s">
        <v>28</v>
      </c>
      <c r="R476" s="9" t="s">
        <v>29</v>
      </c>
      <c r="S476" s="10" t="s">
        <v>30</v>
      </c>
      <c r="T476" s="16"/>
      <c r="U476" s="17"/>
      <c r="V476" s="1"/>
      <c r="W476" s="1"/>
      <c r="X476" s="1"/>
      <c r="Y476" s="1"/>
      <c r="Z476" s="1"/>
      <c r="AA476" s="12" t="s">
        <v>34</v>
      </c>
      <c r="AB476" s="12" t="s">
        <v>21</v>
      </c>
      <c r="AC476" s="13" t="s">
        <v>22</v>
      </c>
      <c r="AD476" s="14" t="s">
        <v>23</v>
      </c>
      <c r="AE476" s="15" t="s">
        <v>8</v>
      </c>
      <c r="AF476" s="12" t="s">
        <v>24</v>
      </c>
      <c r="AG476" s="12" t="s">
        <v>20</v>
      </c>
      <c r="AH476" s="12" t="s">
        <v>25</v>
      </c>
      <c r="AI476" s="7" t="s">
        <v>26</v>
      </c>
      <c r="AJ476" s="16"/>
      <c r="AK476" s="12" t="s">
        <v>27</v>
      </c>
      <c r="AL476" s="12" t="s">
        <v>28</v>
      </c>
      <c r="AM476" s="9" t="s">
        <v>29</v>
      </c>
      <c r="AN476" s="10" t="s">
        <v>30</v>
      </c>
      <c r="AO476" s="16"/>
      <c r="AP476" s="17"/>
      <c r="AQ476" s="1"/>
      <c r="AR476" s="1"/>
      <c r="AS476" s="1"/>
      <c r="AT476" s="1"/>
      <c r="AU476" s="1"/>
      <c r="AV476" s="12" t="s">
        <v>34</v>
      </c>
      <c r="AW476" s="12" t="s">
        <v>21</v>
      </c>
      <c r="AX476" s="13" t="s">
        <v>22</v>
      </c>
      <c r="AY476" s="14" t="s">
        <v>23</v>
      </c>
      <c r="AZ476" s="15" t="s">
        <v>8</v>
      </c>
      <c r="BA476" s="12" t="s">
        <v>24</v>
      </c>
      <c r="BB476" s="12" t="s">
        <v>20</v>
      </c>
      <c r="BC476" s="12" t="s">
        <v>25</v>
      </c>
      <c r="BD476" s="7" t="s">
        <v>26</v>
      </c>
      <c r="BE476" s="16"/>
      <c r="BF476" s="12" t="s">
        <v>27</v>
      </c>
      <c r="BG476" s="12" t="s">
        <v>28</v>
      </c>
      <c r="BH476" s="9" t="s">
        <v>29</v>
      </c>
      <c r="BI476" s="10" t="s">
        <v>30</v>
      </c>
      <c r="BJ476" s="16"/>
      <c r="BK476" s="17"/>
      <c r="BL476" s="1"/>
      <c r="BM476" s="1"/>
      <c r="BN476" s="1"/>
      <c r="BO476" s="1"/>
      <c r="BP476" s="1"/>
      <c r="BQ476" s="12" t="s">
        <v>34</v>
      </c>
      <c r="BR476" s="12" t="s">
        <v>21</v>
      </c>
      <c r="BS476" s="13" t="s">
        <v>22</v>
      </c>
      <c r="BT476" s="14" t="s">
        <v>23</v>
      </c>
      <c r="BU476" s="15" t="s">
        <v>8</v>
      </c>
      <c r="BV476" s="12" t="s">
        <v>24</v>
      </c>
      <c r="BW476" s="12" t="s">
        <v>20</v>
      </c>
      <c r="BX476" s="12" t="s">
        <v>25</v>
      </c>
      <c r="BY476" s="7" t="s">
        <v>26</v>
      </c>
      <c r="BZ476" s="16"/>
      <c r="CA476" s="12" t="s">
        <v>27</v>
      </c>
      <c r="CB476" s="12" t="s">
        <v>28</v>
      </c>
      <c r="CC476" s="9" t="s">
        <v>29</v>
      </c>
      <c r="CD476" s="10" t="s">
        <v>30</v>
      </c>
      <c r="CE476" s="16"/>
      <c r="CF476" s="17"/>
      <c r="CG476" s="1"/>
      <c r="CH476" s="1"/>
      <c r="CI476" s="1"/>
      <c r="CJ476" s="1"/>
      <c r="CK476" s="1"/>
      <c r="CL476" s="12" t="s">
        <v>34</v>
      </c>
      <c r="CM476" s="12" t="s">
        <v>21</v>
      </c>
      <c r="CN476" s="13" t="s">
        <v>22</v>
      </c>
      <c r="CO476" s="14" t="s">
        <v>23</v>
      </c>
      <c r="CP476" s="15" t="s">
        <v>8</v>
      </c>
      <c r="CQ476" s="12" t="s">
        <v>24</v>
      </c>
      <c r="CR476" s="12" t="s">
        <v>20</v>
      </c>
      <c r="CS476" s="12" t="s">
        <v>25</v>
      </c>
      <c r="CT476" s="7" t="s">
        <v>26</v>
      </c>
      <c r="CU476" s="16"/>
      <c r="CV476" s="12" t="s">
        <v>27</v>
      </c>
      <c r="CW476" s="12" t="s">
        <v>28</v>
      </c>
      <c r="CX476" s="9" t="s">
        <v>29</v>
      </c>
      <c r="CY476" s="10" t="s">
        <v>30</v>
      </c>
      <c r="CZ476" s="16"/>
      <c r="DA476" s="17"/>
      <c r="DB476" s="1"/>
      <c r="DC476" s="1"/>
      <c r="DD476" s="1"/>
      <c r="DE476" s="1"/>
      <c r="DF476" s="1"/>
      <c r="DG476" s="12" t="s">
        <v>34</v>
      </c>
      <c r="DH476" s="12" t="s">
        <v>21</v>
      </c>
      <c r="DI476" s="13" t="s">
        <v>22</v>
      </c>
      <c r="DJ476" s="14" t="s">
        <v>23</v>
      </c>
      <c r="DK476" s="15" t="s">
        <v>8</v>
      </c>
      <c r="DL476" s="12" t="s">
        <v>24</v>
      </c>
      <c r="DM476" s="12" t="s">
        <v>20</v>
      </c>
      <c r="DN476" s="12" t="s">
        <v>25</v>
      </c>
      <c r="DO476" s="7" t="s">
        <v>26</v>
      </c>
      <c r="DP476" s="16"/>
      <c r="DQ476" s="12" t="s">
        <v>27</v>
      </c>
      <c r="DR476" s="12" t="s">
        <v>28</v>
      </c>
      <c r="DS476" s="9" t="s">
        <v>29</v>
      </c>
      <c r="DT476" s="10" t="s">
        <v>30</v>
      </c>
      <c r="DU476" s="16"/>
      <c r="DV476" s="17"/>
      <c r="DW476" s="1"/>
      <c r="DX476" s="1"/>
      <c r="DY476" s="1"/>
      <c r="DZ476" s="1"/>
      <c r="EA476" s="1"/>
      <c r="EB476" s="12" t="s">
        <v>34</v>
      </c>
      <c r="EC476" s="12" t="s">
        <v>21</v>
      </c>
      <c r="ED476" s="13" t="s">
        <v>22</v>
      </c>
      <c r="EE476" s="14" t="s">
        <v>23</v>
      </c>
      <c r="EF476" s="15" t="s">
        <v>8</v>
      </c>
      <c r="EG476" s="12" t="s">
        <v>24</v>
      </c>
      <c r="EH476" s="12" t="s">
        <v>20</v>
      </c>
      <c r="EI476" s="12" t="s">
        <v>25</v>
      </c>
      <c r="EJ476" s="7" t="s">
        <v>26</v>
      </c>
      <c r="EK476" s="16"/>
      <c r="EL476" s="12" t="s">
        <v>27</v>
      </c>
      <c r="EM476" s="12" t="s">
        <v>28</v>
      </c>
      <c r="EN476" s="9" t="s">
        <v>29</v>
      </c>
      <c r="EO476" s="10" t="s">
        <v>30</v>
      </c>
      <c r="EP476" s="16"/>
      <c r="EQ476" s="17"/>
    </row>
    <row r="477" s="1" customFormat="1" customHeight="1" spans="6:147">
      <c r="F477" s="12">
        <v>35434</v>
      </c>
      <c r="G477" s="12">
        <v>0.0253</v>
      </c>
      <c r="H477" s="13">
        <v>1.35</v>
      </c>
      <c r="I477" s="14">
        <v>1</v>
      </c>
      <c r="J477" s="15">
        <f t="shared" ref="J477:J501" si="653">F477*G477*H477*I477</f>
        <v>1210.24827</v>
      </c>
      <c r="K477" s="12">
        <v>1</v>
      </c>
      <c r="L477" s="12">
        <v>280</v>
      </c>
      <c r="M477" s="12">
        <v>1.83</v>
      </c>
      <c r="N477" s="19">
        <f t="shared" ref="N477:N501" si="654">1+6*L477/(L477+2000)+M477</f>
        <v>3.56684210526316</v>
      </c>
      <c r="O477" s="20">
        <v>11872</v>
      </c>
      <c r="P477" s="12">
        <v>0.99</v>
      </c>
      <c r="Q477" s="12">
        <v>1.98</v>
      </c>
      <c r="R477" s="9">
        <f t="shared" ref="R477:R501" si="655">1+P477*Q477</f>
        <v>2.9602</v>
      </c>
      <c r="S477" s="10">
        <v>1.225</v>
      </c>
      <c r="T477" s="20">
        <v>1</v>
      </c>
      <c r="U477" s="21">
        <f t="shared" ref="U477:U501" si="656">((J477*K477*N477)+O477)*R477*S477*T477</f>
        <v>58704.4262780965</v>
      </c>
      <c r="AA477" s="12">
        <v>35434</v>
      </c>
      <c r="AB477" s="12">
        <v>0.0253</v>
      </c>
      <c r="AC477" s="13">
        <v>1.35</v>
      </c>
      <c r="AD477" s="14">
        <v>1</v>
      </c>
      <c r="AE477" s="15">
        <f t="shared" ref="AE477:AE501" si="657">AA477*AB477*AC477*AD477</f>
        <v>1210.24827</v>
      </c>
      <c r="AF477" s="12">
        <v>1</v>
      </c>
      <c r="AG477" s="12">
        <v>280</v>
      </c>
      <c r="AH477" s="12">
        <v>1.83</v>
      </c>
      <c r="AI477" s="19">
        <f t="shared" ref="AI477:AI501" si="658">1+6*AG477/(AG477+2000)+AH477</f>
        <v>3.56684210526316</v>
      </c>
      <c r="AJ477" s="20">
        <v>11872</v>
      </c>
      <c r="AK477" s="12">
        <v>0.99</v>
      </c>
      <c r="AL477" s="12">
        <v>1.98</v>
      </c>
      <c r="AM477" s="9">
        <f t="shared" ref="AM477:AM501" si="659">1+AK477*AL477</f>
        <v>2.9602</v>
      </c>
      <c r="AN477" s="10">
        <v>1.225</v>
      </c>
      <c r="AO477" s="22">
        <v>1.015</v>
      </c>
      <c r="AP477" s="21">
        <f t="shared" ref="AP477:AP501" si="660">((AE477*AF477*AI477)+AJ477)*AM477*AN477*AO477</f>
        <v>59584.992672268</v>
      </c>
      <c r="AV477" s="12">
        <v>35728</v>
      </c>
      <c r="AW477" s="12">
        <v>0.0253</v>
      </c>
      <c r="AX477" s="13">
        <v>1.35</v>
      </c>
      <c r="AY477" s="14">
        <v>1</v>
      </c>
      <c r="AZ477" s="15">
        <f t="shared" ref="AZ477:AZ501" si="661">AV477*AW477*AX477*AY477</f>
        <v>1220.28984</v>
      </c>
      <c r="BA477" s="12">
        <v>1</v>
      </c>
      <c r="BB477" s="12">
        <v>280</v>
      </c>
      <c r="BC477" s="12">
        <v>1.83</v>
      </c>
      <c r="BD477" s="19">
        <f t="shared" ref="BD477:BD501" si="662">1+6*BB477/(BB477+2000)+BC477</f>
        <v>3.56684210526316</v>
      </c>
      <c r="BE477" s="20">
        <v>11872</v>
      </c>
      <c r="BF477" s="12">
        <v>1</v>
      </c>
      <c r="BG477" s="12">
        <v>3.11</v>
      </c>
      <c r="BH477" s="9">
        <f t="shared" ref="BH477:BH501" si="663">1+BF477*BG477</f>
        <v>4.11</v>
      </c>
      <c r="BI477" s="10">
        <v>1.225</v>
      </c>
      <c r="BJ477" s="20">
        <v>1</v>
      </c>
      <c r="BK477" s="21">
        <f t="shared" ref="BK477:BK501" si="664">((AZ477*BA477*BD477)+BE477)*BH477*BI477*BJ477</f>
        <v>81686.7101057565</v>
      </c>
      <c r="BQ477" s="12">
        <v>35728</v>
      </c>
      <c r="BR477" s="12">
        <v>0.0253</v>
      </c>
      <c r="BS477" s="13">
        <v>1.35</v>
      </c>
      <c r="BT477" s="14">
        <v>1</v>
      </c>
      <c r="BU477" s="15">
        <f t="shared" ref="BU477:BU501" si="665">BQ477*BR477*BS477*BT477</f>
        <v>1220.28984</v>
      </c>
      <c r="BV477" s="12">
        <v>1</v>
      </c>
      <c r="BW477" s="12">
        <v>280</v>
      </c>
      <c r="BX477" s="12">
        <v>1.83</v>
      </c>
      <c r="BY477" s="19">
        <f t="shared" ref="BY477:BY501" si="666">1+6*BW477/(BW477+2000)+BX477</f>
        <v>3.56684210526316</v>
      </c>
      <c r="BZ477" s="20">
        <v>11872</v>
      </c>
      <c r="CA477" s="12">
        <v>1</v>
      </c>
      <c r="CB477" s="12">
        <v>3.11</v>
      </c>
      <c r="CC477" s="9">
        <f t="shared" ref="CC477:CC501" si="667">1+CA477*CB477</f>
        <v>4.11</v>
      </c>
      <c r="CD477" s="10">
        <v>1.225</v>
      </c>
      <c r="CE477" s="22">
        <v>1.015</v>
      </c>
      <c r="CF477" s="21">
        <f t="shared" ref="CF477:CF501" si="668">((BU477*BV477*BY477)+BZ477)*CC477*CD477*CE477</f>
        <v>82912.0107573429</v>
      </c>
      <c r="CL477" s="12">
        <v>41312</v>
      </c>
      <c r="CM477" s="12">
        <v>0.0253</v>
      </c>
      <c r="CN477" s="13">
        <v>1.35</v>
      </c>
      <c r="CO477" s="14">
        <v>1</v>
      </c>
      <c r="CP477" s="15">
        <f t="shared" ref="CP477:CP501" si="669">CL477*CM477*CN477*CO477</f>
        <v>1411.01136</v>
      </c>
      <c r="CQ477" s="12">
        <v>1</v>
      </c>
      <c r="CR477" s="12">
        <v>280</v>
      </c>
      <c r="CS477" s="12">
        <v>1.83</v>
      </c>
      <c r="CT477" s="19">
        <f t="shared" ref="CT477:CT501" si="670">1+6*CR477/(CR477+2000)+CS477</f>
        <v>3.56684210526316</v>
      </c>
      <c r="CU477" s="20">
        <v>11872</v>
      </c>
      <c r="CV477" s="12">
        <v>0.99</v>
      </c>
      <c r="CW477" s="12">
        <v>1.98</v>
      </c>
      <c r="CX477" s="9">
        <f t="shared" ref="CX477:CX501" si="671">1+CV477*CW477</f>
        <v>2.9602</v>
      </c>
      <c r="CY477" s="10">
        <v>1.225</v>
      </c>
      <c r="CZ477" s="22">
        <v>1.085</v>
      </c>
      <c r="DA477" s="21">
        <f t="shared" ref="DA477:DA501" si="672">((CP477*CQ477*CT477)+CU477)*CX477*CY477*CZ477</f>
        <v>66511.7422597421</v>
      </c>
      <c r="DG477" s="12">
        <v>41606</v>
      </c>
      <c r="DH477" s="12">
        <v>0.0253</v>
      </c>
      <c r="DI477" s="13">
        <v>1.35</v>
      </c>
      <c r="DJ477" s="14">
        <v>1</v>
      </c>
      <c r="DK477" s="15">
        <f t="shared" ref="DK477:DK501" si="673">DG477*DH477*DI477*DJ477</f>
        <v>1421.05293</v>
      </c>
      <c r="DL477" s="12">
        <v>1</v>
      </c>
      <c r="DM477" s="12">
        <v>280</v>
      </c>
      <c r="DN477" s="12">
        <v>1.83</v>
      </c>
      <c r="DO477" s="19">
        <f t="shared" ref="DO477:DO501" si="674">1+6*DM477/(DM477+2000)+DN477</f>
        <v>3.56684210526316</v>
      </c>
      <c r="DP477" s="20">
        <v>11872</v>
      </c>
      <c r="DQ477" s="12">
        <v>1</v>
      </c>
      <c r="DR477" s="12">
        <v>3.11</v>
      </c>
      <c r="DS477" s="9">
        <f t="shared" ref="DS477:DS501" si="675">1+DQ477*DR477</f>
        <v>4.11</v>
      </c>
      <c r="DT477" s="10">
        <v>1.225</v>
      </c>
      <c r="DU477" s="22">
        <v>1.085</v>
      </c>
      <c r="DV477" s="21">
        <f t="shared" ref="DV477:DV501" si="676">((DK477*DL477*DO477)+DP477)*DS477*DT477*DU477</f>
        <v>92541.8693183065</v>
      </c>
      <c r="EB477" s="12">
        <v>41606</v>
      </c>
      <c r="EC477" s="12">
        <v>0.02992</v>
      </c>
      <c r="ED477" s="13">
        <v>1.35</v>
      </c>
      <c r="EE477" s="14">
        <v>1</v>
      </c>
      <c r="EF477" s="15">
        <f t="shared" ref="EF477:EF501" si="677">EB477*EC477*ED477*EE477</f>
        <v>1680.549552</v>
      </c>
      <c r="EG477" s="12">
        <v>1</v>
      </c>
      <c r="EH477" s="12">
        <v>280</v>
      </c>
      <c r="EI477" s="12">
        <v>1.92</v>
      </c>
      <c r="EJ477" s="19">
        <f t="shared" ref="EJ477:EJ501" si="678">1+6*EH477/(EH477+2000)+EI477</f>
        <v>3.65684210526316</v>
      </c>
      <c r="EK477" s="20">
        <f>11872+EB477*0.025</f>
        <v>12912.15</v>
      </c>
      <c r="EL477" s="12">
        <v>1</v>
      </c>
      <c r="EM477" s="12">
        <v>3.91</v>
      </c>
      <c r="EN477" s="9">
        <f t="shared" ref="EN477:EN501" si="679">1+EL477*EM477</f>
        <v>4.91</v>
      </c>
      <c r="EO477" s="10">
        <v>1.225</v>
      </c>
      <c r="EP477" s="22">
        <v>1.2</v>
      </c>
      <c r="EQ477" s="21">
        <f t="shared" ref="EQ477:EQ501" si="680">((EF477*EG477*EJ477)+EK477)*EN477*EO477*EP477</f>
        <v>137552.431886693</v>
      </c>
    </row>
    <row r="478" s="1" customFormat="1" customHeight="1" spans="6:147">
      <c r="F478" s="12">
        <v>35434</v>
      </c>
      <c r="G478" s="12">
        <v>0.0253</v>
      </c>
      <c r="H478" s="13">
        <v>1.35</v>
      </c>
      <c r="I478" s="14">
        <v>1</v>
      </c>
      <c r="J478" s="15">
        <f t="shared" si="653"/>
        <v>1210.24827</v>
      </c>
      <c r="K478" s="12">
        <v>1</v>
      </c>
      <c r="L478" s="12">
        <v>280</v>
      </c>
      <c r="M478" s="12">
        <v>1.83</v>
      </c>
      <c r="N478" s="19">
        <f t="shared" si="654"/>
        <v>3.56684210526316</v>
      </c>
      <c r="O478" s="20">
        <v>11872</v>
      </c>
      <c r="P478" s="12">
        <v>0.99</v>
      </c>
      <c r="Q478" s="12">
        <v>1.98</v>
      </c>
      <c r="R478" s="9">
        <f t="shared" si="655"/>
        <v>2.9602</v>
      </c>
      <c r="S478" s="10">
        <v>1.225</v>
      </c>
      <c r="T478" s="20">
        <v>1</v>
      </c>
      <c r="U478" s="21">
        <f t="shared" si="656"/>
        <v>58704.4262780965</v>
      </c>
      <c r="AA478" s="12">
        <v>35434</v>
      </c>
      <c r="AB478" s="12">
        <v>0.0253</v>
      </c>
      <c r="AC478" s="13">
        <v>1.35</v>
      </c>
      <c r="AD478" s="14">
        <v>1</v>
      </c>
      <c r="AE478" s="15">
        <f t="shared" si="657"/>
        <v>1210.24827</v>
      </c>
      <c r="AF478" s="12">
        <v>1</v>
      </c>
      <c r="AG478" s="12">
        <v>280</v>
      </c>
      <c r="AH478" s="12">
        <v>1.83</v>
      </c>
      <c r="AI478" s="19">
        <f t="shared" si="658"/>
        <v>3.56684210526316</v>
      </c>
      <c r="AJ478" s="20">
        <v>11872</v>
      </c>
      <c r="AK478" s="12">
        <v>0.99</v>
      </c>
      <c r="AL478" s="12">
        <v>1.98</v>
      </c>
      <c r="AM478" s="9">
        <f t="shared" si="659"/>
        <v>2.9602</v>
      </c>
      <c r="AN478" s="10">
        <v>1.225</v>
      </c>
      <c r="AO478" s="22">
        <v>1.015</v>
      </c>
      <c r="AP478" s="21">
        <f t="shared" si="660"/>
        <v>59584.992672268</v>
      </c>
      <c r="AV478" s="12">
        <v>35728</v>
      </c>
      <c r="AW478" s="12">
        <v>0.0253</v>
      </c>
      <c r="AX478" s="13">
        <v>1.35</v>
      </c>
      <c r="AY478" s="14">
        <v>1</v>
      </c>
      <c r="AZ478" s="15">
        <f t="shared" si="661"/>
        <v>1220.28984</v>
      </c>
      <c r="BA478" s="12">
        <v>1</v>
      </c>
      <c r="BB478" s="12">
        <v>280</v>
      </c>
      <c r="BC478" s="12">
        <v>1.83</v>
      </c>
      <c r="BD478" s="19">
        <f t="shared" si="662"/>
        <v>3.56684210526316</v>
      </c>
      <c r="BE478" s="20">
        <v>11872</v>
      </c>
      <c r="BF478" s="12">
        <v>1</v>
      </c>
      <c r="BG478" s="12">
        <v>3.11</v>
      </c>
      <c r="BH478" s="9">
        <f t="shared" si="663"/>
        <v>4.11</v>
      </c>
      <c r="BI478" s="10">
        <v>1.225</v>
      </c>
      <c r="BJ478" s="20">
        <v>1</v>
      </c>
      <c r="BK478" s="21">
        <f t="shared" si="664"/>
        <v>81686.7101057565</v>
      </c>
      <c r="BQ478" s="12">
        <v>35728</v>
      </c>
      <c r="BR478" s="12">
        <v>0.0253</v>
      </c>
      <c r="BS478" s="13">
        <v>1.35</v>
      </c>
      <c r="BT478" s="14">
        <v>1</v>
      </c>
      <c r="BU478" s="15">
        <f t="shared" si="665"/>
        <v>1220.28984</v>
      </c>
      <c r="BV478" s="12">
        <v>1</v>
      </c>
      <c r="BW478" s="12">
        <v>280</v>
      </c>
      <c r="BX478" s="12">
        <v>1.83</v>
      </c>
      <c r="BY478" s="19">
        <f t="shared" si="666"/>
        <v>3.56684210526316</v>
      </c>
      <c r="BZ478" s="20">
        <v>11872</v>
      </c>
      <c r="CA478" s="12">
        <v>1</v>
      </c>
      <c r="CB478" s="12">
        <v>3.11</v>
      </c>
      <c r="CC478" s="9">
        <f t="shared" si="667"/>
        <v>4.11</v>
      </c>
      <c r="CD478" s="10">
        <v>1.225</v>
      </c>
      <c r="CE478" s="22">
        <v>1.015</v>
      </c>
      <c r="CF478" s="21">
        <f t="shared" si="668"/>
        <v>82912.0107573429</v>
      </c>
      <c r="CL478" s="12">
        <v>41312</v>
      </c>
      <c r="CM478" s="12">
        <v>0.0253</v>
      </c>
      <c r="CN478" s="13">
        <v>1.35</v>
      </c>
      <c r="CO478" s="14">
        <v>1</v>
      </c>
      <c r="CP478" s="15">
        <f t="shared" si="669"/>
        <v>1411.01136</v>
      </c>
      <c r="CQ478" s="12">
        <v>1</v>
      </c>
      <c r="CR478" s="12">
        <v>280</v>
      </c>
      <c r="CS478" s="12">
        <v>1.83</v>
      </c>
      <c r="CT478" s="19">
        <f t="shared" si="670"/>
        <v>3.56684210526316</v>
      </c>
      <c r="CU478" s="20">
        <v>11872</v>
      </c>
      <c r="CV478" s="12">
        <v>0.99</v>
      </c>
      <c r="CW478" s="12">
        <v>1.98</v>
      </c>
      <c r="CX478" s="9">
        <f t="shared" si="671"/>
        <v>2.9602</v>
      </c>
      <c r="CY478" s="10">
        <v>1.225</v>
      </c>
      <c r="CZ478" s="22">
        <v>1.085</v>
      </c>
      <c r="DA478" s="21">
        <f t="shared" si="672"/>
        <v>66511.7422597421</v>
      </c>
      <c r="DG478" s="12">
        <v>41606</v>
      </c>
      <c r="DH478" s="12">
        <v>0.0253</v>
      </c>
      <c r="DI478" s="13">
        <v>1.35</v>
      </c>
      <c r="DJ478" s="14">
        <v>1</v>
      </c>
      <c r="DK478" s="15">
        <f t="shared" si="673"/>
        <v>1421.05293</v>
      </c>
      <c r="DL478" s="12">
        <v>1</v>
      </c>
      <c r="DM478" s="12">
        <v>280</v>
      </c>
      <c r="DN478" s="12">
        <v>1.83</v>
      </c>
      <c r="DO478" s="19">
        <f t="shared" si="674"/>
        <v>3.56684210526316</v>
      </c>
      <c r="DP478" s="20">
        <v>11872</v>
      </c>
      <c r="DQ478" s="12">
        <v>1</v>
      </c>
      <c r="DR478" s="12">
        <v>3.11</v>
      </c>
      <c r="DS478" s="9">
        <f t="shared" si="675"/>
        <v>4.11</v>
      </c>
      <c r="DT478" s="10">
        <v>1.225</v>
      </c>
      <c r="DU478" s="22">
        <v>1.085</v>
      </c>
      <c r="DV478" s="21">
        <f t="shared" si="676"/>
        <v>92541.8693183065</v>
      </c>
      <c r="EB478" s="12">
        <v>41606</v>
      </c>
      <c r="EC478" s="12">
        <v>0.02992</v>
      </c>
      <c r="ED478" s="13">
        <v>1.35</v>
      </c>
      <c r="EE478" s="14">
        <v>1</v>
      </c>
      <c r="EF478" s="15">
        <f t="shared" si="677"/>
        <v>1680.549552</v>
      </c>
      <c r="EG478" s="12">
        <v>1</v>
      </c>
      <c r="EH478" s="12">
        <v>280</v>
      </c>
      <c r="EI478" s="12">
        <v>1.92</v>
      </c>
      <c r="EJ478" s="19">
        <f t="shared" si="678"/>
        <v>3.65684210526316</v>
      </c>
      <c r="EK478" s="20">
        <f>11872+EB478*0.025</f>
        <v>12912.15</v>
      </c>
      <c r="EL478" s="12">
        <v>1</v>
      </c>
      <c r="EM478" s="12">
        <v>3.91</v>
      </c>
      <c r="EN478" s="9">
        <f t="shared" si="679"/>
        <v>4.91</v>
      </c>
      <c r="EO478" s="10">
        <v>1.225</v>
      </c>
      <c r="EP478" s="22">
        <v>1.2</v>
      </c>
      <c r="EQ478" s="21">
        <f t="shared" si="680"/>
        <v>137552.431886693</v>
      </c>
    </row>
    <row r="479" s="1" customFormat="1" customHeight="1" spans="6:147">
      <c r="F479" s="12">
        <v>35434</v>
      </c>
      <c r="G479" s="12">
        <v>0.0253</v>
      </c>
      <c r="H479" s="13">
        <v>1.35</v>
      </c>
      <c r="I479" s="14">
        <v>1</v>
      </c>
      <c r="J479" s="15">
        <f t="shared" si="653"/>
        <v>1210.24827</v>
      </c>
      <c r="K479" s="12">
        <v>1</v>
      </c>
      <c r="L479" s="12">
        <v>280</v>
      </c>
      <c r="M479" s="12">
        <v>1.83</v>
      </c>
      <c r="N479" s="19">
        <f t="shared" si="654"/>
        <v>3.56684210526316</v>
      </c>
      <c r="O479" s="20">
        <v>11872</v>
      </c>
      <c r="P479" s="12">
        <v>0.99</v>
      </c>
      <c r="Q479" s="12">
        <v>1.98</v>
      </c>
      <c r="R479" s="9">
        <f t="shared" si="655"/>
        <v>2.9602</v>
      </c>
      <c r="S479" s="10">
        <v>1.225</v>
      </c>
      <c r="T479" s="20">
        <v>1</v>
      </c>
      <c r="U479" s="21">
        <f t="shared" si="656"/>
        <v>58704.4262780965</v>
      </c>
      <c r="AA479" s="12">
        <v>35434</v>
      </c>
      <c r="AB479" s="12">
        <v>0.0253</v>
      </c>
      <c r="AC479" s="13">
        <v>1.35</v>
      </c>
      <c r="AD479" s="14">
        <v>1</v>
      </c>
      <c r="AE479" s="15">
        <f t="shared" si="657"/>
        <v>1210.24827</v>
      </c>
      <c r="AF479" s="12">
        <v>1</v>
      </c>
      <c r="AG479" s="12">
        <v>280</v>
      </c>
      <c r="AH479" s="12">
        <v>1.83</v>
      </c>
      <c r="AI479" s="19">
        <f t="shared" si="658"/>
        <v>3.56684210526316</v>
      </c>
      <c r="AJ479" s="20">
        <v>11872</v>
      </c>
      <c r="AK479" s="12">
        <v>0.99</v>
      </c>
      <c r="AL479" s="12">
        <v>1.98</v>
      </c>
      <c r="AM479" s="9">
        <f t="shared" si="659"/>
        <v>2.9602</v>
      </c>
      <c r="AN479" s="10">
        <v>1.225</v>
      </c>
      <c r="AO479" s="22">
        <v>1.015</v>
      </c>
      <c r="AP479" s="21">
        <f t="shared" si="660"/>
        <v>59584.992672268</v>
      </c>
      <c r="AV479" s="12">
        <v>35728</v>
      </c>
      <c r="AW479" s="12">
        <v>0.0253</v>
      </c>
      <c r="AX479" s="13">
        <v>1.35</v>
      </c>
      <c r="AY479" s="14">
        <v>1</v>
      </c>
      <c r="AZ479" s="15">
        <f t="shared" si="661"/>
        <v>1220.28984</v>
      </c>
      <c r="BA479" s="12">
        <v>1</v>
      </c>
      <c r="BB479" s="12">
        <v>280</v>
      </c>
      <c r="BC479" s="12">
        <v>1.83</v>
      </c>
      <c r="BD479" s="19">
        <f t="shared" si="662"/>
        <v>3.56684210526316</v>
      </c>
      <c r="BE479" s="20">
        <v>11872</v>
      </c>
      <c r="BF479" s="12">
        <v>1</v>
      </c>
      <c r="BG479" s="12">
        <v>3.11</v>
      </c>
      <c r="BH479" s="9">
        <f t="shared" si="663"/>
        <v>4.11</v>
      </c>
      <c r="BI479" s="10">
        <v>1.225</v>
      </c>
      <c r="BJ479" s="20">
        <v>1</v>
      </c>
      <c r="BK479" s="21">
        <f t="shared" si="664"/>
        <v>81686.7101057565</v>
      </c>
      <c r="BQ479" s="12">
        <v>35728</v>
      </c>
      <c r="BR479" s="12">
        <v>0.0253</v>
      </c>
      <c r="BS479" s="13">
        <v>1.35</v>
      </c>
      <c r="BT479" s="14">
        <v>1</v>
      </c>
      <c r="BU479" s="15">
        <f t="shared" si="665"/>
        <v>1220.28984</v>
      </c>
      <c r="BV479" s="12">
        <v>1</v>
      </c>
      <c r="BW479" s="12">
        <v>280</v>
      </c>
      <c r="BX479" s="12">
        <v>1.83</v>
      </c>
      <c r="BY479" s="19">
        <f t="shared" si="666"/>
        <v>3.56684210526316</v>
      </c>
      <c r="BZ479" s="20">
        <v>11872</v>
      </c>
      <c r="CA479" s="12">
        <v>1</v>
      </c>
      <c r="CB479" s="12">
        <v>3.11</v>
      </c>
      <c r="CC479" s="9">
        <f t="shared" si="667"/>
        <v>4.11</v>
      </c>
      <c r="CD479" s="10">
        <v>1.225</v>
      </c>
      <c r="CE479" s="22">
        <v>1.015</v>
      </c>
      <c r="CF479" s="21">
        <f t="shared" si="668"/>
        <v>82912.0107573429</v>
      </c>
      <c r="CL479" s="12">
        <v>41312</v>
      </c>
      <c r="CM479" s="12">
        <v>0.0253</v>
      </c>
      <c r="CN479" s="13">
        <v>1.35</v>
      </c>
      <c r="CO479" s="14">
        <v>1</v>
      </c>
      <c r="CP479" s="15">
        <f t="shared" si="669"/>
        <v>1411.01136</v>
      </c>
      <c r="CQ479" s="12">
        <v>1</v>
      </c>
      <c r="CR479" s="12">
        <v>280</v>
      </c>
      <c r="CS479" s="12">
        <v>1.83</v>
      </c>
      <c r="CT479" s="19">
        <f t="shared" si="670"/>
        <v>3.56684210526316</v>
      </c>
      <c r="CU479" s="20">
        <v>11872</v>
      </c>
      <c r="CV479" s="12">
        <v>0.99</v>
      </c>
      <c r="CW479" s="12">
        <v>1.98</v>
      </c>
      <c r="CX479" s="9">
        <f t="shared" si="671"/>
        <v>2.9602</v>
      </c>
      <c r="CY479" s="10">
        <v>1.225</v>
      </c>
      <c r="CZ479" s="22">
        <v>1.085</v>
      </c>
      <c r="DA479" s="21">
        <f t="shared" si="672"/>
        <v>66511.7422597421</v>
      </c>
      <c r="DG479" s="12">
        <v>41606</v>
      </c>
      <c r="DH479" s="12">
        <v>0.0253</v>
      </c>
      <c r="DI479" s="13">
        <v>1.35</v>
      </c>
      <c r="DJ479" s="14">
        <v>1</v>
      </c>
      <c r="DK479" s="15">
        <f t="shared" si="673"/>
        <v>1421.05293</v>
      </c>
      <c r="DL479" s="12">
        <v>1</v>
      </c>
      <c r="DM479" s="12">
        <v>280</v>
      </c>
      <c r="DN479" s="12">
        <v>1.83</v>
      </c>
      <c r="DO479" s="19">
        <f t="shared" si="674"/>
        <v>3.56684210526316</v>
      </c>
      <c r="DP479" s="20">
        <v>11872</v>
      </c>
      <c r="DQ479" s="12">
        <v>1</v>
      </c>
      <c r="DR479" s="12">
        <v>3.11</v>
      </c>
      <c r="DS479" s="9">
        <f t="shared" si="675"/>
        <v>4.11</v>
      </c>
      <c r="DT479" s="10">
        <v>1.225</v>
      </c>
      <c r="DU479" s="22">
        <v>1.085</v>
      </c>
      <c r="DV479" s="21">
        <f t="shared" si="676"/>
        <v>92541.8693183065</v>
      </c>
      <c r="EB479" s="12">
        <v>41606</v>
      </c>
      <c r="EC479" s="12">
        <v>0.02992</v>
      </c>
      <c r="ED479" s="13">
        <v>1.35</v>
      </c>
      <c r="EE479" s="14">
        <v>1</v>
      </c>
      <c r="EF479" s="15">
        <f t="shared" si="677"/>
        <v>1680.549552</v>
      </c>
      <c r="EG479" s="12">
        <v>1</v>
      </c>
      <c r="EH479" s="12">
        <v>280</v>
      </c>
      <c r="EI479" s="12">
        <v>1.92</v>
      </c>
      <c r="EJ479" s="19">
        <f t="shared" si="678"/>
        <v>3.65684210526316</v>
      </c>
      <c r="EK479" s="20">
        <f>11872+EB479*0.025</f>
        <v>12912.15</v>
      </c>
      <c r="EL479" s="12">
        <v>1</v>
      </c>
      <c r="EM479" s="12">
        <v>3.91</v>
      </c>
      <c r="EN479" s="9">
        <f t="shared" si="679"/>
        <v>4.91</v>
      </c>
      <c r="EO479" s="10">
        <v>1.225</v>
      </c>
      <c r="EP479" s="22">
        <v>1.2</v>
      </c>
      <c r="EQ479" s="21">
        <f t="shared" si="680"/>
        <v>137552.431886693</v>
      </c>
    </row>
    <row r="480" s="1" customFormat="1" customHeight="1" spans="6:147">
      <c r="F480" s="12">
        <v>35434</v>
      </c>
      <c r="G480" s="12">
        <v>0.0253</v>
      </c>
      <c r="H480" s="13">
        <v>1.35</v>
      </c>
      <c r="I480" s="14">
        <v>1</v>
      </c>
      <c r="J480" s="15">
        <f t="shared" si="653"/>
        <v>1210.24827</v>
      </c>
      <c r="K480" s="12">
        <v>1</v>
      </c>
      <c r="L480" s="12">
        <v>280</v>
      </c>
      <c r="M480" s="12">
        <v>1.83</v>
      </c>
      <c r="N480" s="19">
        <f t="shared" si="654"/>
        <v>3.56684210526316</v>
      </c>
      <c r="O480" s="20">
        <v>11872</v>
      </c>
      <c r="P480" s="12">
        <v>0.99</v>
      </c>
      <c r="Q480" s="12">
        <v>1.98</v>
      </c>
      <c r="R480" s="9">
        <f t="shared" si="655"/>
        <v>2.9602</v>
      </c>
      <c r="S480" s="10">
        <v>1.225</v>
      </c>
      <c r="T480" s="20">
        <v>1</v>
      </c>
      <c r="U480" s="21">
        <f t="shared" si="656"/>
        <v>58704.4262780965</v>
      </c>
      <c r="AA480" s="12">
        <v>35434</v>
      </c>
      <c r="AB480" s="12">
        <v>0.0253</v>
      </c>
      <c r="AC480" s="13">
        <v>1.35</v>
      </c>
      <c r="AD480" s="14">
        <v>1</v>
      </c>
      <c r="AE480" s="15">
        <f t="shared" si="657"/>
        <v>1210.24827</v>
      </c>
      <c r="AF480" s="12">
        <v>1</v>
      </c>
      <c r="AG480" s="12">
        <v>280</v>
      </c>
      <c r="AH480" s="12">
        <v>1.83</v>
      </c>
      <c r="AI480" s="19">
        <f t="shared" si="658"/>
        <v>3.56684210526316</v>
      </c>
      <c r="AJ480" s="20">
        <v>11872</v>
      </c>
      <c r="AK480" s="12">
        <v>0.99</v>
      </c>
      <c r="AL480" s="12">
        <v>1.98</v>
      </c>
      <c r="AM480" s="9">
        <f t="shared" si="659"/>
        <v>2.9602</v>
      </c>
      <c r="AN480" s="10">
        <v>1.225</v>
      </c>
      <c r="AO480" s="22">
        <v>1.015</v>
      </c>
      <c r="AP480" s="21">
        <f t="shared" si="660"/>
        <v>59584.992672268</v>
      </c>
      <c r="AV480" s="12">
        <v>35728</v>
      </c>
      <c r="AW480" s="12">
        <v>0.0253</v>
      </c>
      <c r="AX480" s="13">
        <v>1.35</v>
      </c>
      <c r="AY480" s="14">
        <v>1</v>
      </c>
      <c r="AZ480" s="15">
        <f t="shared" si="661"/>
        <v>1220.28984</v>
      </c>
      <c r="BA480" s="12">
        <v>1</v>
      </c>
      <c r="BB480" s="12">
        <v>280</v>
      </c>
      <c r="BC480" s="12">
        <v>1.83</v>
      </c>
      <c r="BD480" s="19">
        <f t="shared" si="662"/>
        <v>3.56684210526316</v>
      </c>
      <c r="BE480" s="20">
        <v>11872</v>
      </c>
      <c r="BF480" s="12">
        <v>1</v>
      </c>
      <c r="BG480" s="12">
        <v>3.11</v>
      </c>
      <c r="BH480" s="9">
        <f t="shared" si="663"/>
        <v>4.11</v>
      </c>
      <c r="BI480" s="10">
        <v>1.225</v>
      </c>
      <c r="BJ480" s="20">
        <v>1</v>
      </c>
      <c r="BK480" s="21">
        <f t="shared" si="664"/>
        <v>81686.7101057565</v>
      </c>
      <c r="BQ480" s="12">
        <v>35728</v>
      </c>
      <c r="BR480" s="12">
        <v>0.0253</v>
      </c>
      <c r="BS480" s="13">
        <v>1.35</v>
      </c>
      <c r="BT480" s="14">
        <v>1</v>
      </c>
      <c r="BU480" s="15">
        <f t="shared" si="665"/>
        <v>1220.28984</v>
      </c>
      <c r="BV480" s="12">
        <v>1</v>
      </c>
      <c r="BW480" s="12">
        <v>280</v>
      </c>
      <c r="BX480" s="12">
        <v>1.83</v>
      </c>
      <c r="BY480" s="19">
        <f t="shared" si="666"/>
        <v>3.56684210526316</v>
      </c>
      <c r="BZ480" s="20">
        <v>11872</v>
      </c>
      <c r="CA480" s="12">
        <v>1</v>
      </c>
      <c r="CB480" s="12">
        <v>3.11</v>
      </c>
      <c r="CC480" s="9">
        <f t="shared" si="667"/>
        <v>4.11</v>
      </c>
      <c r="CD480" s="10">
        <v>1.225</v>
      </c>
      <c r="CE480" s="22">
        <v>1.015</v>
      </c>
      <c r="CF480" s="21">
        <f t="shared" si="668"/>
        <v>82912.0107573429</v>
      </c>
      <c r="CL480" s="12">
        <v>41312</v>
      </c>
      <c r="CM480" s="12">
        <v>0.0253</v>
      </c>
      <c r="CN480" s="13">
        <v>1.35</v>
      </c>
      <c r="CO480" s="14">
        <v>1</v>
      </c>
      <c r="CP480" s="15">
        <f t="shared" si="669"/>
        <v>1411.01136</v>
      </c>
      <c r="CQ480" s="12">
        <v>1</v>
      </c>
      <c r="CR480" s="12">
        <v>280</v>
      </c>
      <c r="CS480" s="12">
        <v>1.83</v>
      </c>
      <c r="CT480" s="19">
        <f t="shared" si="670"/>
        <v>3.56684210526316</v>
      </c>
      <c r="CU480" s="20">
        <v>11872</v>
      </c>
      <c r="CV480" s="12">
        <v>0.99</v>
      </c>
      <c r="CW480" s="12">
        <v>1.98</v>
      </c>
      <c r="CX480" s="9">
        <f t="shared" si="671"/>
        <v>2.9602</v>
      </c>
      <c r="CY480" s="10">
        <v>1.225</v>
      </c>
      <c r="CZ480" s="22">
        <v>1.085</v>
      </c>
      <c r="DA480" s="21">
        <f t="shared" si="672"/>
        <v>66511.7422597421</v>
      </c>
      <c r="DG480" s="12">
        <v>41606</v>
      </c>
      <c r="DH480" s="12">
        <v>0.0253</v>
      </c>
      <c r="DI480" s="13">
        <v>1.35</v>
      </c>
      <c r="DJ480" s="14">
        <v>1</v>
      </c>
      <c r="DK480" s="15">
        <f t="shared" si="673"/>
        <v>1421.05293</v>
      </c>
      <c r="DL480" s="12">
        <v>1</v>
      </c>
      <c r="DM480" s="12">
        <v>280</v>
      </c>
      <c r="DN480" s="12">
        <v>1.83</v>
      </c>
      <c r="DO480" s="19">
        <f t="shared" si="674"/>
        <v>3.56684210526316</v>
      </c>
      <c r="DP480" s="20">
        <v>11872</v>
      </c>
      <c r="DQ480" s="12">
        <v>1</v>
      </c>
      <c r="DR480" s="12">
        <v>3.11</v>
      </c>
      <c r="DS480" s="9">
        <f t="shared" si="675"/>
        <v>4.11</v>
      </c>
      <c r="DT480" s="10">
        <v>1.225</v>
      </c>
      <c r="DU480" s="22">
        <v>1.085</v>
      </c>
      <c r="DV480" s="21">
        <f t="shared" si="676"/>
        <v>92541.8693183065</v>
      </c>
      <c r="EB480" s="12">
        <v>41606</v>
      </c>
      <c r="EC480" s="12">
        <v>0.02992</v>
      </c>
      <c r="ED480" s="13">
        <v>1.35</v>
      </c>
      <c r="EE480" s="14">
        <v>1</v>
      </c>
      <c r="EF480" s="15">
        <f t="shared" si="677"/>
        <v>1680.549552</v>
      </c>
      <c r="EG480" s="12">
        <v>1</v>
      </c>
      <c r="EH480" s="12">
        <v>280</v>
      </c>
      <c r="EI480" s="12">
        <v>1.92</v>
      </c>
      <c r="EJ480" s="19">
        <f t="shared" si="678"/>
        <v>3.65684210526316</v>
      </c>
      <c r="EK480" s="20">
        <f>11872+EB480*0.025</f>
        <v>12912.15</v>
      </c>
      <c r="EL480" s="12">
        <v>1</v>
      </c>
      <c r="EM480" s="12">
        <v>3.91</v>
      </c>
      <c r="EN480" s="9">
        <f t="shared" si="679"/>
        <v>4.91</v>
      </c>
      <c r="EO480" s="10">
        <v>1.225</v>
      </c>
      <c r="EP480" s="22">
        <v>1.2</v>
      </c>
      <c r="EQ480" s="21">
        <f t="shared" si="680"/>
        <v>137552.431886693</v>
      </c>
    </row>
    <row r="481" s="1" customFormat="1" customHeight="1" spans="6:147">
      <c r="F481" s="12">
        <v>35434</v>
      </c>
      <c r="G481" s="12">
        <v>0.0253</v>
      </c>
      <c r="H481" s="13">
        <v>1.35</v>
      </c>
      <c r="I481" s="14">
        <v>1</v>
      </c>
      <c r="J481" s="15">
        <f t="shared" si="653"/>
        <v>1210.24827</v>
      </c>
      <c r="K481" s="12">
        <v>1</v>
      </c>
      <c r="L481" s="12">
        <v>280</v>
      </c>
      <c r="M481" s="12">
        <v>1.83</v>
      </c>
      <c r="N481" s="19">
        <f t="shared" si="654"/>
        <v>3.56684210526316</v>
      </c>
      <c r="O481" s="20">
        <v>11872</v>
      </c>
      <c r="P481" s="12">
        <v>0.99</v>
      </c>
      <c r="Q481" s="12">
        <v>1.98</v>
      </c>
      <c r="R481" s="9">
        <f t="shared" si="655"/>
        <v>2.9602</v>
      </c>
      <c r="S481" s="10">
        <v>1.225</v>
      </c>
      <c r="T481" s="20">
        <v>1</v>
      </c>
      <c r="U481" s="21">
        <f t="shared" si="656"/>
        <v>58704.4262780965</v>
      </c>
      <c r="AA481" s="12">
        <v>35434</v>
      </c>
      <c r="AB481" s="12">
        <v>0.0253</v>
      </c>
      <c r="AC481" s="13">
        <v>1.35</v>
      </c>
      <c r="AD481" s="14">
        <v>1</v>
      </c>
      <c r="AE481" s="15">
        <f t="shared" si="657"/>
        <v>1210.24827</v>
      </c>
      <c r="AF481" s="12">
        <v>1</v>
      </c>
      <c r="AG481" s="12">
        <v>280</v>
      </c>
      <c r="AH481" s="12">
        <v>1.83</v>
      </c>
      <c r="AI481" s="19">
        <f t="shared" si="658"/>
        <v>3.56684210526316</v>
      </c>
      <c r="AJ481" s="20">
        <v>11872</v>
      </c>
      <c r="AK481" s="12">
        <v>0.99</v>
      </c>
      <c r="AL481" s="12">
        <v>1.98</v>
      </c>
      <c r="AM481" s="9">
        <f t="shared" si="659"/>
        <v>2.9602</v>
      </c>
      <c r="AN481" s="10">
        <v>1.225</v>
      </c>
      <c r="AO481" s="22">
        <v>1.015</v>
      </c>
      <c r="AP481" s="21">
        <f t="shared" si="660"/>
        <v>59584.992672268</v>
      </c>
      <c r="AV481" s="12">
        <v>35728</v>
      </c>
      <c r="AW481" s="12">
        <v>0.0253</v>
      </c>
      <c r="AX481" s="13">
        <v>1.35</v>
      </c>
      <c r="AY481" s="14">
        <v>1</v>
      </c>
      <c r="AZ481" s="15">
        <f t="shared" si="661"/>
        <v>1220.28984</v>
      </c>
      <c r="BA481" s="12">
        <v>1</v>
      </c>
      <c r="BB481" s="12">
        <v>280</v>
      </c>
      <c r="BC481" s="12">
        <v>1.83</v>
      </c>
      <c r="BD481" s="19">
        <f t="shared" si="662"/>
        <v>3.56684210526316</v>
      </c>
      <c r="BE481" s="20">
        <v>11872</v>
      </c>
      <c r="BF481" s="12">
        <v>1</v>
      </c>
      <c r="BG481" s="12">
        <v>3.11</v>
      </c>
      <c r="BH481" s="9">
        <f t="shared" si="663"/>
        <v>4.11</v>
      </c>
      <c r="BI481" s="10">
        <v>1.225</v>
      </c>
      <c r="BJ481" s="20">
        <v>1</v>
      </c>
      <c r="BK481" s="21">
        <f t="shared" si="664"/>
        <v>81686.7101057565</v>
      </c>
      <c r="BQ481" s="12">
        <v>35728</v>
      </c>
      <c r="BR481" s="12">
        <v>0.0253</v>
      </c>
      <c r="BS481" s="13">
        <v>1.35</v>
      </c>
      <c r="BT481" s="14">
        <v>1</v>
      </c>
      <c r="BU481" s="15">
        <f t="shared" si="665"/>
        <v>1220.28984</v>
      </c>
      <c r="BV481" s="12">
        <v>1</v>
      </c>
      <c r="BW481" s="12">
        <v>280</v>
      </c>
      <c r="BX481" s="12">
        <v>1.83</v>
      </c>
      <c r="BY481" s="19">
        <f t="shared" si="666"/>
        <v>3.56684210526316</v>
      </c>
      <c r="BZ481" s="20">
        <v>11872</v>
      </c>
      <c r="CA481" s="12">
        <v>1</v>
      </c>
      <c r="CB481" s="12">
        <v>3.11</v>
      </c>
      <c r="CC481" s="9">
        <f t="shared" si="667"/>
        <v>4.11</v>
      </c>
      <c r="CD481" s="10">
        <v>1.225</v>
      </c>
      <c r="CE481" s="22">
        <v>1.015</v>
      </c>
      <c r="CF481" s="21">
        <f t="shared" si="668"/>
        <v>82912.0107573429</v>
      </c>
      <c r="CL481" s="12">
        <v>41312</v>
      </c>
      <c r="CM481" s="12">
        <v>0.0253</v>
      </c>
      <c r="CN481" s="13">
        <v>1.35</v>
      </c>
      <c r="CO481" s="14">
        <v>1</v>
      </c>
      <c r="CP481" s="15">
        <f t="shared" si="669"/>
        <v>1411.01136</v>
      </c>
      <c r="CQ481" s="12">
        <v>1</v>
      </c>
      <c r="CR481" s="12">
        <v>280</v>
      </c>
      <c r="CS481" s="12">
        <v>1.83</v>
      </c>
      <c r="CT481" s="19">
        <f t="shared" si="670"/>
        <v>3.56684210526316</v>
      </c>
      <c r="CU481" s="20">
        <v>11872</v>
      </c>
      <c r="CV481" s="12">
        <v>0.99</v>
      </c>
      <c r="CW481" s="12">
        <v>1.98</v>
      </c>
      <c r="CX481" s="9">
        <f t="shared" si="671"/>
        <v>2.9602</v>
      </c>
      <c r="CY481" s="10">
        <v>1.225</v>
      </c>
      <c r="CZ481" s="22">
        <v>1.085</v>
      </c>
      <c r="DA481" s="21">
        <f t="shared" si="672"/>
        <v>66511.7422597421</v>
      </c>
      <c r="DG481" s="12">
        <v>41606</v>
      </c>
      <c r="DH481" s="12">
        <v>0.0253</v>
      </c>
      <c r="DI481" s="13">
        <v>1.35</v>
      </c>
      <c r="DJ481" s="14">
        <v>1</v>
      </c>
      <c r="DK481" s="15">
        <f t="shared" si="673"/>
        <v>1421.05293</v>
      </c>
      <c r="DL481" s="12">
        <v>1</v>
      </c>
      <c r="DM481" s="12">
        <v>280</v>
      </c>
      <c r="DN481" s="12">
        <v>1.83</v>
      </c>
      <c r="DO481" s="19">
        <f t="shared" si="674"/>
        <v>3.56684210526316</v>
      </c>
      <c r="DP481" s="20">
        <v>11872</v>
      </c>
      <c r="DQ481" s="12">
        <v>1</v>
      </c>
      <c r="DR481" s="12">
        <v>3.11</v>
      </c>
      <c r="DS481" s="9">
        <f t="shared" si="675"/>
        <v>4.11</v>
      </c>
      <c r="DT481" s="10">
        <v>1.225</v>
      </c>
      <c r="DU481" s="22">
        <v>1.085</v>
      </c>
      <c r="DV481" s="21">
        <f t="shared" si="676"/>
        <v>92541.8693183065</v>
      </c>
      <c r="EB481" s="12">
        <v>41606</v>
      </c>
      <c r="EC481" s="12">
        <v>0.02992</v>
      </c>
      <c r="ED481" s="13">
        <v>1.35</v>
      </c>
      <c r="EE481" s="14">
        <v>1</v>
      </c>
      <c r="EF481" s="15">
        <f t="shared" si="677"/>
        <v>1680.549552</v>
      </c>
      <c r="EG481" s="12">
        <v>1</v>
      </c>
      <c r="EH481" s="12">
        <v>280</v>
      </c>
      <c r="EI481" s="12">
        <v>1.92</v>
      </c>
      <c r="EJ481" s="19">
        <f t="shared" si="678"/>
        <v>3.65684210526316</v>
      </c>
      <c r="EK481" s="20">
        <f>11872+EB481*0.025</f>
        <v>12912.15</v>
      </c>
      <c r="EL481" s="12">
        <v>1</v>
      </c>
      <c r="EM481" s="12">
        <v>3.91</v>
      </c>
      <c r="EN481" s="9">
        <f t="shared" si="679"/>
        <v>4.91</v>
      </c>
      <c r="EO481" s="10">
        <v>1.225</v>
      </c>
      <c r="EP481" s="22">
        <v>1.2</v>
      </c>
      <c r="EQ481" s="21">
        <f t="shared" si="680"/>
        <v>137552.431886693</v>
      </c>
    </row>
    <row r="482" s="1" customFormat="1" customHeight="1" spans="6:147">
      <c r="F482" s="12">
        <v>35434</v>
      </c>
      <c r="G482" s="12">
        <v>0.0253</v>
      </c>
      <c r="H482" s="13">
        <v>1.35</v>
      </c>
      <c r="I482" s="14">
        <v>1</v>
      </c>
      <c r="J482" s="15">
        <f t="shared" si="653"/>
        <v>1210.24827</v>
      </c>
      <c r="K482" s="12">
        <v>1</v>
      </c>
      <c r="L482" s="12">
        <v>280</v>
      </c>
      <c r="M482" s="12">
        <v>1.83</v>
      </c>
      <c r="N482" s="19">
        <f t="shared" si="654"/>
        <v>3.56684210526316</v>
      </c>
      <c r="O482" s="20">
        <v>11872</v>
      </c>
      <c r="P482" s="12">
        <v>0.99</v>
      </c>
      <c r="Q482" s="12">
        <v>1.98</v>
      </c>
      <c r="R482" s="9">
        <f t="shared" si="655"/>
        <v>2.9602</v>
      </c>
      <c r="S482" s="10">
        <v>1.225</v>
      </c>
      <c r="T482" s="20">
        <v>1</v>
      </c>
      <c r="U482" s="21">
        <f t="shared" si="656"/>
        <v>58704.4262780965</v>
      </c>
      <c r="AA482" s="12">
        <v>35434</v>
      </c>
      <c r="AB482" s="12">
        <v>0.0253</v>
      </c>
      <c r="AC482" s="13">
        <v>1.35</v>
      </c>
      <c r="AD482" s="14">
        <v>1</v>
      </c>
      <c r="AE482" s="15">
        <f t="shared" si="657"/>
        <v>1210.24827</v>
      </c>
      <c r="AF482" s="12">
        <v>1</v>
      </c>
      <c r="AG482" s="12">
        <v>280</v>
      </c>
      <c r="AH482" s="12">
        <v>1.83</v>
      </c>
      <c r="AI482" s="19">
        <f t="shared" si="658"/>
        <v>3.56684210526316</v>
      </c>
      <c r="AJ482" s="20">
        <v>11872</v>
      </c>
      <c r="AK482" s="12">
        <v>0.99</v>
      </c>
      <c r="AL482" s="12">
        <v>1.98</v>
      </c>
      <c r="AM482" s="9">
        <f t="shared" si="659"/>
        <v>2.9602</v>
      </c>
      <c r="AN482" s="10">
        <v>1.225</v>
      </c>
      <c r="AO482" s="22">
        <v>1.015</v>
      </c>
      <c r="AP482" s="21">
        <f t="shared" si="660"/>
        <v>59584.992672268</v>
      </c>
      <c r="AV482" s="12">
        <v>35728</v>
      </c>
      <c r="AW482" s="12">
        <v>0.0253</v>
      </c>
      <c r="AX482" s="13">
        <v>1.35</v>
      </c>
      <c r="AY482" s="14">
        <v>1</v>
      </c>
      <c r="AZ482" s="15">
        <f t="shared" si="661"/>
        <v>1220.28984</v>
      </c>
      <c r="BA482" s="12">
        <v>1</v>
      </c>
      <c r="BB482" s="12">
        <v>280</v>
      </c>
      <c r="BC482" s="12">
        <v>1.83</v>
      </c>
      <c r="BD482" s="19">
        <f t="shared" si="662"/>
        <v>3.56684210526316</v>
      </c>
      <c r="BE482" s="20">
        <v>11872</v>
      </c>
      <c r="BF482" s="12">
        <v>1</v>
      </c>
      <c r="BG482" s="12">
        <v>3.11</v>
      </c>
      <c r="BH482" s="9">
        <f t="shared" si="663"/>
        <v>4.11</v>
      </c>
      <c r="BI482" s="10">
        <v>1.225</v>
      </c>
      <c r="BJ482" s="20">
        <v>1</v>
      </c>
      <c r="BK482" s="21">
        <f t="shared" si="664"/>
        <v>81686.7101057565</v>
      </c>
      <c r="BQ482" s="12">
        <v>35728</v>
      </c>
      <c r="BR482" s="12">
        <v>0.0253</v>
      </c>
      <c r="BS482" s="13">
        <v>1.35</v>
      </c>
      <c r="BT482" s="14">
        <v>1</v>
      </c>
      <c r="BU482" s="15">
        <f t="shared" si="665"/>
        <v>1220.28984</v>
      </c>
      <c r="BV482" s="12">
        <v>1</v>
      </c>
      <c r="BW482" s="12">
        <v>280</v>
      </c>
      <c r="BX482" s="12">
        <v>1.83</v>
      </c>
      <c r="BY482" s="19">
        <f t="shared" si="666"/>
        <v>3.56684210526316</v>
      </c>
      <c r="BZ482" s="20">
        <v>11872</v>
      </c>
      <c r="CA482" s="12">
        <v>1</v>
      </c>
      <c r="CB482" s="12">
        <v>3.11</v>
      </c>
      <c r="CC482" s="9">
        <f t="shared" si="667"/>
        <v>4.11</v>
      </c>
      <c r="CD482" s="10">
        <v>1.225</v>
      </c>
      <c r="CE482" s="22">
        <v>1.015</v>
      </c>
      <c r="CF482" s="21">
        <f t="shared" si="668"/>
        <v>82912.0107573429</v>
      </c>
      <c r="CL482" s="12">
        <v>41312</v>
      </c>
      <c r="CM482" s="12">
        <v>0.0253</v>
      </c>
      <c r="CN482" s="13">
        <v>1.35</v>
      </c>
      <c r="CO482" s="14">
        <v>1</v>
      </c>
      <c r="CP482" s="15">
        <f t="shared" si="669"/>
        <v>1411.01136</v>
      </c>
      <c r="CQ482" s="12">
        <v>1</v>
      </c>
      <c r="CR482" s="12">
        <v>280</v>
      </c>
      <c r="CS482" s="12">
        <v>1.83</v>
      </c>
      <c r="CT482" s="19">
        <f t="shared" si="670"/>
        <v>3.56684210526316</v>
      </c>
      <c r="CU482" s="20">
        <v>11872</v>
      </c>
      <c r="CV482" s="12">
        <v>0.99</v>
      </c>
      <c r="CW482" s="12">
        <v>1.98</v>
      </c>
      <c r="CX482" s="9">
        <f t="shared" si="671"/>
        <v>2.9602</v>
      </c>
      <c r="CY482" s="10">
        <v>1.225</v>
      </c>
      <c r="CZ482" s="22">
        <v>1.085</v>
      </c>
      <c r="DA482" s="21">
        <f t="shared" si="672"/>
        <v>66511.7422597421</v>
      </c>
      <c r="DG482" s="12">
        <v>41606</v>
      </c>
      <c r="DH482" s="12">
        <v>0.0253</v>
      </c>
      <c r="DI482" s="13">
        <v>1.35</v>
      </c>
      <c r="DJ482" s="14">
        <v>1</v>
      </c>
      <c r="DK482" s="15">
        <f t="shared" si="673"/>
        <v>1421.05293</v>
      </c>
      <c r="DL482" s="12">
        <v>1</v>
      </c>
      <c r="DM482" s="12">
        <v>280</v>
      </c>
      <c r="DN482" s="12">
        <v>1.83</v>
      </c>
      <c r="DO482" s="19">
        <f t="shared" si="674"/>
        <v>3.56684210526316</v>
      </c>
      <c r="DP482" s="20">
        <v>11872</v>
      </c>
      <c r="DQ482" s="12">
        <v>1</v>
      </c>
      <c r="DR482" s="12">
        <v>3.11</v>
      </c>
      <c r="DS482" s="9">
        <f t="shared" si="675"/>
        <v>4.11</v>
      </c>
      <c r="DT482" s="10">
        <v>1.225</v>
      </c>
      <c r="DU482" s="22">
        <v>1.085</v>
      </c>
      <c r="DV482" s="21">
        <f t="shared" si="676"/>
        <v>92541.8693183065</v>
      </c>
      <c r="EB482" s="12">
        <v>41606</v>
      </c>
      <c r="EC482" s="12">
        <v>0.02992</v>
      </c>
      <c r="ED482" s="13">
        <v>1.35</v>
      </c>
      <c r="EE482" s="14">
        <v>1</v>
      </c>
      <c r="EF482" s="15">
        <f t="shared" si="677"/>
        <v>1680.549552</v>
      </c>
      <c r="EG482" s="12">
        <v>1</v>
      </c>
      <c r="EH482" s="12">
        <v>280</v>
      </c>
      <c r="EI482" s="12">
        <v>1.92</v>
      </c>
      <c r="EJ482" s="19">
        <f t="shared" si="678"/>
        <v>3.65684210526316</v>
      </c>
      <c r="EK482" s="20">
        <v>11872</v>
      </c>
      <c r="EL482" s="12">
        <v>1</v>
      </c>
      <c r="EM482" s="12">
        <v>3.91</v>
      </c>
      <c r="EN482" s="9">
        <f t="shared" si="679"/>
        <v>4.91</v>
      </c>
      <c r="EO482" s="10">
        <v>1.225</v>
      </c>
      <c r="EP482" s="22">
        <v>1.2</v>
      </c>
      <c r="EQ482" s="21">
        <f t="shared" si="680"/>
        <v>130044.941231693</v>
      </c>
    </row>
    <row r="483" s="1" customFormat="1" customHeight="1" spans="6:147">
      <c r="F483" s="12">
        <v>35434</v>
      </c>
      <c r="G483" s="12">
        <v>0.0253</v>
      </c>
      <c r="H483" s="13">
        <v>1.35</v>
      </c>
      <c r="I483" s="14">
        <v>1</v>
      </c>
      <c r="J483" s="15">
        <f t="shared" si="653"/>
        <v>1210.24827</v>
      </c>
      <c r="K483" s="12">
        <v>1</v>
      </c>
      <c r="L483" s="12">
        <v>280</v>
      </c>
      <c r="M483" s="12">
        <v>1.83</v>
      </c>
      <c r="N483" s="19">
        <f t="shared" si="654"/>
        <v>3.56684210526316</v>
      </c>
      <c r="O483" s="20">
        <v>11872</v>
      </c>
      <c r="P483" s="12">
        <v>0.99</v>
      </c>
      <c r="Q483" s="12">
        <v>1.98</v>
      </c>
      <c r="R483" s="9">
        <f t="shared" si="655"/>
        <v>2.9602</v>
      </c>
      <c r="S483" s="10">
        <v>1.225</v>
      </c>
      <c r="T483" s="20">
        <v>1</v>
      </c>
      <c r="U483" s="21">
        <f t="shared" si="656"/>
        <v>58704.4262780965</v>
      </c>
      <c r="AA483" s="12">
        <v>35434</v>
      </c>
      <c r="AB483" s="12">
        <v>0.0253</v>
      </c>
      <c r="AC483" s="13">
        <v>1.35</v>
      </c>
      <c r="AD483" s="14">
        <v>1</v>
      </c>
      <c r="AE483" s="15">
        <f t="shared" si="657"/>
        <v>1210.24827</v>
      </c>
      <c r="AF483" s="12">
        <v>1</v>
      </c>
      <c r="AG483" s="12">
        <v>280</v>
      </c>
      <c r="AH483" s="12">
        <v>1.83</v>
      </c>
      <c r="AI483" s="19">
        <f t="shared" si="658"/>
        <v>3.56684210526316</v>
      </c>
      <c r="AJ483" s="20">
        <v>11872</v>
      </c>
      <c r="AK483" s="12">
        <v>0.99</v>
      </c>
      <c r="AL483" s="12">
        <v>1.98</v>
      </c>
      <c r="AM483" s="9">
        <f t="shared" si="659"/>
        <v>2.9602</v>
      </c>
      <c r="AN483" s="10">
        <v>1.225</v>
      </c>
      <c r="AO483" s="22">
        <v>1.015</v>
      </c>
      <c r="AP483" s="21">
        <f t="shared" si="660"/>
        <v>59584.992672268</v>
      </c>
      <c r="AV483" s="12">
        <v>35728</v>
      </c>
      <c r="AW483" s="12">
        <v>0.0253</v>
      </c>
      <c r="AX483" s="13">
        <v>1.35</v>
      </c>
      <c r="AY483" s="14">
        <v>1</v>
      </c>
      <c r="AZ483" s="15">
        <f t="shared" si="661"/>
        <v>1220.28984</v>
      </c>
      <c r="BA483" s="12">
        <v>1</v>
      </c>
      <c r="BB483" s="12">
        <v>280</v>
      </c>
      <c r="BC483" s="12">
        <v>1.83</v>
      </c>
      <c r="BD483" s="19">
        <f t="shared" si="662"/>
        <v>3.56684210526316</v>
      </c>
      <c r="BE483" s="20">
        <v>11872</v>
      </c>
      <c r="BF483" s="12">
        <v>1</v>
      </c>
      <c r="BG483" s="12">
        <v>3.11</v>
      </c>
      <c r="BH483" s="9">
        <f t="shared" si="663"/>
        <v>4.11</v>
      </c>
      <c r="BI483" s="10">
        <v>1.225</v>
      </c>
      <c r="BJ483" s="20">
        <v>1</v>
      </c>
      <c r="BK483" s="21">
        <f t="shared" si="664"/>
        <v>81686.7101057565</v>
      </c>
      <c r="BQ483" s="12">
        <v>35728</v>
      </c>
      <c r="BR483" s="12">
        <v>0.0253</v>
      </c>
      <c r="BS483" s="13">
        <v>1.35</v>
      </c>
      <c r="BT483" s="14">
        <v>1</v>
      </c>
      <c r="BU483" s="15">
        <f t="shared" si="665"/>
        <v>1220.28984</v>
      </c>
      <c r="BV483" s="12">
        <v>1</v>
      </c>
      <c r="BW483" s="12">
        <v>280</v>
      </c>
      <c r="BX483" s="12">
        <v>1.83</v>
      </c>
      <c r="BY483" s="19">
        <f t="shared" si="666"/>
        <v>3.56684210526316</v>
      </c>
      <c r="BZ483" s="20">
        <v>11872</v>
      </c>
      <c r="CA483" s="12">
        <v>1</v>
      </c>
      <c r="CB483" s="12">
        <v>3.11</v>
      </c>
      <c r="CC483" s="9">
        <f t="shared" si="667"/>
        <v>4.11</v>
      </c>
      <c r="CD483" s="10">
        <v>1.225</v>
      </c>
      <c r="CE483" s="22">
        <v>1.015</v>
      </c>
      <c r="CF483" s="21">
        <f t="shared" si="668"/>
        <v>82912.0107573429</v>
      </c>
      <c r="CL483" s="12">
        <v>41312</v>
      </c>
      <c r="CM483" s="12">
        <v>0.0253</v>
      </c>
      <c r="CN483" s="13">
        <v>1.35</v>
      </c>
      <c r="CO483" s="14">
        <v>1</v>
      </c>
      <c r="CP483" s="15">
        <f t="shared" si="669"/>
        <v>1411.01136</v>
      </c>
      <c r="CQ483" s="12">
        <v>1</v>
      </c>
      <c r="CR483" s="12">
        <v>280</v>
      </c>
      <c r="CS483" s="12">
        <v>1.83</v>
      </c>
      <c r="CT483" s="19">
        <f t="shared" si="670"/>
        <v>3.56684210526316</v>
      </c>
      <c r="CU483" s="20">
        <v>11872</v>
      </c>
      <c r="CV483" s="12">
        <v>0.99</v>
      </c>
      <c r="CW483" s="12">
        <v>1.98</v>
      </c>
      <c r="CX483" s="9">
        <f t="shared" si="671"/>
        <v>2.9602</v>
      </c>
      <c r="CY483" s="10">
        <v>1.225</v>
      </c>
      <c r="CZ483" s="22">
        <v>1.085</v>
      </c>
      <c r="DA483" s="21">
        <f t="shared" si="672"/>
        <v>66511.7422597421</v>
      </c>
      <c r="DG483" s="12">
        <v>41606</v>
      </c>
      <c r="DH483" s="12">
        <v>0.0253</v>
      </c>
      <c r="DI483" s="13">
        <v>1.35</v>
      </c>
      <c r="DJ483" s="14">
        <v>1</v>
      </c>
      <c r="DK483" s="15">
        <f t="shared" si="673"/>
        <v>1421.05293</v>
      </c>
      <c r="DL483" s="12">
        <v>1</v>
      </c>
      <c r="DM483" s="12">
        <v>280</v>
      </c>
      <c r="DN483" s="12">
        <v>1.83</v>
      </c>
      <c r="DO483" s="19">
        <f t="shared" si="674"/>
        <v>3.56684210526316</v>
      </c>
      <c r="DP483" s="20">
        <v>11872</v>
      </c>
      <c r="DQ483" s="12">
        <v>1</v>
      </c>
      <c r="DR483" s="12">
        <v>3.11</v>
      </c>
      <c r="DS483" s="9">
        <f t="shared" si="675"/>
        <v>4.11</v>
      </c>
      <c r="DT483" s="10">
        <v>1.225</v>
      </c>
      <c r="DU483" s="22">
        <v>1.085</v>
      </c>
      <c r="DV483" s="21">
        <f t="shared" si="676"/>
        <v>92541.8693183065</v>
      </c>
      <c r="EB483" s="12">
        <v>41606</v>
      </c>
      <c r="EC483" s="12">
        <v>0.02992</v>
      </c>
      <c r="ED483" s="13">
        <v>1.35</v>
      </c>
      <c r="EE483" s="14">
        <v>1</v>
      </c>
      <c r="EF483" s="15">
        <f t="shared" si="677"/>
        <v>1680.549552</v>
      </c>
      <c r="EG483" s="12">
        <v>1</v>
      </c>
      <c r="EH483" s="12">
        <v>280</v>
      </c>
      <c r="EI483" s="12">
        <v>1.92</v>
      </c>
      <c r="EJ483" s="19">
        <f t="shared" si="678"/>
        <v>3.65684210526316</v>
      </c>
      <c r="EK483" s="20">
        <v>11872</v>
      </c>
      <c r="EL483" s="12">
        <v>1</v>
      </c>
      <c r="EM483" s="12">
        <v>3.91</v>
      </c>
      <c r="EN483" s="9">
        <f t="shared" si="679"/>
        <v>4.91</v>
      </c>
      <c r="EO483" s="10">
        <v>1.225</v>
      </c>
      <c r="EP483" s="22">
        <v>1.2</v>
      </c>
      <c r="EQ483" s="21">
        <f t="shared" si="680"/>
        <v>130044.941231693</v>
      </c>
    </row>
    <row r="484" s="1" customFormat="1" customHeight="1" spans="6:147">
      <c r="F484" s="12">
        <v>35434</v>
      </c>
      <c r="G484" s="12">
        <v>0.0253</v>
      </c>
      <c r="H484" s="13">
        <v>1.35</v>
      </c>
      <c r="I484" s="14">
        <v>1</v>
      </c>
      <c r="J484" s="15">
        <f t="shared" si="653"/>
        <v>1210.24827</v>
      </c>
      <c r="K484" s="12">
        <v>1</v>
      </c>
      <c r="L484" s="12">
        <v>280</v>
      </c>
      <c r="M484" s="12">
        <v>1.83</v>
      </c>
      <c r="N484" s="19">
        <f t="shared" si="654"/>
        <v>3.56684210526316</v>
      </c>
      <c r="O484" s="20">
        <v>11872</v>
      </c>
      <c r="P484" s="12">
        <v>0.99</v>
      </c>
      <c r="Q484" s="12">
        <v>1.98</v>
      </c>
      <c r="R484" s="9">
        <f t="shared" si="655"/>
        <v>2.9602</v>
      </c>
      <c r="S484" s="10">
        <v>1.225</v>
      </c>
      <c r="T484" s="20">
        <v>1</v>
      </c>
      <c r="U484" s="21">
        <f t="shared" si="656"/>
        <v>58704.4262780965</v>
      </c>
      <c r="AA484" s="12">
        <v>35434</v>
      </c>
      <c r="AB484" s="12">
        <v>0.0253</v>
      </c>
      <c r="AC484" s="13">
        <v>1.35</v>
      </c>
      <c r="AD484" s="14">
        <v>1</v>
      </c>
      <c r="AE484" s="15">
        <f t="shared" si="657"/>
        <v>1210.24827</v>
      </c>
      <c r="AF484" s="12">
        <v>1</v>
      </c>
      <c r="AG484" s="12">
        <v>280</v>
      </c>
      <c r="AH484" s="12">
        <v>1.83</v>
      </c>
      <c r="AI484" s="19">
        <f t="shared" si="658"/>
        <v>3.56684210526316</v>
      </c>
      <c r="AJ484" s="20">
        <v>11872</v>
      </c>
      <c r="AK484" s="12">
        <v>0.99</v>
      </c>
      <c r="AL484" s="12">
        <v>1.98</v>
      </c>
      <c r="AM484" s="9">
        <f t="shared" si="659"/>
        <v>2.9602</v>
      </c>
      <c r="AN484" s="10">
        <v>1.225</v>
      </c>
      <c r="AO484" s="22">
        <v>1.015</v>
      </c>
      <c r="AP484" s="21">
        <f t="shared" si="660"/>
        <v>59584.992672268</v>
      </c>
      <c r="AV484" s="12">
        <v>35728</v>
      </c>
      <c r="AW484" s="12">
        <v>0.0253</v>
      </c>
      <c r="AX484" s="13">
        <v>1.35</v>
      </c>
      <c r="AY484" s="14">
        <v>1</v>
      </c>
      <c r="AZ484" s="15">
        <f t="shared" si="661"/>
        <v>1220.28984</v>
      </c>
      <c r="BA484" s="12">
        <v>1</v>
      </c>
      <c r="BB484" s="12">
        <v>280</v>
      </c>
      <c r="BC484" s="12">
        <v>1.83</v>
      </c>
      <c r="BD484" s="19">
        <f t="shared" si="662"/>
        <v>3.56684210526316</v>
      </c>
      <c r="BE484" s="20">
        <v>11872</v>
      </c>
      <c r="BF484" s="12">
        <v>1</v>
      </c>
      <c r="BG484" s="12">
        <v>3.11</v>
      </c>
      <c r="BH484" s="9">
        <f t="shared" si="663"/>
        <v>4.11</v>
      </c>
      <c r="BI484" s="10">
        <v>1.225</v>
      </c>
      <c r="BJ484" s="20">
        <v>1</v>
      </c>
      <c r="BK484" s="21">
        <f t="shared" si="664"/>
        <v>81686.7101057565</v>
      </c>
      <c r="BQ484" s="12">
        <v>35728</v>
      </c>
      <c r="BR484" s="12">
        <v>0.0253</v>
      </c>
      <c r="BS484" s="13">
        <v>1.35</v>
      </c>
      <c r="BT484" s="14">
        <v>1</v>
      </c>
      <c r="BU484" s="15">
        <f t="shared" si="665"/>
        <v>1220.28984</v>
      </c>
      <c r="BV484" s="12">
        <v>1</v>
      </c>
      <c r="BW484" s="12">
        <v>280</v>
      </c>
      <c r="BX484" s="12">
        <v>1.83</v>
      </c>
      <c r="BY484" s="19">
        <f t="shared" si="666"/>
        <v>3.56684210526316</v>
      </c>
      <c r="BZ484" s="20">
        <v>11872</v>
      </c>
      <c r="CA484" s="12">
        <v>1</v>
      </c>
      <c r="CB484" s="12">
        <v>3.11</v>
      </c>
      <c r="CC484" s="9">
        <f t="shared" si="667"/>
        <v>4.11</v>
      </c>
      <c r="CD484" s="10">
        <v>1.225</v>
      </c>
      <c r="CE484" s="22">
        <v>1.015</v>
      </c>
      <c r="CF484" s="21">
        <f t="shared" si="668"/>
        <v>82912.0107573429</v>
      </c>
      <c r="CL484" s="12">
        <v>41312</v>
      </c>
      <c r="CM484" s="12">
        <v>0.0253</v>
      </c>
      <c r="CN484" s="13">
        <v>1.35</v>
      </c>
      <c r="CO484" s="14">
        <v>1</v>
      </c>
      <c r="CP484" s="15">
        <f t="shared" si="669"/>
        <v>1411.01136</v>
      </c>
      <c r="CQ484" s="12">
        <v>1</v>
      </c>
      <c r="CR484" s="12">
        <v>280</v>
      </c>
      <c r="CS484" s="12">
        <v>1.83</v>
      </c>
      <c r="CT484" s="19">
        <f t="shared" si="670"/>
        <v>3.56684210526316</v>
      </c>
      <c r="CU484" s="20">
        <v>11872</v>
      </c>
      <c r="CV484" s="12">
        <v>0.99</v>
      </c>
      <c r="CW484" s="12">
        <v>1.98</v>
      </c>
      <c r="CX484" s="9">
        <f t="shared" si="671"/>
        <v>2.9602</v>
      </c>
      <c r="CY484" s="10">
        <v>1.225</v>
      </c>
      <c r="CZ484" s="22">
        <v>1.085</v>
      </c>
      <c r="DA484" s="21">
        <f t="shared" si="672"/>
        <v>66511.7422597421</v>
      </c>
      <c r="DG484" s="12">
        <v>41606</v>
      </c>
      <c r="DH484" s="12">
        <v>0.0253</v>
      </c>
      <c r="DI484" s="13">
        <v>1.35</v>
      </c>
      <c r="DJ484" s="14">
        <v>1</v>
      </c>
      <c r="DK484" s="15">
        <f t="shared" si="673"/>
        <v>1421.05293</v>
      </c>
      <c r="DL484" s="12">
        <v>1</v>
      </c>
      <c r="DM484" s="12">
        <v>280</v>
      </c>
      <c r="DN484" s="12">
        <v>1.83</v>
      </c>
      <c r="DO484" s="19">
        <f t="shared" si="674"/>
        <v>3.56684210526316</v>
      </c>
      <c r="DP484" s="20">
        <v>11872</v>
      </c>
      <c r="DQ484" s="12">
        <v>1</v>
      </c>
      <c r="DR484" s="12">
        <v>3.11</v>
      </c>
      <c r="DS484" s="9">
        <f t="shared" si="675"/>
        <v>4.11</v>
      </c>
      <c r="DT484" s="10">
        <v>1.225</v>
      </c>
      <c r="DU484" s="22">
        <v>1.085</v>
      </c>
      <c r="DV484" s="21">
        <f t="shared" si="676"/>
        <v>92541.8693183065</v>
      </c>
      <c r="EB484" s="12">
        <v>41606</v>
      </c>
      <c r="EC484" s="12">
        <v>0.02992</v>
      </c>
      <c r="ED484" s="13">
        <v>1.35</v>
      </c>
      <c r="EE484" s="14">
        <v>1</v>
      </c>
      <c r="EF484" s="15">
        <f t="shared" si="677"/>
        <v>1680.549552</v>
      </c>
      <c r="EG484" s="12">
        <v>1</v>
      </c>
      <c r="EH484" s="12">
        <v>280</v>
      </c>
      <c r="EI484" s="12">
        <v>1.92</v>
      </c>
      <c r="EJ484" s="19">
        <f t="shared" si="678"/>
        <v>3.65684210526316</v>
      </c>
      <c r="EK484" s="20">
        <v>11872</v>
      </c>
      <c r="EL484" s="12">
        <v>1</v>
      </c>
      <c r="EM484" s="12">
        <v>3.91</v>
      </c>
      <c r="EN484" s="9">
        <f t="shared" si="679"/>
        <v>4.91</v>
      </c>
      <c r="EO484" s="10">
        <v>1.225</v>
      </c>
      <c r="EP484" s="22">
        <v>1.2</v>
      </c>
      <c r="EQ484" s="21">
        <f t="shared" si="680"/>
        <v>130044.941231693</v>
      </c>
    </row>
    <row r="485" s="1" customFormat="1" customHeight="1" spans="6:147">
      <c r="F485" s="12">
        <v>35434</v>
      </c>
      <c r="G485" s="12">
        <v>0.0253</v>
      </c>
      <c r="H485" s="13">
        <v>1.35</v>
      </c>
      <c r="I485" s="14">
        <v>1</v>
      </c>
      <c r="J485" s="15">
        <f t="shared" si="653"/>
        <v>1210.24827</v>
      </c>
      <c r="K485" s="12">
        <v>1</v>
      </c>
      <c r="L485" s="12">
        <v>280</v>
      </c>
      <c r="M485" s="12">
        <v>1.83</v>
      </c>
      <c r="N485" s="19">
        <f t="shared" si="654"/>
        <v>3.56684210526316</v>
      </c>
      <c r="O485" s="20">
        <v>11872</v>
      </c>
      <c r="P485" s="12">
        <v>0.99</v>
      </c>
      <c r="Q485" s="12">
        <v>1.98</v>
      </c>
      <c r="R485" s="9">
        <f t="shared" si="655"/>
        <v>2.9602</v>
      </c>
      <c r="S485" s="10">
        <v>1.225</v>
      </c>
      <c r="T485" s="20">
        <v>1</v>
      </c>
      <c r="U485" s="21">
        <f t="shared" si="656"/>
        <v>58704.4262780965</v>
      </c>
      <c r="AA485" s="12">
        <v>35434</v>
      </c>
      <c r="AB485" s="12">
        <v>0.0253</v>
      </c>
      <c r="AC485" s="13">
        <v>1.35</v>
      </c>
      <c r="AD485" s="14">
        <v>1</v>
      </c>
      <c r="AE485" s="15">
        <f t="shared" si="657"/>
        <v>1210.24827</v>
      </c>
      <c r="AF485" s="12">
        <v>1</v>
      </c>
      <c r="AG485" s="12">
        <v>280</v>
      </c>
      <c r="AH485" s="12">
        <v>1.83</v>
      </c>
      <c r="AI485" s="19">
        <f t="shared" si="658"/>
        <v>3.56684210526316</v>
      </c>
      <c r="AJ485" s="20">
        <v>11872</v>
      </c>
      <c r="AK485" s="12">
        <v>0.99</v>
      </c>
      <c r="AL485" s="12">
        <v>1.98</v>
      </c>
      <c r="AM485" s="9">
        <f t="shared" si="659"/>
        <v>2.9602</v>
      </c>
      <c r="AN485" s="10">
        <v>1.225</v>
      </c>
      <c r="AO485" s="22">
        <v>1.015</v>
      </c>
      <c r="AP485" s="21">
        <f t="shared" si="660"/>
        <v>59584.992672268</v>
      </c>
      <c r="AV485" s="12">
        <v>35728</v>
      </c>
      <c r="AW485" s="12">
        <v>0.0253</v>
      </c>
      <c r="AX485" s="13">
        <v>1.35</v>
      </c>
      <c r="AY485" s="14">
        <v>1</v>
      </c>
      <c r="AZ485" s="15">
        <f t="shared" si="661"/>
        <v>1220.28984</v>
      </c>
      <c r="BA485" s="12">
        <v>1</v>
      </c>
      <c r="BB485" s="12">
        <v>280</v>
      </c>
      <c r="BC485" s="12">
        <v>1.83</v>
      </c>
      <c r="BD485" s="19">
        <f t="shared" si="662"/>
        <v>3.56684210526316</v>
      </c>
      <c r="BE485" s="20">
        <v>11872</v>
      </c>
      <c r="BF485" s="12">
        <v>1</v>
      </c>
      <c r="BG485" s="12">
        <v>3.11</v>
      </c>
      <c r="BH485" s="9">
        <f t="shared" si="663"/>
        <v>4.11</v>
      </c>
      <c r="BI485" s="10">
        <v>1.225</v>
      </c>
      <c r="BJ485" s="20">
        <v>1</v>
      </c>
      <c r="BK485" s="21">
        <f t="shared" si="664"/>
        <v>81686.7101057565</v>
      </c>
      <c r="BQ485" s="12">
        <v>35728</v>
      </c>
      <c r="BR485" s="12">
        <v>0.0253</v>
      </c>
      <c r="BS485" s="13">
        <v>1.35</v>
      </c>
      <c r="BT485" s="14">
        <v>1</v>
      </c>
      <c r="BU485" s="15">
        <f t="shared" si="665"/>
        <v>1220.28984</v>
      </c>
      <c r="BV485" s="12">
        <v>1</v>
      </c>
      <c r="BW485" s="12">
        <v>280</v>
      </c>
      <c r="BX485" s="12">
        <v>1.83</v>
      </c>
      <c r="BY485" s="19">
        <f t="shared" si="666"/>
        <v>3.56684210526316</v>
      </c>
      <c r="BZ485" s="20">
        <v>11872</v>
      </c>
      <c r="CA485" s="12">
        <v>1</v>
      </c>
      <c r="CB485" s="12">
        <v>3.11</v>
      </c>
      <c r="CC485" s="9">
        <f t="shared" si="667"/>
        <v>4.11</v>
      </c>
      <c r="CD485" s="10">
        <v>1.225</v>
      </c>
      <c r="CE485" s="22">
        <v>1.015</v>
      </c>
      <c r="CF485" s="21">
        <f t="shared" si="668"/>
        <v>82912.0107573429</v>
      </c>
      <c r="CL485" s="12">
        <v>41312</v>
      </c>
      <c r="CM485" s="12">
        <v>0.0253</v>
      </c>
      <c r="CN485" s="13">
        <v>1.35</v>
      </c>
      <c r="CO485" s="14">
        <v>1</v>
      </c>
      <c r="CP485" s="15">
        <f t="shared" si="669"/>
        <v>1411.01136</v>
      </c>
      <c r="CQ485" s="12">
        <v>1</v>
      </c>
      <c r="CR485" s="12">
        <v>280</v>
      </c>
      <c r="CS485" s="12">
        <v>1.83</v>
      </c>
      <c r="CT485" s="19">
        <f t="shared" si="670"/>
        <v>3.56684210526316</v>
      </c>
      <c r="CU485" s="20">
        <v>11872</v>
      </c>
      <c r="CV485" s="12">
        <v>0.99</v>
      </c>
      <c r="CW485" s="12">
        <v>1.98</v>
      </c>
      <c r="CX485" s="9">
        <f t="shared" si="671"/>
        <v>2.9602</v>
      </c>
      <c r="CY485" s="10">
        <v>1.225</v>
      </c>
      <c r="CZ485" s="22">
        <v>1.085</v>
      </c>
      <c r="DA485" s="21">
        <f t="shared" si="672"/>
        <v>66511.7422597421</v>
      </c>
      <c r="DG485" s="12">
        <v>41606</v>
      </c>
      <c r="DH485" s="12">
        <v>0.0253</v>
      </c>
      <c r="DI485" s="13">
        <v>1.35</v>
      </c>
      <c r="DJ485" s="14">
        <v>1</v>
      </c>
      <c r="DK485" s="15">
        <f t="shared" si="673"/>
        <v>1421.05293</v>
      </c>
      <c r="DL485" s="12">
        <v>1</v>
      </c>
      <c r="DM485" s="12">
        <v>280</v>
      </c>
      <c r="DN485" s="12">
        <v>1.83</v>
      </c>
      <c r="DO485" s="19">
        <f t="shared" si="674"/>
        <v>3.56684210526316</v>
      </c>
      <c r="DP485" s="20">
        <v>11872</v>
      </c>
      <c r="DQ485" s="12">
        <v>1</v>
      </c>
      <c r="DR485" s="12">
        <v>3.11</v>
      </c>
      <c r="DS485" s="9">
        <f t="shared" si="675"/>
        <v>4.11</v>
      </c>
      <c r="DT485" s="10">
        <v>1.225</v>
      </c>
      <c r="DU485" s="22">
        <v>1.085</v>
      </c>
      <c r="DV485" s="21">
        <f t="shared" si="676"/>
        <v>92541.8693183065</v>
      </c>
      <c r="EB485" s="12">
        <v>41606</v>
      </c>
      <c r="EC485" s="12">
        <v>0.02992</v>
      </c>
      <c r="ED485" s="13">
        <v>1.35</v>
      </c>
      <c r="EE485" s="14">
        <v>1</v>
      </c>
      <c r="EF485" s="15">
        <f t="shared" si="677"/>
        <v>1680.549552</v>
      </c>
      <c r="EG485" s="12">
        <v>1</v>
      </c>
      <c r="EH485" s="12">
        <v>280</v>
      </c>
      <c r="EI485" s="12">
        <v>1.92</v>
      </c>
      <c r="EJ485" s="19">
        <f t="shared" si="678"/>
        <v>3.65684210526316</v>
      </c>
      <c r="EK485" s="20">
        <v>11872</v>
      </c>
      <c r="EL485" s="12">
        <v>1</v>
      </c>
      <c r="EM485" s="12">
        <v>3.91</v>
      </c>
      <c r="EN485" s="9">
        <f t="shared" si="679"/>
        <v>4.91</v>
      </c>
      <c r="EO485" s="10">
        <v>1.225</v>
      </c>
      <c r="EP485" s="22">
        <v>1.2</v>
      </c>
      <c r="EQ485" s="21">
        <f t="shared" si="680"/>
        <v>130044.941231693</v>
      </c>
    </row>
    <row r="486" s="1" customFormat="1" customHeight="1" spans="6:147">
      <c r="F486" s="12">
        <v>35434</v>
      </c>
      <c r="G486" s="12">
        <v>0.0253</v>
      </c>
      <c r="H486" s="13">
        <v>1.35</v>
      </c>
      <c r="I486" s="14">
        <v>1</v>
      </c>
      <c r="J486" s="15">
        <f t="shared" si="653"/>
        <v>1210.24827</v>
      </c>
      <c r="K486" s="12">
        <v>1</v>
      </c>
      <c r="L486" s="12">
        <v>280</v>
      </c>
      <c r="M486" s="12">
        <v>1.83</v>
      </c>
      <c r="N486" s="19">
        <f t="shared" si="654"/>
        <v>3.56684210526316</v>
      </c>
      <c r="O486" s="20">
        <v>11872</v>
      </c>
      <c r="P486" s="12">
        <v>0.99</v>
      </c>
      <c r="Q486" s="12">
        <v>1.98</v>
      </c>
      <c r="R486" s="9">
        <f t="shared" si="655"/>
        <v>2.9602</v>
      </c>
      <c r="S486" s="10">
        <v>1.225</v>
      </c>
      <c r="T486" s="20">
        <v>1</v>
      </c>
      <c r="U486" s="21">
        <f t="shared" si="656"/>
        <v>58704.4262780965</v>
      </c>
      <c r="AA486" s="12">
        <v>35434</v>
      </c>
      <c r="AB486" s="12">
        <v>0.0253</v>
      </c>
      <c r="AC486" s="13">
        <v>1.35</v>
      </c>
      <c r="AD486" s="14">
        <v>1</v>
      </c>
      <c r="AE486" s="15">
        <f t="shared" si="657"/>
        <v>1210.24827</v>
      </c>
      <c r="AF486" s="12">
        <v>1</v>
      </c>
      <c r="AG486" s="12">
        <v>280</v>
      </c>
      <c r="AH486" s="12">
        <v>1.83</v>
      </c>
      <c r="AI486" s="19">
        <f t="shared" si="658"/>
        <v>3.56684210526316</v>
      </c>
      <c r="AJ486" s="20">
        <v>11872</v>
      </c>
      <c r="AK486" s="12">
        <v>0.99</v>
      </c>
      <c r="AL486" s="12">
        <v>1.98</v>
      </c>
      <c r="AM486" s="9">
        <f t="shared" si="659"/>
        <v>2.9602</v>
      </c>
      <c r="AN486" s="10">
        <v>1.225</v>
      </c>
      <c r="AO486" s="22">
        <v>1.015</v>
      </c>
      <c r="AP486" s="21">
        <f t="shared" si="660"/>
        <v>59584.992672268</v>
      </c>
      <c r="AV486" s="12">
        <v>35728</v>
      </c>
      <c r="AW486" s="12">
        <v>0.0253</v>
      </c>
      <c r="AX486" s="13">
        <v>1.35</v>
      </c>
      <c r="AY486" s="14">
        <v>1</v>
      </c>
      <c r="AZ486" s="15">
        <f t="shared" si="661"/>
        <v>1220.28984</v>
      </c>
      <c r="BA486" s="12">
        <v>1</v>
      </c>
      <c r="BB486" s="12">
        <v>280</v>
      </c>
      <c r="BC486" s="12">
        <v>1.83</v>
      </c>
      <c r="BD486" s="19">
        <f t="shared" si="662"/>
        <v>3.56684210526316</v>
      </c>
      <c r="BE486" s="20">
        <v>11872</v>
      </c>
      <c r="BF486" s="12">
        <v>1</v>
      </c>
      <c r="BG486" s="12">
        <v>3.11</v>
      </c>
      <c r="BH486" s="9">
        <f t="shared" si="663"/>
        <v>4.11</v>
      </c>
      <c r="BI486" s="10">
        <v>1.225</v>
      </c>
      <c r="BJ486" s="20">
        <v>1</v>
      </c>
      <c r="BK486" s="21">
        <f t="shared" si="664"/>
        <v>81686.7101057565</v>
      </c>
      <c r="BQ486" s="12">
        <v>35728</v>
      </c>
      <c r="BR486" s="12">
        <v>0.0253</v>
      </c>
      <c r="BS486" s="13">
        <v>1.35</v>
      </c>
      <c r="BT486" s="14">
        <v>1</v>
      </c>
      <c r="BU486" s="15">
        <f t="shared" si="665"/>
        <v>1220.28984</v>
      </c>
      <c r="BV486" s="12">
        <v>1</v>
      </c>
      <c r="BW486" s="12">
        <v>280</v>
      </c>
      <c r="BX486" s="12">
        <v>1.83</v>
      </c>
      <c r="BY486" s="19">
        <f t="shared" si="666"/>
        <v>3.56684210526316</v>
      </c>
      <c r="BZ486" s="20">
        <v>11872</v>
      </c>
      <c r="CA486" s="12">
        <v>1</v>
      </c>
      <c r="CB486" s="12">
        <v>3.11</v>
      </c>
      <c r="CC486" s="9">
        <f t="shared" si="667"/>
        <v>4.11</v>
      </c>
      <c r="CD486" s="10">
        <v>1.225</v>
      </c>
      <c r="CE486" s="22">
        <v>1.015</v>
      </c>
      <c r="CF486" s="21">
        <f t="shared" si="668"/>
        <v>82912.0107573429</v>
      </c>
      <c r="CL486" s="12">
        <v>41312</v>
      </c>
      <c r="CM486" s="12">
        <v>0.0253</v>
      </c>
      <c r="CN486" s="13">
        <v>1.35</v>
      </c>
      <c r="CO486" s="14">
        <v>1</v>
      </c>
      <c r="CP486" s="15">
        <f t="shared" si="669"/>
        <v>1411.01136</v>
      </c>
      <c r="CQ486" s="12">
        <v>1</v>
      </c>
      <c r="CR486" s="12">
        <v>280</v>
      </c>
      <c r="CS486" s="12">
        <v>1.83</v>
      </c>
      <c r="CT486" s="19">
        <f t="shared" si="670"/>
        <v>3.56684210526316</v>
      </c>
      <c r="CU486" s="20">
        <v>11872</v>
      </c>
      <c r="CV486" s="12">
        <v>0.99</v>
      </c>
      <c r="CW486" s="12">
        <v>1.98</v>
      </c>
      <c r="CX486" s="9">
        <f t="shared" si="671"/>
        <v>2.9602</v>
      </c>
      <c r="CY486" s="10">
        <v>1.225</v>
      </c>
      <c r="CZ486" s="22">
        <v>1.085</v>
      </c>
      <c r="DA486" s="21">
        <f t="shared" si="672"/>
        <v>66511.7422597421</v>
      </c>
      <c r="DG486" s="12">
        <v>41606</v>
      </c>
      <c r="DH486" s="12">
        <v>0.0253</v>
      </c>
      <c r="DI486" s="13">
        <v>1.35</v>
      </c>
      <c r="DJ486" s="14">
        <v>1</v>
      </c>
      <c r="DK486" s="15">
        <f t="shared" si="673"/>
        <v>1421.05293</v>
      </c>
      <c r="DL486" s="12">
        <v>1</v>
      </c>
      <c r="DM486" s="12">
        <v>280</v>
      </c>
      <c r="DN486" s="12">
        <v>1.83</v>
      </c>
      <c r="DO486" s="19">
        <f t="shared" si="674"/>
        <v>3.56684210526316</v>
      </c>
      <c r="DP486" s="20">
        <v>11872</v>
      </c>
      <c r="DQ486" s="12">
        <v>1</v>
      </c>
      <c r="DR486" s="12">
        <v>3.11</v>
      </c>
      <c r="DS486" s="9">
        <f t="shared" si="675"/>
        <v>4.11</v>
      </c>
      <c r="DT486" s="10">
        <v>1.225</v>
      </c>
      <c r="DU486" s="22">
        <v>1.085</v>
      </c>
      <c r="DV486" s="21">
        <f t="shared" si="676"/>
        <v>92541.8693183065</v>
      </c>
      <c r="EB486" s="12">
        <v>41606</v>
      </c>
      <c r="EC486" s="12">
        <v>0.02992</v>
      </c>
      <c r="ED486" s="13">
        <v>1.35</v>
      </c>
      <c r="EE486" s="14">
        <v>1</v>
      </c>
      <c r="EF486" s="15">
        <f t="shared" si="677"/>
        <v>1680.549552</v>
      </c>
      <c r="EG486" s="12">
        <v>1</v>
      </c>
      <c r="EH486" s="12">
        <v>280</v>
      </c>
      <c r="EI486" s="12">
        <v>1.92</v>
      </c>
      <c r="EJ486" s="19">
        <f t="shared" si="678"/>
        <v>3.65684210526316</v>
      </c>
      <c r="EK486" s="20">
        <v>11872</v>
      </c>
      <c r="EL486" s="12">
        <v>1</v>
      </c>
      <c r="EM486" s="12">
        <v>3.91</v>
      </c>
      <c r="EN486" s="9">
        <f t="shared" si="679"/>
        <v>4.91</v>
      </c>
      <c r="EO486" s="10">
        <v>1.225</v>
      </c>
      <c r="EP486" s="22">
        <v>1.2</v>
      </c>
      <c r="EQ486" s="21">
        <f t="shared" si="680"/>
        <v>130044.941231693</v>
      </c>
    </row>
    <row r="487" s="1" customFormat="1" customHeight="1" spans="6:147">
      <c r="F487" s="12">
        <v>35434</v>
      </c>
      <c r="G487" s="12">
        <v>0.0253</v>
      </c>
      <c r="H487" s="13">
        <v>1.35</v>
      </c>
      <c r="I487" s="14">
        <v>1</v>
      </c>
      <c r="J487" s="15">
        <f t="shared" si="653"/>
        <v>1210.24827</v>
      </c>
      <c r="K487" s="12">
        <v>1</v>
      </c>
      <c r="L487" s="12">
        <v>280</v>
      </c>
      <c r="M487" s="12">
        <v>1.83</v>
      </c>
      <c r="N487" s="19">
        <f t="shared" si="654"/>
        <v>3.56684210526316</v>
      </c>
      <c r="O487" s="20">
        <v>11872</v>
      </c>
      <c r="P487" s="12">
        <v>0.99</v>
      </c>
      <c r="Q487" s="12">
        <v>1.98</v>
      </c>
      <c r="R487" s="9">
        <f t="shared" si="655"/>
        <v>2.9602</v>
      </c>
      <c r="S487" s="10">
        <v>1.225</v>
      </c>
      <c r="T487" s="20">
        <v>1</v>
      </c>
      <c r="U487" s="21">
        <f t="shared" si="656"/>
        <v>58704.4262780965</v>
      </c>
      <c r="AA487" s="12">
        <v>35434</v>
      </c>
      <c r="AB487" s="12">
        <v>0.0253</v>
      </c>
      <c r="AC487" s="13">
        <v>1.35</v>
      </c>
      <c r="AD487" s="14">
        <v>1</v>
      </c>
      <c r="AE487" s="15">
        <f t="shared" si="657"/>
        <v>1210.24827</v>
      </c>
      <c r="AF487" s="12">
        <v>1</v>
      </c>
      <c r="AG487" s="12">
        <v>280</v>
      </c>
      <c r="AH487" s="12">
        <v>1.83</v>
      </c>
      <c r="AI487" s="19">
        <f t="shared" si="658"/>
        <v>3.56684210526316</v>
      </c>
      <c r="AJ487" s="20">
        <v>11872</v>
      </c>
      <c r="AK487" s="12">
        <v>0.99</v>
      </c>
      <c r="AL487" s="12">
        <v>1.98</v>
      </c>
      <c r="AM487" s="9">
        <f t="shared" si="659"/>
        <v>2.9602</v>
      </c>
      <c r="AN487" s="10">
        <v>1.225</v>
      </c>
      <c r="AO487" s="22">
        <v>1.015</v>
      </c>
      <c r="AP487" s="21">
        <f t="shared" si="660"/>
        <v>59584.992672268</v>
      </c>
      <c r="AV487" s="12">
        <v>35728</v>
      </c>
      <c r="AW487" s="12">
        <v>0.0253</v>
      </c>
      <c r="AX487" s="13">
        <v>1.35</v>
      </c>
      <c r="AY487" s="14">
        <v>1</v>
      </c>
      <c r="AZ487" s="15">
        <f t="shared" si="661"/>
        <v>1220.28984</v>
      </c>
      <c r="BA487" s="12">
        <v>1</v>
      </c>
      <c r="BB487" s="12">
        <v>280</v>
      </c>
      <c r="BC487" s="12">
        <v>1.83</v>
      </c>
      <c r="BD487" s="19">
        <f t="shared" si="662"/>
        <v>3.56684210526316</v>
      </c>
      <c r="BE487" s="20">
        <v>11872</v>
      </c>
      <c r="BF487" s="12">
        <v>1</v>
      </c>
      <c r="BG487" s="12">
        <v>3.11</v>
      </c>
      <c r="BH487" s="9">
        <f t="shared" si="663"/>
        <v>4.11</v>
      </c>
      <c r="BI487" s="10">
        <v>1.225</v>
      </c>
      <c r="BJ487" s="20">
        <v>1</v>
      </c>
      <c r="BK487" s="21">
        <f t="shared" si="664"/>
        <v>81686.7101057565</v>
      </c>
      <c r="BQ487" s="12">
        <v>35728</v>
      </c>
      <c r="BR487" s="12">
        <v>0.0253</v>
      </c>
      <c r="BS487" s="13">
        <v>1.35</v>
      </c>
      <c r="BT487" s="14">
        <v>1</v>
      </c>
      <c r="BU487" s="15">
        <f t="shared" si="665"/>
        <v>1220.28984</v>
      </c>
      <c r="BV487" s="12">
        <v>1</v>
      </c>
      <c r="BW487" s="12">
        <v>280</v>
      </c>
      <c r="BX487" s="12">
        <v>1.83</v>
      </c>
      <c r="BY487" s="19">
        <f t="shared" si="666"/>
        <v>3.56684210526316</v>
      </c>
      <c r="BZ487" s="20">
        <v>11872</v>
      </c>
      <c r="CA487" s="12">
        <v>1</v>
      </c>
      <c r="CB487" s="12">
        <v>3.11</v>
      </c>
      <c r="CC487" s="9">
        <f t="shared" si="667"/>
        <v>4.11</v>
      </c>
      <c r="CD487" s="10">
        <v>1.225</v>
      </c>
      <c r="CE487" s="22">
        <v>1.015</v>
      </c>
      <c r="CF487" s="21">
        <f t="shared" si="668"/>
        <v>82912.0107573429</v>
      </c>
      <c r="CL487" s="12">
        <v>41312</v>
      </c>
      <c r="CM487" s="12">
        <v>0.0253</v>
      </c>
      <c r="CN487" s="13">
        <v>1.35</v>
      </c>
      <c r="CO487" s="14">
        <v>1</v>
      </c>
      <c r="CP487" s="15">
        <f t="shared" si="669"/>
        <v>1411.01136</v>
      </c>
      <c r="CQ487" s="12">
        <v>1</v>
      </c>
      <c r="CR487" s="12">
        <v>280</v>
      </c>
      <c r="CS487" s="12">
        <v>1.83</v>
      </c>
      <c r="CT487" s="19">
        <f t="shared" si="670"/>
        <v>3.56684210526316</v>
      </c>
      <c r="CU487" s="20">
        <v>11872</v>
      </c>
      <c r="CV487" s="12">
        <v>0.99</v>
      </c>
      <c r="CW487" s="12">
        <v>1.98</v>
      </c>
      <c r="CX487" s="9">
        <f t="shared" si="671"/>
        <v>2.9602</v>
      </c>
      <c r="CY487" s="10">
        <v>1.225</v>
      </c>
      <c r="CZ487" s="22">
        <v>1.085</v>
      </c>
      <c r="DA487" s="21">
        <f t="shared" si="672"/>
        <v>66511.7422597421</v>
      </c>
      <c r="DG487" s="12">
        <v>41606</v>
      </c>
      <c r="DH487" s="12">
        <v>0.0253</v>
      </c>
      <c r="DI487" s="13">
        <v>1.35</v>
      </c>
      <c r="DJ487" s="14">
        <v>1</v>
      </c>
      <c r="DK487" s="15">
        <f t="shared" si="673"/>
        <v>1421.05293</v>
      </c>
      <c r="DL487" s="12">
        <v>1</v>
      </c>
      <c r="DM487" s="12">
        <v>280</v>
      </c>
      <c r="DN487" s="12">
        <v>1.83</v>
      </c>
      <c r="DO487" s="19">
        <f t="shared" si="674"/>
        <v>3.56684210526316</v>
      </c>
      <c r="DP487" s="20">
        <v>11872</v>
      </c>
      <c r="DQ487" s="12">
        <v>1</v>
      </c>
      <c r="DR487" s="12">
        <v>3.11</v>
      </c>
      <c r="DS487" s="9">
        <f t="shared" si="675"/>
        <v>4.11</v>
      </c>
      <c r="DT487" s="10">
        <v>1.225</v>
      </c>
      <c r="DU487" s="22">
        <v>1.085</v>
      </c>
      <c r="DV487" s="21">
        <f t="shared" si="676"/>
        <v>92541.8693183065</v>
      </c>
      <c r="EB487" s="12">
        <v>41606</v>
      </c>
      <c r="EC487" s="12">
        <v>0.02992</v>
      </c>
      <c r="ED487" s="13">
        <v>1.35</v>
      </c>
      <c r="EE487" s="14">
        <v>1</v>
      </c>
      <c r="EF487" s="15">
        <f t="shared" si="677"/>
        <v>1680.549552</v>
      </c>
      <c r="EG487" s="12">
        <v>1</v>
      </c>
      <c r="EH487" s="12">
        <v>280</v>
      </c>
      <c r="EI487" s="12">
        <v>1.92</v>
      </c>
      <c r="EJ487" s="19">
        <f t="shared" si="678"/>
        <v>3.65684210526316</v>
      </c>
      <c r="EK487" s="20">
        <v>11872</v>
      </c>
      <c r="EL487" s="12">
        <v>1</v>
      </c>
      <c r="EM487" s="12">
        <v>3.91</v>
      </c>
      <c r="EN487" s="9">
        <f t="shared" si="679"/>
        <v>4.91</v>
      </c>
      <c r="EO487" s="10">
        <v>1.225</v>
      </c>
      <c r="EP487" s="22">
        <v>1.2</v>
      </c>
      <c r="EQ487" s="21">
        <f t="shared" si="680"/>
        <v>130044.941231693</v>
      </c>
    </row>
    <row r="488" s="1" customFormat="1" customHeight="1" spans="6:147">
      <c r="F488" s="12">
        <v>35434</v>
      </c>
      <c r="G488" s="12">
        <v>0.0253</v>
      </c>
      <c r="H488" s="13">
        <v>1.35</v>
      </c>
      <c r="I488" s="14">
        <v>1</v>
      </c>
      <c r="J488" s="15">
        <f t="shared" si="653"/>
        <v>1210.24827</v>
      </c>
      <c r="K488" s="12">
        <v>1</v>
      </c>
      <c r="L488" s="12">
        <v>280</v>
      </c>
      <c r="M488" s="12">
        <v>1.83</v>
      </c>
      <c r="N488" s="19">
        <f t="shared" si="654"/>
        <v>3.56684210526316</v>
      </c>
      <c r="O488" s="20">
        <v>11872</v>
      </c>
      <c r="P488" s="12">
        <v>0.99</v>
      </c>
      <c r="Q488" s="12">
        <v>1.98</v>
      </c>
      <c r="R488" s="9">
        <f t="shared" si="655"/>
        <v>2.9602</v>
      </c>
      <c r="S488" s="10">
        <v>1.225</v>
      </c>
      <c r="T488" s="20">
        <v>1</v>
      </c>
      <c r="U488" s="21">
        <f t="shared" si="656"/>
        <v>58704.4262780965</v>
      </c>
      <c r="AA488" s="12">
        <v>35434</v>
      </c>
      <c r="AB488" s="12">
        <v>0.0253</v>
      </c>
      <c r="AC488" s="13">
        <v>1.35</v>
      </c>
      <c r="AD488" s="14">
        <v>1</v>
      </c>
      <c r="AE488" s="15">
        <f t="shared" si="657"/>
        <v>1210.24827</v>
      </c>
      <c r="AF488" s="12">
        <v>1</v>
      </c>
      <c r="AG488" s="12">
        <v>280</v>
      </c>
      <c r="AH488" s="12">
        <v>1.83</v>
      </c>
      <c r="AI488" s="19">
        <f t="shared" si="658"/>
        <v>3.56684210526316</v>
      </c>
      <c r="AJ488" s="20">
        <v>11872</v>
      </c>
      <c r="AK488" s="12">
        <v>0.99</v>
      </c>
      <c r="AL488" s="12">
        <v>1.98</v>
      </c>
      <c r="AM488" s="9">
        <f t="shared" si="659"/>
        <v>2.9602</v>
      </c>
      <c r="AN488" s="10">
        <v>1.225</v>
      </c>
      <c r="AO488" s="22">
        <v>1.015</v>
      </c>
      <c r="AP488" s="21">
        <f t="shared" si="660"/>
        <v>59584.992672268</v>
      </c>
      <c r="AV488" s="12">
        <v>35728</v>
      </c>
      <c r="AW488" s="12">
        <v>0.0253</v>
      </c>
      <c r="AX488" s="13">
        <v>1.35</v>
      </c>
      <c r="AY488" s="14">
        <v>1</v>
      </c>
      <c r="AZ488" s="15">
        <f t="shared" si="661"/>
        <v>1220.28984</v>
      </c>
      <c r="BA488" s="12">
        <v>1</v>
      </c>
      <c r="BB488" s="12">
        <v>280</v>
      </c>
      <c r="BC488" s="12">
        <v>1.83</v>
      </c>
      <c r="BD488" s="19">
        <f t="shared" si="662"/>
        <v>3.56684210526316</v>
      </c>
      <c r="BE488" s="20">
        <v>11872</v>
      </c>
      <c r="BF488" s="12">
        <v>1</v>
      </c>
      <c r="BG488" s="12">
        <v>3.11</v>
      </c>
      <c r="BH488" s="9">
        <f t="shared" si="663"/>
        <v>4.11</v>
      </c>
      <c r="BI488" s="10">
        <v>1.225</v>
      </c>
      <c r="BJ488" s="20">
        <v>1</v>
      </c>
      <c r="BK488" s="21">
        <f t="shared" si="664"/>
        <v>81686.7101057565</v>
      </c>
      <c r="BQ488" s="12">
        <v>35728</v>
      </c>
      <c r="BR488" s="12">
        <v>0.0253</v>
      </c>
      <c r="BS488" s="13">
        <v>1.35</v>
      </c>
      <c r="BT488" s="14">
        <v>1</v>
      </c>
      <c r="BU488" s="15">
        <f t="shared" si="665"/>
        <v>1220.28984</v>
      </c>
      <c r="BV488" s="12">
        <v>1</v>
      </c>
      <c r="BW488" s="12">
        <v>280</v>
      </c>
      <c r="BX488" s="12">
        <v>1.83</v>
      </c>
      <c r="BY488" s="19">
        <f t="shared" si="666"/>
        <v>3.56684210526316</v>
      </c>
      <c r="BZ488" s="20">
        <v>11872</v>
      </c>
      <c r="CA488" s="12">
        <v>1</v>
      </c>
      <c r="CB488" s="12">
        <v>3.11</v>
      </c>
      <c r="CC488" s="9">
        <f t="shared" si="667"/>
        <v>4.11</v>
      </c>
      <c r="CD488" s="10">
        <v>1.225</v>
      </c>
      <c r="CE488" s="22">
        <v>1.015</v>
      </c>
      <c r="CF488" s="21">
        <f t="shared" si="668"/>
        <v>82912.0107573429</v>
      </c>
      <c r="CL488" s="12">
        <v>41312</v>
      </c>
      <c r="CM488" s="12">
        <v>0.0253</v>
      </c>
      <c r="CN488" s="13">
        <v>1.35</v>
      </c>
      <c r="CO488" s="14">
        <v>1</v>
      </c>
      <c r="CP488" s="15">
        <f t="shared" si="669"/>
        <v>1411.01136</v>
      </c>
      <c r="CQ488" s="12">
        <v>1</v>
      </c>
      <c r="CR488" s="12">
        <v>280</v>
      </c>
      <c r="CS488" s="12">
        <v>1.83</v>
      </c>
      <c r="CT488" s="19">
        <f t="shared" si="670"/>
        <v>3.56684210526316</v>
      </c>
      <c r="CU488" s="20">
        <v>11872</v>
      </c>
      <c r="CV488" s="12">
        <v>0.99</v>
      </c>
      <c r="CW488" s="12">
        <v>1.98</v>
      </c>
      <c r="CX488" s="9">
        <f t="shared" si="671"/>
        <v>2.9602</v>
      </c>
      <c r="CY488" s="10">
        <v>1.225</v>
      </c>
      <c r="CZ488" s="22">
        <v>1.085</v>
      </c>
      <c r="DA488" s="21">
        <f t="shared" si="672"/>
        <v>66511.7422597421</v>
      </c>
      <c r="DG488" s="12">
        <v>41606</v>
      </c>
      <c r="DH488" s="12">
        <v>0.0253</v>
      </c>
      <c r="DI488" s="13">
        <v>1.35</v>
      </c>
      <c r="DJ488" s="14">
        <v>1</v>
      </c>
      <c r="DK488" s="15">
        <f t="shared" si="673"/>
        <v>1421.05293</v>
      </c>
      <c r="DL488" s="12">
        <v>1</v>
      </c>
      <c r="DM488" s="12">
        <v>280</v>
      </c>
      <c r="DN488" s="12">
        <v>1.83</v>
      </c>
      <c r="DO488" s="19">
        <f t="shared" si="674"/>
        <v>3.56684210526316</v>
      </c>
      <c r="DP488" s="20">
        <v>11872</v>
      </c>
      <c r="DQ488" s="12">
        <v>1</v>
      </c>
      <c r="DR488" s="12">
        <v>3.11</v>
      </c>
      <c r="DS488" s="9">
        <f t="shared" si="675"/>
        <v>4.11</v>
      </c>
      <c r="DT488" s="10">
        <v>1.225</v>
      </c>
      <c r="DU488" s="22">
        <v>1.085</v>
      </c>
      <c r="DV488" s="21">
        <f t="shared" si="676"/>
        <v>92541.8693183065</v>
      </c>
      <c r="EB488" s="12">
        <v>41606</v>
      </c>
      <c r="EC488" s="12">
        <v>0.02992</v>
      </c>
      <c r="ED488" s="13">
        <v>1.35</v>
      </c>
      <c r="EE488" s="14">
        <v>1</v>
      </c>
      <c r="EF488" s="15">
        <f t="shared" si="677"/>
        <v>1680.549552</v>
      </c>
      <c r="EG488" s="12">
        <v>1</v>
      </c>
      <c r="EH488" s="12">
        <v>280</v>
      </c>
      <c r="EI488" s="12">
        <v>1.92</v>
      </c>
      <c r="EJ488" s="19">
        <f t="shared" si="678"/>
        <v>3.65684210526316</v>
      </c>
      <c r="EK488" s="20">
        <v>11872</v>
      </c>
      <c r="EL488" s="12">
        <v>1</v>
      </c>
      <c r="EM488" s="12">
        <v>3.91</v>
      </c>
      <c r="EN488" s="9">
        <f t="shared" si="679"/>
        <v>4.91</v>
      </c>
      <c r="EO488" s="10">
        <v>1.225</v>
      </c>
      <c r="EP488" s="22">
        <v>1.2</v>
      </c>
      <c r="EQ488" s="21">
        <f t="shared" si="680"/>
        <v>130044.941231693</v>
      </c>
    </row>
    <row r="489" s="1" customFormat="1" customHeight="1" spans="6:147">
      <c r="F489" s="12">
        <v>35434</v>
      </c>
      <c r="G489" s="12">
        <v>0.0253</v>
      </c>
      <c r="H489" s="13">
        <v>1.35</v>
      </c>
      <c r="I489" s="14">
        <v>1</v>
      </c>
      <c r="J489" s="15">
        <f t="shared" si="653"/>
        <v>1210.24827</v>
      </c>
      <c r="K489" s="12">
        <v>1</v>
      </c>
      <c r="L489" s="12">
        <v>280</v>
      </c>
      <c r="M489" s="12">
        <v>1.83</v>
      </c>
      <c r="N489" s="19">
        <f t="shared" si="654"/>
        <v>3.56684210526316</v>
      </c>
      <c r="O489" s="20">
        <v>11872</v>
      </c>
      <c r="P489" s="12">
        <v>0.99</v>
      </c>
      <c r="Q489" s="12">
        <v>1.98</v>
      </c>
      <c r="R489" s="9">
        <f t="shared" si="655"/>
        <v>2.9602</v>
      </c>
      <c r="S489" s="10">
        <v>1.225</v>
      </c>
      <c r="T489" s="20">
        <v>1</v>
      </c>
      <c r="U489" s="21">
        <f t="shared" si="656"/>
        <v>58704.4262780965</v>
      </c>
      <c r="AA489" s="12">
        <v>35434</v>
      </c>
      <c r="AB489" s="12">
        <v>0.0253</v>
      </c>
      <c r="AC489" s="13">
        <v>1.35</v>
      </c>
      <c r="AD489" s="14">
        <v>1</v>
      </c>
      <c r="AE489" s="15">
        <f t="shared" si="657"/>
        <v>1210.24827</v>
      </c>
      <c r="AF489" s="12">
        <v>1</v>
      </c>
      <c r="AG489" s="12">
        <v>280</v>
      </c>
      <c r="AH489" s="12">
        <v>1.83</v>
      </c>
      <c r="AI489" s="19">
        <f t="shared" si="658"/>
        <v>3.56684210526316</v>
      </c>
      <c r="AJ489" s="20">
        <v>11872</v>
      </c>
      <c r="AK489" s="12">
        <v>0.99</v>
      </c>
      <c r="AL489" s="12">
        <v>1.98</v>
      </c>
      <c r="AM489" s="9">
        <f t="shared" si="659"/>
        <v>2.9602</v>
      </c>
      <c r="AN489" s="10">
        <v>1.225</v>
      </c>
      <c r="AO489" s="22">
        <v>1.015</v>
      </c>
      <c r="AP489" s="21">
        <f t="shared" si="660"/>
        <v>59584.992672268</v>
      </c>
      <c r="AV489" s="12">
        <v>35728</v>
      </c>
      <c r="AW489" s="12">
        <v>0.0253</v>
      </c>
      <c r="AX489" s="13">
        <v>1.35</v>
      </c>
      <c r="AY489" s="14">
        <v>1</v>
      </c>
      <c r="AZ489" s="15">
        <f t="shared" si="661"/>
        <v>1220.28984</v>
      </c>
      <c r="BA489" s="12">
        <v>1</v>
      </c>
      <c r="BB489" s="12">
        <v>280</v>
      </c>
      <c r="BC489" s="12">
        <v>1.83</v>
      </c>
      <c r="BD489" s="19">
        <f t="shared" si="662"/>
        <v>3.56684210526316</v>
      </c>
      <c r="BE489" s="20">
        <v>11872</v>
      </c>
      <c r="BF489" s="12">
        <v>1</v>
      </c>
      <c r="BG489" s="12">
        <v>3.11</v>
      </c>
      <c r="BH489" s="9">
        <f t="shared" si="663"/>
        <v>4.11</v>
      </c>
      <c r="BI489" s="10">
        <v>1.225</v>
      </c>
      <c r="BJ489" s="20">
        <v>1</v>
      </c>
      <c r="BK489" s="21">
        <f t="shared" si="664"/>
        <v>81686.7101057565</v>
      </c>
      <c r="BQ489" s="12">
        <v>35728</v>
      </c>
      <c r="BR489" s="12">
        <v>0.0253</v>
      </c>
      <c r="BS489" s="13">
        <v>1.35</v>
      </c>
      <c r="BT489" s="14">
        <v>1</v>
      </c>
      <c r="BU489" s="15">
        <f t="shared" si="665"/>
        <v>1220.28984</v>
      </c>
      <c r="BV489" s="12">
        <v>1</v>
      </c>
      <c r="BW489" s="12">
        <v>280</v>
      </c>
      <c r="BX489" s="12">
        <v>1.83</v>
      </c>
      <c r="BY489" s="19">
        <f t="shared" si="666"/>
        <v>3.56684210526316</v>
      </c>
      <c r="BZ489" s="20">
        <v>11872</v>
      </c>
      <c r="CA489" s="12">
        <v>1</v>
      </c>
      <c r="CB489" s="12">
        <v>3.11</v>
      </c>
      <c r="CC489" s="9">
        <f t="shared" si="667"/>
        <v>4.11</v>
      </c>
      <c r="CD489" s="10">
        <v>1.225</v>
      </c>
      <c r="CE489" s="22">
        <v>1.015</v>
      </c>
      <c r="CF489" s="21">
        <f t="shared" si="668"/>
        <v>82912.0107573429</v>
      </c>
      <c r="CL489" s="12">
        <v>41312</v>
      </c>
      <c r="CM489" s="12">
        <v>0.0253</v>
      </c>
      <c r="CN489" s="13">
        <v>1.35</v>
      </c>
      <c r="CO489" s="14">
        <v>1</v>
      </c>
      <c r="CP489" s="15">
        <f t="shared" si="669"/>
        <v>1411.01136</v>
      </c>
      <c r="CQ489" s="12">
        <v>1</v>
      </c>
      <c r="CR489" s="12">
        <v>280</v>
      </c>
      <c r="CS489" s="12">
        <v>1.83</v>
      </c>
      <c r="CT489" s="19">
        <f t="shared" si="670"/>
        <v>3.56684210526316</v>
      </c>
      <c r="CU489" s="20">
        <v>11872</v>
      </c>
      <c r="CV489" s="12">
        <v>0.99</v>
      </c>
      <c r="CW489" s="12">
        <v>1.98</v>
      </c>
      <c r="CX489" s="9">
        <f t="shared" si="671"/>
        <v>2.9602</v>
      </c>
      <c r="CY489" s="10">
        <v>1.225</v>
      </c>
      <c r="CZ489" s="22">
        <v>1.085</v>
      </c>
      <c r="DA489" s="21">
        <f t="shared" si="672"/>
        <v>66511.7422597421</v>
      </c>
      <c r="DG489" s="12">
        <v>41606</v>
      </c>
      <c r="DH489" s="12">
        <v>0.0253</v>
      </c>
      <c r="DI489" s="13">
        <v>1.35</v>
      </c>
      <c r="DJ489" s="14">
        <v>1</v>
      </c>
      <c r="DK489" s="15">
        <f t="shared" si="673"/>
        <v>1421.05293</v>
      </c>
      <c r="DL489" s="12">
        <v>1</v>
      </c>
      <c r="DM489" s="12">
        <v>280</v>
      </c>
      <c r="DN489" s="12">
        <v>1.83</v>
      </c>
      <c r="DO489" s="19">
        <f t="shared" si="674"/>
        <v>3.56684210526316</v>
      </c>
      <c r="DP489" s="20">
        <v>11872</v>
      </c>
      <c r="DQ489" s="12">
        <v>1</v>
      </c>
      <c r="DR489" s="12">
        <v>3.11</v>
      </c>
      <c r="DS489" s="9">
        <f t="shared" si="675"/>
        <v>4.11</v>
      </c>
      <c r="DT489" s="10">
        <v>1.225</v>
      </c>
      <c r="DU489" s="22">
        <v>1.085</v>
      </c>
      <c r="DV489" s="21">
        <f t="shared" si="676"/>
        <v>92541.8693183065</v>
      </c>
      <c r="EB489" s="12">
        <v>41606</v>
      </c>
      <c r="EC489" s="12">
        <v>0.02992</v>
      </c>
      <c r="ED489" s="13">
        <v>1.35</v>
      </c>
      <c r="EE489" s="14">
        <v>1</v>
      </c>
      <c r="EF489" s="15">
        <f t="shared" si="677"/>
        <v>1680.549552</v>
      </c>
      <c r="EG489" s="12">
        <v>1</v>
      </c>
      <c r="EH489" s="12">
        <v>280</v>
      </c>
      <c r="EI489" s="12">
        <v>1.92</v>
      </c>
      <c r="EJ489" s="19">
        <f t="shared" si="678"/>
        <v>3.65684210526316</v>
      </c>
      <c r="EK489" s="20">
        <v>11872</v>
      </c>
      <c r="EL489" s="12">
        <v>1</v>
      </c>
      <c r="EM489" s="12">
        <v>3.91</v>
      </c>
      <c r="EN489" s="9">
        <f t="shared" si="679"/>
        <v>4.91</v>
      </c>
      <c r="EO489" s="10">
        <v>1.225</v>
      </c>
      <c r="EP489" s="22">
        <v>1.2</v>
      </c>
      <c r="EQ489" s="21">
        <f t="shared" si="680"/>
        <v>130044.941231693</v>
      </c>
    </row>
    <row r="490" s="1" customFormat="1" customHeight="1" spans="6:147">
      <c r="F490" s="12">
        <v>35434</v>
      </c>
      <c r="G490" s="12">
        <v>0.0253</v>
      </c>
      <c r="H490" s="13">
        <v>1.35</v>
      </c>
      <c r="I490" s="14">
        <v>1</v>
      </c>
      <c r="J490" s="15">
        <f t="shared" si="653"/>
        <v>1210.24827</v>
      </c>
      <c r="K490" s="12">
        <v>1</v>
      </c>
      <c r="L490" s="12">
        <v>280</v>
      </c>
      <c r="M490" s="12">
        <v>1.83</v>
      </c>
      <c r="N490" s="19">
        <f t="shared" si="654"/>
        <v>3.56684210526316</v>
      </c>
      <c r="O490" s="20">
        <v>11872</v>
      </c>
      <c r="P490" s="12">
        <v>0.99</v>
      </c>
      <c r="Q490" s="12">
        <v>1.98</v>
      </c>
      <c r="R490" s="9">
        <f t="shared" si="655"/>
        <v>2.9602</v>
      </c>
      <c r="S490" s="10">
        <v>1.225</v>
      </c>
      <c r="T490" s="20">
        <v>1</v>
      </c>
      <c r="U490" s="21">
        <f t="shared" si="656"/>
        <v>58704.4262780965</v>
      </c>
      <c r="AA490" s="12">
        <v>35434</v>
      </c>
      <c r="AB490" s="12">
        <v>0.0253</v>
      </c>
      <c r="AC490" s="13">
        <v>1.35</v>
      </c>
      <c r="AD490" s="14">
        <v>1</v>
      </c>
      <c r="AE490" s="15">
        <f t="shared" si="657"/>
        <v>1210.24827</v>
      </c>
      <c r="AF490" s="12">
        <v>1</v>
      </c>
      <c r="AG490" s="12">
        <v>280</v>
      </c>
      <c r="AH490" s="12">
        <v>1.83</v>
      </c>
      <c r="AI490" s="19">
        <f t="shared" si="658"/>
        <v>3.56684210526316</v>
      </c>
      <c r="AJ490" s="20">
        <v>11872</v>
      </c>
      <c r="AK490" s="12">
        <v>0.99</v>
      </c>
      <c r="AL490" s="12">
        <v>1.98</v>
      </c>
      <c r="AM490" s="9">
        <f t="shared" si="659"/>
        <v>2.9602</v>
      </c>
      <c r="AN490" s="10">
        <v>1.225</v>
      </c>
      <c r="AO490" s="22">
        <v>1.015</v>
      </c>
      <c r="AP490" s="21">
        <f t="shared" si="660"/>
        <v>59584.992672268</v>
      </c>
      <c r="AV490" s="12">
        <v>35728</v>
      </c>
      <c r="AW490" s="12">
        <v>0.0253</v>
      </c>
      <c r="AX490" s="13">
        <v>1.35</v>
      </c>
      <c r="AY490" s="14">
        <v>1</v>
      </c>
      <c r="AZ490" s="15">
        <f t="shared" si="661"/>
        <v>1220.28984</v>
      </c>
      <c r="BA490" s="12">
        <v>1</v>
      </c>
      <c r="BB490" s="12">
        <v>280</v>
      </c>
      <c r="BC490" s="12">
        <v>1.83</v>
      </c>
      <c r="BD490" s="19">
        <f t="shared" si="662"/>
        <v>3.56684210526316</v>
      </c>
      <c r="BE490" s="20">
        <v>11872</v>
      </c>
      <c r="BF490" s="12">
        <v>1</v>
      </c>
      <c r="BG490" s="12">
        <v>3.11</v>
      </c>
      <c r="BH490" s="9">
        <f t="shared" si="663"/>
        <v>4.11</v>
      </c>
      <c r="BI490" s="10">
        <v>1.225</v>
      </c>
      <c r="BJ490" s="20">
        <v>1</v>
      </c>
      <c r="BK490" s="21">
        <f t="shared" si="664"/>
        <v>81686.7101057565</v>
      </c>
      <c r="BQ490" s="12">
        <v>35728</v>
      </c>
      <c r="BR490" s="12">
        <v>0.0253</v>
      </c>
      <c r="BS490" s="13">
        <v>1.35</v>
      </c>
      <c r="BT490" s="14">
        <v>1</v>
      </c>
      <c r="BU490" s="15">
        <f t="shared" si="665"/>
        <v>1220.28984</v>
      </c>
      <c r="BV490" s="12">
        <v>1</v>
      </c>
      <c r="BW490" s="12">
        <v>280</v>
      </c>
      <c r="BX490" s="12">
        <v>1.83</v>
      </c>
      <c r="BY490" s="19">
        <f t="shared" si="666"/>
        <v>3.56684210526316</v>
      </c>
      <c r="BZ490" s="20">
        <v>11872</v>
      </c>
      <c r="CA490" s="12">
        <v>1</v>
      </c>
      <c r="CB490" s="12">
        <v>3.11</v>
      </c>
      <c r="CC490" s="9">
        <f t="shared" si="667"/>
        <v>4.11</v>
      </c>
      <c r="CD490" s="10">
        <v>1.225</v>
      </c>
      <c r="CE490" s="22">
        <v>1.015</v>
      </c>
      <c r="CF490" s="21">
        <f t="shared" si="668"/>
        <v>82912.0107573429</v>
      </c>
      <c r="CL490" s="12">
        <v>41312</v>
      </c>
      <c r="CM490" s="12">
        <v>0.0253</v>
      </c>
      <c r="CN490" s="13">
        <v>1.35</v>
      </c>
      <c r="CO490" s="14">
        <v>1</v>
      </c>
      <c r="CP490" s="15">
        <f t="shared" si="669"/>
        <v>1411.01136</v>
      </c>
      <c r="CQ490" s="12">
        <v>1</v>
      </c>
      <c r="CR490" s="12">
        <v>280</v>
      </c>
      <c r="CS490" s="12">
        <v>1.83</v>
      </c>
      <c r="CT490" s="19">
        <f t="shared" si="670"/>
        <v>3.56684210526316</v>
      </c>
      <c r="CU490" s="20">
        <v>11872</v>
      </c>
      <c r="CV490" s="12">
        <v>0.99</v>
      </c>
      <c r="CW490" s="12">
        <v>1.98</v>
      </c>
      <c r="CX490" s="9">
        <f t="shared" si="671"/>
        <v>2.9602</v>
      </c>
      <c r="CY490" s="10">
        <v>1.225</v>
      </c>
      <c r="CZ490" s="22">
        <v>1.085</v>
      </c>
      <c r="DA490" s="21">
        <f t="shared" si="672"/>
        <v>66511.7422597421</v>
      </c>
      <c r="DG490" s="12">
        <v>41606</v>
      </c>
      <c r="DH490" s="12">
        <v>0.0253</v>
      </c>
      <c r="DI490" s="13">
        <v>1.35</v>
      </c>
      <c r="DJ490" s="14">
        <v>1</v>
      </c>
      <c r="DK490" s="15">
        <f t="shared" si="673"/>
        <v>1421.05293</v>
      </c>
      <c r="DL490" s="12">
        <v>1</v>
      </c>
      <c r="DM490" s="12">
        <v>280</v>
      </c>
      <c r="DN490" s="12">
        <v>1.83</v>
      </c>
      <c r="DO490" s="19">
        <f t="shared" si="674"/>
        <v>3.56684210526316</v>
      </c>
      <c r="DP490" s="20">
        <v>11872</v>
      </c>
      <c r="DQ490" s="12">
        <v>1</v>
      </c>
      <c r="DR490" s="12">
        <v>3.11</v>
      </c>
      <c r="DS490" s="9">
        <f t="shared" si="675"/>
        <v>4.11</v>
      </c>
      <c r="DT490" s="10">
        <v>1.225</v>
      </c>
      <c r="DU490" s="22">
        <v>1.085</v>
      </c>
      <c r="DV490" s="21">
        <f t="shared" si="676"/>
        <v>92541.8693183065</v>
      </c>
      <c r="EB490" s="12">
        <v>41606</v>
      </c>
      <c r="EC490" s="12">
        <v>0.02992</v>
      </c>
      <c r="ED490" s="13">
        <v>1.35</v>
      </c>
      <c r="EE490" s="14">
        <v>1</v>
      </c>
      <c r="EF490" s="15">
        <f t="shared" si="677"/>
        <v>1680.549552</v>
      </c>
      <c r="EG490" s="12">
        <v>1</v>
      </c>
      <c r="EH490" s="12">
        <v>280</v>
      </c>
      <c r="EI490" s="12">
        <v>1.92</v>
      </c>
      <c r="EJ490" s="19">
        <f t="shared" si="678"/>
        <v>3.65684210526316</v>
      </c>
      <c r="EK490" s="20">
        <v>11872</v>
      </c>
      <c r="EL490" s="12">
        <v>1</v>
      </c>
      <c r="EM490" s="12">
        <v>3.91</v>
      </c>
      <c r="EN490" s="9">
        <f t="shared" si="679"/>
        <v>4.91</v>
      </c>
      <c r="EO490" s="10">
        <v>1.225</v>
      </c>
      <c r="EP490" s="22">
        <v>1.2</v>
      </c>
      <c r="EQ490" s="21">
        <f t="shared" si="680"/>
        <v>130044.941231693</v>
      </c>
    </row>
    <row r="491" s="1" customFormat="1" customHeight="1" spans="6:147">
      <c r="F491" s="12">
        <v>35434</v>
      </c>
      <c r="G491" s="12">
        <v>0.0253</v>
      </c>
      <c r="H491" s="13">
        <v>1.35</v>
      </c>
      <c r="I491" s="14">
        <v>1</v>
      </c>
      <c r="J491" s="15">
        <f t="shared" si="653"/>
        <v>1210.24827</v>
      </c>
      <c r="K491" s="12">
        <v>1</v>
      </c>
      <c r="L491" s="12">
        <v>280</v>
      </c>
      <c r="M491" s="12">
        <v>1.83</v>
      </c>
      <c r="N491" s="19">
        <f t="shared" si="654"/>
        <v>3.56684210526316</v>
      </c>
      <c r="O491" s="20">
        <v>11872</v>
      </c>
      <c r="P491" s="12">
        <v>0.99</v>
      </c>
      <c r="Q491" s="12">
        <v>1.98</v>
      </c>
      <c r="R491" s="9">
        <f t="shared" si="655"/>
        <v>2.9602</v>
      </c>
      <c r="S491" s="10">
        <v>1.225</v>
      </c>
      <c r="T491" s="20">
        <v>1</v>
      </c>
      <c r="U491" s="21">
        <f t="shared" si="656"/>
        <v>58704.4262780965</v>
      </c>
      <c r="AA491" s="12">
        <v>35434</v>
      </c>
      <c r="AB491" s="12">
        <v>0.0253</v>
      </c>
      <c r="AC491" s="13">
        <v>1.35</v>
      </c>
      <c r="AD491" s="14">
        <v>1</v>
      </c>
      <c r="AE491" s="15">
        <f t="shared" si="657"/>
        <v>1210.24827</v>
      </c>
      <c r="AF491" s="12">
        <v>1</v>
      </c>
      <c r="AG491" s="12">
        <v>280</v>
      </c>
      <c r="AH491" s="12">
        <v>1.83</v>
      </c>
      <c r="AI491" s="19">
        <f t="shared" si="658"/>
        <v>3.56684210526316</v>
      </c>
      <c r="AJ491" s="20">
        <v>11872</v>
      </c>
      <c r="AK491" s="12">
        <v>0.99</v>
      </c>
      <c r="AL491" s="12">
        <v>1.98</v>
      </c>
      <c r="AM491" s="9">
        <f t="shared" si="659"/>
        <v>2.9602</v>
      </c>
      <c r="AN491" s="10">
        <v>1.225</v>
      </c>
      <c r="AO491" s="22">
        <v>1.015</v>
      </c>
      <c r="AP491" s="21">
        <f t="shared" si="660"/>
        <v>59584.992672268</v>
      </c>
      <c r="AV491" s="12">
        <v>35728</v>
      </c>
      <c r="AW491" s="12">
        <v>0.0253</v>
      </c>
      <c r="AX491" s="13">
        <v>1.35</v>
      </c>
      <c r="AY491" s="14">
        <v>1</v>
      </c>
      <c r="AZ491" s="15">
        <f t="shared" si="661"/>
        <v>1220.28984</v>
      </c>
      <c r="BA491" s="12">
        <v>1</v>
      </c>
      <c r="BB491" s="12">
        <v>280</v>
      </c>
      <c r="BC491" s="12">
        <v>1.83</v>
      </c>
      <c r="BD491" s="19">
        <f t="shared" si="662"/>
        <v>3.56684210526316</v>
      </c>
      <c r="BE491" s="20">
        <v>11872</v>
      </c>
      <c r="BF491" s="12">
        <v>1</v>
      </c>
      <c r="BG491" s="12">
        <v>3.11</v>
      </c>
      <c r="BH491" s="9">
        <f t="shared" si="663"/>
        <v>4.11</v>
      </c>
      <c r="BI491" s="10">
        <v>1.225</v>
      </c>
      <c r="BJ491" s="20">
        <v>1</v>
      </c>
      <c r="BK491" s="21">
        <f t="shared" si="664"/>
        <v>81686.7101057565</v>
      </c>
      <c r="BQ491" s="12">
        <v>35728</v>
      </c>
      <c r="BR491" s="12">
        <v>0.0253</v>
      </c>
      <c r="BS491" s="13">
        <v>1.35</v>
      </c>
      <c r="BT491" s="14">
        <v>1</v>
      </c>
      <c r="BU491" s="15">
        <f t="shared" si="665"/>
        <v>1220.28984</v>
      </c>
      <c r="BV491" s="12">
        <v>1</v>
      </c>
      <c r="BW491" s="12">
        <v>280</v>
      </c>
      <c r="BX491" s="12">
        <v>1.83</v>
      </c>
      <c r="BY491" s="19">
        <f t="shared" si="666"/>
        <v>3.56684210526316</v>
      </c>
      <c r="BZ491" s="20">
        <v>11872</v>
      </c>
      <c r="CA491" s="12">
        <v>1</v>
      </c>
      <c r="CB491" s="12">
        <v>3.11</v>
      </c>
      <c r="CC491" s="9">
        <f t="shared" si="667"/>
        <v>4.11</v>
      </c>
      <c r="CD491" s="10">
        <v>1.225</v>
      </c>
      <c r="CE491" s="22">
        <v>1.015</v>
      </c>
      <c r="CF491" s="21">
        <f t="shared" si="668"/>
        <v>82912.0107573429</v>
      </c>
      <c r="CL491" s="12">
        <v>41312</v>
      </c>
      <c r="CM491" s="12">
        <v>0.0253</v>
      </c>
      <c r="CN491" s="13">
        <v>1.35</v>
      </c>
      <c r="CO491" s="14">
        <v>1</v>
      </c>
      <c r="CP491" s="15">
        <f t="shared" si="669"/>
        <v>1411.01136</v>
      </c>
      <c r="CQ491" s="12">
        <v>1</v>
      </c>
      <c r="CR491" s="12">
        <v>280</v>
      </c>
      <c r="CS491" s="12">
        <v>1.83</v>
      </c>
      <c r="CT491" s="19">
        <f t="shared" si="670"/>
        <v>3.56684210526316</v>
      </c>
      <c r="CU491" s="20">
        <v>11872</v>
      </c>
      <c r="CV491" s="12">
        <v>0.99</v>
      </c>
      <c r="CW491" s="12">
        <v>1.98</v>
      </c>
      <c r="CX491" s="9">
        <f t="shared" si="671"/>
        <v>2.9602</v>
      </c>
      <c r="CY491" s="10">
        <v>1.225</v>
      </c>
      <c r="CZ491" s="22">
        <v>1.085</v>
      </c>
      <c r="DA491" s="21">
        <f t="shared" si="672"/>
        <v>66511.7422597421</v>
      </c>
      <c r="DG491" s="12">
        <v>41606</v>
      </c>
      <c r="DH491" s="12">
        <v>0.0253</v>
      </c>
      <c r="DI491" s="13">
        <v>1.35</v>
      </c>
      <c r="DJ491" s="14">
        <v>1</v>
      </c>
      <c r="DK491" s="15">
        <f t="shared" si="673"/>
        <v>1421.05293</v>
      </c>
      <c r="DL491" s="12">
        <v>1</v>
      </c>
      <c r="DM491" s="12">
        <v>280</v>
      </c>
      <c r="DN491" s="12">
        <v>1.83</v>
      </c>
      <c r="DO491" s="19">
        <f t="shared" si="674"/>
        <v>3.56684210526316</v>
      </c>
      <c r="DP491" s="20">
        <v>11872</v>
      </c>
      <c r="DQ491" s="12">
        <v>1</v>
      </c>
      <c r="DR491" s="12">
        <v>3.11</v>
      </c>
      <c r="DS491" s="9">
        <f t="shared" si="675"/>
        <v>4.11</v>
      </c>
      <c r="DT491" s="10">
        <v>1.225</v>
      </c>
      <c r="DU491" s="22">
        <v>1.085</v>
      </c>
      <c r="DV491" s="21">
        <f t="shared" si="676"/>
        <v>92541.8693183065</v>
      </c>
      <c r="EB491" s="12">
        <v>41606</v>
      </c>
      <c r="EC491" s="12">
        <v>0.02992</v>
      </c>
      <c r="ED491" s="13">
        <v>1.35</v>
      </c>
      <c r="EE491" s="14">
        <v>1</v>
      </c>
      <c r="EF491" s="15">
        <f t="shared" si="677"/>
        <v>1680.549552</v>
      </c>
      <c r="EG491" s="12">
        <v>1</v>
      </c>
      <c r="EH491" s="12">
        <v>280</v>
      </c>
      <c r="EI491" s="12">
        <v>1.92</v>
      </c>
      <c r="EJ491" s="19">
        <f t="shared" si="678"/>
        <v>3.65684210526316</v>
      </c>
      <c r="EK491" s="20">
        <v>11872</v>
      </c>
      <c r="EL491" s="12">
        <v>1</v>
      </c>
      <c r="EM491" s="12">
        <v>3.91</v>
      </c>
      <c r="EN491" s="9">
        <f t="shared" si="679"/>
        <v>4.91</v>
      </c>
      <c r="EO491" s="10">
        <v>1.225</v>
      </c>
      <c r="EP491" s="22">
        <v>1.2</v>
      </c>
      <c r="EQ491" s="21">
        <f t="shared" si="680"/>
        <v>130044.941231693</v>
      </c>
    </row>
    <row r="492" s="1" customFormat="1" customHeight="1" spans="6:147">
      <c r="F492" s="12">
        <v>35434</v>
      </c>
      <c r="G492" s="12">
        <v>0</v>
      </c>
      <c r="H492" s="13">
        <v>1.35</v>
      </c>
      <c r="I492" s="14">
        <v>1</v>
      </c>
      <c r="J492" s="15">
        <f t="shared" si="653"/>
        <v>0</v>
      </c>
      <c r="K492" s="12">
        <v>1</v>
      </c>
      <c r="L492" s="12">
        <v>280</v>
      </c>
      <c r="M492" s="12">
        <v>1.83</v>
      </c>
      <c r="N492" s="19">
        <f t="shared" si="654"/>
        <v>3.56684210526316</v>
      </c>
      <c r="O492" s="20">
        <v>0</v>
      </c>
      <c r="P492" s="12">
        <v>0.99</v>
      </c>
      <c r="Q492" s="12">
        <v>1.98</v>
      </c>
      <c r="R492" s="9">
        <f t="shared" si="655"/>
        <v>2.9602</v>
      </c>
      <c r="S492" s="10">
        <v>1.225</v>
      </c>
      <c r="T492" s="20">
        <v>1</v>
      </c>
      <c r="U492" s="21">
        <f t="shared" si="656"/>
        <v>0</v>
      </c>
      <c r="AA492" s="12">
        <v>35434</v>
      </c>
      <c r="AB492" s="12">
        <v>0.0253</v>
      </c>
      <c r="AC492" s="13">
        <v>1.35</v>
      </c>
      <c r="AD492" s="14">
        <v>1</v>
      </c>
      <c r="AE492" s="15">
        <f t="shared" si="657"/>
        <v>1210.24827</v>
      </c>
      <c r="AF492" s="12">
        <v>1</v>
      </c>
      <c r="AG492" s="12">
        <v>280</v>
      </c>
      <c r="AH492" s="12">
        <v>1.83</v>
      </c>
      <c r="AI492" s="19">
        <f t="shared" si="658"/>
        <v>3.56684210526316</v>
      </c>
      <c r="AJ492" s="20">
        <v>11872</v>
      </c>
      <c r="AK492" s="12">
        <v>0.99</v>
      </c>
      <c r="AL492" s="12">
        <v>1.98</v>
      </c>
      <c r="AM492" s="9">
        <f t="shared" si="659"/>
        <v>2.9602</v>
      </c>
      <c r="AN492" s="10">
        <v>1.225</v>
      </c>
      <c r="AO492" s="22">
        <v>1.015</v>
      </c>
      <c r="AP492" s="21">
        <f t="shared" si="660"/>
        <v>59584.992672268</v>
      </c>
      <c r="AV492" s="12">
        <v>35728</v>
      </c>
      <c r="AW492" s="12">
        <v>0</v>
      </c>
      <c r="AX492" s="13">
        <v>1.35</v>
      </c>
      <c r="AY492" s="14">
        <v>1</v>
      </c>
      <c r="AZ492" s="15">
        <f t="shared" si="661"/>
        <v>0</v>
      </c>
      <c r="BA492" s="12">
        <v>1</v>
      </c>
      <c r="BB492" s="12">
        <v>280</v>
      </c>
      <c r="BC492" s="12">
        <v>1.83</v>
      </c>
      <c r="BD492" s="19">
        <f t="shared" si="662"/>
        <v>3.56684210526316</v>
      </c>
      <c r="BE492" s="20">
        <v>0</v>
      </c>
      <c r="BF492" s="12">
        <v>1</v>
      </c>
      <c r="BG492" s="12">
        <v>3.11</v>
      </c>
      <c r="BH492" s="9">
        <f t="shared" si="663"/>
        <v>4.11</v>
      </c>
      <c r="BI492" s="10">
        <v>1.225</v>
      </c>
      <c r="BJ492" s="20">
        <v>1</v>
      </c>
      <c r="BK492" s="21">
        <f t="shared" si="664"/>
        <v>0</v>
      </c>
      <c r="BQ492" s="12">
        <v>35728</v>
      </c>
      <c r="BR492" s="12">
        <v>0.0253</v>
      </c>
      <c r="BS492" s="13">
        <v>1.35</v>
      </c>
      <c r="BT492" s="14">
        <v>1</v>
      </c>
      <c r="BU492" s="15">
        <f t="shared" si="665"/>
        <v>1220.28984</v>
      </c>
      <c r="BV492" s="12">
        <v>1</v>
      </c>
      <c r="BW492" s="12">
        <v>280</v>
      </c>
      <c r="BX492" s="12">
        <v>1.83</v>
      </c>
      <c r="BY492" s="19">
        <f t="shared" si="666"/>
        <v>3.56684210526316</v>
      </c>
      <c r="BZ492" s="20">
        <v>11872</v>
      </c>
      <c r="CA492" s="12">
        <v>1</v>
      </c>
      <c r="CB492" s="12">
        <v>3.11</v>
      </c>
      <c r="CC492" s="9">
        <f t="shared" si="667"/>
        <v>4.11</v>
      </c>
      <c r="CD492" s="10">
        <v>1.225</v>
      </c>
      <c r="CE492" s="22">
        <v>1.015</v>
      </c>
      <c r="CF492" s="21">
        <f t="shared" si="668"/>
        <v>82912.0107573429</v>
      </c>
      <c r="CL492" s="12">
        <v>41312</v>
      </c>
      <c r="CM492" s="12">
        <v>0.0253</v>
      </c>
      <c r="CN492" s="13">
        <v>1.35</v>
      </c>
      <c r="CO492" s="14">
        <v>1</v>
      </c>
      <c r="CP492" s="15">
        <f t="shared" si="669"/>
        <v>1411.01136</v>
      </c>
      <c r="CQ492" s="12">
        <v>1</v>
      </c>
      <c r="CR492" s="12">
        <v>280</v>
      </c>
      <c r="CS492" s="12">
        <v>1.83</v>
      </c>
      <c r="CT492" s="19">
        <f t="shared" si="670"/>
        <v>3.56684210526316</v>
      </c>
      <c r="CU492" s="20">
        <v>11872</v>
      </c>
      <c r="CV492" s="12">
        <v>0.99</v>
      </c>
      <c r="CW492" s="12">
        <v>1.98</v>
      </c>
      <c r="CX492" s="9">
        <f t="shared" si="671"/>
        <v>2.9602</v>
      </c>
      <c r="CY492" s="10">
        <v>1.225</v>
      </c>
      <c r="CZ492" s="22">
        <v>1.085</v>
      </c>
      <c r="DA492" s="21">
        <f t="shared" si="672"/>
        <v>66511.7422597421</v>
      </c>
      <c r="DG492" s="12">
        <v>41606</v>
      </c>
      <c r="DH492" s="12">
        <v>0.0253</v>
      </c>
      <c r="DI492" s="13">
        <v>1.35</v>
      </c>
      <c r="DJ492" s="14">
        <v>1</v>
      </c>
      <c r="DK492" s="15">
        <f t="shared" si="673"/>
        <v>1421.05293</v>
      </c>
      <c r="DL492" s="12">
        <v>1</v>
      </c>
      <c r="DM492" s="12">
        <v>280</v>
      </c>
      <c r="DN492" s="12">
        <v>1.83</v>
      </c>
      <c r="DO492" s="19">
        <f t="shared" si="674"/>
        <v>3.56684210526316</v>
      </c>
      <c r="DP492" s="20">
        <v>11872</v>
      </c>
      <c r="DQ492" s="12">
        <v>1</v>
      </c>
      <c r="DR492" s="12">
        <v>3.11</v>
      </c>
      <c r="DS492" s="9">
        <f t="shared" si="675"/>
        <v>4.11</v>
      </c>
      <c r="DT492" s="10">
        <v>1.225</v>
      </c>
      <c r="DU492" s="22">
        <v>1.085</v>
      </c>
      <c r="DV492" s="21">
        <f t="shared" si="676"/>
        <v>92541.8693183065</v>
      </c>
      <c r="EB492" s="12">
        <v>41606</v>
      </c>
      <c r="EC492" s="12">
        <v>0.02992</v>
      </c>
      <c r="ED492" s="13">
        <v>1.35</v>
      </c>
      <c r="EE492" s="14">
        <v>1</v>
      </c>
      <c r="EF492" s="15">
        <f t="shared" si="677"/>
        <v>1680.549552</v>
      </c>
      <c r="EG492" s="12">
        <v>1</v>
      </c>
      <c r="EH492" s="12">
        <v>280</v>
      </c>
      <c r="EI492" s="12">
        <v>1.92</v>
      </c>
      <c r="EJ492" s="19">
        <f t="shared" si="678"/>
        <v>3.65684210526316</v>
      </c>
      <c r="EK492" s="20">
        <v>11872</v>
      </c>
      <c r="EL492" s="12">
        <v>1</v>
      </c>
      <c r="EM492" s="12">
        <v>3.91</v>
      </c>
      <c r="EN492" s="9">
        <f t="shared" si="679"/>
        <v>4.91</v>
      </c>
      <c r="EO492" s="10">
        <v>1.225</v>
      </c>
      <c r="EP492" s="22">
        <v>1.2</v>
      </c>
      <c r="EQ492" s="21">
        <f t="shared" si="680"/>
        <v>130044.941231693</v>
      </c>
    </row>
    <row r="493" s="1" customFormat="1" customHeight="1" spans="6:147">
      <c r="F493" s="12">
        <v>35434</v>
      </c>
      <c r="G493" s="12">
        <v>0</v>
      </c>
      <c r="H493" s="13">
        <v>1.35</v>
      </c>
      <c r="I493" s="14">
        <v>1</v>
      </c>
      <c r="J493" s="15">
        <f t="shared" si="653"/>
        <v>0</v>
      </c>
      <c r="K493" s="12">
        <v>1</v>
      </c>
      <c r="L493" s="12">
        <v>280</v>
      </c>
      <c r="M493" s="12">
        <v>1.83</v>
      </c>
      <c r="N493" s="19">
        <f t="shared" si="654"/>
        <v>3.56684210526316</v>
      </c>
      <c r="O493" s="20">
        <v>0</v>
      </c>
      <c r="P493" s="12">
        <v>0.99</v>
      </c>
      <c r="Q493" s="12">
        <v>1.98</v>
      </c>
      <c r="R493" s="9">
        <f t="shared" si="655"/>
        <v>2.9602</v>
      </c>
      <c r="S493" s="10">
        <v>1.225</v>
      </c>
      <c r="T493" s="20">
        <v>1</v>
      </c>
      <c r="U493" s="21">
        <f t="shared" si="656"/>
        <v>0</v>
      </c>
      <c r="AA493" s="12">
        <v>35434</v>
      </c>
      <c r="AB493" s="12">
        <v>0.0253</v>
      </c>
      <c r="AC493" s="13">
        <v>1.35</v>
      </c>
      <c r="AD493" s="14">
        <v>1</v>
      </c>
      <c r="AE493" s="15">
        <f t="shared" si="657"/>
        <v>1210.24827</v>
      </c>
      <c r="AF493" s="12">
        <v>1</v>
      </c>
      <c r="AG493" s="12">
        <v>280</v>
      </c>
      <c r="AH493" s="12">
        <v>1.83</v>
      </c>
      <c r="AI493" s="19">
        <f t="shared" si="658"/>
        <v>3.56684210526316</v>
      </c>
      <c r="AJ493" s="20">
        <v>11872</v>
      </c>
      <c r="AK493" s="12">
        <v>0.99</v>
      </c>
      <c r="AL493" s="12">
        <v>1.98</v>
      </c>
      <c r="AM493" s="9">
        <f t="shared" si="659"/>
        <v>2.9602</v>
      </c>
      <c r="AN493" s="10">
        <v>1.225</v>
      </c>
      <c r="AO493" s="22">
        <v>1.015</v>
      </c>
      <c r="AP493" s="21">
        <f t="shared" si="660"/>
        <v>59584.992672268</v>
      </c>
      <c r="AV493" s="12">
        <v>35728</v>
      </c>
      <c r="AW493" s="12">
        <v>0</v>
      </c>
      <c r="AX493" s="13">
        <v>1.35</v>
      </c>
      <c r="AY493" s="14">
        <v>1</v>
      </c>
      <c r="AZ493" s="15">
        <f t="shared" si="661"/>
        <v>0</v>
      </c>
      <c r="BA493" s="12">
        <v>1</v>
      </c>
      <c r="BB493" s="12">
        <v>280</v>
      </c>
      <c r="BC493" s="12">
        <v>1.83</v>
      </c>
      <c r="BD493" s="19">
        <f t="shared" si="662"/>
        <v>3.56684210526316</v>
      </c>
      <c r="BE493" s="20">
        <v>0</v>
      </c>
      <c r="BF493" s="12">
        <v>1</v>
      </c>
      <c r="BG493" s="12">
        <v>3.11</v>
      </c>
      <c r="BH493" s="9">
        <f t="shared" si="663"/>
        <v>4.11</v>
      </c>
      <c r="BI493" s="10">
        <v>1.225</v>
      </c>
      <c r="BJ493" s="20">
        <v>1</v>
      </c>
      <c r="BK493" s="21">
        <f t="shared" si="664"/>
        <v>0</v>
      </c>
      <c r="BQ493" s="12">
        <v>35728</v>
      </c>
      <c r="BR493" s="12">
        <v>0.0253</v>
      </c>
      <c r="BS493" s="13">
        <v>1.35</v>
      </c>
      <c r="BT493" s="14">
        <v>1</v>
      </c>
      <c r="BU493" s="15">
        <f t="shared" si="665"/>
        <v>1220.28984</v>
      </c>
      <c r="BV493" s="12">
        <v>1</v>
      </c>
      <c r="BW493" s="12">
        <v>280</v>
      </c>
      <c r="BX493" s="12">
        <v>1.83</v>
      </c>
      <c r="BY493" s="19">
        <f t="shared" si="666"/>
        <v>3.56684210526316</v>
      </c>
      <c r="BZ493" s="20">
        <v>11872</v>
      </c>
      <c r="CA493" s="12">
        <v>1</v>
      </c>
      <c r="CB493" s="12">
        <v>3.11</v>
      </c>
      <c r="CC493" s="9">
        <f t="shared" si="667"/>
        <v>4.11</v>
      </c>
      <c r="CD493" s="10">
        <v>1.225</v>
      </c>
      <c r="CE493" s="22">
        <v>1.015</v>
      </c>
      <c r="CF493" s="21">
        <f t="shared" si="668"/>
        <v>82912.0107573429</v>
      </c>
      <c r="CL493" s="12">
        <v>41312</v>
      </c>
      <c r="CM493" s="12">
        <v>0.0253</v>
      </c>
      <c r="CN493" s="13">
        <v>1.35</v>
      </c>
      <c r="CO493" s="14">
        <v>1</v>
      </c>
      <c r="CP493" s="15">
        <f t="shared" si="669"/>
        <v>1411.01136</v>
      </c>
      <c r="CQ493" s="12">
        <v>1</v>
      </c>
      <c r="CR493" s="12">
        <v>280</v>
      </c>
      <c r="CS493" s="12">
        <v>1.83</v>
      </c>
      <c r="CT493" s="19">
        <f t="shared" si="670"/>
        <v>3.56684210526316</v>
      </c>
      <c r="CU493" s="20">
        <v>11872</v>
      </c>
      <c r="CV493" s="12">
        <v>0.99</v>
      </c>
      <c r="CW493" s="12">
        <v>1.98</v>
      </c>
      <c r="CX493" s="9">
        <f t="shared" si="671"/>
        <v>2.9602</v>
      </c>
      <c r="CY493" s="10">
        <v>1.225</v>
      </c>
      <c r="CZ493" s="22">
        <v>1.085</v>
      </c>
      <c r="DA493" s="21">
        <f t="shared" si="672"/>
        <v>66511.7422597421</v>
      </c>
      <c r="DG493" s="12">
        <v>41606</v>
      </c>
      <c r="DH493" s="12">
        <v>0.0253</v>
      </c>
      <c r="DI493" s="13">
        <v>1.35</v>
      </c>
      <c r="DJ493" s="14">
        <v>1</v>
      </c>
      <c r="DK493" s="15">
        <f t="shared" si="673"/>
        <v>1421.05293</v>
      </c>
      <c r="DL493" s="12">
        <v>1</v>
      </c>
      <c r="DM493" s="12">
        <v>280</v>
      </c>
      <c r="DN493" s="12">
        <v>1.83</v>
      </c>
      <c r="DO493" s="19">
        <f t="shared" si="674"/>
        <v>3.56684210526316</v>
      </c>
      <c r="DP493" s="20">
        <v>11872</v>
      </c>
      <c r="DQ493" s="12">
        <v>1</v>
      </c>
      <c r="DR493" s="12">
        <v>3.11</v>
      </c>
      <c r="DS493" s="9">
        <f t="shared" si="675"/>
        <v>4.11</v>
      </c>
      <c r="DT493" s="10">
        <v>1.225</v>
      </c>
      <c r="DU493" s="22">
        <v>1.085</v>
      </c>
      <c r="DV493" s="21">
        <f t="shared" si="676"/>
        <v>92541.8693183065</v>
      </c>
      <c r="EB493" s="12">
        <v>41606</v>
      </c>
      <c r="EC493" s="12">
        <v>0.02992</v>
      </c>
      <c r="ED493" s="13">
        <v>1.35</v>
      </c>
      <c r="EE493" s="14">
        <v>1</v>
      </c>
      <c r="EF493" s="15">
        <f t="shared" si="677"/>
        <v>1680.549552</v>
      </c>
      <c r="EG493" s="12">
        <v>1</v>
      </c>
      <c r="EH493" s="12">
        <v>280</v>
      </c>
      <c r="EI493" s="12">
        <v>1.92</v>
      </c>
      <c r="EJ493" s="19">
        <f t="shared" si="678"/>
        <v>3.65684210526316</v>
      </c>
      <c r="EK493" s="20">
        <v>11872</v>
      </c>
      <c r="EL493" s="12">
        <v>1</v>
      </c>
      <c r="EM493" s="12">
        <v>3.91</v>
      </c>
      <c r="EN493" s="9">
        <f t="shared" si="679"/>
        <v>4.91</v>
      </c>
      <c r="EO493" s="10">
        <v>1.225</v>
      </c>
      <c r="EP493" s="22">
        <v>1.2</v>
      </c>
      <c r="EQ493" s="21">
        <f t="shared" si="680"/>
        <v>130044.941231693</v>
      </c>
    </row>
    <row r="494" s="1" customFormat="1" customHeight="1" spans="6:147">
      <c r="F494" s="12">
        <v>35434</v>
      </c>
      <c r="G494" s="12">
        <v>0</v>
      </c>
      <c r="H494" s="13">
        <v>1.35</v>
      </c>
      <c r="I494" s="14">
        <v>1</v>
      </c>
      <c r="J494" s="15">
        <f t="shared" si="653"/>
        <v>0</v>
      </c>
      <c r="K494" s="12">
        <v>1</v>
      </c>
      <c r="L494" s="12">
        <v>280</v>
      </c>
      <c r="M494" s="12">
        <v>1.83</v>
      </c>
      <c r="N494" s="19">
        <f t="shared" si="654"/>
        <v>3.56684210526316</v>
      </c>
      <c r="O494" s="20">
        <v>0</v>
      </c>
      <c r="P494" s="12">
        <v>0.99</v>
      </c>
      <c r="Q494" s="12">
        <v>1.98</v>
      </c>
      <c r="R494" s="9">
        <f t="shared" si="655"/>
        <v>2.9602</v>
      </c>
      <c r="S494" s="10">
        <v>1.225</v>
      </c>
      <c r="T494" s="20">
        <v>1</v>
      </c>
      <c r="U494" s="21">
        <f t="shared" si="656"/>
        <v>0</v>
      </c>
      <c r="AA494" s="12">
        <v>35434</v>
      </c>
      <c r="AB494" s="12">
        <v>0.0253</v>
      </c>
      <c r="AC494" s="13">
        <v>1.35</v>
      </c>
      <c r="AD494" s="14">
        <v>1</v>
      </c>
      <c r="AE494" s="15">
        <f t="shared" si="657"/>
        <v>1210.24827</v>
      </c>
      <c r="AF494" s="12">
        <v>1</v>
      </c>
      <c r="AG494" s="12">
        <v>280</v>
      </c>
      <c r="AH494" s="12">
        <v>1.83</v>
      </c>
      <c r="AI494" s="19">
        <f t="shared" si="658"/>
        <v>3.56684210526316</v>
      </c>
      <c r="AJ494" s="20">
        <v>11872</v>
      </c>
      <c r="AK494" s="12">
        <v>0.99</v>
      </c>
      <c r="AL494" s="12">
        <v>1.98</v>
      </c>
      <c r="AM494" s="9">
        <f t="shared" si="659"/>
        <v>2.9602</v>
      </c>
      <c r="AN494" s="10">
        <v>1.225</v>
      </c>
      <c r="AO494" s="22">
        <v>1.015</v>
      </c>
      <c r="AP494" s="21">
        <f t="shared" si="660"/>
        <v>59584.992672268</v>
      </c>
      <c r="AV494" s="12">
        <v>35728</v>
      </c>
      <c r="AW494" s="12">
        <v>0</v>
      </c>
      <c r="AX494" s="13">
        <v>1.35</v>
      </c>
      <c r="AY494" s="14">
        <v>1</v>
      </c>
      <c r="AZ494" s="15">
        <f t="shared" si="661"/>
        <v>0</v>
      </c>
      <c r="BA494" s="12">
        <v>1</v>
      </c>
      <c r="BB494" s="12">
        <v>280</v>
      </c>
      <c r="BC494" s="12">
        <v>1.83</v>
      </c>
      <c r="BD494" s="19">
        <f t="shared" si="662"/>
        <v>3.56684210526316</v>
      </c>
      <c r="BE494" s="20">
        <v>0</v>
      </c>
      <c r="BF494" s="12">
        <v>1</v>
      </c>
      <c r="BG494" s="12">
        <v>3.11</v>
      </c>
      <c r="BH494" s="9">
        <f t="shared" si="663"/>
        <v>4.11</v>
      </c>
      <c r="BI494" s="10">
        <v>1.225</v>
      </c>
      <c r="BJ494" s="20">
        <v>1</v>
      </c>
      <c r="BK494" s="21">
        <f t="shared" si="664"/>
        <v>0</v>
      </c>
      <c r="BQ494" s="12">
        <v>35728</v>
      </c>
      <c r="BR494" s="12">
        <v>0.0253</v>
      </c>
      <c r="BS494" s="13">
        <v>1.35</v>
      </c>
      <c r="BT494" s="14">
        <v>1</v>
      </c>
      <c r="BU494" s="15">
        <f t="shared" si="665"/>
        <v>1220.28984</v>
      </c>
      <c r="BV494" s="12">
        <v>1</v>
      </c>
      <c r="BW494" s="12">
        <v>280</v>
      </c>
      <c r="BX494" s="12">
        <v>1.83</v>
      </c>
      <c r="BY494" s="19">
        <f t="shared" si="666"/>
        <v>3.56684210526316</v>
      </c>
      <c r="BZ494" s="20">
        <v>11872</v>
      </c>
      <c r="CA494" s="12">
        <v>1</v>
      </c>
      <c r="CB494" s="12">
        <v>3.11</v>
      </c>
      <c r="CC494" s="9">
        <f t="shared" si="667"/>
        <v>4.11</v>
      </c>
      <c r="CD494" s="10">
        <v>1.225</v>
      </c>
      <c r="CE494" s="22">
        <v>1.015</v>
      </c>
      <c r="CF494" s="21">
        <f t="shared" si="668"/>
        <v>82912.0107573429</v>
      </c>
      <c r="CL494" s="12">
        <v>41312</v>
      </c>
      <c r="CM494" s="12">
        <v>0.0253</v>
      </c>
      <c r="CN494" s="13">
        <v>1.35</v>
      </c>
      <c r="CO494" s="14">
        <v>1</v>
      </c>
      <c r="CP494" s="15">
        <f t="shared" si="669"/>
        <v>1411.01136</v>
      </c>
      <c r="CQ494" s="12">
        <v>1</v>
      </c>
      <c r="CR494" s="12">
        <v>280</v>
      </c>
      <c r="CS494" s="12">
        <v>1.83</v>
      </c>
      <c r="CT494" s="19">
        <f t="shared" si="670"/>
        <v>3.56684210526316</v>
      </c>
      <c r="CU494" s="20">
        <v>11872</v>
      </c>
      <c r="CV494" s="12">
        <v>0.99</v>
      </c>
      <c r="CW494" s="12">
        <v>1.98</v>
      </c>
      <c r="CX494" s="9">
        <f t="shared" si="671"/>
        <v>2.9602</v>
      </c>
      <c r="CY494" s="10">
        <v>1.225</v>
      </c>
      <c r="CZ494" s="22">
        <v>1.085</v>
      </c>
      <c r="DA494" s="21">
        <f t="shared" si="672"/>
        <v>66511.7422597421</v>
      </c>
      <c r="DG494" s="12">
        <v>41606</v>
      </c>
      <c r="DH494" s="12">
        <v>0.0253</v>
      </c>
      <c r="DI494" s="13">
        <v>1.35</v>
      </c>
      <c r="DJ494" s="14">
        <v>1</v>
      </c>
      <c r="DK494" s="15">
        <f t="shared" si="673"/>
        <v>1421.05293</v>
      </c>
      <c r="DL494" s="12">
        <v>1</v>
      </c>
      <c r="DM494" s="12">
        <v>280</v>
      </c>
      <c r="DN494" s="12">
        <v>1.83</v>
      </c>
      <c r="DO494" s="19">
        <f t="shared" si="674"/>
        <v>3.56684210526316</v>
      </c>
      <c r="DP494" s="20">
        <v>11872</v>
      </c>
      <c r="DQ494" s="12">
        <v>1</v>
      </c>
      <c r="DR494" s="12">
        <v>3.11</v>
      </c>
      <c r="DS494" s="9">
        <f t="shared" si="675"/>
        <v>4.11</v>
      </c>
      <c r="DT494" s="10">
        <v>1.225</v>
      </c>
      <c r="DU494" s="22">
        <v>1.085</v>
      </c>
      <c r="DV494" s="21">
        <f t="shared" si="676"/>
        <v>92541.8693183065</v>
      </c>
      <c r="EB494" s="12">
        <v>41606</v>
      </c>
      <c r="EC494" s="12">
        <v>0.02992</v>
      </c>
      <c r="ED494" s="13">
        <v>1.35</v>
      </c>
      <c r="EE494" s="14">
        <v>1</v>
      </c>
      <c r="EF494" s="15">
        <f t="shared" si="677"/>
        <v>1680.549552</v>
      </c>
      <c r="EG494" s="12">
        <v>1</v>
      </c>
      <c r="EH494" s="12">
        <v>280</v>
      </c>
      <c r="EI494" s="12">
        <v>1.92</v>
      </c>
      <c r="EJ494" s="19">
        <f t="shared" si="678"/>
        <v>3.65684210526316</v>
      </c>
      <c r="EK494" s="20">
        <v>11872</v>
      </c>
      <c r="EL494" s="12">
        <v>1</v>
      </c>
      <c r="EM494" s="12">
        <v>3.91</v>
      </c>
      <c r="EN494" s="9">
        <f t="shared" si="679"/>
        <v>4.91</v>
      </c>
      <c r="EO494" s="10">
        <v>1.225</v>
      </c>
      <c r="EP494" s="22">
        <v>1.2</v>
      </c>
      <c r="EQ494" s="21">
        <f t="shared" si="680"/>
        <v>130044.941231693</v>
      </c>
    </row>
    <row r="495" s="1" customFormat="1" customHeight="1" spans="6:147">
      <c r="F495" s="12">
        <v>35434</v>
      </c>
      <c r="G495" s="12">
        <v>0</v>
      </c>
      <c r="H495" s="13">
        <v>1.35</v>
      </c>
      <c r="I495" s="14">
        <v>1</v>
      </c>
      <c r="J495" s="15">
        <f t="shared" si="653"/>
        <v>0</v>
      </c>
      <c r="K495" s="12">
        <v>1</v>
      </c>
      <c r="L495" s="12">
        <v>280</v>
      </c>
      <c r="M495" s="12">
        <v>1.83</v>
      </c>
      <c r="N495" s="19">
        <f t="shared" si="654"/>
        <v>3.56684210526316</v>
      </c>
      <c r="O495" s="20">
        <v>0</v>
      </c>
      <c r="P495" s="12">
        <v>0.99</v>
      </c>
      <c r="Q495" s="12">
        <v>1.98</v>
      </c>
      <c r="R495" s="9">
        <f t="shared" si="655"/>
        <v>2.9602</v>
      </c>
      <c r="S495" s="10">
        <v>1.225</v>
      </c>
      <c r="T495" s="20">
        <v>1</v>
      </c>
      <c r="U495" s="21">
        <f t="shared" si="656"/>
        <v>0</v>
      </c>
      <c r="AA495" s="12">
        <v>35434</v>
      </c>
      <c r="AB495" s="12">
        <v>0.0253</v>
      </c>
      <c r="AC495" s="13">
        <v>1.35</v>
      </c>
      <c r="AD495" s="14">
        <v>1</v>
      </c>
      <c r="AE495" s="15">
        <f t="shared" si="657"/>
        <v>1210.24827</v>
      </c>
      <c r="AF495" s="12">
        <v>1</v>
      </c>
      <c r="AG495" s="12">
        <v>280</v>
      </c>
      <c r="AH495" s="12">
        <v>1.83</v>
      </c>
      <c r="AI495" s="19">
        <f t="shared" si="658"/>
        <v>3.56684210526316</v>
      </c>
      <c r="AJ495" s="20">
        <v>0</v>
      </c>
      <c r="AK495" s="12">
        <v>0.99</v>
      </c>
      <c r="AL495" s="12">
        <v>1.98</v>
      </c>
      <c r="AM495" s="9">
        <f t="shared" si="659"/>
        <v>2.9602</v>
      </c>
      <c r="AN495" s="10">
        <v>1.225</v>
      </c>
      <c r="AO495" s="22">
        <v>1.015</v>
      </c>
      <c r="AP495" s="21">
        <f t="shared" si="660"/>
        <v>15888.450322668</v>
      </c>
      <c r="AV495" s="12">
        <v>35728</v>
      </c>
      <c r="AW495" s="12">
        <v>0</v>
      </c>
      <c r="AX495" s="13">
        <v>1.35</v>
      </c>
      <c r="AY495" s="14">
        <v>1</v>
      </c>
      <c r="AZ495" s="15">
        <f t="shared" si="661"/>
        <v>0</v>
      </c>
      <c r="BA495" s="12">
        <v>1</v>
      </c>
      <c r="BB495" s="12">
        <v>280</v>
      </c>
      <c r="BC495" s="12">
        <v>1.83</v>
      </c>
      <c r="BD495" s="19">
        <f t="shared" si="662"/>
        <v>3.56684210526316</v>
      </c>
      <c r="BE495" s="20">
        <v>0</v>
      </c>
      <c r="BF495" s="12">
        <v>1</v>
      </c>
      <c r="BG495" s="12">
        <v>3.11</v>
      </c>
      <c r="BH495" s="9">
        <f t="shared" si="663"/>
        <v>4.11</v>
      </c>
      <c r="BI495" s="10">
        <v>1.225</v>
      </c>
      <c r="BJ495" s="20">
        <v>1</v>
      </c>
      <c r="BK495" s="21">
        <f t="shared" si="664"/>
        <v>0</v>
      </c>
      <c r="BQ495" s="12">
        <v>35728</v>
      </c>
      <c r="BR495" s="12">
        <v>0.0253</v>
      </c>
      <c r="BS495" s="13">
        <v>1.35</v>
      </c>
      <c r="BT495" s="14">
        <v>1</v>
      </c>
      <c r="BU495" s="15">
        <f t="shared" si="665"/>
        <v>1220.28984</v>
      </c>
      <c r="BV495" s="12">
        <v>1</v>
      </c>
      <c r="BW495" s="12">
        <v>280</v>
      </c>
      <c r="BX495" s="12">
        <v>1.83</v>
      </c>
      <c r="BY495" s="19">
        <f t="shared" si="666"/>
        <v>3.56684210526316</v>
      </c>
      <c r="BZ495" s="20">
        <v>0</v>
      </c>
      <c r="CA495" s="12">
        <v>1</v>
      </c>
      <c r="CB495" s="12">
        <v>3.11</v>
      </c>
      <c r="CC495" s="9">
        <f t="shared" si="667"/>
        <v>4.11</v>
      </c>
      <c r="CD495" s="10">
        <v>1.225</v>
      </c>
      <c r="CE495" s="22">
        <v>1.015</v>
      </c>
      <c r="CF495" s="21">
        <f t="shared" si="668"/>
        <v>22242.8704773429</v>
      </c>
      <c r="CL495" s="12">
        <v>41312</v>
      </c>
      <c r="CM495" s="12">
        <v>0.0253</v>
      </c>
      <c r="CN495" s="13">
        <v>1.35</v>
      </c>
      <c r="CO495" s="14">
        <v>1</v>
      </c>
      <c r="CP495" s="15">
        <f t="shared" si="669"/>
        <v>1411.01136</v>
      </c>
      <c r="CQ495" s="12">
        <v>1</v>
      </c>
      <c r="CR495" s="12">
        <v>280</v>
      </c>
      <c r="CS495" s="12">
        <v>1.83</v>
      </c>
      <c r="CT495" s="19">
        <f t="shared" si="670"/>
        <v>3.56684210526316</v>
      </c>
      <c r="CU495" s="20">
        <v>0</v>
      </c>
      <c r="CV495" s="12">
        <v>0.99</v>
      </c>
      <c r="CW495" s="12">
        <v>1.98</v>
      </c>
      <c r="CX495" s="9">
        <f t="shared" si="671"/>
        <v>2.9602</v>
      </c>
      <c r="CY495" s="10">
        <v>1.225</v>
      </c>
      <c r="CZ495" s="22">
        <v>1.085</v>
      </c>
      <c r="DA495" s="21">
        <f t="shared" si="672"/>
        <v>19801.6452653421</v>
      </c>
      <c r="DG495" s="12">
        <v>41606</v>
      </c>
      <c r="DH495" s="12">
        <v>0.0253</v>
      </c>
      <c r="DI495" s="13">
        <v>1.35</v>
      </c>
      <c r="DJ495" s="14">
        <v>1</v>
      </c>
      <c r="DK495" s="15">
        <f t="shared" si="673"/>
        <v>1421.05293</v>
      </c>
      <c r="DL495" s="12">
        <v>1</v>
      </c>
      <c r="DM495" s="12">
        <v>280</v>
      </c>
      <c r="DN495" s="12">
        <v>1.83</v>
      </c>
      <c r="DO495" s="19">
        <f t="shared" si="674"/>
        <v>3.56684210526316</v>
      </c>
      <c r="DP495" s="20">
        <v>0</v>
      </c>
      <c r="DQ495" s="12">
        <v>1</v>
      </c>
      <c r="DR495" s="12">
        <v>3.11</v>
      </c>
      <c r="DS495" s="9">
        <f t="shared" si="675"/>
        <v>4.11</v>
      </c>
      <c r="DT495" s="10">
        <v>1.225</v>
      </c>
      <c r="DU495" s="22">
        <v>1.085</v>
      </c>
      <c r="DV495" s="21">
        <f t="shared" si="676"/>
        <v>27688.6503983065</v>
      </c>
      <c r="EB495" s="12">
        <v>41606</v>
      </c>
      <c r="EC495" s="12">
        <v>0.02992</v>
      </c>
      <c r="ED495" s="13">
        <v>1.35</v>
      </c>
      <c r="EE495" s="14">
        <v>1</v>
      </c>
      <c r="EF495" s="15">
        <f t="shared" si="677"/>
        <v>1680.549552</v>
      </c>
      <c r="EG495" s="12">
        <v>1</v>
      </c>
      <c r="EH495" s="12">
        <v>280</v>
      </c>
      <c r="EI495" s="12">
        <v>1.92</v>
      </c>
      <c r="EJ495" s="19">
        <f t="shared" si="678"/>
        <v>3.65684210526316</v>
      </c>
      <c r="EK495" s="20">
        <v>0</v>
      </c>
      <c r="EL495" s="12">
        <v>1</v>
      </c>
      <c r="EM495" s="12">
        <v>3.91</v>
      </c>
      <c r="EN495" s="9">
        <f t="shared" si="679"/>
        <v>4.91</v>
      </c>
      <c r="EO495" s="10">
        <v>1.225</v>
      </c>
      <c r="EP495" s="22">
        <v>1.2</v>
      </c>
      <c r="EQ495" s="21">
        <f t="shared" si="680"/>
        <v>44356.4068316928</v>
      </c>
    </row>
    <row r="496" s="1" customFormat="1" customHeight="1" spans="6:147">
      <c r="F496" s="12">
        <v>35434</v>
      </c>
      <c r="G496" s="12">
        <v>0</v>
      </c>
      <c r="H496" s="13">
        <v>1.35</v>
      </c>
      <c r="I496" s="14">
        <v>1</v>
      </c>
      <c r="J496" s="15">
        <f t="shared" si="653"/>
        <v>0</v>
      </c>
      <c r="K496" s="12">
        <v>1</v>
      </c>
      <c r="L496" s="12">
        <v>280</v>
      </c>
      <c r="M496" s="12">
        <v>1.83</v>
      </c>
      <c r="N496" s="19">
        <f t="shared" si="654"/>
        <v>3.56684210526316</v>
      </c>
      <c r="O496" s="20">
        <v>0</v>
      </c>
      <c r="P496" s="12">
        <v>0.99</v>
      </c>
      <c r="Q496" s="12">
        <v>1.98</v>
      </c>
      <c r="R496" s="9">
        <f t="shared" si="655"/>
        <v>2.9602</v>
      </c>
      <c r="S496" s="10">
        <v>1.225</v>
      </c>
      <c r="T496" s="20">
        <v>1</v>
      </c>
      <c r="U496" s="21">
        <f t="shared" si="656"/>
        <v>0</v>
      </c>
      <c r="AA496" s="12">
        <v>35434</v>
      </c>
      <c r="AB496" s="12">
        <v>0.0253</v>
      </c>
      <c r="AC496" s="13">
        <v>1.35</v>
      </c>
      <c r="AD496" s="14">
        <v>1</v>
      </c>
      <c r="AE496" s="15">
        <f t="shared" si="657"/>
        <v>1210.24827</v>
      </c>
      <c r="AF496" s="12">
        <v>1</v>
      </c>
      <c r="AG496" s="12">
        <v>280</v>
      </c>
      <c r="AH496" s="12">
        <v>1.83</v>
      </c>
      <c r="AI496" s="19">
        <f t="shared" si="658"/>
        <v>3.56684210526316</v>
      </c>
      <c r="AJ496" s="20">
        <v>0</v>
      </c>
      <c r="AK496" s="12">
        <v>0.99</v>
      </c>
      <c r="AL496" s="12">
        <v>1.98</v>
      </c>
      <c r="AM496" s="9">
        <f t="shared" si="659"/>
        <v>2.9602</v>
      </c>
      <c r="AN496" s="10">
        <v>1.225</v>
      </c>
      <c r="AO496" s="22">
        <v>1.015</v>
      </c>
      <c r="AP496" s="21">
        <f t="shared" si="660"/>
        <v>15888.450322668</v>
      </c>
      <c r="AV496" s="12">
        <v>35728</v>
      </c>
      <c r="AW496" s="12">
        <v>0</v>
      </c>
      <c r="AX496" s="13">
        <v>1.35</v>
      </c>
      <c r="AY496" s="14">
        <v>1</v>
      </c>
      <c r="AZ496" s="15">
        <f t="shared" si="661"/>
        <v>0</v>
      </c>
      <c r="BA496" s="12">
        <v>1</v>
      </c>
      <c r="BB496" s="12">
        <v>280</v>
      </c>
      <c r="BC496" s="12">
        <v>1.83</v>
      </c>
      <c r="BD496" s="19">
        <f t="shared" si="662"/>
        <v>3.56684210526316</v>
      </c>
      <c r="BE496" s="20">
        <v>0</v>
      </c>
      <c r="BF496" s="12">
        <v>1</v>
      </c>
      <c r="BG496" s="12">
        <v>3.11</v>
      </c>
      <c r="BH496" s="9">
        <f t="shared" si="663"/>
        <v>4.11</v>
      </c>
      <c r="BI496" s="10">
        <v>1.225</v>
      </c>
      <c r="BJ496" s="20">
        <v>1</v>
      </c>
      <c r="BK496" s="21">
        <f t="shared" si="664"/>
        <v>0</v>
      </c>
      <c r="BQ496" s="12">
        <v>35728</v>
      </c>
      <c r="BR496" s="12">
        <v>0.0253</v>
      </c>
      <c r="BS496" s="13">
        <v>1.35</v>
      </c>
      <c r="BT496" s="14">
        <v>1</v>
      </c>
      <c r="BU496" s="15">
        <f t="shared" si="665"/>
        <v>1220.28984</v>
      </c>
      <c r="BV496" s="12">
        <v>1</v>
      </c>
      <c r="BW496" s="12">
        <v>280</v>
      </c>
      <c r="BX496" s="12">
        <v>1.83</v>
      </c>
      <c r="BY496" s="19">
        <f t="shared" si="666"/>
        <v>3.56684210526316</v>
      </c>
      <c r="BZ496" s="20">
        <v>0</v>
      </c>
      <c r="CA496" s="12">
        <v>1</v>
      </c>
      <c r="CB496" s="12">
        <v>3.11</v>
      </c>
      <c r="CC496" s="9">
        <f t="shared" si="667"/>
        <v>4.11</v>
      </c>
      <c r="CD496" s="10">
        <v>1.225</v>
      </c>
      <c r="CE496" s="22">
        <v>1.015</v>
      </c>
      <c r="CF496" s="21">
        <f t="shared" si="668"/>
        <v>22242.8704773429</v>
      </c>
      <c r="CL496" s="12">
        <v>41312</v>
      </c>
      <c r="CM496" s="12">
        <v>0.0253</v>
      </c>
      <c r="CN496" s="13">
        <v>1.35</v>
      </c>
      <c r="CO496" s="14">
        <v>1</v>
      </c>
      <c r="CP496" s="15">
        <f t="shared" si="669"/>
        <v>1411.01136</v>
      </c>
      <c r="CQ496" s="12">
        <v>1</v>
      </c>
      <c r="CR496" s="12">
        <v>280</v>
      </c>
      <c r="CS496" s="12">
        <v>1.83</v>
      </c>
      <c r="CT496" s="19">
        <f t="shared" si="670"/>
        <v>3.56684210526316</v>
      </c>
      <c r="CU496" s="20">
        <v>0</v>
      </c>
      <c r="CV496" s="12">
        <v>0.99</v>
      </c>
      <c r="CW496" s="12">
        <v>1.98</v>
      </c>
      <c r="CX496" s="9">
        <f t="shared" si="671"/>
        <v>2.9602</v>
      </c>
      <c r="CY496" s="10">
        <v>1.225</v>
      </c>
      <c r="CZ496" s="22">
        <v>1.085</v>
      </c>
      <c r="DA496" s="21">
        <f t="shared" si="672"/>
        <v>19801.6452653421</v>
      </c>
      <c r="DG496" s="12">
        <v>41606</v>
      </c>
      <c r="DH496" s="12">
        <v>0.0253</v>
      </c>
      <c r="DI496" s="13">
        <v>1.35</v>
      </c>
      <c r="DJ496" s="14">
        <v>1</v>
      </c>
      <c r="DK496" s="15">
        <f t="shared" si="673"/>
        <v>1421.05293</v>
      </c>
      <c r="DL496" s="12">
        <v>1</v>
      </c>
      <c r="DM496" s="12">
        <v>280</v>
      </c>
      <c r="DN496" s="12">
        <v>1.83</v>
      </c>
      <c r="DO496" s="19">
        <f t="shared" si="674"/>
        <v>3.56684210526316</v>
      </c>
      <c r="DP496" s="20">
        <v>0</v>
      </c>
      <c r="DQ496" s="12">
        <v>1</v>
      </c>
      <c r="DR496" s="12">
        <v>3.11</v>
      </c>
      <c r="DS496" s="9">
        <f t="shared" si="675"/>
        <v>4.11</v>
      </c>
      <c r="DT496" s="10">
        <v>1.225</v>
      </c>
      <c r="DU496" s="22">
        <v>1.085</v>
      </c>
      <c r="DV496" s="21">
        <f t="shared" si="676"/>
        <v>27688.6503983065</v>
      </c>
      <c r="EB496" s="12">
        <v>41606</v>
      </c>
      <c r="EC496" s="12">
        <v>0.02992</v>
      </c>
      <c r="ED496" s="13">
        <v>1.35</v>
      </c>
      <c r="EE496" s="14">
        <v>1</v>
      </c>
      <c r="EF496" s="15">
        <f t="shared" si="677"/>
        <v>1680.549552</v>
      </c>
      <c r="EG496" s="12">
        <v>1</v>
      </c>
      <c r="EH496" s="12">
        <v>280</v>
      </c>
      <c r="EI496" s="12">
        <v>1.92</v>
      </c>
      <c r="EJ496" s="19">
        <f t="shared" si="678"/>
        <v>3.65684210526316</v>
      </c>
      <c r="EK496" s="20">
        <v>0</v>
      </c>
      <c r="EL496" s="12">
        <v>1</v>
      </c>
      <c r="EM496" s="12">
        <v>3.91</v>
      </c>
      <c r="EN496" s="9">
        <f t="shared" si="679"/>
        <v>4.91</v>
      </c>
      <c r="EO496" s="10">
        <v>1.225</v>
      </c>
      <c r="EP496" s="22">
        <v>1.2</v>
      </c>
      <c r="EQ496" s="21">
        <f t="shared" si="680"/>
        <v>44356.4068316928</v>
      </c>
    </row>
    <row r="497" s="1" customFormat="1" customHeight="1" spans="6:147">
      <c r="F497" s="12">
        <v>35434</v>
      </c>
      <c r="G497" s="12">
        <v>0</v>
      </c>
      <c r="H497" s="13">
        <v>1.35</v>
      </c>
      <c r="I497" s="14">
        <v>1</v>
      </c>
      <c r="J497" s="15">
        <f t="shared" si="653"/>
        <v>0</v>
      </c>
      <c r="K497" s="12">
        <v>1</v>
      </c>
      <c r="L497" s="12">
        <v>280</v>
      </c>
      <c r="M497" s="12">
        <v>1.83</v>
      </c>
      <c r="N497" s="19">
        <f t="shared" si="654"/>
        <v>3.56684210526316</v>
      </c>
      <c r="O497" s="20">
        <v>0</v>
      </c>
      <c r="P497" s="12">
        <v>0.99</v>
      </c>
      <c r="Q497" s="12">
        <v>1.98</v>
      </c>
      <c r="R497" s="9">
        <f t="shared" si="655"/>
        <v>2.9602</v>
      </c>
      <c r="S497" s="10">
        <v>1.225</v>
      </c>
      <c r="T497" s="20">
        <v>1</v>
      </c>
      <c r="U497" s="21">
        <f t="shared" si="656"/>
        <v>0</v>
      </c>
      <c r="AA497" s="12">
        <v>35434</v>
      </c>
      <c r="AB497" s="12">
        <v>0</v>
      </c>
      <c r="AC497" s="13">
        <v>1.35</v>
      </c>
      <c r="AD497" s="14">
        <v>1</v>
      </c>
      <c r="AE497" s="15">
        <f t="shared" si="657"/>
        <v>0</v>
      </c>
      <c r="AF497" s="12">
        <v>1</v>
      </c>
      <c r="AG497" s="12">
        <v>280</v>
      </c>
      <c r="AH497" s="12">
        <v>1.83</v>
      </c>
      <c r="AI497" s="19">
        <f t="shared" si="658"/>
        <v>3.56684210526316</v>
      </c>
      <c r="AJ497" s="20">
        <v>0</v>
      </c>
      <c r="AK497" s="12">
        <v>0.99</v>
      </c>
      <c r="AL497" s="12">
        <v>1.98</v>
      </c>
      <c r="AM497" s="9">
        <f t="shared" si="659"/>
        <v>2.9602</v>
      </c>
      <c r="AN497" s="10">
        <v>1.225</v>
      </c>
      <c r="AO497" s="22">
        <v>1.015</v>
      </c>
      <c r="AP497" s="21">
        <f t="shared" si="660"/>
        <v>0</v>
      </c>
      <c r="AV497" s="12">
        <v>35728</v>
      </c>
      <c r="AW497" s="12">
        <v>0</v>
      </c>
      <c r="AX497" s="13">
        <v>1.35</v>
      </c>
      <c r="AY497" s="14">
        <v>1</v>
      </c>
      <c r="AZ497" s="15">
        <f t="shared" si="661"/>
        <v>0</v>
      </c>
      <c r="BA497" s="12">
        <v>1</v>
      </c>
      <c r="BB497" s="12">
        <v>280</v>
      </c>
      <c r="BC497" s="12">
        <v>1.83</v>
      </c>
      <c r="BD497" s="19">
        <f t="shared" si="662"/>
        <v>3.56684210526316</v>
      </c>
      <c r="BE497" s="20">
        <v>0</v>
      </c>
      <c r="BF497" s="12">
        <v>1</v>
      </c>
      <c r="BG497" s="12">
        <v>3.11</v>
      </c>
      <c r="BH497" s="9">
        <f t="shared" si="663"/>
        <v>4.11</v>
      </c>
      <c r="BI497" s="10">
        <v>1.225</v>
      </c>
      <c r="BJ497" s="20">
        <v>1</v>
      </c>
      <c r="BK497" s="21">
        <f t="shared" si="664"/>
        <v>0</v>
      </c>
      <c r="BQ497" s="12">
        <v>35728</v>
      </c>
      <c r="BR497" s="12">
        <v>0</v>
      </c>
      <c r="BS497" s="13">
        <v>1.35</v>
      </c>
      <c r="BT497" s="14">
        <v>1</v>
      </c>
      <c r="BU497" s="15">
        <f t="shared" si="665"/>
        <v>0</v>
      </c>
      <c r="BV497" s="12">
        <v>1</v>
      </c>
      <c r="BW497" s="12">
        <v>280</v>
      </c>
      <c r="BX497" s="12">
        <v>1.83</v>
      </c>
      <c r="BY497" s="19">
        <f t="shared" si="666"/>
        <v>3.56684210526316</v>
      </c>
      <c r="BZ497" s="20">
        <v>0</v>
      </c>
      <c r="CA497" s="12">
        <v>1</v>
      </c>
      <c r="CB497" s="12">
        <v>3.11</v>
      </c>
      <c r="CC497" s="9">
        <f t="shared" si="667"/>
        <v>4.11</v>
      </c>
      <c r="CD497" s="10">
        <v>1.225</v>
      </c>
      <c r="CE497" s="22">
        <v>1.015</v>
      </c>
      <c r="CF497" s="21">
        <f t="shared" si="668"/>
        <v>0</v>
      </c>
      <c r="CL497" s="12">
        <v>41312</v>
      </c>
      <c r="CM497" s="12">
        <v>0.0253</v>
      </c>
      <c r="CN497" s="13">
        <v>1.35</v>
      </c>
      <c r="CO497" s="14">
        <v>1</v>
      </c>
      <c r="CP497" s="15">
        <f t="shared" si="669"/>
        <v>1411.01136</v>
      </c>
      <c r="CQ497" s="12">
        <v>1</v>
      </c>
      <c r="CR497" s="12">
        <v>280</v>
      </c>
      <c r="CS497" s="12">
        <v>1.83</v>
      </c>
      <c r="CT497" s="19">
        <f t="shared" si="670"/>
        <v>3.56684210526316</v>
      </c>
      <c r="CU497" s="20">
        <v>0</v>
      </c>
      <c r="CV497" s="12">
        <v>0.99</v>
      </c>
      <c r="CW497" s="12">
        <v>1.98</v>
      </c>
      <c r="CX497" s="9">
        <f t="shared" si="671"/>
        <v>2.9602</v>
      </c>
      <c r="CY497" s="10">
        <v>1.225</v>
      </c>
      <c r="CZ497" s="22">
        <v>1.085</v>
      </c>
      <c r="DA497" s="21">
        <f t="shared" si="672"/>
        <v>19801.6452653421</v>
      </c>
      <c r="DG497" s="12">
        <v>41606</v>
      </c>
      <c r="DH497" s="12">
        <v>0.0253</v>
      </c>
      <c r="DI497" s="13">
        <v>1.35</v>
      </c>
      <c r="DJ497" s="14">
        <v>1</v>
      </c>
      <c r="DK497" s="15">
        <f t="shared" si="673"/>
        <v>1421.05293</v>
      </c>
      <c r="DL497" s="12">
        <v>1</v>
      </c>
      <c r="DM497" s="12">
        <v>280</v>
      </c>
      <c r="DN497" s="12">
        <v>1.83</v>
      </c>
      <c r="DO497" s="19">
        <f t="shared" si="674"/>
        <v>3.56684210526316</v>
      </c>
      <c r="DP497" s="20">
        <v>0</v>
      </c>
      <c r="DQ497" s="12">
        <v>1</v>
      </c>
      <c r="DR497" s="12">
        <v>3.11</v>
      </c>
      <c r="DS497" s="9">
        <f t="shared" si="675"/>
        <v>4.11</v>
      </c>
      <c r="DT497" s="10">
        <v>1.225</v>
      </c>
      <c r="DU497" s="22">
        <v>1.085</v>
      </c>
      <c r="DV497" s="21">
        <f t="shared" si="676"/>
        <v>27688.6503983065</v>
      </c>
      <c r="EB497" s="12">
        <v>41606</v>
      </c>
      <c r="EC497" s="12">
        <v>0.02992</v>
      </c>
      <c r="ED497" s="13">
        <v>1.35</v>
      </c>
      <c r="EE497" s="14">
        <v>1</v>
      </c>
      <c r="EF497" s="15">
        <f t="shared" si="677"/>
        <v>1680.549552</v>
      </c>
      <c r="EG497" s="12">
        <v>1</v>
      </c>
      <c r="EH497" s="12">
        <v>280</v>
      </c>
      <c r="EI497" s="12">
        <v>1.92</v>
      </c>
      <c r="EJ497" s="19">
        <f t="shared" si="678"/>
        <v>3.65684210526316</v>
      </c>
      <c r="EK497" s="20">
        <v>0</v>
      </c>
      <c r="EL497" s="12">
        <v>1</v>
      </c>
      <c r="EM497" s="12">
        <v>3.91</v>
      </c>
      <c r="EN497" s="9">
        <f t="shared" si="679"/>
        <v>4.91</v>
      </c>
      <c r="EO497" s="10">
        <v>1.225</v>
      </c>
      <c r="EP497" s="22">
        <v>1.2</v>
      </c>
      <c r="EQ497" s="21">
        <f t="shared" si="680"/>
        <v>44356.4068316928</v>
      </c>
    </row>
    <row r="498" s="1" customFormat="1" customHeight="1" spans="6:147">
      <c r="F498" s="12">
        <v>35434</v>
      </c>
      <c r="G498" s="12">
        <v>0</v>
      </c>
      <c r="H498" s="13">
        <v>1.35</v>
      </c>
      <c r="I498" s="14">
        <v>1</v>
      </c>
      <c r="J498" s="15">
        <f t="shared" si="653"/>
        <v>0</v>
      </c>
      <c r="K498" s="12">
        <v>1</v>
      </c>
      <c r="L498" s="12">
        <v>280</v>
      </c>
      <c r="M498" s="12">
        <v>1.83</v>
      </c>
      <c r="N498" s="19">
        <f t="shared" si="654"/>
        <v>3.56684210526316</v>
      </c>
      <c r="O498" s="20">
        <v>0</v>
      </c>
      <c r="P498" s="12">
        <v>0.99</v>
      </c>
      <c r="Q498" s="12">
        <v>1.98</v>
      </c>
      <c r="R498" s="9">
        <f t="shared" si="655"/>
        <v>2.9602</v>
      </c>
      <c r="S498" s="10">
        <v>1.225</v>
      </c>
      <c r="T498" s="20">
        <v>1</v>
      </c>
      <c r="U498" s="21">
        <f t="shared" si="656"/>
        <v>0</v>
      </c>
      <c r="AA498" s="12">
        <v>35434</v>
      </c>
      <c r="AB498" s="12">
        <v>0</v>
      </c>
      <c r="AC498" s="13">
        <v>1.35</v>
      </c>
      <c r="AD498" s="14">
        <v>1</v>
      </c>
      <c r="AE498" s="15">
        <f t="shared" si="657"/>
        <v>0</v>
      </c>
      <c r="AF498" s="12">
        <v>1</v>
      </c>
      <c r="AG498" s="12">
        <v>280</v>
      </c>
      <c r="AH498" s="12">
        <v>1.83</v>
      </c>
      <c r="AI498" s="19">
        <f t="shared" si="658"/>
        <v>3.56684210526316</v>
      </c>
      <c r="AJ498" s="20">
        <v>0</v>
      </c>
      <c r="AK498" s="12">
        <v>0.99</v>
      </c>
      <c r="AL498" s="12">
        <v>1.98</v>
      </c>
      <c r="AM498" s="9">
        <f t="shared" si="659"/>
        <v>2.9602</v>
      </c>
      <c r="AN498" s="10">
        <v>1.225</v>
      </c>
      <c r="AO498" s="22">
        <v>1.015</v>
      </c>
      <c r="AP498" s="21">
        <f t="shared" si="660"/>
        <v>0</v>
      </c>
      <c r="AV498" s="12">
        <v>35728</v>
      </c>
      <c r="AW498" s="12">
        <v>0</v>
      </c>
      <c r="AX498" s="13">
        <v>1.35</v>
      </c>
      <c r="AY498" s="14">
        <v>1</v>
      </c>
      <c r="AZ498" s="15">
        <f t="shared" si="661"/>
        <v>0</v>
      </c>
      <c r="BA498" s="12">
        <v>1</v>
      </c>
      <c r="BB498" s="12">
        <v>280</v>
      </c>
      <c r="BC498" s="12">
        <v>1.83</v>
      </c>
      <c r="BD498" s="19">
        <f t="shared" si="662"/>
        <v>3.56684210526316</v>
      </c>
      <c r="BE498" s="20">
        <v>0</v>
      </c>
      <c r="BF498" s="12">
        <v>1</v>
      </c>
      <c r="BG498" s="12">
        <v>3.11</v>
      </c>
      <c r="BH498" s="9">
        <f t="shared" si="663"/>
        <v>4.11</v>
      </c>
      <c r="BI498" s="10">
        <v>1.225</v>
      </c>
      <c r="BJ498" s="20">
        <v>1</v>
      </c>
      <c r="BK498" s="21">
        <f t="shared" si="664"/>
        <v>0</v>
      </c>
      <c r="BQ498" s="12">
        <v>35728</v>
      </c>
      <c r="BR498" s="12">
        <v>0</v>
      </c>
      <c r="BS498" s="13">
        <v>1.35</v>
      </c>
      <c r="BT498" s="14">
        <v>1</v>
      </c>
      <c r="BU498" s="15">
        <f t="shared" si="665"/>
        <v>0</v>
      </c>
      <c r="BV498" s="12">
        <v>1</v>
      </c>
      <c r="BW498" s="12">
        <v>280</v>
      </c>
      <c r="BX498" s="12">
        <v>1.83</v>
      </c>
      <c r="BY498" s="19">
        <f t="shared" si="666"/>
        <v>3.56684210526316</v>
      </c>
      <c r="BZ498" s="20">
        <v>0</v>
      </c>
      <c r="CA498" s="12">
        <v>1</v>
      </c>
      <c r="CB498" s="12">
        <v>3.11</v>
      </c>
      <c r="CC498" s="9">
        <f t="shared" si="667"/>
        <v>4.11</v>
      </c>
      <c r="CD498" s="10">
        <v>1.225</v>
      </c>
      <c r="CE498" s="22">
        <v>1.015</v>
      </c>
      <c r="CF498" s="21">
        <f t="shared" si="668"/>
        <v>0</v>
      </c>
      <c r="CL498" s="12">
        <v>41312</v>
      </c>
      <c r="CM498" s="12">
        <v>0.0253</v>
      </c>
      <c r="CN498" s="13">
        <v>1.35</v>
      </c>
      <c r="CO498" s="14">
        <v>1</v>
      </c>
      <c r="CP498" s="15">
        <f t="shared" si="669"/>
        <v>1411.01136</v>
      </c>
      <c r="CQ498" s="12">
        <v>1</v>
      </c>
      <c r="CR498" s="12">
        <v>280</v>
      </c>
      <c r="CS498" s="12">
        <v>1.83</v>
      </c>
      <c r="CT498" s="19">
        <f t="shared" si="670"/>
        <v>3.56684210526316</v>
      </c>
      <c r="CU498" s="20">
        <v>0</v>
      </c>
      <c r="CV498" s="12">
        <v>0.99</v>
      </c>
      <c r="CW498" s="12">
        <v>1.98</v>
      </c>
      <c r="CX498" s="9">
        <f t="shared" si="671"/>
        <v>2.9602</v>
      </c>
      <c r="CY498" s="10">
        <v>1.225</v>
      </c>
      <c r="CZ498" s="22">
        <v>1.085</v>
      </c>
      <c r="DA498" s="21">
        <f t="shared" si="672"/>
        <v>19801.6452653421</v>
      </c>
      <c r="DG498" s="12">
        <v>41606</v>
      </c>
      <c r="DH498" s="12">
        <v>0.0253</v>
      </c>
      <c r="DI498" s="13">
        <v>1.35</v>
      </c>
      <c r="DJ498" s="14">
        <v>1</v>
      </c>
      <c r="DK498" s="15">
        <f t="shared" si="673"/>
        <v>1421.05293</v>
      </c>
      <c r="DL498" s="12">
        <v>1</v>
      </c>
      <c r="DM498" s="12">
        <v>280</v>
      </c>
      <c r="DN498" s="12">
        <v>1.83</v>
      </c>
      <c r="DO498" s="19">
        <f t="shared" si="674"/>
        <v>3.56684210526316</v>
      </c>
      <c r="DP498" s="20">
        <v>0</v>
      </c>
      <c r="DQ498" s="12">
        <v>1</v>
      </c>
      <c r="DR498" s="12">
        <v>3.11</v>
      </c>
      <c r="DS498" s="9">
        <f t="shared" si="675"/>
        <v>4.11</v>
      </c>
      <c r="DT498" s="10">
        <v>1.225</v>
      </c>
      <c r="DU498" s="22">
        <v>1.085</v>
      </c>
      <c r="DV498" s="21">
        <f t="shared" si="676"/>
        <v>27688.6503983065</v>
      </c>
      <c r="EB498" s="12">
        <v>41606</v>
      </c>
      <c r="EC498" s="12">
        <v>0.02992</v>
      </c>
      <c r="ED498" s="13">
        <v>1.35</v>
      </c>
      <c r="EE498" s="14">
        <v>1</v>
      </c>
      <c r="EF498" s="15">
        <f t="shared" si="677"/>
        <v>1680.549552</v>
      </c>
      <c r="EG498" s="12">
        <v>1</v>
      </c>
      <c r="EH498" s="12">
        <v>280</v>
      </c>
      <c r="EI498" s="12">
        <v>1.92</v>
      </c>
      <c r="EJ498" s="19">
        <f t="shared" si="678"/>
        <v>3.65684210526316</v>
      </c>
      <c r="EK498" s="20">
        <v>0</v>
      </c>
      <c r="EL498" s="12">
        <v>1</v>
      </c>
      <c r="EM498" s="12">
        <v>3.91</v>
      </c>
      <c r="EN498" s="9">
        <f t="shared" si="679"/>
        <v>4.91</v>
      </c>
      <c r="EO498" s="10">
        <v>1.225</v>
      </c>
      <c r="EP498" s="22">
        <v>1.2</v>
      </c>
      <c r="EQ498" s="21">
        <f t="shared" si="680"/>
        <v>44356.4068316928</v>
      </c>
    </row>
    <row r="499" s="1" customFormat="1" customHeight="1" spans="6:147">
      <c r="F499" s="12">
        <v>35434</v>
      </c>
      <c r="G499" s="12">
        <v>0</v>
      </c>
      <c r="H499" s="13">
        <v>1.35</v>
      </c>
      <c r="I499" s="14">
        <v>1</v>
      </c>
      <c r="J499" s="15">
        <f t="shared" si="653"/>
        <v>0</v>
      </c>
      <c r="K499" s="12">
        <v>1</v>
      </c>
      <c r="L499" s="12">
        <v>280</v>
      </c>
      <c r="M499" s="12">
        <v>1.83</v>
      </c>
      <c r="N499" s="19">
        <f t="shared" si="654"/>
        <v>3.56684210526316</v>
      </c>
      <c r="O499" s="20">
        <v>0</v>
      </c>
      <c r="P499" s="12">
        <v>0.99</v>
      </c>
      <c r="Q499" s="12">
        <v>1.98</v>
      </c>
      <c r="R499" s="9">
        <f t="shared" si="655"/>
        <v>2.9602</v>
      </c>
      <c r="S499" s="10">
        <v>1.225</v>
      </c>
      <c r="T499" s="20">
        <v>1</v>
      </c>
      <c r="U499" s="21">
        <f t="shared" si="656"/>
        <v>0</v>
      </c>
      <c r="AA499" s="12">
        <v>35434</v>
      </c>
      <c r="AB499" s="12">
        <v>0</v>
      </c>
      <c r="AC499" s="13">
        <v>1.35</v>
      </c>
      <c r="AD499" s="14">
        <v>1</v>
      </c>
      <c r="AE499" s="15">
        <f t="shared" si="657"/>
        <v>0</v>
      </c>
      <c r="AF499" s="12">
        <v>1</v>
      </c>
      <c r="AG499" s="12">
        <v>280</v>
      </c>
      <c r="AH499" s="12">
        <v>1.83</v>
      </c>
      <c r="AI499" s="19">
        <f t="shared" si="658"/>
        <v>3.56684210526316</v>
      </c>
      <c r="AJ499" s="20">
        <v>0</v>
      </c>
      <c r="AK499" s="12">
        <v>0.99</v>
      </c>
      <c r="AL499" s="12">
        <v>1.98</v>
      </c>
      <c r="AM499" s="9">
        <f t="shared" si="659"/>
        <v>2.9602</v>
      </c>
      <c r="AN499" s="10">
        <v>1.225</v>
      </c>
      <c r="AO499" s="22">
        <v>1.015</v>
      </c>
      <c r="AP499" s="21">
        <f t="shared" si="660"/>
        <v>0</v>
      </c>
      <c r="AV499" s="12">
        <v>35728</v>
      </c>
      <c r="AW499" s="12">
        <v>0</v>
      </c>
      <c r="AX499" s="13">
        <v>1.35</v>
      </c>
      <c r="AY499" s="14">
        <v>1</v>
      </c>
      <c r="AZ499" s="15">
        <f t="shared" si="661"/>
        <v>0</v>
      </c>
      <c r="BA499" s="12">
        <v>1</v>
      </c>
      <c r="BB499" s="12">
        <v>280</v>
      </c>
      <c r="BC499" s="12">
        <v>1.83</v>
      </c>
      <c r="BD499" s="19">
        <f t="shared" si="662"/>
        <v>3.56684210526316</v>
      </c>
      <c r="BE499" s="20">
        <v>0</v>
      </c>
      <c r="BF499" s="12">
        <v>1</v>
      </c>
      <c r="BG499" s="12">
        <v>3.11</v>
      </c>
      <c r="BH499" s="9">
        <f t="shared" si="663"/>
        <v>4.11</v>
      </c>
      <c r="BI499" s="10">
        <v>1.225</v>
      </c>
      <c r="BJ499" s="20">
        <v>1</v>
      </c>
      <c r="BK499" s="21">
        <f t="shared" si="664"/>
        <v>0</v>
      </c>
      <c r="BQ499" s="12">
        <v>35728</v>
      </c>
      <c r="BR499" s="12">
        <v>0</v>
      </c>
      <c r="BS499" s="13">
        <v>1.35</v>
      </c>
      <c r="BT499" s="14">
        <v>1</v>
      </c>
      <c r="BU499" s="15">
        <f t="shared" si="665"/>
        <v>0</v>
      </c>
      <c r="BV499" s="12">
        <v>1</v>
      </c>
      <c r="BW499" s="12">
        <v>280</v>
      </c>
      <c r="BX499" s="12">
        <v>1.83</v>
      </c>
      <c r="BY499" s="19">
        <f t="shared" si="666"/>
        <v>3.56684210526316</v>
      </c>
      <c r="BZ499" s="20">
        <v>0</v>
      </c>
      <c r="CA499" s="12">
        <v>1</v>
      </c>
      <c r="CB499" s="12">
        <v>3.11</v>
      </c>
      <c r="CC499" s="9">
        <f t="shared" si="667"/>
        <v>4.11</v>
      </c>
      <c r="CD499" s="10">
        <v>1.225</v>
      </c>
      <c r="CE499" s="22">
        <v>1.015</v>
      </c>
      <c r="CF499" s="21">
        <f t="shared" si="668"/>
        <v>0</v>
      </c>
      <c r="CL499" s="12">
        <v>41312</v>
      </c>
      <c r="CM499" s="12">
        <v>0.0253</v>
      </c>
      <c r="CN499" s="13">
        <v>1.35</v>
      </c>
      <c r="CO499" s="14">
        <v>1</v>
      </c>
      <c r="CP499" s="15">
        <f t="shared" si="669"/>
        <v>1411.01136</v>
      </c>
      <c r="CQ499" s="12">
        <v>1</v>
      </c>
      <c r="CR499" s="12">
        <v>280</v>
      </c>
      <c r="CS499" s="12">
        <v>1.83</v>
      </c>
      <c r="CT499" s="19">
        <f t="shared" si="670"/>
        <v>3.56684210526316</v>
      </c>
      <c r="CU499" s="20">
        <v>0</v>
      </c>
      <c r="CV499" s="12">
        <v>0.99</v>
      </c>
      <c r="CW499" s="12">
        <v>1.98</v>
      </c>
      <c r="CX499" s="9">
        <f t="shared" si="671"/>
        <v>2.9602</v>
      </c>
      <c r="CY499" s="10">
        <v>1.225</v>
      </c>
      <c r="CZ499" s="22">
        <v>1.085</v>
      </c>
      <c r="DA499" s="21">
        <f t="shared" si="672"/>
        <v>19801.6452653421</v>
      </c>
      <c r="DG499" s="12">
        <v>41606</v>
      </c>
      <c r="DH499" s="12">
        <v>0.0253</v>
      </c>
      <c r="DI499" s="13">
        <v>1.35</v>
      </c>
      <c r="DJ499" s="14">
        <v>1</v>
      </c>
      <c r="DK499" s="15">
        <f t="shared" si="673"/>
        <v>1421.05293</v>
      </c>
      <c r="DL499" s="12">
        <v>1</v>
      </c>
      <c r="DM499" s="12">
        <v>280</v>
      </c>
      <c r="DN499" s="12">
        <v>1.83</v>
      </c>
      <c r="DO499" s="19">
        <f t="shared" si="674"/>
        <v>3.56684210526316</v>
      </c>
      <c r="DP499" s="20">
        <v>0</v>
      </c>
      <c r="DQ499" s="12">
        <v>1</v>
      </c>
      <c r="DR499" s="12">
        <v>3.11</v>
      </c>
      <c r="DS499" s="9">
        <f t="shared" si="675"/>
        <v>4.11</v>
      </c>
      <c r="DT499" s="10">
        <v>1.225</v>
      </c>
      <c r="DU499" s="22">
        <v>1.085</v>
      </c>
      <c r="DV499" s="21">
        <f t="shared" si="676"/>
        <v>27688.6503983065</v>
      </c>
      <c r="EB499" s="12">
        <v>41606</v>
      </c>
      <c r="EC499" s="12">
        <v>0.02992</v>
      </c>
      <c r="ED499" s="13">
        <v>1.35</v>
      </c>
      <c r="EE499" s="14">
        <v>1</v>
      </c>
      <c r="EF499" s="15">
        <f t="shared" si="677"/>
        <v>1680.549552</v>
      </c>
      <c r="EG499" s="12">
        <v>1</v>
      </c>
      <c r="EH499" s="12">
        <v>280</v>
      </c>
      <c r="EI499" s="12">
        <v>1.92</v>
      </c>
      <c r="EJ499" s="19">
        <f t="shared" si="678"/>
        <v>3.65684210526316</v>
      </c>
      <c r="EK499" s="20">
        <v>0</v>
      </c>
      <c r="EL499" s="12">
        <v>1</v>
      </c>
      <c r="EM499" s="12">
        <v>3.91</v>
      </c>
      <c r="EN499" s="9">
        <f t="shared" si="679"/>
        <v>4.91</v>
      </c>
      <c r="EO499" s="10">
        <v>1.225</v>
      </c>
      <c r="EP499" s="22">
        <v>1.2</v>
      </c>
      <c r="EQ499" s="21">
        <f t="shared" si="680"/>
        <v>44356.4068316928</v>
      </c>
    </row>
    <row r="500" s="1" customFormat="1" customHeight="1" spans="6:147">
      <c r="F500" s="12">
        <v>35434</v>
      </c>
      <c r="G500" s="12">
        <v>0</v>
      </c>
      <c r="H500" s="13">
        <v>1.35</v>
      </c>
      <c r="I500" s="14">
        <v>1</v>
      </c>
      <c r="J500" s="15">
        <f t="shared" si="653"/>
        <v>0</v>
      </c>
      <c r="K500" s="12">
        <v>1</v>
      </c>
      <c r="L500" s="12">
        <v>280</v>
      </c>
      <c r="M500" s="12">
        <v>1.83</v>
      </c>
      <c r="N500" s="19">
        <f t="shared" si="654"/>
        <v>3.56684210526316</v>
      </c>
      <c r="O500" s="20">
        <v>0</v>
      </c>
      <c r="P500" s="12">
        <v>0.99</v>
      </c>
      <c r="Q500" s="12">
        <v>1.98</v>
      </c>
      <c r="R500" s="9">
        <f t="shared" si="655"/>
        <v>2.9602</v>
      </c>
      <c r="S500" s="10">
        <v>1.225</v>
      </c>
      <c r="T500" s="20">
        <v>1</v>
      </c>
      <c r="U500" s="21">
        <f t="shared" si="656"/>
        <v>0</v>
      </c>
      <c r="AA500" s="12">
        <v>35434</v>
      </c>
      <c r="AB500" s="12">
        <v>0</v>
      </c>
      <c r="AC500" s="13">
        <v>1.35</v>
      </c>
      <c r="AD500" s="14">
        <v>1</v>
      </c>
      <c r="AE500" s="15">
        <f t="shared" si="657"/>
        <v>0</v>
      </c>
      <c r="AF500" s="12">
        <v>1</v>
      </c>
      <c r="AG500" s="12">
        <v>280</v>
      </c>
      <c r="AH500" s="12">
        <v>1.83</v>
      </c>
      <c r="AI500" s="19">
        <f t="shared" si="658"/>
        <v>3.56684210526316</v>
      </c>
      <c r="AJ500" s="20">
        <v>0</v>
      </c>
      <c r="AK500" s="12">
        <v>0.99</v>
      </c>
      <c r="AL500" s="12">
        <v>1.98</v>
      </c>
      <c r="AM500" s="9">
        <f t="shared" si="659"/>
        <v>2.9602</v>
      </c>
      <c r="AN500" s="10">
        <v>1.225</v>
      </c>
      <c r="AO500" s="22">
        <v>1.015</v>
      </c>
      <c r="AP500" s="21">
        <f t="shared" si="660"/>
        <v>0</v>
      </c>
      <c r="AV500" s="12">
        <v>35728</v>
      </c>
      <c r="AW500" s="12">
        <v>0</v>
      </c>
      <c r="AX500" s="13">
        <v>1.35</v>
      </c>
      <c r="AY500" s="14">
        <v>1</v>
      </c>
      <c r="AZ500" s="15">
        <f t="shared" si="661"/>
        <v>0</v>
      </c>
      <c r="BA500" s="12">
        <v>1</v>
      </c>
      <c r="BB500" s="12">
        <v>280</v>
      </c>
      <c r="BC500" s="12">
        <v>1.83</v>
      </c>
      <c r="BD500" s="19">
        <f t="shared" si="662"/>
        <v>3.56684210526316</v>
      </c>
      <c r="BE500" s="20">
        <v>0</v>
      </c>
      <c r="BF500" s="12">
        <v>1</v>
      </c>
      <c r="BG500" s="12">
        <v>3.11</v>
      </c>
      <c r="BH500" s="9">
        <f t="shared" si="663"/>
        <v>4.11</v>
      </c>
      <c r="BI500" s="10">
        <v>1.225</v>
      </c>
      <c r="BJ500" s="20">
        <v>1</v>
      </c>
      <c r="BK500" s="21">
        <f t="shared" si="664"/>
        <v>0</v>
      </c>
      <c r="BQ500" s="12">
        <v>35728</v>
      </c>
      <c r="BR500" s="12">
        <v>0</v>
      </c>
      <c r="BS500" s="13">
        <v>1.35</v>
      </c>
      <c r="BT500" s="14">
        <v>1</v>
      </c>
      <c r="BU500" s="15">
        <f t="shared" si="665"/>
        <v>0</v>
      </c>
      <c r="BV500" s="12">
        <v>1</v>
      </c>
      <c r="BW500" s="12">
        <v>280</v>
      </c>
      <c r="BX500" s="12">
        <v>1.83</v>
      </c>
      <c r="BY500" s="19">
        <f t="shared" si="666"/>
        <v>3.56684210526316</v>
      </c>
      <c r="BZ500" s="20">
        <v>0</v>
      </c>
      <c r="CA500" s="12">
        <v>1</v>
      </c>
      <c r="CB500" s="12">
        <v>3.11</v>
      </c>
      <c r="CC500" s="9">
        <f t="shared" si="667"/>
        <v>4.11</v>
      </c>
      <c r="CD500" s="10">
        <v>1.225</v>
      </c>
      <c r="CE500" s="22">
        <v>1.015</v>
      </c>
      <c r="CF500" s="21">
        <f t="shared" si="668"/>
        <v>0</v>
      </c>
      <c r="CL500" s="12">
        <v>41312</v>
      </c>
      <c r="CM500" s="12">
        <v>0.0253</v>
      </c>
      <c r="CN500" s="13">
        <v>1.35</v>
      </c>
      <c r="CO500" s="14">
        <v>1</v>
      </c>
      <c r="CP500" s="15">
        <f t="shared" si="669"/>
        <v>1411.01136</v>
      </c>
      <c r="CQ500" s="12">
        <v>1</v>
      </c>
      <c r="CR500" s="12">
        <v>280</v>
      </c>
      <c r="CS500" s="12">
        <v>1.83</v>
      </c>
      <c r="CT500" s="19">
        <f t="shared" si="670"/>
        <v>3.56684210526316</v>
      </c>
      <c r="CU500" s="20">
        <v>0</v>
      </c>
      <c r="CV500" s="12">
        <v>0.99</v>
      </c>
      <c r="CW500" s="12">
        <v>1.98</v>
      </c>
      <c r="CX500" s="9">
        <f t="shared" si="671"/>
        <v>2.9602</v>
      </c>
      <c r="CY500" s="10">
        <v>1.225</v>
      </c>
      <c r="CZ500" s="22">
        <v>1.085</v>
      </c>
      <c r="DA500" s="21">
        <f t="shared" si="672"/>
        <v>19801.6452653421</v>
      </c>
      <c r="DG500" s="12">
        <v>41606</v>
      </c>
      <c r="DH500" s="12">
        <v>0.0253</v>
      </c>
      <c r="DI500" s="13">
        <v>1.35</v>
      </c>
      <c r="DJ500" s="14">
        <v>1</v>
      </c>
      <c r="DK500" s="15">
        <f t="shared" si="673"/>
        <v>1421.05293</v>
      </c>
      <c r="DL500" s="12">
        <v>1</v>
      </c>
      <c r="DM500" s="12">
        <v>280</v>
      </c>
      <c r="DN500" s="12">
        <v>1.83</v>
      </c>
      <c r="DO500" s="19">
        <f t="shared" si="674"/>
        <v>3.56684210526316</v>
      </c>
      <c r="DP500" s="20">
        <v>0</v>
      </c>
      <c r="DQ500" s="12">
        <v>1</v>
      </c>
      <c r="DR500" s="12">
        <v>3.11</v>
      </c>
      <c r="DS500" s="9">
        <f t="shared" si="675"/>
        <v>4.11</v>
      </c>
      <c r="DT500" s="10">
        <v>1.225</v>
      </c>
      <c r="DU500" s="22">
        <v>1.085</v>
      </c>
      <c r="DV500" s="21">
        <f t="shared" si="676"/>
        <v>27688.6503983065</v>
      </c>
      <c r="EB500" s="12">
        <v>41606</v>
      </c>
      <c r="EC500" s="12">
        <v>0.02992</v>
      </c>
      <c r="ED500" s="13">
        <v>1.35</v>
      </c>
      <c r="EE500" s="14">
        <v>1</v>
      </c>
      <c r="EF500" s="15">
        <f t="shared" si="677"/>
        <v>1680.549552</v>
      </c>
      <c r="EG500" s="12">
        <v>1</v>
      </c>
      <c r="EH500" s="12">
        <v>280</v>
      </c>
      <c r="EI500" s="12">
        <v>1.92</v>
      </c>
      <c r="EJ500" s="19">
        <f t="shared" si="678"/>
        <v>3.65684210526316</v>
      </c>
      <c r="EK500" s="20">
        <v>0</v>
      </c>
      <c r="EL500" s="12">
        <v>1</v>
      </c>
      <c r="EM500" s="12">
        <v>3.91</v>
      </c>
      <c r="EN500" s="9">
        <f t="shared" si="679"/>
        <v>4.91</v>
      </c>
      <c r="EO500" s="10">
        <v>1.225</v>
      </c>
      <c r="EP500" s="22">
        <v>1.2</v>
      </c>
      <c r="EQ500" s="21">
        <f t="shared" si="680"/>
        <v>44356.4068316928</v>
      </c>
    </row>
    <row r="501" s="1" customFormat="1" customHeight="1" spans="6:147">
      <c r="F501" s="12">
        <v>35434</v>
      </c>
      <c r="G501" s="12">
        <v>0</v>
      </c>
      <c r="H501" s="13">
        <v>1.35</v>
      </c>
      <c r="I501" s="14">
        <v>1</v>
      </c>
      <c r="J501" s="15">
        <f t="shared" si="653"/>
        <v>0</v>
      </c>
      <c r="K501" s="12">
        <v>1</v>
      </c>
      <c r="L501" s="12">
        <v>280</v>
      </c>
      <c r="M501" s="12">
        <v>1.83</v>
      </c>
      <c r="N501" s="19">
        <f t="shared" si="654"/>
        <v>3.56684210526316</v>
      </c>
      <c r="O501" s="20">
        <v>0</v>
      </c>
      <c r="P501" s="12">
        <v>0.99</v>
      </c>
      <c r="Q501" s="12">
        <v>1.98</v>
      </c>
      <c r="R501" s="9">
        <f t="shared" si="655"/>
        <v>2.9602</v>
      </c>
      <c r="S501" s="10">
        <v>1.225</v>
      </c>
      <c r="T501" s="20">
        <v>1</v>
      </c>
      <c r="U501" s="21">
        <f t="shared" si="656"/>
        <v>0</v>
      </c>
      <c r="AA501" s="12">
        <v>35434</v>
      </c>
      <c r="AB501" s="12">
        <v>0</v>
      </c>
      <c r="AC501" s="13">
        <v>1.35</v>
      </c>
      <c r="AD501" s="14">
        <v>1</v>
      </c>
      <c r="AE501" s="15">
        <f t="shared" si="657"/>
        <v>0</v>
      </c>
      <c r="AF501" s="12">
        <v>1</v>
      </c>
      <c r="AG501" s="12">
        <v>280</v>
      </c>
      <c r="AH501" s="12">
        <v>1.83</v>
      </c>
      <c r="AI501" s="19">
        <f t="shared" si="658"/>
        <v>3.56684210526316</v>
      </c>
      <c r="AJ501" s="20">
        <v>0</v>
      </c>
      <c r="AK501" s="12">
        <v>0.99</v>
      </c>
      <c r="AL501" s="12">
        <v>1.98</v>
      </c>
      <c r="AM501" s="9">
        <f t="shared" si="659"/>
        <v>2.9602</v>
      </c>
      <c r="AN501" s="10">
        <v>1.225</v>
      </c>
      <c r="AO501" s="22">
        <v>1.015</v>
      </c>
      <c r="AP501" s="21">
        <f t="shared" si="660"/>
        <v>0</v>
      </c>
      <c r="AV501" s="12">
        <v>35728</v>
      </c>
      <c r="AW501" s="12">
        <v>0</v>
      </c>
      <c r="AX501" s="13">
        <v>1.35</v>
      </c>
      <c r="AY501" s="14">
        <v>1</v>
      </c>
      <c r="AZ501" s="15">
        <f t="shared" si="661"/>
        <v>0</v>
      </c>
      <c r="BA501" s="12">
        <v>1</v>
      </c>
      <c r="BB501" s="12">
        <v>280</v>
      </c>
      <c r="BC501" s="12">
        <v>1.83</v>
      </c>
      <c r="BD501" s="19">
        <f t="shared" si="662"/>
        <v>3.56684210526316</v>
      </c>
      <c r="BE501" s="20">
        <v>0</v>
      </c>
      <c r="BF501" s="12">
        <v>1</v>
      </c>
      <c r="BG501" s="12">
        <v>3.11</v>
      </c>
      <c r="BH501" s="9">
        <f t="shared" si="663"/>
        <v>4.11</v>
      </c>
      <c r="BI501" s="10">
        <v>1.225</v>
      </c>
      <c r="BJ501" s="20">
        <v>1</v>
      </c>
      <c r="BK501" s="21">
        <f t="shared" si="664"/>
        <v>0</v>
      </c>
      <c r="BQ501" s="12">
        <v>35728</v>
      </c>
      <c r="BR501" s="12">
        <v>0</v>
      </c>
      <c r="BS501" s="13">
        <v>1.35</v>
      </c>
      <c r="BT501" s="14">
        <v>1</v>
      </c>
      <c r="BU501" s="15">
        <f t="shared" si="665"/>
        <v>0</v>
      </c>
      <c r="BV501" s="12">
        <v>1</v>
      </c>
      <c r="BW501" s="12">
        <v>280</v>
      </c>
      <c r="BX501" s="12">
        <v>1.83</v>
      </c>
      <c r="BY501" s="19">
        <f t="shared" si="666"/>
        <v>3.56684210526316</v>
      </c>
      <c r="BZ501" s="20">
        <v>0</v>
      </c>
      <c r="CA501" s="12">
        <v>1</v>
      </c>
      <c r="CB501" s="12">
        <v>3.11</v>
      </c>
      <c r="CC501" s="9">
        <f t="shared" si="667"/>
        <v>4.11</v>
      </c>
      <c r="CD501" s="10">
        <v>1.225</v>
      </c>
      <c r="CE501" s="22">
        <v>1.015</v>
      </c>
      <c r="CF501" s="21">
        <f t="shared" si="668"/>
        <v>0</v>
      </c>
      <c r="CL501" s="12">
        <v>41312</v>
      </c>
      <c r="CM501" s="12">
        <v>0.0253</v>
      </c>
      <c r="CN501" s="13">
        <v>1.35</v>
      </c>
      <c r="CO501" s="14">
        <v>1</v>
      </c>
      <c r="CP501" s="15">
        <f t="shared" si="669"/>
        <v>1411.01136</v>
      </c>
      <c r="CQ501" s="12">
        <v>1</v>
      </c>
      <c r="CR501" s="12">
        <v>280</v>
      </c>
      <c r="CS501" s="12">
        <v>1.83</v>
      </c>
      <c r="CT501" s="19">
        <f t="shared" si="670"/>
        <v>3.56684210526316</v>
      </c>
      <c r="CU501" s="20">
        <v>0</v>
      </c>
      <c r="CV501" s="12">
        <v>0.99</v>
      </c>
      <c r="CW501" s="12">
        <v>1.98</v>
      </c>
      <c r="CX501" s="9">
        <f t="shared" si="671"/>
        <v>2.9602</v>
      </c>
      <c r="CY501" s="10">
        <v>1.225</v>
      </c>
      <c r="CZ501" s="22">
        <v>1.085</v>
      </c>
      <c r="DA501" s="21">
        <f t="shared" si="672"/>
        <v>19801.6452653421</v>
      </c>
      <c r="DG501" s="12">
        <v>41606</v>
      </c>
      <c r="DH501" s="12">
        <v>0.0253</v>
      </c>
      <c r="DI501" s="13">
        <v>1.35</v>
      </c>
      <c r="DJ501" s="14">
        <v>1</v>
      </c>
      <c r="DK501" s="15">
        <f t="shared" si="673"/>
        <v>1421.05293</v>
      </c>
      <c r="DL501" s="12">
        <v>1</v>
      </c>
      <c r="DM501" s="12">
        <v>280</v>
      </c>
      <c r="DN501" s="12">
        <v>1.83</v>
      </c>
      <c r="DO501" s="19">
        <f t="shared" si="674"/>
        <v>3.56684210526316</v>
      </c>
      <c r="DP501" s="20">
        <v>0</v>
      </c>
      <c r="DQ501" s="12">
        <v>1</v>
      </c>
      <c r="DR501" s="12">
        <v>3.11</v>
      </c>
      <c r="DS501" s="9">
        <f t="shared" si="675"/>
        <v>4.11</v>
      </c>
      <c r="DT501" s="10">
        <v>1.225</v>
      </c>
      <c r="DU501" s="22">
        <v>1.085</v>
      </c>
      <c r="DV501" s="21">
        <f t="shared" si="676"/>
        <v>27688.6503983065</v>
      </c>
      <c r="EB501" s="12">
        <v>41606</v>
      </c>
      <c r="EC501" s="12">
        <v>0.02992</v>
      </c>
      <c r="ED501" s="13">
        <v>1.35</v>
      </c>
      <c r="EE501" s="14">
        <v>1</v>
      </c>
      <c r="EF501" s="15">
        <f t="shared" si="677"/>
        <v>1680.549552</v>
      </c>
      <c r="EG501" s="12">
        <v>1</v>
      </c>
      <c r="EH501" s="12">
        <v>280</v>
      </c>
      <c r="EI501" s="12">
        <v>1.92</v>
      </c>
      <c r="EJ501" s="19">
        <f t="shared" si="678"/>
        <v>3.65684210526316</v>
      </c>
      <c r="EK501" s="20">
        <v>0</v>
      </c>
      <c r="EL501" s="12">
        <v>1</v>
      </c>
      <c r="EM501" s="12">
        <v>3.91</v>
      </c>
      <c r="EN501" s="9">
        <f t="shared" si="679"/>
        <v>4.91</v>
      </c>
      <c r="EO501" s="10">
        <v>1.225</v>
      </c>
      <c r="EP501" s="22">
        <v>1.2</v>
      </c>
      <c r="EQ501" s="21">
        <f t="shared" si="680"/>
        <v>44356.4068316928</v>
      </c>
    </row>
    <row r="502" s="1" customFormat="1" customHeight="1" spans="6:147">
      <c r="F502" s="28" t="s">
        <v>33</v>
      </c>
      <c r="G502" s="29"/>
      <c r="H502" s="29"/>
      <c r="I502" s="29"/>
      <c r="J502" s="29"/>
      <c r="K502" s="29"/>
      <c r="L502" s="29"/>
      <c r="M502" s="29"/>
      <c r="N502" s="30">
        <f>SUM(U477:U501)</f>
        <v>880566.394171448</v>
      </c>
      <c r="O502" s="30"/>
      <c r="P502" s="30"/>
      <c r="Q502" s="30"/>
      <c r="R502" s="30"/>
      <c r="S502" s="30"/>
      <c r="T502" s="30"/>
      <c r="U502" s="30"/>
      <c r="V502" s="1"/>
      <c r="W502" s="1"/>
      <c r="X502" s="1"/>
      <c r="Y502" s="1"/>
      <c r="Z502" s="1"/>
      <c r="AA502" s="28" t="s">
        <v>33</v>
      </c>
      <c r="AB502" s="29"/>
      <c r="AC502" s="29"/>
      <c r="AD502" s="29"/>
      <c r="AE502" s="29"/>
      <c r="AF502" s="29"/>
      <c r="AG502" s="29"/>
      <c r="AH502" s="29"/>
      <c r="AI502" s="30">
        <f>SUM(AP477:AP501)</f>
        <v>1104306.76874616</v>
      </c>
      <c r="AJ502" s="30"/>
      <c r="AK502" s="30"/>
      <c r="AL502" s="30"/>
      <c r="AM502" s="30"/>
      <c r="AN502" s="30"/>
      <c r="AO502" s="30"/>
      <c r="AP502" s="30"/>
      <c r="AQ502" s="1"/>
      <c r="AR502" s="1"/>
      <c r="AS502" s="1"/>
      <c r="AT502" s="1"/>
      <c r="AU502" s="1"/>
      <c r="AV502" s="28" t="s">
        <v>33</v>
      </c>
      <c r="AW502" s="29"/>
      <c r="AX502" s="29"/>
      <c r="AY502" s="29"/>
      <c r="AZ502" s="29"/>
      <c r="BA502" s="29"/>
      <c r="BB502" s="29"/>
      <c r="BC502" s="29"/>
      <c r="BD502" s="30">
        <f>SUM(BK477:BK501)</f>
        <v>1225300.65158635</v>
      </c>
      <c r="BE502" s="30"/>
      <c r="BF502" s="30"/>
      <c r="BG502" s="30"/>
      <c r="BH502" s="30"/>
      <c r="BI502" s="30"/>
      <c r="BJ502" s="30"/>
      <c r="BK502" s="30"/>
      <c r="BL502" s="1"/>
      <c r="BM502" s="1"/>
      <c r="BN502" s="1"/>
      <c r="BO502" s="1"/>
      <c r="BP502" s="1"/>
      <c r="BQ502" s="28" t="s">
        <v>33</v>
      </c>
      <c r="BR502" s="29"/>
      <c r="BS502" s="29"/>
      <c r="BT502" s="29"/>
      <c r="BU502" s="29"/>
      <c r="BV502" s="29"/>
      <c r="BW502" s="29"/>
      <c r="BX502" s="29"/>
      <c r="BY502" s="30">
        <f>SUM(CF477:CF501)</f>
        <v>1536901.93458686</v>
      </c>
      <c r="BZ502" s="30"/>
      <c r="CA502" s="30"/>
      <c r="CB502" s="30"/>
      <c r="CC502" s="30"/>
      <c r="CD502" s="30"/>
      <c r="CE502" s="30"/>
      <c r="CF502" s="30"/>
      <c r="CG502" s="1"/>
      <c r="CH502" s="1"/>
      <c r="CI502" s="1"/>
      <c r="CJ502" s="1"/>
      <c r="CK502" s="1"/>
      <c r="CL502" s="28" t="s">
        <v>33</v>
      </c>
      <c r="CM502" s="29"/>
      <c r="CN502" s="29"/>
      <c r="CO502" s="29"/>
      <c r="CP502" s="29"/>
      <c r="CQ502" s="29"/>
      <c r="CR502" s="29"/>
      <c r="CS502" s="29"/>
      <c r="CT502" s="30">
        <f>SUM(DA477:DA501)</f>
        <v>1335822.87753275</v>
      </c>
      <c r="CU502" s="30"/>
      <c r="CV502" s="30"/>
      <c r="CW502" s="30"/>
      <c r="CX502" s="30"/>
      <c r="CY502" s="30"/>
      <c r="CZ502" s="30"/>
      <c r="DA502" s="30"/>
      <c r="DB502" s="1"/>
      <c r="DC502" s="1"/>
      <c r="DD502" s="1"/>
      <c r="DE502" s="1"/>
      <c r="DF502" s="1"/>
      <c r="DG502" s="28" t="s">
        <v>33</v>
      </c>
      <c r="DH502" s="29"/>
      <c r="DI502" s="29"/>
      <c r="DJ502" s="29"/>
      <c r="DK502" s="29"/>
      <c r="DL502" s="29"/>
      <c r="DM502" s="29"/>
      <c r="DN502" s="29"/>
      <c r="DO502" s="30">
        <f>SUM(DV477:DV501)</f>
        <v>1859574.20051766</v>
      </c>
      <c r="DP502" s="30"/>
      <c r="DQ502" s="30"/>
      <c r="DR502" s="30"/>
      <c r="DS502" s="30"/>
      <c r="DT502" s="30"/>
      <c r="DU502" s="30"/>
      <c r="DV502" s="30"/>
      <c r="DW502" s="1"/>
      <c r="DX502" s="1"/>
      <c r="DY502" s="1"/>
      <c r="DZ502" s="1"/>
      <c r="EA502" s="1"/>
      <c r="EB502" s="28" t="s">
        <v>33</v>
      </c>
      <c r="EC502" s="29"/>
      <c r="ED502" s="29"/>
      <c r="EE502" s="29"/>
      <c r="EF502" s="29"/>
      <c r="EG502" s="29"/>
      <c r="EH502" s="29"/>
      <c r="EI502" s="29"/>
      <c r="EJ502" s="30">
        <f>SUM(EQ477:EQ501)</f>
        <v>2688841.24326732</v>
      </c>
      <c r="EK502" s="30"/>
      <c r="EL502" s="30"/>
      <c r="EM502" s="30"/>
      <c r="EN502" s="30"/>
      <c r="EO502" s="30"/>
      <c r="EP502" s="30"/>
      <c r="EQ502" s="30"/>
    </row>
    <row r="503" s="1" customFormat="1" customHeight="1" spans="6:147">
      <c r="F503" s="29"/>
      <c r="G503" s="29"/>
      <c r="H503" s="29"/>
      <c r="I503" s="29"/>
      <c r="J503" s="29"/>
      <c r="K503" s="29"/>
      <c r="L503" s="29"/>
      <c r="M503" s="29"/>
      <c r="N503" s="30"/>
      <c r="O503" s="30"/>
      <c r="P503" s="30"/>
      <c r="Q503" s="30"/>
      <c r="R503" s="30"/>
      <c r="S503" s="30"/>
      <c r="T503" s="30"/>
      <c r="U503" s="30"/>
      <c r="V503" s="1"/>
      <c r="W503" s="1"/>
      <c r="X503" s="1"/>
      <c r="Y503" s="1"/>
      <c r="Z503" s="1"/>
      <c r="AA503" s="29"/>
      <c r="AB503" s="29"/>
      <c r="AC503" s="29"/>
      <c r="AD503" s="29"/>
      <c r="AE503" s="29"/>
      <c r="AF503" s="29"/>
      <c r="AG503" s="29"/>
      <c r="AH503" s="29"/>
      <c r="AI503" s="30"/>
      <c r="AJ503" s="30"/>
      <c r="AK503" s="30"/>
      <c r="AL503" s="30"/>
      <c r="AM503" s="30"/>
      <c r="AN503" s="30"/>
      <c r="AO503" s="30"/>
      <c r="AP503" s="30"/>
      <c r="AQ503" s="1"/>
      <c r="AR503" s="1"/>
      <c r="AS503" s="1"/>
      <c r="AT503" s="1"/>
      <c r="AU503" s="1"/>
      <c r="AV503" s="29"/>
      <c r="AW503" s="29"/>
      <c r="AX503" s="29"/>
      <c r="AY503" s="29"/>
      <c r="AZ503" s="29"/>
      <c r="BA503" s="29"/>
      <c r="BB503" s="29"/>
      <c r="BC503" s="29"/>
      <c r="BD503" s="30"/>
      <c r="BE503" s="30"/>
      <c r="BF503" s="30"/>
      <c r="BG503" s="30"/>
      <c r="BH503" s="30"/>
      <c r="BI503" s="30"/>
      <c r="BJ503" s="30"/>
      <c r="BK503" s="30"/>
      <c r="BL503" s="1"/>
      <c r="BM503" s="1"/>
      <c r="BN503" s="1"/>
      <c r="BO503" s="1"/>
      <c r="BP503" s="1"/>
      <c r="BQ503" s="29"/>
      <c r="BR503" s="29"/>
      <c r="BS503" s="29"/>
      <c r="BT503" s="29"/>
      <c r="BU503" s="29"/>
      <c r="BV503" s="29"/>
      <c r="BW503" s="29"/>
      <c r="BX503" s="29"/>
      <c r="BY503" s="30"/>
      <c r="BZ503" s="30"/>
      <c r="CA503" s="30"/>
      <c r="CB503" s="30"/>
      <c r="CC503" s="30"/>
      <c r="CD503" s="30"/>
      <c r="CE503" s="30"/>
      <c r="CF503" s="30"/>
      <c r="CG503" s="1"/>
      <c r="CH503" s="1"/>
      <c r="CI503" s="1"/>
      <c r="CJ503" s="1"/>
      <c r="CK503" s="1"/>
      <c r="CL503" s="29"/>
      <c r="CM503" s="29"/>
      <c r="CN503" s="29"/>
      <c r="CO503" s="29"/>
      <c r="CP503" s="29"/>
      <c r="CQ503" s="29"/>
      <c r="CR503" s="29"/>
      <c r="CS503" s="29"/>
      <c r="CT503" s="30"/>
      <c r="CU503" s="30"/>
      <c r="CV503" s="30"/>
      <c r="CW503" s="30"/>
      <c r="CX503" s="30"/>
      <c r="CY503" s="30"/>
      <c r="CZ503" s="30"/>
      <c r="DA503" s="30"/>
      <c r="DB503" s="1"/>
      <c r="DC503" s="1"/>
      <c r="DD503" s="1"/>
      <c r="DE503" s="1"/>
      <c r="DF503" s="1"/>
      <c r="DG503" s="29"/>
      <c r="DH503" s="29"/>
      <c r="DI503" s="29"/>
      <c r="DJ503" s="29"/>
      <c r="DK503" s="29"/>
      <c r="DL503" s="29"/>
      <c r="DM503" s="29"/>
      <c r="DN503" s="29"/>
      <c r="DO503" s="30"/>
      <c r="DP503" s="30"/>
      <c r="DQ503" s="30"/>
      <c r="DR503" s="30"/>
      <c r="DS503" s="30"/>
      <c r="DT503" s="30"/>
      <c r="DU503" s="30"/>
      <c r="DV503" s="30"/>
      <c r="DW503" s="1"/>
      <c r="DX503" s="1"/>
      <c r="DY503" s="1"/>
      <c r="DZ503" s="1"/>
      <c r="EA503" s="1"/>
      <c r="EB503" s="29"/>
      <c r="EC503" s="29"/>
      <c r="ED503" s="29"/>
      <c r="EE503" s="29"/>
      <c r="EF503" s="29"/>
      <c r="EG503" s="29"/>
      <c r="EH503" s="29"/>
      <c r="EI503" s="29"/>
      <c r="EJ503" s="30"/>
      <c r="EK503" s="30"/>
      <c r="EL503" s="30"/>
      <c r="EM503" s="30"/>
      <c r="EN503" s="30"/>
      <c r="EO503" s="30"/>
      <c r="EP503" s="30"/>
      <c r="EQ503" s="30"/>
    </row>
    <row r="504" s="1" customFormat="1" customHeight="1" spans="6:147">
      <c r="F504" s="7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1"/>
      <c r="S504" s="1"/>
      <c r="T504" s="1"/>
      <c r="U504" s="1"/>
      <c r="V504" s="1"/>
      <c r="W504" s="1"/>
      <c r="X504" s="1"/>
      <c r="Y504" s="1"/>
      <c r="Z504" s="1"/>
      <c r="AA504" s="7"/>
      <c r="AB504" s="7"/>
      <c r="AC504" s="7"/>
      <c r="AD504" s="7"/>
      <c r="AE504" s="7"/>
      <c r="AF504" s="7"/>
      <c r="AG504" s="7"/>
      <c r="AH504" s="7"/>
      <c r="AI504" s="7"/>
      <c r="AJ504" s="7"/>
      <c r="AK504" s="7"/>
      <c r="AL504" s="7"/>
      <c r="AM504" s="1"/>
      <c r="AN504" s="1"/>
      <c r="AO504" s="1"/>
      <c r="AP504" s="1"/>
      <c r="AQ504" s="1"/>
      <c r="AR504" s="1"/>
      <c r="AS504" s="1"/>
      <c r="AT504" s="1"/>
      <c r="AU504" s="1"/>
      <c r="AV504" s="7"/>
      <c r="AW504" s="7"/>
      <c r="AX504" s="7"/>
      <c r="AY504" s="7"/>
      <c r="AZ504" s="7"/>
      <c r="BA504" s="7"/>
      <c r="BB504" s="7"/>
      <c r="BC504" s="7"/>
      <c r="BD504" s="7"/>
      <c r="BE504" s="7"/>
      <c r="BF504" s="7"/>
      <c r="BG504" s="7"/>
      <c r="BH504" s="1"/>
      <c r="BI504" s="1"/>
      <c r="BJ504" s="1"/>
      <c r="BK504" s="1"/>
      <c r="BL504" s="1"/>
      <c r="BM504" s="1"/>
      <c r="BN504" s="1"/>
      <c r="BO504" s="1"/>
      <c r="BP504" s="1"/>
      <c r="BQ504" s="7"/>
      <c r="BR504" s="7"/>
      <c r="BS504" s="7"/>
      <c r="BT504" s="7"/>
      <c r="BU504" s="7"/>
      <c r="BV504" s="7"/>
      <c r="BW504" s="7"/>
      <c r="BX504" s="7"/>
      <c r="BY504" s="7"/>
      <c r="BZ504" s="7"/>
      <c r="CA504" s="7"/>
      <c r="CB504" s="7"/>
      <c r="CC504" s="1"/>
      <c r="CD504" s="1"/>
      <c r="CE504" s="1"/>
      <c r="CF504" s="1"/>
      <c r="CG504" s="1"/>
      <c r="CH504" s="1"/>
      <c r="CI504" s="1"/>
      <c r="CJ504" s="1"/>
      <c r="CK504" s="1"/>
      <c r="CL504" s="7"/>
      <c r="CM504" s="7"/>
      <c r="CN504" s="7"/>
      <c r="CO504" s="7"/>
      <c r="CP504" s="7"/>
      <c r="CQ504" s="7"/>
      <c r="CR504" s="7"/>
      <c r="CS504" s="7"/>
      <c r="CT504" s="7"/>
      <c r="CU504" s="7"/>
      <c r="CV504" s="7"/>
      <c r="CW504" s="7"/>
      <c r="CX504" s="1"/>
      <c r="CY504" s="1"/>
      <c r="CZ504" s="1"/>
      <c r="DA504" s="1"/>
      <c r="DB504" s="1"/>
      <c r="DC504" s="1"/>
      <c r="DD504" s="1"/>
      <c r="DE504" s="1"/>
      <c r="DF504" s="1"/>
      <c r="DG504" s="7"/>
      <c r="DH504" s="7"/>
      <c r="DI504" s="7"/>
      <c r="DJ504" s="7"/>
      <c r="DK504" s="7"/>
      <c r="DL504" s="7"/>
      <c r="DM504" s="7"/>
      <c r="DN504" s="7"/>
      <c r="DO504" s="7"/>
      <c r="DP504" s="7"/>
      <c r="DQ504" s="7"/>
      <c r="DR504" s="7"/>
      <c r="DS504" s="1"/>
      <c r="DT504" s="1"/>
      <c r="DU504" s="1"/>
      <c r="DV504" s="1"/>
      <c r="DW504" s="1"/>
      <c r="DX504" s="1"/>
      <c r="DY504" s="1"/>
      <c r="DZ504" s="1"/>
      <c r="EA504" s="1"/>
      <c r="EB504" s="7"/>
      <c r="EC504" s="7"/>
      <c r="ED504" s="7"/>
      <c r="EE504" s="7"/>
      <c r="EF504" s="7"/>
      <c r="EG504" s="7"/>
      <c r="EH504" s="7"/>
      <c r="EI504" s="7"/>
      <c r="EJ504" s="7"/>
      <c r="EK504" s="7"/>
      <c r="EL504" s="7"/>
      <c r="EM504" s="7"/>
    </row>
    <row r="505" s="1" customFormat="1" customHeight="1" spans="6:147">
      <c r="F505" s="15" t="s">
        <v>8</v>
      </c>
      <c r="G505" s="15"/>
      <c r="H505" s="15"/>
      <c r="I505" s="15"/>
      <c r="J505" s="15"/>
      <c r="K505" s="9" t="s">
        <v>35</v>
      </c>
      <c r="L505" s="9"/>
      <c r="M505" s="9"/>
      <c r="N505" s="9"/>
      <c r="O505" s="10" t="s">
        <v>36</v>
      </c>
      <c r="P505" s="10"/>
      <c r="Q505" s="31" t="s">
        <v>14</v>
      </c>
      <c r="R505"/>
      <c r="S505"/>
      <c r="T505"/>
      <c r="U505"/>
      <c r="V505" s="1"/>
      <c r="W505" s="1"/>
      <c r="X505" s="1"/>
      <c r="Y505" s="1"/>
      <c r="Z505" s="1"/>
      <c r="AA505" s="15" t="s">
        <v>8</v>
      </c>
      <c r="AB505" s="15"/>
      <c r="AC505" s="15"/>
      <c r="AD505" s="15"/>
      <c r="AE505" s="15"/>
      <c r="AF505" s="9" t="s">
        <v>35</v>
      </c>
      <c r="AG505" s="9"/>
      <c r="AH505" s="9"/>
      <c r="AI505" s="9"/>
      <c r="AJ505" s="10" t="s">
        <v>36</v>
      </c>
      <c r="AK505" s="10"/>
      <c r="AL505" s="31" t="s">
        <v>14</v>
      </c>
      <c r="AM505"/>
      <c r="AN505"/>
      <c r="AO505"/>
      <c r="AP505"/>
      <c r="AQ505" s="1"/>
      <c r="AR505" s="1"/>
      <c r="AS505" s="1"/>
      <c r="AT505" s="1"/>
      <c r="AU505" s="1"/>
      <c r="AV505" s="15" t="s">
        <v>8</v>
      </c>
      <c r="AW505" s="15"/>
      <c r="AX505" s="15"/>
      <c r="AY505" s="15"/>
      <c r="AZ505" s="15"/>
      <c r="BA505" s="9" t="s">
        <v>35</v>
      </c>
      <c r="BB505" s="9"/>
      <c r="BC505" s="9"/>
      <c r="BD505" s="9"/>
      <c r="BE505" s="10" t="s">
        <v>36</v>
      </c>
      <c r="BF505" s="10"/>
      <c r="BG505" s="31" t="s">
        <v>14</v>
      </c>
      <c r="BH505"/>
      <c r="BI505"/>
      <c r="BJ505"/>
      <c r="BK505"/>
      <c r="BL505" s="1"/>
      <c r="BM505" s="1"/>
      <c r="BN505" s="1"/>
      <c r="BO505" s="1"/>
      <c r="BP505" s="1"/>
      <c r="BQ505" s="15" t="s">
        <v>8</v>
      </c>
      <c r="BR505" s="15"/>
      <c r="BS505" s="15"/>
      <c r="BT505" s="15"/>
      <c r="BU505" s="15"/>
      <c r="BV505" s="9" t="s">
        <v>35</v>
      </c>
      <c r="BW505" s="9"/>
      <c r="BX505" s="9"/>
      <c r="BY505" s="9"/>
      <c r="BZ505" s="10" t="s">
        <v>36</v>
      </c>
      <c r="CA505" s="10"/>
      <c r="CB505" s="31" t="s">
        <v>14</v>
      </c>
      <c r="CC505"/>
      <c r="CD505"/>
      <c r="CE505"/>
      <c r="CF505"/>
      <c r="CG505" s="1"/>
      <c r="CH505" s="1"/>
      <c r="CI505" s="1"/>
      <c r="CJ505" s="1"/>
      <c r="CK505" s="1"/>
      <c r="CL505" s="15" t="s">
        <v>8</v>
      </c>
      <c r="CM505" s="15"/>
      <c r="CN505" s="15"/>
      <c r="CO505" s="15"/>
      <c r="CP505" s="15"/>
      <c r="CQ505" s="9" t="s">
        <v>35</v>
      </c>
      <c r="CR505" s="9"/>
      <c r="CS505" s="9"/>
      <c r="CT505" s="9"/>
      <c r="CU505" s="10" t="s">
        <v>36</v>
      </c>
      <c r="CV505" s="10"/>
      <c r="CW505" s="31" t="s">
        <v>14</v>
      </c>
      <c r="CX505"/>
      <c r="CY505"/>
      <c r="CZ505"/>
      <c r="DA505"/>
      <c r="DB505" s="1"/>
      <c r="DC505" s="1"/>
      <c r="DD505" s="1"/>
      <c r="DE505" s="1"/>
      <c r="DF505" s="1"/>
      <c r="DG505" s="15" t="s">
        <v>8</v>
      </c>
      <c r="DH505" s="15"/>
      <c r="DI505" s="15"/>
      <c r="DJ505" s="15"/>
      <c r="DK505" s="15"/>
      <c r="DL505" s="9" t="s">
        <v>35</v>
      </c>
      <c r="DM505" s="9"/>
      <c r="DN505" s="9"/>
      <c r="DO505" s="9"/>
      <c r="DP505" s="10" t="s">
        <v>36</v>
      </c>
      <c r="DQ505" s="10"/>
      <c r="DR505" s="31" t="s">
        <v>14</v>
      </c>
      <c r="DS505"/>
      <c r="DT505"/>
      <c r="DU505"/>
      <c r="DV505"/>
      <c r="DW505" s="1"/>
      <c r="DX505" s="1"/>
      <c r="DY505" s="1"/>
      <c r="DZ505" s="1"/>
      <c r="EA505" s="1"/>
      <c r="EB505" s="15" t="s">
        <v>8</v>
      </c>
      <c r="EC505" s="15"/>
      <c r="ED505" s="15"/>
      <c r="EE505" s="15"/>
      <c r="EF505" s="15"/>
      <c r="EG505" s="9" t="s">
        <v>35</v>
      </c>
      <c r="EH505" s="9"/>
      <c r="EI505" s="9"/>
      <c r="EJ505" s="9"/>
      <c r="EK505" s="10" t="s">
        <v>36</v>
      </c>
      <c r="EL505" s="10"/>
      <c r="EM505" s="31" t="s">
        <v>14</v>
      </c>
      <c r="EN505"/>
      <c r="EO505"/>
      <c r="EP505"/>
      <c r="EQ505"/>
    </row>
    <row r="506" s="1" customFormat="1" customHeight="1" spans="6:147">
      <c r="F506" s="12" t="s">
        <v>37</v>
      </c>
      <c r="G506" s="12" t="s">
        <v>20</v>
      </c>
      <c r="H506" s="32" t="s">
        <v>38</v>
      </c>
      <c r="I506" s="33" t="s">
        <v>39</v>
      </c>
      <c r="J506" s="15" t="s">
        <v>8</v>
      </c>
      <c r="K506" s="12" t="s">
        <v>40</v>
      </c>
      <c r="L506" s="12" t="s">
        <v>27</v>
      </c>
      <c r="M506" s="12" t="s">
        <v>28</v>
      </c>
      <c r="N506" s="9" t="s">
        <v>41</v>
      </c>
      <c r="O506" s="12" t="s">
        <v>30</v>
      </c>
      <c r="P506" s="12" t="s">
        <v>42</v>
      </c>
      <c r="Q506" s="31"/>
      <c r="R506"/>
      <c r="S506"/>
      <c r="T506"/>
      <c r="U506"/>
      <c r="V506" s="1"/>
      <c r="W506" s="1"/>
      <c r="X506" s="1"/>
      <c r="Y506" s="1"/>
      <c r="Z506" s="1"/>
      <c r="AA506" s="12" t="s">
        <v>37</v>
      </c>
      <c r="AB506" s="12" t="s">
        <v>20</v>
      </c>
      <c r="AC506" s="32" t="s">
        <v>38</v>
      </c>
      <c r="AD506" s="33" t="s">
        <v>39</v>
      </c>
      <c r="AE506" s="15" t="s">
        <v>8</v>
      </c>
      <c r="AF506" s="12" t="s">
        <v>40</v>
      </c>
      <c r="AG506" s="12" t="s">
        <v>27</v>
      </c>
      <c r="AH506" s="12" t="s">
        <v>28</v>
      </c>
      <c r="AI506" s="9" t="s">
        <v>41</v>
      </c>
      <c r="AJ506" s="12" t="s">
        <v>30</v>
      </c>
      <c r="AK506" s="12" t="s">
        <v>42</v>
      </c>
      <c r="AL506" s="31"/>
      <c r="AM506"/>
      <c r="AN506"/>
      <c r="AO506"/>
      <c r="AP506"/>
      <c r="AQ506" s="1"/>
      <c r="AR506" s="1"/>
      <c r="AS506" s="1"/>
      <c r="AT506" s="1"/>
      <c r="AU506" s="1"/>
      <c r="AV506" s="12" t="s">
        <v>37</v>
      </c>
      <c r="AW506" s="12" t="s">
        <v>20</v>
      </c>
      <c r="AX506" s="32" t="s">
        <v>38</v>
      </c>
      <c r="AY506" s="33" t="s">
        <v>39</v>
      </c>
      <c r="AZ506" s="15" t="s">
        <v>8</v>
      </c>
      <c r="BA506" s="12" t="s">
        <v>40</v>
      </c>
      <c r="BB506" s="12" t="s">
        <v>27</v>
      </c>
      <c r="BC506" s="12" t="s">
        <v>28</v>
      </c>
      <c r="BD506" s="9" t="s">
        <v>41</v>
      </c>
      <c r="BE506" s="12" t="s">
        <v>30</v>
      </c>
      <c r="BF506" s="12" t="s">
        <v>42</v>
      </c>
      <c r="BG506" s="31"/>
      <c r="BH506"/>
      <c r="BI506"/>
      <c r="BJ506"/>
      <c r="BK506"/>
      <c r="BL506" s="1"/>
      <c r="BM506" s="1"/>
      <c r="BN506" s="1"/>
      <c r="BO506" s="1"/>
      <c r="BP506" s="1"/>
      <c r="BQ506" s="12" t="s">
        <v>37</v>
      </c>
      <c r="BR506" s="12" t="s">
        <v>20</v>
      </c>
      <c r="BS506" s="32" t="s">
        <v>38</v>
      </c>
      <c r="BT506" s="33" t="s">
        <v>39</v>
      </c>
      <c r="BU506" s="15" t="s">
        <v>8</v>
      </c>
      <c r="BV506" s="12" t="s">
        <v>40</v>
      </c>
      <c r="BW506" s="12" t="s">
        <v>27</v>
      </c>
      <c r="BX506" s="12" t="s">
        <v>28</v>
      </c>
      <c r="BY506" s="9" t="s">
        <v>41</v>
      </c>
      <c r="BZ506" s="12" t="s">
        <v>30</v>
      </c>
      <c r="CA506" s="12" t="s">
        <v>42</v>
      </c>
      <c r="CB506" s="31"/>
      <c r="CC506"/>
      <c r="CD506"/>
      <c r="CE506"/>
      <c r="CF506"/>
      <c r="CG506" s="1"/>
      <c r="CH506" s="1"/>
      <c r="CI506" s="1"/>
      <c r="CJ506" s="1"/>
      <c r="CK506" s="1"/>
      <c r="CL506" s="12" t="s">
        <v>37</v>
      </c>
      <c r="CM506" s="12" t="s">
        <v>20</v>
      </c>
      <c r="CN506" s="32" t="s">
        <v>38</v>
      </c>
      <c r="CO506" s="33" t="s">
        <v>39</v>
      </c>
      <c r="CP506" s="15" t="s">
        <v>8</v>
      </c>
      <c r="CQ506" s="12" t="s">
        <v>40</v>
      </c>
      <c r="CR506" s="12" t="s">
        <v>27</v>
      </c>
      <c r="CS506" s="12" t="s">
        <v>28</v>
      </c>
      <c r="CT506" s="9" t="s">
        <v>41</v>
      </c>
      <c r="CU506" s="12" t="s">
        <v>30</v>
      </c>
      <c r="CV506" s="12" t="s">
        <v>42</v>
      </c>
      <c r="CW506" s="31"/>
      <c r="CX506"/>
      <c r="CY506"/>
      <c r="CZ506"/>
      <c r="DA506"/>
      <c r="DB506" s="1"/>
      <c r="DC506" s="1"/>
      <c r="DD506" s="1"/>
      <c r="DE506" s="1"/>
      <c r="DF506" s="1"/>
      <c r="DG506" s="12" t="s">
        <v>37</v>
      </c>
      <c r="DH506" s="12" t="s">
        <v>20</v>
      </c>
      <c r="DI506" s="32" t="s">
        <v>38</v>
      </c>
      <c r="DJ506" s="33" t="s">
        <v>39</v>
      </c>
      <c r="DK506" s="15" t="s">
        <v>8</v>
      </c>
      <c r="DL506" s="12" t="s">
        <v>40</v>
      </c>
      <c r="DM506" s="12" t="s">
        <v>27</v>
      </c>
      <c r="DN506" s="12" t="s">
        <v>28</v>
      </c>
      <c r="DO506" s="9" t="s">
        <v>41</v>
      </c>
      <c r="DP506" s="12" t="s">
        <v>30</v>
      </c>
      <c r="DQ506" s="12" t="s">
        <v>42</v>
      </c>
      <c r="DR506" s="31"/>
      <c r="DS506"/>
      <c r="DT506"/>
      <c r="DU506"/>
      <c r="DV506"/>
      <c r="DW506" s="1"/>
      <c r="DX506" s="1"/>
      <c r="DY506" s="1"/>
      <c r="DZ506" s="1"/>
      <c r="EA506" s="1"/>
      <c r="EB506" s="12" t="s">
        <v>37</v>
      </c>
      <c r="EC506" s="12" t="s">
        <v>20</v>
      </c>
      <c r="ED506" s="32" t="s">
        <v>38</v>
      </c>
      <c r="EE506" s="33" t="s">
        <v>39</v>
      </c>
      <c r="EF506" s="15" t="s">
        <v>8</v>
      </c>
      <c r="EG506" s="12" t="s">
        <v>40</v>
      </c>
      <c r="EH506" s="12" t="s">
        <v>27</v>
      </c>
      <c r="EI506" s="12" t="s">
        <v>28</v>
      </c>
      <c r="EJ506" s="9" t="s">
        <v>41</v>
      </c>
      <c r="EK506" s="12" t="s">
        <v>30</v>
      </c>
      <c r="EL506" s="12" t="s">
        <v>42</v>
      </c>
      <c r="EM506" s="31"/>
      <c r="EN506"/>
      <c r="EO506"/>
      <c r="EP506"/>
      <c r="EQ506"/>
    </row>
    <row r="507" s="1" customFormat="1" customHeight="1" spans="6:147">
      <c r="F507" s="12">
        <v>1197</v>
      </c>
      <c r="G507" s="12">
        <v>1524</v>
      </c>
      <c r="H507" s="32">
        <v>0.444</v>
      </c>
      <c r="I507" s="33">
        <v>0.887</v>
      </c>
      <c r="J507" s="34">
        <f t="shared" ref="J507:J520" si="681">F507*H507+G507*I507</f>
        <v>1883.256</v>
      </c>
      <c r="K507" s="12">
        <v>1</v>
      </c>
      <c r="L507" s="12">
        <v>0.89</v>
      </c>
      <c r="M507" s="12">
        <v>3.14</v>
      </c>
      <c r="N507" s="35">
        <f t="shared" ref="N507:N520" si="682">1+L507*M507</f>
        <v>3.7946</v>
      </c>
      <c r="O507" s="12">
        <v>1.225</v>
      </c>
      <c r="P507" s="12">
        <v>0.5</v>
      </c>
      <c r="Q507" s="36">
        <f t="shared" ref="Q507:Q520" si="683">J507*K507*N507*O507*P507</f>
        <v>4377.04947078</v>
      </c>
      <c r="R507"/>
      <c r="S507"/>
      <c r="T507"/>
      <c r="U507"/>
      <c r="V507" s="1"/>
      <c r="W507" s="1"/>
      <c r="X507" s="1"/>
      <c r="Y507" s="1"/>
      <c r="Z507" s="1"/>
      <c r="AA507" s="12">
        <v>1197</v>
      </c>
      <c r="AB507" s="12">
        <v>1524</v>
      </c>
      <c r="AC507" s="32">
        <v>0.444</v>
      </c>
      <c r="AD507" s="33">
        <v>0.887</v>
      </c>
      <c r="AE507" s="34">
        <f t="shared" ref="AE507:AE520" si="684">AA507*AC507+AB507*AD507</f>
        <v>1883.256</v>
      </c>
      <c r="AF507" s="12">
        <v>1</v>
      </c>
      <c r="AG507" s="12">
        <v>0.89</v>
      </c>
      <c r="AH507" s="12">
        <v>3.14</v>
      </c>
      <c r="AI507" s="35">
        <f t="shared" ref="AI507:AI520" si="685">1+AG507*AH507</f>
        <v>3.7946</v>
      </c>
      <c r="AJ507" s="12">
        <v>1.225</v>
      </c>
      <c r="AK507" s="12">
        <v>0.5</v>
      </c>
      <c r="AL507" s="36">
        <f t="shared" ref="AL507:AL520" si="686">AE507*AF507*AI507*AJ507*AK507</f>
        <v>4377.04947078</v>
      </c>
      <c r="AM507"/>
      <c r="AN507"/>
      <c r="AO507"/>
      <c r="AP507"/>
      <c r="AQ507" s="1"/>
      <c r="AR507" s="1"/>
      <c r="AS507" s="1"/>
      <c r="AT507" s="1"/>
      <c r="AU507" s="1"/>
      <c r="AV507" s="12">
        <v>1197</v>
      </c>
      <c r="AW507" s="12">
        <v>1524</v>
      </c>
      <c r="AX507" s="32">
        <v>0.444</v>
      </c>
      <c r="AY507" s="33">
        <v>0.887</v>
      </c>
      <c r="AZ507" s="34">
        <f t="shared" ref="AZ507:AZ520" si="687">AV507*AX507+AW507*AY507</f>
        <v>1883.256</v>
      </c>
      <c r="BA507" s="12">
        <v>1</v>
      </c>
      <c r="BB507" s="12">
        <v>0.89</v>
      </c>
      <c r="BC507" s="12">
        <v>3.14</v>
      </c>
      <c r="BD507" s="35">
        <f t="shared" ref="BD507:BD520" si="688">1+BB507*BC507</f>
        <v>3.7946</v>
      </c>
      <c r="BE507" s="12">
        <v>1.225</v>
      </c>
      <c r="BF507" s="12">
        <v>0.5</v>
      </c>
      <c r="BG507" s="36">
        <f t="shared" ref="BG507:BG520" si="689">AZ507*BA507*BD507*BE507*BF507</f>
        <v>4377.04947078</v>
      </c>
      <c r="BH507"/>
      <c r="BI507"/>
      <c r="BJ507"/>
      <c r="BK507"/>
      <c r="BL507" s="1"/>
      <c r="BM507" s="1"/>
      <c r="BN507" s="1"/>
      <c r="BO507" s="1"/>
      <c r="BP507" s="1"/>
      <c r="BQ507" s="12">
        <v>1197</v>
      </c>
      <c r="BR507" s="12">
        <v>1524</v>
      </c>
      <c r="BS507" s="32">
        <v>0.444</v>
      </c>
      <c r="BT507" s="33">
        <v>0.887</v>
      </c>
      <c r="BU507" s="34">
        <f t="shared" ref="BU507:BU520" si="690">BQ507*BS507+BR507*BT507</f>
        <v>1883.256</v>
      </c>
      <c r="BV507" s="12">
        <v>1</v>
      </c>
      <c r="BW507" s="12">
        <v>0.89</v>
      </c>
      <c r="BX507" s="12">
        <v>3.14</v>
      </c>
      <c r="BY507" s="35">
        <f t="shared" ref="BY507:BY520" si="691">1+BW507*BX507</f>
        <v>3.7946</v>
      </c>
      <c r="BZ507" s="12">
        <v>1.225</v>
      </c>
      <c r="CA507" s="12">
        <v>0.5</v>
      </c>
      <c r="CB507" s="36">
        <f t="shared" ref="CB507:CB520" si="692">BU507*BV507*BY507*BZ507*CA507</f>
        <v>4377.04947078</v>
      </c>
      <c r="CC507"/>
      <c r="CD507"/>
      <c r="CE507"/>
      <c r="CF507"/>
      <c r="CG507" s="1"/>
      <c r="CH507" s="1"/>
      <c r="CI507" s="1"/>
      <c r="CJ507" s="1"/>
      <c r="CK507" s="1"/>
      <c r="CL507" s="12">
        <v>1197</v>
      </c>
      <c r="CM507" s="12">
        <f t="shared" ref="CM507:CM520" si="693">1524+145</f>
        <v>1669</v>
      </c>
      <c r="CN507" s="32">
        <v>0.444</v>
      </c>
      <c r="CO507" s="33">
        <v>0.887</v>
      </c>
      <c r="CP507" s="34">
        <f t="shared" ref="CP507:CP520" si="694">CL507*CN507+CM507*CO507</f>
        <v>2011.871</v>
      </c>
      <c r="CQ507" s="12">
        <v>1</v>
      </c>
      <c r="CR507" s="12">
        <v>0.89</v>
      </c>
      <c r="CS507" s="12">
        <v>3.14</v>
      </c>
      <c r="CT507" s="35">
        <f t="shared" ref="CT507:CT520" si="695">1+CR507*CS507</f>
        <v>3.7946</v>
      </c>
      <c r="CU507" s="12">
        <v>1.225</v>
      </c>
      <c r="CV507" s="12">
        <v>0.5</v>
      </c>
      <c r="CW507" s="36">
        <f t="shared" ref="CW507:CW520" si="696">CP507*CQ507*CT507*CU507*CV507</f>
        <v>4675.9754891675</v>
      </c>
      <c r="CX507"/>
      <c r="CY507"/>
      <c r="CZ507"/>
      <c r="DA507"/>
      <c r="DB507" s="1"/>
      <c r="DC507" s="1"/>
      <c r="DD507" s="1"/>
      <c r="DE507" s="1"/>
      <c r="DF507" s="1"/>
      <c r="DG507" s="12">
        <v>1197</v>
      </c>
      <c r="DH507" s="12">
        <f t="shared" ref="DH507:DH520" si="697">1524+145</f>
        <v>1669</v>
      </c>
      <c r="DI507" s="32">
        <v>0.444</v>
      </c>
      <c r="DJ507" s="33">
        <v>0.887</v>
      </c>
      <c r="DK507" s="34">
        <f t="shared" ref="DK507:DK520" si="698">DG507*DI507+DH507*DJ507</f>
        <v>2011.871</v>
      </c>
      <c r="DL507" s="12">
        <v>1</v>
      </c>
      <c r="DM507" s="12">
        <v>0.89</v>
      </c>
      <c r="DN507" s="12">
        <v>3.14</v>
      </c>
      <c r="DO507" s="35">
        <f t="shared" ref="DO507:DO520" si="699">1+DM507*DN507</f>
        <v>3.7946</v>
      </c>
      <c r="DP507" s="12">
        <v>1.225</v>
      </c>
      <c r="DQ507" s="12">
        <v>0.5</v>
      </c>
      <c r="DR507" s="36">
        <f t="shared" ref="DR507:DR520" si="700">DK507*DL507*DO507*DP507*DQ507</f>
        <v>4675.9754891675</v>
      </c>
      <c r="DS507"/>
      <c r="DT507"/>
      <c r="DU507"/>
      <c r="DV507"/>
      <c r="DW507" s="1"/>
      <c r="DX507" s="1"/>
      <c r="DY507" s="1"/>
      <c r="DZ507" s="1"/>
      <c r="EA507" s="1"/>
      <c r="EB507" s="12">
        <v>1197</v>
      </c>
      <c r="EC507" s="12">
        <f t="shared" ref="EC507:EC520" si="701">1524+145</f>
        <v>1669</v>
      </c>
      <c r="ED507" s="32">
        <v>0.444</v>
      </c>
      <c r="EE507" s="33">
        <v>0.887</v>
      </c>
      <c r="EF507" s="34">
        <f t="shared" ref="EF507:EF520" si="702">EB507*ED507+EC507*EE507</f>
        <v>2011.871</v>
      </c>
      <c r="EG507" s="12">
        <v>1</v>
      </c>
      <c r="EH507" s="12">
        <v>0.89</v>
      </c>
      <c r="EI507" s="12">
        <v>3.94</v>
      </c>
      <c r="EJ507" s="35">
        <f t="shared" ref="EJ507:EJ520" si="703">1+EH507*EI507</f>
        <v>4.5066</v>
      </c>
      <c r="EK507" s="12">
        <v>1.225</v>
      </c>
      <c r="EL507" s="12">
        <v>0.5</v>
      </c>
      <c r="EM507" s="36">
        <f t="shared" ref="EM507:EM520" si="704">EF507*EG507*EJ507*EK507*EL507</f>
        <v>5553.3524322675</v>
      </c>
      <c r="EN507"/>
      <c r="EO507"/>
      <c r="EP507"/>
      <c r="EQ507"/>
    </row>
    <row r="508" s="1" customFormat="1" customHeight="1" spans="6:147">
      <c r="F508" s="12">
        <v>1197</v>
      </c>
      <c r="G508" s="12">
        <v>1524</v>
      </c>
      <c r="H508" s="32">
        <v>0.577</v>
      </c>
      <c r="I508" s="33">
        <v>1.153</v>
      </c>
      <c r="J508" s="34">
        <f t="shared" si="681"/>
        <v>2447.841</v>
      </c>
      <c r="K508" s="12">
        <v>1</v>
      </c>
      <c r="L508" s="12">
        <v>0.89</v>
      </c>
      <c r="M508" s="12">
        <v>3.14</v>
      </c>
      <c r="N508" s="35">
        <f t="shared" si="682"/>
        <v>3.7946</v>
      </c>
      <c r="O508" s="12">
        <v>1.225</v>
      </c>
      <c r="P508" s="12">
        <v>0.5</v>
      </c>
      <c r="Q508" s="36">
        <f t="shared" si="683"/>
        <v>5689.2536933925</v>
      </c>
      <c r="R508"/>
      <c r="S508"/>
      <c r="T508"/>
      <c r="U508"/>
      <c r="V508" s="1"/>
      <c r="W508" s="1"/>
      <c r="X508" s="1"/>
      <c r="Y508" s="1"/>
      <c r="Z508" s="1"/>
      <c r="AA508" s="12">
        <v>1197</v>
      </c>
      <c r="AB508" s="12">
        <v>1524</v>
      </c>
      <c r="AC508" s="32">
        <v>0.577</v>
      </c>
      <c r="AD508" s="33">
        <v>1.153</v>
      </c>
      <c r="AE508" s="34">
        <f t="shared" si="684"/>
        <v>2447.841</v>
      </c>
      <c r="AF508" s="12">
        <v>1</v>
      </c>
      <c r="AG508" s="12">
        <v>0.89</v>
      </c>
      <c r="AH508" s="12">
        <v>3.14</v>
      </c>
      <c r="AI508" s="35">
        <f t="shared" si="685"/>
        <v>3.7946</v>
      </c>
      <c r="AJ508" s="12">
        <v>1.225</v>
      </c>
      <c r="AK508" s="12">
        <v>0.5</v>
      </c>
      <c r="AL508" s="36">
        <f t="shared" si="686"/>
        <v>5689.2536933925</v>
      </c>
      <c r="AM508"/>
      <c r="AN508"/>
      <c r="AO508"/>
      <c r="AP508"/>
      <c r="AQ508" s="1"/>
      <c r="AR508" s="1"/>
      <c r="AS508" s="1"/>
      <c r="AT508" s="1"/>
      <c r="AU508" s="1"/>
      <c r="AV508" s="12">
        <v>1197</v>
      </c>
      <c r="AW508" s="12">
        <v>1524</v>
      </c>
      <c r="AX508" s="32">
        <v>0.577</v>
      </c>
      <c r="AY508" s="33">
        <v>1.153</v>
      </c>
      <c r="AZ508" s="34">
        <f t="shared" si="687"/>
        <v>2447.841</v>
      </c>
      <c r="BA508" s="12">
        <v>1</v>
      </c>
      <c r="BB508" s="12">
        <v>0.89</v>
      </c>
      <c r="BC508" s="12">
        <v>3.14</v>
      </c>
      <c r="BD508" s="35">
        <f t="shared" si="688"/>
        <v>3.7946</v>
      </c>
      <c r="BE508" s="12">
        <v>1.225</v>
      </c>
      <c r="BF508" s="12">
        <v>0.5</v>
      </c>
      <c r="BG508" s="36">
        <f t="shared" si="689"/>
        <v>5689.2536933925</v>
      </c>
      <c r="BH508"/>
      <c r="BI508"/>
      <c r="BJ508"/>
      <c r="BK508"/>
      <c r="BL508" s="1"/>
      <c r="BM508" s="1"/>
      <c r="BN508" s="1"/>
      <c r="BO508" s="1"/>
      <c r="BP508" s="1"/>
      <c r="BQ508" s="12">
        <v>1197</v>
      </c>
      <c r="BR508" s="12">
        <v>1524</v>
      </c>
      <c r="BS508" s="32">
        <v>0.577</v>
      </c>
      <c r="BT508" s="33">
        <v>1.153</v>
      </c>
      <c r="BU508" s="34">
        <f t="shared" si="690"/>
        <v>2447.841</v>
      </c>
      <c r="BV508" s="12">
        <v>1</v>
      </c>
      <c r="BW508" s="12">
        <v>0.89</v>
      </c>
      <c r="BX508" s="12">
        <v>3.14</v>
      </c>
      <c r="BY508" s="35">
        <f t="shared" si="691"/>
        <v>3.7946</v>
      </c>
      <c r="BZ508" s="12">
        <v>1.225</v>
      </c>
      <c r="CA508" s="12">
        <v>0.5</v>
      </c>
      <c r="CB508" s="36">
        <f t="shared" si="692"/>
        <v>5689.2536933925</v>
      </c>
      <c r="CC508"/>
      <c r="CD508"/>
      <c r="CE508"/>
      <c r="CF508"/>
      <c r="CG508" s="1"/>
      <c r="CH508" s="1"/>
      <c r="CI508" s="1"/>
      <c r="CJ508" s="1"/>
      <c r="CK508" s="1"/>
      <c r="CL508" s="12">
        <v>1197</v>
      </c>
      <c r="CM508" s="12">
        <f t="shared" si="693"/>
        <v>1669</v>
      </c>
      <c r="CN508" s="32">
        <v>0.577</v>
      </c>
      <c r="CO508" s="33">
        <v>1.153</v>
      </c>
      <c r="CP508" s="34">
        <f t="shared" si="694"/>
        <v>2615.026</v>
      </c>
      <c r="CQ508" s="12">
        <v>1</v>
      </c>
      <c r="CR508" s="12">
        <v>0.89</v>
      </c>
      <c r="CS508" s="12">
        <v>3.14</v>
      </c>
      <c r="CT508" s="35">
        <f t="shared" si="695"/>
        <v>3.7946</v>
      </c>
      <c r="CU508" s="12">
        <v>1.225</v>
      </c>
      <c r="CV508" s="12">
        <v>0.5</v>
      </c>
      <c r="CW508" s="36">
        <f t="shared" si="696"/>
        <v>6077.823816505</v>
      </c>
      <c r="CX508"/>
      <c r="CY508"/>
      <c r="CZ508"/>
      <c r="DA508"/>
      <c r="DB508" s="1"/>
      <c r="DC508" s="1"/>
      <c r="DD508" s="1"/>
      <c r="DE508" s="1"/>
      <c r="DF508" s="1"/>
      <c r="DG508" s="12">
        <v>1197</v>
      </c>
      <c r="DH508" s="12">
        <f t="shared" si="697"/>
        <v>1669</v>
      </c>
      <c r="DI508" s="32">
        <v>0.577</v>
      </c>
      <c r="DJ508" s="33">
        <v>1.153</v>
      </c>
      <c r="DK508" s="34">
        <f t="shared" si="698"/>
        <v>2615.026</v>
      </c>
      <c r="DL508" s="12">
        <v>1</v>
      </c>
      <c r="DM508" s="12">
        <v>0.89</v>
      </c>
      <c r="DN508" s="12">
        <v>3.14</v>
      </c>
      <c r="DO508" s="35">
        <f t="shared" si="699"/>
        <v>3.7946</v>
      </c>
      <c r="DP508" s="12">
        <v>1.225</v>
      </c>
      <c r="DQ508" s="12">
        <v>0.5</v>
      </c>
      <c r="DR508" s="36">
        <f t="shared" si="700"/>
        <v>6077.823816505</v>
      </c>
      <c r="DS508"/>
      <c r="DT508"/>
      <c r="DU508"/>
      <c r="DV508"/>
      <c r="DW508" s="1"/>
      <c r="DX508" s="1"/>
      <c r="DY508" s="1"/>
      <c r="DZ508" s="1"/>
      <c r="EA508" s="1"/>
      <c r="EB508" s="12">
        <v>1197</v>
      </c>
      <c r="EC508" s="12">
        <f t="shared" si="701"/>
        <v>1669</v>
      </c>
      <c r="ED508" s="32">
        <v>0.577</v>
      </c>
      <c r="EE508" s="33">
        <v>1.153</v>
      </c>
      <c r="EF508" s="34">
        <f t="shared" si="702"/>
        <v>2615.026</v>
      </c>
      <c r="EG508" s="12">
        <v>1</v>
      </c>
      <c r="EH508" s="12">
        <v>0.89</v>
      </c>
      <c r="EI508" s="12">
        <v>3.94</v>
      </c>
      <c r="EJ508" s="35">
        <f t="shared" si="703"/>
        <v>4.5066</v>
      </c>
      <c r="EK508" s="12">
        <v>1.225</v>
      </c>
      <c r="EL508" s="12">
        <v>0.5</v>
      </c>
      <c r="EM508" s="36">
        <f t="shared" si="704"/>
        <v>7218.236655105</v>
      </c>
      <c r="EN508"/>
      <c r="EO508"/>
      <c r="EP508"/>
      <c r="EQ508"/>
    </row>
    <row r="509" s="1" customFormat="1" customHeight="1" spans="6:147">
      <c r="F509" s="12">
        <v>1197</v>
      </c>
      <c r="G509" s="12">
        <v>1524</v>
      </c>
      <c r="H509" s="32">
        <v>0.444</v>
      </c>
      <c r="I509" s="33">
        <v>0.887</v>
      </c>
      <c r="J509" s="34">
        <f t="shared" si="681"/>
        <v>1883.256</v>
      </c>
      <c r="K509" s="12">
        <v>1</v>
      </c>
      <c r="L509" s="12">
        <v>0.89</v>
      </c>
      <c r="M509" s="12">
        <v>3.14</v>
      </c>
      <c r="N509" s="35">
        <f t="shared" si="682"/>
        <v>3.7946</v>
      </c>
      <c r="O509" s="12">
        <v>1.225</v>
      </c>
      <c r="P509" s="12">
        <v>0.5</v>
      </c>
      <c r="Q509" s="36">
        <f t="shared" si="683"/>
        <v>4377.04947078</v>
      </c>
      <c r="R509"/>
      <c r="S509"/>
      <c r="T509"/>
      <c r="U509"/>
      <c r="V509" s="1"/>
      <c r="W509" s="1"/>
      <c r="X509" s="1"/>
      <c r="Y509" s="1"/>
      <c r="Z509" s="1"/>
      <c r="AA509" s="12">
        <v>1197</v>
      </c>
      <c r="AB509" s="12">
        <v>1524</v>
      </c>
      <c r="AC509" s="32">
        <v>0.444</v>
      </c>
      <c r="AD509" s="33">
        <v>0.887</v>
      </c>
      <c r="AE509" s="34">
        <f t="shared" si="684"/>
        <v>1883.256</v>
      </c>
      <c r="AF509" s="12">
        <v>1</v>
      </c>
      <c r="AG509" s="12">
        <v>0.89</v>
      </c>
      <c r="AH509" s="12">
        <v>3.14</v>
      </c>
      <c r="AI509" s="35">
        <f t="shared" si="685"/>
        <v>3.7946</v>
      </c>
      <c r="AJ509" s="12">
        <v>1.225</v>
      </c>
      <c r="AK509" s="12">
        <v>0.5</v>
      </c>
      <c r="AL509" s="36">
        <f t="shared" si="686"/>
        <v>4377.04947078</v>
      </c>
      <c r="AM509"/>
      <c r="AN509"/>
      <c r="AO509"/>
      <c r="AP509"/>
      <c r="AQ509" s="1"/>
      <c r="AR509" s="1"/>
      <c r="AS509" s="1"/>
      <c r="AT509" s="1"/>
      <c r="AU509" s="1"/>
      <c r="AV509" s="12">
        <v>1197</v>
      </c>
      <c r="AW509" s="12">
        <v>1524</v>
      </c>
      <c r="AX509" s="32">
        <v>0.444</v>
      </c>
      <c r="AY509" s="33">
        <v>0.887</v>
      </c>
      <c r="AZ509" s="34">
        <f t="shared" si="687"/>
        <v>1883.256</v>
      </c>
      <c r="BA509" s="12">
        <v>1</v>
      </c>
      <c r="BB509" s="12">
        <v>0.89</v>
      </c>
      <c r="BC509" s="12">
        <v>3.14</v>
      </c>
      <c r="BD509" s="35">
        <f t="shared" si="688"/>
        <v>3.7946</v>
      </c>
      <c r="BE509" s="12">
        <v>1.225</v>
      </c>
      <c r="BF509" s="12">
        <v>0.5</v>
      </c>
      <c r="BG509" s="36">
        <f t="shared" si="689"/>
        <v>4377.04947078</v>
      </c>
      <c r="BH509"/>
      <c r="BI509"/>
      <c r="BJ509"/>
      <c r="BK509"/>
      <c r="BL509" s="1"/>
      <c r="BM509" s="1"/>
      <c r="BN509" s="1"/>
      <c r="BO509" s="1"/>
      <c r="BP509" s="1"/>
      <c r="BQ509" s="12">
        <v>1197</v>
      </c>
      <c r="BR509" s="12">
        <v>1524</v>
      </c>
      <c r="BS509" s="32">
        <v>0.444</v>
      </c>
      <c r="BT509" s="33">
        <v>0.887</v>
      </c>
      <c r="BU509" s="34">
        <f t="shared" si="690"/>
        <v>1883.256</v>
      </c>
      <c r="BV509" s="12">
        <v>1</v>
      </c>
      <c r="BW509" s="12">
        <v>0.89</v>
      </c>
      <c r="BX509" s="12">
        <v>3.14</v>
      </c>
      <c r="BY509" s="35">
        <f t="shared" si="691"/>
        <v>3.7946</v>
      </c>
      <c r="BZ509" s="12">
        <v>1.225</v>
      </c>
      <c r="CA509" s="12">
        <v>0.5</v>
      </c>
      <c r="CB509" s="36">
        <f t="shared" si="692"/>
        <v>4377.04947078</v>
      </c>
      <c r="CC509"/>
      <c r="CD509"/>
      <c r="CE509"/>
      <c r="CF509"/>
      <c r="CG509" s="1"/>
      <c r="CH509" s="1"/>
      <c r="CI509" s="1"/>
      <c r="CJ509" s="1"/>
      <c r="CK509" s="1"/>
      <c r="CL509" s="12">
        <v>1197</v>
      </c>
      <c r="CM509" s="12">
        <f t="shared" si="693"/>
        <v>1669</v>
      </c>
      <c r="CN509" s="32">
        <v>0.444</v>
      </c>
      <c r="CO509" s="33">
        <v>0.887</v>
      </c>
      <c r="CP509" s="34">
        <f t="shared" si="694"/>
        <v>2011.871</v>
      </c>
      <c r="CQ509" s="12">
        <v>1</v>
      </c>
      <c r="CR509" s="12">
        <v>0.89</v>
      </c>
      <c r="CS509" s="12">
        <v>3.14</v>
      </c>
      <c r="CT509" s="35">
        <f t="shared" si="695"/>
        <v>3.7946</v>
      </c>
      <c r="CU509" s="12">
        <v>1.225</v>
      </c>
      <c r="CV509" s="12">
        <v>0.5</v>
      </c>
      <c r="CW509" s="36">
        <f t="shared" si="696"/>
        <v>4675.9754891675</v>
      </c>
      <c r="CX509"/>
      <c r="CY509"/>
      <c r="CZ509"/>
      <c r="DA509"/>
      <c r="DB509" s="1"/>
      <c r="DC509" s="1"/>
      <c r="DD509" s="1"/>
      <c r="DE509" s="1"/>
      <c r="DF509" s="1"/>
      <c r="DG509" s="12">
        <v>1197</v>
      </c>
      <c r="DH509" s="12">
        <f t="shared" si="697"/>
        <v>1669</v>
      </c>
      <c r="DI509" s="32">
        <v>0.444</v>
      </c>
      <c r="DJ509" s="33">
        <v>0.887</v>
      </c>
      <c r="DK509" s="34">
        <f t="shared" si="698"/>
        <v>2011.871</v>
      </c>
      <c r="DL509" s="12">
        <v>1</v>
      </c>
      <c r="DM509" s="12">
        <v>0.89</v>
      </c>
      <c r="DN509" s="12">
        <v>3.14</v>
      </c>
      <c r="DO509" s="35">
        <f t="shared" si="699"/>
        <v>3.7946</v>
      </c>
      <c r="DP509" s="12">
        <v>1.225</v>
      </c>
      <c r="DQ509" s="12">
        <v>0.5</v>
      </c>
      <c r="DR509" s="36">
        <f t="shared" si="700"/>
        <v>4675.9754891675</v>
      </c>
      <c r="DS509"/>
      <c r="DT509"/>
      <c r="DU509"/>
      <c r="DV509"/>
      <c r="DW509" s="1"/>
      <c r="DX509" s="1"/>
      <c r="DY509" s="1"/>
      <c r="DZ509" s="1"/>
      <c r="EA509" s="1"/>
      <c r="EB509" s="12">
        <v>1197</v>
      </c>
      <c r="EC509" s="12">
        <f t="shared" si="701"/>
        <v>1669</v>
      </c>
      <c r="ED509" s="32">
        <v>0.444</v>
      </c>
      <c r="EE509" s="33">
        <v>0.887</v>
      </c>
      <c r="EF509" s="34">
        <f t="shared" si="702"/>
        <v>2011.871</v>
      </c>
      <c r="EG509" s="12">
        <v>1</v>
      </c>
      <c r="EH509" s="12">
        <v>0.89</v>
      </c>
      <c r="EI509" s="12">
        <v>3.94</v>
      </c>
      <c r="EJ509" s="35">
        <f t="shared" si="703"/>
        <v>4.5066</v>
      </c>
      <c r="EK509" s="12">
        <v>1.225</v>
      </c>
      <c r="EL509" s="12">
        <v>0.5</v>
      </c>
      <c r="EM509" s="36">
        <f t="shared" si="704"/>
        <v>5553.3524322675</v>
      </c>
      <c r="EN509"/>
      <c r="EO509"/>
      <c r="EP509"/>
      <c r="EQ509"/>
    </row>
    <row r="510" s="1" customFormat="1" customHeight="1" spans="6:147">
      <c r="F510" s="12">
        <v>1197</v>
      </c>
      <c r="G510" s="12">
        <v>1524</v>
      </c>
      <c r="H510" s="32">
        <v>0.577</v>
      </c>
      <c r="I510" s="33">
        <v>1.153</v>
      </c>
      <c r="J510" s="34">
        <f t="shared" si="681"/>
        <v>2447.841</v>
      </c>
      <c r="K510" s="12">
        <v>1</v>
      </c>
      <c r="L510" s="12">
        <v>0.89</v>
      </c>
      <c r="M510" s="12">
        <v>3.14</v>
      </c>
      <c r="N510" s="35">
        <f t="shared" si="682"/>
        <v>3.7946</v>
      </c>
      <c r="O510" s="12">
        <v>1.225</v>
      </c>
      <c r="P510" s="12">
        <v>0.5</v>
      </c>
      <c r="Q510" s="36">
        <f t="shared" si="683"/>
        <v>5689.2536933925</v>
      </c>
      <c r="R510"/>
      <c r="S510"/>
      <c r="T510"/>
      <c r="U510"/>
      <c r="V510" s="1"/>
      <c r="W510" s="1"/>
      <c r="X510" s="1"/>
      <c r="Y510" s="1"/>
      <c r="Z510" s="1"/>
      <c r="AA510" s="12">
        <v>1197</v>
      </c>
      <c r="AB510" s="12">
        <v>1524</v>
      </c>
      <c r="AC510" s="32">
        <v>0.577</v>
      </c>
      <c r="AD510" s="33">
        <v>1.153</v>
      </c>
      <c r="AE510" s="34">
        <f t="shared" si="684"/>
        <v>2447.841</v>
      </c>
      <c r="AF510" s="12">
        <v>1</v>
      </c>
      <c r="AG510" s="12">
        <v>0.89</v>
      </c>
      <c r="AH510" s="12">
        <v>3.14</v>
      </c>
      <c r="AI510" s="35">
        <f t="shared" si="685"/>
        <v>3.7946</v>
      </c>
      <c r="AJ510" s="12">
        <v>1.225</v>
      </c>
      <c r="AK510" s="12">
        <v>0.5</v>
      </c>
      <c r="AL510" s="36">
        <f t="shared" si="686"/>
        <v>5689.2536933925</v>
      </c>
      <c r="AM510"/>
      <c r="AN510"/>
      <c r="AO510"/>
      <c r="AP510"/>
      <c r="AQ510" s="1"/>
      <c r="AR510" s="1"/>
      <c r="AS510" s="1"/>
      <c r="AT510" s="1"/>
      <c r="AU510" s="1"/>
      <c r="AV510" s="12">
        <v>1197</v>
      </c>
      <c r="AW510" s="12">
        <v>1524</v>
      </c>
      <c r="AX510" s="32">
        <v>0.577</v>
      </c>
      <c r="AY510" s="33">
        <v>1.153</v>
      </c>
      <c r="AZ510" s="34">
        <f t="shared" si="687"/>
        <v>2447.841</v>
      </c>
      <c r="BA510" s="12">
        <v>1</v>
      </c>
      <c r="BB510" s="12">
        <v>0.89</v>
      </c>
      <c r="BC510" s="12">
        <v>3.14</v>
      </c>
      <c r="BD510" s="35">
        <f t="shared" si="688"/>
        <v>3.7946</v>
      </c>
      <c r="BE510" s="12">
        <v>1.225</v>
      </c>
      <c r="BF510" s="12">
        <v>0.5</v>
      </c>
      <c r="BG510" s="36">
        <f t="shared" si="689"/>
        <v>5689.2536933925</v>
      </c>
      <c r="BH510"/>
      <c r="BI510"/>
      <c r="BJ510"/>
      <c r="BK510"/>
      <c r="BL510" s="1"/>
      <c r="BM510" s="1"/>
      <c r="BN510" s="1"/>
      <c r="BO510" s="1"/>
      <c r="BP510" s="1"/>
      <c r="BQ510" s="12">
        <v>1197</v>
      </c>
      <c r="BR510" s="12">
        <v>1524</v>
      </c>
      <c r="BS510" s="32">
        <v>0.577</v>
      </c>
      <c r="BT510" s="33">
        <v>1.153</v>
      </c>
      <c r="BU510" s="34">
        <f t="shared" si="690"/>
        <v>2447.841</v>
      </c>
      <c r="BV510" s="12">
        <v>1</v>
      </c>
      <c r="BW510" s="12">
        <v>0.89</v>
      </c>
      <c r="BX510" s="12">
        <v>3.14</v>
      </c>
      <c r="BY510" s="35">
        <f t="shared" si="691"/>
        <v>3.7946</v>
      </c>
      <c r="BZ510" s="12">
        <v>1.225</v>
      </c>
      <c r="CA510" s="12">
        <v>0.5</v>
      </c>
      <c r="CB510" s="36">
        <f t="shared" si="692"/>
        <v>5689.2536933925</v>
      </c>
      <c r="CC510"/>
      <c r="CD510"/>
      <c r="CE510"/>
      <c r="CF510"/>
      <c r="CG510" s="1"/>
      <c r="CH510" s="1"/>
      <c r="CI510" s="1"/>
      <c r="CJ510" s="1"/>
      <c r="CK510" s="1"/>
      <c r="CL510" s="12">
        <v>1197</v>
      </c>
      <c r="CM510" s="12">
        <f t="shared" si="693"/>
        <v>1669</v>
      </c>
      <c r="CN510" s="32">
        <v>0.577</v>
      </c>
      <c r="CO510" s="33">
        <v>1.153</v>
      </c>
      <c r="CP510" s="34">
        <f t="shared" si="694"/>
        <v>2615.026</v>
      </c>
      <c r="CQ510" s="12">
        <v>1</v>
      </c>
      <c r="CR510" s="12">
        <v>0.89</v>
      </c>
      <c r="CS510" s="12">
        <v>3.14</v>
      </c>
      <c r="CT510" s="35">
        <f t="shared" si="695"/>
        <v>3.7946</v>
      </c>
      <c r="CU510" s="12">
        <v>1.225</v>
      </c>
      <c r="CV510" s="12">
        <v>0.5</v>
      </c>
      <c r="CW510" s="36">
        <f t="shared" si="696"/>
        <v>6077.823816505</v>
      </c>
      <c r="CX510"/>
      <c r="CY510"/>
      <c r="CZ510"/>
      <c r="DA510"/>
      <c r="DB510" s="1"/>
      <c r="DC510" s="1"/>
      <c r="DD510" s="1"/>
      <c r="DE510" s="1"/>
      <c r="DF510" s="1"/>
      <c r="DG510" s="12">
        <v>1197</v>
      </c>
      <c r="DH510" s="12">
        <f t="shared" si="697"/>
        <v>1669</v>
      </c>
      <c r="DI510" s="32">
        <v>0.577</v>
      </c>
      <c r="DJ510" s="33">
        <v>1.153</v>
      </c>
      <c r="DK510" s="34">
        <f t="shared" si="698"/>
        <v>2615.026</v>
      </c>
      <c r="DL510" s="12">
        <v>1</v>
      </c>
      <c r="DM510" s="12">
        <v>0.89</v>
      </c>
      <c r="DN510" s="12">
        <v>3.14</v>
      </c>
      <c r="DO510" s="35">
        <f t="shared" si="699"/>
        <v>3.7946</v>
      </c>
      <c r="DP510" s="12">
        <v>1.225</v>
      </c>
      <c r="DQ510" s="12">
        <v>0.5</v>
      </c>
      <c r="DR510" s="36">
        <f t="shared" si="700"/>
        <v>6077.823816505</v>
      </c>
      <c r="DS510"/>
      <c r="DT510"/>
      <c r="DU510"/>
      <c r="DV510"/>
      <c r="DW510" s="1"/>
      <c r="DX510" s="1"/>
      <c r="DY510" s="1"/>
      <c r="DZ510" s="1"/>
      <c r="EA510" s="1"/>
      <c r="EB510" s="12">
        <v>1197</v>
      </c>
      <c r="EC510" s="12">
        <f t="shared" si="701"/>
        <v>1669</v>
      </c>
      <c r="ED510" s="32">
        <v>0.577</v>
      </c>
      <c r="EE510" s="33">
        <v>1.153</v>
      </c>
      <c r="EF510" s="34">
        <f t="shared" si="702"/>
        <v>2615.026</v>
      </c>
      <c r="EG510" s="12">
        <v>1</v>
      </c>
      <c r="EH510" s="12">
        <v>0.89</v>
      </c>
      <c r="EI510" s="12">
        <v>3.94</v>
      </c>
      <c r="EJ510" s="35">
        <f t="shared" si="703"/>
        <v>4.5066</v>
      </c>
      <c r="EK510" s="12">
        <v>1.225</v>
      </c>
      <c r="EL510" s="12">
        <v>0.5</v>
      </c>
      <c r="EM510" s="36">
        <f t="shared" si="704"/>
        <v>7218.236655105</v>
      </c>
      <c r="EN510"/>
      <c r="EO510"/>
      <c r="EP510"/>
      <c r="EQ510"/>
    </row>
    <row r="511" s="1" customFormat="1" customHeight="1" spans="6:147">
      <c r="F511" s="12">
        <v>1197</v>
      </c>
      <c r="G511" s="12">
        <v>1524</v>
      </c>
      <c r="H511" s="32">
        <v>0.444</v>
      </c>
      <c r="I511" s="33">
        <v>0.887</v>
      </c>
      <c r="J511" s="34">
        <f t="shared" si="681"/>
        <v>1883.256</v>
      </c>
      <c r="K511" s="12">
        <v>1</v>
      </c>
      <c r="L511" s="12">
        <v>0.89</v>
      </c>
      <c r="M511" s="12">
        <v>3.14</v>
      </c>
      <c r="N511" s="35">
        <f t="shared" si="682"/>
        <v>3.7946</v>
      </c>
      <c r="O511" s="12">
        <v>1.225</v>
      </c>
      <c r="P511" s="12">
        <v>0.5</v>
      </c>
      <c r="Q511" s="36">
        <f t="shared" si="683"/>
        <v>4377.04947078</v>
      </c>
      <c r="R511"/>
      <c r="S511"/>
      <c r="T511"/>
      <c r="U511"/>
      <c r="V511" s="1"/>
      <c r="W511" s="1"/>
      <c r="X511" s="1"/>
      <c r="Y511" s="1"/>
      <c r="Z511" s="1"/>
      <c r="AA511" s="12">
        <v>1197</v>
      </c>
      <c r="AB511" s="12">
        <v>1524</v>
      </c>
      <c r="AC511" s="32">
        <v>0.444</v>
      </c>
      <c r="AD511" s="33">
        <v>0.887</v>
      </c>
      <c r="AE511" s="34">
        <f t="shared" si="684"/>
        <v>1883.256</v>
      </c>
      <c r="AF511" s="12">
        <v>1</v>
      </c>
      <c r="AG511" s="12">
        <v>0.89</v>
      </c>
      <c r="AH511" s="12">
        <v>3.14</v>
      </c>
      <c r="AI511" s="35">
        <f t="shared" si="685"/>
        <v>3.7946</v>
      </c>
      <c r="AJ511" s="12">
        <v>1.225</v>
      </c>
      <c r="AK511" s="12">
        <v>0.5</v>
      </c>
      <c r="AL511" s="36">
        <f t="shared" si="686"/>
        <v>4377.04947078</v>
      </c>
      <c r="AM511"/>
      <c r="AN511"/>
      <c r="AO511"/>
      <c r="AP511"/>
      <c r="AQ511" s="1"/>
      <c r="AR511" s="1"/>
      <c r="AS511" s="1"/>
      <c r="AT511" s="1"/>
      <c r="AU511" s="1"/>
      <c r="AV511" s="12">
        <v>1197</v>
      </c>
      <c r="AW511" s="12">
        <v>1524</v>
      </c>
      <c r="AX511" s="32">
        <v>0.444</v>
      </c>
      <c r="AY511" s="33">
        <v>0.887</v>
      </c>
      <c r="AZ511" s="34">
        <f t="shared" si="687"/>
        <v>1883.256</v>
      </c>
      <c r="BA511" s="12">
        <v>1</v>
      </c>
      <c r="BB511" s="12">
        <v>0.89</v>
      </c>
      <c r="BC511" s="12">
        <v>3.14</v>
      </c>
      <c r="BD511" s="35">
        <f t="shared" si="688"/>
        <v>3.7946</v>
      </c>
      <c r="BE511" s="12">
        <v>1.225</v>
      </c>
      <c r="BF511" s="12">
        <v>0.5</v>
      </c>
      <c r="BG511" s="36">
        <f t="shared" si="689"/>
        <v>4377.04947078</v>
      </c>
      <c r="BH511"/>
      <c r="BI511"/>
      <c r="BJ511"/>
      <c r="BK511"/>
      <c r="BL511" s="1"/>
      <c r="BM511" s="1"/>
      <c r="BN511" s="1"/>
      <c r="BO511" s="1"/>
      <c r="BP511" s="1"/>
      <c r="BQ511" s="12">
        <v>1197</v>
      </c>
      <c r="BR511" s="12">
        <v>1524</v>
      </c>
      <c r="BS511" s="32">
        <v>0.444</v>
      </c>
      <c r="BT511" s="33">
        <v>0.887</v>
      </c>
      <c r="BU511" s="34">
        <f t="shared" si="690"/>
        <v>1883.256</v>
      </c>
      <c r="BV511" s="12">
        <v>1</v>
      </c>
      <c r="BW511" s="12">
        <v>0.89</v>
      </c>
      <c r="BX511" s="12">
        <v>3.14</v>
      </c>
      <c r="BY511" s="35">
        <f t="shared" si="691"/>
        <v>3.7946</v>
      </c>
      <c r="BZ511" s="12">
        <v>1.225</v>
      </c>
      <c r="CA511" s="12">
        <v>0.5</v>
      </c>
      <c r="CB511" s="36">
        <f t="shared" si="692"/>
        <v>4377.04947078</v>
      </c>
      <c r="CC511"/>
      <c r="CD511"/>
      <c r="CE511"/>
      <c r="CF511"/>
      <c r="CG511" s="1"/>
      <c r="CH511" s="1"/>
      <c r="CI511" s="1"/>
      <c r="CJ511" s="1"/>
      <c r="CK511" s="1"/>
      <c r="CL511" s="12">
        <v>1197</v>
      </c>
      <c r="CM511" s="12">
        <f t="shared" si="693"/>
        <v>1669</v>
      </c>
      <c r="CN511" s="32">
        <v>0.444</v>
      </c>
      <c r="CO511" s="33">
        <v>0.887</v>
      </c>
      <c r="CP511" s="34">
        <f t="shared" si="694"/>
        <v>2011.871</v>
      </c>
      <c r="CQ511" s="12">
        <v>1</v>
      </c>
      <c r="CR511" s="12">
        <v>0.89</v>
      </c>
      <c r="CS511" s="12">
        <v>3.14</v>
      </c>
      <c r="CT511" s="35">
        <f t="shared" si="695"/>
        <v>3.7946</v>
      </c>
      <c r="CU511" s="12">
        <v>1.225</v>
      </c>
      <c r="CV511" s="12">
        <v>0.5</v>
      </c>
      <c r="CW511" s="36">
        <f t="shared" si="696"/>
        <v>4675.9754891675</v>
      </c>
      <c r="CX511"/>
      <c r="CY511"/>
      <c r="CZ511"/>
      <c r="DA511"/>
      <c r="DB511" s="1"/>
      <c r="DC511" s="1"/>
      <c r="DD511" s="1"/>
      <c r="DE511" s="1"/>
      <c r="DF511" s="1"/>
      <c r="DG511" s="12">
        <v>1197</v>
      </c>
      <c r="DH511" s="12">
        <f t="shared" si="697"/>
        <v>1669</v>
      </c>
      <c r="DI511" s="32">
        <v>0.444</v>
      </c>
      <c r="DJ511" s="33">
        <v>0.887</v>
      </c>
      <c r="DK511" s="34">
        <f t="shared" si="698"/>
        <v>2011.871</v>
      </c>
      <c r="DL511" s="12">
        <v>1</v>
      </c>
      <c r="DM511" s="12">
        <v>0.89</v>
      </c>
      <c r="DN511" s="12">
        <v>3.14</v>
      </c>
      <c r="DO511" s="35">
        <f t="shared" si="699"/>
        <v>3.7946</v>
      </c>
      <c r="DP511" s="12">
        <v>1.225</v>
      </c>
      <c r="DQ511" s="12">
        <v>0.5</v>
      </c>
      <c r="DR511" s="36">
        <f t="shared" si="700"/>
        <v>4675.9754891675</v>
      </c>
      <c r="DS511"/>
      <c r="DT511"/>
      <c r="DU511"/>
      <c r="DV511"/>
      <c r="DW511" s="1"/>
      <c r="DX511" s="1"/>
      <c r="DY511" s="1"/>
      <c r="DZ511" s="1"/>
      <c r="EA511" s="1"/>
      <c r="EB511" s="12">
        <v>1197</v>
      </c>
      <c r="EC511" s="12">
        <f t="shared" si="701"/>
        <v>1669</v>
      </c>
      <c r="ED511" s="32">
        <v>0.444</v>
      </c>
      <c r="EE511" s="33">
        <v>0.887</v>
      </c>
      <c r="EF511" s="34">
        <f t="shared" si="702"/>
        <v>2011.871</v>
      </c>
      <c r="EG511" s="12">
        <v>1</v>
      </c>
      <c r="EH511" s="12">
        <v>0.89</v>
      </c>
      <c r="EI511" s="12">
        <v>3.94</v>
      </c>
      <c r="EJ511" s="35">
        <f t="shared" si="703"/>
        <v>4.5066</v>
      </c>
      <c r="EK511" s="12">
        <v>1.225</v>
      </c>
      <c r="EL511" s="12">
        <v>0.5</v>
      </c>
      <c r="EM511" s="36">
        <f t="shared" si="704"/>
        <v>5553.3524322675</v>
      </c>
      <c r="EN511"/>
      <c r="EO511"/>
      <c r="EP511"/>
      <c r="EQ511"/>
    </row>
    <row r="512" s="1" customFormat="1" customHeight="1" spans="6:147">
      <c r="F512" s="12">
        <v>1197</v>
      </c>
      <c r="G512" s="12">
        <v>1524</v>
      </c>
      <c r="H512" s="32">
        <v>0.577</v>
      </c>
      <c r="I512" s="33">
        <v>1.153</v>
      </c>
      <c r="J512" s="34">
        <f t="shared" si="681"/>
        <v>2447.841</v>
      </c>
      <c r="K512" s="12">
        <v>1</v>
      </c>
      <c r="L512" s="12">
        <v>0.89</v>
      </c>
      <c r="M512" s="12">
        <v>3.14</v>
      </c>
      <c r="N512" s="35">
        <f t="shared" si="682"/>
        <v>3.7946</v>
      </c>
      <c r="O512" s="12">
        <v>1.225</v>
      </c>
      <c r="P512" s="12">
        <v>0.5</v>
      </c>
      <c r="Q512" s="36">
        <f t="shared" si="683"/>
        <v>5689.2536933925</v>
      </c>
      <c r="R512"/>
      <c r="S512"/>
      <c r="T512"/>
      <c r="U512"/>
      <c r="V512" s="1"/>
      <c r="W512" s="1"/>
      <c r="X512" s="1"/>
      <c r="Y512" s="1"/>
      <c r="Z512" s="1"/>
      <c r="AA512" s="12">
        <v>1197</v>
      </c>
      <c r="AB512" s="12">
        <v>1524</v>
      </c>
      <c r="AC512" s="32">
        <v>0.577</v>
      </c>
      <c r="AD512" s="33">
        <v>1.153</v>
      </c>
      <c r="AE512" s="34">
        <f t="shared" si="684"/>
        <v>2447.841</v>
      </c>
      <c r="AF512" s="12">
        <v>1</v>
      </c>
      <c r="AG512" s="12">
        <v>0.89</v>
      </c>
      <c r="AH512" s="12">
        <v>3.14</v>
      </c>
      <c r="AI512" s="35">
        <f t="shared" si="685"/>
        <v>3.7946</v>
      </c>
      <c r="AJ512" s="12">
        <v>1.225</v>
      </c>
      <c r="AK512" s="12">
        <v>0.5</v>
      </c>
      <c r="AL512" s="36">
        <f t="shared" si="686"/>
        <v>5689.2536933925</v>
      </c>
      <c r="AM512"/>
      <c r="AN512"/>
      <c r="AO512"/>
      <c r="AP512"/>
      <c r="AQ512" s="1"/>
      <c r="AR512" s="1"/>
      <c r="AS512" s="1"/>
      <c r="AT512" s="1"/>
      <c r="AU512" s="1"/>
      <c r="AV512" s="12">
        <v>1197</v>
      </c>
      <c r="AW512" s="12">
        <v>1524</v>
      </c>
      <c r="AX512" s="32">
        <v>0.577</v>
      </c>
      <c r="AY512" s="33">
        <v>1.153</v>
      </c>
      <c r="AZ512" s="34">
        <f t="shared" si="687"/>
        <v>2447.841</v>
      </c>
      <c r="BA512" s="12">
        <v>1</v>
      </c>
      <c r="BB512" s="12">
        <v>0.89</v>
      </c>
      <c r="BC512" s="12">
        <v>3.14</v>
      </c>
      <c r="BD512" s="35">
        <f t="shared" si="688"/>
        <v>3.7946</v>
      </c>
      <c r="BE512" s="12">
        <v>1.225</v>
      </c>
      <c r="BF512" s="12">
        <v>0.5</v>
      </c>
      <c r="BG512" s="36">
        <f t="shared" si="689"/>
        <v>5689.2536933925</v>
      </c>
      <c r="BH512"/>
      <c r="BI512"/>
      <c r="BJ512"/>
      <c r="BK512"/>
      <c r="BL512" s="1"/>
      <c r="BM512" s="1"/>
      <c r="BN512" s="1"/>
      <c r="BO512" s="1"/>
      <c r="BP512" s="1"/>
      <c r="BQ512" s="12">
        <v>1197</v>
      </c>
      <c r="BR512" s="12">
        <v>1524</v>
      </c>
      <c r="BS512" s="32">
        <v>0.577</v>
      </c>
      <c r="BT512" s="33">
        <v>1.153</v>
      </c>
      <c r="BU512" s="34">
        <f t="shared" si="690"/>
        <v>2447.841</v>
      </c>
      <c r="BV512" s="12">
        <v>1</v>
      </c>
      <c r="BW512" s="12">
        <v>0.89</v>
      </c>
      <c r="BX512" s="12">
        <v>3.14</v>
      </c>
      <c r="BY512" s="35">
        <f t="shared" si="691"/>
        <v>3.7946</v>
      </c>
      <c r="BZ512" s="12">
        <v>1.225</v>
      </c>
      <c r="CA512" s="12">
        <v>0.5</v>
      </c>
      <c r="CB512" s="36">
        <f t="shared" si="692"/>
        <v>5689.2536933925</v>
      </c>
      <c r="CC512"/>
      <c r="CD512"/>
      <c r="CE512"/>
      <c r="CF512"/>
      <c r="CG512" s="1"/>
      <c r="CH512" s="1"/>
      <c r="CI512" s="1"/>
      <c r="CJ512" s="1"/>
      <c r="CK512" s="1"/>
      <c r="CL512" s="12">
        <v>1197</v>
      </c>
      <c r="CM512" s="12">
        <f t="shared" si="693"/>
        <v>1669</v>
      </c>
      <c r="CN512" s="32">
        <v>0.577</v>
      </c>
      <c r="CO512" s="33">
        <v>1.153</v>
      </c>
      <c r="CP512" s="34">
        <f t="shared" si="694"/>
        <v>2615.026</v>
      </c>
      <c r="CQ512" s="12">
        <v>1</v>
      </c>
      <c r="CR512" s="12">
        <v>0.89</v>
      </c>
      <c r="CS512" s="12">
        <v>3.14</v>
      </c>
      <c r="CT512" s="35">
        <f t="shared" si="695"/>
        <v>3.7946</v>
      </c>
      <c r="CU512" s="12">
        <v>1.225</v>
      </c>
      <c r="CV512" s="12">
        <v>0.5</v>
      </c>
      <c r="CW512" s="36">
        <f t="shared" si="696"/>
        <v>6077.823816505</v>
      </c>
      <c r="CX512"/>
      <c r="CY512"/>
      <c r="CZ512"/>
      <c r="DA512"/>
      <c r="DB512" s="1"/>
      <c r="DC512" s="1"/>
      <c r="DD512" s="1"/>
      <c r="DE512" s="1"/>
      <c r="DF512" s="1"/>
      <c r="DG512" s="12">
        <v>1197</v>
      </c>
      <c r="DH512" s="12">
        <f t="shared" si="697"/>
        <v>1669</v>
      </c>
      <c r="DI512" s="32">
        <v>0.577</v>
      </c>
      <c r="DJ512" s="33">
        <v>1.153</v>
      </c>
      <c r="DK512" s="34">
        <f t="shared" si="698"/>
        <v>2615.026</v>
      </c>
      <c r="DL512" s="12">
        <v>1</v>
      </c>
      <c r="DM512" s="12">
        <v>0.89</v>
      </c>
      <c r="DN512" s="12">
        <v>3.14</v>
      </c>
      <c r="DO512" s="35">
        <f t="shared" si="699"/>
        <v>3.7946</v>
      </c>
      <c r="DP512" s="12">
        <v>1.225</v>
      </c>
      <c r="DQ512" s="12">
        <v>0.5</v>
      </c>
      <c r="DR512" s="36">
        <f t="shared" si="700"/>
        <v>6077.823816505</v>
      </c>
      <c r="DS512"/>
      <c r="DT512"/>
      <c r="DU512"/>
      <c r="DV512"/>
      <c r="DW512" s="1"/>
      <c r="DX512" s="1"/>
      <c r="DY512" s="1"/>
      <c r="DZ512" s="1"/>
      <c r="EA512" s="1"/>
      <c r="EB512" s="12">
        <v>1197</v>
      </c>
      <c r="EC512" s="12">
        <f t="shared" si="701"/>
        <v>1669</v>
      </c>
      <c r="ED512" s="32">
        <v>0.577</v>
      </c>
      <c r="EE512" s="33">
        <v>1.153</v>
      </c>
      <c r="EF512" s="34">
        <f t="shared" si="702"/>
        <v>2615.026</v>
      </c>
      <c r="EG512" s="12">
        <v>1</v>
      </c>
      <c r="EH512" s="12">
        <v>0.89</v>
      </c>
      <c r="EI512" s="12">
        <v>3.94</v>
      </c>
      <c r="EJ512" s="35">
        <f t="shared" si="703"/>
        <v>4.5066</v>
      </c>
      <c r="EK512" s="12">
        <v>1.225</v>
      </c>
      <c r="EL512" s="12">
        <v>0.5</v>
      </c>
      <c r="EM512" s="36">
        <f t="shared" si="704"/>
        <v>7218.236655105</v>
      </c>
      <c r="EN512"/>
      <c r="EO512"/>
      <c r="EP512"/>
      <c r="EQ512"/>
    </row>
    <row r="513" s="1" customFormat="1" customHeight="1" spans="6:147">
      <c r="F513" s="12">
        <v>1197</v>
      </c>
      <c r="G513" s="12">
        <v>1524</v>
      </c>
      <c r="H513" s="32">
        <v>0.444</v>
      </c>
      <c r="I513" s="33">
        <v>0.887</v>
      </c>
      <c r="J513" s="34">
        <f t="shared" si="681"/>
        <v>1883.256</v>
      </c>
      <c r="K513" s="12">
        <v>1</v>
      </c>
      <c r="L513" s="12">
        <v>0.89</v>
      </c>
      <c r="M513" s="12">
        <v>3.14</v>
      </c>
      <c r="N513" s="35">
        <f t="shared" si="682"/>
        <v>3.7946</v>
      </c>
      <c r="O513" s="12">
        <v>1.225</v>
      </c>
      <c r="P513" s="12">
        <v>0.5</v>
      </c>
      <c r="Q513" s="36">
        <f t="shared" si="683"/>
        <v>4377.04947078</v>
      </c>
      <c r="R513"/>
      <c r="S513"/>
      <c r="T513"/>
      <c r="U513"/>
      <c r="V513" s="1"/>
      <c r="W513" s="1"/>
      <c r="X513" s="1"/>
      <c r="Y513" s="1"/>
      <c r="Z513" s="1"/>
      <c r="AA513" s="12">
        <v>1197</v>
      </c>
      <c r="AB513" s="12">
        <v>1524</v>
      </c>
      <c r="AC513" s="32">
        <v>0.444</v>
      </c>
      <c r="AD513" s="33">
        <v>0.887</v>
      </c>
      <c r="AE513" s="34">
        <f t="shared" si="684"/>
        <v>1883.256</v>
      </c>
      <c r="AF513" s="12">
        <v>1</v>
      </c>
      <c r="AG513" s="12">
        <v>0.89</v>
      </c>
      <c r="AH513" s="12">
        <v>3.14</v>
      </c>
      <c r="AI513" s="35">
        <f t="shared" si="685"/>
        <v>3.7946</v>
      </c>
      <c r="AJ513" s="12">
        <v>1.225</v>
      </c>
      <c r="AK513" s="12">
        <v>0.5</v>
      </c>
      <c r="AL513" s="36">
        <f t="shared" si="686"/>
        <v>4377.04947078</v>
      </c>
      <c r="AM513"/>
      <c r="AN513"/>
      <c r="AO513"/>
      <c r="AP513"/>
      <c r="AQ513" s="1"/>
      <c r="AR513" s="1"/>
      <c r="AS513" s="1"/>
      <c r="AT513" s="1"/>
      <c r="AU513" s="1"/>
      <c r="AV513" s="12">
        <v>1197</v>
      </c>
      <c r="AW513" s="12">
        <v>1524</v>
      </c>
      <c r="AX513" s="32">
        <v>0.444</v>
      </c>
      <c r="AY513" s="33">
        <v>0.887</v>
      </c>
      <c r="AZ513" s="34">
        <f t="shared" si="687"/>
        <v>1883.256</v>
      </c>
      <c r="BA513" s="12">
        <v>1</v>
      </c>
      <c r="BB513" s="12">
        <v>0.89</v>
      </c>
      <c r="BC513" s="12">
        <v>3.14</v>
      </c>
      <c r="BD513" s="35">
        <f t="shared" si="688"/>
        <v>3.7946</v>
      </c>
      <c r="BE513" s="12">
        <v>1.225</v>
      </c>
      <c r="BF513" s="12">
        <v>0.5</v>
      </c>
      <c r="BG513" s="36">
        <f t="shared" si="689"/>
        <v>4377.04947078</v>
      </c>
      <c r="BH513"/>
      <c r="BI513"/>
      <c r="BJ513"/>
      <c r="BK513"/>
      <c r="BL513" s="1"/>
      <c r="BM513" s="1"/>
      <c r="BN513" s="1"/>
      <c r="BO513" s="1"/>
      <c r="BP513" s="1"/>
      <c r="BQ513" s="12">
        <v>1197</v>
      </c>
      <c r="BR513" s="12">
        <v>1524</v>
      </c>
      <c r="BS513" s="32">
        <v>0.444</v>
      </c>
      <c r="BT513" s="33">
        <v>0.887</v>
      </c>
      <c r="BU513" s="34">
        <f t="shared" si="690"/>
        <v>1883.256</v>
      </c>
      <c r="BV513" s="12">
        <v>1</v>
      </c>
      <c r="BW513" s="12">
        <v>0.89</v>
      </c>
      <c r="BX513" s="12">
        <v>3.14</v>
      </c>
      <c r="BY513" s="35">
        <f t="shared" si="691"/>
        <v>3.7946</v>
      </c>
      <c r="BZ513" s="12">
        <v>1.225</v>
      </c>
      <c r="CA513" s="12">
        <v>0.5</v>
      </c>
      <c r="CB513" s="36">
        <f t="shared" si="692"/>
        <v>4377.04947078</v>
      </c>
      <c r="CC513"/>
      <c r="CD513"/>
      <c r="CE513"/>
      <c r="CF513"/>
      <c r="CG513" s="1"/>
      <c r="CH513" s="1"/>
      <c r="CI513" s="1"/>
      <c r="CJ513" s="1"/>
      <c r="CK513" s="1"/>
      <c r="CL513" s="12">
        <v>1197</v>
      </c>
      <c r="CM513" s="12">
        <f t="shared" si="693"/>
        <v>1669</v>
      </c>
      <c r="CN513" s="32">
        <v>0.444</v>
      </c>
      <c r="CO513" s="33">
        <v>0.887</v>
      </c>
      <c r="CP513" s="34">
        <f t="shared" si="694"/>
        <v>2011.871</v>
      </c>
      <c r="CQ513" s="12">
        <v>1</v>
      </c>
      <c r="CR513" s="12">
        <v>0.89</v>
      </c>
      <c r="CS513" s="12">
        <v>3.14</v>
      </c>
      <c r="CT513" s="35">
        <f t="shared" si="695"/>
        <v>3.7946</v>
      </c>
      <c r="CU513" s="12">
        <v>1.225</v>
      </c>
      <c r="CV513" s="12">
        <v>0.5</v>
      </c>
      <c r="CW513" s="36">
        <f t="shared" si="696"/>
        <v>4675.9754891675</v>
      </c>
      <c r="CX513"/>
      <c r="CY513"/>
      <c r="CZ513"/>
      <c r="DA513"/>
      <c r="DB513" s="1"/>
      <c r="DC513" s="1"/>
      <c r="DD513" s="1"/>
      <c r="DE513" s="1"/>
      <c r="DF513" s="1"/>
      <c r="DG513" s="12">
        <v>1197</v>
      </c>
      <c r="DH513" s="12">
        <f t="shared" si="697"/>
        <v>1669</v>
      </c>
      <c r="DI513" s="32">
        <v>0.444</v>
      </c>
      <c r="DJ513" s="33">
        <v>0.887</v>
      </c>
      <c r="DK513" s="34">
        <f t="shared" si="698"/>
        <v>2011.871</v>
      </c>
      <c r="DL513" s="12">
        <v>1</v>
      </c>
      <c r="DM513" s="12">
        <v>0.89</v>
      </c>
      <c r="DN513" s="12">
        <v>3.14</v>
      </c>
      <c r="DO513" s="35">
        <f t="shared" si="699"/>
        <v>3.7946</v>
      </c>
      <c r="DP513" s="12">
        <v>1.225</v>
      </c>
      <c r="DQ513" s="12">
        <v>0.5</v>
      </c>
      <c r="DR513" s="36">
        <f t="shared" si="700"/>
        <v>4675.9754891675</v>
      </c>
      <c r="DS513"/>
      <c r="DT513"/>
      <c r="DU513"/>
      <c r="DV513"/>
      <c r="DW513" s="1"/>
      <c r="DX513" s="1"/>
      <c r="DY513" s="1"/>
      <c r="DZ513" s="1"/>
      <c r="EA513" s="1"/>
      <c r="EB513" s="12">
        <v>1197</v>
      </c>
      <c r="EC513" s="12">
        <f t="shared" si="701"/>
        <v>1669</v>
      </c>
      <c r="ED513" s="32">
        <v>0.444</v>
      </c>
      <c r="EE513" s="33">
        <v>0.887</v>
      </c>
      <c r="EF513" s="34">
        <f t="shared" si="702"/>
        <v>2011.871</v>
      </c>
      <c r="EG513" s="12">
        <v>1</v>
      </c>
      <c r="EH513" s="12">
        <v>0.89</v>
      </c>
      <c r="EI513" s="12">
        <v>3.94</v>
      </c>
      <c r="EJ513" s="35">
        <f t="shared" si="703"/>
        <v>4.5066</v>
      </c>
      <c r="EK513" s="12">
        <v>1.225</v>
      </c>
      <c r="EL513" s="12">
        <v>0.5</v>
      </c>
      <c r="EM513" s="36">
        <f t="shared" si="704"/>
        <v>5553.3524322675</v>
      </c>
      <c r="EN513"/>
      <c r="EO513"/>
      <c r="EP513"/>
      <c r="EQ513"/>
    </row>
    <row r="514" s="1" customFormat="1" customHeight="1" spans="6:147">
      <c r="F514" s="12">
        <v>1197</v>
      </c>
      <c r="G514" s="12">
        <v>1524</v>
      </c>
      <c r="H514" s="32">
        <v>0.577</v>
      </c>
      <c r="I514" s="33">
        <v>1.153</v>
      </c>
      <c r="J514" s="34">
        <f t="shared" si="681"/>
        <v>2447.841</v>
      </c>
      <c r="K514" s="12">
        <v>1</v>
      </c>
      <c r="L514" s="12">
        <v>0.89</v>
      </c>
      <c r="M514" s="12">
        <v>3.14</v>
      </c>
      <c r="N514" s="35">
        <f t="shared" si="682"/>
        <v>3.7946</v>
      </c>
      <c r="O514" s="12">
        <v>1.225</v>
      </c>
      <c r="P514" s="12">
        <v>0.5</v>
      </c>
      <c r="Q514" s="36">
        <f t="shared" si="683"/>
        <v>5689.2536933925</v>
      </c>
      <c r="R514"/>
      <c r="S514"/>
      <c r="T514"/>
      <c r="U514"/>
      <c r="V514" s="1"/>
      <c r="W514" s="1"/>
      <c r="X514" s="1"/>
      <c r="Y514" s="1"/>
      <c r="Z514" s="1"/>
      <c r="AA514" s="12">
        <v>1197</v>
      </c>
      <c r="AB514" s="12">
        <v>1524</v>
      </c>
      <c r="AC514" s="32">
        <v>0.577</v>
      </c>
      <c r="AD514" s="33">
        <v>1.153</v>
      </c>
      <c r="AE514" s="34">
        <f t="shared" si="684"/>
        <v>2447.841</v>
      </c>
      <c r="AF514" s="12">
        <v>1</v>
      </c>
      <c r="AG514" s="12">
        <v>0.89</v>
      </c>
      <c r="AH514" s="12">
        <v>3.14</v>
      </c>
      <c r="AI514" s="35">
        <f t="shared" si="685"/>
        <v>3.7946</v>
      </c>
      <c r="AJ514" s="12">
        <v>1.225</v>
      </c>
      <c r="AK514" s="12">
        <v>0.5</v>
      </c>
      <c r="AL514" s="36">
        <f t="shared" si="686"/>
        <v>5689.2536933925</v>
      </c>
      <c r="AM514"/>
      <c r="AN514"/>
      <c r="AO514"/>
      <c r="AP514"/>
      <c r="AQ514" s="1"/>
      <c r="AR514" s="1"/>
      <c r="AS514" s="1"/>
      <c r="AT514" s="1"/>
      <c r="AU514" s="1"/>
      <c r="AV514" s="12">
        <v>1197</v>
      </c>
      <c r="AW514" s="12">
        <v>1524</v>
      </c>
      <c r="AX514" s="32">
        <v>0.577</v>
      </c>
      <c r="AY514" s="33">
        <v>1.153</v>
      </c>
      <c r="AZ514" s="34">
        <f t="shared" si="687"/>
        <v>2447.841</v>
      </c>
      <c r="BA514" s="12">
        <v>1</v>
      </c>
      <c r="BB514" s="12">
        <v>0.89</v>
      </c>
      <c r="BC514" s="12">
        <v>3.14</v>
      </c>
      <c r="BD514" s="35">
        <f t="shared" si="688"/>
        <v>3.7946</v>
      </c>
      <c r="BE514" s="12">
        <v>1.225</v>
      </c>
      <c r="BF514" s="12">
        <v>0.5</v>
      </c>
      <c r="BG514" s="36">
        <f t="shared" si="689"/>
        <v>5689.2536933925</v>
      </c>
      <c r="BH514"/>
      <c r="BI514"/>
      <c r="BJ514"/>
      <c r="BK514"/>
      <c r="BL514" s="1"/>
      <c r="BM514" s="1"/>
      <c r="BN514" s="1"/>
      <c r="BO514" s="1"/>
      <c r="BP514" s="1"/>
      <c r="BQ514" s="12">
        <v>1197</v>
      </c>
      <c r="BR514" s="12">
        <v>1524</v>
      </c>
      <c r="BS514" s="32">
        <v>0.577</v>
      </c>
      <c r="BT514" s="33">
        <v>1.153</v>
      </c>
      <c r="BU514" s="34">
        <f t="shared" si="690"/>
        <v>2447.841</v>
      </c>
      <c r="BV514" s="12">
        <v>1</v>
      </c>
      <c r="BW514" s="12">
        <v>0.89</v>
      </c>
      <c r="BX514" s="12">
        <v>3.14</v>
      </c>
      <c r="BY514" s="35">
        <f t="shared" si="691"/>
        <v>3.7946</v>
      </c>
      <c r="BZ514" s="12">
        <v>1.225</v>
      </c>
      <c r="CA514" s="12">
        <v>0.5</v>
      </c>
      <c r="CB514" s="36">
        <f t="shared" si="692"/>
        <v>5689.2536933925</v>
      </c>
      <c r="CC514"/>
      <c r="CD514"/>
      <c r="CE514"/>
      <c r="CF514"/>
      <c r="CG514" s="1"/>
      <c r="CH514" s="1"/>
      <c r="CI514" s="1"/>
      <c r="CJ514" s="1"/>
      <c r="CK514" s="1"/>
      <c r="CL514" s="12">
        <v>1197</v>
      </c>
      <c r="CM514" s="12">
        <f t="shared" si="693"/>
        <v>1669</v>
      </c>
      <c r="CN514" s="32">
        <v>0.577</v>
      </c>
      <c r="CO514" s="33">
        <v>1.153</v>
      </c>
      <c r="CP514" s="34">
        <f t="shared" si="694"/>
        <v>2615.026</v>
      </c>
      <c r="CQ514" s="12">
        <v>1</v>
      </c>
      <c r="CR514" s="12">
        <v>0.89</v>
      </c>
      <c r="CS514" s="12">
        <v>3.14</v>
      </c>
      <c r="CT514" s="35">
        <f t="shared" si="695"/>
        <v>3.7946</v>
      </c>
      <c r="CU514" s="12">
        <v>1.225</v>
      </c>
      <c r="CV514" s="12">
        <v>0.5</v>
      </c>
      <c r="CW514" s="36">
        <f t="shared" si="696"/>
        <v>6077.823816505</v>
      </c>
      <c r="CX514"/>
      <c r="CY514"/>
      <c r="CZ514"/>
      <c r="DA514"/>
      <c r="DB514" s="1"/>
      <c r="DC514" s="1"/>
      <c r="DD514" s="1"/>
      <c r="DE514" s="1"/>
      <c r="DF514" s="1"/>
      <c r="DG514" s="12">
        <v>1197</v>
      </c>
      <c r="DH514" s="12">
        <f t="shared" si="697"/>
        <v>1669</v>
      </c>
      <c r="DI514" s="32">
        <v>0.577</v>
      </c>
      <c r="DJ514" s="33">
        <v>1.153</v>
      </c>
      <c r="DK514" s="34">
        <f t="shared" si="698"/>
        <v>2615.026</v>
      </c>
      <c r="DL514" s="12">
        <v>1</v>
      </c>
      <c r="DM514" s="12">
        <v>0.89</v>
      </c>
      <c r="DN514" s="12">
        <v>3.14</v>
      </c>
      <c r="DO514" s="35">
        <f t="shared" si="699"/>
        <v>3.7946</v>
      </c>
      <c r="DP514" s="12">
        <v>1.225</v>
      </c>
      <c r="DQ514" s="12">
        <v>0.5</v>
      </c>
      <c r="DR514" s="36">
        <f t="shared" si="700"/>
        <v>6077.823816505</v>
      </c>
      <c r="DS514"/>
      <c r="DT514"/>
      <c r="DU514"/>
      <c r="DV514"/>
      <c r="DW514" s="1"/>
      <c r="DX514" s="1"/>
      <c r="DY514" s="1"/>
      <c r="DZ514" s="1"/>
      <c r="EA514" s="1"/>
      <c r="EB514" s="12">
        <v>1197</v>
      </c>
      <c r="EC514" s="12">
        <f t="shared" si="701"/>
        <v>1669</v>
      </c>
      <c r="ED514" s="32">
        <v>0.577</v>
      </c>
      <c r="EE514" s="33">
        <v>1.153</v>
      </c>
      <c r="EF514" s="34">
        <f t="shared" si="702"/>
        <v>2615.026</v>
      </c>
      <c r="EG514" s="12">
        <v>1</v>
      </c>
      <c r="EH514" s="12">
        <v>0.89</v>
      </c>
      <c r="EI514" s="12">
        <v>3.94</v>
      </c>
      <c r="EJ514" s="35">
        <f t="shared" si="703"/>
        <v>4.5066</v>
      </c>
      <c r="EK514" s="12">
        <v>1.225</v>
      </c>
      <c r="EL514" s="12">
        <v>0.5</v>
      </c>
      <c r="EM514" s="36">
        <f t="shared" si="704"/>
        <v>7218.236655105</v>
      </c>
      <c r="EN514"/>
      <c r="EO514"/>
      <c r="EP514"/>
      <c r="EQ514"/>
    </row>
    <row r="515" s="1" customFormat="1" customHeight="1" spans="6:147">
      <c r="F515" s="12">
        <v>1197</v>
      </c>
      <c r="G515" s="12">
        <v>1524</v>
      </c>
      <c r="H515" s="32">
        <v>0.444</v>
      </c>
      <c r="I515" s="33">
        <v>0.887</v>
      </c>
      <c r="J515" s="34">
        <f t="shared" si="681"/>
        <v>1883.256</v>
      </c>
      <c r="K515" s="12">
        <v>1</v>
      </c>
      <c r="L515" s="12">
        <v>0.89</v>
      </c>
      <c r="M515" s="12">
        <v>3.14</v>
      </c>
      <c r="N515" s="35">
        <f t="shared" si="682"/>
        <v>3.7946</v>
      </c>
      <c r="O515" s="12">
        <v>1.225</v>
      </c>
      <c r="P515" s="12">
        <v>0.5</v>
      </c>
      <c r="Q515" s="36">
        <f t="shared" si="683"/>
        <v>4377.04947078</v>
      </c>
      <c r="R515"/>
      <c r="S515"/>
      <c r="T515"/>
      <c r="U515"/>
      <c r="V515" s="1"/>
      <c r="W515" s="1"/>
      <c r="X515" s="1"/>
      <c r="Y515" s="1"/>
      <c r="Z515" s="1"/>
      <c r="AA515" s="12">
        <v>1197</v>
      </c>
      <c r="AB515" s="12">
        <v>1524</v>
      </c>
      <c r="AC515" s="32">
        <v>0.444</v>
      </c>
      <c r="AD515" s="33">
        <v>0.887</v>
      </c>
      <c r="AE515" s="34">
        <f t="shared" si="684"/>
        <v>1883.256</v>
      </c>
      <c r="AF515" s="12">
        <v>1</v>
      </c>
      <c r="AG515" s="12">
        <v>0.89</v>
      </c>
      <c r="AH515" s="12">
        <v>3.14</v>
      </c>
      <c r="AI515" s="35">
        <f t="shared" si="685"/>
        <v>3.7946</v>
      </c>
      <c r="AJ515" s="12">
        <v>1.225</v>
      </c>
      <c r="AK515" s="12">
        <v>0.5</v>
      </c>
      <c r="AL515" s="36">
        <f t="shared" si="686"/>
        <v>4377.04947078</v>
      </c>
      <c r="AM515"/>
      <c r="AN515"/>
      <c r="AO515"/>
      <c r="AP515"/>
      <c r="AQ515" s="1"/>
      <c r="AR515" s="1"/>
      <c r="AS515" s="1"/>
      <c r="AT515" s="1"/>
      <c r="AU515" s="1"/>
      <c r="AV515" s="12">
        <v>1197</v>
      </c>
      <c r="AW515" s="12">
        <v>1524</v>
      </c>
      <c r="AX515" s="32">
        <v>0.444</v>
      </c>
      <c r="AY515" s="33">
        <v>0.887</v>
      </c>
      <c r="AZ515" s="34">
        <f t="shared" si="687"/>
        <v>1883.256</v>
      </c>
      <c r="BA515" s="12">
        <v>1</v>
      </c>
      <c r="BB515" s="12">
        <v>0.89</v>
      </c>
      <c r="BC515" s="12">
        <v>3.14</v>
      </c>
      <c r="BD515" s="35">
        <f t="shared" si="688"/>
        <v>3.7946</v>
      </c>
      <c r="BE515" s="12">
        <v>1.225</v>
      </c>
      <c r="BF515" s="12">
        <v>0.5</v>
      </c>
      <c r="BG515" s="36">
        <f t="shared" si="689"/>
        <v>4377.04947078</v>
      </c>
      <c r="BH515"/>
      <c r="BI515"/>
      <c r="BJ515"/>
      <c r="BK515"/>
      <c r="BL515" s="1"/>
      <c r="BM515" s="1"/>
      <c r="BN515" s="1"/>
      <c r="BO515" s="1"/>
      <c r="BP515" s="1"/>
      <c r="BQ515" s="12">
        <v>1197</v>
      </c>
      <c r="BR515" s="12">
        <v>1524</v>
      </c>
      <c r="BS515" s="32">
        <v>0.444</v>
      </c>
      <c r="BT515" s="33">
        <v>0.887</v>
      </c>
      <c r="BU515" s="34">
        <f t="shared" si="690"/>
        <v>1883.256</v>
      </c>
      <c r="BV515" s="12">
        <v>1</v>
      </c>
      <c r="BW515" s="12">
        <v>0.89</v>
      </c>
      <c r="BX515" s="12">
        <v>3.14</v>
      </c>
      <c r="BY515" s="35">
        <f t="shared" si="691"/>
        <v>3.7946</v>
      </c>
      <c r="BZ515" s="12">
        <v>1.225</v>
      </c>
      <c r="CA515" s="12">
        <v>0.5</v>
      </c>
      <c r="CB515" s="36">
        <f t="shared" si="692"/>
        <v>4377.04947078</v>
      </c>
      <c r="CC515"/>
      <c r="CD515"/>
      <c r="CE515"/>
      <c r="CF515"/>
      <c r="CG515" s="1"/>
      <c r="CH515" s="1"/>
      <c r="CI515" s="1"/>
      <c r="CJ515" s="1"/>
      <c r="CK515" s="1"/>
      <c r="CL515" s="12">
        <v>1197</v>
      </c>
      <c r="CM515" s="12">
        <f t="shared" si="693"/>
        <v>1669</v>
      </c>
      <c r="CN515" s="32">
        <v>0.444</v>
      </c>
      <c r="CO515" s="33">
        <v>0.887</v>
      </c>
      <c r="CP515" s="34">
        <f t="shared" si="694"/>
        <v>2011.871</v>
      </c>
      <c r="CQ515" s="12">
        <v>1</v>
      </c>
      <c r="CR515" s="12">
        <v>0.89</v>
      </c>
      <c r="CS515" s="12">
        <v>3.14</v>
      </c>
      <c r="CT515" s="35">
        <f t="shared" si="695"/>
        <v>3.7946</v>
      </c>
      <c r="CU515" s="12">
        <v>1.225</v>
      </c>
      <c r="CV515" s="12">
        <v>0.5</v>
      </c>
      <c r="CW515" s="36">
        <f t="shared" si="696"/>
        <v>4675.9754891675</v>
      </c>
      <c r="CX515"/>
      <c r="CY515"/>
      <c r="CZ515"/>
      <c r="DA515"/>
      <c r="DB515" s="1"/>
      <c r="DC515" s="1"/>
      <c r="DD515" s="1"/>
      <c r="DE515" s="1"/>
      <c r="DF515" s="1"/>
      <c r="DG515" s="12">
        <v>1197</v>
      </c>
      <c r="DH515" s="12">
        <f t="shared" si="697"/>
        <v>1669</v>
      </c>
      <c r="DI515" s="32">
        <v>0.444</v>
      </c>
      <c r="DJ515" s="33">
        <v>0.887</v>
      </c>
      <c r="DK515" s="34">
        <f t="shared" si="698"/>
        <v>2011.871</v>
      </c>
      <c r="DL515" s="12">
        <v>1</v>
      </c>
      <c r="DM515" s="12">
        <v>0.89</v>
      </c>
      <c r="DN515" s="12">
        <v>3.14</v>
      </c>
      <c r="DO515" s="35">
        <f t="shared" si="699"/>
        <v>3.7946</v>
      </c>
      <c r="DP515" s="12">
        <v>1.225</v>
      </c>
      <c r="DQ515" s="12">
        <v>0.5</v>
      </c>
      <c r="DR515" s="36">
        <f t="shared" si="700"/>
        <v>4675.9754891675</v>
      </c>
      <c r="DS515"/>
      <c r="DT515"/>
      <c r="DU515"/>
      <c r="DV515"/>
      <c r="DW515" s="1"/>
      <c r="DX515" s="1"/>
      <c r="DY515" s="1"/>
      <c r="DZ515" s="1"/>
      <c r="EA515" s="1"/>
      <c r="EB515" s="12">
        <v>1197</v>
      </c>
      <c r="EC515" s="12">
        <f t="shared" si="701"/>
        <v>1669</v>
      </c>
      <c r="ED515" s="32">
        <v>0.444</v>
      </c>
      <c r="EE515" s="33">
        <v>0.887</v>
      </c>
      <c r="EF515" s="34">
        <f t="shared" si="702"/>
        <v>2011.871</v>
      </c>
      <c r="EG515" s="12">
        <v>1</v>
      </c>
      <c r="EH515" s="12">
        <v>0.89</v>
      </c>
      <c r="EI515" s="12">
        <v>3.94</v>
      </c>
      <c r="EJ515" s="35">
        <f t="shared" si="703"/>
        <v>4.5066</v>
      </c>
      <c r="EK515" s="12">
        <v>1.225</v>
      </c>
      <c r="EL515" s="12">
        <v>0.5</v>
      </c>
      <c r="EM515" s="36">
        <f t="shared" si="704"/>
        <v>5553.3524322675</v>
      </c>
      <c r="EN515"/>
      <c r="EO515"/>
      <c r="EP515"/>
      <c r="EQ515"/>
    </row>
    <row r="516" s="1" customFormat="1" customHeight="1" spans="6:147">
      <c r="F516" s="12">
        <v>1197</v>
      </c>
      <c r="G516" s="12">
        <v>1524</v>
      </c>
      <c r="H516" s="32">
        <v>0.577</v>
      </c>
      <c r="I516" s="33">
        <v>1.153</v>
      </c>
      <c r="J516" s="34">
        <f t="shared" si="681"/>
        <v>2447.841</v>
      </c>
      <c r="K516" s="12">
        <v>1</v>
      </c>
      <c r="L516" s="12">
        <v>0.89</v>
      </c>
      <c r="M516" s="12">
        <v>3.14</v>
      </c>
      <c r="N516" s="35">
        <f t="shared" si="682"/>
        <v>3.7946</v>
      </c>
      <c r="O516" s="12">
        <v>1.225</v>
      </c>
      <c r="P516" s="12">
        <v>0.5</v>
      </c>
      <c r="Q516" s="36">
        <f t="shared" si="683"/>
        <v>5689.2536933925</v>
      </c>
      <c r="R516"/>
      <c r="S516"/>
      <c r="T516"/>
      <c r="U516"/>
      <c r="V516" s="1"/>
      <c r="W516" s="1"/>
      <c r="X516" s="1"/>
      <c r="Y516" s="1"/>
      <c r="Z516" s="1"/>
      <c r="AA516" s="12">
        <v>1197</v>
      </c>
      <c r="AB516" s="12">
        <v>1524</v>
      </c>
      <c r="AC516" s="32">
        <v>0.577</v>
      </c>
      <c r="AD516" s="33">
        <v>1.153</v>
      </c>
      <c r="AE516" s="34">
        <f t="shared" si="684"/>
        <v>2447.841</v>
      </c>
      <c r="AF516" s="12">
        <v>1</v>
      </c>
      <c r="AG516" s="12">
        <v>0.89</v>
      </c>
      <c r="AH516" s="12">
        <v>3.14</v>
      </c>
      <c r="AI516" s="35">
        <f t="shared" si="685"/>
        <v>3.7946</v>
      </c>
      <c r="AJ516" s="12">
        <v>1.225</v>
      </c>
      <c r="AK516" s="12">
        <v>0.5</v>
      </c>
      <c r="AL516" s="36">
        <f t="shared" si="686"/>
        <v>5689.2536933925</v>
      </c>
      <c r="AM516"/>
      <c r="AN516"/>
      <c r="AO516"/>
      <c r="AP516"/>
      <c r="AQ516" s="1"/>
      <c r="AR516" s="1"/>
      <c r="AS516" s="1"/>
      <c r="AT516" s="1"/>
      <c r="AU516" s="1"/>
      <c r="AV516" s="12">
        <v>1197</v>
      </c>
      <c r="AW516" s="12">
        <v>1524</v>
      </c>
      <c r="AX516" s="32">
        <v>0.577</v>
      </c>
      <c r="AY516" s="33">
        <v>1.153</v>
      </c>
      <c r="AZ516" s="34">
        <f t="shared" si="687"/>
        <v>2447.841</v>
      </c>
      <c r="BA516" s="12">
        <v>1</v>
      </c>
      <c r="BB516" s="12">
        <v>0.89</v>
      </c>
      <c r="BC516" s="12">
        <v>3.14</v>
      </c>
      <c r="BD516" s="35">
        <f t="shared" si="688"/>
        <v>3.7946</v>
      </c>
      <c r="BE516" s="12">
        <v>1.225</v>
      </c>
      <c r="BF516" s="12">
        <v>0.5</v>
      </c>
      <c r="BG516" s="36">
        <f t="shared" si="689"/>
        <v>5689.2536933925</v>
      </c>
      <c r="BH516"/>
      <c r="BI516"/>
      <c r="BJ516"/>
      <c r="BK516"/>
      <c r="BL516" s="1"/>
      <c r="BM516" s="1"/>
      <c r="BN516" s="1"/>
      <c r="BO516" s="1"/>
      <c r="BP516" s="1"/>
      <c r="BQ516" s="12">
        <v>1197</v>
      </c>
      <c r="BR516" s="12">
        <v>1524</v>
      </c>
      <c r="BS516" s="32">
        <v>0.577</v>
      </c>
      <c r="BT516" s="33">
        <v>1.153</v>
      </c>
      <c r="BU516" s="34">
        <f t="shared" si="690"/>
        <v>2447.841</v>
      </c>
      <c r="BV516" s="12">
        <v>1</v>
      </c>
      <c r="BW516" s="12">
        <v>0.89</v>
      </c>
      <c r="BX516" s="12">
        <v>3.14</v>
      </c>
      <c r="BY516" s="35">
        <f t="shared" si="691"/>
        <v>3.7946</v>
      </c>
      <c r="BZ516" s="12">
        <v>1.225</v>
      </c>
      <c r="CA516" s="12">
        <v>0.5</v>
      </c>
      <c r="CB516" s="36">
        <f t="shared" si="692"/>
        <v>5689.2536933925</v>
      </c>
      <c r="CC516"/>
      <c r="CD516"/>
      <c r="CE516"/>
      <c r="CF516"/>
      <c r="CG516" s="1"/>
      <c r="CH516" s="1"/>
      <c r="CI516" s="1"/>
      <c r="CJ516" s="1"/>
      <c r="CK516" s="1"/>
      <c r="CL516" s="12">
        <v>1197</v>
      </c>
      <c r="CM516" s="12">
        <f t="shared" si="693"/>
        <v>1669</v>
      </c>
      <c r="CN516" s="32">
        <v>0.577</v>
      </c>
      <c r="CO516" s="33">
        <v>1.153</v>
      </c>
      <c r="CP516" s="34">
        <f t="shared" si="694"/>
        <v>2615.026</v>
      </c>
      <c r="CQ516" s="12">
        <v>1</v>
      </c>
      <c r="CR516" s="12">
        <v>0.89</v>
      </c>
      <c r="CS516" s="12">
        <v>3.14</v>
      </c>
      <c r="CT516" s="35">
        <f t="shared" si="695"/>
        <v>3.7946</v>
      </c>
      <c r="CU516" s="12">
        <v>1.225</v>
      </c>
      <c r="CV516" s="12">
        <v>0.5</v>
      </c>
      <c r="CW516" s="36">
        <f t="shared" si="696"/>
        <v>6077.823816505</v>
      </c>
      <c r="CX516"/>
      <c r="CY516"/>
      <c r="CZ516"/>
      <c r="DA516"/>
      <c r="DB516" s="1"/>
      <c r="DC516" s="1"/>
      <c r="DD516" s="1"/>
      <c r="DE516" s="1"/>
      <c r="DF516" s="1"/>
      <c r="DG516" s="12">
        <v>1197</v>
      </c>
      <c r="DH516" s="12">
        <f t="shared" si="697"/>
        <v>1669</v>
      </c>
      <c r="DI516" s="32">
        <v>0.577</v>
      </c>
      <c r="DJ516" s="33">
        <v>1.153</v>
      </c>
      <c r="DK516" s="34">
        <f t="shared" si="698"/>
        <v>2615.026</v>
      </c>
      <c r="DL516" s="12">
        <v>1</v>
      </c>
      <c r="DM516" s="12">
        <v>0.89</v>
      </c>
      <c r="DN516" s="12">
        <v>3.14</v>
      </c>
      <c r="DO516" s="35">
        <f t="shared" si="699"/>
        <v>3.7946</v>
      </c>
      <c r="DP516" s="12">
        <v>1.225</v>
      </c>
      <c r="DQ516" s="12">
        <v>0.5</v>
      </c>
      <c r="DR516" s="36">
        <f t="shared" si="700"/>
        <v>6077.823816505</v>
      </c>
      <c r="DS516"/>
      <c r="DT516"/>
      <c r="DU516"/>
      <c r="DV516"/>
      <c r="DW516" s="1"/>
      <c r="DX516" s="1"/>
      <c r="DY516" s="1"/>
      <c r="DZ516" s="1"/>
      <c r="EA516" s="1"/>
      <c r="EB516" s="12">
        <v>1197</v>
      </c>
      <c r="EC516" s="12">
        <f t="shared" si="701"/>
        <v>1669</v>
      </c>
      <c r="ED516" s="32">
        <v>0.577</v>
      </c>
      <c r="EE516" s="33">
        <v>1.153</v>
      </c>
      <c r="EF516" s="34">
        <f t="shared" si="702"/>
        <v>2615.026</v>
      </c>
      <c r="EG516" s="12">
        <v>1</v>
      </c>
      <c r="EH516" s="12">
        <v>0.89</v>
      </c>
      <c r="EI516" s="12">
        <v>3.94</v>
      </c>
      <c r="EJ516" s="35">
        <f t="shared" si="703"/>
        <v>4.5066</v>
      </c>
      <c r="EK516" s="12">
        <v>1.225</v>
      </c>
      <c r="EL516" s="12">
        <v>0.5</v>
      </c>
      <c r="EM516" s="36">
        <f t="shared" si="704"/>
        <v>7218.236655105</v>
      </c>
      <c r="EN516"/>
      <c r="EO516"/>
      <c r="EP516"/>
      <c r="EQ516"/>
    </row>
    <row r="517" s="1" customFormat="1" customHeight="1" spans="6:147">
      <c r="F517" s="12">
        <v>1197</v>
      </c>
      <c r="G517" s="12">
        <v>1524</v>
      </c>
      <c r="H517" s="32">
        <v>0.444</v>
      </c>
      <c r="I517" s="33">
        <v>0.887</v>
      </c>
      <c r="J517" s="34">
        <f t="shared" si="681"/>
        <v>1883.256</v>
      </c>
      <c r="K517" s="12">
        <v>1</v>
      </c>
      <c r="L517" s="12">
        <v>0.89</v>
      </c>
      <c r="M517" s="12">
        <v>3.14</v>
      </c>
      <c r="N517" s="35">
        <f t="shared" si="682"/>
        <v>3.7946</v>
      </c>
      <c r="O517" s="12">
        <v>1.225</v>
      </c>
      <c r="P517" s="12">
        <v>0.5</v>
      </c>
      <c r="Q517" s="36">
        <f t="shared" si="683"/>
        <v>4377.04947078</v>
      </c>
      <c r="R517"/>
      <c r="S517"/>
      <c r="T517"/>
      <c r="U517"/>
      <c r="V517" s="1"/>
      <c r="W517" s="1"/>
      <c r="X517" s="1"/>
      <c r="Y517" s="1"/>
      <c r="Z517" s="1"/>
      <c r="AA517" s="12">
        <v>1197</v>
      </c>
      <c r="AB517" s="12">
        <v>1524</v>
      </c>
      <c r="AC517" s="32">
        <v>0.444</v>
      </c>
      <c r="AD517" s="33">
        <v>0.887</v>
      </c>
      <c r="AE517" s="34">
        <f t="shared" si="684"/>
        <v>1883.256</v>
      </c>
      <c r="AF517" s="12">
        <v>1</v>
      </c>
      <c r="AG517" s="12">
        <v>0.89</v>
      </c>
      <c r="AH517" s="12">
        <v>3.14</v>
      </c>
      <c r="AI517" s="35">
        <f t="shared" si="685"/>
        <v>3.7946</v>
      </c>
      <c r="AJ517" s="12">
        <v>1.225</v>
      </c>
      <c r="AK517" s="12">
        <v>0.5</v>
      </c>
      <c r="AL517" s="36">
        <f t="shared" si="686"/>
        <v>4377.04947078</v>
      </c>
      <c r="AM517"/>
      <c r="AN517"/>
      <c r="AO517"/>
      <c r="AP517"/>
      <c r="AQ517" s="1"/>
      <c r="AR517" s="1"/>
      <c r="AS517" s="1"/>
      <c r="AT517" s="1"/>
      <c r="AU517" s="1"/>
      <c r="AV517" s="12">
        <v>1197</v>
      </c>
      <c r="AW517" s="12">
        <v>1524</v>
      </c>
      <c r="AX517" s="32">
        <v>0.444</v>
      </c>
      <c r="AY517" s="33">
        <v>0.887</v>
      </c>
      <c r="AZ517" s="34">
        <f t="shared" si="687"/>
        <v>1883.256</v>
      </c>
      <c r="BA517" s="12">
        <v>1</v>
      </c>
      <c r="BB517" s="12">
        <v>0.89</v>
      </c>
      <c r="BC517" s="12">
        <v>3.14</v>
      </c>
      <c r="BD517" s="35">
        <f t="shared" si="688"/>
        <v>3.7946</v>
      </c>
      <c r="BE517" s="12">
        <v>1.225</v>
      </c>
      <c r="BF517" s="12">
        <v>0.5</v>
      </c>
      <c r="BG517" s="36">
        <f t="shared" si="689"/>
        <v>4377.04947078</v>
      </c>
      <c r="BH517"/>
      <c r="BI517"/>
      <c r="BJ517"/>
      <c r="BK517"/>
      <c r="BL517" s="1"/>
      <c r="BM517" s="1"/>
      <c r="BN517" s="1"/>
      <c r="BO517" s="1"/>
      <c r="BP517" s="1"/>
      <c r="BQ517" s="12">
        <v>1197</v>
      </c>
      <c r="BR517" s="12">
        <v>1524</v>
      </c>
      <c r="BS517" s="32">
        <v>0.444</v>
      </c>
      <c r="BT517" s="33">
        <v>0.887</v>
      </c>
      <c r="BU517" s="34">
        <f t="shared" si="690"/>
        <v>1883.256</v>
      </c>
      <c r="BV517" s="12">
        <v>1</v>
      </c>
      <c r="BW517" s="12">
        <v>0.89</v>
      </c>
      <c r="BX517" s="12">
        <v>3.14</v>
      </c>
      <c r="BY517" s="35">
        <f t="shared" si="691"/>
        <v>3.7946</v>
      </c>
      <c r="BZ517" s="12">
        <v>1.225</v>
      </c>
      <c r="CA517" s="12">
        <v>0.5</v>
      </c>
      <c r="CB517" s="36">
        <f t="shared" si="692"/>
        <v>4377.04947078</v>
      </c>
      <c r="CC517"/>
      <c r="CD517"/>
      <c r="CE517"/>
      <c r="CF517"/>
      <c r="CG517" s="1"/>
      <c r="CH517" s="1"/>
      <c r="CI517" s="1"/>
      <c r="CJ517" s="1"/>
      <c r="CK517" s="1"/>
      <c r="CL517" s="12">
        <v>1197</v>
      </c>
      <c r="CM517" s="12">
        <f t="shared" si="693"/>
        <v>1669</v>
      </c>
      <c r="CN517" s="32">
        <v>0.444</v>
      </c>
      <c r="CO517" s="33">
        <v>0.887</v>
      </c>
      <c r="CP517" s="34">
        <f t="shared" si="694"/>
        <v>2011.871</v>
      </c>
      <c r="CQ517" s="12">
        <v>1</v>
      </c>
      <c r="CR517" s="12">
        <v>0.89</v>
      </c>
      <c r="CS517" s="12">
        <v>3.14</v>
      </c>
      <c r="CT517" s="35">
        <f t="shared" si="695"/>
        <v>3.7946</v>
      </c>
      <c r="CU517" s="12">
        <v>1.225</v>
      </c>
      <c r="CV517" s="12">
        <v>0.5</v>
      </c>
      <c r="CW517" s="36">
        <f t="shared" si="696"/>
        <v>4675.9754891675</v>
      </c>
      <c r="CX517"/>
      <c r="CY517"/>
      <c r="CZ517"/>
      <c r="DA517"/>
      <c r="DB517" s="1"/>
      <c r="DC517" s="1"/>
      <c r="DD517" s="1"/>
      <c r="DE517" s="1"/>
      <c r="DF517" s="1"/>
      <c r="DG517" s="12">
        <v>1197</v>
      </c>
      <c r="DH517" s="12">
        <f t="shared" si="697"/>
        <v>1669</v>
      </c>
      <c r="DI517" s="32">
        <v>0.444</v>
      </c>
      <c r="DJ517" s="33">
        <v>0.887</v>
      </c>
      <c r="DK517" s="34">
        <f t="shared" si="698"/>
        <v>2011.871</v>
      </c>
      <c r="DL517" s="12">
        <v>1</v>
      </c>
      <c r="DM517" s="12">
        <v>0.89</v>
      </c>
      <c r="DN517" s="12">
        <v>3.14</v>
      </c>
      <c r="DO517" s="35">
        <f t="shared" si="699"/>
        <v>3.7946</v>
      </c>
      <c r="DP517" s="12">
        <v>1.225</v>
      </c>
      <c r="DQ517" s="12">
        <v>0.5</v>
      </c>
      <c r="DR517" s="36">
        <f t="shared" si="700"/>
        <v>4675.9754891675</v>
      </c>
      <c r="DS517"/>
      <c r="DT517"/>
      <c r="DU517"/>
      <c r="DV517"/>
      <c r="DW517" s="1"/>
      <c r="DX517" s="1"/>
      <c r="DY517" s="1"/>
      <c r="DZ517" s="1"/>
      <c r="EA517" s="1"/>
      <c r="EB517" s="12">
        <v>1197</v>
      </c>
      <c r="EC517" s="12">
        <f t="shared" si="701"/>
        <v>1669</v>
      </c>
      <c r="ED517" s="32">
        <v>0.444</v>
      </c>
      <c r="EE517" s="33">
        <v>0.887</v>
      </c>
      <c r="EF517" s="34">
        <f t="shared" si="702"/>
        <v>2011.871</v>
      </c>
      <c r="EG517" s="12">
        <v>1</v>
      </c>
      <c r="EH517" s="12">
        <v>0.89</v>
      </c>
      <c r="EI517" s="12">
        <v>3.94</v>
      </c>
      <c r="EJ517" s="35">
        <f t="shared" si="703"/>
        <v>4.5066</v>
      </c>
      <c r="EK517" s="12">
        <v>1.225</v>
      </c>
      <c r="EL517" s="12">
        <v>0.5</v>
      </c>
      <c r="EM517" s="36">
        <f t="shared" si="704"/>
        <v>5553.3524322675</v>
      </c>
      <c r="EN517"/>
      <c r="EO517"/>
      <c r="EP517"/>
      <c r="EQ517"/>
    </row>
    <row r="518" s="1" customFormat="1" customHeight="1" spans="6:147">
      <c r="F518" s="12">
        <v>1197</v>
      </c>
      <c r="G518" s="12">
        <v>1524</v>
      </c>
      <c r="H518" s="32">
        <v>0.577</v>
      </c>
      <c r="I518" s="33">
        <v>1.153</v>
      </c>
      <c r="J518" s="34">
        <f t="shared" si="681"/>
        <v>2447.841</v>
      </c>
      <c r="K518" s="12">
        <v>1</v>
      </c>
      <c r="L518" s="12">
        <v>0.89</v>
      </c>
      <c r="M518" s="12">
        <v>3.14</v>
      </c>
      <c r="N518" s="35">
        <f t="shared" si="682"/>
        <v>3.7946</v>
      </c>
      <c r="O518" s="12">
        <v>1.225</v>
      </c>
      <c r="P518" s="12">
        <v>0.5</v>
      </c>
      <c r="Q518" s="36">
        <f t="shared" si="683"/>
        <v>5689.2536933925</v>
      </c>
      <c r="R518"/>
      <c r="S518"/>
      <c r="T518"/>
      <c r="U518"/>
      <c r="V518" s="1"/>
      <c r="W518" s="1"/>
      <c r="X518" s="1"/>
      <c r="Y518" s="1"/>
      <c r="Z518" s="1"/>
      <c r="AA518" s="12">
        <v>1197</v>
      </c>
      <c r="AB518" s="12">
        <v>1524</v>
      </c>
      <c r="AC518" s="32">
        <v>0.577</v>
      </c>
      <c r="AD518" s="33">
        <v>1.153</v>
      </c>
      <c r="AE518" s="34">
        <f t="shared" si="684"/>
        <v>2447.841</v>
      </c>
      <c r="AF518" s="12">
        <v>1</v>
      </c>
      <c r="AG518" s="12">
        <v>0.89</v>
      </c>
      <c r="AH518" s="12">
        <v>3.14</v>
      </c>
      <c r="AI518" s="35">
        <f t="shared" si="685"/>
        <v>3.7946</v>
      </c>
      <c r="AJ518" s="12">
        <v>1.225</v>
      </c>
      <c r="AK518" s="12">
        <v>0.5</v>
      </c>
      <c r="AL518" s="36">
        <f t="shared" si="686"/>
        <v>5689.2536933925</v>
      </c>
      <c r="AM518"/>
      <c r="AN518"/>
      <c r="AO518"/>
      <c r="AP518"/>
      <c r="AQ518" s="1"/>
      <c r="AR518" s="1"/>
      <c r="AS518" s="1"/>
      <c r="AT518" s="1"/>
      <c r="AU518" s="1"/>
      <c r="AV518" s="12">
        <v>1197</v>
      </c>
      <c r="AW518" s="12">
        <v>1524</v>
      </c>
      <c r="AX518" s="32">
        <v>0.577</v>
      </c>
      <c r="AY518" s="33">
        <v>1.153</v>
      </c>
      <c r="AZ518" s="34">
        <f t="shared" si="687"/>
        <v>2447.841</v>
      </c>
      <c r="BA518" s="12">
        <v>1</v>
      </c>
      <c r="BB518" s="12">
        <v>0.89</v>
      </c>
      <c r="BC518" s="12">
        <v>3.14</v>
      </c>
      <c r="BD518" s="35">
        <f t="shared" si="688"/>
        <v>3.7946</v>
      </c>
      <c r="BE518" s="12">
        <v>1.225</v>
      </c>
      <c r="BF518" s="12">
        <v>0.5</v>
      </c>
      <c r="BG518" s="36">
        <f t="shared" si="689"/>
        <v>5689.2536933925</v>
      </c>
      <c r="BH518"/>
      <c r="BI518"/>
      <c r="BJ518"/>
      <c r="BK518"/>
      <c r="BL518" s="1"/>
      <c r="BM518" s="1"/>
      <c r="BN518" s="1"/>
      <c r="BO518" s="1"/>
      <c r="BP518" s="1"/>
      <c r="BQ518" s="12">
        <v>1197</v>
      </c>
      <c r="BR518" s="12">
        <v>1524</v>
      </c>
      <c r="BS518" s="32">
        <v>0.577</v>
      </c>
      <c r="BT518" s="33">
        <v>1.153</v>
      </c>
      <c r="BU518" s="34">
        <f t="shared" si="690"/>
        <v>2447.841</v>
      </c>
      <c r="BV518" s="12">
        <v>1</v>
      </c>
      <c r="BW518" s="12">
        <v>0.89</v>
      </c>
      <c r="BX518" s="12">
        <v>3.14</v>
      </c>
      <c r="BY518" s="35">
        <f t="shared" si="691"/>
        <v>3.7946</v>
      </c>
      <c r="BZ518" s="12">
        <v>1.225</v>
      </c>
      <c r="CA518" s="12">
        <v>0.5</v>
      </c>
      <c r="CB518" s="36">
        <f t="shared" si="692"/>
        <v>5689.2536933925</v>
      </c>
      <c r="CC518"/>
      <c r="CD518"/>
      <c r="CE518"/>
      <c r="CF518"/>
      <c r="CG518" s="1"/>
      <c r="CH518" s="1"/>
      <c r="CI518" s="1"/>
      <c r="CJ518" s="1"/>
      <c r="CK518" s="1"/>
      <c r="CL518" s="12">
        <v>1197</v>
      </c>
      <c r="CM518" s="12">
        <f t="shared" si="693"/>
        <v>1669</v>
      </c>
      <c r="CN518" s="32">
        <v>0.577</v>
      </c>
      <c r="CO518" s="33">
        <v>1.153</v>
      </c>
      <c r="CP518" s="34">
        <f t="shared" si="694"/>
        <v>2615.026</v>
      </c>
      <c r="CQ518" s="12">
        <v>1</v>
      </c>
      <c r="CR518" s="12">
        <v>0.89</v>
      </c>
      <c r="CS518" s="12">
        <v>3.14</v>
      </c>
      <c r="CT518" s="35">
        <f t="shared" si="695"/>
        <v>3.7946</v>
      </c>
      <c r="CU518" s="12">
        <v>1.225</v>
      </c>
      <c r="CV518" s="12">
        <v>0.5</v>
      </c>
      <c r="CW518" s="36">
        <f t="shared" si="696"/>
        <v>6077.823816505</v>
      </c>
      <c r="CX518"/>
      <c r="CY518"/>
      <c r="CZ518"/>
      <c r="DA518"/>
      <c r="DB518" s="1"/>
      <c r="DC518" s="1"/>
      <c r="DD518" s="1"/>
      <c r="DE518" s="1"/>
      <c r="DF518" s="1"/>
      <c r="DG518" s="12">
        <v>1197</v>
      </c>
      <c r="DH518" s="12">
        <f t="shared" si="697"/>
        <v>1669</v>
      </c>
      <c r="DI518" s="32">
        <v>0.577</v>
      </c>
      <c r="DJ518" s="33">
        <v>1.153</v>
      </c>
      <c r="DK518" s="34">
        <f t="shared" si="698"/>
        <v>2615.026</v>
      </c>
      <c r="DL518" s="12">
        <v>1</v>
      </c>
      <c r="DM518" s="12">
        <v>0.89</v>
      </c>
      <c r="DN518" s="12">
        <v>3.14</v>
      </c>
      <c r="DO518" s="35">
        <f t="shared" si="699"/>
        <v>3.7946</v>
      </c>
      <c r="DP518" s="12">
        <v>1.225</v>
      </c>
      <c r="DQ518" s="12">
        <v>0.5</v>
      </c>
      <c r="DR518" s="36">
        <f t="shared" si="700"/>
        <v>6077.823816505</v>
      </c>
      <c r="DS518"/>
      <c r="DT518"/>
      <c r="DU518"/>
      <c r="DV518"/>
      <c r="DW518" s="1"/>
      <c r="DX518" s="1"/>
      <c r="DY518" s="1"/>
      <c r="DZ518" s="1"/>
      <c r="EA518" s="1"/>
      <c r="EB518" s="12">
        <v>1197</v>
      </c>
      <c r="EC518" s="12">
        <f t="shared" si="701"/>
        <v>1669</v>
      </c>
      <c r="ED518" s="32">
        <v>0.577</v>
      </c>
      <c r="EE518" s="33">
        <v>1.153</v>
      </c>
      <c r="EF518" s="34">
        <f t="shared" si="702"/>
        <v>2615.026</v>
      </c>
      <c r="EG518" s="12">
        <v>1</v>
      </c>
      <c r="EH518" s="12">
        <v>0.89</v>
      </c>
      <c r="EI518" s="12">
        <v>3.94</v>
      </c>
      <c r="EJ518" s="35">
        <f t="shared" si="703"/>
        <v>4.5066</v>
      </c>
      <c r="EK518" s="12">
        <v>1.225</v>
      </c>
      <c r="EL518" s="12">
        <v>0.5</v>
      </c>
      <c r="EM518" s="36">
        <f t="shared" si="704"/>
        <v>7218.236655105</v>
      </c>
      <c r="EN518"/>
      <c r="EO518"/>
      <c r="EP518"/>
      <c r="EQ518"/>
    </row>
    <row r="519" s="1" customFormat="1" customHeight="1" spans="6:147">
      <c r="F519" s="12">
        <v>1197</v>
      </c>
      <c r="G519" s="12">
        <v>1524</v>
      </c>
      <c r="H519" s="32">
        <v>4.04</v>
      </c>
      <c r="I519" s="33">
        <v>8.09</v>
      </c>
      <c r="J519" s="34">
        <f t="shared" si="681"/>
        <v>17165.04</v>
      </c>
      <c r="K519" s="12">
        <v>3</v>
      </c>
      <c r="L519" s="12">
        <v>0.89</v>
      </c>
      <c r="M519" s="12">
        <v>3.14</v>
      </c>
      <c r="N519" s="35">
        <f t="shared" si="682"/>
        <v>3.7946</v>
      </c>
      <c r="O519" s="12">
        <v>1.225</v>
      </c>
      <c r="P519" s="12">
        <v>0.5</v>
      </c>
      <c r="Q519" s="36">
        <f t="shared" si="683"/>
        <v>119684.5716906</v>
      </c>
      <c r="R519"/>
      <c r="S519"/>
      <c r="T519"/>
      <c r="U519"/>
      <c r="V519" s="1"/>
      <c r="W519" s="1"/>
      <c r="X519" s="1"/>
      <c r="Y519" s="1"/>
      <c r="Z519" s="1"/>
      <c r="AA519" s="12">
        <v>1197</v>
      </c>
      <c r="AB519" s="12">
        <v>1524</v>
      </c>
      <c r="AC519" s="32">
        <v>4.04</v>
      </c>
      <c r="AD519" s="33">
        <v>8.09</v>
      </c>
      <c r="AE519" s="34">
        <f t="shared" si="684"/>
        <v>17165.04</v>
      </c>
      <c r="AF519" s="12">
        <v>3</v>
      </c>
      <c r="AG519" s="12">
        <v>0.89</v>
      </c>
      <c r="AH519" s="12">
        <v>3.14</v>
      </c>
      <c r="AI519" s="35">
        <f t="shared" si="685"/>
        <v>3.7946</v>
      </c>
      <c r="AJ519" s="12">
        <v>1.225</v>
      </c>
      <c r="AK519" s="12">
        <v>0.5</v>
      </c>
      <c r="AL519" s="36">
        <f t="shared" si="686"/>
        <v>119684.5716906</v>
      </c>
      <c r="AM519"/>
      <c r="AN519"/>
      <c r="AO519"/>
      <c r="AP519"/>
      <c r="AQ519" s="1"/>
      <c r="AR519" s="1"/>
      <c r="AS519" s="1"/>
      <c r="AT519" s="1"/>
      <c r="AU519" s="1"/>
      <c r="AV519" s="12">
        <v>1197</v>
      </c>
      <c r="AW519" s="12">
        <v>1524</v>
      </c>
      <c r="AX519" s="32">
        <v>4.04</v>
      </c>
      <c r="AY519" s="33">
        <v>8.09</v>
      </c>
      <c r="AZ519" s="34">
        <f t="shared" si="687"/>
        <v>17165.04</v>
      </c>
      <c r="BA519" s="12">
        <v>3</v>
      </c>
      <c r="BB519" s="12">
        <v>0.89</v>
      </c>
      <c r="BC519" s="12">
        <v>3.14</v>
      </c>
      <c r="BD519" s="35">
        <f t="shared" si="688"/>
        <v>3.7946</v>
      </c>
      <c r="BE519" s="12">
        <v>1.225</v>
      </c>
      <c r="BF519" s="12">
        <v>0.5</v>
      </c>
      <c r="BG519" s="36">
        <f t="shared" si="689"/>
        <v>119684.5716906</v>
      </c>
      <c r="BH519"/>
      <c r="BI519"/>
      <c r="BJ519"/>
      <c r="BK519"/>
      <c r="BL519" s="1"/>
      <c r="BM519" s="1"/>
      <c r="BN519" s="1"/>
      <c r="BO519" s="1"/>
      <c r="BP519" s="1"/>
      <c r="BQ519" s="12">
        <v>1197</v>
      </c>
      <c r="BR519" s="12">
        <v>1524</v>
      </c>
      <c r="BS519" s="32">
        <v>4.04</v>
      </c>
      <c r="BT519" s="33">
        <v>8.09</v>
      </c>
      <c r="BU519" s="34">
        <f t="shared" si="690"/>
        <v>17165.04</v>
      </c>
      <c r="BV519" s="12">
        <v>3</v>
      </c>
      <c r="BW519" s="12">
        <v>0.89</v>
      </c>
      <c r="BX519" s="12">
        <v>3.14</v>
      </c>
      <c r="BY519" s="35">
        <f t="shared" si="691"/>
        <v>3.7946</v>
      </c>
      <c r="BZ519" s="12">
        <v>1.225</v>
      </c>
      <c r="CA519" s="12">
        <v>0.5</v>
      </c>
      <c r="CB519" s="36">
        <f t="shared" si="692"/>
        <v>119684.5716906</v>
      </c>
      <c r="CC519"/>
      <c r="CD519"/>
      <c r="CE519"/>
      <c r="CF519"/>
      <c r="CG519" s="1"/>
      <c r="CH519" s="1"/>
      <c r="CI519" s="1"/>
      <c r="CJ519" s="1"/>
      <c r="CK519" s="1"/>
      <c r="CL519" s="12">
        <v>1197</v>
      </c>
      <c r="CM519" s="12">
        <f t="shared" si="693"/>
        <v>1669</v>
      </c>
      <c r="CN519" s="32">
        <v>4.04</v>
      </c>
      <c r="CO519" s="33">
        <v>8.09</v>
      </c>
      <c r="CP519" s="34">
        <f t="shared" si="694"/>
        <v>18338.09</v>
      </c>
      <c r="CQ519" s="12">
        <v>3</v>
      </c>
      <c r="CR519" s="12">
        <v>0.89</v>
      </c>
      <c r="CS519" s="12">
        <v>3.14</v>
      </c>
      <c r="CT519" s="35">
        <f t="shared" si="695"/>
        <v>3.7946</v>
      </c>
      <c r="CU519" s="12">
        <v>1.225</v>
      </c>
      <c r="CV519" s="12">
        <v>0.5</v>
      </c>
      <c r="CW519" s="36">
        <f t="shared" si="696"/>
        <v>127863.753726975</v>
      </c>
      <c r="CX519"/>
      <c r="CY519"/>
      <c r="CZ519"/>
      <c r="DA519"/>
      <c r="DB519" s="1"/>
      <c r="DC519" s="1"/>
      <c r="DD519" s="1"/>
      <c r="DE519" s="1"/>
      <c r="DF519" s="1"/>
      <c r="DG519" s="12">
        <v>1197</v>
      </c>
      <c r="DH519" s="12">
        <f t="shared" si="697"/>
        <v>1669</v>
      </c>
      <c r="DI519" s="32">
        <v>4.04</v>
      </c>
      <c r="DJ519" s="33">
        <v>8.09</v>
      </c>
      <c r="DK519" s="34">
        <f t="shared" si="698"/>
        <v>18338.09</v>
      </c>
      <c r="DL519" s="12">
        <v>3</v>
      </c>
      <c r="DM519" s="12">
        <v>0.89</v>
      </c>
      <c r="DN519" s="12">
        <v>3.14</v>
      </c>
      <c r="DO519" s="35">
        <f t="shared" si="699"/>
        <v>3.7946</v>
      </c>
      <c r="DP519" s="12">
        <v>1.225</v>
      </c>
      <c r="DQ519" s="12">
        <v>0.5</v>
      </c>
      <c r="DR519" s="36">
        <f t="shared" si="700"/>
        <v>127863.753726975</v>
      </c>
      <c r="DS519"/>
      <c r="DT519"/>
      <c r="DU519"/>
      <c r="DV519"/>
      <c r="DW519" s="1"/>
      <c r="DX519" s="1"/>
      <c r="DY519" s="1"/>
      <c r="DZ519" s="1"/>
      <c r="EA519" s="1"/>
      <c r="EB519" s="12">
        <v>1197</v>
      </c>
      <c r="EC519" s="12">
        <f t="shared" si="701"/>
        <v>1669</v>
      </c>
      <c r="ED519" s="32">
        <v>4.04</v>
      </c>
      <c r="EE519" s="33">
        <v>8.09</v>
      </c>
      <c r="EF519" s="34">
        <f t="shared" si="702"/>
        <v>18338.09</v>
      </c>
      <c r="EG519" s="12">
        <v>3</v>
      </c>
      <c r="EH519" s="12">
        <v>0.89</v>
      </c>
      <c r="EI519" s="12">
        <v>3.94</v>
      </c>
      <c r="EJ519" s="35">
        <f t="shared" si="703"/>
        <v>4.5066</v>
      </c>
      <c r="EK519" s="12">
        <v>1.225</v>
      </c>
      <c r="EL519" s="12">
        <v>0.5</v>
      </c>
      <c r="EM519" s="36">
        <f t="shared" si="704"/>
        <v>151855.476873975</v>
      </c>
      <c r="EN519"/>
      <c r="EO519"/>
      <c r="EP519"/>
      <c r="EQ519"/>
    </row>
    <row r="520" s="1" customFormat="1" customHeight="1" spans="6:147">
      <c r="F520" s="12">
        <v>1197</v>
      </c>
      <c r="G520" s="12">
        <v>1524</v>
      </c>
      <c r="H520" s="32">
        <v>6.07</v>
      </c>
      <c r="I520" s="33">
        <v>12.13</v>
      </c>
      <c r="J520" s="34">
        <f t="shared" si="681"/>
        <v>25751.91</v>
      </c>
      <c r="K520" s="12">
        <v>3</v>
      </c>
      <c r="L520" s="12">
        <v>0.89</v>
      </c>
      <c r="M520" s="12">
        <v>3.14</v>
      </c>
      <c r="N520" s="35">
        <f t="shared" si="682"/>
        <v>3.7946</v>
      </c>
      <c r="O520" s="12">
        <v>1.225</v>
      </c>
      <c r="P520" s="12">
        <v>0.5</v>
      </c>
      <c r="Q520" s="36">
        <f t="shared" si="683"/>
        <v>179557.188248025</v>
      </c>
      <c r="R520"/>
      <c r="S520"/>
      <c r="T520"/>
      <c r="U520"/>
      <c r="V520" s="1"/>
      <c r="W520" s="1"/>
      <c r="X520" s="1"/>
      <c r="Y520" s="1"/>
      <c r="Z520" s="1"/>
      <c r="AA520" s="12">
        <v>1197</v>
      </c>
      <c r="AB520" s="12">
        <v>1524</v>
      </c>
      <c r="AC520" s="32">
        <v>6.07</v>
      </c>
      <c r="AD520" s="33">
        <v>12.13</v>
      </c>
      <c r="AE520" s="34">
        <f t="shared" si="684"/>
        <v>25751.91</v>
      </c>
      <c r="AF520" s="12">
        <v>3</v>
      </c>
      <c r="AG520" s="12">
        <v>0.89</v>
      </c>
      <c r="AH520" s="12">
        <v>3.14</v>
      </c>
      <c r="AI520" s="35">
        <f t="shared" si="685"/>
        <v>3.7946</v>
      </c>
      <c r="AJ520" s="12">
        <v>1.225</v>
      </c>
      <c r="AK520" s="12">
        <v>0.5</v>
      </c>
      <c r="AL520" s="36">
        <f t="shared" si="686"/>
        <v>179557.188248025</v>
      </c>
      <c r="AM520"/>
      <c r="AN520"/>
      <c r="AO520"/>
      <c r="AP520"/>
      <c r="AQ520" s="1"/>
      <c r="AR520" s="1"/>
      <c r="AS520" s="1"/>
      <c r="AT520" s="1"/>
      <c r="AU520" s="1"/>
      <c r="AV520" s="12">
        <v>1197</v>
      </c>
      <c r="AW520" s="12">
        <v>1524</v>
      </c>
      <c r="AX520" s="32">
        <v>6.07</v>
      </c>
      <c r="AY520" s="33">
        <v>12.13</v>
      </c>
      <c r="AZ520" s="34">
        <f t="shared" si="687"/>
        <v>25751.91</v>
      </c>
      <c r="BA520" s="12">
        <v>3</v>
      </c>
      <c r="BB520" s="12">
        <v>0.89</v>
      </c>
      <c r="BC520" s="12">
        <v>3.14</v>
      </c>
      <c r="BD520" s="35">
        <f t="shared" si="688"/>
        <v>3.7946</v>
      </c>
      <c r="BE520" s="12">
        <v>1.225</v>
      </c>
      <c r="BF520" s="12">
        <v>0.5</v>
      </c>
      <c r="BG520" s="36">
        <f t="shared" si="689"/>
        <v>179557.188248025</v>
      </c>
      <c r="BH520"/>
      <c r="BI520"/>
      <c r="BJ520"/>
      <c r="BK520"/>
      <c r="BL520" s="1"/>
      <c r="BM520" s="1"/>
      <c r="BN520" s="1"/>
      <c r="BO520" s="1"/>
      <c r="BP520" s="1"/>
      <c r="BQ520" s="12">
        <v>1197</v>
      </c>
      <c r="BR520" s="12">
        <v>1524</v>
      </c>
      <c r="BS520" s="32">
        <v>6.07</v>
      </c>
      <c r="BT520" s="33">
        <v>12.13</v>
      </c>
      <c r="BU520" s="34">
        <f t="shared" si="690"/>
        <v>25751.91</v>
      </c>
      <c r="BV520" s="12">
        <v>3</v>
      </c>
      <c r="BW520" s="12">
        <v>0.89</v>
      </c>
      <c r="BX520" s="12">
        <v>3.14</v>
      </c>
      <c r="BY520" s="35">
        <f t="shared" si="691"/>
        <v>3.7946</v>
      </c>
      <c r="BZ520" s="12">
        <v>1.225</v>
      </c>
      <c r="CA520" s="12">
        <v>0.5</v>
      </c>
      <c r="CB520" s="36">
        <f t="shared" si="692"/>
        <v>179557.188248025</v>
      </c>
      <c r="CC520"/>
      <c r="CD520"/>
      <c r="CE520"/>
      <c r="CF520"/>
      <c r="CG520" s="1"/>
      <c r="CH520" s="1"/>
      <c r="CI520" s="1"/>
      <c r="CJ520" s="1"/>
      <c r="CK520" s="1"/>
      <c r="CL520" s="12">
        <v>1197</v>
      </c>
      <c r="CM520" s="12">
        <f t="shared" si="693"/>
        <v>1669</v>
      </c>
      <c r="CN520" s="32">
        <v>6.07</v>
      </c>
      <c r="CO520" s="33">
        <v>12.13</v>
      </c>
      <c r="CP520" s="34">
        <f t="shared" si="694"/>
        <v>27510.76</v>
      </c>
      <c r="CQ520" s="12">
        <v>3</v>
      </c>
      <c r="CR520" s="12">
        <v>0.89</v>
      </c>
      <c r="CS520" s="12">
        <v>3.14</v>
      </c>
      <c r="CT520" s="35">
        <f t="shared" si="695"/>
        <v>3.7946</v>
      </c>
      <c r="CU520" s="12">
        <v>1.225</v>
      </c>
      <c r="CV520" s="12">
        <v>0.5</v>
      </c>
      <c r="CW520" s="36">
        <f t="shared" si="696"/>
        <v>191820.9061839</v>
      </c>
      <c r="CX520"/>
      <c r="CY520"/>
      <c r="CZ520"/>
      <c r="DA520"/>
      <c r="DB520" s="1"/>
      <c r="DC520" s="1"/>
      <c r="DD520" s="1"/>
      <c r="DE520" s="1"/>
      <c r="DF520" s="1"/>
      <c r="DG520" s="12">
        <v>1197</v>
      </c>
      <c r="DH520" s="12">
        <f t="shared" si="697"/>
        <v>1669</v>
      </c>
      <c r="DI520" s="32">
        <v>6.07</v>
      </c>
      <c r="DJ520" s="33">
        <v>12.13</v>
      </c>
      <c r="DK520" s="34">
        <f t="shared" si="698"/>
        <v>27510.76</v>
      </c>
      <c r="DL520" s="12">
        <v>3</v>
      </c>
      <c r="DM520" s="12">
        <v>0.89</v>
      </c>
      <c r="DN520" s="12">
        <v>3.14</v>
      </c>
      <c r="DO520" s="35">
        <f t="shared" si="699"/>
        <v>3.7946</v>
      </c>
      <c r="DP520" s="12">
        <v>1.225</v>
      </c>
      <c r="DQ520" s="12">
        <v>0.5</v>
      </c>
      <c r="DR520" s="36">
        <f t="shared" si="700"/>
        <v>191820.9061839</v>
      </c>
      <c r="DS520"/>
      <c r="DT520"/>
      <c r="DU520"/>
      <c r="DV520"/>
      <c r="DW520" s="1"/>
      <c r="DX520" s="1"/>
      <c r="DY520" s="1"/>
      <c r="DZ520" s="1"/>
      <c r="EA520" s="1"/>
      <c r="EB520" s="12">
        <v>1197</v>
      </c>
      <c r="EC520" s="12">
        <f t="shared" si="701"/>
        <v>1669</v>
      </c>
      <c r="ED520" s="32">
        <v>6.07</v>
      </c>
      <c r="EE520" s="33">
        <v>12.13</v>
      </c>
      <c r="EF520" s="34">
        <f t="shared" si="702"/>
        <v>27510.76</v>
      </c>
      <c r="EG520" s="12">
        <v>3</v>
      </c>
      <c r="EH520" s="12">
        <v>0.89</v>
      </c>
      <c r="EI520" s="12">
        <v>3.94</v>
      </c>
      <c r="EJ520" s="35">
        <f t="shared" si="703"/>
        <v>4.5066</v>
      </c>
      <c r="EK520" s="12">
        <v>1.225</v>
      </c>
      <c r="EL520" s="12">
        <v>0.5</v>
      </c>
      <c r="EM520" s="36">
        <f t="shared" si="704"/>
        <v>227813.2334919</v>
      </c>
      <c r="EN520"/>
      <c r="EO520"/>
      <c r="EP520"/>
      <c r="EQ520"/>
    </row>
    <row r="521" s="1" customFormat="1" customHeight="1" spans="6:147">
      <c r="F521" s="37" t="s">
        <v>43</v>
      </c>
      <c r="G521" s="37"/>
      <c r="H521" s="37"/>
      <c r="I521" s="37"/>
      <c r="J521" s="37"/>
      <c r="K521" s="38">
        <f>SUM(Q507:Q520)</f>
        <v>359639.57892366</v>
      </c>
      <c r="L521" s="38"/>
      <c r="M521" s="38"/>
      <c r="N521" s="38"/>
      <c r="O521" s="38"/>
      <c r="P521" s="38"/>
      <c r="Q521" s="38"/>
      <c r="R521"/>
      <c r="S521"/>
      <c r="T521"/>
      <c r="U521"/>
      <c r="V521" s="1"/>
      <c r="W521" s="1"/>
      <c r="X521" s="1"/>
      <c r="Y521" s="1"/>
      <c r="Z521" s="1"/>
      <c r="AA521" s="37" t="s">
        <v>43</v>
      </c>
      <c r="AB521" s="37"/>
      <c r="AC521" s="37"/>
      <c r="AD521" s="37"/>
      <c r="AE521" s="37"/>
      <c r="AF521" s="38">
        <f>SUM(AL507:AL520)</f>
        <v>359639.57892366</v>
      </c>
      <c r="AG521" s="38"/>
      <c r="AH521" s="38"/>
      <c r="AI521" s="38"/>
      <c r="AJ521" s="38"/>
      <c r="AK521" s="38"/>
      <c r="AL521" s="38"/>
      <c r="AM521"/>
      <c r="AN521"/>
      <c r="AO521"/>
      <c r="AP521"/>
      <c r="AQ521" s="1"/>
      <c r="AR521" s="1"/>
      <c r="AS521" s="1"/>
      <c r="AT521" s="1"/>
      <c r="AU521" s="1"/>
      <c r="AV521" s="37" t="s">
        <v>43</v>
      </c>
      <c r="AW521" s="37"/>
      <c r="AX521" s="37"/>
      <c r="AY521" s="37"/>
      <c r="AZ521" s="37"/>
      <c r="BA521" s="38">
        <f>SUM(BG507:BG520)</f>
        <v>359639.57892366</v>
      </c>
      <c r="BB521" s="38"/>
      <c r="BC521" s="38"/>
      <c r="BD521" s="38"/>
      <c r="BE521" s="38"/>
      <c r="BF521" s="38"/>
      <c r="BG521" s="38"/>
      <c r="BH521"/>
      <c r="BI521"/>
      <c r="BJ521"/>
      <c r="BK521"/>
      <c r="BL521" s="1"/>
      <c r="BM521" s="1"/>
      <c r="BN521" s="1"/>
      <c r="BO521" s="1"/>
      <c r="BP521" s="1"/>
      <c r="BQ521" s="37" t="s">
        <v>43</v>
      </c>
      <c r="BR521" s="37"/>
      <c r="BS521" s="37"/>
      <c r="BT521" s="37"/>
      <c r="BU521" s="37"/>
      <c r="BV521" s="38">
        <f>SUM(CB507:CB520)</f>
        <v>359639.57892366</v>
      </c>
      <c r="BW521" s="38"/>
      <c r="BX521" s="38"/>
      <c r="BY521" s="38"/>
      <c r="BZ521" s="38"/>
      <c r="CA521" s="38"/>
      <c r="CB521" s="38"/>
      <c r="CC521"/>
      <c r="CD521"/>
      <c r="CE521"/>
      <c r="CF521"/>
      <c r="CG521" s="1"/>
      <c r="CH521" s="1"/>
      <c r="CI521" s="1"/>
      <c r="CJ521" s="1"/>
      <c r="CK521" s="1"/>
      <c r="CL521" s="37" t="s">
        <v>43</v>
      </c>
      <c r="CM521" s="37"/>
      <c r="CN521" s="37"/>
      <c r="CO521" s="37"/>
      <c r="CP521" s="37"/>
      <c r="CQ521" s="38">
        <f>SUM(CW507:CW520)</f>
        <v>384207.45574491</v>
      </c>
      <c r="CR521" s="38"/>
      <c r="CS521" s="38"/>
      <c r="CT521" s="38"/>
      <c r="CU521" s="38"/>
      <c r="CV521" s="38"/>
      <c r="CW521" s="38"/>
      <c r="CX521"/>
      <c r="CY521"/>
      <c r="CZ521"/>
      <c r="DA521"/>
      <c r="DB521" s="1"/>
      <c r="DC521" s="1"/>
      <c r="DD521" s="1"/>
      <c r="DE521" s="1"/>
      <c r="DF521" s="1"/>
      <c r="DG521" s="37" t="s">
        <v>43</v>
      </c>
      <c r="DH521" s="37"/>
      <c r="DI521" s="37"/>
      <c r="DJ521" s="37"/>
      <c r="DK521" s="37"/>
      <c r="DL521" s="38">
        <f>SUM(DR507:DR520)</f>
        <v>384207.45574491</v>
      </c>
      <c r="DM521" s="38"/>
      <c r="DN521" s="38"/>
      <c r="DO521" s="38"/>
      <c r="DP521" s="38"/>
      <c r="DQ521" s="38"/>
      <c r="DR521" s="38"/>
      <c r="DS521"/>
      <c r="DT521"/>
      <c r="DU521"/>
      <c r="DV521"/>
      <c r="DW521" s="1"/>
      <c r="DX521" s="1"/>
      <c r="DY521" s="1"/>
      <c r="DZ521" s="1"/>
      <c r="EA521" s="1"/>
      <c r="EB521" s="37" t="s">
        <v>43</v>
      </c>
      <c r="EC521" s="37"/>
      <c r="ED521" s="37"/>
      <c r="EE521" s="37"/>
      <c r="EF521" s="37"/>
      <c r="EG521" s="38">
        <f>SUM(EM507:EM520)</f>
        <v>456298.24489011</v>
      </c>
      <c r="EH521" s="38"/>
      <c r="EI521" s="38"/>
      <c r="EJ521" s="38"/>
      <c r="EK521" s="38"/>
      <c r="EL521" s="38"/>
      <c r="EM521" s="38"/>
      <c r="EN521"/>
      <c r="EO521"/>
      <c r="EP521"/>
      <c r="EQ521"/>
    </row>
    <row r="522" s="1" customFormat="1" customHeight="1" spans="6:147">
      <c r="F522" s="37"/>
      <c r="G522" s="37"/>
      <c r="H522" s="37"/>
      <c r="I522" s="37"/>
      <c r="J522" s="37"/>
      <c r="K522" s="38"/>
      <c r="L522" s="38"/>
      <c r="M522" s="38"/>
      <c r="N522" s="38"/>
      <c r="O522" s="38"/>
      <c r="P522" s="38"/>
      <c r="Q522" s="38"/>
      <c r="R522"/>
      <c r="S522"/>
      <c r="T522"/>
      <c r="U522"/>
      <c r="V522" s="1"/>
      <c r="W522" s="1"/>
      <c r="X522" s="1"/>
      <c r="Y522" s="1"/>
      <c r="Z522" s="1"/>
      <c r="AA522" s="37"/>
      <c r="AB522" s="37"/>
      <c r="AC522" s="37"/>
      <c r="AD522" s="37"/>
      <c r="AE522" s="37"/>
      <c r="AF522" s="38"/>
      <c r="AG522" s="38"/>
      <c r="AH522" s="38"/>
      <c r="AI522" s="38"/>
      <c r="AJ522" s="38"/>
      <c r="AK522" s="38"/>
      <c r="AL522" s="38"/>
      <c r="AM522"/>
      <c r="AN522"/>
      <c r="AO522"/>
      <c r="AP522"/>
      <c r="AQ522" s="1"/>
      <c r="AR522" s="1"/>
      <c r="AS522" s="1"/>
      <c r="AT522" s="1"/>
      <c r="AU522" s="1"/>
      <c r="AV522" s="37"/>
      <c r="AW522" s="37"/>
      <c r="AX522" s="37"/>
      <c r="AY522" s="37"/>
      <c r="AZ522" s="37"/>
      <c r="BA522" s="38"/>
      <c r="BB522" s="38"/>
      <c r="BC522" s="38"/>
      <c r="BD522" s="38"/>
      <c r="BE522" s="38"/>
      <c r="BF522" s="38"/>
      <c r="BG522" s="38"/>
      <c r="BH522"/>
      <c r="BI522"/>
      <c r="BJ522"/>
      <c r="BK522"/>
      <c r="BL522" s="1"/>
      <c r="BM522" s="1"/>
      <c r="BN522" s="1"/>
      <c r="BO522" s="1"/>
      <c r="BP522" s="1"/>
      <c r="BQ522" s="37"/>
      <c r="BR522" s="37"/>
      <c r="BS522" s="37"/>
      <c r="BT522" s="37"/>
      <c r="BU522" s="37"/>
      <c r="BV522" s="38"/>
      <c r="BW522" s="38"/>
      <c r="BX522" s="38"/>
      <c r="BY522" s="38"/>
      <c r="BZ522" s="38"/>
      <c r="CA522" s="38"/>
      <c r="CB522" s="38"/>
      <c r="CC522"/>
      <c r="CD522"/>
      <c r="CE522"/>
      <c r="CF522"/>
      <c r="CG522" s="1"/>
      <c r="CH522" s="1"/>
      <c r="CI522" s="1"/>
      <c r="CJ522" s="1"/>
      <c r="CK522" s="1"/>
      <c r="CL522" s="37"/>
      <c r="CM522" s="37"/>
      <c r="CN522" s="37"/>
      <c r="CO522" s="37"/>
      <c r="CP522" s="37"/>
      <c r="CQ522" s="38"/>
      <c r="CR522" s="38"/>
      <c r="CS522" s="38"/>
      <c r="CT522" s="38"/>
      <c r="CU522" s="38"/>
      <c r="CV522" s="38"/>
      <c r="CW522" s="38"/>
      <c r="CX522"/>
      <c r="CY522"/>
      <c r="CZ522"/>
      <c r="DA522"/>
      <c r="DB522" s="1"/>
      <c r="DC522" s="1"/>
      <c r="DD522" s="1"/>
      <c r="DE522" s="1"/>
      <c r="DF522" s="1"/>
      <c r="DG522" s="37"/>
      <c r="DH522" s="37"/>
      <c r="DI522" s="37"/>
      <c r="DJ522" s="37"/>
      <c r="DK522" s="37"/>
      <c r="DL522" s="38"/>
      <c r="DM522" s="38"/>
      <c r="DN522" s="38"/>
      <c r="DO522" s="38"/>
      <c r="DP522" s="38"/>
      <c r="DQ522" s="38"/>
      <c r="DR522" s="38"/>
      <c r="DS522"/>
      <c r="DT522"/>
      <c r="DU522"/>
      <c r="DV522"/>
      <c r="DW522" s="1"/>
      <c r="DX522" s="1"/>
      <c r="DY522" s="1"/>
      <c r="DZ522" s="1"/>
      <c r="EA522" s="1"/>
      <c r="EB522" s="37"/>
      <c r="EC522" s="37"/>
      <c r="ED522" s="37"/>
      <c r="EE522" s="37"/>
      <c r="EF522" s="37"/>
      <c r="EG522" s="38"/>
      <c r="EH522" s="38"/>
      <c r="EI522" s="38"/>
      <c r="EJ522" s="38"/>
      <c r="EK522" s="38"/>
      <c r="EL522" s="38"/>
      <c r="EM522" s="38"/>
      <c r="EN522"/>
      <c r="EO522"/>
      <c r="EP522"/>
      <c r="EQ522"/>
    </row>
    <row r="523" s="1" customFormat="1" customHeight="1" spans="6:147">
      <c r="F523" s="37"/>
      <c r="G523" s="37"/>
      <c r="H523" s="37"/>
      <c r="I523" s="37"/>
      <c r="J523" s="37"/>
      <c r="K523" s="38"/>
      <c r="L523" s="38"/>
      <c r="M523" s="38"/>
      <c r="N523" s="38"/>
      <c r="O523" s="38"/>
      <c r="P523" s="38"/>
      <c r="Q523" s="38"/>
      <c r="R523"/>
      <c r="S523"/>
      <c r="T523"/>
      <c r="U523"/>
      <c r="V523" s="1"/>
      <c r="W523" s="1"/>
      <c r="X523" s="1"/>
      <c r="Y523" s="1"/>
      <c r="Z523" s="1"/>
      <c r="AA523" s="37"/>
      <c r="AB523" s="37"/>
      <c r="AC523" s="37"/>
      <c r="AD523" s="37"/>
      <c r="AE523" s="37"/>
      <c r="AF523" s="38"/>
      <c r="AG523" s="38"/>
      <c r="AH523" s="38"/>
      <c r="AI523" s="38"/>
      <c r="AJ523" s="38"/>
      <c r="AK523" s="38"/>
      <c r="AL523" s="38"/>
      <c r="AM523"/>
      <c r="AN523"/>
      <c r="AO523"/>
      <c r="AP523"/>
      <c r="AQ523" s="1"/>
      <c r="AR523" s="1"/>
      <c r="AS523" s="1"/>
      <c r="AT523" s="1"/>
      <c r="AU523" s="1"/>
      <c r="AV523" s="37"/>
      <c r="AW523" s="37"/>
      <c r="AX523" s="37"/>
      <c r="AY523" s="37"/>
      <c r="AZ523" s="37"/>
      <c r="BA523" s="38"/>
      <c r="BB523" s="38"/>
      <c r="BC523" s="38"/>
      <c r="BD523" s="38"/>
      <c r="BE523" s="38"/>
      <c r="BF523" s="38"/>
      <c r="BG523" s="38"/>
      <c r="BH523"/>
      <c r="BI523"/>
      <c r="BJ523"/>
      <c r="BK523"/>
      <c r="BL523" s="1"/>
      <c r="BM523" s="1"/>
      <c r="BN523" s="1"/>
      <c r="BO523" s="1"/>
      <c r="BP523" s="1"/>
      <c r="BQ523" s="37"/>
      <c r="BR523" s="37"/>
      <c r="BS523" s="37"/>
      <c r="BT523" s="37"/>
      <c r="BU523" s="37"/>
      <c r="BV523" s="38"/>
      <c r="BW523" s="38"/>
      <c r="BX523" s="38"/>
      <c r="BY523" s="38"/>
      <c r="BZ523" s="38"/>
      <c r="CA523" s="38"/>
      <c r="CB523" s="38"/>
      <c r="CC523"/>
      <c r="CD523"/>
      <c r="CE523"/>
      <c r="CF523"/>
      <c r="CG523" s="1"/>
      <c r="CH523" s="1"/>
      <c r="CI523" s="1"/>
      <c r="CJ523" s="1"/>
      <c r="CK523" s="1"/>
      <c r="CL523" s="37"/>
      <c r="CM523" s="37"/>
      <c r="CN523" s="37"/>
      <c r="CO523" s="37"/>
      <c r="CP523" s="37"/>
      <c r="CQ523" s="38"/>
      <c r="CR523" s="38"/>
      <c r="CS523" s="38"/>
      <c r="CT523" s="38"/>
      <c r="CU523" s="38"/>
      <c r="CV523" s="38"/>
      <c r="CW523" s="38"/>
      <c r="CX523"/>
      <c r="CY523"/>
      <c r="CZ523"/>
      <c r="DA523"/>
      <c r="DB523" s="1"/>
      <c r="DC523" s="1"/>
      <c r="DD523" s="1"/>
      <c r="DE523" s="1"/>
      <c r="DF523" s="1"/>
      <c r="DG523" s="37"/>
      <c r="DH523" s="37"/>
      <c r="DI523" s="37"/>
      <c r="DJ523" s="37"/>
      <c r="DK523" s="37"/>
      <c r="DL523" s="38"/>
      <c r="DM523" s="38"/>
      <c r="DN523" s="38"/>
      <c r="DO523" s="38"/>
      <c r="DP523" s="38"/>
      <c r="DQ523" s="38"/>
      <c r="DR523" s="38"/>
      <c r="DS523"/>
      <c r="DT523"/>
      <c r="DU523"/>
      <c r="DV523"/>
      <c r="DW523" s="1"/>
      <c r="DX523" s="1"/>
      <c r="DY523" s="1"/>
      <c r="DZ523" s="1"/>
      <c r="EA523" s="1"/>
      <c r="EB523" s="37"/>
      <c r="EC523" s="37"/>
      <c r="ED523" s="37"/>
      <c r="EE523" s="37"/>
      <c r="EF523" s="37"/>
      <c r="EG523" s="38"/>
      <c r="EH523" s="38"/>
      <c r="EI523" s="38"/>
      <c r="EJ523" s="38"/>
      <c r="EK523" s="38"/>
      <c r="EL523" s="38"/>
      <c r="EM523" s="38"/>
      <c r="EN523"/>
      <c r="EO523"/>
      <c r="EP523"/>
      <c r="EQ523"/>
    </row>
    <row r="524" s="1" customFormat="1" customHeight="1" spans="6:147">
      <c r="F524" s="39" t="s">
        <v>18</v>
      </c>
      <c r="G524" s="39"/>
      <c r="H524" s="39"/>
      <c r="I524" s="39"/>
      <c r="J524" s="39"/>
      <c r="K524" s="39"/>
      <c r="L524" s="39"/>
      <c r="M524" s="39"/>
      <c r="N524" s="39"/>
      <c r="O524" s="39"/>
      <c r="P524" s="39"/>
      <c r="Q524" s="39"/>
      <c r="R524"/>
      <c r="S524"/>
      <c r="T524"/>
      <c r="U524"/>
      <c r="V524" s="1"/>
      <c r="W524" s="1"/>
      <c r="X524" s="1"/>
      <c r="Y524" s="1"/>
      <c r="Z524" s="1"/>
      <c r="AA524" s="39" t="s">
        <v>18</v>
      </c>
      <c r="AB524" s="39"/>
      <c r="AC524" s="39"/>
      <c r="AD524" s="39"/>
      <c r="AE524" s="39"/>
      <c r="AF524" s="39"/>
      <c r="AG524" s="39"/>
      <c r="AH524" s="39"/>
      <c r="AI524" s="39"/>
      <c r="AJ524" s="39"/>
      <c r="AK524" s="39"/>
      <c r="AL524" s="39"/>
      <c r="AM524"/>
      <c r="AN524"/>
      <c r="AO524"/>
      <c r="AP524"/>
      <c r="AQ524" s="1"/>
      <c r="AR524" s="1"/>
      <c r="AS524" s="1"/>
      <c r="AT524" s="1"/>
      <c r="AU524" s="1"/>
      <c r="AV524" s="39" t="s">
        <v>18</v>
      </c>
      <c r="AW524" s="39"/>
      <c r="AX524" s="39"/>
      <c r="AY524" s="39"/>
      <c r="AZ524" s="39"/>
      <c r="BA524" s="39"/>
      <c r="BB524" s="39"/>
      <c r="BC524" s="39"/>
      <c r="BD524" s="39"/>
      <c r="BE524" s="39"/>
      <c r="BF524" s="39"/>
      <c r="BG524" s="39"/>
      <c r="BH524"/>
      <c r="BI524"/>
      <c r="BJ524"/>
      <c r="BK524"/>
      <c r="BL524" s="1"/>
      <c r="BM524" s="1"/>
      <c r="BN524" s="1"/>
      <c r="BO524" s="1"/>
      <c r="BP524" s="1"/>
      <c r="BQ524" s="39" t="s">
        <v>18</v>
      </c>
      <c r="BR524" s="39"/>
      <c r="BS524" s="39"/>
      <c r="BT524" s="39"/>
      <c r="BU524" s="39"/>
      <c r="BV524" s="39"/>
      <c r="BW524" s="39"/>
      <c r="BX524" s="39"/>
      <c r="BY524" s="39"/>
      <c r="BZ524" s="39"/>
      <c r="CA524" s="39"/>
      <c r="CB524" s="39"/>
      <c r="CC524"/>
      <c r="CD524"/>
      <c r="CE524"/>
      <c r="CF524"/>
      <c r="CG524" s="1"/>
      <c r="CH524" s="1"/>
      <c r="CI524" s="1"/>
      <c r="CJ524" s="1"/>
      <c r="CK524" s="1"/>
      <c r="CL524" s="39" t="s">
        <v>18</v>
      </c>
      <c r="CM524" s="39"/>
      <c r="CN524" s="39"/>
      <c r="CO524" s="39"/>
      <c r="CP524" s="39"/>
      <c r="CQ524" s="39"/>
      <c r="CR524" s="39"/>
      <c r="CS524" s="39"/>
      <c r="CT524" s="39"/>
      <c r="CU524" s="39"/>
      <c r="CV524" s="39"/>
      <c r="CW524" s="39"/>
      <c r="CX524"/>
      <c r="CY524"/>
      <c r="CZ524"/>
      <c r="DA524"/>
      <c r="DB524" s="1"/>
      <c r="DC524" s="1"/>
      <c r="DD524" s="1"/>
      <c r="DE524" s="1"/>
      <c r="DF524" s="1"/>
      <c r="DG524" s="39" t="s">
        <v>18</v>
      </c>
      <c r="DH524" s="39"/>
      <c r="DI524" s="39"/>
      <c r="DJ524" s="39"/>
      <c r="DK524" s="39"/>
      <c r="DL524" s="39"/>
      <c r="DM524" s="39"/>
      <c r="DN524" s="39"/>
      <c r="DO524" s="39"/>
      <c r="DP524" s="39"/>
      <c r="DQ524" s="39"/>
      <c r="DR524" s="39"/>
      <c r="DS524"/>
      <c r="DT524"/>
      <c r="DU524"/>
      <c r="DV524"/>
      <c r="DW524" s="1"/>
      <c r="DX524" s="1"/>
      <c r="DY524" s="1"/>
      <c r="DZ524" s="1"/>
      <c r="EA524" s="1"/>
      <c r="EB524" s="39" t="s">
        <v>18</v>
      </c>
      <c r="EC524" s="39"/>
      <c r="ED524" s="39"/>
      <c r="EE524" s="39"/>
      <c r="EF524" s="39"/>
      <c r="EG524" s="39"/>
      <c r="EH524" s="39"/>
      <c r="EI524" s="39"/>
      <c r="EJ524" s="39"/>
      <c r="EK524" s="39"/>
      <c r="EL524" s="39"/>
      <c r="EM524" s="39"/>
      <c r="EN524"/>
      <c r="EO524"/>
      <c r="EP524"/>
      <c r="EQ524"/>
    </row>
    <row r="525" s="1" customFormat="1" customHeight="1" spans="6:147">
      <c r="F525" s="15" t="s">
        <v>8</v>
      </c>
      <c r="G525" s="15"/>
      <c r="H525" s="15"/>
      <c r="I525" s="15"/>
      <c r="J525" s="15"/>
      <c r="K525" s="9" t="s">
        <v>35</v>
      </c>
      <c r="L525" s="9"/>
      <c r="M525" s="9"/>
      <c r="N525" s="9"/>
      <c r="O525" s="10" t="s">
        <v>36</v>
      </c>
      <c r="P525" s="10"/>
      <c r="Q525" s="40" t="s">
        <v>14</v>
      </c>
      <c r="R525"/>
      <c r="S525"/>
      <c r="T525"/>
      <c r="U525"/>
      <c r="V525" s="1"/>
      <c r="W525" s="1"/>
      <c r="X525" s="1"/>
      <c r="Y525" s="1"/>
      <c r="Z525" s="1"/>
      <c r="AA525" s="15" t="s">
        <v>8</v>
      </c>
      <c r="AB525" s="15"/>
      <c r="AC525" s="15"/>
      <c r="AD525" s="15"/>
      <c r="AE525" s="15"/>
      <c r="AF525" s="9" t="s">
        <v>35</v>
      </c>
      <c r="AG525" s="9"/>
      <c r="AH525" s="9"/>
      <c r="AI525" s="9"/>
      <c r="AJ525" s="10" t="s">
        <v>36</v>
      </c>
      <c r="AK525" s="10"/>
      <c r="AL525" s="40" t="s">
        <v>14</v>
      </c>
      <c r="AM525"/>
      <c r="AN525"/>
      <c r="AO525"/>
      <c r="AP525"/>
      <c r="AQ525" s="1"/>
      <c r="AR525" s="1"/>
      <c r="AS525" s="1"/>
      <c r="AT525" s="1"/>
      <c r="AU525" s="1"/>
      <c r="AV525" s="15" t="s">
        <v>8</v>
      </c>
      <c r="AW525" s="15"/>
      <c r="AX525" s="15"/>
      <c r="AY525" s="15"/>
      <c r="AZ525" s="15"/>
      <c r="BA525" s="9" t="s">
        <v>35</v>
      </c>
      <c r="BB525" s="9"/>
      <c r="BC525" s="9"/>
      <c r="BD525" s="9"/>
      <c r="BE525" s="10" t="s">
        <v>36</v>
      </c>
      <c r="BF525" s="10"/>
      <c r="BG525" s="40" t="s">
        <v>14</v>
      </c>
      <c r="BH525"/>
      <c r="BI525"/>
      <c r="BJ525"/>
      <c r="BK525"/>
      <c r="BL525" s="1"/>
      <c r="BM525" s="1"/>
      <c r="BN525" s="1"/>
      <c r="BO525" s="1"/>
      <c r="BP525" s="1"/>
      <c r="BQ525" s="15" t="s">
        <v>8</v>
      </c>
      <c r="BR525" s="15"/>
      <c r="BS525" s="15"/>
      <c r="BT525" s="15"/>
      <c r="BU525" s="15"/>
      <c r="BV525" s="9" t="s">
        <v>35</v>
      </c>
      <c r="BW525" s="9"/>
      <c r="BX525" s="9"/>
      <c r="BY525" s="9"/>
      <c r="BZ525" s="10" t="s">
        <v>36</v>
      </c>
      <c r="CA525" s="10"/>
      <c r="CB525" s="40" t="s">
        <v>14</v>
      </c>
      <c r="CC525"/>
      <c r="CD525"/>
      <c r="CE525"/>
      <c r="CF525"/>
      <c r="CG525" s="1"/>
      <c r="CH525" s="1"/>
      <c r="CI525" s="1"/>
      <c r="CJ525" s="1"/>
      <c r="CK525" s="1"/>
      <c r="CL525" s="15" t="s">
        <v>8</v>
      </c>
      <c r="CM525" s="15"/>
      <c r="CN525" s="15"/>
      <c r="CO525" s="15"/>
      <c r="CP525" s="15"/>
      <c r="CQ525" s="9" t="s">
        <v>35</v>
      </c>
      <c r="CR525" s="9"/>
      <c r="CS525" s="9"/>
      <c r="CT525" s="9"/>
      <c r="CU525" s="10" t="s">
        <v>36</v>
      </c>
      <c r="CV525" s="10"/>
      <c r="CW525" s="40" t="s">
        <v>14</v>
      </c>
      <c r="CX525"/>
      <c r="CY525"/>
      <c r="CZ525"/>
      <c r="DA525"/>
      <c r="DB525" s="1"/>
      <c r="DC525" s="1"/>
      <c r="DD525" s="1"/>
      <c r="DE525" s="1"/>
      <c r="DF525" s="1"/>
      <c r="DG525" s="15" t="s">
        <v>8</v>
      </c>
      <c r="DH525" s="15"/>
      <c r="DI525" s="15"/>
      <c r="DJ525" s="15"/>
      <c r="DK525" s="15"/>
      <c r="DL525" s="9" t="s">
        <v>35</v>
      </c>
      <c r="DM525" s="9"/>
      <c r="DN525" s="9"/>
      <c r="DO525" s="9"/>
      <c r="DP525" s="10" t="s">
        <v>36</v>
      </c>
      <c r="DQ525" s="10"/>
      <c r="DR525" s="40" t="s">
        <v>14</v>
      </c>
      <c r="DS525"/>
      <c r="DT525"/>
      <c r="DU525"/>
      <c r="DV525"/>
      <c r="DW525" s="1"/>
      <c r="DX525" s="1"/>
      <c r="DY525" s="1"/>
      <c r="DZ525" s="1"/>
      <c r="EA525" s="1"/>
      <c r="EB525" s="15" t="s">
        <v>8</v>
      </c>
      <c r="EC525" s="15"/>
      <c r="ED525" s="15"/>
      <c r="EE525" s="15"/>
      <c r="EF525" s="15"/>
      <c r="EG525" s="9" t="s">
        <v>35</v>
      </c>
      <c r="EH525" s="9"/>
      <c r="EI525" s="9"/>
      <c r="EJ525" s="9"/>
      <c r="EK525" s="10" t="s">
        <v>36</v>
      </c>
      <c r="EL525" s="10"/>
      <c r="EM525" s="40" t="s">
        <v>14</v>
      </c>
      <c r="EN525"/>
      <c r="EO525"/>
      <c r="EP525"/>
      <c r="EQ525"/>
    </row>
    <row r="526" s="1" customFormat="1" customHeight="1" spans="6:147">
      <c r="F526" s="15" t="s">
        <v>44</v>
      </c>
      <c r="G526" s="15" t="s">
        <v>45</v>
      </c>
      <c r="H526" s="15" t="s">
        <v>46</v>
      </c>
      <c r="I526" s="15" t="s">
        <v>47</v>
      </c>
      <c r="J526" s="15" t="s">
        <v>8</v>
      </c>
      <c r="K526" s="9" t="s">
        <v>40</v>
      </c>
      <c r="L526" s="9" t="s">
        <v>27</v>
      </c>
      <c r="M526" s="9" t="s">
        <v>28</v>
      </c>
      <c r="N526" s="35" t="s">
        <v>29</v>
      </c>
      <c r="O526" s="10" t="s">
        <v>48</v>
      </c>
      <c r="P526" s="10" t="s">
        <v>49</v>
      </c>
      <c r="Q526" s="40"/>
      <c r="R526"/>
      <c r="S526"/>
      <c r="T526"/>
      <c r="U526"/>
      <c r="V526" s="1"/>
      <c r="W526" s="1"/>
      <c r="X526" s="1"/>
      <c r="Y526" s="1"/>
      <c r="Z526" s="1"/>
      <c r="AA526" s="15" t="s">
        <v>44</v>
      </c>
      <c r="AB526" s="15" t="s">
        <v>45</v>
      </c>
      <c r="AC526" s="15" t="s">
        <v>46</v>
      </c>
      <c r="AD526" s="15" t="s">
        <v>47</v>
      </c>
      <c r="AE526" s="15" t="s">
        <v>8</v>
      </c>
      <c r="AF526" s="9" t="s">
        <v>40</v>
      </c>
      <c r="AG526" s="9" t="s">
        <v>27</v>
      </c>
      <c r="AH526" s="9" t="s">
        <v>28</v>
      </c>
      <c r="AI526" s="35" t="s">
        <v>29</v>
      </c>
      <c r="AJ526" s="10" t="s">
        <v>48</v>
      </c>
      <c r="AK526" s="10" t="s">
        <v>49</v>
      </c>
      <c r="AL526" s="40"/>
      <c r="AM526"/>
      <c r="AN526"/>
      <c r="AO526"/>
      <c r="AP526"/>
      <c r="AQ526" s="1"/>
      <c r="AR526" s="1"/>
      <c r="AS526" s="1"/>
      <c r="AT526" s="1"/>
      <c r="AU526" s="1"/>
      <c r="AV526" s="15" t="s">
        <v>44</v>
      </c>
      <c r="AW526" s="15" t="s">
        <v>45</v>
      </c>
      <c r="AX526" s="15" t="s">
        <v>46</v>
      </c>
      <c r="AY526" s="15" t="s">
        <v>47</v>
      </c>
      <c r="AZ526" s="15" t="s">
        <v>8</v>
      </c>
      <c r="BA526" s="9" t="s">
        <v>40</v>
      </c>
      <c r="BB526" s="9" t="s">
        <v>27</v>
      </c>
      <c r="BC526" s="9" t="s">
        <v>28</v>
      </c>
      <c r="BD526" s="35" t="s">
        <v>29</v>
      </c>
      <c r="BE526" s="10" t="s">
        <v>48</v>
      </c>
      <c r="BF526" s="10" t="s">
        <v>49</v>
      </c>
      <c r="BG526" s="40"/>
      <c r="BH526"/>
      <c r="BI526"/>
      <c r="BJ526"/>
      <c r="BK526"/>
      <c r="BL526" s="1"/>
      <c r="BM526" s="1"/>
      <c r="BN526" s="1"/>
      <c r="BO526" s="1"/>
      <c r="BP526" s="1"/>
      <c r="BQ526" s="15" t="s">
        <v>44</v>
      </c>
      <c r="BR526" s="15" t="s">
        <v>45</v>
      </c>
      <c r="BS526" s="15" t="s">
        <v>46</v>
      </c>
      <c r="BT526" s="15" t="s">
        <v>47</v>
      </c>
      <c r="BU526" s="15" t="s">
        <v>8</v>
      </c>
      <c r="BV526" s="9" t="s">
        <v>40</v>
      </c>
      <c r="BW526" s="9" t="s">
        <v>27</v>
      </c>
      <c r="BX526" s="9" t="s">
        <v>28</v>
      </c>
      <c r="BY526" s="35" t="s">
        <v>29</v>
      </c>
      <c r="BZ526" s="10" t="s">
        <v>48</v>
      </c>
      <c r="CA526" s="10" t="s">
        <v>49</v>
      </c>
      <c r="CB526" s="40"/>
      <c r="CC526"/>
      <c r="CD526"/>
      <c r="CE526"/>
      <c r="CF526"/>
      <c r="CG526" s="1"/>
      <c r="CH526" s="1"/>
      <c r="CI526" s="1"/>
      <c r="CJ526" s="1"/>
      <c r="CK526" s="1"/>
      <c r="CL526" s="15" t="s">
        <v>44</v>
      </c>
      <c r="CM526" s="15" t="s">
        <v>45</v>
      </c>
      <c r="CN526" s="15" t="s">
        <v>46</v>
      </c>
      <c r="CO526" s="15" t="s">
        <v>47</v>
      </c>
      <c r="CP526" s="15" t="s">
        <v>8</v>
      </c>
      <c r="CQ526" s="9" t="s">
        <v>40</v>
      </c>
      <c r="CR526" s="9" t="s">
        <v>27</v>
      </c>
      <c r="CS526" s="9" t="s">
        <v>28</v>
      </c>
      <c r="CT526" s="35" t="s">
        <v>29</v>
      </c>
      <c r="CU526" s="10" t="s">
        <v>48</v>
      </c>
      <c r="CV526" s="10" t="s">
        <v>49</v>
      </c>
      <c r="CW526" s="40"/>
      <c r="CX526"/>
      <c r="CY526"/>
      <c r="CZ526"/>
      <c r="DA526"/>
      <c r="DB526" s="1"/>
      <c r="DC526" s="1"/>
      <c r="DD526" s="1"/>
      <c r="DE526" s="1"/>
      <c r="DF526" s="1"/>
      <c r="DG526" s="15" t="s">
        <v>44</v>
      </c>
      <c r="DH526" s="15" t="s">
        <v>45</v>
      </c>
      <c r="DI526" s="15" t="s">
        <v>46</v>
      </c>
      <c r="DJ526" s="15" t="s">
        <v>47</v>
      </c>
      <c r="DK526" s="15" t="s">
        <v>8</v>
      </c>
      <c r="DL526" s="9" t="s">
        <v>40</v>
      </c>
      <c r="DM526" s="9" t="s">
        <v>27</v>
      </c>
      <c r="DN526" s="9" t="s">
        <v>28</v>
      </c>
      <c r="DO526" s="35" t="s">
        <v>29</v>
      </c>
      <c r="DP526" s="10" t="s">
        <v>48</v>
      </c>
      <c r="DQ526" s="10" t="s">
        <v>49</v>
      </c>
      <c r="DR526" s="40"/>
      <c r="DS526"/>
      <c r="DT526"/>
      <c r="DU526"/>
      <c r="DV526"/>
      <c r="DW526" s="1"/>
      <c r="DX526" s="1"/>
      <c r="DY526" s="1"/>
      <c r="DZ526" s="1"/>
      <c r="EA526" s="1"/>
      <c r="EB526" s="15" t="s">
        <v>44</v>
      </c>
      <c r="EC526" s="15" t="s">
        <v>45</v>
      </c>
      <c r="ED526" s="15" t="s">
        <v>46</v>
      </c>
      <c r="EE526" s="15" t="s">
        <v>47</v>
      </c>
      <c r="EF526" s="15" t="s">
        <v>8</v>
      </c>
      <c r="EG526" s="9" t="s">
        <v>40</v>
      </c>
      <c r="EH526" s="9" t="s">
        <v>27</v>
      </c>
      <c r="EI526" s="9" t="s">
        <v>28</v>
      </c>
      <c r="EJ526" s="35" t="s">
        <v>29</v>
      </c>
      <c r="EK526" s="10" t="s">
        <v>48</v>
      </c>
      <c r="EL526" s="10" t="s">
        <v>49</v>
      </c>
      <c r="EM526" s="40"/>
      <c r="EN526"/>
      <c r="EO526"/>
      <c r="EP526"/>
      <c r="EQ526"/>
    </row>
    <row r="527" s="1" customFormat="1" customHeight="1" spans="6:147">
      <c r="F527" s="12">
        <v>35434</v>
      </c>
      <c r="G527" s="13">
        <v>0.168</v>
      </c>
      <c r="H527" s="12">
        <v>1</v>
      </c>
      <c r="I527" s="12">
        <v>0</v>
      </c>
      <c r="J527" s="15">
        <f t="shared" ref="J527:J536" si="705">F527*G527*H527+I527</f>
        <v>5952.912</v>
      </c>
      <c r="K527" s="12">
        <v>1</v>
      </c>
      <c r="L527" s="12">
        <v>0.89</v>
      </c>
      <c r="M527" s="12">
        <v>1.78</v>
      </c>
      <c r="N527" s="35">
        <f t="shared" ref="N527:N536" si="706">L527*M527+1</f>
        <v>2.5842</v>
      </c>
      <c r="O527" s="12">
        <v>0.9</v>
      </c>
      <c r="P527" s="10">
        <v>0.5</v>
      </c>
      <c r="Q527" s="41">
        <f t="shared" ref="Q527:Q536" si="707">J527*K527*N527*O527*P527</f>
        <v>6922.58183568</v>
      </c>
      <c r="R527"/>
      <c r="S527"/>
      <c r="T527"/>
      <c r="U527"/>
      <c r="V527" s="1"/>
      <c r="W527" s="1"/>
      <c r="X527" s="1"/>
      <c r="Y527" s="1"/>
      <c r="Z527" s="1"/>
      <c r="AA527" s="12">
        <v>35434</v>
      </c>
      <c r="AB527" s="13">
        <v>0.168</v>
      </c>
      <c r="AC527" s="12">
        <v>1</v>
      </c>
      <c r="AD527" s="12">
        <v>0</v>
      </c>
      <c r="AE527" s="15">
        <f t="shared" ref="AE527:AE536" si="708">AA527*AB527*AC527+AD527</f>
        <v>5952.912</v>
      </c>
      <c r="AF527" s="12">
        <v>1</v>
      </c>
      <c r="AG527" s="12">
        <v>0.89</v>
      </c>
      <c r="AH527" s="12">
        <v>1.78</v>
      </c>
      <c r="AI527" s="35">
        <f t="shared" ref="AI527:AI536" si="709">AG527*AH527+1</f>
        <v>2.5842</v>
      </c>
      <c r="AJ527" s="12">
        <v>0.9</v>
      </c>
      <c r="AK527" s="10">
        <v>0.5</v>
      </c>
      <c r="AL527" s="41">
        <f t="shared" ref="AL527:AL536" si="710">AE527*AF527*AI527*AJ527*AK527</f>
        <v>6922.58183568</v>
      </c>
      <c r="AM527"/>
      <c r="AN527"/>
      <c r="AO527"/>
      <c r="AP527"/>
      <c r="AQ527" s="1"/>
      <c r="AR527" s="1"/>
      <c r="AS527" s="1"/>
      <c r="AT527" s="1"/>
      <c r="AU527" s="1"/>
      <c r="AV527" s="12">
        <v>35728</v>
      </c>
      <c r="AW527" s="13">
        <v>0.168</v>
      </c>
      <c r="AX527" s="12">
        <v>1</v>
      </c>
      <c r="AY527" s="12">
        <v>0</v>
      </c>
      <c r="AZ527" s="15">
        <f t="shared" ref="AZ527:AZ536" si="711">AV527*AW527*AX527+AY527</f>
        <v>6002.304</v>
      </c>
      <c r="BA527" s="12">
        <v>1</v>
      </c>
      <c r="BB527" s="12">
        <v>0.9</v>
      </c>
      <c r="BC527" s="12">
        <v>2.31</v>
      </c>
      <c r="BD527" s="35">
        <f t="shared" ref="BD527:BD536" si="712">BB527*BC527+1</f>
        <v>3.079</v>
      </c>
      <c r="BE527" s="12">
        <v>0.9</v>
      </c>
      <c r="BF527" s="10">
        <v>0.5</v>
      </c>
      <c r="BG527" s="41">
        <f t="shared" ref="BG527:BG536" si="713">AZ527*BA527*BD527*BE527*BF527</f>
        <v>8316.4923072</v>
      </c>
      <c r="BH527"/>
      <c r="BI527"/>
      <c r="BJ527"/>
      <c r="BK527"/>
      <c r="BL527" s="1"/>
      <c r="BM527" s="1"/>
      <c r="BN527" s="1"/>
      <c r="BO527" s="1"/>
      <c r="BP527" s="1"/>
      <c r="BQ527" s="12">
        <v>35728</v>
      </c>
      <c r="BR527" s="13">
        <v>0.168</v>
      </c>
      <c r="BS527" s="12">
        <v>1</v>
      </c>
      <c r="BT527" s="12">
        <v>0</v>
      </c>
      <c r="BU527" s="15">
        <f t="shared" ref="BU527:BU536" si="714">BQ527*BR527*BS527+BT527</f>
        <v>6002.304</v>
      </c>
      <c r="BV527" s="12">
        <v>1</v>
      </c>
      <c r="BW527" s="12">
        <v>0.9</v>
      </c>
      <c r="BX527" s="12">
        <v>2.31</v>
      </c>
      <c r="BY527" s="35">
        <f t="shared" ref="BY527:BY536" si="715">BW527*BX527+1</f>
        <v>3.079</v>
      </c>
      <c r="BZ527" s="12">
        <v>0.9</v>
      </c>
      <c r="CA527" s="10">
        <v>0.5</v>
      </c>
      <c r="CB527" s="41">
        <f t="shared" ref="CB527:CB536" si="716">BU527*BV527*BY527*BZ527*CA527</f>
        <v>8316.4923072</v>
      </c>
      <c r="CC527"/>
      <c r="CD527"/>
      <c r="CE527"/>
      <c r="CF527"/>
      <c r="CG527" s="1"/>
      <c r="CH527" s="1"/>
      <c r="CI527" s="1"/>
      <c r="CJ527" s="1"/>
      <c r="CK527" s="1"/>
      <c r="CL527" s="12">
        <v>41312</v>
      </c>
      <c r="CM527" s="13">
        <v>0.168</v>
      </c>
      <c r="CN527" s="12">
        <v>1</v>
      </c>
      <c r="CO527" s="12">
        <v>0</v>
      </c>
      <c r="CP527" s="15">
        <f t="shared" ref="CP527:CP536" si="717">CL527*CM527*CN527+CO527</f>
        <v>6940.416</v>
      </c>
      <c r="CQ527" s="12">
        <v>1</v>
      </c>
      <c r="CR527" s="12">
        <v>0.89</v>
      </c>
      <c r="CS527" s="12">
        <v>1.78</v>
      </c>
      <c r="CT527" s="35">
        <f t="shared" ref="CT527:CT536" si="718">CR527*CS527+1</f>
        <v>2.5842</v>
      </c>
      <c r="CU527" s="12">
        <v>0.9</v>
      </c>
      <c r="CV527" s="10">
        <v>0.5</v>
      </c>
      <c r="CW527" s="41">
        <f t="shared" ref="CW527:CW536" si="719">CP527*CQ527*CT527*CU527*CV527</f>
        <v>8070.94036224</v>
      </c>
      <c r="CX527"/>
      <c r="CY527"/>
      <c r="CZ527"/>
      <c r="DA527"/>
      <c r="DB527" s="1"/>
      <c r="DC527" s="1"/>
      <c r="DD527" s="1"/>
      <c r="DE527" s="1"/>
      <c r="DF527" s="1"/>
      <c r="DG527" s="12">
        <v>41606</v>
      </c>
      <c r="DH527" s="13">
        <v>0.168</v>
      </c>
      <c r="DI527" s="12">
        <v>1</v>
      </c>
      <c r="DJ527" s="12">
        <v>0</v>
      </c>
      <c r="DK527" s="15">
        <f t="shared" ref="DK527:DK536" si="720">DG527*DH527*DI527+DJ527</f>
        <v>6989.808</v>
      </c>
      <c r="DL527" s="12">
        <v>1</v>
      </c>
      <c r="DM527" s="12">
        <v>0.9</v>
      </c>
      <c r="DN527" s="12">
        <v>2.31</v>
      </c>
      <c r="DO527" s="35">
        <f t="shared" ref="DO527:DO536" si="721">DM527*DN527+1</f>
        <v>3.079</v>
      </c>
      <c r="DP527" s="12">
        <v>0.9</v>
      </c>
      <c r="DQ527" s="10">
        <v>0.5</v>
      </c>
      <c r="DR527" s="41">
        <f t="shared" ref="DR527:DR536" si="722">DK527*DL527*DO527*DP527*DQ527</f>
        <v>9684.7284744</v>
      </c>
      <c r="DS527"/>
      <c r="DT527"/>
      <c r="DU527"/>
      <c r="DV527"/>
      <c r="DW527" s="1"/>
      <c r="DX527" s="1"/>
      <c r="DY527" s="1"/>
      <c r="DZ527" s="1"/>
      <c r="EA527" s="1"/>
      <c r="EB527" s="12">
        <v>41606</v>
      </c>
      <c r="EC527" s="13">
        <v>0.168</v>
      </c>
      <c r="ED527" s="12">
        <v>1</v>
      </c>
      <c r="EE527" s="12">
        <v>0</v>
      </c>
      <c r="EF527" s="15">
        <f t="shared" ref="EF527:EF536" si="723">EB527*EC527*ED527+EE527</f>
        <v>6989.808</v>
      </c>
      <c r="EG527" s="12">
        <v>1</v>
      </c>
      <c r="EH527" s="12">
        <v>0.9</v>
      </c>
      <c r="EI527" s="12">
        <v>3.11</v>
      </c>
      <c r="EJ527" s="35">
        <f t="shared" ref="EJ527:EJ536" si="724">EH527*EI527+1</f>
        <v>3.799</v>
      </c>
      <c r="EK527" s="12">
        <v>0.9</v>
      </c>
      <c r="EL527" s="10">
        <v>0.5</v>
      </c>
      <c r="EM527" s="41">
        <f t="shared" ref="EM527:EM536" si="725">EF527*EG527*EJ527*EK527*EL527</f>
        <v>11949.4262664</v>
      </c>
      <c r="EN527"/>
      <c r="EO527"/>
      <c r="EP527"/>
      <c r="EQ527"/>
    </row>
    <row r="528" s="1" customFormat="1" customHeight="1" spans="6:147">
      <c r="F528" s="12">
        <v>35434</v>
      </c>
      <c r="G528" s="13">
        <v>0.168</v>
      </c>
      <c r="H528" s="12">
        <v>1</v>
      </c>
      <c r="I528" s="12">
        <v>0</v>
      </c>
      <c r="J528" s="15">
        <f t="shared" si="705"/>
        <v>5952.912</v>
      </c>
      <c r="K528" s="12">
        <v>1</v>
      </c>
      <c r="L528" s="12">
        <v>0.89</v>
      </c>
      <c r="M528" s="12">
        <v>1.78</v>
      </c>
      <c r="N528" s="35">
        <f t="shared" si="706"/>
        <v>2.5842</v>
      </c>
      <c r="O528" s="12">
        <v>0.9</v>
      </c>
      <c r="P528" s="10">
        <v>0.5</v>
      </c>
      <c r="Q528" s="41">
        <f t="shared" si="707"/>
        <v>6922.58183568</v>
      </c>
      <c r="R528"/>
      <c r="S528"/>
      <c r="T528"/>
      <c r="U528"/>
      <c r="V528" s="1"/>
      <c r="W528" s="1"/>
      <c r="X528" s="1"/>
      <c r="Y528" s="1"/>
      <c r="Z528" s="1"/>
      <c r="AA528" s="12">
        <v>35434</v>
      </c>
      <c r="AB528" s="13">
        <v>0.168</v>
      </c>
      <c r="AC528" s="12">
        <v>1</v>
      </c>
      <c r="AD528" s="12">
        <v>0</v>
      </c>
      <c r="AE528" s="15">
        <f t="shared" si="708"/>
        <v>5952.912</v>
      </c>
      <c r="AF528" s="12">
        <v>1</v>
      </c>
      <c r="AG528" s="12">
        <v>0.89</v>
      </c>
      <c r="AH528" s="12">
        <v>1.78</v>
      </c>
      <c r="AI528" s="35">
        <f t="shared" si="709"/>
        <v>2.5842</v>
      </c>
      <c r="AJ528" s="12">
        <v>0.9</v>
      </c>
      <c r="AK528" s="10">
        <v>0.5</v>
      </c>
      <c r="AL528" s="41">
        <f t="shared" si="710"/>
        <v>6922.58183568</v>
      </c>
      <c r="AM528"/>
      <c r="AN528"/>
      <c r="AO528"/>
      <c r="AP528"/>
      <c r="AQ528" s="1"/>
      <c r="AR528" s="1"/>
      <c r="AS528" s="1"/>
      <c r="AT528" s="1"/>
      <c r="AU528" s="1"/>
      <c r="AV528" s="12">
        <v>35728</v>
      </c>
      <c r="AW528" s="13">
        <v>0.168</v>
      </c>
      <c r="AX528" s="12">
        <v>1</v>
      </c>
      <c r="AY528" s="12">
        <v>0</v>
      </c>
      <c r="AZ528" s="15">
        <f t="shared" si="711"/>
        <v>6002.304</v>
      </c>
      <c r="BA528" s="12">
        <v>1</v>
      </c>
      <c r="BB528" s="12">
        <v>0.9</v>
      </c>
      <c r="BC528" s="12">
        <v>2.31</v>
      </c>
      <c r="BD528" s="35">
        <f t="shared" si="712"/>
        <v>3.079</v>
      </c>
      <c r="BE528" s="12">
        <v>0.9</v>
      </c>
      <c r="BF528" s="10">
        <v>0.5</v>
      </c>
      <c r="BG528" s="41">
        <f t="shared" si="713"/>
        <v>8316.4923072</v>
      </c>
      <c r="BH528"/>
      <c r="BI528"/>
      <c r="BJ528"/>
      <c r="BK528"/>
      <c r="BL528" s="1"/>
      <c r="BM528" s="1"/>
      <c r="BN528" s="1"/>
      <c r="BO528" s="1"/>
      <c r="BP528" s="1"/>
      <c r="BQ528" s="12">
        <v>35728</v>
      </c>
      <c r="BR528" s="13">
        <v>0.168</v>
      </c>
      <c r="BS528" s="12">
        <v>1</v>
      </c>
      <c r="BT528" s="12">
        <v>0</v>
      </c>
      <c r="BU528" s="15">
        <f t="shared" si="714"/>
        <v>6002.304</v>
      </c>
      <c r="BV528" s="12">
        <v>1</v>
      </c>
      <c r="BW528" s="12">
        <v>0.9</v>
      </c>
      <c r="BX528" s="12">
        <v>2.31</v>
      </c>
      <c r="BY528" s="35">
        <f t="shared" si="715"/>
        <v>3.079</v>
      </c>
      <c r="BZ528" s="12">
        <v>0.9</v>
      </c>
      <c r="CA528" s="10">
        <v>0.5</v>
      </c>
      <c r="CB528" s="41">
        <f t="shared" si="716"/>
        <v>8316.4923072</v>
      </c>
      <c r="CC528"/>
      <c r="CD528"/>
      <c r="CE528"/>
      <c r="CF528"/>
      <c r="CG528" s="1"/>
      <c r="CH528" s="1"/>
      <c r="CI528" s="1"/>
      <c r="CJ528" s="1"/>
      <c r="CK528" s="1"/>
      <c r="CL528" s="12">
        <v>41312</v>
      </c>
      <c r="CM528" s="13">
        <v>0.168</v>
      </c>
      <c r="CN528" s="12">
        <v>1</v>
      </c>
      <c r="CO528" s="12">
        <v>0</v>
      </c>
      <c r="CP528" s="15">
        <f t="shared" si="717"/>
        <v>6940.416</v>
      </c>
      <c r="CQ528" s="12">
        <v>1</v>
      </c>
      <c r="CR528" s="12">
        <v>0.89</v>
      </c>
      <c r="CS528" s="12">
        <v>1.78</v>
      </c>
      <c r="CT528" s="35">
        <f t="shared" si="718"/>
        <v>2.5842</v>
      </c>
      <c r="CU528" s="12">
        <v>0.9</v>
      </c>
      <c r="CV528" s="10">
        <v>0.5</v>
      </c>
      <c r="CW528" s="41">
        <f t="shared" si="719"/>
        <v>8070.94036224</v>
      </c>
      <c r="CX528"/>
      <c r="CY528"/>
      <c r="CZ528"/>
      <c r="DA528"/>
      <c r="DB528" s="1"/>
      <c r="DC528" s="1"/>
      <c r="DD528" s="1"/>
      <c r="DE528" s="1"/>
      <c r="DF528" s="1"/>
      <c r="DG528" s="12">
        <v>41606</v>
      </c>
      <c r="DH528" s="13">
        <v>0.168</v>
      </c>
      <c r="DI528" s="12">
        <v>1</v>
      </c>
      <c r="DJ528" s="12">
        <v>0</v>
      </c>
      <c r="DK528" s="15">
        <f t="shared" si="720"/>
        <v>6989.808</v>
      </c>
      <c r="DL528" s="12">
        <v>1</v>
      </c>
      <c r="DM528" s="12">
        <v>0.9</v>
      </c>
      <c r="DN528" s="12">
        <v>2.31</v>
      </c>
      <c r="DO528" s="35">
        <f t="shared" si="721"/>
        <v>3.079</v>
      </c>
      <c r="DP528" s="12">
        <v>0.9</v>
      </c>
      <c r="DQ528" s="10">
        <v>0.5</v>
      </c>
      <c r="DR528" s="41">
        <f t="shared" si="722"/>
        <v>9684.7284744</v>
      </c>
      <c r="DS528"/>
      <c r="DT528"/>
      <c r="DU528"/>
      <c r="DV528"/>
      <c r="DW528" s="1"/>
      <c r="DX528" s="1"/>
      <c r="DY528" s="1"/>
      <c r="DZ528" s="1"/>
      <c r="EA528" s="1"/>
      <c r="EB528" s="12">
        <v>41606</v>
      </c>
      <c r="EC528" s="13">
        <v>0.168</v>
      </c>
      <c r="ED528" s="12">
        <v>1</v>
      </c>
      <c r="EE528" s="12">
        <v>0</v>
      </c>
      <c r="EF528" s="15">
        <f t="shared" si="723"/>
        <v>6989.808</v>
      </c>
      <c r="EG528" s="12">
        <v>1</v>
      </c>
      <c r="EH528" s="12">
        <v>0.9</v>
      </c>
      <c r="EI528" s="12">
        <v>3.11</v>
      </c>
      <c r="EJ528" s="35">
        <f t="shared" si="724"/>
        <v>3.799</v>
      </c>
      <c r="EK528" s="12">
        <v>0.9</v>
      </c>
      <c r="EL528" s="10">
        <v>0.5</v>
      </c>
      <c r="EM528" s="41">
        <f t="shared" si="725"/>
        <v>11949.4262664</v>
      </c>
      <c r="EN528"/>
      <c r="EO528"/>
      <c r="EP528"/>
      <c r="EQ528"/>
    </row>
    <row r="529" s="1" customFormat="1" customHeight="1" spans="1:147">
      <c r="F529" s="12">
        <v>35434</v>
      </c>
      <c r="G529" s="13">
        <v>0.168</v>
      </c>
      <c r="H529" s="12">
        <v>1</v>
      </c>
      <c r="I529" s="12">
        <v>0</v>
      </c>
      <c r="J529" s="15">
        <f t="shared" si="705"/>
        <v>5952.912</v>
      </c>
      <c r="K529" s="12">
        <v>1</v>
      </c>
      <c r="L529" s="12">
        <v>0.89</v>
      </c>
      <c r="M529" s="12">
        <v>1.78</v>
      </c>
      <c r="N529" s="35">
        <f t="shared" si="706"/>
        <v>2.5842</v>
      </c>
      <c r="O529" s="12">
        <v>0.9</v>
      </c>
      <c r="P529" s="10">
        <v>0.5</v>
      </c>
      <c r="Q529" s="41">
        <f t="shared" si="707"/>
        <v>6922.58183568</v>
      </c>
      <c r="AA529" s="12">
        <v>35434</v>
      </c>
      <c r="AB529" s="13">
        <v>0.168</v>
      </c>
      <c r="AC529" s="12">
        <v>1</v>
      </c>
      <c r="AD529" s="12">
        <v>0</v>
      </c>
      <c r="AE529" s="15">
        <f t="shared" si="708"/>
        <v>5952.912</v>
      </c>
      <c r="AF529" s="12">
        <v>1</v>
      </c>
      <c r="AG529" s="12">
        <v>0.89</v>
      </c>
      <c r="AH529" s="12">
        <v>1.78</v>
      </c>
      <c r="AI529" s="35">
        <f t="shared" si="709"/>
        <v>2.5842</v>
      </c>
      <c r="AJ529" s="12">
        <v>0.9</v>
      </c>
      <c r="AK529" s="10">
        <v>0.5</v>
      </c>
      <c r="AL529" s="41">
        <f t="shared" si="710"/>
        <v>6922.58183568</v>
      </c>
      <c r="AV529" s="12">
        <v>35728</v>
      </c>
      <c r="AW529" s="13">
        <v>0.168</v>
      </c>
      <c r="AX529" s="12">
        <v>1</v>
      </c>
      <c r="AY529" s="12">
        <v>0</v>
      </c>
      <c r="AZ529" s="15">
        <f t="shared" si="711"/>
        <v>6002.304</v>
      </c>
      <c r="BA529" s="12">
        <v>1</v>
      </c>
      <c r="BB529" s="12">
        <v>0.9</v>
      </c>
      <c r="BC529" s="12">
        <v>2.31</v>
      </c>
      <c r="BD529" s="35">
        <f t="shared" si="712"/>
        <v>3.079</v>
      </c>
      <c r="BE529" s="12">
        <v>0.9</v>
      </c>
      <c r="BF529" s="10">
        <v>0.5</v>
      </c>
      <c r="BG529" s="41">
        <f t="shared" si="713"/>
        <v>8316.4923072</v>
      </c>
      <c r="BQ529" s="12">
        <v>35728</v>
      </c>
      <c r="BR529" s="13">
        <v>0.168</v>
      </c>
      <c r="BS529" s="12">
        <v>1</v>
      </c>
      <c r="BT529" s="12">
        <v>0</v>
      </c>
      <c r="BU529" s="15">
        <f t="shared" si="714"/>
        <v>6002.304</v>
      </c>
      <c r="BV529" s="12">
        <v>1</v>
      </c>
      <c r="BW529" s="12">
        <v>0.9</v>
      </c>
      <c r="BX529" s="12">
        <v>2.31</v>
      </c>
      <c r="BY529" s="35">
        <f t="shared" si="715"/>
        <v>3.079</v>
      </c>
      <c r="BZ529" s="12">
        <v>0.9</v>
      </c>
      <c r="CA529" s="10">
        <v>0.5</v>
      </c>
      <c r="CB529" s="41">
        <f t="shared" si="716"/>
        <v>8316.4923072</v>
      </c>
      <c r="CL529" s="12">
        <v>41312</v>
      </c>
      <c r="CM529" s="13">
        <v>0.168</v>
      </c>
      <c r="CN529" s="12">
        <v>1</v>
      </c>
      <c r="CO529" s="12">
        <v>0</v>
      </c>
      <c r="CP529" s="15">
        <f t="shared" si="717"/>
        <v>6940.416</v>
      </c>
      <c r="CQ529" s="12">
        <v>1</v>
      </c>
      <c r="CR529" s="12">
        <v>0.89</v>
      </c>
      <c r="CS529" s="12">
        <v>1.78</v>
      </c>
      <c r="CT529" s="35">
        <f t="shared" si="718"/>
        <v>2.5842</v>
      </c>
      <c r="CU529" s="12">
        <v>0.9</v>
      </c>
      <c r="CV529" s="10">
        <v>0.5</v>
      </c>
      <c r="CW529" s="41">
        <f t="shared" si="719"/>
        <v>8070.94036224</v>
      </c>
      <c r="DG529" s="12">
        <v>41606</v>
      </c>
      <c r="DH529" s="13">
        <v>0.168</v>
      </c>
      <c r="DI529" s="12">
        <v>1</v>
      </c>
      <c r="DJ529" s="12">
        <v>0</v>
      </c>
      <c r="DK529" s="15">
        <f t="shared" si="720"/>
        <v>6989.808</v>
      </c>
      <c r="DL529" s="12">
        <v>1</v>
      </c>
      <c r="DM529" s="12">
        <v>0.9</v>
      </c>
      <c r="DN529" s="12">
        <v>2.31</v>
      </c>
      <c r="DO529" s="35">
        <f t="shared" si="721"/>
        <v>3.079</v>
      </c>
      <c r="DP529" s="12">
        <v>0.9</v>
      </c>
      <c r="DQ529" s="10">
        <v>0.5</v>
      </c>
      <c r="DR529" s="41">
        <f t="shared" si="722"/>
        <v>9684.7284744</v>
      </c>
      <c r="EB529" s="12">
        <v>41606</v>
      </c>
      <c r="EC529" s="13">
        <v>0.168</v>
      </c>
      <c r="ED529" s="12">
        <v>1</v>
      </c>
      <c r="EE529" s="12">
        <v>0</v>
      </c>
      <c r="EF529" s="15">
        <f t="shared" si="723"/>
        <v>6989.808</v>
      </c>
      <c r="EG529" s="12">
        <v>1</v>
      </c>
      <c r="EH529" s="12">
        <v>0.9</v>
      </c>
      <c r="EI529" s="12">
        <v>3.11</v>
      </c>
      <c r="EJ529" s="35">
        <f t="shared" si="724"/>
        <v>3.799</v>
      </c>
      <c r="EK529" s="12">
        <v>0.9</v>
      </c>
      <c r="EL529" s="10">
        <v>0.5</v>
      </c>
      <c r="EM529" s="41">
        <f t="shared" si="725"/>
        <v>11949.4262664</v>
      </c>
    </row>
    <row r="530" s="1" customFormat="1" customHeight="1" spans="1:147">
      <c r="F530" s="12">
        <v>35434</v>
      </c>
      <c r="G530" s="13">
        <v>0.168</v>
      </c>
      <c r="H530" s="12">
        <v>1</v>
      </c>
      <c r="I530" s="12">
        <v>0</v>
      </c>
      <c r="J530" s="15">
        <f t="shared" si="705"/>
        <v>5952.912</v>
      </c>
      <c r="K530" s="12">
        <v>1</v>
      </c>
      <c r="L530" s="12">
        <v>0.89</v>
      </c>
      <c r="M530" s="12">
        <v>1.78</v>
      </c>
      <c r="N530" s="35">
        <f t="shared" si="706"/>
        <v>2.5842</v>
      </c>
      <c r="O530" s="12">
        <v>0.9</v>
      </c>
      <c r="P530" s="10">
        <v>0.5</v>
      </c>
      <c r="Q530" s="41">
        <f t="shared" si="707"/>
        <v>6922.58183568</v>
      </c>
      <c r="AA530" s="12">
        <v>35434</v>
      </c>
      <c r="AB530" s="13">
        <v>0.168</v>
      </c>
      <c r="AC530" s="12">
        <v>1</v>
      </c>
      <c r="AD530" s="12">
        <v>0</v>
      </c>
      <c r="AE530" s="15">
        <f t="shared" si="708"/>
        <v>5952.912</v>
      </c>
      <c r="AF530" s="12">
        <v>1</v>
      </c>
      <c r="AG530" s="12">
        <v>0.89</v>
      </c>
      <c r="AH530" s="12">
        <v>1.78</v>
      </c>
      <c r="AI530" s="35">
        <f t="shared" si="709"/>
        <v>2.5842</v>
      </c>
      <c r="AJ530" s="12">
        <v>0.9</v>
      </c>
      <c r="AK530" s="10">
        <v>0.5</v>
      </c>
      <c r="AL530" s="41">
        <f t="shared" si="710"/>
        <v>6922.58183568</v>
      </c>
      <c r="AV530" s="12">
        <v>35728</v>
      </c>
      <c r="AW530" s="13">
        <v>0.168</v>
      </c>
      <c r="AX530" s="12">
        <v>1</v>
      </c>
      <c r="AY530" s="12">
        <v>0</v>
      </c>
      <c r="AZ530" s="15">
        <f t="shared" si="711"/>
        <v>6002.304</v>
      </c>
      <c r="BA530" s="12">
        <v>1</v>
      </c>
      <c r="BB530" s="12">
        <v>0.9</v>
      </c>
      <c r="BC530" s="12">
        <v>2.31</v>
      </c>
      <c r="BD530" s="35">
        <f t="shared" si="712"/>
        <v>3.079</v>
      </c>
      <c r="BE530" s="12">
        <v>0.9</v>
      </c>
      <c r="BF530" s="10">
        <v>0.5</v>
      </c>
      <c r="BG530" s="41">
        <f t="shared" si="713"/>
        <v>8316.4923072</v>
      </c>
      <c r="BQ530" s="12">
        <v>35728</v>
      </c>
      <c r="BR530" s="13">
        <v>0.168</v>
      </c>
      <c r="BS530" s="12">
        <v>1</v>
      </c>
      <c r="BT530" s="12">
        <v>0</v>
      </c>
      <c r="BU530" s="15">
        <f t="shared" si="714"/>
        <v>6002.304</v>
      </c>
      <c r="BV530" s="12">
        <v>1</v>
      </c>
      <c r="BW530" s="12">
        <v>0.9</v>
      </c>
      <c r="BX530" s="12">
        <v>2.31</v>
      </c>
      <c r="BY530" s="35">
        <f t="shared" si="715"/>
        <v>3.079</v>
      </c>
      <c r="BZ530" s="12">
        <v>0.9</v>
      </c>
      <c r="CA530" s="10">
        <v>0.5</v>
      </c>
      <c r="CB530" s="41">
        <f t="shared" si="716"/>
        <v>8316.4923072</v>
      </c>
      <c r="CL530" s="12">
        <v>41312</v>
      </c>
      <c r="CM530" s="13">
        <v>0.168</v>
      </c>
      <c r="CN530" s="12">
        <v>1</v>
      </c>
      <c r="CO530" s="12">
        <v>0</v>
      </c>
      <c r="CP530" s="15">
        <f t="shared" si="717"/>
        <v>6940.416</v>
      </c>
      <c r="CQ530" s="12">
        <v>1</v>
      </c>
      <c r="CR530" s="12">
        <v>0.89</v>
      </c>
      <c r="CS530" s="12">
        <v>1.78</v>
      </c>
      <c r="CT530" s="35">
        <f t="shared" si="718"/>
        <v>2.5842</v>
      </c>
      <c r="CU530" s="12">
        <v>0.9</v>
      </c>
      <c r="CV530" s="10">
        <v>0.5</v>
      </c>
      <c r="CW530" s="41">
        <f t="shared" si="719"/>
        <v>8070.94036224</v>
      </c>
      <c r="DG530" s="12">
        <v>41606</v>
      </c>
      <c r="DH530" s="13">
        <v>0.168</v>
      </c>
      <c r="DI530" s="12">
        <v>1</v>
      </c>
      <c r="DJ530" s="12">
        <v>0</v>
      </c>
      <c r="DK530" s="15">
        <f t="shared" si="720"/>
        <v>6989.808</v>
      </c>
      <c r="DL530" s="12">
        <v>1</v>
      </c>
      <c r="DM530" s="12">
        <v>0.9</v>
      </c>
      <c r="DN530" s="12">
        <v>2.31</v>
      </c>
      <c r="DO530" s="35">
        <f t="shared" si="721"/>
        <v>3.079</v>
      </c>
      <c r="DP530" s="12">
        <v>0.9</v>
      </c>
      <c r="DQ530" s="10">
        <v>0.5</v>
      </c>
      <c r="DR530" s="41">
        <f t="shared" si="722"/>
        <v>9684.7284744</v>
      </c>
      <c r="EB530" s="12">
        <v>41606</v>
      </c>
      <c r="EC530" s="13">
        <v>0.168</v>
      </c>
      <c r="ED530" s="12">
        <v>1</v>
      </c>
      <c r="EE530" s="12">
        <v>0</v>
      </c>
      <c r="EF530" s="15">
        <f t="shared" si="723"/>
        <v>6989.808</v>
      </c>
      <c r="EG530" s="12">
        <v>1</v>
      </c>
      <c r="EH530" s="12">
        <v>0.9</v>
      </c>
      <c r="EI530" s="12">
        <v>3.11</v>
      </c>
      <c r="EJ530" s="35">
        <f t="shared" si="724"/>
        <v>3.799</v>
      </c>
      <c r="EK530" s="12">
        <v>0.9</v>
      </c>
      <c r="EL530" s="10">
        <v>0.5</v>
      </c>
      <c r="EM530" s="41">
        <f t="shared" si="725"/>
        <v>11949.4262664</v>
      </c>
    </row>
    <row r="531" s="1" customFormat="1" customHeight="1" spans="1:147">
      <c r="F531" s="12">
        <v>35434</v>
      </c>
      <c r="G531" s="13">
        <v>0.168</v>
      </c>
      <c r="H531" s="12">
        <v>1</v>
      </c>
      <c r="I531" s="12">
        <v>0</v>
      </c>
      <c r="J531" s="15">
        <f t="shared" si="705"/>
        <v>5952.912</v>
      </c>
      <c r="K531" s="12">
        <v>1</v>
      </c>
      <c r="L531" s="12">
        <v>0.89</v>
      </c>
      <c r="M531" s="12">
        <v>1.78</v>
      </c>
      <c r="N531" s="35">
        <f t="shared" si="706"/>
        <v>2.5842</v>
      </c>
      <c r="O531" s="12">
        <v>0.9</v>
      </c>
      <c r="P531" s="10">
        <v>0.5</v>
      </c>
      <c r="Q531" s="41">
        <f t="shared" si="707"/>
        <v>6922.58183568</v>
      </c>
      <c r="AA531" s="12">
        <v>35434</v>
      </c>
      <c r="AB531" s="13">
        <v>0.168</v>
      </c>
      <c r="AC531" s="12">
        <v>1</v>
      </c>
      <c r="AD531" s="12">
        <v>0</v>
      </c>
      <c r="AE531" s="15">
        <f t="shared" si="708"/>
        <v>5952.912</v>
      </c>
      <c r="AF531" s="12">
        <v>1</v>
      </c>
      <c r="AG531" s="12">
        <v>0.89</v>
      </c>
      <c r="AH531" s="12">
        <v>1.78</v>
      </c>
      <c r="AI531" s="35">
        <f t="shared" si="709"/>
        <v>2.5842</v>
      </c>
      <c r="AJ531" s="12">
        <v>0.9</v>
      </c>
      <c r="AK531" s="10">
        <v>0.5</v>
      </c>
      <c r="AL531" s="41">
        <f t="shared" si="710"/>
        <v>6922.58183568</v>
      </c>
      <c r="AV531" s="12">
        <v>35728</v>
      </c>
      <c r="AW531" s="13">
        <v>0.168</v>
      </c>
      <c r="AX531" s="12">
        <v>1</v>
      </c>
      <c r="AY531" s="12">
        <v>0</v>
      </c>
      <c r="AZ531" s="15">
        <f t="shared" si="711"/>
        <v>6002.304</v>
      </c>
      <c r="BA531" s="12">
        <v>1</v>
      </c>
      <c r="BB531" s="12">
        <v>0.9</v>
      </c>
      <c r="BC531" s="12">
        <v>2.31</v>
      </c>
      <c r="BD531" s="35">
        <f t="shared" si="712"/>
        <v>3.079</v>
      </c>
      <c r="BE531" s="12">
        <v>0.9</v>
      </c>
      <c r="BF531" s="10">
        <v>0.5</v>
      </c>
      <c r="BG531" s="41">
        <f t="shared" si="713"/>
        <v>8316.4923072</v>
      </c>
      <c r="BQ531" s="12">
        <v>35728</v>
      </c>
      <c r="BR531" s="13">
        <v>0.168</v>
      </c>
      <c r="BS531" s="12">
        <v>1</v>
      </c>
      <c r="BT531" s="12">
        <v>0</v>
      </c>
      <c r="BU531" s="15">
        <f t="shared" si="714"/>
        <v>6002.304</v>
      </c>
      <c r="BV531" s="12">
        <v>1</v>
      </c>
      <c r="BW531" s="12">
        <v>0.9</v>
      </c>
      <c r="BX531" s="12">
        <v>2.31</v>
      </c>
      <c r="BY531" s="35">
        <f t="shared" si="715"/>
        <v>3.079</v>
      </c>
      <c r="BZ531" s="12">
        <v>0.9</v>
      </c>
      <c r="CA531" s="10">
        <v>0.5</v>
      </c>
      <c r="CB531" s="41">
        <f t="shared" si="716"/>
        <v>8316.4923072</v>
      </c>
      <c r="CL531" s="12">
        <v>41312</v>
      </c>
      <c r="CM531" s="13">
        <v>0.168</v>
      </c>
      <c r="CN531" s="12">
        <v>1</v>
      </c>
      <c r="CO531" s="12">
        <v>0</v>
      </c>
      <c r="CP531" s="15">
        <f t="shared" si="717"/>
        <v>6940.416</v>
      </c>
      <c r="CQ531" s="12">
        <v>1</v>
      </c>
      <c r="CR531" s="12">
        <v>0.89</v>
      </c>
      <c r="CS531" s="12">
        <v>1.78</v>
      </c>
      <c r="CT531" s="35">
        <f t="shared" si="718"/>
        <v>2.5842</v>
      </c>
      <c r="CU531" s="12">
        <v>0.9</v>
      </c>
      <c r="CV531" s="10">
        <v>0.5</v>
      </c>
      <c r="CW531" s="41">
        <f t="shared" si="719"/>
        <v>8070.94036224</v>
      </c>
      <c r="DG531" s="12">
        <v>41606</v>
      </c>
      <c r="DH531" s="13">
        <v>0.168</v>
      </c>
      <c r="DI531" s="12">
        <v>1</v>
      </c>
      <c r="DJ531" s="12">
        <v>0</v>
      </c>
      <c r="DK531" s="15">
        <f t="shared" si="720"/>
        <v>6989.808</v>
      </c>
      <c r="DL531" s="12">
        <v>1</v>
      </c>
      <c r="DM531" s="12">
        <v>0.9</v>
      </c>
      <c r="DN531" s="12">
        <v>2.31</v>
      </c>
      <c r="DO531" s="35">
        <f t="shared" si="721"/>
        <v>3.079</v>
      </c>
      <c r="DP531" s="12">
        <v>0.9</v>
      </c>
      <c r="DQ531" s="10">
        <v>0.5</v>
      </c>
      <c r="DR531" s="41">
        <f t="shared" si="722"/>
        <v>9684.7284744</v>
      </c>
      <c r="EB531" s="12">
        <v>41606</v>
      </c>
      <c r="EC531" s="13">
        <v>0.168</v>
      </c>
      <c r="ED531" s="12">
        <v>1</v>
      </c>
      <c r="EE531" s="12">
        <v>0</v>
      </c>
      <c r="EF531" s="15">
        <f t="shared" si="723"/>
        <v>6989.808</v>
      </c>
      <c r="EG531" s="12">
        <v>1</v>
      </c>
      <c r="EH531" s="12">
        <v>0.9</v>
      </c>
      <c r="EI531" s="12">
        <v>3.11</v>
      </c>
      <c r="EJ531" s="35">
        <f t="shared" si="724"/>
        <v>3.799</v>
      </c>
      <c r="EK531" s="12">
        <v>0.9</v>
      </c>
      <c r="EL531" s="10">
        <v>0.5</v>
      </c>
      <c r="EM531" s="41">
        <f t="shared" si="725"/>
        <v>11949.4262664</v>
      </c>
    </row>
    <row r="532" s="1" customFormat="1" customHeight="1" spans="1:147">
      <c r="F532" s="12">
        <v>35434</v>
      </c>
      <c r="G532" s="13">
        <v>0.168</v>
      </c>
      <c r="H532" s="12">
        <v>1</v>
      </c>
      <c r="I532" s="12">
        <v>0</v>
      </c>
      <c r="J532" s="15">
        <f t="shared" si="705"/>
        <v>5952.912</v>
      </c>
      <c r="K532" s="12">
        <v>1</v>
      </c>
      <c r="L532" s="12">
        <v>0.89</v>
      </c>
      <c r="M532" s="12">
        <v>1.78</v>
      </c>
      <c r="N532" s="35">
        <f t="shared" si="706"/>
        <v>2.5842</v>
      </c>
      <c r="O532" s="12">
        <v>0.9</v>
      </c>
      <c r="P532" s="10">
        <v>0.5</v>
      </c>
      <c r="Q532" s="41">
        <f t="shared" si="707"/>
        <v>6922.58183568</v>
      </c>
      <c r="AA532" s="12">
        <v>35434</v>
      </c>
      <c r="AB532" s="13">
        <v>0.168</v>
      </c>
      <c r="AC532" s="12">
        <v>1</v>
      </c>
      <c r="AD532" s="12">
        <v>0</v>
      </c>
      <c r="AE532" s="15">
        <f t="shared" si="708"/>
        <v>5952.912</v>
      </c>
      <c r="AF532" s="12">
        <v>1</v>
      </c>
      <c r="AG532" s="12">
        <v>0.89</v>
      </c>
      <c r="AH532" s="12">
        <v>1.78</v>
      </c>
      <c r="AI532" s="35">
        <f t="shared" si="709"/>
        <v>2.5842</v>
      </c>
      <c r="AJ532" s="12">
        <v>0.9</v>
      </c>
      <c r="AK532" s="10">
        <v>0.5</v>
      </c>
      <c r="AL532" s="41">
        <f t="shared" si="710"/>
        <v>6922.58183568</v>
      </c>
      <c r="AV532" s="12">
        <v>35728</v>
      </c>
      <c r="AW532" s="13">
        <v>0.168</v>
      </c>
      <c r="AX532" s="12">
        <v>1</v>
      </c>
      <c r="AY532" s="12">
        <v>0</v>
      </c>
      <c r="AZ532" s="15">
        <f t="shared" si="711"/>
        <v>6002.304</v>
      </c>
      <c r="BA532" s="12">
        <v>1</v>
      </c>
      <c r="BB532" s="12">
        <v>0.9</v>
      </c>
      <c r="BC532" s="12">
        <v>2.31</v>
      </c>
      <c r="BD532" s="35">
        <f t="shared" si="712"/>
        <v>3.079</v>
      </c>
      <c r="BE532" s="12">
        <v>0.9</v>
      </c>
      <c r="BF532" s="10">
        <v>0.5</v>
      </c>
      <c r="BG532" s="41">
        <f t="shared" si="713"/>
        <v>8316.4923072</v>
      </c>
      <c r="BQ532" s="12">
        <v>35728</v>
      </c>
      <c r="BR532" s="13">
        <v>0.168</v>
      </c>
      <c r="BS532" s="12">
        <v>1</v>
      </c>
      <c r="BT532" s="12">
        <v>0</v>
      </c>
      <c r="BU532" s="15">
        <f t="shared" si="714"/>
        <v>6002.304</v>
      </c>
      <c r="BV532" s="12">
        <v>1</v>
      </c>
      <c r="BW532" s="12">
        <v>0.9</v>
      </c>
      <c r="BX532" s="12">
        <v>2.31</v>
      </c>
      <c r="BY532" s="35">
        <f t="shared" si="715"/>
        <v>3.079</v>
      </c>
      <c r="BZ532" s="12">
        <v>0.9</v>
      </c>
      <c r="CA532" s="10">
        <v>0.5</v>
      </c>
      <c r="CB532" s="41">
        <f t="shared" si="716"/>
        <v>8316.4923072</v>
      </c>
      <c r="CL532" s="12">
        <v>41312</v>
      </c>
      <c r="CM532" s="13">
        <v>0.168</v>
      </c>
      <c r="CN532" s="12">
        <v>1</v>
      </c>
      <c r="CO532" s="12">
        <v>0</v>
      </c>
      <c r="CP532" s="15">
        <f t="shared" si="717"/>
        <v>6940.416</v>
      </c>
      <c r="CQ532" s="12">
        <v>1</v>
      </c>
      <c r="CR532" s="12">
        <v>0.89</v>
      </c>
      <c r="CS532" s="12">
        <v>1.78</v>
      </c>
      <c r="CT532" s="35">
        <f t="shared" si="718"/>
        <v>2.5842</v>
      </c>
      <c r="CU532" s="12">
        <v>0.9</v>
      </c>
      <c r="CV532" s="10">
        <v>0.5</v>
      </c>
      <c r="CW532" s="41">
        <f t="shared" si="719"/>
        <v>8070.94036224</v>
      </c>
      <c r="DG532" s="12">
        <v>41606</v>
      </c>
      <c r="DH532" s="13">
        <v>0.168</v>
      </c>
      <c r="DI532" s="12">
        <v>1</v>
      </c>
      <c r="DJ532" s="12">
        <v>0</v>
      </c>
      <c r="DK532" s="15">
        <f t="shared" si="720"/>
        <v>6989.808</v>
      </c>
      <c r="DL532" s="12">
        <v>1</v>
      </c>
      <c r="DM532" s="12">
        <v>0.9</v>
      </c>
      <c r="DN532" s="12">
        <v>2.31</v>
      </c>
      <c r="DO532" s="35">
        <f t="shared" si="721"/>
        <v>3.079</v>
      </c>
      <c r="DP532" s="12">
        <v>0.9</v>
      </c>
      <c r="DQ532" s="10">
        <v>0.5</v>
      </c>
      <c r="DR532" s="41">
        <f t="shared" si="722"/>
        <v>9684.7284744</v>
      </c>
      <c r="EB532" s="12">
        <v>41606</v>
      </c>
      <c r="EC532" s="13">
        <v>0.168</v>
      </c>
      <c r="ED532" s="12">
        <v>1</v>
      </c>
      <c r="EE532" s="12">
        <v>0</v>
      </c>
      <c r="EF532" s="15">
        <f t="shared" si="723"/>
        <v>6989.808</v>
      </c>
      <c r="EG532" s="12">
        <v>1</v>
      </c>
      <c r="EH532" s="12">
        <v>0.9</v>
      </c>
      <c r="EI532" s="12">
        <v>3.11</v>
      </c>
      <c r="EJ532" s="35">
        <f t="shared" si="724"/>
        <v>3.799</v>
      </c>
      <c r="EK532" s="12">
        <v>0.9</v>
      </c>
      <c r="EL532" s="10">
        <v>0.5</v>
      </c>
      <c r="EM532" s="41">
        <f t="shared" si="725"/>
        <v>11949.4262664</v>
      </c>
    </row>
    <row r="533" s="1" customFormat="1" customHeight="1" spans="1:147">
      <c r="F533" s="12">
        <v>35434</v>
      </c>
      <c r="G533" s="13">
        <v>0.168</v>
      </c>
      <c r="H533" s="12">
        <v>1</v>
      </c>
      <c r="I533" s="12">
        <v>0</v>
      </c>
      <c r="J533" s="15">
        <f t="shared" si="705"/>
        <v>5952.912</v>
      </c>
      <c r="K533" s="12">
        <v>1</v>
      </c>
      <c r="L533" s="12">
        <v>0.89</v>
      </c>
      <c r="M533" s="12">
        <v>1.78</v>
      </c>
      <c r="N533" s="35">
        <f t="shared" si="706"/>
        <v>2.5842</v>
      </c>
      <c r="O533" s="12">
        <v>0.9</v>
      </c>
      <c r="P533" s="10">
        <v>0.5</v>
      </c>
      <c r="Q533" s="41">
        <f t="shared" si="707"/>
        <v>6922.58183568</v>
      </c>
      <c r="AA533" s="12">
        <v>35434</v>
      </c>
      <c r="AB533" s="13">
        <v>0.168</v>
      </c>
      <c r="AC533" s="12">
        <v>1</v>
      </c>
      <c r="AD533" s="12">
        <v>0</v>
      </c>
      <c r="AE533" s="15">
        <f t="shared" si="708"/>
        <v>5952.912</v>
      </c>
      <c r="AF533" s="12">
        <v>1</v>
      </c>
      <c r="AG533" s="12">
        <v>0.89</v>
      </c>
      <c r="AH533" s="12">
        <v>1.78</v>
      </c>
      <c r="AI533" s="35">
        <f t="shared" si="709"/>
        <v>2.5842</v>
      </c>
      <c r="AJ533" s="12">
        <v>0.9</v>
      </c>
      <c r="AK533" s="10">
        <v>0.5</v>
      </c>
      <c r="AL533" s="41">
        <f t="shared" si="710"/>
        <v>6922.58183568</v>
      </c>
      <c r="AV533" s="12">
        <v>35728</v>
      </c>
      <c r="AW533" s="13">
        <v>0.168</v>
      </c>
      <c r="AX533" s="12">
        <v>1</v>
      </c>
      <c r="AY533" s="12">
        <v>0</v>
      </c>
      <c r="AZ533" s="15">
        <f t="shared" si="711"/>
        <v>6002.304</v>
      </c>
      <c r="BA533" s="12">
        <v>1</v>
      </c>
      <c r="BB533" s="12">
        <v>0.9</v>
      </c>
      <c r="BC533" s="12">
        <v>2.31</v>
      </c>
      <c r="BD533" s="35">
        <f t="shared" si="712"/>
        <v>3.079</v>
      </c>
      <c r="BE533" s="12">
        <v>0.9</v>
      </c>
      <c r="BF533" s="10">
        <v>0.5</v>
      </c>
      <c r="BG533" s="41">
        <f t="shared" si="713"/>
        <v>8316.4923072</v>
      </c>
      <c r="BQ533" s="12">
        <v>35728</v>
      </c>
      <c r="BR533" s="13">
        <v>0.168</v>
      </c>
      <c r="BS533" s="12">
        <v>1</v>
      </c>
      <c r="BT533" s="12">
        <v>0</v>
      </c>
      <c r="BU533" s="15">
        <f t="shared" si="714"/>
        <v>6002.304</v>
      </c>
      <c r="BV533" s="12">
        <v>1</v>
      </c>
      <c r="BW533" s="12">
        <v>0.9</v>
      </c>
      <c r="BX533" s="12">
        <v>2.31</v>
      </c>
      <c r="BY533" s="35">
        <f t="shared" si="715"/>
        <v>3.079</v>
      </c>
      <c r="BZ533" s="12">
        <v>0.9</v>
      </c>
      <c r="CA533" s="10">
        <v>0.5</v>
      </c>
      <c r="CB533" s="41">
        <f t="shared" si="716"/>
        <v>8316.4923072</v>
      </c>
      <c r="CL533" s="12">
        <v>41312</v>
      </c>
      <c r="CM533" s="13">
        <v>0.168</v>
      </c>
      <c r="CN533" s="12">
        <v>1</v>
      </c>
      <c r="CO533" s="12">
        <v>0</v>
      </c>
      <c r="CP533" s="15">
        <f t="shared" si="717"/>
        <v>6940.416</v>
      </c>
      <c r="CQ533" s="12">
        <v>1</v>
      </c>
      <c r="CR533" s="12">
        <v>0.89</v>
      </c>
      <c r="CS533" s="12">
        <v>1.78</v>
      </c>
      <c r="CT533" s="35">
        <f t="shared" si="718"/>
        <v>2.5842</v>
      </c>
      <c r="CU533" s="12">
        <v>0.9</v>
      </c>
      <c r="CV533" s="10">
        <v>0.5</v>
      </c>
      <c r="CW533" s="41">
        <f t="shared" si="719"/>
        <v>8070.94036224</v>
      </c>
      <c r="DG533" s="12">
        <v>41606</v>
      </c>
      <c r="DH533" s="13">
        <v>0.168</v>
      </c>
      <c r="DI533" s="12">
        <v>1</v>
      </c>
      <c r="DJ533" s="12">
        <v>0</v>
      </c>
      <c r="DK533" s="15">
        <f t="shared" si="720"/>
        <v>6989.808</v>
      </c>
      <c r="DL533" s="12">
        <v>1</v>
      </c>
      <c r="DM533" s="12">
        <v>0.9</v>
      </c>
      <c r="DN533" s="12">
        <v>2.31</v>
      </c>
      <c r="DO533" s="35">
        <f t="shared" si="721"/>
        <v>3.079</v>
      </c>
      <c r="DP533" s="12">
        <v>0.9</v>
      </c>
      <c r="DQ533" s="10">
        <v>0.5</v>
      </c>
      <c r="DR533" s="41">
        <f t="shared" si="722"/>
        <v>9684.7284744</v>
      </c>
      <c r="EB533" s="12">
        <v>41606</v>
      </c>
      <c r="EC533" s="13">
        <v>0.168</v>
      </c>
      <c r="ED533" s="12">
        <v>1</v>
      </c>
      <c r="EE533" s="12">
        <v>0</v>
      </c>
      <c r="EF533" s="15">
        <f t="shared" si="723"/>
        <v>6989.808</v>
      </c>
      <c r="EG533" s="12">
        <v>1</v>
      </c>
      <c r="EH533" s="12">
        <v>0.9</v>
      </c>
      <c r="EI533" s="12">
        <v>3.11</v>
      </c>
      <c r="EJ533" s="35">
        <f t="shared" si="724"/>
        <v>3.799</v>
      </c>
      <c r="EK533" s="12">
        <v>0.9</v>
      </c>
      <c r="EL533" s="10">
        <v>0.5</v>
      </c>
      <c r="EM533" s="41">
        <f t="shared" si="725"/>
        <v>11949.4262664</v>
      </c>
    </row>
    <row r="534" s="1" customFormat="1" customHeight="1" spans="1:147">
      <c r="F534" s="12">
        <v>35434</v>
      </c>
      <c r="G534" s="13">
        <v>0.168</v>
      </c>
      <c r="H534" s="12">
        <v>1</v>
      </c>
      <c r="I534" s="12">
        <v>0</v>
      </c>
      <c r="J534" s="15">
        <f t="shared" si="705"/>
        <v>5952.912</v>
      </c>
      <c r="K534" s="12">
        <v>1</v>
      </c>
      <c r="L534" s="12">
        <v>0.89</v>
      </c>
      <c r="M534" s="12">
        <v>1.78</v>
      </c>
      <c r="N534" s="35">
        <f t="shared" si="706"/>
        <v>2.5842</v>
      </c>
      <c r="O534" s="12">
        <v>0.9</v>
      </c>
      <c r="P534" s="10">
        <v>0.5</v>
      </c>
      <c r="Q534" s="41">
        <f t="shared" si="707"/>
        <v>6922.58183568</v>
      </c>
      <c r="AA534" s="12">
        <v>35434</v>
      </c>
      <c r="AB534" s="13">
        <v>0.168</v>
      </c>
      <c r="AC534" s="12">
        <v>1</v>
      </c>
      <c r="AD534" s="12">
        <v>0</v>
      </c>
      <c r="AE534" s="15">
        <f t="shared" si="708"/>
        <v>5952.912</v>
      </c>
      <c r="AF534" s="12">
        <v>1</v>
      </c>
      <c r="AG534" s="12">
        <v>0.89</v>
      </c>
      <c r="AH534" s="12">
        <v>1.78</v>
      </c>
      <c r="AI534" s="35">
        <f t="shared" si="709"/>
        <v>2.5842</v>
      </c>
      <c r="AJ534" s="12">
        <v>0.9</v>
      </c>
      <c r="AK534" s="10">
        <v>0.5</v>
      </c>
      <c r="AL534" s="41">
        <f t="shared" si="710"/>
        <v>6922.58183568</v>
      </c>
      <c r="AV534" s="12">
        <v>35728</v>
      </c>
      <c r="AW534" s="13">
        <v>0.168</v>
      </c>
      <c r="AX534" s="12">
        <v>1</v>
      </c>
      <c r="AY534" s="12">
        <v>0</v>
      </c>
      <c r="AZ534" s="15">
        <f t="shared" si="711"/>
        <v>6002.304</v>
      </c>
      <c r="BA534" s="12">
        <v>1</v>
      </c>
      <c r="BB534" s="12">
        <v>0.9</v>
      </c>
      <c r="BC534" s="12">
        <v>2.31</v>
      </c>
      <c r="BD534" s="35">
        <f t="shared" si="712"/>
        <v>3.079</v>
      </c>
      <c r="BE534" s="12">
        <v>0.9</v>
      </c>
      <c r="BF534" s="10">
        <v>0.5</v>
      </c>
      <c r="BG534" s="41">
        <f t="shared" si="713"/>
        <v>8316.4923072</v>
      </c>
      <c r="BQ534" s="12">
        <v>35728</v>
      </c>
      <c r="BR534" s="13">
        <v>0.168</v>
      </c>
      <c r="BS534" s="12">
        <v>1</v>
      </c>
      <c r="BT534" s="12">
        <v>0</v>
      </c>
      <c r="BU534" s="15">
        <f t="shared" si="714"/>
        <v>6002.304</v>
      </c>
      <c r="BV534" s="12">
        <v>1</v>
      </c>
      <c r="BW534" s="12">
        <v>0.9</v>
      </c>
      <c r="BX534" s="12">
        <v>2.31</v>
      </c>
      <c r="BY534" s="35">
        <f t="shared" si="715"/>
        <v>3.079</v>
      </c>
      <c r="BZ534" s="12">
        <v>0.9</v>
      </c>
      <c r="CA534" s="10">
        <v>0.5</v>
      </c>
      <c r="CB534" s="41">
        <f t="shared" si="716"/>
        <v>8316.4923072</v>
      </c>
      <c r="CL534" s="12">
        <v>41312</v>
      </c>
      <c r="CM534" s="13">
        <v>0.168</v>
      </c>
      <c r="CN534" s="12">
        <v>1</v>
      </c>
      <c r="CO534" s="12">
        <v>0</v>
      </c>
      <c r="CP534" s="15">
        <f t="shared" si="717"/>
        <v>6940.416</v>
      </c>
      <c r="CQ534" s="12">
        <v>1</v>
      </c>
      <c r="CR534" s="12">
        <v>0.89</v>
      </c>
      <c r="CS534" s="12">
        <v>1.78</v>
      </c>
      <c r="CT534" s="35">
        <f t="shared" si="718"/>
        <v>2.5842</v>
      </c>
      <c r="CU534" s="12">
        <v>0.9</v>
      </c>
      <c r="CV534" s="10">
        <v>0.5</v>
      </c>
      <c r="CW534" s="41">
        <f t="shared" si="719"/>
        <v>8070.94036224</v>
      </c>
      <c r="DG534" s="12">
        <v>41606</v>
      </c>
      <c r="DH534" s="13">
        <v>0.168</v>
      </c>
      <c r="DI534" s="12">
        <v>1</v>
      </c>
      <c r="DJ534" s="12">
        <v>0</v>
      </c>
      <c r="DK534" s="15">
        <f t="shared" si="720"/>
        <v>6989.808</v>
      </c>
      <c r="DL534" s="12">
        <v>1</v>
      </c>
      <c r="DM534" s="12">
        <v>0.9</v>
      </c>
      <c r="DN534" s="12">
        <v>2.31</v>
      </c>
      <c r="DO534" s="35">
        <f t="shared" si="721"/>
        <v>3.079</v>
      </c>
      <c r="DP534" s="12">
        <v>0.9</v>
      </c>
      <c r="DQ534" s="10">
        <v>0.5</v>
      </c>
      <c r="DR534" s="41">
        <f t="shared" si="722"/>
        <v>9684.7284744</v>
      </c>
      <c r="EB534" s="12">
        <v>41606</v>
      </c>
      <c r="EC534" s="13">
        <v>0.168</v>
      </c>
      <c r="ED534" s="12">
        <v>1</v>
      </c>
      <c r="EE534" s="12">
        <v>0</v>
      </c>
      <c r="EF534" s="15">
        <f t="shared" si="723"/>
        <v>6989.808</v>
      </c>
      <c r="EG534" s="12">
        <v>1</v>
      </c>
      <c r="EH534" s="12">
        <v>0.9</v>
      </c>
      <c r="EI534" s="12">
        <v>3.11</v>
      </c>
      <c r="EJ534" s="35">
        <f t="shared" si="724"/>
        <v>3.799</v>
      </c>
      <c r="EK534" s="12">
        <v>0.9</v>
      </c>
      <c r="EL534" s="10">
        <v>0.5</v>
      </c>
      <c r="EM534" s="41">
        <f t="shared" si="725"/>
        <v>11949.4262664</v>
      </c>
    </row>
    <row r="535" s="1" customFormat="1" customHeight="1" spans="1:147">
      <c r="F535" s="12">
        <v>35434</v>
      </c>
      <c r="G535" s="13">
        <v>0.3</v>
      </c>
      <c r="H535" s="12">
        <v>1</v>
      </c>
      <c r="I535" s="12">
        <v>0</v>
      </c>
      <c r="J535" s="15">
        <f t="shared" si="705"/>
        <v>10630.2</v>
      </c>
      <c r="K535" s="12">
        <v>1</v>
      </c>
      <c r="L535" s="12">
        <v>0.89</v>
      </c>
      <c r="M535" s="12">
        <v>1.78</v>
      </c>
      <c r="N535" s="35">
        <f t="shared" si="706"/>
        <v>2.5842</v>
      </c>
      <c r="O535" s="12">
        <v>0.9</v>
      </c>
      <c r="P535" s="10">
        <v>0.5</v>
      </c>
      <c r="Q535" s="41">
        <f t="shared" si="707"/>
        <v>12361.753278</v>
      </c>
      <c r="AA535" s="12">
        <v>35434</v>
      </c>
      <c r="AB535" s="13">
        <v>0.3</v>
      </c>
      <c r="AC535" s="12">
        <v>1</v>
      </c>
      <c r="AD535" s="12">
        <v>0</v>
      </c>
      <c r="AE535" s="15">
        <f t="shared" si="708"/>
        <v>10630.2</v>
      </c>
      <c r="AF535" s="12">
        <v>1</v>
      </c>
      <c r="AG535" s="12">
        <v>0.89</v>
      </c>
      <c r="AH535" s="12">
        <v>1.78</v>
      </c>
      <c r="AI535" s="35">
        <f t="shared" si="709"/>
        <v>2.5842</v>
      </c>
      <c r="AJ535" s="12">
        <v>0.9</v>
      </c>
      <c r="AK535" s="10">
        <v>0.5</v>
      </c>
      <c r="AL535" s="41">
        <f t="shared" si="710"/>
        <v>12361.753278</v>
      </c>
      <c r="AV535" s="12">
        <v>35728</v>
      </c>
      <c r="AW535" s="13">
        <v>0.3</v>
      </c>
      <c r="AX535" s="12">
        <v>1</v>
      </c>
      <c r="AY535" s="12">
        <v>0</v>
      </c>
      <c r="AZ535" s="15">
        <f t="shared" si="711"/>
        <v>10718.4</v>
      </c>
      <c r="BA535" s="12">
        <v>1</v>
      </c>
      <c r="BB535" s="12">
        <v>0.9</v>
      </c>
      <c r="BC535" s="12">
        <v>2.31</v>
      </c>
      <c r="BD535" s="35">
        <f t="shared" si="712"/>
        <v>3.079</v>
      </c>
      <c r="BE535" s="12">
        <v>0.9</v>
      </c>
      <c r="BF535" s="10">
        <v>0.5</v>
      </c>
      <c r="BG535" s="41">
        <f t="shared" si="713"/>
        <v>14850.87912</v>
      </c>
      <c r="BQ535" s="12">
        <v>35728</v>
      </c>
      <c r="BR535" s="13">
        <v>0.3</v>
      </c>
      <c r="BS535" s="12">
        <v>1</v>
      </c>
      <c r="BT535" s="12">
        <v>0</v>
      </c>
      <c r="BU535" s="15">
        <f t="shared" si="714"/>
        <v>10718.4</v>
      </c>
      <c r="BV535" s="12">
        <v>1</v>
      </c>
      <c r="BW535" s="12">
        <v>0.9</v>
      </c>
      <c r="BX535" s="12">
        <v>2.31</v>
      </c>
      <c r="BY535" s="35">
        <f t="shared" si="715"/>
        <v>3.079</v>
      </c>
      <c r="BZ535" s="12">
        <v>0.9</v>
      </c>
      <c r="CA535" s="10">
        <v>0.5</v>
      </c>
      <c r="CB535" s="41">
        <f t="shared" si="716"/>
        <v>14850.87912</v>
      </c>
      <c r="CL535" s="12">
        <v>41312</v>
      </c>
      <c r="CM535" s="13">
        <v>0.3</v>
      </c>
      <c r="CN535" s="12">
        <v>1</v>
      </c>
      <c r="CO535" s="12">
        <v>0</v>
      </c>
      <c r="CP535" s="15">
        <f t="shared" si="717"/>
        <v>12393.6</v>
      </c>
      <c r="CQ535" s="12">
        <v>1</v>
      </c>
      <c r="CR535" s="12">
        <v>0.89</v>
      </c>
      <c r="CS535" s="12">
        <v>1.78</v>
      </c>
      <c r="CT535" s="35">
        <f t="shared" si="718"/>
        <v>2.5842</v>
      </c>
      <c r="CU535" s="12">
        <v>0.9</v>
      </c>
      <c r="CV535" s="10">
        <v>0.5</v>
      </c>
      <c r="CW535" s="41">
        <f t="shared" si="719"/>
        <v>14412.393504</v>
      </c>
      <c r="DG535" s="12">
        <v>41606</v>
      </c>
      <c r="DH535" s="13">
        <v>0.3</v>
      </c>
      <c r="DI535" s="12">
        <v>1</v>
      </c>
      <c r="DJ535" s="12">
        <v>0</v>
      </c>
      <c r="DK535" s="15">
        <f t="shared" si="720"/>
        <v>12481.8</v>
      </c>
      <c r="DL535" s="12">
        <v>1</v>
      </c>
      <c r="DM535" s="12">
        <v>0.9</v>
      </c>
      <c r="DN535" s="12">
        <v>2.31</v>
      </c>
      <c r="DO535" s="35">
        <f t="shared" si="721"/>
        <v>3.079</v>
      </c>
      <c r="DP535" s="12">
        <v>0.9</v>
      </c>
      <c r="DQ535" s="10">
        <v>0.5</v>
      </c>
      <c r="DR535" s="41">
        <f t="shared" si="722"/>
        <v>17294.15799</v>
      </c>
      <c r="EB535" s="12">
        <v>41606</v>
      </c>
      <c r="EC535" s="13">
        <v>0.3</v>
      </c>
      <c r="ED535" s="12">
        <v>1</v>
      </c>
      <c r="EE535" s="12">
        <v>0</v>
      </c>
      <c r="EF535" s="15">
        <f t="shared" si="723"/>
        <v>12481.8</v>
      </c>
      <c r="EG535" s="12">
        <v>1</v>
      </c>
      <c r="EH535" s="12">
        <v>0.9</v>
      </c>
      <c r="EI535" s="12">
        <v>3.11</v>
      </c>
      <c r="EJ535" s="35">
        <f t="shared" si="724"/>
        <v>3.799</v>
      </c>
      <c r="EK535" s="12">
        <v>0.9</v>
      </c>
      <c r="EL535" s="10">
        <v>0.5</v>
      </c>
      <c r="EM535" s="41">
        <f t="shared" si="725"/>
        <v>21338.26119</v>
      </c>
    </row>
    <row r="536" s="1" customFormat="1" customHeight="1" spans="1:147">
      <c r="F536" s="12">
        <v>35434</v>
      </c>
      <c r="G536" s="13">
        <v>0.58</v>
      </c>
      <c r="H536" s="12">
        <v>1</v>
      </c>
      <c r="I536" s="12">
        <v>0</v>
      </c>
      <c r="J536" s="15">
        <f t="shared" si="705"/>
        <v>20551.72</v>
      </c>
      <c r="K536" s="12">
        <v>1</v>
      </c>
      <c r="L536" s="12">
        <v>0.89</v>
      </c>
      <c r="M536" s="12">
        <v>1.78</v>
      </c>
      <c r="N536" s="35">
        <f t="shared" si="706"/>
        <v>2.5842</v>
      </c>
      <c r="O536" s="12">
        <v>0.9</v>
      </c>
      <c r="P536" s="10">
        <v>0.5</v>
      </c>
      <c r="Q536" s="41">
        <f t="shared" si="707"/>
        <v>23899.3896708</v>
      </c>
      <c r="AA536" s="12">
        <v>35434</v>
      </c>
      <c r="AB536" s="13">
        <v>0.58</v>
      </c>
      <c r="AC536" s="12">
        <v>1</v>
      </c>
      <c r="AD536" s="12">
        <v>0</v>
      </c>
      <c r="AE536" s="15">
        <f t="shared" si="708"/>
        <v>20551.72</v>
      </c>
      <c r="AF536" s="12">
        <v>1</v>
      </c>
      <c r="AG536" s="12">
        <v>0.89</v>
      </c>
      <c r="AH536" s="12">
        <v>1.78</v>
      </c>
      <c r="AI536" s="35">
        <f t="shared" si="709"/>
        <v>2.5842</v>
      </c>
      <c r="AJ536" s="12">
        <v>0.9</v>
      </c>
      <c r="AK536" s="10">
        <v>0.5</v>
      </c>
      <c r="AL536" s="41">
        <f t="shared" si="710"/>
        <v>23899.3896708</v>
      </c>
      <c r="AV536" s="12">
        <v>35728</v>
      </c>
      <c r="AW536" s="13">
        <v>0.58</v>
      </c>
      <c r="AX536" s="12">
        <v>1</v>
      </c>
      <c r="AY536" s="12">
        <v>0</v>
      </c>
      <c r="AZ536" s="15">
        <f t="shared" si="711"/>
        <v>20722.24</v>
      </c>
      <c r="BA536" s="12">
        <v>1</v>
      </c>
      <c r="BB536" s="12">
        <v>0.9</v>
      </c>
      <c r="BC536" s="12">
        <v>2.31</v>
      </c>
      <c r="BD536" s="35">
        <f t="shared" si="712"/>
        <v>3.079</v>
      </c>
      <c r="BE536" s="12">
        <v>0.9</v>
      </c>
      <c r="BF536" s="10">
        <v>0.5</v>
      </c>
      <c r="BG536" s="41">
        <f t="shared" si="713"/>
        <v>28711.699632</v>
      </c>
      <c r="BQ536" s="12">
        <v>35728</v>
      </c>
      <c r="BR536" s="13">
        <v>0.58</v>
      </c>
      <c r="BS536" s="12">
        <v>1</v>
      </c>
      <c r="BT536" s="12">
        <v>0</v>
      </c>
      <c r="BU536" s="15">
        <f t="shared" si="714"/>
        <v>20722.24</v>
      </c>
      <c r="BV536" s="12">
        <v>1</v>
      </c>
      <c r="BW536" s="12">
        <v>0.9</v>
      </c>
      <c r="BX536" s="12">
        <v>2.31</v>
      </c>
      <c r="BY536" s="35">
        <f t="shared" si="715"/>
        <v>3.079</v>
      </c>
      <c r="BZ536" s="12">
        <v>0.9</v>
      </c>
      <c r="CA536" s="10">
        <v>0.5</v>
      </c>
      <c r="CB536" s="41">
        <f t="shared" si="716"/>
        <v>28711.699632</v>
      </c>
      <c r="CL536" s="12">
        <v>41312</v>
      </c>
      <c r="CM536" s="13">
        <v>0.58</v>
      </c>
      <c r="CN536" s="12">
        <v>1</v>
      </c>
      <c r="CO536" s="12">
        <v>0</v>
      </c>
      <c r="CP536" s="15">
        <f t="shared" si="717"/>
        <v>23960.96</v>
      </c>
      <c r="CQ536" s="12">
        <v>1</v>
      </c>
      <c r="CR536" s="12">
        <v>0.89</v>
      </c>
      <c r="CS536" s="12">
        <v>1.78</v>
      </c>
      <c r="CT536" s="35">
        <f t="shared" si="718"/>
        <v>2.5842</v>
      </c>
      <c r="CU536" s="12">
        <v>0.9</v>
      </c>
      <c r="CV536" s="10">
        <v>0.5</v>
      </c>
      <c r="CW536" s="41">
        <f t="shared" si="719"/>
        <v>27863.9607744</v>
      </c>
      <c r="DG536" s="12">
        <v>41606</v>
      </c>
      <c r="DH536" s="13">
        <v>0.58</v>
      </c>
      <c r="DI536" s="12">
        <v>1</v>
      </c>
      <c r="DJ536" s="12">
        <v>0</v>
      </c>
      <c r="DK536" s="15">
        <f t="shared" si="720"/>
        <v>24131.48</v>
      </c>
      <c r="DL536" s="12">
        <v>1</v>
      </c>
      <c r="DM536" s="12">
        <v>0.9</v>
      </c>
      <c r="DN536" s="12">
        <v>2.31</v>
      </c>
      <c r="DO536" s="35">
        <f t="shared" si="721"/>
        <v>3.079</v>
      </c>
      <c r="DP536" s="12">
        <v>0.9</v>
      </c>
      <c r="DQ536" s="10">
        <v>0.5</v>
      </c>
      <c r="DR536" s="41">
        <f t="shared" si="722"/>
        <v>33435.372114</v>
      </c>
      <c r="EB536" s="12">
        <v>41606</v>
      </c>
      <c r="EC536" s="13">
        <v>0.58</v>
      </c>
      <c r="ED536" s="12">
        <v>1</v>
      </c>
      <c r="EE536" s="12">
        <v>0</v>
      </c>
      <c r="EF536" s="15">
        <f t="shared" si="723"/>
        <v>24131.48</v>
      </c>
      <c r="EG536" s="12">
        <v>1</v>
      </c>
      <c r="EH536" s="12">
        <v>0.9</v>
      </c>
      <c r="EI536" s="12">
        <v>3.11</v>
      </c>
      <c r="EJ536" s="35">
        <f t="shared" si="724"/>
        <v>3.799</v>
      </c>
      <c r="EK536" s="12">
        <v>0.9</v>
      </c>
      <c r="EL536" s="10">
        <v>0.5</v>
      </c>
      <c r="EM536" s="41">
        <f t="shared" si="725"/>
        <v>41253.971634</v>
      </c>
    </row>
    <row r="537" s="1" customFormat="1" customHeight="1" spans="1:147">
      <c r="F537" s="42" t="s">
        <v>50</v>
      </c>
      <c r="G537" s="37"/>
      <c r="H537" s="37"/>
      <c r="I537" s="37"/>
      <c r="J537" s="37"/>
      <c r="K537" s="37"/>
      <c r="L537" s="37"/>
      <c r="M537" s="38">
        <f>SUM(Q527:Q536)</f>
        <v>91641.79763424</v>
      </c>
      <c r="N537" s="38"/>
      <c r="O537" s="38"/>
      <c r="P537" s="38"/>
      <c r="Q537" s="38"/>
      <c r="R537" s="1"/>
      <c r="S537" s="1"/>
      <c r="T537" s="1"/>
      <c r="U537" s="1"/>
      <c r="V537" s="1"/>
      <c r="W537" s="1"/>
      <c r="X537" s="1"/>
      <c r="Y537" s="1"/>
      <c r="Z537" s="1"/>
      <c r="AA537" s="42" t="s">
        <v>50</v>
      </c>
      <c r="AB537" s="37"/>
      <c r="AC537" s="37"/>
      <c r="AD537" s="37"/>
      <c r="AE537" s="37"/>
      <c r="AF537" s="37"/>
      <c r="AG537" s="37"/>
      <c r="AH537" s="38">
        <f>SUM(AL527:AL536)</f>
        <v>91641.79763424</v>
      </c>
      <c r="AI537" s="38"/>
      <c r="AJ537" s="38"/>
      <c r="AK537" s="38"/>
      <c r="AL537" s="38"/>
      <c r="AM537" s="1"/>
      <c r="AN537" s="1"/>
      <c r="AO537" s="1"/>
      <c r="AP537" s="1"/>
      <c r="AQ537" s="1"/>
      <c r="AR537" s="1"/>
      <c r="AS537" s="1"/>
      <c r="AT537" s="1"/>
      <c r="AU537" s="1"/>
      <c r="AV537" s="42" t="s">
        <v>50</v>
      </c>
      <c r="AW537" s="37"/>
      <c r="AX537" s="37"/>
      <c r="AY537" s="37"/>
      <c r="AZ537" s="37"/>
      <c r="BA537" s="37"/>
      <c r="BB537" s="37"/>
      <c r="BC537" s="38">
        <f>SUM(BG527:BG536)</f>
        <v>110094.5172096</v>
      </c>
      <c r="BD537" s="38"/>
      <c r="BE537" s="38"/>
      <c r="BF537" s="38"/>
      <c r="BG537" s="38"/>
      <c r="BH537" s="1"/>
      <c r="BI537" s="1"/>
      <c r="BJ537" s="1"/>
      <c r="BK537" s="1"/>
      <c r="BL537" s="1"/>
      <c r="BM537" s="1"/>
      <c r="BN537" s="1"/>
      <c r="BO537" s="1"/>
      <c r="BP537" s="1"/>
      <c r="BQ537" s="42" t="s">
        <v>50</v>
      </c>
      <c r="BR537" s="37"/>
      <c r="BS537" s="37"/>
      <c r="BT537" s="37"/>
      <c r="BU537" s="37"/>
      <c r="BV537" s="37"/>
      <c r="BW537" s="37"/>
      <c r="BX537" s="38">
        <f>SUM(CB527:CB536)</f>
        <v>110094.5172096</v>
      </c>
      <c r="BY537" s="38"/>
      <c r="BZ537" s="38"/>
      <c r="CA537" s="38"/>
      <c r="CB537" s="38"/>
      <c r="CC537" s="1"/>
      <c r="CD537" s="1"/>
      <c r="CE537" s="1"/>
      <c r="CF537" s="1"/>
      <c r="CG537" s="1"/>
      <c r="CH537" s="1"/>
      <c r="CI537" s="1"/>
      <c r="CJ537" s="1"/>
      <c r="CK537" s="1"/>
      <c r="CL537" s="42" t="s">
        <v>50</v>
      </c>
      <c r="CM537" s="37"/>
      <c r="CN537" s="37"/>
      <c r="CO537" s="37"/>
      <c r="CP537" s="37"/>
      <c r="CQ537" s="37"/>
      <c r="CR537" s="37"/>
      <c r="CS537" s="38">
        <f>SUM(CW527:CW536)</f>
        <v>106843.87717632</v>
      </c>
      <c r="CT537" s="38"/>
      <c r="CU537" s="38"/>
      <c r="CV537" s="38"/>
      <c r="CW537" s="38"/>
      <c r="CX537" s="1"/>
      <c r="CY537" s="1"/>
      <c r="CZ537" s="1"/>
      <c r="DA537" s="1"/>
      <c r="DB537" s="1"/>
      <c r="DC537" s="1"/>
      <c r="DD537" s="1"/>
      <c r="DE537" s="1"/>
      <c r="DF537" s="1"/>
      <c r="DG537" s="42" t="s">
        <v>50</v>
      </c>
      <c r="DH537" s="37"/>
      <c r="DI537" s="37"/>
      <c r="DJ537" s="37"/>
      <c r="DK537" s="37"/>
      <c r="DL537" s="37"/>
      <c r="DM537" s="37"/>
      <c r="DN537" s="38">
        <f>SUM(DR527:DR536)</f>
        <v>128207.3578992</v>
      </c>
      <c r="DO537" s="38"/>
      <c r="DP537" s="38"/>
      <c r="DQ537" s="38"/>
      <c r="DR537" s="38"/>
      <c r="DS537" s="1"/>
      <c r="DT537" s="1"/>
      <c r="DU537" s="1"/>
      <c r="DV537" s="1"/>
      <c r="DW537" s="1"/>
      <c r="DX537" s="1"/>
      <c r="DY537" s="1"/>
      <c r="DZ537" s="1"/>
      <c r="EA537" s="1"/>
      <c r="EB537" s="42" t="s">
        <v>50</v>
      </c>
      <c r="EC537" s="37"/>
      <c r="ED537" s="37"/>
      <c r="EE537" s="37"/>
      <c r="EF537" s="37"/>
      <c r="EG537" s="37"/>
      <c r="EH537" s="37"/>
      <c r="EI537" s="38">
        <f>SUM(EM527:EM536)</f>
        <v>158187.6429552</v>
      </c>
      <c r="EJ537" s="38"/>
      <c r="EK537" s="38"/>
      <c r="EL537" s="38"/>
      <c r="EM537" s="38"/>
    </row>
    <row r="538" s="1" customFormat="1" customHeight="1" spans="1:147">
      <c r="F538" s="37"/>
      <c r="G538" s="37"/>
      <c r="H538" s="37"/>
      <c r="I538" s="37"/>
      <c r="J538" s="37"/>
      <c r="K538" s="37"/>
      <c r="L538" s="37"/>
      <c r="M538" s="38"/>
      <c r="N538" s="38"/>
      <c r="O538" s="38"/>
      <c r="P538" s="38"/>
      <c r="Q538" s="38"/>
      <c r="R538" s="1"/>
      <c r="S538" s="1"/>
      <c r="T538" s="1"/>
      <c r="U538" s="1"/>
      <c r="V538" s="1"/>
      <c r="W538" s="1"/>
      <c r="X538" s="1"/>
      <c r="Y538" s="1"/>
      <c r="Z538" s="1"/>
      <c r="AA538" s="37"/>
      <c r="AB538" s="37"/>
      <c r="AC538" s="37"/>
      <c r="AD538" s="37"/>
      <c r="AE538" s="37"/>
      <c r="AF538" s="37"/>
      <c r="AG538" s="37"/>
      <c r="AH538" s="38"/>
      <c r="AI538" s="38"/>
      <c r="AJ538" s="38"/>
      <c r="AK538" s="38"/>
      <c r="AL538" s="38"/>
      <c r="AM538" s="1"/>
      <c r="AN538" s="1"/>
      <c r="AO538" s="1"/>
      <c r="AP538" s="1"/>
      <c r="AQ538" s="1"/>
      <c r="AR538" s="1"/>
      <c r="AS538" s="1"/>
      <c r="AT538" s="1"/>
      <c r="AU538" s="1"/>
      <c r="AV538" s="37"/>
      <c r="AW538" s="37"/>
      <c r="AX538" s="37"/>
      <c r="AY538" s="37"/>
      <c r="AZ538" s="37"/>
      <c r="BA538" s="37"/>
      <c r="BB538" s="37"/>
      <c r="BC538" s="38"/>
      <c r="BD538" s="38"/>
      <c r="BE538" s="38"/>
      <c r="BF538" s="38"/>
      <c r="BG538" s="38"/>
      <c r="BH538" s="1"/>
      <c r="BI538" s="1"/>
      <c r="BJ538" s="1"/>
      <c r="BK538" s="1"/>
      <c r="BL538" s="1"/>
      <c r="BM538" s="1"/>
      <c r="BN538" s="1"/>
      <c r="BO538" s="1"/>
      <c r="BP538" s="1"/>
      <c r="BQ538" s="37"/>
      <c r="BR538" s="37"/>
      <c r="BS538" s="37"/>
      <c r="BT538" s="37"/>
      <c r="BU538" s="37"/>
      <c r="BV538" s="37"/>
      <c r="BW538" s="37"/>
      <c r="BX538" s="38"/>
      <c r="BY538" s="38"/>
      <c r="BZ538" s="38"/>
      <c r="CA538" s="38"/>
      <c r="CB538" s="38"/>
      <c r="CC538" s="1"/>
      <c r="CD538" s="1"/>
      <c r="CE538" s="1"/>
      <c r="CF538" s="1"/>
      <c r="CG538" s="1"/>
      <c r="CH538" s="1"/>
      <c r="CI538" s="1"/>
      <c r="CJ538" s="1"/>
      <c r="CK538" s="1"/>
      <c r="CL538" s="37"/>
      <c r="CM538" s="37"/>
      <c r="CN538" s="37"/>
      <c r="CO538" s="37"/>
      <c r="CP538" s="37"/>
      <c r="CQ538" s="37"/>
      <c r="CR538" s="37"/>
      <c r="CS538" s="38"/>
      <c r="CT538" s="38"/>
      <c r="CU538" s="38"/>
      <c r="CV538" s="38"/>
      <c r="CW538" s="38"/>
      <c r="CX538" s="1"/>
      <c r="CY538" s="1"/>
      <c r="CZ538" s="1"/>
      <c r="DA538" s="1"/>
      <c r="DB538" s="1"/>
      <c r="DC538" s="1"/>
      <c r="DD538" s="1"/>
      <c r="DE538" s="1"/>
      <c r="DF538" s="1"/>
      <c r="DG538" s="37"/>
      <c r="DH538" s="37"/>
      <c r="DI538" s="37"/>
      <c r="DJ538" s="37"/>
      <c r="DK538" s="37"/>
      <c r="DL538" s="37"/>
      <c r="DM538" s="37"/>
      <c r="DN538" s="38"/>
      <c r="DO538" s="38"/>
      <c r="DP538" s="38"/>
      <c r="DQ538" s="38"/>
      <c r="DR538" s="38"/>
      <c r="DS538" s="1"/>
      <c r="DT538" s="1"/>
      <c r="DU538" s="1"/>
      <c r="DV538" s="1"/>
      <c r="DW538" s="1"/>
      <c r="DX538" s="1"/>
      <c r="DY538" s="1"/>
      <c r="DZ538" s="1"/>
      <c r="EA538" s="1"/>
      <c r="EB538" s="37"/>
      <c r="EC538" s="37"/>
      <c r="ED538" s="37"/>
      <c r="EE538" s="37"/>
      <c r="EF538" s="37"/>
      <c r="EG538" s="37"/>
      <c r="EH538" s="37"/>
      <c r="EI538" s="38"/>
      <c r="EJ538" s="38"/>
      <c r="EK538" s="38"/>
      <c r="EL538" s="38"/>
      <c r="EM538" s="38"/>
    </row>
    <row r="539" s="1" customFormat="1" customHeight="1" spans="1:147">
      <c r="F539" s="37"/>
      <c r="G539" s="37"/>
      <c r="H539" s="37"/>
      <c r="I539" s="37"/>
      <c r="J539" s="37"/>
      <c r="K539" s="37"/>
      <c r="L539" s="37"/>
      <c r="M539" s="38"/>
      <c r="N539" s="38"/>
      <c r="O539" s="38"/>
      <c r="P539" s="38"/>
      <c r="Q539" s="38"/>
      <c r="R539" s="1"/>
      <c r="S539" s="1"/>
      <c r="T539" s="1"/>
      <c r="U539" s="1"/>
      <c r="V539" s="1"/>
      <c r="W539" s="1"/>
      <c r="X539" s="1"/>
      <c r="Y539" s="1"/>
      <c r="Z539" s="1"/>
      <c r="AA539" s="37"/>
      <c r="AB539" s="37"/>
      <c r="AC539" s="37"/>
      <c r="AD539" s="37"/>
      <c r="AE539" s="37"/>
      <c r="AF539" s="37"/>
      <c r="AG539" s="37"/>
      <c r="AH539" s="38"/>
      <c r="AI539" s="38"/>
      <c r="AJ539" s="38"/>
      <c r="AK539" s="38"/>
      <c r="AL539" s="38"/>
      <c r="AM539" s="1"/>
      <c r="AN539" s="1"/>
      <c r="AO539" s="1"/>
      <c r="AP539" s="1"/>
      <c r="AQ539" s="1"/>
      <c r="AR539" s="1"/>
      <c r="AS539" s="1"/>
      <c r="AT539" s="1"/>
      <c r="AU539" s="1"/>
      <c r="AV539" s="37"/>
      <c r="AW539" s="37"/>
      <c r="AX539" s="37"/>
      <c r="AY539" s="37"/>
      <c r="AZ539" s="37"/>
      <c r="BA539" s="37"/>
      <c r="BB539" s="37"/>
      <c r="BC539" s="38"/>
      <c r="BD539" s="38"/>
      <c r="BE539" s="38"/>
      <c r="BF539" s="38"/>
      <c r="BG539" s="38"/>
      <c r="BH539" s="1"/>
      <c r="BI539" s="1"/>
      <c r="BJ539" s="1"/>
      <c r="BK539" s="1"/>
      <c r="BL539" s="1"/>
      <c r="BM539" s="1"/>
      <c r="BN539" s="1"/>
      <c r="BO539" s="1"/>
      <c r="BP539" s="1"/>
      <c r="BQ539" s="37"/>
      <c r="BR539" s="37"/>
      <c r="BS539" s="37"/>
      <c r="BT539" s="37"/>
      <c r="BU539" s="37"/>
      <c r="BV539" s="37"/>
      <c r="BW539" s="37"/>
      <c r="BX539" s="38"/>
      <c r="BY539" s="38"/>
      <c r="BZ539" s="38"/>
      <c r="CA539" s="38"/>
      <c r="CB539" s="38"/>
      <c r="CC539" s="1"/>
      <c r="CD539" s="1"/>
      <c r="CE539" s="1"/>
      <c r="CF539" s="1"/>
      <c r="CG539" s="1"/>
      <c r="CH539" s="1"/>
      <c r="CI539" s="1"/>
      <c r="CJ539" s="1"/>
      <c r="CK539" s="1"/>
      <c r="CL539" s="37"/>
      <c r="CM539" s="37"/>
      <c r="CN539" s="37"/>
      <c r="CO539" s="37"/>
      <c r="CP539" s="37"/>
      <c r="CQ539" s="37"/>
      <c r="CR539" s="37"/>
      <c r="CS539" s="38"/>
      <c r="CT539" s="38"/>
      <c r="CU539" s="38"/>
      <c r="CV539" s="38"/>
      <c r="CW539" s="38"/>
      <c r="CX539" s="1"/>
      <c r="CY539" s="1"/>
      <c r="CZ539" s="1"/>
      <c r="DA539" s="1"/>
      <c r="DB539" s="1"/>
      <c r="DC539" s="1"/>
      <c r="DD539" s="1"/>
      <c r="DE539" s="1"/>
      <c r="DF539" s="1"/>
      <c r="DG539" s="37"/>
      <c r="DH539" s="37"/>
      <c r="DI539" s="37"/>
      <c r="DJ539" s="37"/>
      <c r="DK539" s="37"/>
      <c r="DL539" s="37"/>
      <c r="DM539" s="37"/>
      <c r="DN539" s="38"/>
      <c r="DO539" s="38"/>
      <c r="DP539" s="38"/>
      <c r="DQ539" s="38"/>
      <c r="DR539" s="38"/>
      <c r="DS539" s="1"/>
      <c r="DT539" s="1"/>
      <c r="DU539" s="1"/>
      <c r="DV539" s="1"/>
      <c r="DW539" s="1"/>
      <c r="DX539" s="1"/>
      <c r="DY539" s="1"/>
      <c r="DZ539" s="1"/>
      <c r="EA539" s="1"/>
      <c r="EB539" s="37"/>
      <c r="EC539" s="37"/>
      <c r="ED539" s="37"/>
      <c r="EE539" s="37"/>
      <c r="EF539" s="37"/>
      <c r="EG539" s="37"/>
      <c r="EH539" s="37"/>
      <c r="EI539" s="38"/>
      <c r="EJ539" s="38"/>
      <c r="EK539" s="38"/>
      <c r="EL539" s="38"/>
      <c r="EM539" s="38"/>
    </row>
    <row r="541" s="1" customFormat="1" customHeight="1" spans="1:147">
      <c r="A541" s="2" t="s">
        <v>198</v>
      </c>
      <c r="B541" s="2"/>
      <c r="C541" s="2"/>
      <c r="D541" s="2"/>
      <c r="E541" s="2"/>
      <c r="F541" s="3" t="s">
        <v>1</v>
      </c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2" t="s">
        <v>199</v>
      </c>
      <c r="W541" s="2"/>
      <c r="X541" s="2"/>
      <c r="Y541" s="2"/>
      <c r="Z541" s="2"/>
      <c r="AA541" s="3" t="s">
        <v>1</v>
      </c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2" t="s">
        <v>200</v>
      </c>
      <c r="AR541" s="2"/>
      <c r="AS541" s="2"/>
      <c r="AT541" s="2"/>
      <c r="AU541" s="2"/>
      <c r="AV541" s="3" t="s">
        <v>1</v>
      </c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2" t="s">
        <v>201</v>
      </c>
      <c r="BM541" s="2"/>
      <c r="BN541" s="2"/>
      <c r="BO541" s="2"/>
      <c r="BP541" s="2"/>
      <c r="BQ541" s="3" t="s">
        <v>1</v>
      </c>
      <c r="BR541" s="3"/>
      <c r="BS541" s="3"/>
      <c r="BT541" s="3"/>
      <c r="BU541" s="3"/>
      <c r="BV541" s="3"/>
      <c r="BW541" s="3"/>
      <c r="BX541" s="3"/>
      <c r="BY541" s="3"/>
      <c r="BZ541" s="3"/>
      <c r="CA541" s="3"/>
      <c r="CB541" s="3"/>
      <c r="CC541" s="3"/>
      <c r="CD541" s="3"/>
      <c r="CE541" s="3"/>
      <c r="CF541" s="3"/>
      <c r="CG541" s="2" t="s">
        <v>202</v>
      </c>
      <c r="CH541" s="2"/>
      <c r="CI541" s="2"/>
      <c r="CJ541" s="2"/>
      <c r="CK541" s="2"/>
      <c r="CL541" s="3" t="s">
        <v>1</v>
      </c>
      <c r="CM541" s="3"/>
      <c r="CN541" s="3"/>
      <c r="CO541" s="3"/>
      <c r="CP541" s="3"/>
      <c r="CQ541" s="3"/>
      <c r="CR541" s="3"/>
      <c r="CS541" s="3"/>
      <c r="CT541" s="3"/>
      <c r="CU541" s="3"/>
      <c r="CV541" s="3"/>
      <c r="CW541" s="3"/>
      <c r="CX541" s="3"/>
      <c r="CY541" s="3"/>
      <c r="CZ541" s="3"/>
      <c r="DA541" s="3"/>
      <c r="DB541" s="2" t="s">
        <v>203</v>
      </c>
      <c r="DC541" s="2"/>
      <c r="DD541" s="2"/>
      <c r="DE541" s="2"/>
      <c r="DF541" s="2"/>
      <c r="DG541" s="3" t="s">
        <v>1</v>
      </c>
      <c r="DH541" s="3"/>
      <c r="DI541" s="3"/>
      <c r="DJ541" s="3"/>
      <c r="DK541" s="3"/>
      <c r="DL541" s="3"/>
      <c r="DM541" s="3"/>
      <c r="DN541" s="3"/>
      <c r="DO541" s="3"/>
      <c r="DP541" s="3"/>
      <c r="DQ541" s="3"/>
      <c r="DR541" s="3"/>
      <c r="DS541" s="3"/>
      <c r="DT541" s="3"/>
      <c r="DU541" s="3"/>
      <c r="DV541" s="3"/>
      <c r="DW541" s="2" t="s">
        <v>204</v>
      </c>
      <c r="DX541" s="2"/>
      <c r="DY541" s="2"/>
      <c r="DZ541" s="2"/>
      <c r="EA541" s="2"/>
      <c r="EB541" s="3" t="s">
        <v>1</v>
      </c>
      <c r="EC541" s="3"/>
      <c r="ED541" s="3"/>
      <c r="EE541" s="3"/>
      <c r="EF541" s="3"/>
      <c r="EG541" s="3"/>
      <c r="EH541" s="3"/>
      <c r="EI541" s="3"/>
      <c r="EJ541" s="3"/>
      <c r="EK541" s="3"/>
      <c r="EL541" s="3"/>
      <c r="EM541" s="3"/>
      <c r="EN541" s="3"/>
      <c r="EO541" s="3"/>
      <c r="EP541" s="3"/>
      <c r="EQ541" s="3"/>
    </row>
    <row r="542" s="1" customFormat="1" customHeight="1" spans="1:147">
      <c r="A542" s="2"/>
      <c r="B542" s="2"/>
      <c r="C542" s="2"/>
      <c r="D542" s="2"/>
      <c r="E542" s="2"/>
      <c r="F542" s="4" t="s">
        <v>8</v>
      </c>
      <c r="G542" s="5"/>
      <c r="H542" s="5"/>
      <c r="I542" s="5"/>
      <c r="J542" s="6"/>
      <c r="K542" s="7" t="s">
        <v>9</v>
      </c>
      <c r="L542" s="7"/>
      <c r="M542" s="7"/>
      <c r="N542" s="7"/>
      <c r="O542" s="8" t="s">
        <v>10</v>
      </c>
      <c r="P542" s="9" t="s">
        <v>11</v>
      </c>
      <c r="Q542" s="9"/>
      <c r="R542" s="9"/>
      <c r="S542" s="10" t="s">
        <v>12</v>
      </c>
      <c r="T542" s="8" t="s">
        <v>13</v>
      </c>
      <c r="U542" s="11" t="s">
        <v>14</v>
      </c>
      <c r="V542" s="2"/>
      <c r="W542" s="2"/>
      <c r="X542" s="2"/>
      <c r="Y542" s="2"/>
      <c r="Z542" s="2"/>
      <c r="AA542" s="4" t="s">
        <v>8</v>
      </c>
      <c r="AB542" s="5"/>
      <c r="AC542" s="5"/>
      <c r="AD542" s="5"/>
      <c r="AE542" s="6"/>
      <c r="AF542" s="7" t="s">
        <v>9</v>
      </c>
      <c r="AG542" s="7"/>
      <c r="AH542" s="7"/>
      <c r="AI542" s="7"/>
      <c r="AJ542" s="8" t="s">
        <v>10</v>
      </c>
      <c r="AK542" s="9" t="s">
        <v>11</v>
      </c>
      <c r="AL542" s="9"/>
      <c r="AM542" s="9"/>
      <c r="AN542" s="10" t="s">
        <v>12</v>
      </c>
      <c r="AO542" s="8" t="s">
        <v>13</v>
      </c>
      <c r="AP542" s="11" t="s">
        <v>14</v>
      </c>
      <c r="AQ542" s="2"/>
      <c r="AR542" s="2"/>
      <c r="AS542" s="2"/>
      <c r="AT542" s="2"/>
      <c r="AU542" s="2"/>
      <c r="AV542" s="4" t="s">
        <v>8</v>
      </c>
      <c r="AW542" s="5"/>
      <c r="AX542" s="5"/>
      <c r="AY542" s="5"/>
      <c r="AZ542" s="6"/>
      <c r="BA542" s="7" t="s">
        <v>9</v>
      </c>
      <c r="BB542" s="7"/>
      <c r="BC542" s="7"/>
      <c r="BD542" s="7"/>
      <c r="BE542" s="8" t="s">
        <v>10</v>
      </c>
      <c r="BF542" s="9" t="s">
        <v>11</v>
      </c>
      <c r="BG542" s="9"/>
      <c r="BH542" s="9"/>
      <c r="BI542" s="10" t="s">
        <v>12</v>
      </c>
      <c r="BJ542" s="8" t="s">
        <v>13</v>
      </c>
      <c r="BK542" s="11" t="s">
        <v>14</v>
      </c>
      <c r="BL542" s="2"/>
      <c r="BM542" s="2"/>
      <c r="BN542" s="2"/>
      <c r="BO542" s="2"/>
      <c r="BP542" s="2"/>
      <c r="BQ542" s="4" t="s">
        <v>8</v>
      </c>
      <c r="BR542" s="5"/>
      <c r="BS542" s="5"/>
      <c r="BT542" s="5"/>
      <c r="BU542" s="6"/>
      <c r="BV542" s="7" t="s">
        <v>9</v>
      </c>
      <c r="BW542" s="7"/>
      <c r="BX542" s="7"/>
      <c r="BY542" s="7"/>
      <c r="BZ542" s="8" t="s">
        <v>10</v>
      </c>
      <c r="CA542" s="9" t="s">
        <v>11</v>
      </c>
      <c r="CB542" s="9"/>
      <c r="CC542" s="9"/>
      <c r="CD542" s="10" t="s">
        <v>12</v>
      </c>
      <c r="CE542" s="8" t="s">
        <v>13</v>
      </c>
      <c r="CF542" s="11" t="s">
        <v>14</v>
      </c>
      <c r="CG542" s="2"/>
      <c r="CH542" s="2"/>
      <c r="CI542" s="2"/>
      <c r="CJ542" s="2"/>
      <c r="CK542" s="2"/>
      <c r="CL542" s="4" t="s">
        <v>8</v>
      </c>
      <c r="CM542" s="5"/>
      <c r="CN542" s="5"/>
      <c r="CO542" s="5"/>
      <c r="CP542" s="6"/>
      <c r="CQ542" s="7" t="s">
        <v>9</v>
      </c>
      <c r="CR542" s="7"/>
      <c r="CS542" s="7"/>
      <c r="CT542" s="7"/>
      <c r="CU542" s="8" t="s">
        <v>10</v>
      </c>
      <c r="CV542" s="9" t="s">
        <v>11</v>
      </c>
      <c r="CW542" s="9"/>
      <c r="CX542" s="9"/>
      <c r="CY542" s="10" t="s">
        <v>12</v>
      </c>
      <c r="CZ542" s="8" t="s">
        <v>13</v>
      </c>
      <c r="DA542" s="11" t="s">
        <v>14</v>
      </c>
      <c r="DB542" s="2"/>
      <c r="DC542" s="2"/>
      <c r="DD542" s="2"/>
      <c r="DE542" s="2"/>
      <c r="DF542" s="2"/>
      <c r="DG542" s="4" t="s">
        <v>8</v>
      </c>
      <c r="DH542" s="5"/>
      <c r="DI542" s="5"/>
      <c r="DJ542" s="5"/>
      <c r="DK542" s="6"/>
      <c r="DL542" s="7" t="s">
        <v>9</v>
      </c>
      <c r="DM542" s="7"/>
      <c r="DN542" s="7"/>
      <c r="DO542" s="7"/>
      <c r="DP542" s="8" t="s">
        <v>10</v>
      </c>
      <c r="DQ542" s="9" t="s">
        <v>11</v>
      </c>
      <c r="DR542" s="9"/>
      <c r="DS542" s="9"/>
      <c r="DT542" s="10" t="s">
        <v>12</v>
      </c>
      <c r="DU542" s="8" t="s">
        <v>13</v>
      </c>
      <c r="DV542" s="11" t="s">
        <v>14</v>
      </c>
      <c r="DW542" s="2"/>
      <c r="DX542" s="2"/>
      <c r="DY542" s="2"/>
      <c r="DZ542" s="2"/>
      <c r="EA542" s="2"/>
      <c r="EB542" s="4" t="s">
        <v>8</v>
      </c>
      <c r="EC542" s="5"/>
      <c r="ED542" s="5"/>
      <c r="EE542" s="5"/>
      <c r="EF542" s="6"/>
      <c r="EG542" s="7" t="s">
        <v>9</v>
      </c>
      <c r="EH542" s="7"/>
      <c r="EI542" s="7"/>
      <c r="EJ542" s="7"/>
      <c r="EK542" s="8" t="s">
        <v>10</v>
      </c>
      <c r="EL542" s="9" t="s">
        <v>11</v>
      </c>
      <c r="EM542" s="9"/>
      <c r="EN542" s="9"/>
      <c r="EO542" s="10" t="s">
        <v>12</v>
      </c>
      <c r="EP542" s="8" t="s">
        <v>13</v>
      </c>
      <c r="EQ542" s="11" t="s">
        <v>14</v>
      </c>
    </row>
    <row r="543" s="1" customFormat="1" customHeight="1" spans="1:147">
      <c r="A543" s="1" t="s">
        <v>15</v>
      </c>
      <c r="B543" s="1" t="s">
        <v>16</v>
      </c>
      <c r="C543" s="1" t="s">
        <v>17</v>
      </c>
      <c r="D543" s="1" t="s">
        <v>18</v>
      </c>
      <c r="E543" s="1" t="s">
        <v>19</v>
      </c>
      <c r="F543" s="12" t="s">
        <v>20</v>
      </c>
      <c r="G543" s="12" t="s">
        <v>21</v>
      </c>
      <c r="H543" s="13" t="s">
        <v>22</v>
      </c>
      <c r="I543" s="14" t="s">
        <v>23</v>
      </c>
      <c r="J543" s="15" t="s">
        <v>8</v>
      </c>
      <c r="K543" s="12" t="s">
        <v>24</v>
      </c>
      <c r="L543" s="12" t="s">
        <v>20</v>
      </c>
      <c r="M543" s="12" t="s">
        <v>25</v>
      </c>
      <c r="N543" s="7" t="s">
        <v>26</v>
      </c>
      <c r="O543" s="16"/>
      <c r="P543" s="12" t="s">
        <v>27</v>
      </c>
      <c r="Q543" s="12" t="s">
        <v>28</v>
      </c>
      <c r="R543" s="9" t="s">
        <v>29</v>
      </c>
      <c r="S543" s="10" t="s">
        <v>30</v>
      </c>
      <c r="T543" s="16"/>
      <c r="U543" s="17"/>
      <c r="V543" s="1" t="s">
        <v>15</v>
      </c>
      <c r="W543" s="1" t="s">
        <v>16</v>
      </c>
      <c r="X543" s="1" t="s">
        <v>17</v>
      </c>
      <c r="Y543" s="1" t="s">
        <v>18</v>
      </c>
      <c r="Z543" s="1" t="s">
        <v>19</v>
      </c>
      <c r="AA543" s="12" t="s">
        <v>20</v>
      </c>
      <c r="AB543" s="12" t="s">
        <v>21</v>
      </c>
      <c r="AC543" s="13" t="s">
        <v>22</v>
      </c>
      <c r="AD543" s="14" t="s">
        <v>23</v>
      </c>
      <c r="AE543" s="15" t="s">
        <v>8</v>
      </c>
      <c r="AF543" s="12" t="s">
        <v>24</v>
      </c>
      <c r="AG543" s="12" t="s">
        <v>20</v>
      </c>
      <c r="AH543" s="12" t="s">
        <v>25</v>
      </c>
      <c r="AI543" s="7" t="s">
        <v>26</v>
      </c>
      <c r="AJ543" s="16"/>
      <c r="AK543" s="12" t="s">
        <v>27</v>
      </c>
      <c r="AL543" s="12" t="s">
        <v>28</v>
      </c>
      <c r="AM543" s="9" t="s">
        <v>29</v>
      </c>
      <c r="AN543" s="10" t="s">
        <v>30</v>
      </c>
      <c r="AO543" s="16"/>
      <c r="AP543" s="17"/>
      <c r="AQ543" s="1" t="s">
        <v>15</v>
      </c>
      <c r="AR543" s="1" t="s">
        <v>16</v>
      </c>
      <c r="AS543" s="1" t="s">
        <v>17</v>
      </c>
      <c r="AT543" s="1" t="s">
        <v>18</v>
      </c>
      <c r="AU543" s="1" t="s">
        <v>19</v>
      </c>
      <c r="AV543" s="12" t="s">
        <v>20</v>
      </c>
      <c r="AW543" s="12" t="s">
        <v>21</v>
      </c>
      <c r="AX543" s="13" t="s">
        <v>22</v>
      </c>
      <c r="AY543" s="14" t="s">
        <v>23</v>
      </c>
      <c r="AZ543" s="15" t="s">
        <v>8</v>
      </c>
      <c r="BA543" s="12" t="s">
        <v>24</v>
      </c>
      <c r="BB543" s="12" t="s">
        <v>20</v>
      </c>
      <c r="BC543" s="12" t="s">
        <v>25</v>
      </c>
      <c r="BD543" s="7" t="s">
        <v>26</v>
      </c>
      <c r="BE543" s="16"/>
      <c r="BF543" s="12" t="s">
        <v>27</v>
      </c>
      <c r="BG543" s="12" t="s">
        <v>28</v>
      </c>
      <c r="BH543" s="9" t="s">
        <v>29</v>
      </c>
      <c r="BI543" s="10" t="s">
        <v>30</v>
      </c>
      <c r="BJ543" s="16"/>
      <c r="BK543" s="17"/>
      <c r="BL543" s="1" t="s">
        <v>15</v>
      </c>
      <c r="BM543" s="1" t="s">
        <v>16</v>
      </c>
      <c r="BN543" s="1" t="s">
        <v>17</v>
      </c>
      <c r="BO543" s="1" t="s">
        <v>18</v>
      </c>
      <c r="BP543" s="1" t="s">
        <v>19</v>
      </c>
      <c r="BQ543" s="12" t="s">
        <v>20</v>
      </c>
      <c r="BR543" s="12" t="s">
        <v>21</v>
      </c>
      <c r="BS543" s="13" t="s">
        <v>22</v>
      </c>
      <c r="BT543" s="14" t="s">
        <v>23</v>
      </c>
      <c r="BU543" s="15" t="s">
        <v>8</v>
      </c>
      <c r="BV543" s="12" t="s">
        <v>24</v>
      </c>
      <c r="BW543" s="12" t="s">
        <v>20</v>
      </c>
      <c r="BX543" s="12" t="s">
        <v>25</v>
      </c>
      <c r="BY543" s="7" t="s">
        <v>26</v>
      </c>
      <c r="BZ543" s="16"/>
      <c r="CA543" s="12" t="s">
        <v>27</v>
      </c>
      <c r="CB543" s="12" t="s">
        <v>28</v>
      </c>
      <c r="CC543" s="9" t="s">
        <v>29</v>
      </c>
      <c r="CD543" s="10" t="s">
        <v>30</v>
      </c>
      <c r="CE543" s="16"/>
      <c r="CF543" s="17"/>
      <c r="CG543" s="1" t="s">
        <v>15</v>
      </c>
      <c r="CH543" s="1" t="s">
        <v>16</v>
      </c>
      <c r="CI543" s="1" t="s">
        <v>17</v>
      </c>
      <c r="CJ543" s="1" t="s">
        <v>18</v>
      </c>
      <c r="CK543" s="1" t="s">
        <v>19</v>
      </c>
      <c r="CL543" s="12" t="s">
        <v>20</v>
      </c>
      <c r="CM543" s="12" t="s">
        <v>21</v>
      </c>
      <c r="CN543" s="13" t="s">
        <v>22</v>
      </c>
      <c r="CO543" s="14" t="s">
        <v>23</v>
      </c>
      <c r="CP543" s="15" t="s">
        <v>8</v>
      </c>
      <c r="CQ543" s="12" t="s">
        <v>24</v>
      </c>
      <c r="CR543" s="12" t="s">
        <v>20</v>
      </c>
      <c r="CS543" s="12" t="s">
        <v>25</v>
      </c>
      <c r="CT543" s="7" t="s">
        <v>26</v>
      </c>
      <c r="CU543" s="16"/>
      <c r="CV543" s="12" t="s">
        <v>27</v>
      </c>
      <c r="CW543" s="12" t="s">
        <v>28</v>
      </c>
      <c r="CX543" s="9" t="s">
        <v>29</v>
      </c>
      <c r="CY543" s="10" t="s">
        <v>30</v>
      </c>
      <c r="CZ543" s="16"/>
      <c r="DA543" s="17"/>
      <c r="DB543" s="1" t="s">
        <v>15</v>
      </c>
      <c r="DC543" s="1" t="s">
        <v>16</v>
      </c>
      <c r="DD543" s="1" t="s">
        <v>17</v>
      </c>
      <c r="DE543" s="1" t="s">
        <v>18</v>
      </c>
      <c r="DF543" s="1" t="s">
        <v>19</v>
      </c>
      <c r="DG543" s="12" t="s">
        <v>20</v>
      </c>
      <c r="DH543" s="12" t="s">
        <v>21</v>
      </c>
      <c r="DI543" s="13" t="s">
        <v>22</v>
      </c>
      <c r="DJ543" s="14" t="s">
        <v>23</v>
      </c>
      <c r="DK543" s="15" t="s">
        <v>8</v>
      </c>
      <c r="DL543" s="12" t="s">
        <v>24</v>
      </c>
      <c r="DM543" s="12" t="s">
        <v>20</v>
      </c>
      <c r="DN543" s="12" t="s">
        <v>25</v>
      </c>
      <c r="DO543" s="7" t="s">
        <v>26</v>
      </c>
      <c r="DP543" s="16"/>
      <c r="DQ543" s="12" t="s">
        <v>27</v>
      </c>
      <c r="DR543" s="12" t="s">
        <v>28</v>
      </c>
      <c r="DS543" s="9" t="s">
        <v>29</v>
      </c>
      <c r="DT543" s="10" t="s">
        <v>30</v>
      </c>
      <c r="DU543" s="16"/>
      <c r="DV543" s="17"/>
      <c r="DW543" s="1" t="s">
        <v>15</v>
      </c>
      <c r="DX543" s="1" t="s">
        <v>16</v>
      </c>
      <c r="DY543" s="1" t="s">
        <v>17</v>
      </c>
      <c r="DZ543" s="1" t="s">
        <v>18</v>
      </c>
      <c r="EA543" s="1" t="s">
        <v>19</v>
      </c>
      <c r="EB543" s="12" t="s">
        <v>20</v>
      </c>
      <c r="EC543" s="12" t="s">
        <v>21</v>
      </c>
      <c r="ED543" s="13" t="s">
        <v>22</v>
      </c>
      <c r="EE543" s="14" t="s">
        <v>23</v>
      </c>
      <c r="EF543" s="15" t="s">
        <v>8</v>
      </c>
      <c r="EG543" s="12" t="s">
        <v>24</v>
      </c>
      <c r="EH543" s="12" t="s">
        <v>20</v>
      </c>
      <c r="EI543" s="12" t="s">
        <v>25</v>
      </c>
      <c r="EJ543" s="7" t="s">
        <v>26</v>
      </c>
      <c r="EK543" s="16"/>
      <c r="EL543" s="12" t="s">
        <v>27</v>
      </c>
      <c r="EM543" s="12" t="s">
        <v>28</v>
      </c>
      <c r="EN543" s="9" t="s">
        <v>29</v>
      </c>
      <c r="EO543" s="10" t="s">
        <v>30</v>
      </c>
      <c r="EP543" s="16"/>
      <c r="EQ543" s="17"/>
    </row>
    <row r="544" s="1" customFormat="1" customHeight="1" spans="1:147">
      <c r="A544" s="18">
        <f>N562</f>
        <v>4910442.41280654</v>
      </c>
      <c r="B544" s="18">
        <f>K611</f>
        <v>370515.168240525</v>
      </c>
      <c r="C544" s="18">
        <f>N592</f>
        <v>880566.394171448</v>
      </c>
      <c r="D544" s="18">
        <f>M627</f>
        <v>91641.79763424</v>
      </c>
      <c r="E544" s="18">
        <v>18</v>
      </c>
      <c r="F544" s="12">
        <v>1524</v>
      </c>
      <c r="G544" s="12">
        <f t="shared" ref="G544:G548" si="726">2.04+0.6</f>
        <v>2.64</v>
      </c>
      <c r="H544" s="13">
        <v>1.35</v>
      </c>
      <c r="I544" s="14">
        <v>1.4</v>
      </c>
      <c r="J544" s="15">
        <f t="shared" ref="J544:J561" si="727">F544*G544*H544*I544</f>
        <v>7604.1504</v>
      </c>
      <c r="K544" s="12">
        <v>1</v>
      </c>
      <c r="L544" s="12">
        <v>1524</v>
      </c>
      <c r="M544" s="12">
        <v>1.23</v>
      </c>
      <c r="N544" s="19">
        <f t="shared" ref="N544:N561" si="728">1+6*L544/(L544+2000)+M544</f>
        <v>4.82477866061294</v>
      </c>
      <c r="O544" s="20">
        <v>11872</v>
      </c>
      <c r="P544" s="12">
        <v>0.99</v>
      </c>
      <c r="Q544" s="12">
        <v>3.34</v>
      </c>
      <c r="R544" s="9">
        <f t="shared" ref="R544:R561" si="729">1+P544*Q544</f>
        <v>4.3066</v>
      </c>
      <c r="S544" s="10">
        <v>1.225</v>
      </c>
      <c r="T544" s="20">
        <v>1</v>
      </c>
      <c r="U544" s="21">
        <f t="shared" ref="U544:U561" si="730">((J544*K544*N544)+O544)*R544*S544*T544</f>
        <v>256184.21492052</v>
      </c>
      <c r="V544" s="18">
        <f>AI562</f>
        <v>4984099.04899863</v>
      </c>
      <c r="W544" s="18">
        <f>AF611</f>
        <v>370515.168240525</v>
      </c>
      <c r="X544" s="18">
        <f>AI592</f>
        <v>1104306.76874616</v>
      </c>
      <c r="Y544" s="18">
        <f>AH627</f>
        <v>91641.79763424</v>
      </c>
      <c r="Z544" s="18">
        <v>18</v>
      </c>
      <c r="AA544" s="12">
        <v>1524</v>
      </c>
      <c r="AB544" s="12">
        <f t="shared" ref="AB544:AB548" si="731">2.04+0.6</f>
        <v>2.64</v>
      </c>
      <c r="AC544" s="13">
        <v>1.35</v>
      </c>
      <c r="AD544" s="14">
        <v>1.4</v>
      </c>
      <c r="AE544" s="15">
        <f t="shared" ref="AE544:AE561" si="732">AA544*AB544*AC544*AD544</f>
        <v>7604.1504</v>
      </c>
      <c r="AF544" s="12">
        <v>1</v>
      </c>
      <c r="AG544" s="12">
        <v>1524</v>
      </c>
      <c r="AH544" s="12">
        <v>1.23</v>
      </c>
      <c r="AI544" s="19">
        <f t="shared" ref="AI544:AI561" si="733">1+6*AG544/(AG544+2000)+AH544</f>
        <v>4.82477866061294</v>
      </c>
      <c r="AJ544" s="20">
        <v>11872</v>
      </c>
      <c r="AK544" s="12">
        <v>0.99</v>
      </c>
      <c r="AL544" s="12">
        <v>3.34</v>
      </c>
      <c r="AM544" s="9">
        <f t="shared" ref="AM544:AM561" si="734">1+AK544*AL544</f>
        <v>4.3066</v>
      </c>
      <c r="AN544" s="10">
        <v>1.225</v>
      </c>
      <c r="AO544" s="22">
        <v>1.015</v>
      </c>
      <c r="AP544" s="21">
        <f t="shared" ref="AP544:AP561" si="735">((AE544*AF544*AI544)+AJ544)*AM544*AN544*AO544</f>
        <v>260026.978144328</v>
      </c>
      <c r="AQ544" s="18">
        <f>BD562</f>
        <v>4910442.41280654</v>
      </c>
      <c r="AR544" s="18">
        <f>BA611</f>
        <v>370515.168240525</v>
      </c>
      <c r="AS544" s="18">
        <f>BD592</f>
        <v>1225300.65158635</v>
      </c>
      <c r="AT544" s="18">
        <f>BC627</f>
        <v>110094.5172096</v>
      </c>
      <c r="AU544" s="18">
        <v>18</v>
      </c>
      <c r="AV544" s="12">
        <v>1524</v>
      </c>
      <c r="AW544" s="12">
        <f t="shared" ref="AW544:AW548" si="736">2.04+0.6</f>
        <v>2.64</v>
      </c>
      <c r="AX544" s="13">
        <v>1.35</v>
      </c>
      <c r="AY544" s="14">
        <v>1.4</v>
      </c>
      <c r="AZ544" s="15">
        <f t="shared" ref="AZ544:AZ561" si="737">AV544*AW544*AX544*AY544</f>
        <v>7604.1504</v>
      </c>
      <c r="BA544" s="12">
        <v>1</v>
      </c>
      <c r="BB544" s="12">
        <v>1524</v>
      </c>
      <c r="BC544" s="12">
        <v>1.23</v>
      </c>
      <c r="BD544" s="19">
        <f t="shared" ref="BD544:BD561" si="738">1+6*BB544/(BB544+2000)+BC544</f>
        <v>4.82477866061294</v>
      </c>
      <c r="BE544" s="20">
        <v>11872</v>
      </c>
      <c r="BF544" s="12">
        <v>0.99</v>
      </c>
      <c r="BG544" s="12">
        <v>3.34</v>
      </c>
      <c r="BH544" s="9">
        <f t="shared" ref="BH544:BH561" si="739">1+BF544*BG544</f>
        <v>4.3066</v>
      </c>
      <c r="BI544" s="10">
        <v>1.225</v>
      </c>
      <c r="BJ544" s="20">
        <v>1</v>
      </c>
      <c r="BK544" s="21">
        <f t="shared" ref="BK544:BK561" si="740">((AZ544*BA544*BD544)+BE544)*BH544*BI544*BJ544</f>
        <v>256184.21492052</v>
      </c>
      <c r="BL544" s="18">
        <f>BY562</f>
        <v>4984099.04899863</v>
      </c>
      <c r="BM544" s="18">
        <f>BV611</f>
        <v>370515.168240525</v>
      </c>
      <c r="BN544" s="18">
        <f>BY592</f>
        <v>1536901.93458686</v>
      </c>
      <c r="BO544" s="18">
        <f>BX627</f>
        <v>110094.5172096</v>
      </c>
      <c r="BP544" s="18">
        <v>18</v>
      </c>
      <c r="BQ544" s="12">
        <v>1524</v>
      </c>
      <c r="BR544" s="12">
        <f t="shared" ref="BR544:BR548" si="741">2.04+0.6</f>
        <v>2.64</v>
      </c>
      <c r="BS544" s="13">
        <v>1.35</v>
      </c>
      <c r="BT544" s="14">
        <v>1.4</v>
      </c>
      <c r="BU544" s="15">
        <f t="shared" ref="BU544:BU561" si="742">BQ544*BR544*BS544*BT544</f>
        <v>7604.1504</v>
      </c>
      <c r="BV544" s="12">
        <v>1</v>
      </c>
      <c r="BW544" s="12">
        <v>1524</v>
      </c>
      <c r="BX544" s="12">
        <v>1.23</v>
      </c>
      <c r="BY544" s="19">
        <f t="shared" ref="BY544:BY561" si="743">1+6*BW544/(BW544+2000)+BX544</f>
        <v>4.82477866061294</v>
      </c>
      <c r="BZ544" s="20">
        <v>11872</v>
      </c>
      <c r="CA544" s="12">
        <v>0.99</v>
      </c>
      <c r="CB544" s="12">
        <v>3.34</v>
      </c>
      <c r="CC544" s="9">
        <f t="shared" ref="CC544:CC561" si="744">1+CA544*CB544</f>
        <v>4.3066</v>
      </c>
      <c r="CD544" s="10">
        <v>1.225</v>
      </c>
      <c r="CE544" s="22">
        <v>1.015</v>
      </c>
      <c r="CF544" s="21">
        <f t="shared" ref="CF544:CF561" si="745">((BU544*BV544*BY544)+BZ544)*CC544*CD544*CE544</f>
        <v>260026.978144328</v>
      </c>
      <c r="CG544" s="18">
        <f>CT562</f>
        <v>5843744.2034667</v>
      </c>
      <c r="CH544" s="18">
        <f>CQ611</f>
        <v>395827.158532575</v>
      </c>
      <c r="CI544" s="18">
        <f>CT592</f>
        <v>1335822.87753275</v>
      </c>
      <c r="CJ544" s="18">
        <f>CS627</f>
        <v>106843.87717632</v>
      </c>
      <c r="CK544" s="18">
        <v>18</v>
      </c>
      <c r="CL544" s="12">
        <f t="shared" ref="CL544:CL561" si="746">1524+145</f>
        <v>1669</v>
      </c>
      <c r="CM544" s="12">
        <f t="shared" ref="CM544:CM548" si="747">2.04+0.6</f>
        <v>2.64</v>
      </c>
      <c r="CN544" s="13">
        <v>1.35</v>
      </c>
      <c r="CO544" s="14">
        <v>1.4</v>
      </c>
      <c r="CP544" s="15">
        <f t="shared" ref="CP544:CP561" si="748">CL544*CM544*CN544*CO544</f>
        <v>8327.6424</v>
      </c>
      <c r="CQ544" s="12">
        <v>1</v>
      </c>
      <c r="CR544" s="12">
        <f t="shared" ref="CR544:CR561" si="749">1524+145</f>
        <v>1669</v>
      </c>
      <c r="CS544" s="12">
        <v>1.23</v>
      </c>
      <c r="CT544" s="19">
        <f t="shared" ref="CT544:CT561" si="750">1+6*CR544/(CR544+2000)+CS544</f>
        <v>4.95935404742437</v>
      </c>
      <c r="CU544" s="20">
        <v>11872</v>
      </c>
      <c r="CV544" s="12">
        <v>0.99</v>
      </c>
      <c r="CW544" s="12">
        <v>3.34</v>
      </c>
      <c r="CX544" s="9">
        <f t="shared" ref="CX544:CX561" si="751">1+CV544*CW544</f>
        <v>4.3066</v>
      </c>
      <c r="CY544" s="10">
        <v>1.225</v>
      </c>
      <c r="CZ544" s="22">
        <v>1.085</v>
      </c>
      <c r="DA544" s="21">
        <f t="shared" ref="DA544:DA561" si="752">((CP544*CQ544*CT544)+CU544)*CX544*CY544*CZ544</f>
        <v>304355.482683126</v>
      </c>
      <c r="DB544" s="18">
        <f>DO562</f>
        <v>5843744.2034667</v>
      </c>
      <c r="DC544" s="18">
        <f>DL611</f>
        <v>395827.158532575</v>
      </c>
      <c r="DD544" s="18">
        <f>DO592</f>
        <v>1859574.20051766</v>
      </c>
      <c r="DE544" s="18">
        <f>DN627</f>
        <v>128207.3578992</v>
      </c>
      <c r="DF544" s="18">
        <v>18</v>
      </c>
      <c r="DG544" s="12">
        <f t="shared" ref="DG544:DG561" si="753">1524+145</f>
        <v>1669</v>
      </c>
      <c r="DH544" s="12">
        <f t="shared" ref="DH544:DH548" si="754">2.04+0.6</f>
        <v>2.64</v>
      </c>
      <c r="DI544" s="13">
        <v>1.35</v>
      </c>
      <c r="DJ544" s="14">
        <v>1.4</v>
      </c>
      <c r="DK544" s="15">
        <f t="shared" ref="DK544:DK561" si="755">DG544*DH544*DI544*DJ544</f>
        <v>8327.6424</v>
      </c>
      <c r="DL544" s="12">
        <v>1</v>
      </c>
      <c r="DM544" s="12">
        <f t="shared" ref="DM544:DM561" si="756">1524+145</f>
        <v>1669</v>
      </c>
      <c r="DN544" s="12">
        <v>1.23</v>
      </c>
      <c r="DO544" s="19">
        <f t="shared" ref="DO544:DO561" si="757">1+6*DM544/(DM544+2000)+DN544</f>
        <v>4.95935404742437</v>
      </c>
      <c r="DP544" s="20">
        <v>11872</v>
      </c>
      <c r="DQ544" s="12">
        <v>0.99</v>
      </c>
      <c r="DR544" s="12">
        <v>3.34</v>
      </c>
      <c r="DS544" s="9">
        <f t="shared" ref="DS544:DS561" si="758">1+DQ544*DR544</f>
        <v>4.3066</v>
      </c>
      <c r="DT544" s="10">
        <v>1.225</v>
      </c>
      <c r="DU544" s="22">
        <v>1.085</v>
      </c>
      <c r="DV544" s="21">
        <f t="shared" ref="DV544:DV561" si="759">((DK544*DL544*DO544)+DP544)*DS544*DT544*DU544</f>
        <v>304355.482683126</v>
      </c>
      <c r="DW544" s="18">
        <f>EJ562</f>
        <v>7761514.73460937</v>
      </c>
      <c r="DX544" s="18">
        <f>EG611</f>
        <v>470098.211311575</v>
      </c>
      <c r="DY544" s="18">
        <f>EJ592</f>
        <v>2688841.24326732</v>
      </c>
      <c r="DZ544" s="18">
        <f>EI627</f>
        <v>158187.6429552</v>
      </c>
      <c r="EA544" s="18">
        <v>18</v>
      </c>
      <c r="EB544" s="12">
        <f t="shared" ref="EB544:EB561" si="760">1524+145</f>
        <v>1669</v>
      </c>
      <c r="EC544" s="12">
        <f t="shared" ref="EC544:EC548" si="761">2.04+0.6</f>
        <v>2.64</v>
      </c>
      <c r="ED544" s="13">
        <v>1.35</v>
      </c>
      <c r="EE544" s="14">
        <v>1.4</v>
      </c>
      <c r="EF544" s="15">
        <f t="shared" ref="EF544:EF561" si="762">EB544*EC544*ED544*EE544</f>
        <v>8327.6424</v>
      </c>
      <c r="EG544" s="12">
        <v>1</v>
      </c>
      <c r="EH544" s="12">
        <f t="shared" ref="EH544:EH561" si="763">1524+145</f>
        <v>1669</v>
      </c>
      <c r="EI544" s="12">
        <v>1.32</v>
      </c>
      <c r="EJ544" s="19">
        <f t="shared" ref="EJ544:EJ561" si="764">1+6*EH544/(EH544+2000)+EI544</f>
        <v>5.04935404742437</v>
      </c>
      <c r="EK544" s="20">
        <v>11872</v>
      </c>
      <c r="EL544" s="12">
        <v>0.99</v>
      </c>
      <c r="EM544" s="12">
        <v>4.14</v>
      </c>
      <c r="EN544" s="9">
        <f t="shared" ref="EN544:EN561" si="765">1+EL544*EM544</f>
        <v>5.0986</v>
      </c>
      <c r="EO544" s="10">
        <v>1.225</v>
      </c>
      <c r="EP544" s="22">
        <v>1.2</v>
      </c>
      <c r="EQ544" s="21">
        <f t="shared" ref="EQ544:EQ561" si="766">((EF544*EG544*EJ544)+EK544)*EN544*EO544*EP544</f>
        <v>404136.377929819</v>
      </c>
    </row>
    <row r="545" s="1" customFormat="1" customHeight="1" spans="1:147">
      <c r="A545" s="23" t="s">
        <v>31</v>
      </c>
      <c r="B545" s="23"/>
      <c r="C545" s="23"/>
      <c r="D545" s="24" t="s">
        <v>32</v>
      </c>
      <c r="E545" s="24"/>
      <c r="F545" s="12">
        <v>1524</v>
      </c>
      <c r="G545" s="12">
        <f t="shared" si="726"/>
        <v>2.64</v>
      </c>
      <c r="H545" s="13">
        <v>1.35</v>
      </c>
      <c r="I545" s="14">
        <v>1.4</v>
      </c>
      <c r="J545" s="15">
        <f t="shared" si="727"/>
        <v>7604.1504</v>
      </c>
      <c r="K545" s="12">
        <v>1</v>
      </c>
      <c r="L545" s="12">
        <v>1524</v>
      </c>
      <c r="M545" s="12">
        <v>1.23</v>
      </c>
      <c r="N545" s="19">
        <f t="shared" si="728"/>
        <v>4.82477866061294</v>
      </c>
      <c r="O545" s="20">
        <v>11872</v>
      </c>
      <c r="P545" s="12">
        <v>0.99</v>
      </c>
      <c r="Q545" s="12">
        <v>3.34</v>
      </c>
      <c r="R545" s="9">
        <f t="shared" si="729"/>
        <v>4.3066</v>
      </c>
      <c r="S545" s="10">
        <v>1.225</v>
      </c>
      <c r="T545" s="20">
        <v>1</v>
      </c>
      <c r="U545" s="21">
        <f t="shared" si="730"/>
        <v>256184.21492052</v>
      </c>
      <c r="V545" s="23" t="s">
        <v>31</v>
      </c>
      <c r="W545" s="23"/>
      <c r="X545" s="23"/>
      <c r="Y545" s="24" t="s">
        <v>32</v>
      </c>
      <c r="Z545" s="24"/>
      <c r="AA545" s="12">
        <v>1524</v>
      </c>
      <c r="AB545" s="12">
        <f t="shared" si="731"/>
        <v>2.64</v>
      </c>
      <c r="AC545" s="13">
        <v>1.35</v>
      </c>
      <c r="AD545" s="14">
        <v>1.4</v>
      </c>
      <c r="AE545" s="15">
        <f t="shared" si="732"/>
        <v>7604.1504</v>
      </c>
      <c r="AF545" s="12">
        <v>1</v>
      </c>
      <c r="AG545" s="12">
        <v>1524</v>
      </c>
      <c r="AH545" s="12">
        <v>1.23</v>
      </c>
      <c r="AI545" s="19">
        <f t="shared" si="733"/>
        <v>4.82477866061294</v>
      </c>
      <c r="AJ545" s="20">
        <v>11872</v>
      </c>
      <c r="AK545" s="12">
        <v>0.99</v>
      </c>
      <c r="AL545" s="12">
        <v>3.34</v>
      </c>
      <c r="AM545" s="9">
        <f t="shared" si="734"/>
        <v>4.3066</v>
      </c>
      <c r="AN545" s="10">
        <v>1.225</v>
      </c>
      <c r="AO545" s="22">
        <v>1.015</v>
      </c>
      <c r="AP545" s="21">
        <f t="shared" si="735"/>
        <v>260026.978144328</v>
      </c>
      <c r="AQ545" s="23" t="s">
        <v>31</v>
      </c>
      <c r="AR545" s="23"/>
      <c r="AS545" s="23"/>
      <c r="AT545" s="24" t="s">
        <v>32</v>
      </c>
      <c r="AU545" s="24"/>
      <c r="AV545" s="12">
        <v>1524</v>
      </c>
      <c r="AW545" s="12">
        <f t="shared" si="736"/>
        <v>2.64</v>
      </c>
      <c r="AX545" s="13">
        <v>1.35</v>
      </c>
      <c r="AY545" s="14">
        <v>1.4</v>
      </c>
      <c r="AZ545" s="15">
        <f t="shared" si="737"/>
        <v>7604.1504</v>
      </c>
      <c r="BA545" s="12">
        <v>1</v>
      </c>
      <c r="BB545" s="12">
        <v>1524</v>
      </c>
      <c r="BC545" s="12">
        <v>1.23</v>
      </c>
      <c r="BD545" s="19">
        <f t="shared" si="738"/>
        <v>4.82477866061294</v>
      </c>
      <c r="BE545" s="20">
        <v>11872</v>
      </c>
      <c r="BF545" s="12">
        <v>0.99</v>
      </c>
      <c r="BG545" s="12">
        <v>3.34</v>
      </c>
      <c r="BH545" s="9">
        <f t="shared" si="739"/>
        <v>4.3066</v>
      </c>
      <c r="BI545" s="10">
        <v>1.225</v>
      </c>
      <c r="BJ545" s="20">
        <v>1</v>
      </c>
      <c r="BK545" s="21">
        <f t="shared" si="740"/>
        <v>256184.21492052</v>
      </c>
      <c r="BL545" s="23" t="s">
        <v>31</v>
      </c>
      <c r="BM545" s="23"/>
      <c r="BN545" s="23"/>
      <c r="BO545" s="24" t="s">
        <v>32</v>
      </c>
      <c r="BP545" s="24"/>
      <c r="BQ545" s="12">
        <v>1524</v>
      </c>
      <c r="BR545" s="12">
        <f t="shared" si="741"/>
        <v>2.64</v>
      </c>
      <c r="BS545" s="13">
        <v>1.35</v>
      </c>
      <c r="BT545" s="14">
        <v>1.4</v>
      </c>
      <c r="BU545" s="15">
        <f t="shared" si="742"/>
        <v>7604.1504</v>
      </c>
      <c r="BV545" s="12">
        <v>1</v>
      </c>
      <c r="BW545" s="12">
        <v>1524</v>
      </c>
      <c r="BX545" s="12">
        <v>1.23</v>
      </c>
      <c r="BY545" s="19">
        <f t="shared" si="743"/>
        <v>4.82477866061294</v>
      </c>
      <c r="BZ545" s="20">
        <v>11872</v>
      </c>
      <c r="CA545" s="12">
        <v>0.99</v>
      </c>
      <c r="CB545" s="12">
        <v>3.34</v>
      </c>
      <c r="CC545" s="9">
        <f t="shared" si="744"/>
        <v>4.3066</v>
      </c>
      <c r="CD545" s="10">
        <v>1.225</v>
      </c>
      <c r="CE545" s="22">
        <v>1.015</v>
      </c>
      <c r="CF545" s="21">
        <f t="shared" si="745"/>
        <v>260026.978144328</v>
      </c>
      <c r="CG545" s="23" t="s">
        <v>31</v>
      </c>
      <c r="CH545" s="23"/>
      <c r="CI545" s="23"/>
      <c r="CJ545" s="24" t="s">
        <v>32</v>
      </c>
      <c r="CK545" s="24"/>
      <c r="CL545" s="12">
        <f t="shared" si="746"/>
        <v>1669</v>
      </c>
      <c r="CM545" s="12">
        <f t="shared" si="747"/>
        <v>2.64</v>
      </c>
      <c r="CN545" s="13">
        <v>1.35</v>
      </c>
      <c r="CO545" s="14">
        <v>1.4</v>
      </c>
      <c r="CP545" s="15">
        <f t="shared" si="748"/>
        <v>8327.6424</v>
      </c>
      <c r="CQ545" s="12">
        <v>1</v>
      </c>
      <c r="CR545" s="12">
        <f t="shared" si="749"/>
        <v>1669</v>
      </c>
      <c r="CS545" s="12">
        <v>1.23</v>
      </c>
      <c r="CT545" s="19">
        <f t="shared" si="750"/>
        <v>4.95935404742437</v>
      </c>
      <c r="CU545" s="20">
        <v>11872</v>
      </c>
      <c r="CV545" s="12">
        <v>0.99</v>
      </c>
      <c r="CW545" s="12">
        <v>3.34</v>
      </c>
      <c r="CX545" s="9">
        <f t="shared" si="751"/>
        <v>4.3066</v>
      </c>
      <c r="CY545" s="10">
        <v>1.225</v>
      </c>
      <c r="CZ545" s="22">
        <v>1.085</v>
      </c>
      <c r="DA545" s="21">
        <f t="shared" si="752"/>
        <v>304355.482683126</v>
      </c>
      <c r="DB545" s="23" t="s">
        <v>31</v>
      </c>
      <c r="DC545" s="23"/>
      <c r="DD545" s="23"/>
      <c r="DE545" s="24" t="s">
        <v>32</v>
      </c>
      <c r="DF545" s="24"/>
      <c r="DG545" s="12">
        <f t="shared" si="753"/>
        <v>1669</v>
      </c>
      <c r="DH545" s="12">
        <f t="shared" si="754"/>
        <v>2.64</v>
      </c>
      <c r="DI545" s="13">
        <v>1.35</v>
      </c>
      <c r="DJ545" s="14">
        <v>1.4</v>
      </c>
      <c r="DK545" s="15">
        <f t="shared" si="755"/>
        <v>8327.6424</v>
      </c>
      <c r="DL545" s="12">
        <v>1</v>
      </c>
      <c r="DM545" s="12">
        <f t="shared" si="756"/>
        <v>1669</v>
      </c>
      <c r="DN545" s="12">
        <v>1.23</v>
      </c>
      <c r="DO545" s="19">
        <f t="shared" si="757"/>
        <v>4.95935404742437</v>
      </c>
      <c r="DP545" s="20">
        <v>11872</v>
      </c>
      <c r="DQ545" s="12">
        <v>0.99</v>
      </c>
      <c r="DR545" s="12">
        <v>3.34</v>
      </c>
      <c r="DS545" s="9">
        <f t="shared" si="758"/>
        <v>4.3066</v>
      </c>
      <c r="DT545" s="10">
        <v>1.225</v>
      </c>
      <c r="DU545" s="22">
        <v>1.085</v>
      </c>
      <c r="DV545" s="21">
        <f t="shared" si="759"/>
        <v>304355.482683126</v>
      </c>
      <c r="DW545" s="23" t="s">
        <v>31</v>
      </c>
      <c r="DX545" s="23"/>
      <c r="DY545" s="23"/>
      <c r="DZ545" s="24" t="s">
        <v>32</v>
      </c>
      <c r="EA545" s="24"/>
      <c r="EB545" s="12">
        <f t="shared" si="760"/>
        <v>1669</v>
      </c>
      <c r="EC545" s="12">
        <f t="shared" si="761"/>
        <v>2.64</v>
      </c>
      <c r="ED545" s="13">
        <v>1.35</v>
      </c>
      <c r="EE545" s="14">
        <v>1.4</v>
      </c>
      <c r="EF545" s="15">
        <f t="shared" si="762"/>
        <v>8327.6424</v>
      </c>
      <c r="EG545" s="12">
        <v>1</v>
      </c>
      <c r="EH545" s="12">
        <f t="shared" si="763"/>
        <v>1669</v>
      </c>
      <c r="EI545" s="12">
        <v>1.32</v>
      </c>
      <c r="EJ545" s="19">
        <f t="shared" si="764"/>
        <v>5.04935404742437</v>
      </c>
      <c r="EK545" s="20">
        <v>11872</v>
      </c>
      <c r="EL545" s="12">
        <v>0.99</v>
      </c>
      <c r="EM545" s="12">
        <v>4.14</v>
      </c>
      <c r="EN545" s="9">
        <f t="shared" si="765"/>
        <v>5.0986</v>
      </c>
      <c r="EO545" s="10">
        <v>1.225</v>
      </c>
      <c r="EP545" s="22">
        <v>1.2</v>
      </c>
      <c r="EQ545" s="21">
        <f t="shared" si="766"/>
        <v>404136.377929819</v>
      </c>
    </row>
    <row r="546" s="1" customFormat="1" customHeight="1" spans="1:147">
      <c r="A546" s="23"/>
      <c r="B546" s="23"/>
      <c r="C546" s="23"/>
      <c r="D546" s="24"/>
      <c r="E546" s="24"/>
      <c r="F546" s="12">
        <v>1524</v>
      </c>
      <c r="G546" s="12">
        <f>2.72+0.6</f>
        <v>3.32</v>
      </c>
      <c r="H546" s="13">
        <v>1.35</v>
      </c>
      <c r="I546" s="14">
        <v>1.4</v>
      </c>
      <c r="J546" s="15">
        <f t="shared" si="727"/>
        <v>9562.7952</v>
      </c>
      <c r="K546" s="12">
        <v>1</v>
      </c>
      <c r="L546" s="12">
        <v>1524</v>
      </c>
      <c r="M546" s="12">
        <v>1.23</v>
      </c>
      <c r="N546" s="19">
        <f t="shared" si="728"/>
        <v>4.82477866061294</v>
      </c>
      <c r="O546" s="20">
        <v>11872</v>
      </c>
      <c r="P546" s="12">
        <v>0.99</v>
      </c>
      <c r="Q546" s="12">
        <v>3.34</v>
      </c>
      <c r="R546" s="9">
        <f t="shared" si="729"/>
        <v>4.3066</v>
      </c>
      <c r="S546" s="10">
        <v>1.225</v>
      </c>
      <c r="T546" s="20">
        <v>1</v>
      </c>
      <c r="U546" s="21">
        <f t="shared" si="730"/>
        <v>306038.638960048</v>
      </c>
      <c r="V546" s="23"/>
      <c r="W546" s="23"/>
      <c r="X546" s="23"/>
      <c r="Y546" s="24"/>
      <c r="Z546" s="24"/>
      <c r="AA546" s="12">
        <v>1524</v>
      </c>
      <c r="AB546" s="12">
        <f>2.72+0.6</f>
        <v>3.32</v>
      </c>
      <c r="AC546" s="13">
        <v>1.35</v>
      </c>
      <c r="AD546" s="14">
        <v>1.4</v>
      </c>
      <c r="AE546" s="15">
        <f t="shared" si="732"/>
        <v>9562.7952</v>
      </c>
      <c r="AF546" s="12">
        <v>1</v>
      </c>
      <c r="AG546" s="12">
        <v>1524</v>
      </c>
      <c r="AH546" s="12">
        <v>1.23</v>
      </c>
      <c r="AI546" s="19">
        <f t="shared" si="733"/>
        <v>4.82477866061294</v>
      </c>
      <c r="AJ546" s="20">
        <v>11872</v>
      </c>
      <c r="AK546" s="12">
        <v>0.99</v>
      </c>
      <c r="AL546" s="12">
        <v>3.34</v>
      </c>
      <c r="AM546" s="9">
        <f t="shared" si="734"/>
        <v>4.3066</v>
      </c>
      <c r="AN546" s="10">
        <v>1.225</v>
      </c>
      <c r="AO546" s="22">
        <v>1.015</v>
      </c>
      <c r="AP546" s="21">
        <f t="shared" si="735"/>
        <v>310629.218544449</v>
      </c>
      <c r="AQ546" s="23"/>
      <c r="AR546" s="23"/>
      <c r="AS546" s="23"/>
      <c r="AT546" s="24"/>
      <c r="AU546" s="24"/>
      <c r="AV546" s="12">
        <v>1524</v>
      </c>
      <c r="AW546" s="12">
        <f>2.72+0.6</f>
        <v>3.32</v>
      </c>
      <c r="AX546" s="13">
        <v>1.35</v>
      </c>
      <c r="AY546" s="14">
        <v>1.4</v>
      </c>
      <c r="AZ546" s="15">
        <f t="shared" si="737"/>
        <v>9562.7952</v>
      </c>
      <c r="BA546" s="12">
        <v>1</v>
      </c>
      <c r="BB546" s="12">
        <v>1524</v>
      </c>
      <c r="BC546" s="12">
        <v>1.23</v>
      </c>
      <c r="BD546" s="19">
        <f t="shared" si="738"/>
        <v>4.82477866061294</v>
      </c>
      <c r="BE546" s="20">
        <v>11872</v>
      </c>
      <c r="BF546" s="12">
        <v>0.99</v>
      </c>
      <c r="BG546" s="12">
        <v>3.34</v>
      </c>
      <c r="BH546" s="9">
        <f t="shared" si="739"/>
        <v>4.3066</v>
      </c>
      <c r="BI546" s="10">
        <v>1.225</v>
      </c>
      <c r="BJ546" s="20">
        <v>1</v>
      </c>
      <c r="BK546" s="21">
        <f t="shared" si="740"/>
        <v>306038.638960048</v>
      </c>
      <c r="BL546" s="23"/>
      <c r="BM546" s="23"/>
      <c r="BN546" s="23"/>
      <c r="BO546" s="24"/>
      <c r="BP546" s="24"/>
      <c r="BQ546" s="12">
        <v>1524</v>
      </c>
      <c r="BR546" s="12">
        <f>2.72+0.6</f>
        <v>3.32</v>
      </c>
      <c r="BS546" s="13">
        <v>1.35</v>
      </c>
      <c r="BT546" s="14">
        <v>1.4</v>
      </c>
      <c r="BU546" s="15">
        <f t="shared" si="742"/>
        <v>9562.7952</v>
      </c>
      <c r="BV546" s="12">
        <v>1</v>
      </c>
      <c r="BW546" s="12">
        <v>1524</v>
      </c>
      <c r="BX546" s="12">
        <v>1.23</v>
      </c>
      <c r="BY546" s="19">
        <f t="shared" si="743"/>
        <v>4.82477866061294</v>
      </c>
      <c r="BZ546" s="20">
        <v>11872</v>
      </c>
      <c r="CA546" s="12">
        <v>0.99</v>
      </c>
      <c r="CB546" s="12">
        <v>3.34</v>
      </c>
      <c r="CC546" s="9">
        <f t="shared" si="744"/>
        <v>4.3066</v>
      </c>
      <c r="CD546" s="10">
        <v>1.225</v>
      </c>
      <c r="CE546" s="22">
        <v>1.015</v>
      </c>
      <c r="CF546" s="21">
        <f t="shared" si="745"/>
        <v>310629.218544449</v>
      </c>
      <c r="CG546" s="23"/>
      <c r="CH546" s="23"/>
      <c r="CI546" s="23"/>
      <c r="CJ546" s="24"/>
      <c r="CK546" s="24"/>
      <c r="CL546" s="12">
        <f t="shared" si="746"/>
        <v>1669</v>
      </c>
      <c r="CM546" s="12">
        <f>2.72+0.6</f>
        <v>3.32</v>
      </c>
      <c r="CN546" s="13">
        <v>1.35</v>
      </c>
      <c r="CO546" s="14">
        <v>1.4</v>
      </c>
      <c r="CP546" s="15">
        <f t="shared" si="748"/>
        <v>10472.6412</v>
      </c>
      <c r="CQ546" s="12">
        <v>1</v>
      </c>
      <c r="CR546" s="12">
        <f t="shared" si="749"/>
        <v>1669</v>
      </c>
      <c r="CS546" s="12">
        <v>1.23</v>
      </c>
      <c r="CT546" s="19">
        <f t="shared" si="750"/>
        <v>4.95935404742437</v>
      </c>
      <c r="CU546" s="20">
        <v>11872</v>
      </c>
      <c r="CV546" s="12">
        <v>0.99</v>
      </c>
      <c r="CW546" s="12">
        <v>3.34</v>
      </c>
      <c r="CX546" s="9">
        <f t="shared" si="751"/>
        <v>4.3066</v>
      </c>
      <c r="CY546" s="10">
        <v>1.225</v>
      </c>
      <c r="CZ546" s="22">
        <v>1.085</v>
      </c>
      <c r="DA546" s="21">
        <f t="shared" si="752"/>
        <v>365246.401878198</v>
      </c>
      <c r="DB546" s="23"/>
      <c r="DC546" s="23"/>
      <c r="DD546" s="23"/>
      <c r="DE546" s="24"/>
      <c r="DF546" s="24"/>
      <c r="DG546" s="12">
        <f t="shared" si="753"/>
        <v>1669</v>
      </c>
      <c r="DH546" s="12">
        <f>2.72+0.6</f>
        <v>3.32</v>
      </c>
      <c r="DI546" s="13">
        <v>1.35</v>
      </c>
      <c r="DJ546" s="14">
        <v>1.4</v>
      </c>
      <c r="DK546" s="15">
        <f t="shared" si="755"/>
        <v>10472.6412</v>
      </c>
      <c r="DL546" s="12">
        <v>1</v>
      </c>
      <c r="DM546" s="12">
        <f t="shared" si="756"/>
        <v>1669</v>
      </c>
      <c r="DN546" s="12">
        <v>1.23</v>
      </c>
      <c r="DO546" s="19">
        <f t="shared" si="757"/>
        <v>4.95935404742437</v>
      </c>
      <c r="DP546" s="20">
        <v>11872</v>
      </c>
      <c r="DQ546" s="12">
        <v>0.99</v>
      </c>
      <c r="DR546" s="12">
        <v>3.34</v>
      </c>
      <c r="DS546" s="9">
        <f t="shared" si="758"/>
        <v>4.3066</v>
      </c>
      <c r="DT546" s="10">
        <v>1.225</v>
      </c>
      <c r="DU546" s="22">
        <v>1.085</v>
      </c>
      <c r="DV546" s="21">
        <f t="shared" si="759"/>
        <v>365246.401878198</v>
      </c>
      <c r="DW546" s="23"/>
      <c r="DX546" s="23"/>
      <c r="DY546" s="23"/>
      <c r="DZ546" s="24"/>
      <c r="EA546" s="24"/>
      <c r="EB546" s="12">
        <f t="shared" si="760"/>
        <v>1669</v>
      </c>
      <c r="EC546" s="12">
        <f>2.72+0.6</f>
        <v>3.32</v>
      </c>
      <c r="ED546" s="13">
        <v>1.35</v>
      </c>
      <c r="EE546" s="14">
        <v>1.4</v>
      </c>
      <c r="EF546" s="15">
        <f t="shared" si="762"/>
        <v>10472.6412</v>
      </c>
      <c r="EG546" s="12">
        <v>1</v>
      </c>
      <c r="EH546" s="12">
        <f t="shared" si="763"/>
        <v>1669</v>
      </c>
      <c r="EI546" s="12">
        <v>1.32</v>
      </c>
      <c r="EJ546" s="19">
        <f t="shared" si="764"/>
        <v>5.04935404742437</v>
      </c>
      <c r="EK546" s="20">
        <v>11872</v>
      </c>
      <c r="EL546" s="12">
        <v>0.99</v>
      </c>
      <c r="EM546" s="12">
        <v>4.14</v>
      </c>
      <c r="EN546" s="9">
        <f t="shared" si="765"/>
        <v>5.0986</v>
      </c>
      <c r="EO546" s="10">
        <v>1.225</v>
      </c>
      <c r="EP546" s="22">
        <v>1.2</v>
      </c>
      <c r="EQ546" s="21">
        <f t="shared" si="766"/>
        <v>485313.033241924</v>
      </c>
    </row>
    <row r="547" s="1" customFormat="1" customHeight="1" spans="1:147">
      <c r="A547" s="25">
        <f>SUM(A544:D544)</f>
        <v>6253165.77285275</v>
      </c>
      <c r="B547" s="25"/>
      <c r="C547" s="25"/>
      <c r="D547" s="26">
        <f>A547/E544</f>
        <v>347398.098491819</v>
      </c>
      <c r="E547" s="26"/>
      <c r="F547" s="12">
        <v>1524</v>
      </c>
      <c r="G547" s="12">
        <f t="shared" si="726"/>
        <v>2.64</v>
      </c>
      <c r="H547" s="13">
        <v>1.35</v>
      </c>
      <c r="I547" s="14">
        <v>1.4</v>
      </c>
      <c r="J547" s="15">
        <f t="shared" si="727"/>
        <v>7604.1504</v>
      </c>
      <c r="K547" s="12">
        <v>1</v>
      </c>
      <c r="L547" s="12">
        <v>1524</v>
      </c>
      <c r="M547" s="12">
        <v>1.23</v>
      </c>
      <c r="N547" s="19">
        <f t="shared" si="728"/>
        <v>4.82477866061294</v>
      </c>
      <c r="O547" s="20">
        <v>11872</v>
      </c>
      <c r="P547" s="12">
        <v>0.99</v>
      </c>
      <c r="Q547" s="12">
        <v>3.34</v>
      </c>
      <c r="R547" s="9">
        <f t="shared" si="729"/>
        <v>4.3066</v>
      </c>
      <c r="S547" s="10">
        <v>1.225</v>
      </c>
      <c r="T547" s="20">
        <v>1</v>
      </c>
      <c r="U547" s="21">
        <f t="shared" si="730"/>
        <v>256184.21492052</v>
      </c>
      <c r="V547" s="25">
        <f>SUM(V544:Y544)</f>
        <v>6550562.78361956</v>
      </c>
      <c r="W547" s="25"/>
      <c r="X547" s="25"/>
      <c r="Y547" s="26">
        <f>V547/Z544</f>
        <v>363920.154645531</v>
      </c>
      <c r="Z547" s="26"/>
      <c r="AA547" s="12">
        <v>1524</v>
      </c>
      <c r="AB547" s="12">
        <f t="shared" si="731"/>
        <v>2.64</v>
      </c>
      <c r="AC547" s="13">
        <v>1.35</v>
      </c>
      <c r="AD547" s="14">
        <v>1.4</v>
      </c>
      <c r="AE547" s="15">
        <f t="shared" si="732"/>
        <v>7604.1504</v>
      </c>
      <c r="AF547" s="12">
        <v>1</v>
      </c>
      <c r="AG547" s="12">
        <v>1524</v>
      </c>
      <c r="AH547" s="12">
        <v>1.23</v>
      </c>
      <c r="AI547" s="19">
        <f t="shared" si="733"/>
        <v>4.82477866061294</v>
      </c>
      <c r="AJ547" s="20">
        <v>11872</v>
      </c>
      <c r="AK547" s="12">
        <v>0.99</v>
      </c>
      <c r="AL547" s="12">
        <v>3.34</v>
      </c>
      <c r="AM547" s="9">
        <f t="shared" si="734"/>
        <v>4.3066</v>
      </c>
      <c r="AN547" s="10">
        <v>1.225</v>
      </c>
      <c r="AO547" s="22">
        <v>1.015</v>
      </c>
      <c r="AP547" s="21">
        <f t="shared" si="735"/>
        <v>260026.978144328</v>
      </c>
      <c r="AQ547" s="25">
        <f>SUM(AQ544:AT544)</f>
        <v>6616352.74984301</v>
      </c>
      <c r="AR547" s="25"/>
      <c r="AS547" s="25"/>
      <c r="AT547" s="26">
        <f>AQ547/AU544</f>
        <v>367575.152769056</v>
      </c>
      <c r="AU547" s="26"/>
      <c r="AV547" s="12">
        <v>1524</v>
      </c>
      <c r="AW547" s="12">
        <f t="shared" si="736"/>
        <v>2.64</v>
      </c>
      <c r="AX547" s="13">
        <v>1.35</v>
      </c>
      <c r="AY547" s="14">
        <v>1.4</v>
      </c>
      <c r="AZ547" s="15">
        <f t="shared" si="737"/>
        <v>7604.1504</v>
      </c>
      <c r="BA547" s="12">
        <v>1</v>
      </c>
      <c r="BB547" s="12">
        <v>1524</v>
      </c>
      <c r="BC547" s="12">
        <v>1.23</v>
      </c>
      <c r="BD547" s="19">
        <f t="shared" si="738"/>
        <v>4.82477866061294</v>
      </c>
      <c r="BE547" s="20">
        <v>11872</v>
      </c>
      <c r="BF547" s="12">
        <v>0.99</v>
      </c>
      <c r="BG547" s="12">
        <v>3.34</v>
      </c>
      <c r="BH547" s="9">
        <f t="shared" si="739"/>
        <v>4.3066</v>
      </c>
      <c r="BI547" s="10">
        <v>1.225</v>
      </c>
      <c r="BJ547" s="20">
        <v>1</v>
      </c>
      <c r="BK547" s="21">
        <f t="shared" si="740"/>
        <v>256184.21492052</v>
      </c>
      <c r="BL547" s="25">
        <f>SUM(BL544:BO544)</f>
        <v>7001610.66903561</v>
      </c>
      <c r="BM547" s="25"/>
      <c r="BN547" s="25"/>
      <c r="BO547" s="26">
        <f>BL547/BP544</f>
        <v>388978.370501979</v>
      </c>
      <c r="BP547" s="26"/>
      <c r="BQ547" s="12">
        <v>1524</v>
      </c>
      <c r="BR547" s="12">
        <f t="shared" si="741"/>
        <v>2.64</v>
      </c>
      <c r="BS547" s="13">
        <v>1.35</v>
      </c>
      <c r="BT547" s="14">
        <v>1.4</v>
      </c>
      <c r="BU547" s="15">
        <f t="shared" si="742"/>
        <v>7604.1504</v>
      </c>
      <c r="BV547" s="12">
        <v>1</v>
      </c>
      <c r="BW547" s="12">
        <v>1524</v>
      </c>
      <c r="BX547" s="12">
        <v>1.23</v>
      </c>
      <c r="BY547" s="19">
        <f t="shared" si="743"/>
        <v>4.82477866061294</v>
      </c>
      <c r="BZ547" s="20">
        <v>11872</v>
      </c>
      <c r="CA547" s="12">
        <v>0.99</v>
      </c>
      <c r="CB547" s="12">
        <v>3.34</v>
      </c>
      <c r="CC547" s="9">
        <f t="shared" si="744"/>
        <v>4.3066</v>
      </c>
      <c r="CD547" s="10">
        <v>1.225</v>
      </c>
      <c r="CE547" s="22">
        <v>1.015</v>
      </c>
      <c r="CF547" s="21">
        <f t="shared" si="745"/>
        <v>260026.978144328</v>
      </c>
      <c r="CG547" s="25">
        <f>SUM(CG544:CJ544)</f>
        <v>7682238.11670834</v>
      </c>
      <c r="CH547" s="25"/>
      <c r="CI547" s="25"/>
      <c r="CJ547" s="26">
        <f>CG547/CK544</f>
        <v>426791.006483797</v>
      </c>
      <c r="CK547" s="26"/>
      <c r="CL547" s="12">
        <f t="shared" si="746"/>
        <v>1669</v>
      </c>
      <c r="CM547" s="12">
        <f t="shared" si="747"/>
        <v>2.64</v>
      </c>
      <c r="CN547" s="13">
        <v>1.35</v>
      </c>
      <c r="CO547" s="14">
        <v>1.4</v>
      </c>
      <c r="CP547" s="15">
        <f t="shared" si="748"/>
        <v>8327.6424</v>
      </c>
      <c r="CQ547" s="12">
        <v>1</v>
      </c>
      <c r="CR547" s="12">
        <f t="shared" si="749"/>
        <v>1669</v>
      </c>
      <c r="CS547" s="12">
        <v>1.23</v>
      </c>
      <c r="CT547" s="19">
        <f t="shared" si="750"/>
        <v>4.95935404742437</v>
      </c>
      <c r="CU547" s="20">
        <v>11872</v>
      </c>
      <c r="CV547" s="12">
        <v>0.99</v>
      </c>
      <c r="CW547" s="12">
        <v>3.34</v>
      </c>
      <c r="CX547" s="9">
        <f t="shared" si="751"/>
        <v>4.3066</v>
      </c>
      <c r="CY547" s="10">
        <v>1.225</v>
      </c>
      <c r="CZ547" s="22">
        <v>1.085</v>
      </c>
      <c r="DA547" s="21">
        <f t="shared" si="752"/>
        <v>304355.482683126</v>
      </c>
      <c r="DB547" s="25">
        <f>SUM(DB544:DE544)</f>
        <v>8227352.92041613</v>
      </c>
      <c r="DC547" s="25"/>
      <c r="DD547" s="25"/>
      <c r="DE547" s="26">
        <f>DB547/DF544</f>
        <v>457075.162245341</v>
      </c>
      <c r="DF547" s="26"/>
      <c r="DG547" s="12">
        <f t="shared" si="753"/>
        <v>1669</v>
      </c>
      <c r="DH547" s="12">
        <f t="shared" si="754"/>
        <v>2.64</v>
      </c>
      <c r="DI547" s="13">
        <v>1.35</v>
      </c>
      <c r="DJ547" s="14">
        <v>1.4</v>
      </c>
      <c r="DK547" s="15">
        <f t="shared" si="755"/>
        <v>8327.6424</v>
      </c>
      <c r="DL547" s="12">
        <v>1</v>
      </c>
      <c r="DM547" s="12">
        <f t="shared" si="756"/>
        <v>1669</v>
      </c>
      <c r="DN547" s="12">
        <v>1.23</v>
      </c>
      <c r="DO547" s="19">
        <f t="shared" si="757"/>
        <v>4.95935404742437</v>
      </c>
      <c r="DP547" s="20">
        <v>11872</v>
      </c>
      <c r="DQ547" s="12">
        <v>0.99</v>
      </c>
      <c r="DR547" s="12">
        <v>3.34</v>
      </c>
      <c r="DS547" s="9">
        <f t="shared" si="758"/>
        <v>4.3066</v>
      </c>
      <c r="DT547" s="10">
        <v>1.225</v>
      </c>
      <c r="DU547" s="22">
        <v>1.085</v>
      </c>
      <c r="DV547" s="21">
        <f t="shared" si="759"/>
        <v>304355.482683126</v>
      </c>
      <c r="DW547" s="25">
        <f>SUM(DW544:DZ544)</f>
        <v>11078641.8321435</v>
      </c>
      <c r="DX547" s="25"/>
      <c r="DY547" s="25"/>
      <c r="DZ547" s="26">
        <f>DW547/EA544</f>
        <v>615480.101785748</v>
      </c>
      <c r="EA547" s="26"/>
      <c r="EB547" s="12">
        <f t="shared" si="760"/>
        <v>1669</v>
      </c>
      <c r="EC547" s="12">
        <f t="shared" si="761"/>
        <v>2.64</v>
      </c>
      <c r="ED547" s="13">
        <v>1.35</v>
      </c>
      <c r="EE547" s="14">
        <v>1.4</v>
      </c>
      <c r="EF547" s="15">
        <f t="shared" si="762"/>
        <v>8327.6424</v>
      </c>
      <c r="EG547" s="12">
        <v>1</v>
      </c>
      <c r="EH547" s="12">
        <f t="shared" si="763"/>
        <v>1669</v>
      </c>
      <c r="EI547" s="12">
        <v>1.32</v>
      </c>
      <c r="EJ547" s="19">
        <f t="shared" si="764"/>
        <v>5.04935404742437</v>
      </c>
      <c r="EK547" s="20">
        <v>11872</v>
      </c>
      <c r="EL547" s="12">
        <v>0.99</v>
      </c>
      <c r="EM547" s="12">
        <v>4.14</v>
      </c>
      <c r="EN547" s="9">
        <f t="shared" si="765"/>
        <v>5.0986</v>
      </c>
      <c r="EO547" s="10">
        <v>1.225</v>
      </c>
      <c r="EP547" s="22">
        <v>1.2</v>
      </c>
      <c r="EQ547" s="21">
        <f t="shared" si="766"/>
        <v>404136.377929819</v>
      </c>
    </row>
    <row r="548" s="1" customFormat="1" customHeight="1" spans="1:147">
      <c r="A548" s="25"/>
      <c r="B548" s="25"/>
      <c r="C548" s="25"/>
      <c r="D548" s="26"/>
      <c r="E548" s="26"/>
      <c r="F548" s="12">
        <v>1524</v>
      </c>
      <c r="G548" s="12">
        <f t="shared" si="726"/>
        <v>2.64</v>
      </c>
      <c r="H548" s="13">
        <v>1.35</v>
      </c>
      <c r="I548" s="14">
        <v>1.4</v>
      </c>
      <c r="J548" s="15">
        <f t="shared" si="727"/>
        <v>7604.1504</v>
      </c>
      <c r="K548" s="12">
        <v>1</v>
      </c>
      <c r="L548" s="12">
        <v>1524</v>
      </c>
      <c r="M548" s="12">
        <v>1.23</v>
      </c>
      <c r="N548" s="19">
        <f t="shared" si="728"/>
        <v>4.82477866061294</v>
      </c>
      <c r="O548" s="20">
        <v>11872</v>
      </c>
      <c r="P548" s="12">
        <v>0.99</v>
      </c>
      <c r="Q548" s="12">
        <v>3.34</v>
      </c>
      <c r="R548" s="9">
        <f t="shared" si="729"/>
        <v>4.3066</v>
      </c>
      <c r="S548" s="10">
        <v>1.225</v>
      </c>
      <c r="T548" s="20">
        <v>1</v>
      </c>
      <c r="U548" s="21">
        <f t="shared" si="730"/>
        <v>256184.21492052</v>
      </c>
      <c r="V548" s="25"/>
      <c r="W548" s="25"/>
      <c r="X548" s="25"/>
      <c r="Y548" s="26"/>
      <c r="Z548" s="26"/>
      <c r="AA548" s="12">
        <v>1524</v>
      </c>
      <c r="AB548" s="12">
        <f t="shared" si="731"/>
        <v>2.64</v>
      </c>
      <c r="AC548" s="13">
        <v>1.35</v>
      </c>
      <c r="AD548" s="14">
        <v>1.4</v>
      </c>
      <c r="AE548" s="15">
        <f t="shared" si="732"/>
        <v>7604.1504</v>
      </c>
      <c r="AF548" s="12">
        <v>1</v>
      </c>
      <c r="AG548" s="12">
        <v>1524</v>
      </c>
      <c r="AH548" s="12">
        <v>1.23</v>
      </c>
      <c r="AI548" s="19">
        <f t="shared" si="733"/>
        <v>4.82477866061294</v>
      </c>
      <c r="AJ548" s="20">
        <v>11872</v>
      </c>
      <c r="AK548" s="12">
        <v>0.99</v>
      </c>
      <c r="AL548" s="12">
        <v>3.34</v>
      </c>
      <c r="AM548" s="9">
        <f t="shared" si="734"/>
        <v>4.3066</v>
      </c>
      <c r="AN548" s="10">
        <v>1.225</v>
      </c>
      <c r="AO548" s="22">
        <v>1.015</v>
      </c>
      <c r="AP548" s="21">
        <f t="shared" si="735"/>
        <v>260026.978144328</v>
      </c>
      <c r="AQ548" s="25"/>
      <c r="AR548" s="25"/>
      <c r="AS548" s="25"/>
      <c r="AT548" s="26"/>
      <c r="AU548" s="26"/>
      <c r="AV548" s="12">
        <v>1524</v>
      </c>
      <c r="AW548" s="12">
        <f t="shared" si="736"/>
        <v>2.64</v>
      </c>
      <c r="AX548" s="13">
        <v>1.35</v>
      </c>
      <c r="AY548" s="14">
        <v>1.4</v>
      </c>
      <c r="AZ548" s="15">
        <f t="shared" si="737"/>
        <v>7604.1504</v>
      </c>
      <c r="BA548" s="12">
        <v>1</v>
      </c>
      <c r="BB548" s="12">
        <v>1524</v>
      </c>
      <c r="BC548" s="12">
        <v>1.23</v>
      </c>
      <c r="BD548" s="19">
        <f t="shared" si="738"/>
        <v>4.82477866061294</v>
      </c>
      <c r="BE548" s="20">
        <v>11872</v>
      </c>
      <c r="BF548" s="12">
        <v>0.99</v>
      </c>
      <c r="BG548" s="12">
        <v>3.34</v>
      </c>
      <c r="BH548" s="9">
        <f t="shared" si="739"/>
        <v>4.3066</v>
      </c>
      <c r="BI548" s="10">
        <v>1.225</v>
      </c>
      <c r="BJ548" s="20">
        <v>1</v>
      </c>
      <c r="BK548" s="21">
        <f t="shared" si="740"/>
        <v>256184.21492052</v>
      </c>
      <c r="BL548" s="25"/>
      <c r="BM548" s="25"/>
      <c r="BN548" s="25"/>
      <c r="BO548" s="26"/>
      <c r="BP548" s="26"/>
      <c r="BQ548" s="12">
        <v>1524</v>
      </c>
      <c r="BR548" s="12">
        <f t="shared" si="741"/>
        <v>2.64</v>
      </c>
      <c r="BS548" s="13">
        <v>1.35</v>
      </c>
      <c r="BT548" s="14">
        <v>1.4</v>
      </c>
      <c r="BU548" s="15">
        <f t="shared" si="742"/>
        <v>7604.1504</v>
      </c>
      <c r="BV548" s="12">
        <v>1</v>
      </c>
      <c r="BW548" s="12">
        <v>1524</v>
      </c>
      <c r="BX548" s="12">
        <v>1.23</v>
      </c>
      <c r="BY548" s="19">
        <f t="shared" si="743"/>
        <v>4.82477866061294</v>
      </c>
      <c r="BZ548" s="20">
        <v>11872</v>
      </c>
      <c r="CA548" s="12">
        <v>0.99</v>
      </c>
      <c r="CB548" s="12">
        <v>3.34</v>
      </c>
      <c r="CC548" s="9">
        <f t="shared" si="744"/>
        <v>4.3066</v>
      </c>
      <c r="CD548" s="10">
        <v>1.225</v>
      </c>
      <c r="CE548" s="22">
        <v>1.015</v>
      </c>
      <c r="CF548" s="21">
        <f t="shared" si="745"/>
        <v>260026.978144328</v>
      </c>
      <c r="CG548" s="25"/>
      <c r="CH548" s="25"/>
      <c r="CI548" s="25"/>
      <c r="CJ548" s="26"/>
      <c r="CK548" s="26"/>
      <c r="CL548" s="12">
        <f t="shared" si="746"/>
        <v>1669</v>
      </c>
      <c r="CM548" s="12">
        <f t="shared" si="747"/>
        <v>2.64</v>
      </c>
      <c r="CN548" s="13">
        <v>1.35</v>
      </c>
      <c r="CO548" s="14">
        <v>1.4</v>
      </c>
      <c r="CP548" s="15">
        <f t="shared" si="748"/>
        <v>8327.6424</v>
      </c>
      <c r="CQ548" s="12">
        <v>1</v>
      </c>
      <c r="CR548" s="12">
        <f t="shared" si="749"/>
        <v>1669</v>
      </c>
      <c r="CS548" s="12">
        <v>1.23</v>
      </c>
      <c r="CT548" s="19">
        <f t="shared" si="750"/>
        <v>4.95935404742437</v>
      </c>
      <c r="CU548" s="20">
        <v>11872</v>
      </c>
      <c r="CV548" s="12">
        <v>0.99</v>
      </c>
      <c r="CW548" s="12">
        <v>3.34</v>
      </c>
      <c r="CX548" s="9">
        <f t="shared" si="751"/>
        <v>4.3066</v>
      </c>
      <c r="CY548" s="10">
        <v>1.225</v>
      </c>
      <c r="CZ548" s="22">
        <v>1.085</v>
      </c>
      <c r="DA548" s="21">
        <f t="shared" si="752"/>
        <v>304355.482683126</v>
      </c>
      <c r="DB548" s="25"/>
      <c r="DC548" s="25"/>
      <c r="DD548" s="25"/>
      <c r="DE548" s="26"/>
      <c r="DF548" s="26"/>
      <c r="DG548" s="12">
        <f t="shared" si="753"/>
        <v>1669</v>
      </c>
      <c r="DH548" s="12">
        <f t="shared" si="754"/>
        <v>2.64</v>
      </c>
      <c r="DI548" s="13">
        <v>1.35</v>
      </c>
      <c r="DJ548" s="14">
        <v>1.4</v>
      </c>
      <c r="DK548" s="15">
        <f t="shared" si="755"/>
        <v>8327.6424</v>
      </c>
      <c r="DL548" s="12">
        <v>1</v>
      </c>
      <c r="DM548" s="12">
        <f t="shared" si="756"/>
        <v>1669</v>
      </c>
      <c r="DN548" s="12">
        <v>1.23</v>
      </c>
      <c r="DO548" s="19">
        <f t="shared" si="757"/>
        <v>4.95935404742437</v>
      </c>
      <c r="DP548" s="20">
        <v>11872</v>
      </c>
      <c r="DQ548" s="12">
        <v>0.99</v>
      </c>
      <c r="DR548" s="12">
        <v>3.34</v>
      </c>
      <c r="DS548" s="9">
        <f t="shared" si="758"/>
        <v>4.3066</v>
      </c>
      <c r="DT548" s="10">
        <v>1.225</v>
      </c>
      <c r="DU548" s="22">
        <v>1.085</v>
      </c>
      <c r="DV548" s="21">
        <f t="shared" si="759"/>
        <v>304355.482683126</v>
      </c>
      <c r="DW548" s="25"/>
      <c r="DX548" s="25"/>
      <c r="DY548" s="25"/>
      <c r="DZ548" s="26"/>
      <c r="EA548" s="26"/>
      <c r="EB548" s="12">
        <f t="shared" si="760"/>
        <v>1669</v>
      </c>
      <c r="EC548" s="12">
        <f t="shared" si="761"/>
        <v>2.64</v>
      </c>
      <c r="ED548" s="13">
        <v>1.35</v>
      </c>
      <c r="EE548" s="14">
        <v>1.4</v>
      </c>
      <c r="EF548" s="15">
        <f t="shared" si="762"/>
        <v>8327.6424</v>
      </c>
      <c r="EG548" s="12">
        <v>1</v>
      </c>
      <c r="EH548" s="12">
        <f t="shared" si="763"/>
        <v>1669</v>
      </c>
      <c r="EI548" s="12">
        <v>1.32</v>
      </c>
      <c r="EJ548" s="19">
        <f t="shared" si="764"/>
        <v>5.04935404742437</v>
      </c>
      <c r="EK548" s="20">
        <v>11872</v>
      </c>
      <c r="EL548" s="12">
        <v>0.99</v>
      </c>
      <c r="EM548" s="12">
        <v>4.14</v>
      </c>
      <c r="EN548" s="9">
        <f t="shared" si="765"/>
        <v>5.0986</v>
      </c>
      <c r="EO548" s="10">
        <v>1.225</v>
      </c>
      <c r="EP548" s="22">
        <v>1.2</v>
      </c>
      <c r="EQ548" s="21">
        <f t="shared" si="766"/>
        <v>404136.377929819</v>
      </c>
    </row>
    <row r="549" s="1" customFormat="1" customHeight="1" spans="1:147">
      <c r="A549" s="27"/>
      <c r="B549" s="27"/>
      <c r="C549" s="27"/>
      <c r="D549" s="27"/>
      <c r="E549" s="27"/>
      <c r="F549" s="12">
        <v>1524</v>
      </c>
      <c r="G549" s="12">
        <f>2.72+0.6</f>
        <v>3.32</v>
      </c>
      <c r="H549" s="13">
        <v>1.35</v>
      </c>
      <c r="I549" s="14">
        <v>1.4</v>
      </c>
      <c r="J549" s="15">
        <f t="shared" si="727"/>
        <v>9562.7952</v>
      </c>
      <c r="K549" s="12">
        <v>1</v>
      </c>
      <c r="L549" s="12">
        <v>1524</v>
      </c>
      <c r="M549" s="12">
        <v>1.23</v>
      </c>
      <c r="N549" s="19">
        <f t="shared" si="728"/>
        <v>4.82477866061294</v>
      </c>
      <c r="O549" s="20">
        <v>11872</v>
      </c>
      <c r="P549" s="12">
        <v>0.99</v>
      </c>
      <c r="Q549" s="12">
        <v>3.34</v>
      </c>
      <c r="R549" s="9">
        <f t="shared" si="729"/>
        <v>4.3066</v>
      </c>
      <c r="S549" s="10">
        <v>1.225</v>
      </c>
      <c r="T549" s="20">
        <v>1</v>
      </c>
      <c r="U549" s="21">
        <f t="shared" si="730"/>
        <v>306038.638960048</v>
      </c>
      <c r="V549" s="27"/>
      <c r="W549" s="27"/>
      <c r="X549" s="27"/>
      <c r="Y549" s="27"/>
      <c r="Z549" s="27"/>
      <c r="AA549" s="12">
        <v>1524</v>
      </c>
      <c r="AB549" s="12">
        <f>2.72+0.6</f>
        <v>3.32</v>
      </c>
      <c r="AC549" s="13">
        <v>1.35</v>
      </c>
      <c r="AD549" s="14">
        <v>1.4</v>
      </c>
      <c r="AE549" s="15">
        <f t="shared" si="732"/>
        <v>9562.7952</v>
      </c>
      <c r="AF549" s="12">
        <v>1</v>
      </c>
      <c r="AG549" s="12">
        <v>1524</v>
      </c>
      <c r="AH549" s="12">
        <v>1.23</v>
      </c>
      <c r="AI549" s="19">
        <f t="shared" si="733"/>
        <v>4.82477866061294</v>
      </c>
      <c r="AJ549" s="20">
        <v>11872</v>
      </c>
      <c r="AK549" s="12">
        <v>0.99</v>
      </c>
      <c r="AL549" s="12">
        <v>3.34</v>
      </c>
      <c r="AM549" s="9">
        <f t="shared" si="734"/>
        <v>4.3066</v>
      </c>
      <c r="AN549" s="10">
        <v>1.225</v>
      </c>
      <c r="AO549" s="22">
        <v>1.015</v>
      </c>
      <c r="AP549" s="21">
        <f t="shared" si="735"/>
        <v>310629.218544449</v>
      </c>
      <c r="AQ549" s="27"/>
      <c r="AR549" s="27"/>
      <c r="AS549" s="27"/>
      <c r="AT549" s="27"/>
      <c r="AU549" s="27"/>
      <c r="AV549" s="12">
        <v>1524</v>
      </c>
      <c r="AW549" s="12">
        <f>2.72+0.6</f>
        <v>3.32</v>
      </c>
      <c r="AX549" s="13">
        <v>1.35</v>
      </c>
      <c r="AY549" s="14">
        <v>1.4</v>
      </c>
      <c r="AZ549" s="15">
        <f t="shared" si="737"/>
        <v>9562.7952</v>
      </c>
      <c r="BA549" s="12">
        <v>1</v>
      </c>
      <c r="BB549" s="12">
        <v>1524</v>
      </c>
      <c r="BC549" s="12">
        <v>1.23</v>
      </c>
      <c r="BD549" s="19">
        <f t="shared" si="738"/>
        <v>4.82477866061294</v>
      </c>
      <c r="BE549" s="20">
        <v>11872</v>
      </c>
      <c r="BF549" s="12">
        <v>0.99</v>
      </c>
      <c r="BG549" s="12">
        <v>3.34</v>
      </c>
      <c r="BH549" s="9">
        <f t="shared" si="739"/>
        <v>4.3066</v>
      </c>
      <c r="BI549" s="10">
        <v>1.225</v>
      </c>
      <c r="BJ549" s="20">
        <v>1</v>
      </c>
      <c r="BK549" s="21">
        <f t="shared" si="740"/>
        <v>306038.638960048</v>
      </c>
      <c r="BL549" s="27"/>
      <c r="BM549" s="27"/>
      <c r="BN549" s="27"/>
      <c r="BO549" s="27"/>
      <c r="BP549" s="27"/>
      <c r="BQ549" s="12">
        <v>1524</v>
      </c>
      <c r="BR549" s="12">
        <f>2.72+0.6</f>
        <v>3.32</v>
      </c>
      <c r="BS549" s="13">
        <v>1.35</v>
      </c>
      <c r="BT549" s="14">
        <v>1.4</v>
      </c>
      <c r="BU549" s="15">
        <f t="shared" si="742"/>
        <v>9562.7952</v>
      </c>
      <c r="BV549" s="12">
        <v>1</v>
      </c>
      <c r="BW549" s="12">
        <v>1524</v>
      </c>
      <c r="BX549" s="12">
        <v>1.23</v>
      </c>
      <c r="BY549" s="19">
        <f t="shared" si="743"/>
        <v>4.82477866061294</v>
      </c>
      <c r="BZ549" s="20">
        <v>11872</v>
      </c>
      <c r="CA549" s="12">
        <v>0.99</v>
      </c>
      <c r="CB549" s="12">
        <v>3.34</v>
      </c>
      <c r="CC549" s="9">
        <f t="shared" si="744"/>
        <v>4.3066</v>
      </c>
      <c r="CD549" s="10">
        <v>1.225</v>
      </c>
      <c r="CE549" s="22">
        <v>1.015</v>
      </c>
      <c r="CF549" s="21">
        <f t="shared" si="745"/>
        <v>310629.218544449</v>
      </c>
      <c r="CG549" s="27"/>
      <c r="CH549" s="27"/>
      <c r="CI549" s="27"/>
      <c r="CJ549" s="27"/>
      <c r="CK549" s="27"/>
      <c r="CL549" s="12">
        <f t="shared" si="746"/>
        <v>1669</v>
      </c>
      <c r="CM549" s="12">
        <f>2.72+0.6</f>
        <v>3.32</v>
      </c>
      <c r="CN549" s="13">
        <v>1.35</v>
      </c>
      <c r="CO549" s="14">
        <v>1.4</v>
      </c>
      <c r="CP549" s="15">
        <f t="shared" si="748"/>
        <v>10472.6412</v>
      </c>
      <c r="CQ549" s="12">
        <v>1</v>
      </c>
      <c r="CR549" s="12">
        <f t="shared" si="749"/>
        <v>1669</v>
      </c>
      <c r="CS549" s="12">
        <v>1.23</v>
      </c>
      <c r="CT549" s="19">
        <f t="shared" si="750"/>
        <v>4.95935404742437</v>
      </c>
      <c r="CU549" s="20">
        <v>11872</v>
      </c>
      <c r="CV549" s="12">
        <v>0.99</v>
      </c>
      <c r="CW549" s="12">
        <v>3.34</v>
      </c>
      <c r="CX549" s="9">
        <f t="shared" si="751"/>
        <v>4.3066</v>
      </c>
      <c r="CY549" s="10">
        <v>1.225</v>
      </c>
      <c r="CZ549" s="22">
        <v>1.085</v>
      </c>
      <c r="DA549" s="21">
        <f t="shared" si="752"/>
        <v>365246.401878198</v>
      </c>
      <c r="DB549" s="27"/>
      <c r="DC549" s="27"/>
      <c r="DD549" s="27"/>
      <c r="DE549" s="27"/>
      <c r="DF549" s="27"/>
      <c r="DG549" s="12">
        <f t="shared" si="753"/>
        <v>1669</v>
      </c>
      <c r="DH549" s="12">
        <f>2.72+0.6</f>
        <v>3.32</v>
      </c>
      <c r="DI549" s="13">
        <v>1.35</v>
      </c>
      <c r="DJ549" s="14">
        <v>1.4</v>
      </c>
      <c r="DK549" s="15">
        <f t="shared" si="755"/>
        <v>10472.6412</v>
      </c>
      <c r="DL549" s="12">
        <v>1</v>
      </c>
      <c r="DM549" s="12">
        <f t="shared" si="756"/>
        <v>1669</v>
      </c>
      <c r="DN549" s="12">
        <v>1.23</v>
      </c>
      <c r="DO549" s="19">
        <f t="shared" si="757"/>
        <v>4.95935404742437</v>
      </c>
      <c r="DP549" s="20">
        <v>11872</v>
      </c>
      <c r="DQ549" s="12">
        <v>0.99</v>
      </c>
      <c r="DR549" s="12">
        <v>3.34</v>
      </c>
      <c r="DS549" s="9">
        <f t="shared" si="758"/>
        <v>4.3066</v>
      </c>
      <c r="DT549" s="10">
        <v>1.225</v>
      </c>
      <c r="DU549" s="22">
        <v>1.085</v>
      </c>
      <c r="DV549" s="21">
        <f t="shared" si="759"/>
        <v>365246.401878198</v>
      </c>
      <c r="DW549" s="27"/>
      <c r="DX549" s="27"/>
      <c r="DY549" s="27"/>
      <c r="DZ549" s="27"/>
      <c r="EA549" s="27"/>
      <c r="EB549" s="12">
        <f t="shared" si="760"/>
        <v>1669</v>
      </c>
      <c r="EC549" s="12">
        <f>2.72+0.6</f>
        <v>3.32</v>
      </c>
      <c r="ED549" s="13">
        <v>1.35</v>
      </c>
      <c r="EE549" s="14">
        <v>1.4</v>
      </c>
      <c r="EF549" s="15">
        <f t="shared" si="762"/>
        <v>10472.6412</v>
      </c>
      <c r="EG549" s="12">
        <v>1</v>
      </c>
      <c r="EH549" s="12">
        <f t="shared" si="763"/>
        <v>1669</v>
      </c>
      <c r="EI549" s="12">
        <v>1.32</v>
      </c>
      <c r="EJ549" s="19">
        <f t="shared" si="764"/>
        <v>5.04935404742437</v>
      </c>
      <c r="EK549" s="20">
        <v>11872</v>
      </c>
      <c r="EL549" s="12">
        <v>0.99</v>
      </c>
      <c r="EM549" s="12">
        <v>4.14</v>
      </c>
      <c r="EN549" s="9">
        <f t="shared" si="765"/>
        <v>5.0986</v>
      </c>
      <c r="EO549" s="10">
        <v>1.225</v>
      </c>
      <c r="EP549" s="22">
        <v>1.2</v>
      </c>
      <c r="EQ549" s="21">
        <f t="shared" si="766"/>
        <v>485313.033241924</v>
      </c>
    </row>
    <row r="550" s="1" customFormat="1" customHeight="1" spans="1:147">
      <c r="A550" s="27"/>
      <c r="B550" s="27"/>
      <c r="C550" s="27"/>
      <c r="D550" s="27"/>
      <c r="E550" s="27"/>
      <c r="F550" s="12">
        <v>1524</v>
      </c>
      <c r="G550" s="12">
        <f t="shared" ref="G550:G554" si="767">2.04+0.6</f>
        <v>2.64</v>
      </c>
      <c r="H550" s="13">
        <v>1.35</v>
      </c>
      <c r="I550" s="14">
        <v>1.4</v>
      </c>
      <c r="J550" s="15">
        <f t="shared" si="727"/>
        <v>7604.1504</v>
      </c>
      <c r="K550" s="12">
        <v>1</v>
      </c>
      <c r="L550" s="12">
        <v>1524</v>
      </c>
      <c r="M550" s="12">
        <v>1.23</v>
      </c>
      <c r="N550" s="19">
        <f t="shared" si="728"/>
        <v>4.82477866061294</v>
      </c>
      <c r="O550" s="20">
        <v>11872</v>
      </c>
      <c r="P550" s="12">
        <v>0.99</v>
      </c>
      <c r="Q550" s="12">
        <v>3.34</v>
      </c>
      <c r="R550" s="9">
        <f t="shared" si="729"/>
        <v>4.3066</v>
      </c>
      <c r="S550" s="10">
        <v>1.225</v>
      </c>
      <c r="T550" s="20">
        <v>1</v>
      </c>
      <c r="U550" s="21">
        <f t="shared" si="730"/>
        <v>256184.21492052</v>
      </c>
      <c r="V550" s="27"/>
      <c r="W550" s="27"/>
      <c r="X550" s="27"/>
      <c r="Y550" s="27"/>
      <c r="Z550" s="27"/>
      <c r="AA550" s="12">
        <v>1524</v>
      </c>
      <c r="AB550" s="12">
        <f t="shared" ref="AB550:AB554" si="768">2.04+0.6</f>
        <v>2.64</v>
      </c>
      <c r="AC550" s="13">
        <v>1.35</v>
      </c>
      <c r="AD550" s="14">
        <v>1.4</v>
      </c>
      <c r="AE550" s="15">
        <f t="shared" si="732"/>
        <v>7604.1504</v>
      </c>
      <c r="AF550" s="12">
        <v>1</v>
      </c>
      <c r="AG550" s="12">
        <v>1524</v>
      </c>
      <c r="AH550" s="12">
        <v>1.23</v>
      </c>
      <c r="AI550" s="19">
        <f t="shared" si="733"/>
        <v>4.82477866061294</v>
      </c>
      <c r="AJ550" s="20">
        <v>11872</v>
      </c>
      <c r="AK550" s="12">
        <v>0.99</v>
      </c>
      <c r="AL550" s="12">
        <v>3.34</v>
      </c>
      <c r="AM550" s="9">
        <f t="shared" si="734"/>
        <v>4.3066</v>
      </c>
      <c r="AN550" s="10">
        <v>1.225</v>
      </c>
      <c r="AO550" s="22">
        <v>1.015</v>
      </c>
      <c r="AP550" s="21">
        <f t="shared" si="735"/>
        <v>260026.978144328</v>
      </c>
      <c r="AQ550" s="27"/>
      <c r="AR550" s="27"/>
      <c r="AS550" s="27"/>
      <c r="AT550" s="27"/>
      <c r="AU550" s="27"/>
      <c r="AV550" s="12">
        <v>1524</v>
      </c>
      <c r="AW550" s="12">
        <f t="shared" ref="AW550:AW554" si="769">2.04+0.6</f>
        <v>2.64</v>
      </c>
      <c r="AX550" s="13">
        <v>1.35</v>
      </c>
      <c r="AY550" s="14">
        <v>1.4</v>
      </c>
      <c r="AZ550" s="15">
        <f t="shared" si="737"/>
        <v>7604.1504</v>
      </c>
      <c r="BA550" s="12">
        <v>1</v>
      </c>
      <c r="BB550" s="12">
        <v>1524</v>
      </c>
      <c r="BC550" s="12">
        <v>1.23</v>
      </c>
      <c r="BD550" s="19">
        <f t="shared" si="738"/>
        <v>4.82477866061294</v>
      </c>
      <c r="BE550" s="20">
        <v>11872</v>
      </c>
      <c r="BF550" s="12">
        <v>0.99</v>
      </c>
      <c r="BG550" s="12">
        <v>3.34</v>
      </c>
      <c r="BH550" s="9">
        <f t="shared" si="739"/>
        <v>4.3066</v>
      </c>
      <c r="BI550" s="10">
        <v>1.225</v>
      </c>
      <c r="BJ550" s="20">
        <v>1</v>
      </c>
      <c r="BK550" s="21">
        <f t="shared" si="740"/>
        <v>256184.21492052</v>
      </c>
      <c r="BL550" s="27"/>
      <c r="BM550" s="27"/>
      <c r="BN550" s="27"/>
      <c r="BO550" s="27"/>
      <c r="BP550" s="27"/>
      <c r="BQ550" s="12">
        <v>1524</v>
      </c>
      <c r="BR550" s="12">
        <f t="shared" ref="BR550:BR554" si="770">2.04+0.6</f>
        <v>2.64</v>
      </c>
      <c r="BS550" s="13">
        <v>1.35</v>
      </c>
      <c r="BT550" s="14">
        <v>1.4</v>
      </c>
      <c r="BU550" s="15">
        <f t="shared" si="742"/>
        <v>7604.1504</v>
      </c>
      <c r="BV550" s="12">
        <v>1</v>
      </c>
      <c r="BW550" s="12">
        <v>1524</v>
      </c>
      <c r="BX550" s="12">
        <v>1.23</v>
      </c>
      <c r="BY550" s="19">
        <f t="shared" si="743"/>
        <v>4.82477866061294</v>
      </c>
      <c r="BZ550" s="20">
        <v>11872</v>
      </c>
      <c r="CA550" s="12">
        <v>0.99</v>
      </c>
      <c r="CB550" s="12">
        <v>3.34</v>
      </c>
      <c r="CC550" s="9">
        <f t="shared" si="744"/>
        <v>4.3066</v>
      </c>
      <c r="CD550" s="10">
        <v>1.225</v>
      </c>
      <c r="CE550" s="22">
        <v>1.015</v>
      </c>
      <c r="CF550" s="21">
        <f t="shared" si="745"/>
        <v>260026.978144328</v>
      </c>
      <c r="CG550" s="27"/>
      <c r="CH550" s="27"/>
      <c r="CI550" s="27"/>
      <c r="CJ550" s="27"/>
      <c r="CK550" s="27"/>
      <c r="CL550" s="12">
        <f t="shared" si="746"/>
        <v>1669</v>
      </c>
      <c r="CM550" s="12">
        <f t="shared" ref="CM550:CM554" si="771">2.04+0.6</f>
        <v>2.64</v>
      </c>
      <c r="CN550" s="13">
        <v>1.35</v>
      </c>
      <c r="CO550" s="14">
        <v>1.4</v>
      </c>
      <c r="CP550" s="15">
        <f t="shared" si="748"/>
        <v>8327.6424</v>
      </c>
      <c r="CQ550" s="12">
        <v>1</v>
      </c>
      <c r="CR550" s="12">
        <f t="shared" si="749"/>
        <v>1669</v>
      </c>
      <c r="CS550" s="12">
        <v>1.23</v>
      </c>
      <c r="CT550" s="19">
        <f t="shared" si="750"/>
        <v>4.95935404742437</v>
      </c>
      <c r="CU550" s="20">
        <v>11872</v>
      </c>
      <c r="CV550" s="12">
        <v>0.99</v>
      </c>
      <c r="CW550" s="12">
        <v>3.34</v>
      </c>
      <c r="CX550" s="9">
        <f t="shared" si="751"/>
        <v>4.3066</v>
      </c>
      <c r="CY550" s="10">
        <v>1.225</v>
      </c>
      <c r="CZ550" s="22">
        <v>1.085</v>
      </c>
      <c r="DA550" s="21">
        <f t="shared" si="752"/>
        <v>304355.482683126</v>
      </c>
      <c r="DB550" s="27"/>
      <c r="DC550" s="27"/>
      <c r="DD550" s="27"/>
      <c r="DE550" s="27"/>
      <c r="DF550" s="27"/>
      <c r="DG550" s="12">
        <f t="shared" si="753"/>
        <v>1669</v>
      </c>
      <c r="DH550" s="12">
        <f t="shared" ref="DH550:DH554" si="772">2.04+0.6</f>
        <v>2.64</v>
      </c>
      <c r="DI550" s="13">
        <v>1.35</v>
      </c>
      <c r="DJ550" s="14">
        <v>1.4</v>
      </c>
      <c r="DK550" s="15">
        <f t="shared" si="755"/>
        <v>8327.6424</v>
      </c>
      <c r="DL550" s="12">
        <v>1</v>
      </c>
      <c r="DM550" s="12">
        <f t="shared" si="756"/>
        <v>1669</v>
      </c>
      <c r="DN550" s="12">
        <v>1.23</v>
      </c>
      <c r="DO550" s="19">
        <f t="shared" si="757"/>
        <v>4.95935404742437</v>
      </c>
      <c r="DP550" s="20">
        <v>11872</v>
      </c>
      <c r="DQ550" s="12">
        <v>0.99</v>
      </c>
      <c r="DR550" s="12">
        <v>3.34</v>
      </c>
      <c r="DS550" s="9">
        <f t="shared" si="758"/>
        <v>4.3066</v>
      </c>
      <c r="DT550" s="10">
        <v>1.225</v>
      </c>
      <c r="DU550" s="22">
        <v>1.085</v>
      </c>
      <c r="DV550" s="21">
        <f t="shared" si="759"/>
        <v>304355.482683126</v>
      </c>
      <c r="DW550" s="27"/>
      <c r="DX550" s="27"/>
      <c r="DY550" s="27"/>
      <c r="DZ550" s="27"/>
      <c r="EA550" s="27"/>
      <c r="EB550" s="12">
        <f t="shared" si="760"/>
        <v>1669</v>
      </c>
      <c r="EC550" s="12">
        <f t="shared" ref="EC550:EC554" si="773">2.04+0.6</f>
        <v>2.64</v>
      </c>
      <c r="ED550" s="13">
        <v>1.35</v>
      </c>
      <c r="EE550" s="14">
        <v>1.4</v>
      </c>
      <c r="EF550" s="15">
        <f t="shared" si="762"/>
        <v>8327.6424</v>
      </c>
      <c r="EG550" s="12">
        <v>1</v>
      </c>
      <c r="EH550" s="12">
        <f t="shared" si="763"/>
        <v>1669</v>
      </c>
      <c r="EI550" s="12">
        <v>1.32</v>
      </c>
      <c r="EJ550" s="19">
        <f t="shared" si="764"/>
        <v>5.04935404742437</v>
      </c>
      <c r="EK550" s="20">
        <v>11872</v>
      </c>
      <c r="EL550" s="12">
        <v>0.99</v>
      </c>
      <c r="EM550" s="12">
        <v>4.14</v>
      </c>
      <c r="EN550" s="9">
        <f t="shared" si="765"/>
        <v>5.0986</v>
      </c>
      <c r="EO550" s="10">
        <v>1.225</v>
      </c>
      <c r="EP550" s="22">
        <v>1.2</v>
      </c>
      <c r="EQ550" s="21">
        <f t="shared" si="766"/>
        <v>404136.377929819</v>
      </c>
    </row>
    <row r="551" s="1" customFormat="1" customHeight="1" spans="1:147">
      <c r="F551" s="12">
        <v>1524</v>
      </c>
      <c r="G551" s="12">
        <f t="shared" si="767"/>
        <v>2.64</v>
      </c>
      <c r="H551" s="13">
        <v>1.35</v>
      </c>
      <c r="I551" s="14">
        <v>1.4</v>
      </c>
      <c r="J551" s="15">
        <f t="shared" si="727"/>
        <v>7604.1504</v>
      </c>
      <c r="K551" s="12">
        <v>1</v>
      </c>
      <c r="L551" s="12">
        <v>1524</v>
      </c>
      <c r="M551" s="12">
        <v>1.23</v>
      </c>
      <c r="N551" s="19">
        <f t="shared" si="728"/>
        <v>4.82477866061294</v>
      </c>
      <c r="O551" s="20">
        <v>11872</v>
      </c>
      <c r="P551" s="12">
        <v>0.99</v>
      </c>
      <c r="Q551" s="12">
        <v>3.34</v>
      </c>
      <c r="R551" s="9">
        <f t="shared" si="729"/>
        <v>4.3066</v>
      </c>
      <c r="S551" s="10">
        <v>1.225</v>
      </c>
      <c r="T551" s="20">
        <v>1</v>
      </c>
      <c r="U551" s="21">
        <f t="shared" si="730"/>
        <v>256184.21492052</v>
      </c>
      <c r="AA551" s="12">
        <v>1524</v>
      </c>
      <c r="AB551" s="12">
        <f t="shared" si="768"/>
        <v>2.64</v>
      </c>
      <c r="AC551" s="13">
        <v>1.35</v>
      </c>
      <c r="AD551" s="14">
        <v>1.4</v>
      </c>
      <c r="AE551" s="15">
        <f t="shared" si="732"/>
        <v>7604.1504</v>
      </c>
      <c r="AF551" s="12">
        <v>1</v>
      </c>
      <c r="AG551" s="12">
        <v>1524</v>
      </c>
      <c r="AH551" s="12">
        <v>1.23</v>
      </c>
      <c r="AI551" s="19">
        <f t="shared" si="733"/>
        <v>4.82477866061294</v>
      </c>
      <c r="AJ551" s="20">
        <v>11872</v>
      </c>
      <c r="AK551" s="12">
        <v>0.99</v>
      </c>
      <c r="AL551" s="12">
        <v>3.34</v>
      </c>
      <c r="AM551" s="9">
        <f t="shared" si="734"/>
        <v>4.3066</v>
      </c>
      <c r="AN551" s="10">
        <v>1.225</v>
      </c>
      <c r="AO551" s="22">
        <v>1.015</v>
      </c>
      <c r="AP551" s="21">
        <f t="shared" si="735"/>
        <v>260026.978144328</v>
      </c>
      <c r="AV551" s="12">
        <v>1524</v>
      </c>
      <c r="AW551" s="12">
        <f t="shared" si="769"/>
        <v>2.64</v>
      </c>
      <c r="AX551" s="13">
        <v>1.35</v>
      </c>
      <c r="AY551" s="14">
        <v>1.4</v>
      </c>
      <c r="AZ551" s="15">
        <f t="shared" si="737"/>
        <v>7604.1504</v>
      </c>
      <c r="BA551" s="12">
        <v>1</v>
      </c>
      <c r="BB551" s="12">
        <v>1524</v>
      </c>
      <c r="BC551" s="12">
        <v>1.23</v>
      </c>
      <c r="BD551" s="19">
        <f t="shared" si="738"/>
        <v>4.82477866061294</v>
      </c>
      <c r="BE551" s="20">
        <v>11872</v>
      </c>
      <c r="BF551" s="12">
        <v>0.99</v>
      </c>
      <c r="BG551" s="12">
        <v>3.34</v>
      </c>
      <c r="BH551" s="9">
        <f t="shared" si="739"/>
        <v>4.3066</v>
      </c>
      <c r="BI551" s="10">
        <v>1.225</v>
      </c>
      <c r="BJ551" s="20">
        <v>1</v>
      </c>
      <c r="BK551" s="21">
        <f t="shared" si="740"/>
        <v>256184.21492052</v>
      </c>
      <c r="BQ551" s="12">
        <v>1524</v>
      </c>
      <c r="BR551" s="12">
        <f t="shared" si="770"/>
        <v>2.64</v>
      </c>
      <c r="BS551" s="13">
        <v>1.35</v>
      </c>
      <c r="BT551" s="14">
        <v>1.4</v>
      </c>
      <c r="BU551" s="15">
        <f t="shared" si="742"/>
        <v>7604.1504</v>
      </c>
      <c r="BV551" s="12">
        <v>1</v>
      </c>
      <c r="BW551" s="12">
        <v>1524</v>
      </c>
      <c r="BX551" s="12">
        <v>1.23</v>
      </c>
      <c r="BY551" s="19">
        <f t="shared" si="743"/>
        <v>4.82477866061294</v>
      </c>
      <c r="BZ551" s="20">
        <v>11872</v>
      </c>
      <c r="CA551" s="12">
        <v>0.99</v>
      </c>
      <c r="CB551" s="12">
        <v>3.34</v>
      </c>
      <c r="CC551" s="9">
        <f t="shared" si="744"/>
        <v>4.3066</v>
      </c>
      <c r="CD551" s="10">
        <v>1.225</v>
      </c>
      <c r="CE551" s="22">
        <v>1.015</v>
      </c>
      <c r="CF551" s="21">
        <f t="shared" si="745"/>
        <v>260026.978144328</v>
      </c>
      <c r="CL551" s="12">
        <f t="shared" si="746"/>
        <v>1669</v>
      </c>
      <c r="CM551" s="12">
        <f t="shared" si="771"/>
        <v>2.64</v>
      </c>
      <c r="CN551" s="13">
        <v>1.35</v>
      </c>
      <c r="CO551" s="14">
        <v>1.4</v>
      </c>
      <c r="CP551" s="15">
        <f t="shared" si="748"/>
        <v>8327.6424</v>
      </c>
      <c r="CQ551" s="12">
        <v>1</v>
      </c>
      <c r="CR551" s="12">
        <f t="shared" si="749"/>
        <v>1669</v>
      </c>
      <c r="CS551" s="12">
        <v>1.23</v>
      </c>
      <c r="CT551" s="19">
        <f t="shared" si="750"/>
        <v>4.95935404742437</v>
      </c>
      <c r="CU551" s="20">
        <v>11872</v>
      </c>
      <c r="CV551" s="12">
        <v>0.99</v>
      </c>
      <c r="CW551" s="12">
        <v>3.34</v>
      </c>
      <c r="CX551" s="9">
        <f t="shared" si="751"/>
        <v>4.3066</v>
      </c>
      <c r="CY551" s="10">
        <v>1.225</v>
      </c>
      <c r="CZ551" s="22">
        <v>1.085</v>
      </c>
      <c r="DA551" s="21">
        <f t="shared" si="752"/>
        <v>304355.482683126</v>
      </c>
      <c r="DG551" s="12">
        <f t="shared" si="753"/>
        <v>1669</v>
      </c>
      <c r="DH551" s="12">
        <f t="shared" si="772"/>
        <v>2.64</v>
      </c>
      <c r="DI551" s="13">
        <v>1.35</v>
      </c>
      <c r="DJ551" s="14">
        <v>1.4</v>
      </c>
      <c r="DK551" s="15">
        <f t="shared" si="755"/>
        <v>8327.6424</v>
      </c>
      <c r="DL551" s="12">
        <v>1</v>
      </c>
      <c r="DM551" s="12">
        <f t="shared" si="756"/>
        <v>1669</v>
      </c>
      <c r="DN551" s="12">
        <v>1.23</v>
      </c>
      <c r="DO551" s="19">
        <f t="shared" si="757"/>
        <v>4.95935404742437</v>
      </c>
      <c r="DP551" s="20">
        <v>11872</v>
      </c>
      <c r="DQ551" s="12">
        <v>0.99</v>
      </c>
      <c r="DR551" s="12">
        <v>3.34</v>
      </c>
      <c r="DS551" s="9">
        <f t="shared" si="758"/>
        <v>4.3066</v>
      </c>
      <c r="DT551" s="10">
        <v>1.225</v>
      </c>
      <c r="DU551" s="22">
        <v>1.085</v>
      </c>
      <c r="DV551" s="21">
        <f t="shared" si="759"/>
        <v>304355.482683126</v>
      </c>
      <c r="EB551" s="12">
        <f t="shared" si="760"/>
        <v>1669</v>
      </c>
      <c r="EC551" s="12">
        <f t="shared" si="773"/>
        <v>2.64</v>
      </c>
      <c r="ED551" s="13">
        <v>1.35</v>
      </c>
      <c r="EE551" s="14">
        <v>1.4</v>
      </c>
      <c r="EF551" s="15">
        <f t="shared" si="762"/>
        <v>8327.6424</v>
      </c>
      <c r="EG551" s="12">
        <v>1</v>
      </c>
      <c r="EH551" s="12">
        <f t="shared" si="763"/>
        <v>1669</v>
      </c>
      <c r="EI551" s="12">
        <v>1.32</v>
      </c>
      <c r="EJ551" s="19">
        <f t="shared" si="764"/>
        <v>5.04935404742437</v>
      </c>
      <c r="EK551" s="20">
        <v>11872</v>
      </c>
      <c r="EL551" s="12">
        <v>0.99</v>
      </c>
      <c r="EM551" s="12">
        <v>4.14</v>
      </c>
      <c r="EN551" s="9">
        <f t="shared" si="765"/>
        <v>5.0986</v>
      </c>
      <c r="EO551" s="10">
        <v>1.225</v>
      </c>
      <c r="EP551" s="22">
        <v>1.2</v>
      </c>
      <c r="EQ551" s="21">
        <f t="shared" si="766"/>
        <v>404136.377929819</v>
      </c>
    </row>
    <row r="552" s="1" customFormat="1" customHeight="1" spans="1:147">
      <c r="F552" s="12">
        <v>1524</v>
      </c>
      <c r="G552" s="12">
        <f>2.72+0.6</f>
        <v>3.32</v>
      </c>
      <c r="H552" s="13">
        <v>1.35</v>
      </c>
      <c r="I552" s="14">
        <v>1.4</v>
      </c>
      <c r="J552" s="15">
        <f t="shared" si="727"/>
        <v>9562.7952</v>
      </c>
      <c r="K552" s="12">
        <v>1</v>
      </c>
      <c r="L552" s="12">
        <v>1524</v>
      </c>
      <c r="M552" s="12">
        <v>1.23</v>
      </c>
      <c r="N552" s="19">
        <f t="shared" si="728"/>
        <v>4.82477866061294</v>
      </c>
      <c r="O552" s="20">
        <v>11872</v>
      </c>
      <c r="P552" s="12">
        <v>0.99</v>
      </c>
      <c r="Q552" s="12">
        <v>3.34</v>
      </c>
      <c r="R552" s="9">
        <f t="shared" si="729"/>
        <v>4.3066</v>
      </c>
      <c r="S552" s="10">
        <v>1.225</v>
      </c>
      <c r="T552" s="20">
        <v>1</v>
      </c>
      <c r="U552" s="21">
        <f t="shared" si="730"/>
        <v>306038.638960048</v>
      </c>
      <c r="AA552" s="12">
        <v>1524</v>
      </c>
      <c r="AB552" s="12">
        <f>2.72+0.6</f>
        <v>3.32</v>
      </c>
      <c r="AC552" s="13">
        <v>1.35</v>
      </c>
      <c r="AD552" s="14">
        <v>1.4</v>
      </c>
      <c r="AE552" s="15">
        <f t="shared" si="732"/>
        <v>9562.7952</v>
      </c>
      <c r="AF552" s="12">
        <v>1</v>
      </c>
      <c r="AG552" s="12">
        <v>1524</v>
      </c>
      <c r="AH552" s="12">
        <v>1.23</v>
      </c>
      <c r="AI552" s="19">
        <f t="shared" si="733"/>
        <v>4.82477866061294</v>
      </c>
      <c r="AJ552" s="20">
        <v>11872</v>
      </c>
      <c r="AK552" s="12">
        <v>0.99</v>
      </c>
      <c r="AL552" s="12">
        <v>3.34</v>
      </c>
      <c r="AM552" s="9">
        <f t="shared" si="734"/>
        <v>4.3066</v>
      </c>
      <c r="AN552" s="10">
        <v>1.225</v>
      </c>
      <c r="AO552" s="22">
        <v>1.015</v>
      </c>
      <c r="AP552" s="21">
        <f t="shared" si="735"/>
        <v>310629.218544449</v>
      </c>
      <c r="AV552" s="12">
        <v>1524</v>
      </c>
      <c r="AW552" s="12">
        <f>2.72+0.6</f>
        <v>3.32</v>
      </c>
      <c r="AX552" s="13">
        <v>1.35</v>
      </c>
      <c r="AY552" s="14">
        <v>1.4</v>
      </c>
      <c r="AZ552" s="15">
        <f t="shared" si="737"/>
        <v>9562.7952</v>
      </c>
      <c r="BA552" s="12">
        <v>1</v>
      </c>
      <c r="BB552" s="12">
        <v>1524</v>
      </c>
      <c r="BC552" s="12">
        <v>1.23</v>
      </c>
      <c r="BD552" s="19">
        <f t="shared" si="738"/>
        <v>4.82477866061294</v>
      </c>
      <c r="BE552" s="20">
        <v>11872</v>
      </c>
      <c r="BF552" s="12">
        <v>0.99</v>
      </c>
      <c r="BG552" s="12">
        <v>3.34</v>
      </c>
      <c r="BH552" s="9">
        <f t="shared" si="739"/>
        <v>4.3066</v>
      </c>
      <c r="BI552" s="10">
        <v>1.225</v>
      </c>
      <c r="BJ552" s="20">
        <v>1</v>
      </c>
      <c r="BK552" s="21">
        <f t="shared" si="740"/>
        <v>306038.638960048</v>
      </c>
      <c r="BQ552" s="12">
        <v>1524</v>
      </c>
      <c r="BR552" s="12">
        <f>2.72+0.6</f>
        <v>3.32</v>
      </c>
      <c r="BS552" s="13">
        <v>1.35</v>
      </c>
      <c r="BT552" s="14">
        <v>1.4</v>
      </c>
      <c r="BU552" s="15">
        <f t="shared" si="742"/>
        <v>9562.7952</v>
      </c>
      <c r="BV552" s="12">
        <v>1</v>
      </c>
      <c r="BW552" s="12">
        <v>1524</v>
      </c>
      <c r="BX552" s="12">
        <v>1.23</v>
      </c>
      <c r="BY552" s="19">
        <f t="shared" si="743"/>
        <v>4.82477866061294</v>
      </c>
      <c r="BZ552" s="20">
        <v>11872</v>
      </c>
      <c r="CA552" s="12">
        <v>0.99</v>
      </c>
      <c r="CB552" s="12">
        <v>3.34</v>
      </c>
      <c r="CC552" s="9">
        <f t="shared" si="744"/>
        <v>4.3066</v>
      </c>
      <c r="CD552" s="10">
        <v>1.225</v>
      </c>
      <c r="CE552" s="22">
        <v>1.015</v>
      </c>
      <c r="CF552" s="21">
        <f t="shared" si="745"/>
        <v>310629.218544449</v>
      </c>
      <c r="CL552" s="12">
        <f t="shared" si="746"/>
        <v>1669</v>
      </c>
      <c r="CM552" s="12">
        <f>2.72+0.6</f>
        <v>3.32</v>
      </c>
      <c r="CN552" s="13">
        <v>1.35</v>
      </c>
      <c r="CO552" s="14">
        <v>1.4</v>
      </c>
      <c r="CP552" s="15">
        <f t="shared" si="748"/>
        <v>10472.6412</v>
      </c>
      <c r="CQ552" s="12">
        <v>1</v>
      </c>
      <c r="CR552" s="12">
        <f t="shared" si="749"/>
        <v>1669</v>
      </c>
      <c r="CS552" s="12">
        <v>1.23</v>
      </c>
      <c r="CT552" s="19">
        <f t="shared" si="750"/>
        <v>4.95935404742437</v>
      </c>
      <c r="CU552" s="20">
        <v>11872</v>
      </c>
      <c r="CV552" s="12">
        <v>0.99</v>
      </c>
      <c r="CW552" s="12">
        <v>3.34</v>
      </c>
      <c r="CX552" s="9">
        <f t="shared" si="751"/>
        <v>4.3066</v>
      </c>
      <c r="CY552" s="10">
        <v>1.225</v>
      </c>
      <c r="CZ552" s="22">
        <v>1.085</v>
      </c>
      <c r="DA552" s="21">
        <f t="shared" si="752"/>
        <v>365246.401878198</v>
      </c>
      <c r="DG552" s="12">
        <f t="shared" si="753"/>
        <v>1669</v>
      </c>
      <c r="DH552" s="12">
        <f>2.72+0.6</f>
        <v>3.32</v>
      </c>
      <c r="DI552" s="13">
        <v>1.35</v>
      </c>
      <c r="DJ552" s="14">
        <v>1.4</v>
      </c>
      <c r="DK552" s="15">
        <f t="shared" si="755"/>
        <v>10472.6412</v>
      </c>
      <c r="DL552" s="12">
        <v>1</v>
      </c>
      <c r="DM552" s="12">
        <f t="shared" si="756"/>
        <v>1669</v>
      </c>
      <c r="DN552" s="12">
        <v>1.23</v>
      </c>
      <c r="DO552" s="19">
        <f t="shared" si="757"/>
        <v>4.95935404742437</v>
      </c>
      <c r="DP552" s="20">
        <v>11872</v>
      </c>
      <c r="DQ552" s="12">
        <v>0.99</v>
      </c>
      <c r="DR552" s="12">
        <v>3.34</v>
      </c>
      <c r="DS552" s="9">
        <f t="shared" si="758"/>
        <v>4.3066</v>
      </c>
      <c r="DT552" s="10">
        <v>1.225</v>
      </c>
      <c r="DU552" s="22">
        <v>1.085</v>
      </c>
      <c r="DV552" s="21">
        <f t="shared" si="759"/>
        <v>365246.401878198</v>
      </c>
      <c r="EB552" s="12">
        <f t="shared" si="760"/>
        <v>1669</v>
      </c>
      <c r="EC552" s="12">
        <f>2.72+0.6</f>
        <v>3.32</v>
      </c>
      <c r="ED552" s="13">
        <v>1.35</v>
      </c>
      <c r="EE552" s="14">
        <v>1.4</v>
      </c>
      <c r="EF552" s="15">
        <f t="shared" si="762"/>
        <v>10472.6412</v>
      </c>
      <c r="EG552" s="12">
        <v>1</v>
      </c>
      <c r="EH552" s="12">
        <f t="shared" si="763"/>
        <v>1669</v>
      </c>
      <c r="EI552" s="12">
        <v>1.32</v>
      </c>
      <c r="EJ552" s="19">
        <f t="shared" si="764"/>
        <v>5.04935404742437</v>
      </c>
      <c r="EK552" s="20">
        <v>11872</v>
      </c>
      <c r="EL552" s="12">
        <v>0.99</v>
      </c>
      <c r="EM552" s="12">
        <v>4.14</v>
      </c>
      <c r="EN552" s="9">
        <f t="shared" si="765"/>
        <v>5.0986</v>
      </c>
      <c r="EO552" s="10">
        <v>1.225</v>
      </c>
      <c r="EP552" s="22">
        <v>1.2</v>
      </c>
      <c r="EQ552" s="21">
        <f t="shared" si="766"/>
        <v>485313.033241924</v>
      </c>
    </row>
    <row r="553" s="1" customFormat="1" customHeight="1" spans="1:147">
      <c r="F553" s="12">
        <v>1524</v>
      </c>
      <c r="G553" s="12">
        <f t="shared" si="767"/>
        <v>2.64</v>
      </c>
      <c r="H553" s="13">
        <v>1.35</v>
      </c>
      <c r="I553" s="14">
        <v>1.4</v>
      </c>
      <c r="J553" s="15">
        <f t="shared" si="727"/>
        <v>7604.1504</v>
      </c>
      <c r="K553" s="12">
        <v>1</v>
      </c>
      <c r="L553" s="12">
        <v>1524</v>
      </c>
      <c r="M553" s="12">
        <v>1.23</v>
      </c>
      <c r="N553" s="19">
        <f t="shared" si="728"/>
        <v>4.82477866061294</v>
      </c>
      <c r="O553" s="20">
        <v>11872</v>
      </c>
      <c r="P553" s="12">
        <v>0.99</v>
      </c>
      <c r="Q553" s="12">
        <v>3.34</v>
      </c>
      <c r="R553" s="9">
        <f t="shared" si="729"/>
        <v>4.3066</v>
      </c>
      <c r="S553" s="10">
        <v>1.225</v>
      </c>
      <c r="T553" s="20">
        <v>1</v>
      </c>
      <c r="U553" s="21">
        <f t="shared" si="730"/>
        <v>256184.21492052</v>
      </c>
      <c r="AA553" s="12">
        <v>1524</v>
      </c>
      <c r="AB553" s="12">
        <f t="shared" si="768"/>
        <v>2.64</v>
      </c>
      <c r="AC553" s="13">
        <v>1.35</v>
      </c>
      <c r="AD553" s="14">
        <v>1.4</v>
      </c>
      <c r="AE553" s="15">
        <f t="shared" si="732"/>
        <v>7604.1504</v>
      </c>
      <c r="AF553" s="12">
        <v>1</v>
      </c>
      <c r="AG553" s="12">
        <v>1524</v>
      </c>
      <c r="AH553" s="12">
        <v>1.23</v>
      </c>
      <c r="AI553" s="19">
        <f t="shared" si="733"/>
        <v>4.82477866061294</v>
      </c>
      <c r="AJ553" s="20">
        <v>11872</v>
      </c>
      <c r="AK553" s="12">
        <v>0.99</v>
      </c>
      <c r="AL553" s="12">
        <v>3.34</v>
      </c>
      <c r="AM553" s="9">
        <f t="shared" si="734"/>
        <v>4.3066</v>
      </c>
      <c r="AN553" s="10">
        <v>1.225</v>
      </c>
      <c r="AO553" s="22">
        <v>1.015</v>
      </c>
      <c r="AP553" s="21">
        <f t="shared" si="735"/>
        <v>260026.978144328</v>
      </c>
      <c r="AV553" s="12">
        <v>1524</v>
      </c>
      <c r="AW553" s="12">
        <f t="shared" si="769"/>
        <v>2.64</v>
      </c>
      <c r="AX553" s="13">
        <v>1.35</v>
      </c>
      <c r="AY553" s="14">
        <v>1.4</v>
      </c>
      <c r="AZ553" s="15">
        <f t="shared" si="737"/>
        <v>7604.1504</v>
      </c>
      <c r="BA553" s="12">
        <v>1</v>
      </c>
      <c r="BB553" s="12">
        <v>1524</v>
      </c>
      <c r="BC553" s="12">
        <v>1.23</v>
      </c>
      <c r="BD553" s="19">
        <f t="shared" si="738"/>
        <v>4.82477866061294</v>
      </c>
      <c r="BE553" s="20">
        <v>11872</v>
      </c>
      <c r="BF553" s="12">
        <v>0.99</v>
      </c>
      <c r="BG553" s="12">
        <v>3.34</v>
      </c>
      <c r="BH553" s="9">
        <f t="shared" si="739"/>
        <v>4.3066</v>
      </c>
      <c r="BI553" s="10">
        <v>1.225</v>
      </c>
      <c r="BJ553" s="20">
        <v>1</v>
      </c>
      <c r="BK553" s="21">
        <f t="shared" si="740"/>
        <v>256184.21492052</v>
      </c>
      <c r="BQ553" s="12">
        <v>1524</v>
      </c>
      <c r="BR553" s="12">
        <f t="shared" si="770"/>
        <v>2.64</v>
      </c>
      <c r="BS553" s="13">
        <v>1.35</v>
      </c>
      <c r="BT553" s="14">
        <v>1.4</v>
      </c>
      <c r="BU553" s="15">
        <f t="shared" si="742"/>
        <v>7604.1504</v>
      </c>
      <c r="BV553" s="12">
        <v>1</v>
      </c>
      <c r="BW553" s="12">
        <v>1524</v>
      </c>
      <c r="BX553" s="12">
        <v>1.23</v>
      </c>
      <c r="BY553" s="19">
        <f t="shared" si="743"/>
        <v>4.82477866061294</v>
      </c>
      <c r="BZ553" s="20">
        <v>11872</v>
      </c>
      <c r="CA553" s="12">
        <v>0.99</v>
      </c>
      <c r="CB553" s="12">
        <v>3.34</v>
      </c>
      <c r="CC553" s="9">
        <f t="shared" si="744"/>
        <v>4.3066</v>
      </c>
      <c r="CD553" s="10">
        <v>1.225</v>
      </c>
      <c r="CE553" s="22">
        <v>1.015</v>
      </c>
      <c r="CF553" s="21">
        <f t="shared" si="745"/>
        <v>260026.978144328</v>
      </c>
      <c r="CL553" s="12">
        <f t="shared" si="746"/>
        <v>1669</v>
      </c>
      <c r="CM553" s="12">
        <f t="shared" si="771"/>
        <v>2.64</v>
      </c>
      <c r="CN553" s="13">
        <v>1.35</v>
      </c>
      <c r="CO553" s="14">
        <v>1.4</v>
      </c>
      <c r="CP553" s="15">
        <f t="shared" si="748"/>
        <v>8327.6424</v>
      </c>
      <c r="CQ553" s="12">
        <v>1</v>
      </c>
      <c r="CR553" s="12">
        <f t="shared" si="749"/>
        <v>1669</v>
      </c>
      <c r="CS553" s="12">
        <v>1.23</v>
      </c>
      <c r="CT553" s="19">
        <f t="shared" si="750"/>
        <v>4.95935404742437</v>
      </c>
      <c r="CU553" s="20">
        <v>11872</v>
      </c>
      <c r="CV553" s="12">
        <v>0.99</v>
      </c>
      <c r="CW553" s="12">
        <v>3.34</v>
      </c>
      <c r="CX553" s="9">
        <f t="shared" si="751"/>
        <v>4.3066</v>
      </c>
      <c r="CY553" s="10">
        <v>1.225</v>
      </c>
      <c r="CZ553" s="22">
        <v>1.085</v>
      </c>
      <c r="DA553" s="21">
        <f t="shared" si="752"/>
        <v>304355.482683126</v>
      </c>
      <c r="DG553" s="12">
        <f t="shared" si="753"/>
        <v>1669</v>
      </c>
      <c r="DH553" s="12">
        <f t="shared" si="772"/>
        <v>2.64</v>
      </c>
      <c r="DI553" s="13">
        <v>1.35</v>
      </c>
      <c r="DJ553" s="14">
        <v>1.4</v>
      </c>
      <c r="DK553" s="15">
        <f t="shared" si="755"/>
        <v>8327.6424</v>
      </c>
      <c r="DL553" s="12">
        <v>1</v>
      </c>
      <c r="DM553" s="12">
        <f t="shared" si="756"/>
        <v>1669</v>
      </c>
      <c r="DN553" s="12">
        <v>1.23</v>
      </c>
      <c r="DO553" s="19">
        <f t="shared" si="757"/>
        <v>4.95935404742437</v>
      </c>
      <c r="DP553" s="20">
        <v>11872</v>
      </c>
      <c r="DQ553" s="12">
        <v>0.99</v>
      </c>
      <c r="DR553" s="12">
        <v>3.34</v>
      </c>
      <c r="DS553" s="9">
        <f t="shared" si="758"/>
        <v>4.3066</v>
      </c>
      <c r="DT553" s="10">
        <v>1.225</v>
      </c>
      <c r="DU553" s="22">
        <v>1.085</v>
      </c>
      <c r="DV553" s="21">
        <f t="shared" si="759"/>
        <v>304355.482683126</v>
      </c>
      <c r="EB553" s="12">
        <f t="shared" si="760"/>
        <v>1669</v>
      </c>
      <c r="EC553" s="12">
        <f t="shared" si="773"/>
        <v>2.64</v>
      </c>
      <c r="ED553" s="13">
        <v>1.35</v>
      </c>
      <c r="EE553" s="14">
        <v>1.4</v>
      </c>
      <c r="EF553" s="15">
        <f t="shared" si="762"/>
        <v>8327.6424</v>
      </c>
      <c r="EG553" s="12">
        <v>1</v>
      </c>
      <c r="EH553" s="12">
        <f t="shared" si="763"/>
        <v>1669</v>
      </c>
      <c r="EI553" s="12">
        <v>1.32</v>
      </c>
      <c r="EJ553" s="19">
        <f t="shared" si="764"/>
        <v>5.04935404742437</v>
      </c>
      <c r="EK553" s="20">
        <v>11872</v>
      </c>
      <c r="EL553" s="12">
        <v>0.99</v>
      </c>
      <c r="EM553" s="12">
        <v>4.14</v>
      </c>
      <c r="EN553" s="9">
        <f t="shared" si="765"/>
        <v>5.0986</v>
      </c>
      <c r="EO553" s="10">
        <v>1.225</v>
      </c>
      <c r="EP553" s="22">
        <v>1.2</v>
      </c>
      <c r="EQ553" s="21">
        <f t="shared" si="766"/>
        <v>404136.377929819</v>
      </c>
    </row>
    <row r="554" s="1" customFormat="1" customHeight="1" spans="1:147">
      <c r="F554" s="12">
        <v>1524</v>
      </c>
      <c r="G554" s="12">
        <f t="shared" si="767"/>
        <v>2.64</v>
      </c>
      <c r="H554" s="13">
        <v>1.35</v>
      </c>
      <c r="I554" s="14">
        <v>1.4</v>
      </c>
      <c r="J554" s="15">
        <f t="shared" si="727"/>
        <v>7604.1504</v>
      </c>
      <c r="K554" s="12">
        <v>1</v>
      </c>
      <c r="L554" s="12">
        <v>1524</v>
      </c>
      <c r="M554" s="12">
        <v>1.23</v>
      </c>
      <c r="N554" s="19">
        <f t="shared" si="728"/>
        <v>4.82477866061294</v>
      </c>
      <c r="O554" s="20">
        <v>11872</v>
      </c>
      <c r="P554" s="12">
        <v>0.99</v>
      </c>
      <c r="Q554" s="12">
        <v>3.34</v>
      </c>
      <c r="R554" s="9">
        <f t="shared" si="729"/>
        <v>4.3066</v>
      </c>
      <c r="S554" s="10">
        <v>1.225</v>
      </c>
      <c r="T554" s="20">
        <v>1</v>
      </c>
      <c r="U554" s="21">
        <f t="shared" si="730"/>
        <v>256184.21492052</v>
      </c>
      <c r="AA554" s="12">
        <v>1524</v>
      </c>
      <c r="AB554" s="12">
        <f t="shared" si="768"/>
        <v>2.64</v>
      </c>
      <c r="AC554" s="13">
        <v>1.35</v>
      </c>
      <c r="AD554" s="14">
        <v>1.4</v>
      </c>
      <c r="AE554" s="15">
        <f t="shared" si="732"/>
        <v>7604.1504</v>
      </c>
      <c r="AF554" s="12">
        <v>1</v>
      </c>
      <c r="AG554" s="12">
        <v>1524</v>
      </c>
      <c r="AH554" s="12">
        <v>1.23</v>
      </c>
      <c r="AI554" s="19">
        <f t="shared" si="733"/>
        <v>4.82477866061294</v>
      </c>
      <c r="AJ554" s="20">
        <v>11872</v>
      </c>
      <c r="AK554" s="12">
        <v>0.99</v>
      </c>
      <c r="AL554" s="12">
        <v>3.34</v>
      </c>
      <c r="AM554" s="9">
        <f t="shared" si="734"/>
        <v>4.3066</v>
      </c>
      <c r="AN554" s="10">
        <v>1.225</v>
      </c>
      <c r="AO554" s="22">
        <v>1.015</v>
      </c>
      <c r="AP554" s="21">
        <f t="shared" si="735"/>
        <v>260026.978144328</v>
      </c>
      <c r="AV554" s="12">
        <v>1524</v>
      </c>
      <c r="AW554" s="12">
        <f t="shared" si="769"/>
        <v>2.64</v>
      </c>
      <c r="AX554" s="13">
        <v>1.35</v>
      </c>
      <c r="AY554" s="14">
        <v>1.4</v>
      </c>
      <c r="AZ554" s="15">
        <f t="shared" si="737"/>
        <v>7604.1504</v>
      </c>
      <c r="BA554" s="12">
        <v>1</v>
      </c>
      <c r="BB554" s="12">
        <v>1524</v>
      </c>
      <c r="BC554" s="12">
        <v>1.23</v>
      </c>
      <c r="BD554" s="19">
        <f t="shared" si="738"/>
        <v>4.82477866061294</v>
      </c>
      <c r="BE554" s="20">
        <v>11872</v>
      </c>
      <c r="BF554" s="12">
        <v>0.99</v>
      </c>
      <c r="BG554" s="12">
        <v>3.34</v>
      </c>
      <c r="BH554" s="9">
        <f t="shared" si="739"/>
        <v>4.3066</v>
      </c>
      <c r="BI554" s="10">
        <v>1.225</v>
      </c>
      <c r="BJ554" s="20">
        <v>1</v>
      </c>
      <c r="BK554" s="21">
        <f t="shared" si="740"/>
        <v>256184.21492052</v>
      </c>
      <c r="BQ554" s="12">
        <v>1524</v>
      </c>
      <c r="BR554" s="12">
        <f t="shared" si="770"/>
        <v>2.64</v>
      </c>
      <c r="BS554" s="13">
        <v>1.35</v>
      </c>
      <c r="BT554" s="14">
        <v>1.4</v>
      </c>
      <c r="BU554" s="15">
        <f t="shared" si="742"/>
        <v>7604.1504</v>
      </c>
      <c r="BV554" s="12">
        <v>1</v>
      </c>
      <c r="BW554" s="12">
        <v>1524</v>
      </c>
      <c r="BX554" s="12">
        <v>1.23</v>
      </c>
      <c r="BY554" s="19">
        <f t="shared" si="743"/>
        <v>4.82477866061294</v>
      </c>
      <c r="BZ554" s="20">
        <v>11872</v>
      </c>
      <c r="CA554" s="12">
        <v>0.99</v>
      </c>
      <c r="CB554" s="12">
        <v>3.34</v>
      </c>
      <c r="CC554" s="9">
        <f t="shared" si="744"/>
        <v>4.3066</v>
      </c>
      <c r="CD554" s="10">
        <v>1.225</v>
      </c>
      <c r="CE554" s="22">
        <v>1.015</v>
      </c>
      <c r="CF554" s="21">
        <f t="shared" si="745"/>
        <v>260026.978144328</v>
      </c>
      <c r="CL554" s="12">
        <f t="shared" si="746"/>
        <v>1669</v>
      </c>
      <c r="CM554" s="12">
        <f t="shared" si="771"/>
        <v>2.64</v>
      </c>
      <c r="CN554" s="13">
        <v>1.35</v>
      </c>
      <c r="CO554" s="14">
        <v>1.4</v>
      </c>
      <c r="CP554" s="15">
        <f t="shared" si="748"/>
        <v>8327.6424</v>
      </c>
      <c r="CQ554" s="12">
        <v>1</v>
      </c>
      <c r="CR554" s="12">
        <f t="shared" si="749"/>
        <v>1669</v>
      </c>
      <c r="CS554" s="12">
        <v>1.23</v>
      </c>
      <c r="CT554" s="19">
        <f t="shared" si="750"/>
        <v>4.95935404742437</v>
      </c>
      <c r="CU554" s="20">
        <v>11872</v>
      </c>
      <c r="CV554" s="12">
        <v>0.99</v>
      </c>
      <c r="CW554" s="12">
        <v>3.34</v>
      </c>
      <c r="CX554" s="9">
        <f t="shared" si="751"/>
        <v>4.3066</v>
      </c>
      <c r="CY554" s="10">
        <v>1.225</v>
      </c>
      <c r="CZ554" s="22">
        <v>1.085</v>
      </c>
      <c r="DA554" s="21">
        <f t="shared" si="752"/>
        <v>304355.482683126</v>
      </c>
      <c r="DG554" s="12">
        <f t="shared" si="753"/>
        <v>1669</v>
      </c>
      <c r="DH554" s="12">
        <f t="shared" si="772"/>
        <v>2.64</v>
      </c>
      <c r="DI554" s="13">
        <v>1.35</v>
      </c>
      <c r="DJ554" s="14">
        <v>1.4</v>
      </c>
      <c r="DK554" s="15">
        <f t="shared" si="755"/>
        <v>8327.6424</v>
      </c>
      <c r="DL554" s="12">
        <v>1</v>
      </c>
      <c r="DM554" s="12">
        <f t="shared" si="756"/>
        <v>1669</v>
      </c>
      <c r="DN554" s="12">
        <v>1.23</v>
      </c>
      <c r="DO554" s="19">
        <f t="shared" si="757"/>
        <v>4.95935404742437</v>
      </c>
      <c r="DP554" s="20">
        <v>11872</v>
      </c>
      <c r="DQ554" s="12">
        <v>0.99</v>
      </c>
      <c r="DR554" s="12">
        <v>3.34</v>
      </c>
      <c r="DS554" s="9">
        <f t="shared" si="758"/>
        <v>4.3066</v>
      </c>
      <c r="DT554" s="10">
        <v>1.225</v>
      </c>
      <c r="DU554" s="22">
        <v>1.085</v>
      </c>
      <c r="DV554" s="21">
        <f t="shared" si="759"/>
        <v>304355.482683126</v>
      </c>
      <c r="EB554" s="12">
        <f t="shared" si="760"/>
        <v>1669</v>
      </c>
      <c r="EC554" s="12">
        <f t="shared" si="773"/>
        <v>2.64</v>
      </c>
      <c r="ED554" s="13">
        <v>1.35</v>
      </c>
      <c r="EE554" s="14">
        <v>1.4</v>
      </c>
      <c r="EF554" s="15">
        <f t="shared" si="762"/>
        <v>8327.6424</v>
      </c>
      <c r="EG554" s="12">
        <v>1</v>
      </c>
      <c r="EH554" s="12">
        <f t="shared" si="763"/>
        <v>1669</v>
      </c>
      <c r="EI554" s="12">
        <v>1.32</v>
      </c>
      <c r="EJ554" s="19">
        <f t="shared" si="764"/>
        <v>5.04935404742437</v>
      </c>
      <c r="EK554" s="20">
        <v>11872</v>
      </c>
      <c r="EL554" s="12">
        <v>0.99</v>
      </c>
      <c r="EM554" s="12">
        <v>4.14</v>
      </c>
      <c r="EN554" s="9">
        <f t="shared" si="765"/>
        <v>5.0986</v>
      </c>
      <c r="EO554" s="10">
        <v>1.225</v>
      </c>
      <c r="EP554" s="22">
        <v>1.2</v>
      </c>
      <c r="EQ554" s="21">
        <f t="shared" si="766"/>
        <v>404136.377929819</v>
      </c>
    </row>
    <row r="555" s="1" customFormat="1" customHeight="1" spans="1:147">
      <c r="F555" s="12">
        <v>1524</v>
      </c>
      <c r="G555" s="12">
        <f>2.72+0.6</f>
        <v>3.32</v>
      </c>
      <c r="H555" s="13">
        <v>1.35</v>
      </c>
      <c r="I555" s="14">
        <v>1.4</v>
      </c>
      <c r="J555" s="15">
        <f t="shared" si="727"/>
        <v>9562.7952</v>
      </c>
      <c r="K555" s="12">
        <v>1</v>
      </c>
      <c r="L555" s="12">
        <v>1524</v>
      </c>
      <c r="M555" s="12">
        <v>1.23</v>
      </c>
      <c r="N555" s="19">
        <f t="shared" si="728"/>
        <v>4.82477866061294</v>
      </c>
      <c r="O555" s="20">
        <v>11872</v>
      </c>
      <c r="P555" s="12">
        <v>0.99</v>
      </c>
      <c r="Q555" s="12">
        <v>3.34</v>
      </c>
      <c r="R555" s="9">
        <f t="shared" si="729"/>
        <v>4.3066</v>
      </c>
      <c r="S555" s="10">
        <v>1.225</v>
      </c>
      <c r="T555" s="20">
        <v>1</v>
      </c>
      <c r="U555" s="21">
        <f t="shared" si="730"/>
        <v>306038.638960048</v>
      </c>
      <c r="AA555" s="12">
        <v>1524</v>
      </c>
      <c r="AB555" s="12">
        <f>2.72+0.6</f>
        <v>3.32</v>
      </c>
      <c r="AC555" s="13">
        <v>1.35</v>
      </c>
      <c r="AD555" s="14">
        <v>1.4</v>
      </c>
      <c r="AE555" s="15">
        <f t="shared" si="732"/>
        <v>9562.7952</v>
      </c>
      <c r="AF555" s="12">
        <v>1</v>
      </c>
      <c r="AG555" s="12">
        <v>1524</v>
      </c>
      <c r="AH555" s="12">
        <v>1.23</v>
      </c>
      <c r="AI555" s="19">
        <f t="shared" si="733"/>
        <v>4.82477866061294</v>
      </c>
      <c r="AJ555" s="20">
        <v>11872</v>
      </c>
      <c r="AK555" s="12">
        <v>0.99</v>
      </c>
      <c r="AL555" s="12">
        <v>3.34</v>
      </c>
      <c r="AM555" s="9">
        <f t="shared" si="734"/>
        <v>4.3066</v>
      </c>
      <c r="AN555" s="10">
        <v>1.225</v>
      </c>
      <c r="AO555" s="22">
        <v>1.015</v>
      </c>
      <c r="AP555" s="21">
        <f t="shared" si="735"/>
        <v>310629.218544449</v>
      </c>
      <c r="AV555" s="12">
        <v>1524</v>
      </c>
      <c r="AW555" s="12">
        <f>2.72+0.6</f>
        <v>3.32</v>
      </c>
      <c r="AX555" s="13">
        <v>1.35</v>
      </c>
      <c r="AY555" s="14">
        <v>1.4</v>
      </c>
      <c r="AZ555" s="15">
        <f t="shared" si="737"/>
        <v>9562.7952</v>
      </c>
      <c r="BA555" s="12">
        <v>1</v>
      </c>
      <c r="BB555" s="12">
        <v>1524</v>
      </c>
      <c r="BC555" s="12">
        <v>1.23</v>
      </c>
      <c r="BD555" s="19">
        <f t="shared" si="738"/>
        <v>4.82477866061294</v>
      </c>
      <c r="BE555" s="20">
        <v>11872</v>
      </c>
      <c r="BF555" s="12">
        <v>0.99</v>
      </c>
      <c r="BG555" s="12">
        <v>3.34</v>
      </c>
      <c r="BH555" s="9">
        <f t="shared" si="739"/>
        <v>4.3066</v>
      </c>
      <c r="BI555" s="10">
        <v>1.225</v>
      </c>
      <c r="BJ555" s="20">
        <v>1</v>
      </c>
      <c r="BK555" s="21">
        <f t="shared" si="740"/>
        <v>306038.638960048</v>
      </c>
      <c r="BQ555" s="12">
        <v>1524</v>
      </c>
      <c r="BR555" s="12">
        <f>2.72+0.6</f>
        <v>3.32</v>
      </c>
      <c r="BS555" s="13">
        <v>1.35</v>
      </c>
      <c r="BT555" s="14">
        <v>1.4</v>
      </c>
      <c r="BU555" s="15">
        <f t="shared" si="742"/>
        <v>9562.7952</v>
      </c>
      <c r="BV555" s="12">
        <v>1</v>
      </c>
      <c r="BW555" s="12">
        <v>1524</v>
      </c>
      <c r="BX555" s="12">
        <v>1.23</v>
      </c>
      <c r="BY555" s="19">
        <f t="shared" si="743"/>
        <v>4.82477866061294</v>
      </c>
      <c r="BZ555" s="20">
        <v>11872</v>
      </c>
      <c r="CA555" s="12">
        <v>0.99</v>
      </c>
      <c r="CB555" s="12">
        <v>3.34</v>
      </c>
      <c r="CC555" s="9">
        <f t="shared" si="744"/>
        <v>4.3066</v>
      </c>
      <c r="CD555" s="10">
        <v>1.225</v>
      </c>
      <c r="CE555" s="22">
        <v>1.015</v>
      </c>
      <c r="CF555" s="21">
        <f t="shared" si="745"/>
        <v>310629.218544449</v>
      </c>
      <c r="CL555" s="12">
        <f t="shared" si="746"/>
        <v>1669</v>
      </c>
      <c r="CM555" s="12">
        <f>2.72+0.6</f>
        <v>3.32</v>
      </c>
      <c r="CN555" s="13">
        <v>1.35</v>
      </c>
      <c r="CO555" s="14">
        <v>1.4</v>
      </c>
      <c r="CP555" s="15">
        <f t="shared" si="748"/>
        <v>10472.6412</v>
      </c>
      <c r="CQ555" s="12">
        <v>1</v>
      </c>
      <c r="CR555" s="12">
        <f t="shared" si="749"/>
        <v>1669</v>
      </c>
      <c r="CS555" s="12">
        <v>1.23</v>
      </c>
      <c r="CT555" s="19">
        <f t="shared" si="750"/>
        <v>4.95935404742437</v>
      </c>
      <c r="CU555" s="20">
        <v>11872</v>
      </c>
      <c r="CV555" s="12">
        <v>0.99</v>
      </c>
      <c r="CW555" s="12">
        <v>3.34</v>
      </c>
      <c r="CX555" s="9">
        <f t="shared" si="751"/>
        <v>4.3066</v>
      </c>
      <c r="CY555" s="10">
        <v>1.225</v>
      </c>
      <c r="CZ555" s="22">
        <v>1.085</v>
      </c>
      <c r="DA555" s="21">
        <f t="shared" si="752"/>
        <v>365246.401878198</v>
      </c>
      <c r="DG555" s="12">
        <f t="shared" si="753"/>
        <v>1669</v>
      </c>
      <c r="DH555" s="12">
        <f>2.72+0.6</f>
        <v>3.32</v>
      </c>
      <c r="DI555" s="13">
        <v>1.35</v>
      </c>
      <c r="DJ555" s="14">
        <v>1.4</v>
      </c>
      <c r="DK555" s="15">
        <f t="shared" si="755"/>
        <v>10472.6412</v>
      </c>
      <c r="DL555" s="12">
        <v>1</v>
      </c>
      <c r="DM555" s="12">
        <f t="shared" si="756"/>
        <v>1669</v>
      </c>
      <c r="DN555" s="12">
        <v>1.23</v>
      </c>
      <c r="DO555" s="19">
        <f t="shared" si="757"/>
        <v>4.95935404742437</v>
      </c>
      <c r="DP555" s="20">
        <v>11872</v>
      </c>
      <c r="DQ555" s="12">
        <v>0.99</v>
      </c>
      <c r="DR555" s="12">
        <v>3.34</v>
      </c>
      <c r="DS555" s="9">
        <f t="shared" si="758"/>
        <v>4.3066</v>
      </c>
      <c r="DT555" s="10">
        <v>1.225</v>
      </c>
      <c r="DU555" s="22">
        <v>1.085</v>
      </c>
      <c r="DV555" s="21">
        <f t="shared" si="759"/>
        <v>365246.401878198</v>
      </c>
      <c r="EB555" s="12">
        <f t="shared" si="760"/>
        <v>1669</v>
      </c>
      <c r="EC555" s="12">
        <f>2.72+0.6</f>
        <v>3.32</v>
      </c>
      <c r="ED555" s="13">
        <v>1.35</v>
      </c>
      <c r="EE555" s="14">
        <v>1.4</v>
      </c>
      <c r="EF555" s="15">
        <f t="shared" si="762"/>
        <v>10472.6412</v>
      </c>
      <c r="EG555" s="12">
        <v>1</v>
      </c>
      <c r="EH555" s="12">
        <f t="shared" si="763"/>
        <v>1669</v>
      </c>
      <c r="EI555" s="12">
        <v>1.32</v>
      </c>
      <c r="EJ555" s="19">
        <f t="shared" si="764"/>
        <v>5.04935404742437</v>
      </c>
      <c r="EK555" s="20">
        <v>11872</v>
      </c>
      <c r="EL555" s="12">
        <v>0.99</v>
      </c>
      <c r="EM555" s="12">
        <v>4.14</v>
      </c>
      <c r="EN555" s="9">
        <f t="shared" si="765"/>
        <v>5.0986</v>
      </c>
      <c r="EO555" s="10">
        <v>1.225</v>
      </c>
      <c r="EP555" s="22">
        <v>1.2</v>
      </c>
      <c r="EQ555" s="21">
        <f t="shared" si="766"/>
        <v>485313.033241924</v>
      </c>
    </row>
    <row r="556" s="1" customFormat="1" customHeight="1" spans="1:147">
      <c r="F556" s="12">
        <v>1524</v>
      </c>
      <c r="G556" s="12">
        <f t="shared" ref="G556:G560" si="774">2.04+0.6</f>
        <v>2.64</v>
      </c>
      <c r="H556" s="13">
        <v>1.35</v>
      </c>
      <c r="I556" s="14">
        <v>1.4</v>
      </c>
      <c r="J556" s="15">
        <f t="shared" si="727"/>
        <v>7604.1504</v>
      </c>
      <c r="K556" s="12">
        <v>1</v>
      </c>
      <c r="L556" s="12">
        <v>1524</v>
      </c>
      <c r="M556" s="12">
        <v>1.23</v>
      </c>
      <c r="N556" s="19">
        <f t="shared" si="728"/>
        <v>4.82477866061294</v>
      </c>
      <c r="O556" s="20">
        <v>11872</v>
      </c>
      <c r="P556" s="12">
        <v>0.99</v>
      </c>
      <c r="Q556" s="12">
        <v>3.34</v>
      </c>
      <c r="R556" s="9">
        <f t="shared" si="729"/>
        <v>4.3066</v>
      </c>
      <c r="S556" s="10">
        <v>1.225</v>
      </c>
      <c r="T556" s="20">
        <v>1</v>
      </c>
      <c r="U556" s="21">
        <f t="shared" si="730"/>
        <v>256184.21492052</v>
      </c>
      <c r="AA556" s="12">
        <v>1524</v>
      </c>
      <c r="AB556" s="12">
        <f t="shared" ref="AB556:AB560" si="775">2.04+0.6</f>
        <v>2.64</v>
      </c>
      <c r="AC556" s="13">
        <v>1.35</v>
      </c>
      <c r="AD556" s="14">
        <v>1.4</v>
      </c>
      <c r="AE556" s="15">
        <f t="shared" si="732"/>
        <v>7604.1504</v>
      </c>
      <c r="AF556" s="12">
        <v>1</v>
      </c>
      <c r="AG556" s="12">
        <v>1524</v>
      </c>
      <c r="AH556" s="12">
        <v>1.23</v>
      </c>
      <c r="AI556" s="19">
        <f t="shared" si="733"/>
        <v>4.82477866061294</v>
      </c>
      <c r="AJ556" s="20">
        <v>11872</v>
      </c>
      <c r="AK556" s="12">
        <v>0.99</v>
      </c>
      <c r="AL556" s="12">
        <v>3.34</v>
      </c>
      <c r="AM556" s="9">
        <f t="shared" si="734"/>
        <v>4.3066</v>
      </c>
      <c r="AN556" s="10">
        <v>1.225</v>
      </c>
      <c r="AO556" s="22">
        <v>1.015</v>
      </c>
      <c r="AP556" s="21">
        <f t="shared" si="735"/>
        <v>260026.978144328</v>
      </c>
      <c r="AV556" s="12">
        <v>1524</v>
      </c>
      <c r="AW556" s="12">
        <f t="shared" ref="AW556:AW560" si="776">2.04+0.6</f>
        <v>2.64</v>
      </c>
      <c r="AX556" s="13">
        <v>1.35</v>
      </c>
      <c r="AY556" s="14">
        <v>1.4</v>
      </c>
      <c r="AZ556" s="15">
        <f t="shared" si="737"/>
        <v>7604.1504</v>
      </c>
      <c r="BA556" s="12">
        <v>1</v>
      </c>
      <c r="BB556" s="12">
        <v>1524</v>
      </c>
      <c r="BC556" s="12">
        <v>1.23</v>
      </c>
      <c r="BD556" s="19">
        <f t="shared" si="738"/>
        <v>4.82477866061294</v>
      </c>
      <c r="BE556" s="20">
        <v>11872</v>
      </c>
      <c r="BF556" s="12">
        <v>0.99</v>
      </c>
      <c r="BG556" s="12">
        <v>3.34</v>
      </c>
      <c r="BH556" s="9">
        <f t="shared" si="739"/>
        <v>4.3066</v>
      </c>
      <c r="BI556" s="10">
        <v>1.225</v>
      </c>
      <c r="BJ556" s="20">
        <v>1</v>
      </c>
      <c r="BK556" s="21">
        <f t="shared" si="740"/>
        <v>256184.21492052</v>
      </c>
      <c r="BQ556" s="12">
        <v>1524</v>
      </c>
      <c r="BR556" s="12">
        <f t="shared" ref="BR556:BR560" si="777">2.04+0.6</f>
        <v>2.64</v>
      </c>
      <c r="BS556" s="13">
        <v>1.35</v>
      </c>
      <c r="BT556" s="14">
        <v>1.4</v>
      </c>
      <c r="BU556" s="15">
        <f t="shared" si="742"/>
        <v>7604.1504</v>
      </c>
      <c r="BV556" s="12">
        <v>1</v>
      </c>
      <c r="BW556" s="12">
        <v>1524</v>
      </c>
      <c r="BX556" s="12">
        <v>1.23</v>
      </c>
      <c r="BY556" s="19">
        <f t="shared" si="743"/>
        <v>4.82477866061294</v>
      </c>
      <c r="BZ556" s="20">
        <v>11872</v>
      </c>
      <c r="CA556" s="12">
        <v>0.99</v>
      </c>
      <c r="CB556" s="12">
        <v>3.34</v>
      </c>
      <c r="CC556" s="9">
        <f t="shared" si="744"/>
        <v>4.3066</v>
      </c>
      <c r="CD556" s="10">
        <v>1.225</v>
      </c>
      <c r="CE556" s="22">
        <v>1.015</v>
      </c>
      <c r="CF556" s="21">
        <f t="shared" si="745"/>
        <v>260026.978144328</v>
      </c>
      <c r="CL556" s="12">
        <f t="shared" si="746"/>
        <v>1669</v>
      </c>
      <c r="CM556" s="12">
        <f t="shared" ref="CM556:CM560" si="778">2.04+0.6</f>
        <v>2.64</v>
      </c>
      <c r="CN556" s="13">
        <v>1.35</v>
      </c>
      <c r="CO556" s="14">
        <v>1.4</v>
      </c>
      <c r="CP556" s="15">
        <f t="shared" si="748"/>
        <v>8327.6424</v>
      </c>
      <c r="CQ556" s="12">
        <v>1</v>
      </c>
      <c r="CR556" s="12">
        <f t="shared" si="749"/>
        <v>1669</v>
      </c>
      <c r="CS556" s="12">
        <v>1.23</v>
      </c>
      <c r="CT556" s="19">
        <f t="shared" si="750"/>
        <v>4.95935404742437</v>
      </c>
      <c r="CU556" s="20">
        <v>11872</v>
      </c>
      <c r="CV556" s="12">
        <v>0.99</v>
      </c>
      <c r="CW556" s="12">
        <v>3.34</v>
      </c>
      <c r="CX556" s="9">
        <f t="shared" si="751"/>
        <v>4.3066</v>
      </c>
      <c r="CY556" s="10">
        <v>1.225</v>
      </c>
      <c r="CZ556" s="22">
        <v>1.085</v>
      </c>
      <c r="DA556" s="21">
        <f t="shared" si="752"/>
        <v>304355.482683126</v>
      </c>
      <c r="DG556" s="12">
        <f t="shared" si="753"/>
        <v>1669</v>
      </c>
      <c r="DH556" s="12">
        <f t="shared" ref="DH556:DH560" si="779">2.04+0.6</f>
        <v>2.64</v>
      </c>
      <c r="DI556" s="13">
        <v>1.35</v>
      </c>
      <c r="DJ556" s="14">
        <v>1.4</v>
      </c>
      <c r="DK556" s="15">
        <f t="shared" si="755"/>
        <v>8327.6424</v>
      </c>
      <c r="DL556" s="12">
        <v>1</v>
      </c>
      <c r="DM556" s="12">
        <f t="shared" si="756"/>
        <v>1669</v>
      </c>
      <c r="DN556" s="12">
        <v>1.23</v>
      </c>
      <c r="DO556" s="19">
        <f t="shared" si="757"/>
        <v>4.95935404742437</v>
      </c>
      <c r="DP556" s="20">
        <v>11872</v>
      </c>
      <c r="DQ556" s="12">
        <v>0.99</v>
      </c>
      <c r="DR556" s="12">
        <v>3.34</v>
      </c>
      <c r="DS556" s="9">
        <f t="shared" si="758"/>
        <v>4.3066</v>
      </c>
      <c r="DT556" s="10">
        <v>1.225</v>
      </c>
      <c r="DU556" s="22">
        <v>1.085</v>
      </c>
      <c r="DV556" s="21">
        <f t="shared" si="759"/>
        <v>304355.482683126</v>
      </c>
      <c r="EB556" s="12">
        <f t="shared" si="760"/>
        <v>1669</v>
      </c>
      <c r="EC556" s="12">
        <f t="shared" ref="EC556:EC560" si="780">2.04+0.6</f>
        <v>2.64</v>
      </c>
      <c r="ED556" s="13">
        <v>1.35</v>
      </c>
      <c r="EE556" s="14">
        <v>1.4</v>
      </c>
      <c r="EF556" s="15">
        <f t="shared" si="762"/>
        <v>8327.6424</v>
      </c>
      <c r="EG556" s="12">
        <v>1</v>
      </c>
      <c r="EH556" s="12">
        <f t="shared" si="763"/>
        <v>1669</v>
      </c>
      <c r="EI556" s="12">
        <v>1.32</v>
      </c>
      <c r="EJ556" s="19">
        <f t="shared" si="764"/>
        <v>5.04935404742437</v>
      </c>
      <c r="EK556" s="20">
        <v>11872</v>
      </c>
      <c r="EL556" s="12">
        <v>0.99</v>
      </c>
      <c r="EM556" s="12">
        <v>4.14</v>
      </c>
      <c r="EN556" s="9">
        <f t="shared" si="765"/>
        <v>5.0986</v>
      </c>
      <c r="EO556" s="10">
        <v>1.225</v>
      </c>
      <c r="EP556" s="22">
        <v>1.2</v>
      </c>
      <c r="EQ556" s="21">
        <f t="shared" si="766"/>
        <v>404136.377929819</v>
      </c>
    </row>
    <row r="557" s="1" customFormat="1" customHeight="1" spans="1:147">
      <c r="F557" s="12">
        <v>1524</v>
      </c>
      <c r="G557" s="12">
        <f t="shared" si="774"/>
        <v>2.64</v>
      </c>
      <c r="H557" s="13">
        <v>1.35</v>
      </c>
      <c r="I557" s="14">
        <v>1.4</v>
      </c>
      <c r="J557" s="15">
        <f t="shared" si="727"/>
        <v>7604.1504</v>
      </c>
      <c r="K557" s="12">
        <v>1</v>
      </c>
      <c r="L557" s="12">
        <v>1524</v>
      </c>
      <c r="M557" s="12">
        <v>1.23</v>
      </c>
      <c r="N557" s="19">
        <f t="shared" si="728"/>
        <v>4.82477866061294</v>
      </c>
      <c r="O557" s="20">
        <v>11872</v>
      </c>
      <c r="P557" s="12">
        <v>0.99</v>
      </c>
      <c r="Q557" s="12">
        <v>3.34</v>
      </c>
      <c r="R557" s="9">
        <f t="shared" si="729"/>
        <v>4.3066</v>
      </c>
      <c r="S557" s="10">
        <v>1.225</v>
      </c>
      <c r="T557" s="20">
        <v>1</v>
      </c>
      <c r="U557" s="21">
        <f t="shared" si="730"/>
        <v>256184.21492052</v>
      </c>
      <c r="AA557" s="12">
        <v>1524</v>
      </c>
      <c r="AB557" s="12">
        <f t="shared" si="775"/>
        <v>2.64</v>
      </c>
      <c r="AC557" s="13">
        <v>1.35</v>
      </c>
      <c r="AD557" s="14">
        <v>1.4</v>
      </c>
      <c r="AE557" s="15">
        <f t="shared" si="732"/>
        <v>7604.1504</v>
      </c>
      <c r="AF557" s="12">
        <v>1</v>
      </c>
      <c r="AG557" s="12">
        <v>1524</v>
      </c>
      <c r="AH557" s="12">
        <v>1.23</v>
      </c>
      <c r="AI557" s="19">
        <f t="shared" si="733"/>
        <v>4.82477866061294</v>
      </c>
      <c r="AJ557" s="20">
        <v>11872</v>
      </c>
      <c r="AK557" s="12">
        <v>0.99</v>
      </c>
      <c r="AL557" s="12">
        <v>3.34</v>
      </c>
      <c r="AM557" s="9">
        <f t="shared" si="734"/>
        <v>4.3066</v>
      </c>
      <c r="AN557" s="10">
        <v>1.225</v>
      </c>
      <c r="AO557" s="22">
        <v>1.015</v>
      </c>
      <c r="AP557" s="21">
        <f t="shared" si="735"/>
        <v>260026.978144328</v>
      </c>
      <c r="AV557" s="12">
        <v>1524</v>
      </c>
      <c r="AW557" s="12">
        <f t="shared" si="776"/>
        <v>2.64</v>
      </c>
      <c r="AX557" s="13">
        <v>1.35</v>
      </c>
      <c r="AY557" s="14">
        <v>1.4</v>
      </c>
      <c r="AZ557" s="15">
        <f t="shared" si="737"/>
        <v>7604.1504</v>
      </c>
      <c r="BA557" s="12">
        <v>1</v>
      </c>
      <c r="BB557" s="12">
        <v>1524</v>
      </c>
      <c r="BC557" s="12">
        <v>1.23</v>
      </c>
      <c r="BD557" s="19">
        <f t="shared" si="738"/>
        <v>4.82477866061294</v>
      </c>
      <c r="BE557" s="20">
        <v>11872</v>
      </c>
      <c r="BF557" s="12">
        <v>0.99</v>
      </c>
      <c r="BG557" s="12">
        <v>3.34</v>
      </c>
      <c r="BH557" s="9">
        <f t="shared" si="739"/>
        <v>4.3066</v>
      </c>
      <c r="BI557" s="10">
        <v>1.225</v>
      </c>
      <c r="BJ557" s="20">
        <v>1</v>
      </c>
      <c r="BK557" s="21">
        <f t="shared" si="740"/>
        <v>256184.21492052</v>
      </c>
      <c r="BQ557" s="12">
        <v>1524</v>
      </c>
      <c r="BR557" s="12">
        <f t="shared" si="777"/>
        <v>2.64</v>
      </c>
      <c r="BS557" s="13">
        <v>1.35</v>
      </c>
      <c r="BT557" s="14">
        <v>1.4</v>
      </c>
      <c r="BU557" s="15">
        <f t="shared" si="742"/>
        <v>7604.1504</v>
      </c>
      <c r="BV557" s="12">
        <v>1</v>
      </c>
      <c r="BW557" s="12">
        <v>1524</v>
      </c>
      <c r="BX557" s="12">
        <v>1.23</v>
      </c>
      <c r="BY557" s="19">
        <f t="shared" si="743"/>
        <v>4.82477866061294</v>
      </c>
      <c r="BZ557" s="20">
        <v>11872</v>
      </c>
      <c r="CA557" s="12">
        <v>0.99</v>
      </c>
      <c r="CB557" s="12">
        <v>3.34</v>
      </c>
      <c r="CC557" s="9">
        <f t="shared" si="744"/>
        <v>4.3066</v>
      </c>
      <c r="CD557" s="10">
        <v>1.225</v>
      </c>
      <c r="CE557" s="22">
        <v>1.015</v>
      </c>
      <c r="CF557" s="21">
        <f t="shared" si="745"/>
        <v>260026.978144328</v>
      </c>
      <c r="CL557" s="12">
        <f t="shared" si="746"/>
        <v>1669</v>
      </c>
      <c r="CM557" s="12">
        <f t="shared" si="778"/>
        <v>2.64</v>
      </c>
      <c r="CN557" s="13">
        <v>1.35</v>
      </c>
      <c r="CO557" s="14">
        <v>1.4</v>
      </c>
      <c r="CP557" s="15">
        <f t="shared" si="748"/>
        <v>8327.6424</v>
      </c>
      <c r="CQ557" s="12">
        <v>1</v>
      </c>
      <c r="CR557" s="12">
        <f t="shared" si="749"/>
        <v>1669</v>
      </c>
      <c r="CS557" s="12">
        <v>1.23</v>
      </c>
      <c r="CT557" s="19">
        <f t="shared" si="750"/>
        <v>4.95935404742437</v>
      </c>
      <c r="CU557" s="20">
        <v>11872</v>
      </c>
      <c r="CV557" s="12">
        <v>0.99</v>
      </c>
      <c r="CW557" s="12">
        <v>3.34</v>
      </c>
      <c r="CX557" s="9">
        <f t="shared" si="751"/>
        <v>4.3066</v>
      </c>
      <c r="CY557" s="10">
        <v>1.225</v>
      </c>
      <c r="CZ557" s="22">
        <v>1.085</v>
      </c>
      <c r="DA557" s="21">
        <f t="shared" si="752"/>
        <v>304355.482683126</v>
      </c>
      <c r="DG557" s="12">
        <f t="shared" si="753"/>
        <v>1669</v>
      </c>
      <c r="DH557" s="12">
        <f t="shared" si="779"/>
        <v>2.64</v>
      </c>
      <c r="DI557" s="13">
        <v>1.35</v>
      </c>
      <c r="DJ557" s="14">
        <v>1.4</v>
      </c>
      <c r="DK557" s="15">
        <f t="shared" si="755"/>
        <v>8327.6424</v>
      </c>
      <c r="DL557" s="12">
        <v>1</v>
      </c>
      <c r="DM557" s="12">
        <f t="shared" si="756"/>
        <v>1669</v>
      </c>
      <c r="DN557" s="12">
        <v>1.23</v>
      </c>
      <c r="DO557" s="19">
        <f t="shared" si="757"/>
        <v>4.95935404742437</v>
      </c>
      <c r="DP557" s="20">
        <v>11872</v>
      </c>
      <c r="DQ557" s="12">
        <v>0.99</v>
      </c>
      <c r="DR557" s="12">
        <v>3.34</v>
      </c>
      <c r="DS557" s="9">
        <f t="shared" si="758"/>
        <v>4.3066</v>
      </c>
      <c r="DT557" s="10">
        <v>1.225</v>
      </c>
      <c r="DU557" s="22">
        <v>1.085</v>
      </c>
      <c r="DV557" s="21">
        <f t="shared" si="759"/>
        <v>304355.482683126</v>
      </c>
      <c r="EB557" s="12">
        <f t="shared" si="760"/>
        <v>1669</v>
      </c>
      <c r="EC557" s="12">
        <f t="shared" si="780"/>
        <v>2.64</v>
      </c>
      <c r="ED557" s="13">
        <v>1.35</v>
      </c>
      <c r="EE557" s="14">
        <v>1.4</v>
      </c>
      <c r="EF557" s="15">
        <f t="shared" si="762"/>
        <v>8327.6424</v>
      </c>
      <c r="EG557" s="12">
        <v>1</v>
      </c>
      <c r="EH557" s="12">
        <f t="shared" si="763"/>
        <v>1669</v>
      </c>
      <c r="EI557" s="12">
        <v>1.32</v>
      </c>
      <c r="EJ557" s="19">
        <f t="shared" si="764"/>
        <v>5.04935404742437</v>
      </c>
      <c r="EK557" s="20">
        <v>11872</v>
      </c>
      <c r="EL557" s="12">
        <v>0.99</v>
      </c>
      <c r="EM557" s="12">
        <v>4.14</v>
      </c>
      <c r="EN557" s="9">
        <f t="shared" si="765"/>
        <v>5.0986</v>
      </c>
      <c r="EO557" s="10">
        <v>1.225</v>
      </c>
      <c r="EP557" s="22">
        <v>1.2</v>
      </c>
      <c r="EQ557" s="21">
        <f t="shared" si="766"/>
        <v>404136.377929819</v>
      </c>
    </row>
    <row r="558" s="1" customFormat="1" customHeight="1" spans="1:147">
      <c r="F558" s="12">
        <v>1524</v>
      </c>
      <c r="G558" s="12">
        <f>2.72+0.6</f>
        <v>3.32</v>
      </c>
      <c r="H558" s="13">
        <v>1.35</v>
      </c>
      <c r="I558" s="14">
        <v>1.4</v>
      </c>
      <c r="J558" s="15">
        <f t="shared" si="727"/>
        <v>9562.7952</v>
      </c>
      <c r="K558" s="12">
        <v>1</v>
      </c>
      <c r="L558" s="12">
        <v>1524</v>
      </c>
      <c r="M558" s="12">
        <v>1.23</v>
      </c>
      <c r="N558" s="19">
        <f t="shared" si="728"/>
        <v>4.82477866061294</v>
      </c>
      <c r="O558" s="20">
        <v>11872</v>
      </c>
      <c r="P558" s="12">
        <v>0.99</v>
      </c>
      <c r="Q558" s="12">
        <v>3.34</v>
      </c>
      <c r="R558" s="9">
        <f t="shared" si="729"/>
        <v>4.3066</v>
      </c>
      <c r="S558" s="10">
        <v>1.225</v>
      </c>
      <c r="T558" s="20">
        <v>1</v>
      </c>
      <c r="U558" s="21">
        <f t="shared" si="730"/>
        <v>306038.638960048</v>
      </c>
      <c r="AA558" s="12">
        <v>1524</v>
      </c>
      <c r="AB558" s="12">
        <f>2.72+0.6</f>
        <v>3.32</v>
      </c>
      <c r="AC558" s="13">
        <v>1.35</v>
      </c>
      <c r="AD558" s="14">
        <v>1.4</v>
      </c>
      <c r="AE558" s="15">
        <f t="shared" si="732"/>
        <v>9562.7952</v>
      </c>
      <c r="AF558" s="12">
        <v>1</v>
      </c>
      <c r="AG558" s="12">
        <v>1524</v>
      </c>
      <c r="AH558" s="12">
        <v>1.23</v>
      </c>
      <c r="AI558" s="19">
        <f t="shared" si="733"/>
        <v>4.82477866061294</v>
      </c>
      <c r="AJ558" s="20">
        <v>11872</v>
      </c>
      <c r="AK558" s="12">
        <v>0.99</v>
      </c>
      <c r="AL558" s="12">
        <v>3.34</v>
      </c>
      <c r="AM558" s="9">
        <f t="shared" si="734"/>
        <v>4.3066</v>
      </c>
      <c r="AN558" s="10">
        <v>1.225</v>
      </c>
      <c r="AO558" s="22">
        <v>1.015</v>
      </c>
      <c r="AP558" s="21">
        <f t="shared" si="735"/>
        <v>310629.218544449</v>
      </c>
      <c r="AV558" s="12">
        <v>1524</v>
      </c>
      <c r="AW558" s="12">
        <f>2.72+0.6</f>
        <v>3.32</v>
      </c>
      <c r="AX558" s="13">
        <v>1.35</v>
      </c>
      <c r="AY558" s="14">
        <v>1.4</v>
      </c>
      <c r="AZ558" s="15">
        <f t="shared" si="737"/>
        <v>9562.7952</v>
      </c>
      <c r="BA558" s="12">
        <v>1</v>
      </c>
      <c r="BB558" s="12">
        <v>1524</v>
      </c>
      <c r="BC558" s="12">
        <v>1.23</v>
      </c>
      <c r="BD558" s="19">
        <f t="shared" si="738"/>
        <v>4.82477866061294</v>
      </c>
      <c r="BE558" s="20">
        <v>11872</v>
      </c>
      <c r="BF558" s="12">
        <v>0.99</v>
      </c>
      <c r="BG558" s="12">
        <v>3.34</v>
      </c>
      <c r="BH558" s="9">
        <f t="shared" si="739"/>
        <v>4.3066</v>
      </c>
      <c r="BI558" s="10">
        <v>1.225</v>
      </c>
      <c r="BJ558" s="20">
        <v>1</v>
      </c>
      <c r="BK558" s="21">
        <f t="shared" si="740"/>
        <v>306038.638960048</v>
      </c>
      <c r="BQ558" s="12">
        <v>1524</v>
      </c>
      <c r="BR558" s="12">
        <f>2.72+0.6</f>
        <v>3.32</v>
      </c>
      <c r="BS558" s="13">
        <v>1.35</v>
      </c>
      <c r="BT558" s="14">
        <v>1.4</v>
      </c>
      <c r="BU558" s="15">
        <f t="shared" si="742"/>
        <v>9562.7952</v>
      </c>
      <c r="BV558" s="12">
        <v>1</v>
      </c>
      <c r="BW558" s="12">
        <v>1524</v>
      </c>
      <c r="BX558" s="12">
        <v>1.23</v>
      </c>
      <c r="BY558" s="19">
        <f t="shared" si="743"/>
        <v>4.82477866061294</v>
      </c>
      <c r="BZ558" s="20">
        <v>11872</v>
      </c>
      <c r="CA558" s="12">
        <v>0.99</v>
      </c>
      <c r="CB558" s="12">
        <v>3.34</v>
      </c>
      <c r="CC558" s="9">
        <f t="shared" si="744"/>
        <v>4.3066</v>
      </c>
      <c r="CD558" s="10">
        <v>1.225</v>
      </c>
      <c r="CE558" s="22">
        <v>1.015</v>
      </c>
      <c r="CF558" s="21">
        <f t="shared" si="745"/>
        <v>310629.218544449</v>
      </c>
      <c r="CL558" s="12">
        <f t="shared" si="746"/>
        <v>1669</v>
      </c>
      <c r="CM558" s="12">
        <f>2.72+0.6</f>
        <v>3.32</v>
      </c>
      <c r="CN558" s="13">
        <v>1.35</v>
      </c>
      <c r="CO558" s="14">
        <v>1.4</v>
      </c>
      <c r="CP558" s="15">
        <f t="shared" si="748"/>
        <v>10472.6412</v>
      </c>
      <c r="CQ558" s="12">
        <v>1</v>
      </c>
      <c r="CR558" s="12">
        <f t="shared" si="749"/>
        <v>1669</v>
      </c>
      <c r="CS558" s="12">
        <v>1.23</v>
      </c>
      <c r="CT558" s="19">
        <f t="shared" si="750"/>
        <v>4.95935404742437</v>
      </c>
      <c r="CU558" s="20">
        <v>11872</v>
      </c>
      <c r="CV558" s="12">
        <v>0.99</v>
      </c>
      <c r="CW558" s="12">
        <v>3.34</v>
      </c>
      <c r="CX558" s="9">
        <f t="shared" si="751"/>
        <v>4.3066</v>
      </c>
      <c r="CY558" s="10">
        <v>1.225</v>
      </c>
      <c r="CZ558" s="22">
        <v>1.085</v>
      </c>
      <c r="DA558" s="21">
        <f t="shared" si="752"/>
        <v>365246.401878198</v>
      </c>
      <c r="DG558" s="12">
        <f t="shared" si="753"/>
        <v>1669</v>
      </c>
      <c r="DH558" s="12">
        <f>2.72+0.6</f>
        <v>3.32</v>
      </c>
      <c r="DI558" s="13">
        <v>1.35</v>
      </c>
      <c r="DJ558" s="14">
        <v>1.4</v>
      </c>
      <c r="DK558" s="15">
        <f t="shared" si="755"/>
        <v>10472.6412</v>
      </c>
      <c r="DL558" s="12">
        <v>1</v>
      </c>
      <c r="DM558" s="12">
        <f t="shared" si="756"/>
        <v>1669</v>
      </c>
      <c r="DN558" s="12">
        <v>1.23</v>
      </c>
      <c r="DO558" s="19">
        <f t="shared" si="757"/>
        <v>4.95935404742437</v>
      </c>
      <c r="DP558" s="20">
        <v>11872</v>
      </c>
      <c r="DQ558" s="12">
        <v>0.99</v>
      </c>
      <c r="DR558" s="12">
        <v>3.34</v>
      </c>
      <c r="DS558" s="9">
        <f t="shared" si="758"/>
        <v>4.3066</v>
      </c>
      <c r="DT558" s="10">
        <v>1.225</v>
      </c>
      <c r="DU558" s="22">
        <v>1.085</v>
      </c>
      <c r="DV558" s="21">
        <f t="shared" si="759"/>
        <v>365246.401878198</v>
      </c>
      <c r="EB558" s="12">
        <f t="shared" si="760"/>
        <v>1669</v>
      </c>
      <c r="EC558" s="12">
        <f>2.72+0.6</f>
        <v>3.32</v>
      </c>
      <c r="ED558" s="13">
        <v>1.35</v>
      </c>
      <c r="EE558" s="14">
        <v>1.4</v>
      </c>
      <c r="EF558" s="15">
        <f t="shared" si="762"/>
        <v>10472.6412</v>
      </c>
      <c r="EG558" s="12">
        <v>1</v>
      </c>
      <c r="EH558" s="12">
        <f t="shared" si="763"/>
        <v>1669</v>
      </c>
      <c r="EI558" s="12">
        <v>1.32</v>
      </c>
      <c r="EJ558" s="19">
        <f t="shared" si="764"/>
        <v>5.04935404742437</v>
      </c>
      <c r="EK558" s="20">
        <v>11872</v>
      </c>
      <c r="EL558" s="12">
        <v>0.99</v>
      </c>
      <c r="EM558" s="12">
        <v>4.14</v>
      </c>
      <c r="EN558" s="9">
        <f t="shared" si="765"/>
        <v>5.0986</v>
      </c>
      <c r="EO558" s="10">
        <v>1.225</v>
      </c>
      <c r="EP558" s="22">
        <v>1.2</v>
      </c>
      <c r="EQ558" s="21">
        <f t="shared" si="766"/>
        <v>485313.033241924</v>
      </c>
    </row>
    <row r="559" s="1" customFormat="1" customHeight="1" spans="1:147">
      <c r="F559" s="12">
        <v>1524</v>
      </c>
      <c r="G559" s="12">
        <f t="shared" si="774"/>
        <v>2.64</v>
      </c>
      <c r="H559" s="13">
        <v>1.35</v>
      </c>
      <c r="I559" s="14">
        <v>1.4</v>
      </c>
      <c r="J559" s="15">
        <f t="shared" si="727"/>
        <v>7604.1504</v>
      </c>
      <c r="K559" s="12">
        <v>1</v>
      </c>
      <c r="L559" s="12">
        <v>1524</v>
      </c>
      <c r="M559" s="12">
        <v>1.23</v>
      </c>
      <c r="N559" s="19">
        <f t="shared" si="728"/>
        <v>4.82477866061294</v>
      </c>
      <c r="O559" s="20">
        <v>11872</v>
      </c>
      <c r="P559" s="12">
        <v>0.99</v>
      </c>
      <c r="Q559" s="12">
        <v>3.34</v>
      </c>
      <c r="R559" s="9">
        <f t="shared" si="729"/>
        <v>4.3066</v>
      </c>
      <c r="S559" s="10">
        <v>1.225</v>
      </c>
      <c r="T559" s="20">
        <v>1</v>
      </c>
      <c r="U559" s="21">
        <f t="shared" si="730"/>
        <v>256184.21492052</v>
      </c>
      <c r="AA559" s="12">
        <v>1524</v>
      </c>
      <c r="AB559" s="12">
        <f t="shared" si="775"/>
        <v>2.64</v>
      </c>
      <c r="AC559" s="13">
        <v>1.35</v>
      </c>
      <c r="AD559" s="14">
        <v>1.4</v>
      </c>
      <c r="AE559" s="15">
        <f t="shared" si="732"/>
        <v>7604.1504</v>
      </c>
      <c r="AF559" s="12">
        <v>1</v>
      </c>
      <c r="AG559" s="12">
        <v>1524</v>
      </c>
      <c r="AH559" s="12">
        <v>1.23</v>
      </c>
      <c r="AI559" s="19">
        <f t="shared" si="733"/>
        <v>4.82477866061294</v>
      </c>
      <c r="AJ559" s="20">
        <v>11872</v>
      </c>
      <c r="AK559" s="12">
        <v>0.99</v>
      </c>
      <c r="AL559" s="12">
        <v>3.34</v>
      </c>
      <c r="AM559" s="9">
        <f t="shared" si="734"/>
        <v>4.3066</v>
      </c>
      <c r="AN559" s="10">
        <v>1.225</v>
      </c>
      <c r="AO559" s="22">
        <v>1.015</v>
      </c>
      <c r="AP559" s="21">
        <f t="shared" si="735"/>
        <v>260026.978144328</v>
      </c>
      <c r="AV559" s="12">
        <v>1524</v>
      </c>
      <c r="AW559" s="12">
        <f t="shared" si="776"/>
        <v>2.64</v>
      </c>
      <c r="AX559" s="13">
        <v>1.35</v>
      </c>
      <c r="AY559" s="14">
        <v>1.4</v>
      </c>
      <c r="AZ559" s="15">
        <f t="shared" si="737"/>
        <v>7604.1504</v>
      </c>
      <c r="BA559" s="12">
        <v>1</v>
      </c>
      <c r="BB559" s="12">
        <v>1524</v>
      </c>
      <c r="BC559" s="12">
        <v>1.23</v>
      </c>
      <c r="BD559" s="19">
        <f t="shared" si="738"/>
        <v>4.82477866061294</v>
      </c>
      <c r="BE559" s="20">
        <v>11872</v>
      </c>
      <c r="BF559" s="12">
        <v>0.99</v>
      </c>
      <c r="BG559" s="12">
        <v>3.34</v>
      </c>
      <c r="BH559" s="9">
        <f t="shared" si="739"/>
        <v>4.3066</v>
      </c>
      <c r="BI559" s="10">
        <v>1.225</v>
      </c>
      <c r="BJ559" s="20">
        <v>1</v>
      </c>
      <c r="BK559" s="21">
        <f t="shared" si="740"/>
        <v>256184.21492052</v>
      </c>
      <c r="BQ559" s="12">
        <v>1524</v>
      </c>
      <c r="BR559" s="12">
        <f t="shared" si="777"/>
        <v>2.64</v>
      </c>
      <c r="BS559" s="13">
        <v>1.35</v>
      </c>
      <c r="BT559" s="14">
        <v>1.4</v>
      </c>
      <c r="BU559" s="15">
        <f t="shared" si="742"/>
        <v>7604.1504</v>
      </c>
      <c r="BV559" s="12">
        <v>1</v>
      </c>
      <c r="BW559" s="12">
        <v>1524</v>
      </c>
      <c r="BX559" s="12">
        <v>1.23</v>
      </c>
      <c r="BY559" s="19">
        <f t="shared" si="743"/>
        <v>4.82477866061294</v>
      </c>
      <c r="BZ559" s="20">
        <v>11872</v>
      </c>
      <c r="CA559" s="12">
        <v>0.99</v>
      </c>
      <c r="CB559" s="12">
        <v>3.34</v>
      </c>
      <c r="CC559" s="9">
        <f t="shared" si="744"/>
        <v>4.3066</v>
      </c>
      <c r="CD559" s="10">
        <v>1.225</v>
      </c>
      <c r="CE559" s="22">
        <v>1.015</v>
      </c>
      <c r="CF559" s="21">
        <f t="shared" si="745"/>
        <v>260026.978144328</v>
      </c>
      <c r="CL559" s="12">
        <f t="shared" si="746"/>
        <v>1669</v>
      </c>
      <c r="CM559" s="12">
        <f t="shared" si="778"/>
        <v>2.64</v>
      </c>
      <c r="CN559" s="13">
        <v>1.35</v>
      </c>
      <c r="CO559" s="14">
        <v>1.4</v>
      </c>
      <c r="CP559" s="15">
        <f t="shared" si="748"/>
        <v>8327.6424</v>
      </c>
      <c r="CQ559" s="12">
        <v>1</v>
      </c>
      <c r="CR559" s="12">
        <f t="shared" si="749"/>
        <v>1669</v>
      </c>
      <c r="CS559" s="12">
        <v>1.23</v>
      </c>
      <c r="CT559" s="19">
        <f t="shared" si="750"/>
        <v>4.95935404742437</v>
      </c>
      <c r="CU559" s="20">
        <v>11872</v>
      </c>
      <c r="CV559" s="12">
        <v>0.99</v>
      </c>
      <c r="CW559" s="12">
        <v>3.34</v>
      </c>
      <c r="CX559" s="9">
        <f t="shared" si="751"/>
        <v>4.3066</v>
      </c>
      <c r="CY559" s="10">
        <v>1.225</v>
      </c>
      <c r="CZ559" s="22">
        <v>1.085</v>
      </c>
      <c r="DA559" s="21">
        <f t="shared" si="752"/>
        <v>304355.482683126</v>
      </c>
      <c r="DG559" s="12">
        <f t="shared" si="753"/>
        <v>1669</v>
      </c>
      <c r="DH559" s="12">
        <f t="shared" si="779"/>
        <v>2.64</v>
      </c>
      <c r="DI559" s="13">
        <v>1.35</v>
      </c>
      <c r="DJ559" s="14">
        <v>1.4</v>
      </c>
      <c r="DK559" s="15">
        <f t="shared" si="755"/>
        <v>8327.6424</v>
      </c>
      <c r="DL559" s="12">
        <v>1</v>
      </c>
      <c r="DM559" s="12">
        <f t="shared" si="756"/>
        <v>1669</v>
      </c>
      <c r="DN559" s="12">
        <v>1.23</v>
      </c>
      <c r="DO559" s="19">
        <f t="shared" si="757"/>
        <v>4.95935404742437</v>
      </c>
      <c r="DP559" s="20">
        <v>11872</v>
      </c>
      <c r="DQ559" s="12">
        <v>0.99</v>
      </c>
      <c r="DR559" s="12">
        <v>3.34</v>
      </c>
      <c r="DS559" s="9">
        <f t="shared" si="758"/>
        <v>4.3066</v>
      </c>
      <c r="DT559" s="10">
        <v>1.225</v>
      </c>
      <c r="DU559" s="22">
        <v>1.085</v>
      </c>
      <c r="DV559" s="21">
        <f t="shared" si="759"/>
        <v>304355.482683126</v>
      </c>
      <c r="EB559" s="12">
        <f t="shared" si="760"/>
        <v>1669</v>
      </c>
      <c r="EC559" s="12">
        <f t="shared" si="780"/>
        <v>2.64</v>
      </c>
      <c r="ED559" s="13">
        <v>1.35</v>
      </c>
      <c r="EE559" s="14">
        <v>1.4</v>
      </c>
      <c r="EF559" s="15">
        <f t="shared" si="762"/>
        <v>8327.6424</v>
      </c>
      <c r="EG559" s="12">
        <v>1</v>
      </c>
      <c r="EH559" s="12">
        <f t="shared" si="763"/>
        <v>1669</v>
      </c>
      <c r="EI559" s="12">
        <v>1.32</v>
      </c>
      <c r="EJ559" s="19">
        <f t="shared" si="764"/>
        <v>5.04935404742437</v>
      </c>
      <c r="EK559" s="20">
        <v>11872</v>
      </c>
      <c r="EL559" s="12">
        <v>0.99</v>
      </c>
      <c r="EM559" s="12">
        <v>4.14</v>
      </c>
      <c r="EN559" s="9">
        <f t="shared" si="765"/>
        <v>5.0986</v>
      </c>
      <c r="EO559" s="10">
        <v>1.225</v>
      </c>
      <c r="EP559" s="22">
        <v>1.2</v>
      </c>
      <c r="EQ559" s="21">
        <f t="shared" si="766"/>
        <v>404136.377929819</v>
      </c>
    </row>
    <row r="560" s="1" customFormat="1" customHeight="1" spans="1:147">
      <c r="F560" s="12">
        <v>1524</v>
      </c>
      <c r="G560" s="12">
        <f t="shared" si="774"/>
        <v>2.64</v>
      </c>
      <c r="H560" s="13">
        <v>1.35</v>
      </c>
      <c r="I560" s="14">
        <v>1.4</v>
      </c>
      <c r="J560" s="15">
        <f t="shared" si="727"/>
        <v>7604.1504</v>
      </c>
      <c r="K560" s="12">
        <v>1</v>
      </c>
      <c r="L560" s="12">
        <v>1524</v>
      </c>
      <c r="M560" s="12">
        <v>1.23</v>
      </c>
      <c r="N560" s="19">
        <f t="shared" si="728"/>
        <v>4.82477866061294</v>
      </c>
      <c r="O560" s="20">
        <v>11872</v>
      </c>
      <c r="P560" s="12">
        <v>0.99</v>
      </c>
      <c r="Q560" s="12">
        <v>3.34</v>
      </c>
      <c r="R560" s="9">
        <f t="shared" si="729"/>
        <v>4.3066</v>
      </c>
      <c r="S560" s="10">
        <v>1.225</v>
      </c>
      <c r="T560" s="20">
        <v>1</v>
      </c>
      <c r="U560" s="21">
        <f t="shared" si="730"/>
        <v>256184.21492052</v>
      </c>
      <c r="AA560" s="12">
        <v>1524</v>
      </c>
      <c r="AB560" s="12">
        <f t="shared" si="775"/>
        <v>2.64</v>
      </c>
      <c r="AC560" s="13">
        <v>1.35</v>
      </c>
      <c r="AD560" s="14">
        <v>1.4</v>
      </c>
      <c r="AE560" s="15">
        <f t="shared" si="732"/>
        <v>7604.1504</v>
      </c>
      <c r="AF560" s="12">
        <v>1</v>
      </c>
      <c r="AG560" s="12">
        <v>1524</v>
      </c>
      <c r="AH560" s="12">
        <v>1.23</v>
      </c>
      <c r="AI560" s="19">
        <f t="shared" si="733"/>
        <v>4.82477866061294</v>
      </c>
      <c r="AJ560" s="20">
        <v>11872</v>
      </c>
      <c r="AK560" s="12">
        <v>0.99</v>
      </c>
      <c r="AL560" s="12">
        <v>3.34</v>
      </c>
      <c r="AM560" s="9">
        <f t="shared" si="734"/>
        <v>4.3066</v>
      </c>
      <c r="AN560" s="10">
        <v>1.225</v>
      </c>
      <c r="AO560" s="22">
        <v>1.015</v>
      </c>
      <c r="AP560" s="21">
        <f t="shared" si="735"/>
        <v>260026.978144328</v>
      </c>
      <c r="AV560" s="12">
        <v>1524</v>
      </c>
      <c r="AW560" s="12">
        <f t="shared" si="776"/>
        <v>2.64</v>
      </c>
      <c r="AX560" s="13">
        <v>1.35</v>
      </c>
      <c r="AY560" s="14">
        <v>1.4</v>
      </c>
      <c r="AZ560" s="15">
        <f t="shared" si="737"/>
        <v>7604.1504</v>
      </c>
      <c r="BA560" s="12">
        <v>1</v>
      </c>
      <c r="BB560" s="12">
        <v>1524</v>
      </c>
      <c r="BC560" s="12">
        <v>1.23</v>
      </c>
      <c r="BD560" s="19">
        <f t="shared" si="738"/>
        <v>4.82477866061294</v>
      </c>
      <c r="BE560" s="20">
        <v>11872</v>
      </c>
      <c r="BF560" s="12">
        <v>0.99</v>
      </c>
      <c r="BG560" s="12">
        <v>3.34</v>
      </c>
      <c r="BH560" s="9">
        <f t="shared" si="739"/>
        <v>4.3066</v>
      </c>
      <c r="BI560" s="10">
        <v>1.225</v>
      </c>
      <c r="BJ560" s="20">
        <v>1</v>
      </c>
      <c r="BK560" s="21">
        <f t="shared" si="740"/>
        <v>256184.21492052</v>
      </c>
      <c r="BQ560" s="12">
        <v>1524</v>
      </c>
      <c r="BR560" s="12">
        <f t="shared" si="777"/>
        <v>2.64</v>
      </c>
      <c r="BS560" s="13">
        <v>1.35</v>
      </c>
      <c r="BT560" s="14">
        <v>1.4</v>
      </c>
      <c r="BU560" s="15">
        <f t="shared" si="742"/>
        <v>7604.1504</v>
      </c>
      <c r="BV560" s="12">
        <v>1</v>
      </c>
      <c r="BW560" s="12">
        <v>1524</v>
      </c>
      <c r="BX560" s="12">
        <v>1.23</v>
      </c>
      <c r="BY560" s="19">
        <f t="shared" si="743"/>
        <v>4.82477866061294</v>
      </c>
      <c r="BZ560" s="20">
        <v>11872</v>
      </c>
      <c r="CA560" s="12">
        <v>0.99</v>
      </c>
      <c r="CB560" s="12">
        <v>3.34</v>
      </c>
      <c r="CC560" s="9">
        <f t="shared" si="744"/>
        <v>4.3066</v>
      </c>
      <c r="CD560" s="10">
        <v>1.225</v>
      </c>
      <c r="CE560" s="22">
        <v>1.015</v>
      </c>
      <c r="CF560" s="21">
        <f t="shared" si="745"/>
        <v>260026.978144328</v>
      </c>
      <c r="CL560" s="12">
        <f t="shared" si="746"/>
        <v>1669</v>
      </c>
      <c r="CM560" s="12">
        <f t="shared" si="778"/>
        <v>2.64</v>
      </c>
      <c r="CN560" s="13">
        <v>1.35</v>
      </c>
      <c r="CO560" s="14">
        <v>1.4</v>
      </c>
      <c r="CP560" s="15">
        <f t="shared" si="748"/>
        <v>8327.6424</v>
      </c>
      <c r="CQ560" s="12">
        <v>1</v>
      </c>
      <c r="CR560" s="12">
        <f t="shared" si="749"/>
        <v>1669</v>
      </c>
      <c r="CS560" s="12">
        <v>1.23</v>
      </c>
      <c r="CT560" s="19">
        <f t="shared" si="750"/>
        <v>4.95935404742437</v>
      </c>
      <c r="CU560" s="20">
        <v>11872</v>
      </c>
      <c r="CV560" s="12">
        <v>0.99</v>
      </c>
      <c r="CW560" s="12">
        <v>3.34</v>
      </c>
      <c r="CX560" s="9">
        <f t="shared" si="751"/>
        <v>4.3066</v>
      </c>
      <c r="CY560" s="10">
        <v>1.225</v>
      </c>
      <c r="CZ560" s="22">
        <v>1.085</v>
      </c>
      <c r="DA560" s="21">
        <f t="shared" si="752"/>
        <v>304355.482683126</v>
      </c>
      <c r="DG560" s="12">
        <f t="shared" si="753"/>
        <v>1669</v>
      </c>
      <c r="DH560" s="12">
        <f t="shared" si="779"/>
        <v>2.64</v>
      </c>
      <c r="DI560" s="13">
        <v>1.35</v>
      </c>
      <c r="DJ560" s="14">
        <v>1.4</v>
      </c>
      <c r="DK560" s="15">
        <f t="shared" si="755"/>
        <v>8327.6424</v>
      </c>
      <c r="DL560" s="12">
        <v>1</v>
      </c>
      <c r="DM560" s="12">
        <f t="shared" si="756"/>
        <v>1669</v>
      </c>
      <c r="DN560" s="12">
        <v>1.23</v>
      </c>
      <c r="DO560" s="19">
        <f t="shared" si="757"/>
        <v>4.95935404742437</v>
      </c>
      <c r="DP560" s="20">
        <v>11872</v>
      </c>
      <c r="DQ560" s="12">
        <v>0.99</v>
      </c>
      <c r="DR560" s="12">
        <v>3.34</v>
      </c>
      <c r="DS560" s="9">
        <f t="shared" si="758"/>
        <v>4.3066</v>
      </c>
      <c r="DT560" s="10">
        <v>1.225</v>
      </c>
      <c r="DU560" s="22">
        <v>1.085</v>
      </c>
      <c r="DV560" s="21">
        <f t="shared" si="759"/>
        <v>304355.482683126</v>
      </c>
      <c r="EB560" s="12">
        <f t="shared" si="760"/>
        <v>1669</v>
      </c>
      <c r="EC560" s="12">
        <f t="shared" si="780"/>
        <v>2.64</v>
      </c>
      <c r="ED560" s="13">
        <v>1.35</v>
      </c>
      <c r="EE560" s="14">
        <v>1.4</v>
      </c>
      <c r="EF560" s="15">
        <f t="shared" si="762"/>
        <v>8327.6424</v>
      </c>
      <c r="EG560" s="12">
        <v>1</v>
      </c>
      <c r="EH560" s="12">
        <f t="shared" si="763"/>
        <v>1669</v>
      </c>
      <c r="EI560" s="12">
        <v>1.32</v>
      </c>
      <c r="EJ560" s="19">
        <f t="shared" si="764"/>
        <v>5.04935404742437</v>
      </c>
      <c r="EK560" s="20">
        <v>11872</v>
      </c>
      <c r="EL560" s="12">
        <v>0.99</v>
      </c>
      <c r="EM560" s="12">
        <v>4.14</v>
      </c>
      <c r="EN560" s="9">
        <f t="shared" si="765"/>
        <v>5.0986</v>
      </c>
      <c r="EO560" s="10">
        <v>1.225</v>
      </c>
      <c r="EP560" s="22">
        <v>1.2</v>
      </c>
      <c r="EQ560" s="21">
        <f t="shared" si="766"/>
        <v>404136.377929819</v>
      </c>
    </row>
    <row r="561" s="1" customFormat="1" customHeight="1" spans="6:147">
      <c r="F561" s="12">
        <v>1524</v>
      </c>
      <c r="G561" s="12">
        <f>2.72+0.6</f>
        <v>3.32</v>
      </c>
      <c r="H561" s="13">
        <v>1.35</v>
      </c>
      <c r="I561" s="14">
        <v>1.4</v>
      </c>
      <c r="J561" s="15">
        <f t="shared" si="727"/>
        <v>9562.7952</v>
      </c>
      <c r="K561" s="12">
        <v>1</v>
      </c>
      <c r="L561" s="12">
        <v>1524</v>
      </c>
      <c r="M561" s="12">
        <v>1.23</v>
      </c>
      <c r="N561" s="19">
        <f t="shared" si="728"/>
        <v>4.82477866061294</v>
      </c>
      <c r="O561" s="20">
        <v>11872</v>
      </c>
      <c r="P561" s="12">
        <v>0.99</v>
      </c>
      <c r="Q561" s="12">
        <v>3.34</v>
      </c>
      <c r="R561" s="9">
        <f t="shared" si="729"/>
        <v>4.3066</v>
      </c>
      <c r="S561" s="10">
        <v>1.225</v>
      </c>
      <c r="T561" s="20">
        <v>1</v>
      </c>
      <c r="U561" s="21">
        <f t="shared" si="730"/>
        <v>306038.638960048</v>
      </c>
      <c r="AA561" s="12">
        <v>1524</v>
      </c>
      <c r="AB561" s="12">
        <f>2.72+0.6</f>
        <v>3.32</v>
      </c>
      <c r="AC561" s="13">
        <v>1.35</v>
      </c>
      <c r="AD561" s="14">
        <v>1.4</v>
      </c>
      <c r="AE561" s="15">
        <f t="shared" si="732"/>
        <v>9562.7952</v>
      </c>
      <c r="AF561" s="12">
        <v>1</v>
      </c>
      <c r="AG561" s="12">
        <v>1524</v>
      </c>
      <c r="AH561" s="12">
        <v>1.23</v>
      </c>
      <c r="AI561" s="19">
        <f t="shared" si="733"/>
        <v>4.82477866061294</v>
      </c>
      <c r="AJ561" s="20">
        <v>11872</v>
      </c>
      <c r="AK561" s="12">
        <v>0.99</v>
      </c>
      <c r="AL561" s="12">
        <v>3.34</v>
      </c>
      <c r="AM561" s="9">
        <f t="shared" si="734"/>
        <v>4.3066</v>
      </c>
      <c r="AN561" s="10">
        <v>1.225</v>
      </c>
      <c r="AO561" s="22">
        <v>1.015</v>
      </c>
      <c r="AP561" s="21">
        <f t="shared" si="735"/>
        <v>310629.218544449</v>
      </c>
      <c r="AV561" s="12">
        <v>1524</v>
      </c>
      <c r="AW561" s="12">
        <f>2.72+0.6</f>
        <v>3.32</v>
      </c>
      <c r="AX561" s="13">
        <v>1.35</v>
      </c>
      <c r="AY561" s="14">
        <v>1.4</v>
      </c>
      <c r="AZ561" s="15">
        <f t="shared" si="737"/>
        <v>9562.7952</v>
      </c>
      <c r="BA561" s="12">
        <v>1</v>
      </c>
      <c r="BB561" s="12">
        <v>1524</v>
      </c>
      <c r="BC561" s="12">
        <v>1.23</v>
      </c>
      <c r="BD561" s="19">
        <f t="shared" si="738"/>
        <v>4.82477866061294</v>
      </c>
      <c r="BE561" s="20">
        <v>11872</v>
      </c>
      <c r="BF561" s="12">
        <v>0.99</v>
      </c>
      <c r="BG561" s="12">
        <v>3.34</v>
      </c>
      <c r="BH561" s="9">
        <f t="shared" si="739"/>
        <v>4.3066</v>
      </c>
      <c r="BI561" s="10">
        <v>1.225</v>
      </c>
      <c r="BJ561" s="20">
        <v>1</v>
      </c>
      <c r="BK561" s="21">
        <f t="shared" si="740"/>
        <v>306038.638960048</v>
      </c>
      <c r="BQ561" s="12">
        <v>1524</v>
      </c>
      <c r="BR561" s="12">
        <f>2.72+0.6</f>
        <v>3.32</v>
      </c>
      <c r="BS561" s="13">
        <v>1.35</v>
      </c>
      <c r="BT561" s="14">
        <v>1.4</v>
      </c>
      <c r="BU561" s="15">
        <f t="shared" si="742"/>
        <v>9562.7952</v>
      </c>
      <c r="BV561" s="12">
        <v>1</v>
      </c>
      <c r="BW561" s="12">
        <v>1524</v>
      </c>
      <c r="BX561" s="12">
        <v>1.23</v>
      </c>
      <c r="BY561" s="19">
        <f t="shared" si="743"/>
        <v>4.82477866061294</v>
      </c>
      <c r="BZ561" s="20">
        <v>11872</v>
      </c>
      <c r="CA561" s="12">
        <v>0.99</v>
      </c>
      <c r="CB561" s="12">
        <v>3.34</v>
      </c>
      <c r="CC561" s="9">
        <f t="shared" si="744"/>
        <v>4.3066</v>
      </c>
      <c r="CD561" s="10">
        <v>1.225</v>
      </c>
      <c r="CE561" s="22">
        <v>1.015</v>
      </c>
      <c r="CF561" s="21">
        <f t="shared" si="745"/>
        <v>310629.218544449</v>
      </c>
      <c r="CL561" s="12">
        <f t="shared" si="746"/>
        <v>1669</v>
      </c>
      <c r="CM561" s="12">
        <f>2.72+0.6</f>
        <v>3.32</v>
      </c>
      <c r="CN561" s="13">
        <v>1.35</v>
      </c>
      <c r="CO561" s="14">
        <v>1.4</v>
      </c>
      <c r="CP561" s="15">
        <f t="shared" si="748"/>
        <v>10472.6412</v>
      </c>
      <c r="CQ561" s="12">
        <v>1</v>
      </c>
      <c r="CR561" s="12">
        <f t="shared" si="749"/>
        <v>1669</v>
      </c>
      <c r="CS561" s="12">
        <v>1.23</v>
      </c>
      <c r="CT561" s="19">
        <f t="shared" si="750"/>
        <v>4.95935404742437</v>
      </c>
      <c r="CU561" s="20">
        <v>11872</v>
      </c>
      <c r="CV561" s="12">
        <v>0.99</v>
      </c>
      <c r="CW561" s="12">
        <v>3.34</v>
      </c>
      <c r="CX561" s="9">
        <f t="shared" si="751"/>
        <v>4.3066</v>
      </c>
      <c r="CY561" s="10">
        <v>1.225</v>
      </c>
      <c r="CZ561" s="22">
        <v>1.085</v>
      </c>
      <c r="DA561" s="21">
        <f t="shared" si="752"/>
        <v>365246.401878198</v>
      </c>
      <c r="DG561" s="12">
        <f t="shared" si="753"/>
        <v>1669</v>
      </c>
      <c r="DH561" s="12">
        <f>2.72+0.6</f>
        <v>3.32</v>
      </c>
      <c r="DI561" s="13">
        <v>1.35</v>
      </c>
      <c r="DJ561" s="14">
        <v>1.4</v>
      </c>
      <c r="DK561" s="15">
        <f t="shared" si="755"/>
        <v>10472.6412</v>
      </c>
      <c r="DL561" s="12">
        <v>1</v>
      </c>
      <c r="DM561" s="12">
        <f t="shared" si="756"/>
        <v>1669</v>
      </c>
      <c r="DN561" s="12">
        <v>1.23</v>
      </c>
      <c r="DO561" s="19">
        <f t="shared" si="757"/>
        <v>4.95935404742437</v>
      </c>
      <c r="DP561" s="20">
        <v>11872</v>
      </c>
      <c r="DQ561" s="12">
        <v>0.99</v>
      </c>
      <c r="DR561" s="12">
        <v>3.34</v>
      </c>
      <c r="DS561" s="9">
        <f t="shared" si="758"/>
        <v>4.3066</v>
      </c>
      <c r="DT561" s="10">
        <v>1.225</v>
      </c>
      <c r="DU561" s="22">
        <v>1.085</v>
      </c>
      <c r="DV561" s="21">
        <f t="shared" si="759"/>
        <v>365246.401878198</v>
      </c>
      <c r="EB561" s="12">
        <f t="shared" si="760"/>
        <v>1669</v>
      </c>
      <c r="EC561" s="12">
        <f>2.72+0.6</f>
        <v>3.32</v>
      </c>
      <c r="ED561" s="13">
        <v>1.35</v>
      </c>
      <c r="EE561" s="14">
        <v>1.4</v>
      </c>
      <c r="EF561" s="15">
        <f t="shared" si="762"/>
        <v>10472.6412</v>
      </c>
      <c r="EG561" s="12">
        <v>1</v>
      </c>
      <c r="EH561" s="12">
        <f t="shared" si="763"/>
        <v>1669</v>
      </c>
      <c r="EI561" s="12">
        <v>1.32</v>
      </c>
      <c r="EJ561" s="19">
        <f t="shared" si="764"/>
        <v>5.04935404742437</v>
      </c>
      <c r="EK561" s="20">
        <v>11872</v>
      </c>
      <c r="EL561" s="12">
        <v>0.99</v>
      </c>
      <c r="EM561" s="12">
        <v>4.14</v>
      </c>
      <c r="EN561" s="9">
        <f t="shared" si="765"/>
        <v>5.0986</v>
      </c>
      <c r="EO561" s="10">
        <v>1.225</v>
      </c>
      <c r="EP561" s="22">
        <v>1.2</v>
      </c>
      <c r="EQ561" s="21">
        <f t="shared" si="766"/>
        <v>485313.033241924</v>
      </c>
    </row>
    <row r="562" s="1" customFormat="1" customHeight="1" spans="6:147">
      <c r="F562" s="28" t="s">
        <v>1</v>
      </c>
      <c r="G562" s="29"/>
      <c r="H562" s="29"/>
      <c r="I562" s="29"/>
      <c r="J562" s="29"/>
      <c r="K562" s="29"/>
      <c r="L562" s="29"/>
      <c r="M562" s="29"/>
      <c r="N562" s="30">
        <f>SUM(U544:U561)</f>
        <v>4910442.41280654</v>
      </c>
      <c r="O562" s="30"/>
      <c r="P562" s="30"/>
      <c r="Q562" s="30"/>
      <c r="R562" s="30"/>
      <c r="S562" s="30"/>
      <c r="T562" s="30"/>
      <c r="U562" s="30"/>
      <c r="V562" s="1"/>
      <c r="W562" s="1"/>
      <c r="X562" s="1"/>
      <c r="Y562" s="1"/>
      <c r="Z562" s="1"/>
      <c r="AA562" s="28" t="s">
        <v>1</v>
      </c>
      <c r="AB562" s="29"/>
      <c r="AC562" s="29"/>
      <c r="AD562" s="29"/>
      <c r="AE562" s="29"/>
      <c r="AF562" s="29"/>
      <c r="AG562" s="29"/>
      <c r="AH562" s="29"/>
      <c r="AI562" s="30">
        <f>SUM(AP544:AP561)</f>
        <v>4984099.04899863</v>
      </c>
      <c r="AJ562" s="30"/>
      <c r="AK562" s="30"/>
      <c r="AL562" s="30"/>
      <c r="AM562" s="30"/>
      <c r="AN562" s="30"/>
      <c r="AO562" s="30"/>
      <c r="AP562" s="30"/>
      <c r="AQ562" s="1"/>
      <c r="AR562" s="1"/>
      <c r="AS562" s="1"/>
      <c r="AT562" s="1"/>
      <c r="AU562" s="1"/>
      <c r="AV562" s="28" t="s">
        <v>1</v>
      </c>
      <c r="AW562" s="29"/>
      <c r="AX562" s="29"/>
      <c r="AY562" s="29"/>
      <c r="AZ562" s="29"/>
      <c r="BA562" s="29"/>
      <c r="BB562" s="29"/>
      <c r="BC562" s="29"/>
      <c r="BD562" s="30">
        <f>SUM(BK544:BK561)</f>
        <v>4910442.41280654</v>
      </c>
      <c r="BE562" s="30"/>
      <c r="BF562" s="30"/>
      <c r="BG562" s="30"/>
      <c r="BH562" s="30"/>
      <c r="BI562" s="30"/>
      <c r="BJ562" s="30"/>
      <c r="BK562" s="30"/>
      <c r="BL562" s="1"/>
      <c r="BM562" s="1"/>
      <c r="BN562" s="1"/>
      <c r="BO562" s="1"/>
      <c r="BP562" s="1"/>
      <c r="BQ562" s="28" t="s">
        <v>1</v>
      </c>
      <c r="BR562" s="29"/>
      <c r="BS562" s="29"/>
      <c r="BT562" s="29"/>
      <c r="BU562" s="29"/>
      <c r="BV562" s="29"/>
      <c r="BW562" s="29"/>
      <c r="BX562" s="29"/>
      <c r="BY562" s="30">
        <f>SUM(CF544:CF561)</f>
        <v>4984099.04899863</v>
      </c>
      <c r="BZ562" s="30"/>
      <c r="CA562" s="30"/>
      <c r="CB562" s="30"/>
      <c r="CC562" s="30"/>
      <c r="CD562" s="30"/>
      <c r="CE562" s="30"/>
      <c r="CF562" s="30"/>
      <c r="CG562" s="1"/>
      <c r="CH562" s="1"/>
      <c r="CI562" s="1"/>
      <c r="CJ562" s="1"/>
      <c r="CK562" s="1"/>
      <c r="CL562" s="28" t="s">
        <v>1</v>
      </c>
      <c r="CM562" s="29"/>
      <c r="CN562" s="29"/>
      <c r="CO562" s="29"/>
      <c r="CP562" s="29"/>
      <c r="CQ562" s="29"/>
      <c r="CR562" s="29"/>
      <c r="CS562" s="29"/>
      <c r="CT562" s="30">
        <f>SUM(DA544:DA561)</f>
        <v>5843744.2034667</v>
      </c>
      <c r="CU562" s="30"/>
      <c r="CV562" s="30"/>
      <c r="CW562" s="30"/>
      <c r="CX562" s="30"/>
      <c r="CY562" s="30"/>
      <c r="CZ562" s="30"/>
      <c r="DA562" s="30"/>
      <c r="DB562" s="1"/>
      <c r="DC562" s="1"/>
      <c r="DD562" s="1"/>
      <c r="DE562" s="1"/>
      <c r="DF562" s="1"/>
      <c r="DG562" s="28" t="s">
        <v>1</v>
      </c>
      <c r="DH562" s="29"/>
      <c r="DI562" s="29"/>
      <c r="DJ562" s="29"/>
      <c r="DK562" s="29"/>
      <c r="DL562" s="29"/>
      <c r="DM562" s="29"/>
      <c r="DN562" s="29"/>
      <c r="DO562" s="30">
        <f>SUM(DV544:DV561)</f>
        <v>5843744.2034667</v>
      </c>
      <c r="DP562" s="30"/>
      <c r="DQ562" s="30"/>
      <c r="DR562" s="30"/>
      <c r="DS562" s="30"/>
      <c r="DT562" s="30"/>
      <c r="DU562" s="30"/>
      <c r="DV562" s="30"/>
      <c r="DW562" s="1"/>
      <c r="DX562" s="1"/>
      <c r="DY562" s="1"/>
      <c r="DZ562" s="1"/>
      <c r="EA562" s="1"/>
      <c r="EB562" s="28" t="s">
        <v>1</v>
      </c>
      <c r="EC562" s="29"/>
      <c r="ED562" s="29"/>
      <c r="EE562" s="29"/>
      <c r="EF562" s="29"/>
      <c r="EG562" s="29"/>
      <c r="EH562" s="29"/>
      <c r="EI562" s="29"/>
      <c r="EJ562" s="30">
        <f>SUM(EQ544:EQ561)</f>
        <v>7761514.73460937</v>
      </c>
      <c r="EK562" s="30"/>
      <c r="EL562" s="30"/>
      <c r="EM562" s="30"/>
      <c r="EN562" s="30"/>
      <c r="EO562" s="30"/>
      <c r="EP562" s="30"/>
      <c r="EQ562" s="30"/>
    </row>
    <row r="563" s="1" customFormat="1" customHeight="1" spans="6:147">
      <c r="F563" s="29"/>
      <c r="G563" s="29"/>
      <c r="H563" s="29"/>
      <c r="I563" s="29"/>
      <c r="J563" s="29"/>
      <c r="K563" s="29"/>
      <c r="L563" s="29"/>
      <c r="M563" s="29"/>
      <c r="N563" s="30"/>
      <c r="O563" s="30"/>
      <c r="P563" s="30"/>
      <c r="Q563" s="30"/>
      <c r="R563" s="30"/>
      <c r="S563" s="30"/>
      <c r="T563" s="30"/>
      <c r="U563" s="30"/>
      <c r="V563" s="1"/>
      <c r="W563" s="1"/>
      <c r="X563" s="1"/>
      <c r="Y563" s="1"/>
      <c r="Z563" s="1"/>
      <c r="AA563" s="29"/>
      <c r="AB563" s="29"/>
      <c r="AC563" s="29"/>
      <c r="AD563" s="29"/>
      <c r="AE563" s="29"/>
      <c r="AF563" s="29"/>
      <c r="AG563" s="29"/>
      <c r="AH563" s="29"/>
      <c r="AI563" s="30"/>
      <c r="AJ563" s="30"/>
      <c r="AK563" s="30"/>
      <c r="AL563" s="30"/>
      <c r="AM563" s="30"/>
      <c r="AN563" s="30"/>
      <c r="AO563" s="30"/>
      <c r="AP563" s="30"/>
      <c r="AQ563" s="1"/>
      <c r="AR563" s="1"/>
      <c r="AS563" s="1"/>
      <c r="AT563" s="1"/>
      <c r="AU563" s="1"/>
      <c r="AV563" s="29"/>
      <c r="AW563" s="29"/>
      <c r="AX563" s="29"/>
      <c r="AY563" s="29"/>
      <c r="AZ563" s="29"/>
      <c r="BA563" s="29"/>
      <c r="BB563" s="29"/>
      <c r="BC563" s="29"/>
      <c r="BD563" s="30"/>
      <c r="BE563" s="30"/>
      <c r="BF563" s="30"/>
      <c r="BG563" s="30"/>
      <c r="BH563" s="30"/>
      <c r="BI563" s="30"/>
      <c r="BJ563" s="30"/>
      <c r="BK563" s="30"/>
      <c r="BL563" s="1"/>
      <c r="BM563" s="1"/>
      <c r="BN563" s="1"/>
      <c r="BO563" s="1"/>
      <c r="BP563" s="1"/>
      <c r="BQ563" s="29"/>
      <c r="BR563" s="29"/>
      <c r="BS563" s="29"/>
      <c r="BT563" s="29"/>
      <c r="BU563" s="29"/>
      <c r="BV563" s="29"/>
      <c r="BW563" s="29"/>
      <c r="BX563" s="29"/>
      <c r="BY563" s="30"/>
      <c r="BZ563" s="30"/>
      <c r="CA563" s="30"/>
      <c r="CB563" s="30"/>
      <c r="CC563" s="30"/>
      <c r="CD563" s="30"/>
      <c r="CE563" s="30"/>
      <c r="CF563" s="30"/>
      <c r="CG563" s="1"/>
      <c r="CH563" s="1"/>
      <c r="CI563" s="1"/>
      <c r="CJ563" s="1"/>
      <c r="CK563" s="1"/>
      <c r="CL563" s="29"/>
      <c r="CM563" s="29"/>
      <c r="CN563" s="29"/>
      <c r="CO563" s="29"/>
      <c r="CP563" s="29"/>
      <c r="CQ563" s="29"/>
      <c r="CR563" s="29"/>
      <c r="CS563" s="29"/>
      <c r="CT563" s="30"/>
      <c r="CU563" s="30"/>
      <c r="CV563" s="30"/>
      <c r="CW563" s="30"/>
      <c r="CX563" s="30"/>
      <c r="CY563" s="30"/>
      <c r="CZ563" s="30"/>
      <c r="DA563" s="30"/>
      <c r="DB563" s="1"/>
      <c r="DC563" s="1"/>
      <c r="DD563" s="1"/>
      <c r="DE563" s="1"/>
      <c r="DF563" s="1"/>
      <c r="DG563" s="29"/>
      <c r="DH563" s="29"/>
      <c r="DI563" s="29"/>
      <c r="DJ563" s="29"/>
      <c r="DK563" s="29"/>
      <c r="DL563" s="29"/>
      <c r="DM563" s="29"/>
      <c r="DN563" s="29"/>
      <c r="DO563" s="30"/>
      <c r="DP563" s="30"/>
      <c r="DQ563" s="30"/>
      <c r="DR563" s="30"/>
      <c r="DS563" s="30"/>
      <c r="DT563" s="30"/>
      <c r="DU563" s="30"/>
      <c r="DV563" s="30"/>
      <c r="DW563" s="1"/>
      <c r="DX563" s="1"/>
      <c r="DY563" s="1"/>
      <c r="DZ563" s="1"/>
      <c r="EA563" s="1"/>
      <c r="EB563" s="29"/>
      <c r="EC563" s="29"/>
      <c r="ED563" s="29"/>
      <c r="EE563" s="29"/>
      <c r="EF563" s="29"/>
      <c r="EG563" s="29"/>
      <c r="EH563" s="29"/>
      <c r="EI563" s="29"/>
      <c r="EJ563" s="30"/>
      <c r="EK563" s="30"/>
      <c r="EL563" s="30"/>
      <c r="EM563" s="30"/>
      <c r="EN563" s="30"/>
      <c r="EO563" s="30"/>
      <c r="EP563" s="30"/>
      <c r="EQ563" s="30"/>
    </row>
    <row r="564" s="1" customFormat="1" customHeight="1" spans="6:147">
      <c r="F564" s="3" t="s">
        <v>33</v>
      </c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1"/>
      <c r="W564" s="1"/>
      <c r="X564" s="1"/>
      <c r="Y564" s="1"/>
      <c r="Z564" s="1"/>
      <c r="AA564" s="3" t="s">
        <v>33</v>
      </c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1"/>
      <c r="AR564" s="1"/>
      <c r="AS564" s="1"/>
      <c r="AT564" s="1"/>
      <c r="AU564" s="1"/>
      <c r="AV564" s="3" t="s">
        <v>33</v>
      </c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1"/>
      <c r="BM564" s="1"/>
      <c r="BN564" s="1"/>
      <c r="BO564" s="1"/>
      <c r="BP564" s="1"/>
      <c r="BQ564" s="3" t="s">
        <v>33</v>
      </c>
      <c r="BR564" s="3"/>
      <c r="BS564" s="3"/>
      <c r="BT564" s="3"/>
      <c r="BU564" s="3"/>
      <c r="BV564" s="3"/>
      <c r="BW564" s="3"/>
      <c r="BX564" s="3"/>
      <c r="BY564" s="3"/>
      <c r="BZ564" s="3"/>
      <c r="CA564" s="3"/>
      <c r="CB564" s="3"/>
      <c r="CC564" s="3"/>
      <c r="CD564" s="3"/>
      <c r="CE564" s="3"/>
      <c r="CF564" s="3"/>
      <c r="CG564" s="1"/>
      <c r="CH564" s="1"/>
      <c r="CI564" s="1"/>
      <c r="CJ564" s="1"/>
      <c r="CK564" s="1"/>
      <c r="CL564" s="3" t="s">
        <v>33</v>
      </c>
      <c r="CM564" s="3"/>
      <c r="CN564" s="3"/>
      <c r="CO564" s="3"/>
      <c r="CP564" s="3"/>
      <c r="CQ564" s="3"/>
      <c r="CR564" s="3"/>
      <c r="CS564" s="3"/>
      <c r="CT564" s="3"/>
      <c r="CU564" s="3"/>
      <c r="CV564" s="3"/>
      <c r="CW564" s="3"/>
      <c r="CX564" s="3"/>
      <c r="CY564" s="3"/>
      <c r="CZ564" s="3"/>
      <c r="DA564" s="3"/>
      <c r="DB564" s="1"/>
      <c r="DC564" s="1"/>
      <c r="DD564" s="1"/>
      <c r="DE564" s="1"/>
      <c r="DF564" s="1"/>
      <c r="DG564" s="3" t="s">
        <v>33</v>
      </c>
      <c r="DH564" s="3"/>
      <c r="DI564" s="3"/>
      <c r="DJ564" s="3"/>
      <c r="DK564" s="3"/>
      <c r="DL564" s="3"/>
      <c r="DM564" s="3"/>
      <c r="DN564" s="3"/>
      <c r="DO564" s="3"/>
      <c r="DP564" s="3"/>
      <c r="DQ564" s="3"/>
      <c r="DR564" s="3"/>
      <c r="DS564" s="3"/>
      <c r="DT564" s="3"/>
      <c r="DU564" s="3"/>
      <c r="DV564" s="3"/>
      <c r="DW564" s="1"/>
      <c r="DX564" s="1"/>
      <c r="DY564" s="1"/>
      <c r="DZ564" s="1"/>
      <c r="EA564" s="1"/>
      <c r="EB564" s="3" t="s">
        <v>33</v>
      </c>
      <c r="EC564" s="3"/>
      <c r="ED564" s="3"/>
      <c r="EE564" s="3"/>
      <c r="EF564" s="3"/>
      <c r="EG564" s="3"/>
      <c r="EH564" s="3"/>
      <c r="EI564" s="3"/>
      <c r="EJ564" s="3"/>
      <c r="EK564" s="3"/>
      <c r="EL564" s="3"/>
      <c r="EM564" s="3"/>
      <c r="EN564" s="3"/>
      <c r="EO564" s="3"/>
      <c r="EP564" s="3"/>
      <c r="EQ564" s="3"/>
    </row>
    <row r="565" s="1" customFormat="1" customHeight="1" spans="6:147">
      <c r="F565" s="4" t="s">
        <v>8</v>
      </c>
      <c r="G565" s="5"/>
      <c r="H565" s="5"/>
      <c r="I565" s="5"/>
      <c r="J565" s="6"/>
      <c r="K565" s="7" t="s">
        <v>9</v>
      </c>
      <c r="L565" s="7"/>
      <c r="M565" s="7"/>
      <c r="N565" s="7"/>
      <c r="O565" s="8" t="s">
        <v>10</v>
      </c>
      <c r="P565" s="9" t="s">
        <v>11</v>
      </c>
      <c r="Q565" s="9"/>
      <c r="R565" s="9"/>
      <c r="S565" s="10" t="s">
        <v>12</v>
      </c>
      <c r="T565" s="8" t="s">
        <v>13</v>
      </c>
      <c r="U565" s="11" t="s">
        <v>14</v>
      </c>
      <c r="AA565" s="4" t="s">
        <v>8</v>
      </c>
      <c r="AB565" s="5"/>
      <c r="AC565" s="5"/>
      <c r="AD565" s="5"/>
      <c r="AE565" s="6"/>
      <c r="AF565" s="7" t="s">
        <v>9</v>
      </c>
      <c r="AG565" s="7"/>
      <c r="AH565" s="7"/>
      <c r="AI565" s="7"/>
      <c r="AJ565" s="8" t="s">
        <v>10</v>
      </c>
      <c r="AK565" s="9" t="s">
        <v>11</v>
      </c>
      <c r="AL565" s="9"/>
      <c r="AM565" s="9"/>
      <c r="AN565" s="10" t="s">
        <v>12</v>
      </c>
      <c r="AO565" s="8" t="s">
        <v>13</v>
      </c>
      <c r="AP565" s="11" t="s">
        <v>14</v>
      </c>
      <c r="AV565" s="4" t="s">
        <v>8</v>
      </c>
      <c r="AW565" s="5"/>
      <c r="AX565" s="5"/>
      <c r="AY565" s="5"/>
      <c r="AZ565" s="6"/>
      <c r="BA565" s="7" t="s">
        <v>9</v>
      </c>
      <c r="BB565" s="7"/>
      <c r="BC565" s="7"/>
      <c r="BD565" s="7"/>
      <c r="BE565" s="8" t="s">
        <v>10</v>
      </c>
      <c r="BF565" s="9" t="s">
        <v>11</v>
      </c>
      <c r="BG565" s="9"/>
      <c r="BH565" s="9"/>
      <c r="BI565" s="10" t="s">
        <v>12</v>
      </c>
      <c r="BJ565" s="8" t="s">
        <v>13</v>
      </c>
      <c r="BK565" s="11" t="s">
        <v>14</v>
      </c>
      <c r="BQ565" s="4" t="s">
        <v>8</v>
      </c>
      <c r="BR565" s="5"/>
      <c r="BS565" s="5"/>
      <c r="BT565" s="5"/>
      <c r="BU565" s="6"/>
      <c r="BV565" s="7" t="s">
        <v>9</v>
      </c>
      <c r="BW565" s="7"/>
      <c r="BX565" s="7"/>
      <c r="BY565" s="7"/>
      <c r="BZ565" s="8" t="s">
        <v>10</v>
      </c>
      <c r="CA565" s="9" t="s">
        <v>11</v>
      </c>
      <c r="CB565" s="9"/>
      <c r="CC565" s="9"/>
      <c r="CD565" s="10" t="s">
        <v>12</v>
      </c>
      <c r="CE565" s="8" t="s">
        <v>13</v>
      </c>
      <c r="CF565" s="11" t="s">
        <v>14</v>
      </c>
      <c r="CL565" s="4" t="s">
        <v>8</v>
      </c>
      <c r="CM565" s="5"/>
      <c r="CN565" s="5"/>
      <c r="CO565" s="5"/>
      <c r="CP565" s="6"/>
      <c r="CQ565" s="7" t="s">
        <v>9</v>
      </c>
      <c r="CR565" s="7"/>
      <c r="CS565" s="7"/>
      <c r="CT565" s="7"/>
      <c r="CU565" s="8" t="s">
        <v>10</v>
      </c>
      <c r="CV565" s="9" t="s">
        <v>11</v>
      </c>
      <c r="CW565" s="9"/>
      <c r="CX565" s="9"/>
      <c r="CY565" s="10" t="s">
        <v>12</v>
      </c>
      <c r="CZ565" s="8" t="s">
        <v>13</v>
      </c>
      <c r="DA565" s="11" t="s">
        <v>14</v>
      </c>
      <c r="DG565" s="4" t="s">
        <v>8</v>
      </c>
      <c r="DH565" s="5"/>
      <c r="DI565" s="5"/>
      <c r="DJ565" s="5"/>
      <c r="DK565" s="6"/>
      <c r="DL565" s="7" t="s">
        <v>9</v>
      </c>
      <c r="DM565" s="7"/>
      <c r="DN565" s="7"/>
      <c r="DO565" s="7"/>
      <c r="DP565" s="8" t="s">
        <v>10</v>
      </c>
      <c r="DQ565" s="9" t="s">
        <v>11</v>
      </c>
      <c r="DR565" s="9"/>
      <c r="DS565" s="9"/>
      <c r="DT565" s="10" t="s">
        <v>12</v>
      </c>
      <c r="DU565" s="8" t="s">
        <v>13</v>
      </c>
      <c r="DV565" s="11" t="s">
        <v>14</v>
      </c>
      <c r="EB565" s="4" t="s">
        <v>8</v>
      </c>
      <c r="EC565" s="5"/>
      <c r="ED565" s="5"/>
      <c r="EE565" s="5"/>
      <c r="EF565" s="6"/>
      <c r="EG565" s="7" t="s">
        <v>9</v>
      </c>
      <c r="EH565" s="7"/>
      <c r="EI565" s="7"/>
      <c r="EJ565" s="7"/>
      <c r="EK565" s="8" t="s">
        <v>10</v>
      </c>
      <c r="EL565" s="9" t="s">
        <v>11</v>
      </c>
      <c r="EM565" s="9"/>
      <c r="EN565" s="9"/>
      <c r="EO565" s="10" t="s">
        <v>12</v>
      </c>
      <c r="EP565" s="8" t="s">
        <v>13</v>
      </c>
      <c r="EQ565" s="11" t="s">
        <v>14</v>
      </c>
    </row>
    <row r="566" s="1" customFormat="1" customHeight="1" spans="6:147">
      <c r="F566" s="12" t="s">
        <v>34</v>
      </c>
      <c r="G566" s="12" t="s">
        <v>21</v>
      </c>
      <c r="H566" s="13" t="s">
        <v>22</v>
      </c>
      <c r="I566" s="14" t="s">
        <v>23</v>
      </c>
      <c r="J566" s="15" t="s">
        <v>8</v>
      </c>
      <c r="K566" s="12" t="s">
        <v>24</v>
      </c>
      <c r="L566" s="12" t="s">
        <v>20</v>
      </c>
      <c r="M566" s="12" t="s">
        <v>25</v>
      </c>
      <c r="N566" s="7" t="s">
        <v>26</v>
      </c>
      <c r="O566" s="16"/>
      <c r="P566" s="12" t="s">
        <v>27</v>
      </c>
      <c r="Q566" s="12" t="s">
        <v>28</v>
      </c>
      <c r="R566" s="9" t="s">
        <v>29</v>
      </c>
      <c r="S566" s="10" t="s">
        <v>30</v>
      </c>
      <c r="T566" s="16"/>
      <c r="U566" s="17"/>
      <c r="V566" s="1"/>
      <c r="W566" s="1"/>
      <c r="X566" s="1"/>
      <c r="Y566" s="1"/>
      <c r="Z566" s="1"/>
      <c r="AA566" s="12" t="s">
        <v>34</v>
      </c>
      <c r="AB566" s="12" t="s">
        <v>21</v>
      </c>
      <c r="AC566" s="13" t="s">
        <v>22</v>
      </c>
      <c r="AD566" s="14" t="s">
        <v>23</v>
      </c>
      <c r="AE566" s="15" t="s">
        <v>8</v>
      </c>
      <c r="AF566" s="12" t="s">
        <v>24</v>
      </c>
      <c r="AG566" s="12" t="s">
        <v>20</v>
      </c>
      <c r="AH566" s="12" t="s">
        <v>25</v>
      </c>
      <c r="AI566" s="7" t="s">
        <v>26</v>
      </c>
      <c r="AJ566" s="16"/>
      <c r="AK566" s="12" t="s">
        <v>27</v>
      </c>
      <c r="AL566" s="12" t="s">
        <v>28</v>
      </c>
      <c r="AM566" s="9" t="s">
        <v>29</v>
      </c>
      <c r="AN566" s="10" t="s">
        <v>30</v>
      </c>
      <c r="AO566" s="16"/>
      <c r="AP566" s="17"/>
      <c r="AQ566" s="1"/>
      <c r="AR566" s="1"/>
      <c r="AS566" s="1"/>
      <c r="AT566" s="1"/>
      <c r="AU566" s="1"/>
      <c r="AV566" s="12" t="s">
        <v>34</v>
      </c>
      <c r="AW566" s="12" t="s">
        <v>21</v>
      </c>
      <c r="AX566" s="13" t="s">
        <v>22</v>
      </c>
      <c r="AY566" s="14" t="s">
        <v>23</v>
      </c>
      <c r="AZ566" s="15" t="s">
        <v>8</v>
      </c>
      <c r="BA566" s="12" t="s">
        <v>24</v>
      </c>
      <c r="BB566" s="12" t="s">
        <v>20</v>
      </c>
      <c r="BC566" s="12" t="s">
        <v>25</v>
      </c>
      <c r="BD566" s="7" t="s">
        <v>26</v>
      </c>
      <c r="BE566" s="16"/>
      <c r="BF566" s="12" t="s">
        <v>27</v>
      </c>
      <c r="BG566" s="12" t="s">
        <v>28</v>
      </c>
      <c r="BH566" s="9" t="s">
        <v>29</v>
      </c>
      <c r="BI566" s="10" t="s">
        <v>30</v>
      </c>
      <c r="BJ566" s="16"/>
      <c r="BK566" s="17"/>
      <c r="BL566" s="1"/>
      <c r="BM566" s="1"/>
      <c r="BN566" s="1"/>
      <c r="BO566" s="1"/>
      <c r="BP566" s="1"/>
      <c r="BQ566" s="12" t="s">
        <v>34</v>
      </c>
      <c r="BR566" s="12" t="s">
        <v>21</v>
      </c>
      <c r="BS566" s="13" t="s">
        <v>22</v>
      </c>
      <c r="BT566" s="14" t="s">
        <v>23</v>
      </c>
      <c r="BU566" s="15" t="s">
        <v>8</v>
      </c>
      <c r="BV566" s="12" t="s">
        <v>24</v>
      </c>
      <c r="BW566" s="12" t="s">
        <v>20</v>
      </c>
      <c r="BX566" s="12" t="s">
        <v>25</v>
      </c>
      <c r="BY566" s="7" t="s">
        <v>26</v>
      </c>
      <c r="BZ566" s="16"/>
      <c r="CA566" s="12" t="s">
        <v>27</v>
      </c>
      <c r="CB566" s="12" t="s">
        <v>28</v>
      </c>
      <c r="CC566" s="9" t="s">
        <v>29</v>
      </c>
      <c r="CD566" s="10" t="s">
        <v>30</v>
      </c>
      <c r="CE566" s="16"/>
      <c r="CF566" s="17"/>
      <c r="CG566" s="1"/>
      <c r="CH566" s="1"/>
      <c r="CI566" s="1"/>
      <c r="CJ566" s="1"/>
      <c r="CK566" s="1"/>
      <c r="CL566" s="12" t="s">
        <v>34</v>
      </c>
      <c r="CM566" s="12" t="s">
        <v>21</v>
      </c>
      <c r="CN566" s="13" t="s">
        <v>22</v>
      </c>
      <c r="CO566" s="14" t="s">
        <v>23</v>
      </c>
      <c r="CP566" s="15" t="s">
        <v>8</v>
      </c>
      <c r="CQ566" s="12" t="s">
        <v>24</v>
      </c>
      <c r="CR566" s="12" t="s">
        <v>20</v>
      </c>
      <c r="CS566" s="12" t="s">
        <v>25</v>
      </c>
      <c r="CT566" s="7" t="s">
        <v>26</v>
      </c>
      <c r="CU566" s="16"/>
      <c r="CV566" s="12" t="s">
        <v>27</v>
      </c>
      <c r="CW566" s="12" t="s">
        <v>28</v>
      </c>
      <c r="CX566" s="9" t="s">
        <v>29</v>
      </c>
      <c r="CY566" s="10" t="s">
        <v>30</v>
      </c>
      <c r="CZ566" s="16"/>
      <c r="DA566" s="17"/>
      <c r="DB566" s="1"/>
      <c r="DC566" s="1"/>
      <c r="DD566" s="1"/>
      <c r="DE566" s="1"/>
      <c r="DF566" s="1"/>
      <c r="DG566" s="12" t="s">
        <v>34</v>
      </c>
      <c r="DH566" s="12" t="s">
        <v>21</v>
      </c>
      <c r="DI566" s="13" t="s">
        <v>22</v>
      </c>
      <c r="DJ566" s="14" t="s">
        <v>23</v>
      </c>
      <c r="DK566" s="15" t="s">
        <v>8</v>
      </c>
      <c r="DL566" s="12" t="s">
        <v>24</v>
      </c>
      <c r="DM566" s="12" t="s">
        <v>20</v>
      </c>
      <c r="DN566" s="12" t="s">
        <v>25</v>
      </c>
      <c r="DO566" s="7" t="s">
        <v>26</v>
      </c>
      <c r="DP566" s="16"/>
      <c r="DQ566" s="12" t="s">
        <v>27</v>
      </c>
      <c r="DR566" s="12" t="s">
        <v>28</v>
      </c>
      <c r="DS566" s="9" t="s">
        <v>29</v>
      </c>
      <c r="DT566" s="10" t="s">
        <v>30</v>
      </c>
      <c r="DU566" s="16"/>
      <c r="DV566" s="17"/>
      <c r="DW566" s="1"/>
      <c r="DX566" s="1"/>
      <c r="DY566" s="1"/>
      <c r="DZ566" s="1"/>
      <c r="EA566" s="1"/>
      <c r="EB566" s="12" t="s">
        <v>34</v>
      </c>
      <c r="EC566" s="12" t="s">
        <v>21</v>
      </c>
      <c r="ED566" s="13" t="s">
        <v>22</v>
      </c>
      <c r="EE566" s="14" t="s">
        <v>23</v>
      </c>
      <c r="EF566" s="15" t="s">
        <v>8</v>
      </c>
      <c r="EG566" s="12" t="s">
        <v>24</v>
      </c>
      <c r="EH566" s="12" t="s">
        <v>20</v>
      </c>
      <c r="EI566" s="12" t="s">
        <v>25</v>
      </c>
      <c r="EJ566" s="7" t="s">
        <v>26</v>
      </c>
      <c r="EK566" s="16"/>
      <c r="EL566" s="12" t="s">
        <v>27</v>
      </c>
      <c r="EM566" s="12" t="s">
        <v>28</v>
      </c>
      <c r="EN566" s="9" t="s">
        <v>29</v>
      </c>
      <c r="EO566" s="10" t="s">
        <v>30</v>
      </c>
      <c r="EP566" s="16"/>
      <c r="EQ566" s="17"/>
    </row>
    <row r="567" s="1" customFormat="1" customHeight="1" spans="6:147">
      <c r="F567" s="12">
        <v>35434</v>
      </c>
      <c r="G567" s="12">
        <v>0.0253</v>
      </c>
      <c r="H567" s="13">
        <v>1.35</v>
      </c>
      <c r="I567" s="14">
        <v>1</v>
      </c>
      <c r="J567" s="15">
        <f t="shared" ref="J567:J591" si="781">F567*G567*H567*I567</f>
        <v>1210.24827</v>
      </c>
      <c r="K567" s="12">
        <v>1</v>
      </c>
      <c r="L567" s="12">
        <v>280</v>
      </c>
      <c r="M567" s="12">
        <v>1.83</v>
      </c>
      <c r="N567" s="19">
        <f t="shared" ref="N567:N591" si="782">1+6*L567/(L567+2000)+M567</f>
        <v>3.56684210526316</v>
      </c>
      <c r="O567" s="20">
        <v>11872</v>
      </c>
      <c r="P567" s="12">
        <v>0.99</v>
      </c>
      <c r="Q567" s="12">
        <v>1.98</v>
      </c>
      <c r="R567" s="9">
        <f t="shared" ref="R567:R591" si="783">1+P567*Q567</f>
        <v>2.9602</v>
      </c>
      <c r="S567" s="10">
        <v>1.225</v>
      </c>
      <c r="T567" s="20">
        <v>1</v>
      </c>
      <c r="U567" s="21">
        <f t="shared" ref="U567:U591" si="784">((J567*K567*N567)+O567)*R567*S567*T567</f>
        <v>58704.4262780965</v>
      </c>
      <c r="AA567" s="12">
        <v>35434</v>
      </c>
      <c r="AB567" s="12">
        <v>0.0253</v>
      </c>
      <c r="AC567" s="13">
        <v>1.35</v>
      </c>
      <c r="AD567" s="14">
        <v>1</v>
      </c>
      <c r="AE567" s="15">
        <f t="shared" ref="AE567:AE591" si="785">AA567*AB567*AC567*AD567</f>
        <v>1210.24827</v>
      </c>
      <c r="AF567" s="12">
        <v>1</v>
      </c>
      <c r="AG567" s="12">
        <v>280</v>
      </c>
      <c r="AH567" s="12">
        <v>1.83</v>
      </c>
      <c r="AI567" s="19">
        <f t="shared" ref="AI567:AI591" si="786">1+6*AG567/(AG567+2000)+AH567</f>
        <v>3.56684210526316</v>
      </c>
      <c r="AJ567" s="20">
        <v>11872</v>
      </c>
      <c r="AK567" s="12">
        <v>0.99</v>
      </c>
      <c r="AL567" s="12">
        <v>1.98</v>
      </c>
      <c r="AM567" s="9">
        <f t="shared" ref="AM567:AM591" si="787">1+AK567*AL567</f>
        <v>2.9602</v>
      </c>
      <c r="AN567" s="10">
        <v>1.225</v>
      </c>
      <c r="AO567" s="22">
        <v>1.015</v>
      </c>
      <c r="AP567" s="21">
        <f t="shared" ref="AP567:AP591" si="788">((AE567*AF567*AI567)+AJ567)*AM567*AN567*AO567</f>
        <v>59584.992672268</v>
      </c>
      <c r="AV567" s="12">
        <v>35728</v>
      </c>
      <c r="AW567" s="12">
        <v>0.0253</v>
      </c>
      <c r="AX567" s="13">
        <v>1.35</v>
      </c>
      <c r="AY567" s="14">
        <v>1</v>
      </c>
      <c r="AZ567" s="15">
        <f t="shared" ref="AZ567:AZ591" si="789">AV567*AW567*AX567*AY567</f>
        <v>1220.28984</v>
      </c>
      <c r="BA567" s="12">
        <v>1</v>
      </c>
      <c r="BB567" s="12">
        <v>280</v>
      </c>
      <c r="BC567" s="12">
        <v>1.83</v>
      </c>
      <c r="BD567" s="19">
        <f t="shared" ref="BD567:BD591" si="790">1+6*BB567/(BB567+2000)+BC567</f>
        <v>3.56684210526316</v>
      </c>
      <c r="BE567" s="20">
        <v>11872</v>
      </c>
      <c r="BF567" s="12">
        <v>1</v>
      </c>
      <c r="BG567" s="12">
        <v>3.11</v>
      </c>
      <c r="BH567" s="9">
        <f t="shared" ref="BH567:BH591" si="791">1+BF567*BG567</f>
        <v>4.11</v>
      </c>
      <c r="BI567" s="10">
        <v>1.225</v>
      </c>
      <c r="BJ567" s="20">
        <v>1</v>
      </c>
      <c r="BK567" s="21">
        <f t="shared" ref="BK567:BK591" si="792">((AZ567*BA567*BD567)+BE567)*BH567*BI567*BJ567</f>
        <v>81686.7101057565</v>
      </c>
      <c r="BQ567" s="12">
        <v>35728</v>
      </c>
      <c r="BR567" s="12">
        <v>0.0253</v>
      </c>
      <c r="BS567" s="13">
        <v>1.35</v>
      </c>
      <c r="BT567" s="14">
        <v>1</v>
      </c>
      <c r="BU567" s="15">
        <f t="shared" ref="BU567:BU591" si="793">BQ567*BR567*BS567*BT567</f>
        <v>1220.28984</v>
      </c>
      <c r="BV567" s="12">
        <v>1</v>
      </c>
      <c r="BW567" s="12">
        <v>280</v>
      </c>
      <c r="BX567" s="12">
        <v>1.83</v>
      </c>
      <c r="BY567" s="19">
        <f t="shared" ref="BY567:BY591" si="794">1+6*BW567/(BW567+2000)+BX567</f>
        <v>3.56684210526316</v>
      </c>
      <c r="BZ567" s="20">
        <v>11872</v>
      </c>
      <c r="CA567" s="12">
        <v>1</v>
      </c>
      <c r="CB567" s="12">
        <v>3.11</v>
      </c>
      <c r="CC567" s="9">
        <f t="shared" ref="CC567:CC591" si="795">1+CA567*CB567</f>
        <v>4.11</v>
      </c>
      <c r="CD567" s="10">
        <v>1.225</v>
      </c>
      <c r="CE567" s="22">
        <v>1.015</v>
      </c>
      <c r="CF567" s="21">
        <f t="shared" ref="CF567:CF591" si="796">((BU567*BV567*BY567)+BZ567)*CC567*CD567*CE567</f>
        <v>82912.0107573429</v>
      </c>
      <c r="CL567" s="12">
        <v>41312</v>
      </c>
      <c r="CM567" s="12">
        <v>0.0253</v>
      </c>
      <c r="CN567" s="13">
        <v>1.35</v>
      </c>
      <c r="CO567" s="14">
        <v>1</v>
      </c>
      <c r="CP567" s="15">
        <f t="shared" ref="CP567:CP591" si="797">CL567*CM567*CN567*CO567</f>
        <v>1411.01136</v>
      </c>
      <c r="CQ567" s="12">
        <v>1</v>
      </c>
      <c r="CR567" s="12">
        <v>280</v>
      </c>
      <c r="CS567" s="12">
        <v>1.83</v>
      </c>
      <c r="CT567" s="19">
        <f t="shared" ref="CT567:CT591" si="798">1+6*CR567/(CR567+2000)+CS567</f>
        <v>3.56684210526316</v>
      </c>
      <c r="CU567" s="20">
        <v>11872</v>
      </c>
      <c r="CV567" s="12">
        <v>0.99</v>
      </c>
      <c r="CW567" s="12">
        <v>1.98</v>
      </c>
      <c r="CX567" s="9">
        <f t="shared" ref="CX567:CX591" si="799">1+CV567*CW567</f>
        <v>2.9602</v>
      </c>
      <c r="CY567" s="10">
        <v>1.225</v>
      </c>
      <c r="CZ567" s="22">
        <v>1.085</v>
      </c>
      <c r="DA567" s="21">
        <f t="shared" ref="DA567:DA591" si="800">((CP567*CQ567*CT567)+CU567)*CX567*CY567*CZ567</f>
        <v>66511.7422597421</v>
      </c>
      <c r="DG567" s="12">
        <v>41606</v>
      </c>
      <c r="DH567" s="12">
        <v>0.0253</v>
      </c>
      <c r="DI567" s="13">
        <v>1.35</v>
      </c>
      <c r="DJ567" s="14">
        <v>1</v>
      </c>
      <c r="DK567" s="15">
        <f t="shared" ref="DK567:DK591" si="801">DG567*DH567*DI567*DJ567</f>
        <v>1421.05293</v>
      </c>
      <c r="DL567" s="12">
        <v>1</v>
      </c>
      <c r="DM567" s="12">
        <v>280</v>
      </c>
      <c r="DN567" s="12">
        <v>1.83</v>
      </c>
      <c r="DO567" s="19">
        <f t="shared" ref="DO567:DO591" si="802">1+6*DM567/(DM567+2000)+DN567</f>
        <v>3.56684210526316</v>
      </c>
      <c r="DP567" s="20">
        <v>11872</v>
      </c>
      <c r="DQ567" s="12">
        <v>1</v>
      </c>
      <c r="DR567" s="12">
        <v>3.11</v>
      </c>
      <c r="DS567" s="9">
        <f t="shared" ref="DS567:DS591" si="803">1+DQ567*DR567</f>
        <v>4.11</v>
      </c>
      <c r="DT567" s="10">
        <v>1.225</v>
      </c>
      <c r="DU567" s="22">
        <v>1.085</v>
      </c>
      <c r="DV567" s="21">
        <f t="shared" ref="DV567:DV591" si="804">((DK567*DL567*DO567)+DP567)*DS567*DT567*DU567</f>
        <v>92541.8693183065</v>
      </c>
      <c r="EB567" s="12">
        <v>41606</v>
      </c>
      <c r="EC567" s="12">
        <v>0.02992</v>
      </c>
      <c r="ED567" s="13">
        <v>1.35</v>
      </c>
      <c r="EE567" s="14">
        <v>1</v>
      </c>
      <c r="EF567" s="15">
        <f t="shared" ref="EF567:EF591" si="805">EB567*EC567*ED567*EE567</f>
        <v>1680.549552</v>
      </c>
      <c r="EG567" s="12">
        <v>1</v>
      </c>
      <c r="EH567" s="12">
        <v>280</v>
      </c>
      <c r="EI567" s="12">
        <v>1.92</v>
      </c>
      <c r="EJ567" s="19">
        <f t="shared" ref="EJ567:EJ591" si="806">1+6*EH567/(EH567+2000)+EI567</f>
        <v>3.65684210526316</v>
      </c>
      <c r="EK567" s="20">
        <f>11872+EB567*0.025</f>
        <v>12912.15</v>
      </c>
      <c r="EL567" s="12">
        <v>1</v>
      </c>
      <c r="EM567" s="12">
        <v>3.91</v>
      </c>
      <c r="EN567" s="9">
        <f t="shared" ref="EN567:EN591" si="807">1+EL567*EM567</f>
        <v>4.91</v>
      </c>
      <c r="EO567" s="10">
        <v>1.225</v>
      </c>
      <c r="EP567" s="22">
        <v>1.2</v>
      </c>
      <c r="EQ567" s="21">
        <f t="shared" ref="EQ567:EQ591" si="808">((EF567*EG567*EJ567)+EK567)*EN567*EO567*EP567</f>
        <v>137552.431886693</v>
      </c>
    </row>
    <row r="568" s="1" customFormat="1" customHeight="1" spans="6:147">
      <c r="F568" s="12">
        <v>35434</v>
      </c>
      <c r="G568" s="12">
        <v>0.0253</v>
      </c>
      <c r="H568" s="13">
        <v>1.35</v>
      </c>
      <c r="I568" s="14">
        <v>1</v>
      </c>
      <c r="J568" s="15">
        <f t="shared" si="781"/>
        <v>1210.24827</v>
      </c>
      <c r="K568" s="12">
        <v>1</v>
      </c>
      <c r="L568" s="12">
        <v>280</v>
      </c>
      <c r="M568" s="12">
        <v>1.83</v>
      </c>
      <c r="N568" s="19">
        <f t="shared" si="782"/>
        <v>3.56684210526316</v>
      </c>
      <c r="O568" s="20">
        <v>11872</v>
      </c>
      <c r="P568" s="12">
        <v>0.99</v>
      </c>
      <c r="Q568" s="12">
        <v>1.98</v>
      </c>
      <c r="R568" s="9">
        <f t="shared" si="783"/>
        <v>2.9602</v>
      </c>
      <c r="S568" s="10">
        <v>1.225</v>
      </c>
      <c r="T568" s="20">
        <v>1</v>
      </c>
      <c r="U568" s="21">
        <f t="shared" si="784"/>
        <v>58704.4262780965</v>
      </c>
      <c r="AA568" s="12">
        <v>35434</v>
      </c>
      <c r="AB568" s="12">
        <v>0.0253</v>
      </c>
      <c r="AC568" s="13">
        <v>1.35</v>
      </c>
      <c r="AD568" s="14">
        <v>1</v>
      </c>
      <c r="AE568" s="15">
        <f t="shared" si="785"/>
        <v>1210.24827</v>
      </c>
      <c r="AF568" s="12">
        <v>1</v>
      </c>
      <c r="AG568" s="12">
        <v>280</v>
      </c>
      <c r="AH568" s="12">
        <v>1.83</v>
      </c>
      <c r="AI568" s="19">
        <f t="shared" si="786"/>
        <v>3.56684210526316</v>
      </c>
      <c r="AJ568" s="20">
        <v>11872</v>
      </c>
      <c r="AK568" s="12">
        <v>0.99</v>
      </c>
      <c r="AL568" s="12">
        <v>1.98</v>
      </c>
      <c r="AM568" s="9">
        <f t="shared" si="787"/>
        <v>2.9602</v>
      </c>
      <c r="AN568" s="10">
        <v>1.225</v>
      </c>
      <c r="AO568" s="22">
        <v>1.015</v>
      </c>
      <c r="AP568" s="21">
        <f t="shared" si="788"/>
        <v>59584.992672268</v>
      </c>
      <c r="AV568" s="12">
        <v>35728</v>
      </c>
      <c r="AW568" s="12">
        <v>0.0253</v>
      </c>
      <c r="AX568" s="13">
        <v>1.35</v>
      </c>
      <c r="AY568" s="14">
        <v>1</v>
      </c>
      <c r="AZ568" s="15">
        <f t="shared" si="789"/>
        <v>1220.28984</v>
      </c>
      <c r="BA568" s="12">
        <v>1</v>
      </c>
      <c r="BB568" s="12">
        <v>280</v>
      </c>
      <c r="BC568" s="12">
        <v>1.83</v>
      </c>
      <c r="BD568" s="19">
        <f t="shared" si="790"/>
        <v>3.56684210526316</v>
      </c>
      <c r="BE568" s="20">
        <v>11872</v>
      </c>
      <c r="BF568" s="12">
        <v>1</v>
      </c>
      <c r="BG568" s="12">
        <v>3.11</v>
      </c>
      <c r="BH568" s="9">
        <f t="shared" si="791"/>
        <v>4.11</v>
      </c>
      <c r="BI568" s="10">
        <v>1.225</v>
      </c>
      <c r="BJ568" s="20">
        <v>1</v>
      </c>
      <c r="BK568" s="21">
        <f t="shared" si="792"/>
        <v>81686.7101057565</v>
      </c>
      <c r="BQ568" s="12">
        <v>35728</v>
      </c>
      <c r="BR568" s="12">
        <v>0.0253</v>
      </c>
      <c r="BS568" s="13">
        <v>1.35</v>
      </c>
      <c r="BT568" s="14">
        <v>1</v>
      </c>
      <c r="BU568" s="15">
        <f t="shared" si="793"/>
        <v>1220.28984</v>
      </c>
      <c r="BV568" s="12">
        <v>1</v>
      </c>
      <c r="BW568" s="12">
        <v>280</v>
      </c>
      <c r="BX568" s="12">
        <v>1.83</v>
      </c>
      <c r="BY568" s="19">
        <f t="shared" si="794"/>
        <v>3.56684210526316</v>
      </c>
      <c r="BZ568" s="20">
        <v>11872</v>
      </c>
      <c r="CA568" s="12">
        <v>1</v>
      </c>
      <c r="CB568" s="12">
        <v>3.11</v>
      </c>
      <c r="CC568" s="9">
        <f t="shared" si="795"/>
        <v>4.11</v>
      </c>
      <c r="CD568" s="10">
        <v>1.225</v>
      </c>
      <c r="CE568" s="22">
        <v>1.015</v>
      </c>
      <c r="CF568" s="21">
        <f t="shared" si="796"/>
        <v>82912.0107573429</v>
      </c>
      <c r="CL568" s="12">
        <v>41312</v>
      </c>
      <c r="CM568" s="12">
        <v>0.0253</v>
      </c>
      <c r="CN568" s="13">
        <v>1.35</v>
      </c>
      <c r="CO568" s="14">
        <v>1</v>
      </c>
      <c r="CP568" s="15">
        <f t="shared" si="797"/>
        <v>1411.01136</v>
      </c>
      <c r="CQ568" s="12">
        <v>1</v>
      </c>
      <c r="CR568" s="12">
        <v>280</v>
      </c>
      <c r="CS568" s="12">
        <v>1.83</v>
      </c>
      <c r="CT568" s="19">
        <f t="shared" si="798"/>
        <v>3.56684210526316</v>
      </c>
      <c r="CU568" s="20">
        <v>11872</v>
      </c>
      <c r="CV568" s="12">
        <v>0.99</v>
      </c>
      <c r="CW568" s="12">
        <v>1.98</v>
      </c>
      <c r="CX568" s="9">
        <f t="shared" si="799"/>
        <v>2.9602</v>
      </c>
      <c r="CY568" s="10">
        <v>1.225</v>
      </c>
      <c r="CZ568" s="22">
        <v>1.085</v>
      </c>
      <c r="DA568" s="21">
        <f t="shared" si="800"/>
        <v>66511.7422597421</v>
      </c>
      <c r="DG568" s="12">
        <v>41606</v>
      </c>
      <c r="DH568" s="12">
        <v>0.0253</v>
      </c>
      <c r="DI568" s="13">
        <v>1.35</v>
      </c>
      <c r="DJ568" s="14">
        <v>1</v>
      </c>
      <c r="DK568" s="15">
        <f t="shared" si="801"/>
        <v>1421.05293</v>
      </c>
      <c r="DL568" s="12">
        <v>1</v>
      </c>
      <c r="DM568" s="12">
        <v>280</v>
      </c>
      <c r="DN568" s="12">
        <v>1.83</v>
      </c>
      <c r="DO568" s="19">
        <f t="shared" si="802"/>
        <v>3.56684210526316</v>
      </c>
      <c r="DP568" s="20">
        <v>11872</v>
      </c>
      <c r="DQ568" s="12">
        <v>1</v>
      </c>
      <c r="DR568" s="12">
        <v>3.11</v>
      </c>
      <c r="DS568" s="9">
        <f t="shared" si="803"/>
        <v>4.11</v>
      </c>
      <c r="DT568" s="10">
        <v>1.225</v>
      </c>
      <c r="DU568" s="22">
        <v>1.085</v>
      </c>
      <c r="DV568" s="21">
        <f t="shared" si="804"/>
        <v>92541.8693183065</v>
      </c>
      <c r="EB568" s="12">
        <v>41606</v>
      </c>
      <c r="EC568" s="12">
        <v>0.02992</v>
      </c>
      <c r="ED568" s="13">
        <v>1.35</v>
      </c>
      <c r="EE568" s="14">
        <v>1</v>
      </c>
      <c r="EF568" s="15">
        <f t="shared" si="805"/>
        <v>1680.549552</v>
      </c>
      <c r="EG568" s="12">
        <v>1</v>
      </c>
      <c r="EH568" s="12">
        <v>280</v>
      </c>
      <c r="EI568" s="12">
        <v>1.92</v>
      </c>
      <c r="EJ568" s="19">
        <f t="shared" si="806"/>
        <v>3.65684210526316</v>
      </c>
      <c r="EK568" s="20">
        <f>11872+EB568*0.025</f>
        <v>12912.15</v>
      </c>
      <c r="EL568" s="12">
        <v>1</v>
      </c>
      <c r="EM568" s="12">
        <v>3.91</v>
      </c>
      <c r="EN568" s="9">
        <f t="shared" si="807"/>
        <v>4.91</v>
      </c>
      <c r="EO568" s="10">
        <v>1.225</v>
      </c>
      <c r="EP568" s="22">
        <v>1.2</v>
      </c>
      <c r="EQ568" s="21">
        <f t="shared" si="808"/>
        <v>137552.431886693</v>
      </c>
    </row>
    <row r="569" s="1" customFormat="1" customHeight="1" spans="6:147">
      <c r="F569" s="12">
        <v>35434</v>
      </c>
      <c r="G569" s="12">
        <v>0.0253</v>
      </c>
      <c r="H569" s="13">
        <v>1.35</v>
      </c>
      <c r="I569" s="14">
        <v>1</v>
      </c>
      <c r="J569" s="15">
        <f t="shared" si="781"/>
        <v>1210.24827</v>
      </c>
      <c r="K569" s="12">
        <v>1</v>
      </c>
      <c r="L569" s="12">
        <v>280</v>
      </c>
      <c r="M569" s="12">
        <v>1.83</v>
      </c>
      <c r="N569" s="19">
        <f t="shared" si="782"/>
        <v>3.56684210526316</v>
      </c>
      <c r="O569" s="20">
        <v>11872</v>
      </c>
      <c r="P569" s="12">
        <v>0.99</v>
      </c>
      <c r="Q569" s="12">
        <v>1.98</v>
      </c>
      <c r="R569" s="9">
        <f t="shared" si="783"/>
        <v>2.9602</v>
      </c>
      <c r="S569" s="10">
        <v>1.225</v>
      </c>
      <c r="T569" s="20">
        <v>1</v>
      </c>
      <c r="U569" s="21">
        <f t="shared" si="784"/>
        <v>58704.4262780965</v>
      </c>
      <c r="AA569" s="12">
        <v>35434</v>
      </c>
      <c r="AB569" s="12">
        <v>0.0253</v>
      </c>
      <c r="AC569" s="13">
        <v>1.35</v>
      </c>
      <c r="AD569" s="14">
        <v>1</v>
      </c>
      <c r="AE569" s="15">
        <f t="shared" si="785"/>
        <v>1210.24827</v>
      </c>
      <c r="AF569" s="12">
        <v>1</v>
      </c>
      <c r="AG569" s="12">
        <v>280</v>
      </c>
      <c r="AH569" s="12">
        <v>1.83</v>
      </c>
      <c r="AI569" s="19">
        <f t="shared" si="786"/>
        <v>3.56684210526316</v>
      </c>
      <c r="AJ569" s="20">
        <v>11872</v>
      </c>
      <c r="AK569" s="12">
        <v>0.99</v>
      </c>
      <c r="AL569" s="12">
        <v>1.98</v>
      </c>
      <c r="AM569" s="9">
        <f t="shared" si="787"/>
        <v>2.9602</v>
      </c>
      <c r="AN569" s="10">
        <v>1.225</v>
      </c>
      <c r="AO569" s="22">
        <v>1.015</v>
      </c>
      <c r="AP569" s="21">
        <f t="shared" si="788"/>
        <v>59584.992672268</v>
      </c>
      <c r="AV569" s="12">
        <v>35728</v>
      </c>
      <c r="AW569" s="12">
        <v>0.0253</v>
      </c>
      <c r="AX569" s="13">
        <v>1.35</v>
      </c>
      <c r="AY569" s="14">
        <v>1</v>
      </c>
      <c r="AZ569" s="15">
        <f t="shared" si="789"/>
        <v>1220.28984</v>
      </c>
      <c r="BA569" s="12">
        <v>1</v>
      </c>
      <c r="BB569" s="12">
        <v>280</v>
      </c>
      <c r="BC569" s="12">
        <v>1.83</v>
      </c>
      <c r="BD569" s="19">
        <f t="shared" si="790"/>
        <v>3.56684210526316</v>
      </c>
      <c r="BE569" s="20">
        <v>11872</v>
      </c>
      <c r="BF569" s="12">
        <v>1</v>
      </c>
      <c r="BG569" s="12">
        <v>3.11</v>
      </c>
      <c r="BH569" s="9">
        <f t="shared" si="791"/>
        <v>4.11</v>
      </c>
      <c r="BI569" s="10">
        <v>1.225</v>
      </c>
      <c r="BJ569" s="20">
        <v>1</v>
      </c>
      <c r="BK569" s="21">
        <f t="shared" si="792"/>
        <v>81686.7101057565</v>
      </c>
      <c r="BQ569" s="12">
        <v>35728</v>
      </c>
      <c r="BR569" s="12">
        <v>0.0253</v>
      </c>
      <c r="BS569" s="13">
        <v>1.35</v>
      </c>
      <c r="BT569" s="14">
        <v>1</v>
      </c>
      <c r="BU569" s="15">
        <f t="shared" si="793"/>
        <v>1220.28984</v>
      </c>
      <c r="BV569" s="12">
        <v>1</v>
      </c>
      <c r="BW569" s="12">
        <v>280</v>
      </c>
      <c r="BX569" s="12">
        <v>1.83</v>
      </c>
      <c r="BY569" s="19">
        <f t="shared" si="794"/>
        <v>3.56684210526316</v>
      </c>
      <c r="BZ569" s="20">
        <v>11872</v>
      </c>
      <c r="CA569" s="12">
        <v>1</v>
      </c>
      <c r="CB569" s="12">
        <v>3.11</v>
      </c>
      <c r="CC569" s="9">
        <f t="shared" si="795"/>
        <v>4.11</v>
      </c>
      <c r="CD569" s="10">
        <v>1.225</v>
      </c>
      <c r="CE569" s="22">
        <v>1.015</v>
      </c>
      <c r="CF569" s="21">
        <f t="shared" si="796"/>
        <v>82912.0107573429</v>
      </c>
      <c r="CL569" s="12">
        <v>41312</v>
      </c>
      <c r="CM569" s="12">
        <v>0.0253</v>
      </c>
      <c r="CN569" s="13">
        <v>1.35</v>
      </c>
      <c r="CO569" s="14">
        <v>1</v>
      </c>
      <c r="CP569" s="15">
        <f t="shared" si="797"/>
        <v>1411.01136</v>
      </c>
      <c r="CQ569" s="12">
        <v>1</v>
      </c>
      <c r="CR569" s="12">
        <v>280</v>
      </c>
      <c r="CS569" s="12">
        <v>1.83</v>
      </c>
      <c r="CT569" s="19">
        <f t="shared" si="798"/>
        <v>3.56684210526316</v>
      </c>
      <c r="CU569" s="20">
        <v>11872</v>
      </c>
      <c r="CV569" s="12">
        <v>0.99</v>
      </c>
      <c r="CW569" s="12">
        <v>1.98</v>
      </c>
      <c r="CX569" s="9">
        <f t="shared" si="799"/>
        <v>2.9602</v>
      </c>
      <c r="CY569" s="10">
        <v>1.225</v>
      </c>
      <c r="CZ569" s="22">
        <v>1.085</v>
      </c>
      <c r="DA569" s="21">
        <f t="shared" si="800"/>
        <v>66511.7422597421</v>
      </c>
      <c r="DG569" s="12">
        <v>41606</v>
      </c>
      <c r="DH569" s="12">
        <v>0.0253</v>
      </c>
      <c r="DI569" s="13">
        <v>1.35</v>
      </c>
      <c r="DJ569" s="14">
        <v>1</v>
      </c>
      <c r="DK569" s="15">
        <f t="shared" si="801"/>
        <v>1421.05293</v>
      </c>
      <c r="DL569" s="12">
        <v>1</v>
      </c>
      <c r="DM569" s="12">
        <v>280</v>
      </c>
      <c r="DN569" s="12">
        <v>1.83</v>
      </c>
      <c r="DO569" s="19">
        <f t="shared" si="802"/>
        <v>3.56684210526316</v>
      </c>
      <c r="DP569" s="20">
        <v>11872</v>
      </c>
      <c r="DQ569" s="12">
        <v>1</v>
      </c>
      <c r="DR569" s="12">
        <v>3.11</v>
      </c>
      <c r="DS569" s="9">
        <f t="shared" si="803"/>
        <v>4.11</v>
      </c>
      <c r="DT569" s="10">
        <v>1.225</v>
      </c>
      <c r="DU569" s="22">
        <v>1.085</v>
      </c>
      <c r="DV569" s="21">
        <f t="shared" si="804"/>
        <v>92541.8693183065</v>
      </c>
      <c r="EB569" s="12">
        <v>41606</v>
      </c>
      <c r="EC569" s="12">
        <v>0.02992</v>
      </c>
      <c r="ED569" s="13">
        <v>1.35</v>
      </c>
      <c r="EE569" s="14">
        <v>1</v>
      </c>
      <c r="EF569" s="15">
        <f t="shared" si="805"/>
        <v>1680.549552</v>
      </c>
      <c r="EG569" s="12">
        <v>1</v>
      </c>
      <c r="EH569" s="12">
        <v>280</v>
      </c>
      <c r="EI569" s="12">
        <v>1.92</v>
      </c>
      <c r="EJ569" s="19">
        <f t="shared" si="806"/>
        <v>3.65684210526316</v>
      </c>
      <c r="EK569" s="20">
        <f>11872+EB569*0.025</f>
        <v>12912.15</v>
      </c>
      <c r="EL569" s="12">
        <v>1</v>
      </c>
      <c r="EM569" s="12">
        <v>3.91</v>
      </c>
      <c r="EN569" s="9">
        <f t="shared" si="807"/>
        <v>4.91</v>
      </c>
      <c r="EO569" s="10">
        <v>1.225</v>
      </c>
      <c r="EP569" s="22">
        <v>1.2</v>
      </c>
      <c r="EQ569" s="21">
        <f t="shared" si="808"/>
        <v>137552.431886693</v>
      </c>
    </row>
    <row r="570" s="1" customFormat="1" customHeight="1" spans="6:147">
      <c r="F570" s="12">
        <v>35434</v>
      </c>
      <c r="G570" s="12">
        <v>0.0253</v>
      </c>
      <c r="H570" s="13">
        <v>1.35</v>
      </c>
      <c r="I570" s="14">
        <v>1</v>
      </c>
      <c r="J570" s="15">
        <f t="shared" si="781"/>
        <v>1210.24827</v>
      </c>
      <c r="K570" s="12">
        <v>1</v>
      </c>
      <c r="L570" s="12">
        <v>280</v>
      </c>
      <c r="M570" s="12">
        <v>1.83</v>
      </c>
      <c r="N570" s="19">
        <f t="shared" si="782"/>
        <v>3.56684210526316</v>
      </c>
      <c r="O570" s="20">
        <v>11872</v>
      </c>
      <c r="P570" s="12">
        <v>0.99</v>
      </c>
      <c r="Q570" s="12">
        <v>1.98</v>
      </c>
      <c r="R570" s="9">
        <f t="shared" si="783"/>
        <v>2.9602</v>
      </c>
      <c r="S570" s="10">
        <v>1.225</v>
      </c>
      <c r="T570" s="20">
        <v>1</v>
      </c>
      <c r="U570" s="21">
        <f t="shared" si="784"/>
        <v>58704.4262780965</v>
      </c>
      <c r="AA570" s="12">
        <v>35434</v>
      </c>
      <c r="AB570" s="12">
        <v>0.0253</v>
      </c>
      <c r="AC570" s="13">
        <v>1.35</v>
      </c>
      <c r="AD570" s="14">
        <v>1</v>
      </c>
      <c r="AE570" s="15">
        <f t="shared" si="785"/>
        <v>1210.24827</v>
      </c>
      <c r="AF570" s="12">
        <v>1</v>
      </c>
      <c r="AG570" s="12">
        <v>280</v>
      </c>
      <c r="AH570" s="12">
        <v>1.83</v>
      </c>
      <c r="AI570" s="19">
        <f t="shared" si="786"/>
        <v>3.56684210526316</v>
      </c>
      <c r="AJ570" s="20">
        <v>11872</v>
      </c>
      <c r="AK570" s="12">
        <v>0.99</v>
      </c>
      <c r="AL570" s="12">
        <v>1.98</v>
      </c>
      <c r="AM570" s="9">
        <f t="shared" si="787"/>
        <v>2.9602</v>
      </c>
      <c r="AN570" s="10">
        <v>1.225</v>
      </c>
      <c r="AO570" s="22">
        <v>1.015</v>
      </c>
      <c r="AP570" s="21">
        <f t="shared" si="788"/>
        <v>59584.992672268</v>
      </c>
      <c r="AV570" s="12">
        <v>35728</v>
      </c>
      <c r="AW570" s="12">
        <v>0.0253</v>
      </c>
      <c r="AX570" s="13">
        <v>1.35</v>
      </c>
      <c r="AY570" s="14">
        <v>1</v>
      </c>
      <c r="AZ570" s="15">
        <f t="shared" si="789"/>
        <v>1220.28984</v>
      </c>
      <c r="BA570" s="12">
        <v>1</v>
      </c>
      <c r="BB570" s="12">
        <v>280</v>
      </c>
      <c r="BC570" s="12">
        <v>1.83</v>
      </c>
      <c r="BD570" s="19">
        <f t="shared" si="790"/>
        <v>3.56684210526316</v>
      </c>
      <c r="BE570" s="20">
        <v>11872</v>
      </c>
      <c r="BF570" s="12">
        <v>1</v>
      </c>
      <c r="BG570" s="12">
        <v>3.11</v>
      </c>
      <c r="BH570" s="9">
        <f t="shared" si="791"/>
        <v>4.11</v>
      </c>
      <c r="BI570" s="10">
        <v>1.225</v>
      </c>
      <c r="BJ570" s="20">
        <v>1</v>
      </c>
      <c r="BK570" s="21">
        <f t="shared" si="792"/>
        <v>81686.7101057565</v>
      </c>
      <c r="BQ570" s="12">
        <v>35728</v>
      </c>
      <c r="BR570" s="12">
        <v>0.0253</v>
      </c>
      <c r="BS570" s="13">
        <v>1.35</v>
      </c>
      <c r="BT570" s="14">
        <v>1</v>
      </c>
      <c r="BU570" s="15">
        <f t="shared" si="793"/>
        <v>1220.28984</v>
      </c>
      <c r="BV570" s="12">
        <v>1</v>
      </c>
      <c r="BW570" s="12">
        <v>280</v>
      </c>
      <c r="BX570" s="12">
        <v>1.83</v>
      </c>
      <c r="BY570" s="19">
        <f t="shared" si="794"/>
        <v>3.56684210526316</v>
      </c>
      <c r="BZ570" s="20">
        <v>11872</v>
      </c>
      <c r="CA570" s="12">
        <v>1</v>
      </c>
      <c r="CB570" s="12">
        <v>3.11</v>
      </c>
      <c r="CC570" s="9">
        <f t="shared" si="795"/>
        <v>4.11</v>
      </c>
      <c r="CD570" s="10">
        <v>1.225</v>
      </c>
      <c r="CE570" s="22">
        <v>1.015</v>
      </c>
      <c r="CF570" s="21">
        <f t="shared" si="796"/>
        <v>82912.0107573429</v>
      </c>
      <c r="CL570" s="12">
        <v>41312</v>
      </c>
      <c r="CM570" s="12">
        <v>0.0253</v>
      </c>
      <c r="CN570" s="13">
        <v>1.35</v>
      </c>
      <c r="CO570" s="14">
        <v>1</v>
      </c>
      <c r="CP570" s="15">
        <f t="shared" si="797"/>
        <v>1411.01136</v>
      </c>
      <c r="CQ570" s="12">
        <v>1</v>
      </c>
      <c r="CR570" s="12">
        <v>280</v>
      </c>
      <c r="CS570" s="12">
        <v>1.83</v>
      </c>
      <c r="CT570" s="19">
        <f t="shared" si="798"/>
        <v>3.56684210526316</v>
      </c>
      <c r="CU570" s="20">
        <v>11872</v>
      </c>
      <c r="CV570" s="12">
        <v>0.99</v>
      </c>
      <c r="CW570" s="12">
        <v>1.98</v>
      </c>
      <c r="CX570" s="9">
        <f t="shared" si="799"/>
        <v>2.9602</v>
      </c>
      <c r="CY570" s="10">
        <v>1.225</v>
      </c>
      <c r="CZ570" s="22">
        <v>1.085</v>
      </c>
      <c r="DA570" s="21">
        <f t="shared" si="800"/>
        <v>66511.7422597421</v>
      </c>
      <c r="DG570" s="12">
        <v>41606</v>
      </c>
      <c r="DH570" s="12">
        <v>0.0253</v>
      </c>
      <c r="DI570" s="13">
        <v>1.35</v>
      </c>
      <c r="DJ570" s="14">
        <v>1</v>
      </c>
      <c r="DK570" s="15">
        <f t="shared" si="801"/>
        <v>1421.05293</v>
      </c>
      <c r="DL570" s="12">
        <v>1</v>
      </c>
      <c r="DM570" s="12">
        <v>280</v>
      </c>
      <c r="DN570" s="12">
        <v>1.83</v>
      </c>
      <c r="DO570" s="19">
        <f t="shared" si="802"/>
        <v>3.56684210526316</v>
      </c>
      <c r="DP570" s="20">
        <v>11872</v>
      </c>
      <c r="DQ570" s="12">
        <v>1</v>
      </c>
      <c r="DR570" s="12">
        <v>3.11</v>
      </c>
      <c r="DS570" s="9">
        <f t="shared" si="803"/>
        <v>4.11</v>
      </c>
      <c r="DT570" s="10">
        <v>1.225</v>
      </c>
      <c r="DU570" s="22">
        <v>1.085</v>
      </c>
      <c r="DV570" s="21">
        <f t="shared" si="804"/>
        <v>92541.8693183065</v>
      </c>
      <c r="EB570" s="12">
        <v>41606</v>
      </c>
      <c r="EC570" s="12">
        <v>0.02992</v>
      </c>
      <c r="ED570" s="13">
        <v>1.35</v>
      </c>
      <c r="EE570" s="14">
        <v>1</v>
      </c>
      <c r="EF570" s="15">
        <f t="shared" si="805"/>
        <v>1680.549552</v>
      </c>
      <c r="EG570" s="12">
        <v>1</v>
      </c>
      <c r="EH570" s="12">
        <v>280</v>
      </c>
      <c r="EI570" s="12">
        <v>1.92</v>
      </c>
      <c r="EJ570" s="19">
        <f t="shared" si="806"/>
        <v>3.65684210526316</v>
      </c>
      <c r="EK570" s="20">
        <f>11872+EB570*0.025</f>
        <v>12912.15</v>
      </c>
      <c r="EL570" s="12">
        <v>1</v>
      </c>
      <c r="EM570" s="12">
        <v>3.91</v>
      </c>
      <c r="EN570" s="9">
        <f t="shared" si="807"/>
        <v>4.91</v>
      </c>
      <c r="EO570" s="10">
        <v>1.225</v>
      </c>
      <c r="EP570" s="22">
        <v>1.2</v>
      </c>
      <c r="EQ570" s="21">
        <f t="shared" si="808"/>
        <v>137552.431886693</v>
      </c>
    </row>
    <row r="571" s="1" customFormat="1" customHeight="1" spans="6:147">
      <c r="F571" s="12">
        <v>35434</v>
      </c>
      <c r="G571" s="12">
        <v>0.0253</v>
      </c>
      <c r="H571" s="13">
        <v>1.35</v>
      </c>
      <c r="I571" s="14">
        <v>1</v>
      </c>
      <c r="J571" s="15">
        <f t="shared" si="781"/>
        <v>1210.24827</v>
      </c>
      <c r="K571" s="12">
        <v>1</v>
      </c>
      <c r="L571" s="12">
        <v>280</v>
      </c>
      <c r="M571" s="12">
        <v>1.83</v>
      </c>
      <c r="N571" s="19">
        <f t="shared" si="782"/>
        <v>3.56684210526316</v>
      </c>
      <c r="O571" s="20">
        <v>11872</v>
      </c>
      <c r="P571" s="12">
        <v>0.99</v>
      </c>
      <c r="Q571" s="12">
        <v>1.98</v>
      </c>
      <c r="R571" s="9">
        <f t="shared" si="783"/>
        <v>2.9602</v>
      </c>
      <c r="S571" s="10">
        <v>1.225</v>
      </c>
      <c r="T571" s="20">
        <v>1</v>
      </c>
      <c r="U571" s="21">
        <f t="shared" si="784"/>
        <v>58704.4262780965</v>
      </c>
      <c r="AA571" s="12">
        <v>35434</v>
      </c>
      <c r="AB571" s="12">
        <v>0.0253</v>
      </c>
      <c r="AC571" s="13">
        <v>1.35</v>
      </c>
      <c r="AD571" s="14">
        <v>1</v>
      </c>
      <c r="AE571" s="15">
        <f t="shared" si="785"/>
        <v>1210.24827</v>
      </c>
      <c r="AF571" s="12">
        <v>1</v>
      </c>
      <c r="AG571" s="12">
        <v>280</v>
      </c>
      <c r="AH571" s="12">
        <v>1.83</v>
      </c>
      <c r="AI571" s="19">
        <f t="shared" si="786"/>
        <v>3.56684210526316</v>
      </c>
      <c r="AJ571" s="20">
        <v>11872</v>
      </c>
      <c r="AK571" s="12">
        <v>0.99</v>
      </c>
      <c r="AL571" s="12">
        <v>1.98</v>
      </c>
      <c r="AM571" s="9">
        <f t="shared" si="787"/>
        <v>2.9602</v>
      </c>
      <c r="AN571" s="10">
        <v>1.225</v>
      </c>
      <c r="AO571" s="22">
        <v>1.015</v>
      </c>
      <c r="AP571" s="21">
        <f t="shared" si="788"/>
        <v>59584.992672268</v>
      </c>
      <c r="AV571" s="12">
        <v>35728</v>
      </c>
      <c r="AW571" s="12">
        <v>0.0253</v>
      </c>
      <c r="AX571" s="13">
        <v>1.35</v>
      </c>
      <c r="AY571" s="14">
        <v>1</v>
      </c>
      <c r="AZ571" s="15">
        <f t="shared" si="789"/>
        <v>1220.28984</v>
      </c>
      <c r="BA571" s="12">
        <v>1</v>
      </c>
      <c r="BB571" s="12">
        <v>280</v>
      </c>
      <c r="BC571" s="12">
        <v>1.83</v>
      </c>
      <c r="BD571" s="19">
        <f t="shared" si="790"/>
        <v>3.56684210526316</v>
      </c>
      <c r="BE571" s="20">
        <v>11872</v>
      </c>
      <c r="BF571" s="12">
        <v>1</v>
      </c>
      <c r="BG571" s="12">
        <v>3.11</v>
      </c>
      <c r="BH571" s="9">
        <f t="shared" si="791"/>
        <v>4.11</v>
      </c>
      <c r="BI571" s="10">
        <v>1.225</v>
      </c>
      <c r="BJ571" s="20">
        <v>1</v>
      </c>
      <c r="BK571" s="21">
        <f t="shared" si="792"/>
        <v>81686.7101057565</v>
      </c>
      <c r="BQ571" s="12">
        <v>35728</v>
      </c>
      <c r="BR571" s="12">
        <v>0.0253</v>
      </c>
      <c r="BS571" s="13">
        <v>1.35</v>
      </c>
      <c r="BT571" s="14">
        <v>1</v>
      </c>
      <c r="BU571" s="15">
        <f t="shared" si="793"/>
        <v>1220.28984</v>
      </c>
      <c r="BV571" s="12">
        <v>1</v>
      </c>
      <c r="BW571" s="12">
        <v>280</v>
      </c>
      <c r="BX571" s="12">
        <v>1.83</v>
      </c>
      <c r="BY571" s="19">
        <f t="shared" si="794"/>
        <v>3.56684210526316</v>
      </c>
      <c r="BZ571" s="20">
        <v>11872</v>
      </c>
      <c r="CA571" s="12">
        <v>1</v>
      </c>
      <c r="CB571" s="12">
        <v>3.11</v>
      </c>
      <c r="CC571" s="9">
        <f t="shared" si="795"/>
        <v>4.11</v>
      </c>
      <c r="CD571" s="10">
        <v>1.225</v>
      </c>
      <c r="CE571" s="22">
        <v>1.015</v>
      </c>
      <c r="CF571" s="21">
        <f t="shared" si="796"/>
        <v>82912.0107573429</v>
      </c>
      <c r="CL571" s="12">
        <v>41312</v>
      </c>
      <c r="CM571" s="12">
        <v>0.0253</v>
      </c>
      <c r="CN571" s="13">
        <v>1.35</v>
      </c>
      <c r="CO571" s="14">
        <v>1</v>
      </c>
      <c r="CP571" s="15">
        <f t="shared" si="797"/>
        <v>1411.01136</v>
      </c>
      <c r="CQ571" s="12">
        <v>1</v>
      </c>
      <c r="CR571" s="12">
        <v>280</v>
      </c>
      <c r="CS571" s="12">
        <v>1.83</v>
      </c>
      <c r="CT571" s="19">
        <f t="shared" si="798"/>
        <v>3.56684210526316</v>
      </c>
      <c r="CU571" s="20">
        <v>11872</v>
      </c>
      <c r="CV571" s="12">
        <v>0.99</v>
      </c>
      <c r="CW571" s="12">
        <v>1.98</v>
      </c>
      <c r="CX571" s="9">
        <f t="shared" si="799"/>
        <v>2.9602</v>
      </c>
      <c r="CY571" s="10">
        <v>1.225</v>
      </c>
      <c r="CZ571" s="22">
        <v>1.085</v>
      </c>
      <c r="DA571" s="21">
        <f t="shared" si="800"/>
        <v>66511.7422597421</v>
      </c>
      <c r="DG571" s="12">
        <v>41606</v>
      </c>
      <c r="DH571" s="12">
        <v>0.0253</v>
      </c>
      <c r="DI571" s="13">
        <v>1.35</v>
      </c>
      <c r="DJ571" s="14">
        <v>1</v>
      </c>
      <c r="DK571" s="15">
        <f t="shared" si="801"/>
        <v>1421.05293</v>
      </c>
      <c r="DL571" s="12">
        <v>1</v>
      </c>
      <c r="DM571" s="12">
        <v>280</v>
      </c>
      <c r="DN571" s="12">
        <v>1.83</v>
      </c>
      <c r="DO571" s="19">
        <f t="shared" si="802"/>
        <v>3.56684210526316</v>
      </c>
      <c r="DP571" s="20">
        <v>11872</v>
      </c>
      <c r="DQ571" s="12">
        <v>1</v>
      </c>
      <c r="DR571" s="12">
        <v>3.11</v>
      </c>
      <c r="DS571" s="9">
        <f t="shared" si="803"/>
        <v>4.11</v>
      </c>
      <c r="DT571" s="10">
        <v>1.225</v>
      </c>
      <c r="DU571" s="22">
        <v>1.085</v>
      </c>
      <c r="DV571" s="21">
        <f t="shared" si="804"/>
        <v>92541.8693183065</v>
      </c>
      <c r="EB571" s="12">
        <v>41606</v>
      </c>
      <c r="EC571" s="12">
        <v>0.02992</v>
      </c>
      <c r="ED571" s="13">
        <v>1.35</v>
      </c>
      <c r="EE571" s="14">
        <v>1</v>
      </c>
      <c r="EF571" s="15">
        <f t="shared" si="805"/>
        <v>1680.549552</v>
      </c>
      <c r="EG571" s="12">
        <v>1</v>
      </c>
      <c r="EH571" s="12">
        <v>280</v>
      </c>
      <c r="EI571" s="12">
        <v>1.92</v>
      </c>
      <c r="EJ571" s="19">
        <f t="shared" si="806"/>
        <v>3.65684210526316</v>
      </c>
      <c r="EK571" s="20">
        <f>11872+EB571*0.025</f>
        <v>12912.15</v>
      </c>
      <c r="EL571" s="12">
        <v>1</v>
      </c>
      <c r="EM571" s="12">
        <v>3.91</v>
      </c>
      <c r="EN571" s="9">
        <f t="shared" si="807"/>
        <v>4.91</v>
      </c>
      <c r="EO571" s="10">
        <v>1.225</v>
      </c>
      <c r="EP571" s="22">
        <v>1.2</v>
      </c>
      <c r="EQ571" s="21">
        <f t="shared" si="808"/>
        <v>137552.431886693</v>
      </c>
    </row>
    <row r="572" s="1" customFormat="1" customHeight="1" spans="6:147">
      <c r="F572" s="12">
        <v>35434</v>
      </c>
      <c r="G572" s="12">
        <v>0.0253</v>
      </c>
      <c r="H572" s="13">
        <v>1.35</v>
      </c>
      <c r="I572" s="14">
        <v>1</v>
      </c>
      <c r="J572" s="15">
        <f t="shared" si="781"/>
        <v>1210.24827</v>
      </c>
      <c r="K572" s="12">
        <v>1</v>
      </c>
      <c r="L572" s="12">
        <v>280</v>
      </c>
      <c r="M572" s="12">
        <v>1.83</v>
      </c>
      <c r="N572" s="19">
        <f t="shared" si="782"/>
        <v>3.56684210526316</v>
      </c>
      <c r="O572" s="20">
        <v>11872</v>
      </c>
      <c r="P572" s="12">
        <v>0.99</v>
      </c>
      <c r="Q572" s="12">
        <v>1.98</v>
      </c>
      <c r="R572" s="9">
        <f t="shared" si="783"/>
        <v>2.9602</v>
      </c>
      <c r="S572" s="10">
        <v>1.225</v>
      </c>
      <c r="T572" s="20">
        <v>1</v>
      </c>
      <c r="U572" s="21">
        <f t="shared" si="784"/>
        <v>58704.4262780965</v>
      </c>
      <c r="AA572" s="12">
        <v>35434</v>
      </c>
      <c r="AB572" s="12">
        <v>0.0253</v>
      </c>
      <c r="AC572" s="13">
        <v>1.35</v>
      </c>
      <c r="AD572" s="14">
        <v>1</v>
      </c>
      <c r="AE572" s="15">
        <f t="shared" si="785"/>
        <v>1210.24827</v>
      </c>
      <c r="AF572" s="12">
        <v>1</v>
      </c>
      <c r="AG572" s="12">
        <v>280</v>
      </c>
      <c r="AH572" s="12">
        <v>1.83</v>
      </c>
      <c r="AI572" s="19">
        <f t="shared" si="786"/>
        <v>3.56684210526316</v>
      </c>
      <c r="AJ572" s="20">
        <v>11872</v>
      </c>
      <c r="AK572" s="12">
        <v>0.99</v>
      </c>
      <c r="AL572" s="12">
        <v>1.98</v>
      </c>
      <c r="AM572" s="9">
        <f t="shared" si="787"/>
        <v>2.9602</v>
      </c>
      <c r="AN572" s="10">
        <v>1.225</v>
      </c>
      <c r="AO572" s="22">
        <v>1.015</v>
      </c>
      <c r="AP572" s="21">
        <f t="shared" si="788"/>
        <v>59584.992672268</v>
      </c>
      <c r="AV572" s="12">
        <v>35728</v>
      </c>
      <c r="AW572" s="12">
        <v>0.0253</v>
      </c>
      <c r="AX572" s="13">
        <v>1.35</v>
      </c>
      <c r="AY572" s="14">
        <v>1</v>
      </c>
      <c r="AZ572" s="15">
        <f t="shared" si="789"/>
        <v>1220.28984</v>
      </c>
      <c r="BA572" s="12">
        <v>1</v>
      </c>
      <c r="BB572" s="12">
        <v>280</v>
      </c>
      <c r="BC572" s="12">
        <v>1.83</v>
      </c>
      <c r="BD572" s="19">
        <f t="shared" si="790"/>
        <v>3.56684210526316</v>
      </c>
      <c r="BE572" s="20">
        <v>11872</v>
      </c>
      <c r="BF572" s="12">
        <v>1</v>
      </c>
      <c r="BG572" s="12">
        <v>3.11</v>
      </c>
      <c r="BH572" s="9">
        <f t="shared" si="791"/>
        <v>4.11</v>
      </c>
      <c r="BI572" s="10">
        <v>1.225</v>
      </c>
      <c r="BJ572" s="20">
        <v>1</v>
      </c>
      <c r="BK572" s="21">
        <f t="shared" si="792"/>
        <v>81686.7101057565</v>
      </c>
      <c r="BQ572" s="12">
        <v>35728</v>
      </c>
      <c r="BR572" s="12">
        <v>0.0253</v>
      </c>
      <c r="BS572" s="13">
        <v>1.35</v>
      </c>
      <c r="BT572" s="14">
        <v>1</v>
      </c>
      <c r="BU572" s="15">
        <f t="shared" si="793"/>
        <v>1220.28984</v>
      </c>
      <c r="BV572" s="12">
        <v>1</v>
      </c>
      <c r="BW572" s="12">
        <v>280</v>
      </c>
      <c r="BX572" s="12">
        <v>1.83</v>
      </c>
      <c r="BY572" s="19">
        <f t="shared" si="794"/>
        <v>3.56684210526316</v>
      </c>
      <c r="BZ572" s="20">
        <v>11872</v>
      </c>
      <c r="CA572" s="12">
        <v>1</v>
      </c>
      <c r="CB572" s="12">
        <v>3.11</v>
      </c>
      <c r="CC572" s="9">
        <f t="shared" si="795"/>
        <v>4.11</v>
      </c>
      <c r="CD572" s="10">
        <v>1.225</v>
      </c>
      <c r="CE572" s="22">
        <v>1.015</v>
      </c>
      <c r="CF572" s="21">
        <f t="shared" si="796"/>
        <v>82912.0107573429</v>
      </c>
      <c r="CL572" s="12">
        <v>41312</v>
      </c>
      <c r="CM572" s="12">
        <v>0.0253</v>
      </c>
      <c r="CN572" s="13">
        <v>1.35</v>
      </c>
      <c r="CO572" s="14">
        <v>1</v>
      </c>
      <c r="CP572" s="15">
        <f t="shared" si="797"/>
        <v>1411.01136</v>
      </c>
      <c r="CQ572" s="12">
        <v>1</v>
      </c>
      <c r="CR572" s="12">
        <v>280</v>
      </c>
      <c r="CS572" s="12">
        <v>1.83</v>
      </c>
      <c r="CT572" s="19">
        <f t="shared" si="798"/>
        <v>3.56684210526316</v>
      </c>
      <c r="CU572" s="20">
        <v>11872</v>
      </c>
      <c r="CV572" s="12">
        <v>0.99</v>
      </c>
      <c r="CW572" s="12">
        <v>1.98</v>
      </c>
      <c r="CX572" s="9">
        <f t="shared" si="799"/>
        <v>2.9602</v>
      </c>
      <c r="CY572" s="10">
        <v>1.225</v>
      </c>
      <c r="CZ572" s="22">
        <v>1.085</v>
      </c>
      <c r="DA572" s="21">
        <f t="shared" si="800"/>
        <v>66511.7422597421</v>
      </c>
      <c r="DG572" s="12">
        <v>41606</v>
      </c>
      <c r="DH572" s="12">
        <v>0.0253</v>
      </c>
      <c r="DI572" s="13">
        <v>1.35</v>
      </c>
      <c r="DJ572" s="14">
        <v>1</v>
      </c>
      <c r="DK572" s="15">
        <f t="shared" si="801"/>
        <v>1421.05293</v>
      </c>
      <c r="DL572" s="12">
        <v>1</v>
      </c>
      <c r="DM572" s="12">
        <v>280</v>
      </c>
      <c r="DN572" s="12">
        <v>1.83</v>
      </c>
      <c r="DO572" s="19">
        <f t="shared" si="802"/>
        <v>3.56684210526316</v>
      </c>
      <c r="DP572" s="20">
        <v>11872</v>
      </c>
      <c r="DQ572" s="12">
        <v>1</v>
      </c>
      <c r="DR572" s="12">
        <v>3.11</v>
      </c>
      <c r="DS572" s="9">
        <f t="shared" si="803"/>
        <v>4.11</v>
      </c>
      <c r="DT572" s="10">
        <v>1.225</v>
      </c>
      <c r="DU572" s="22">
        <v>1.085</v>
      </c>
      <c r="DV572" s="21">
        <f t="shared" si="804"/>
        <v>92541.8693183065</v>
      </c>
      <c r="EB572" s="12">
        <v>41606</v>
      </c>
      <c r="EC572" s="12">
        <v>0.02992</v>
      </c>
      <c r="ED572" s="13">
        <v>1.35</v>
      </c>
      <c r="EE572" s="14">
        <v>1</v>
      </c>
      <c r="EF572" s="15">
        <f t="shared" si="805"/>
        <v>1680.549552</v>
      </c>
      <c r="EG572" s="12">
        <v>1</v>
      </c>
      <c r="EH572" s="12">
        <v>280</v>
      </c>
      <c r="EI572" s="12">
        <v>1.92</v>
      </c>
      <c r="EJ572" s="19">
        <f t="shared" si="806"/>
        <v>3.65684210526316</v>
      </c>
      <c r="EK572" s="20">
        <v>11872</v>
      </c>
      <c r="EL572" s="12">
        <v>1</v>
      </c>
      <c r="EM572" s="12">
        <v>3.91</v>
      </c>
      <c r="EN572" s="9">
        <f t="shared" si="807"/>
        <v>4.91</v>
      </c>
      <c r="EO572" s="10">
        <v>1.225</v>
      </c>
      <c r="EP572" s="22">
        <v>1.2</v>
      </c>
      <c r="EQ572" s="21">
        <f t="shared" si="808"/>
        <v>130044.941231693</v>
      </c>
    </row>
    <row r="573" s="1" customFormat="1" customHeight="1" spans="6:147">
      <c r="F573" s="12">
        <v>35434</v>
      </c>
      <c r="G573" s="12">
        <v>0.0253</v>
      </c>
      <c r="H573" s="13">
        <v>1.35</v>
      </c>
      <c r="I573" s="14">
        <v>1</v>
      </c>
      <c r="J573" s="15">
        <f t="shared" si="781"/>
        <v>1210.24827</v>
      </c>
      <c r="K573" s="12">
        <v>1</v>
      </c>
      <c r="L573" s="12">
        <v>280</v>
      </c>
      <c r="M573" s="12">
        <v>1.83</v>
      </c>
      <c r="N573" s="19">
        <f t="shared" si="782"/>
        <v>3.56684210526316</v>
      </c>
      <c r="O573" s="20">
        <v>11872</v>
      </c>
      <c r="P573" s="12">
        <v>0.99</v>
      </c>
      <c r="Q573" s="12">
        <v>1.98</v>
      </c>
      <c r="R573" s="9">
        <f t="shared" si="783"/>
        <v>2.9602</v>
      </c>
      <c r="S573" s="10">
        <v>1.225</v>
      </c>
      <c r="T573" s="20">
        <v>1</v>
      </c>
      <c r="U573" s="21">
        <f t="shared" si="784"/>
        <v>58704.4262780965</v>
      </c>
      <c r="AA573" s="12">
        <v>35434</v>
      </c>
      <c r="AB573" s="12">
        <v>0.0253</v>
      </c>
      <c r="AC573" s="13">
        <v>1.35</v>
      </c>
      <c r="AD573" s="14">
        <v>1</v>
      </c>
      <c r="AE573" s="15">
        <f t="shared" si="785"/>
        <v>1210.24827</v>
      </c>
      <c r="AF573" s="12">
        <v>1</v>
      </c>
      <c r="AG573" s="12">
        <v>280</v>
      </c>
      <c r="AH573" s="12">
        <v>1.83</v>
      </c>
      <c r="AI573" s="19">
        <f t="shared" si="786"/>
        <v>3.56684210526316</v>
      </c>
      <c r="AJ573" s="20">
        <v>11872</v>
      </c>
      <c r="AK573" s="12">
        <v>0.99</v>
      </c>
      <c r="AL573" s="12">
        <v>1.98</v>
      </c>
      <c r="AM573" s="9">
        <f t="shared" si="787"/>
        <v>2.9602</v>
      </c>
      <c r="AN573" s="10">
        <v>1.225</v>
      </c>
      <c r="AO573" s="22">
        <v>1.015</v>
      </c>
      <c r="AP573" s="21">
        <f t="shared" si="788"/>
        <v>59584.992672268</v>
      </c>
      <c r="AV573" s="12">
        <v>35728</v>
      </c>
      <c r="AW573" s="12">
        <v>0.0253</v>
      </c>
      <c r="AX573" s="13">
        <v>1.35</v>
      </c>
      <c r="AY573" s="14">
        <v>1</v>
      </c>
      <c r="AZ573" s="15">
        <f t="shared" si="789"/>
        <v>1220.28984</v>
      </c>
      <c r="BA573" s="12">
        <v>1</v>
      </c>
      <c r="BB573" s="12">
        <v>280</v>
      </c>
      <c r="BC573" s="12">
        <v>1.83</v>
      </c>
      <c r="BD573" s="19">
        <f t="shared" si="790"/>
        <v>3.56684210526316</v>
      </c>
      <c r="BE573" s="20">
        <v>11872</v>
      </c>
      <c r="BF573" s="12">
        <v>1</v>
      </c>
      <c r="BG573" s="12">
        <v>3.11</v>
      </c>
      <c r="BH573" s="9">
        <f t="shared" si="791"/>
        <v>4.11</v>
      </c>
      <c r="BI573" s="10">
        <v>1.225</v>
      </c>
      <c r="BJ573" s="20">
        <v>1</v>
      </c>
      <c r="BK573" s="21">
        <f t="shared" si="792"/>
        <v>81686.7101057565</v>
      </c>
      <c r="BQ573" s="12">
        <v>35728</v>
      </c>
      <c r="BR573" s="12">
        <v>0.0253</v>
      </c>
      <c r="BS573" s="13">
        <v>1.35</v>
      </c>
      <c r="BT573" s="14">
        <v>1</v>
      </c>
      <c r="BU573" s="15">
        <f t="shared" si="793"/>
        <v>1220.28984</v>
      </c>
      <c r="BV573" s="12">
        <v>1</v>
      </c>
      <c r="BW573" s="12">
        <v>280</v>
      </c>
      <c r="BX573" s="12">
        <v>1.83</v>
      </c>
      <c r="BY573" s="19">
        <f t="shared" si="794"/>
        <v>3.56684210526316</v>
      </c>
      <c r="BZ573" s="20">
        <v>11872</v>
      </c>
      <c r="CA573" s="12">
        <v>1</v>
      </c>
      <c r="CB573" s="12">
        <v>3.11</v>
      </c>
      <c r="CC573" s="9">
        <f t="shared" si="795"/>
        <v>4.11</v>
      </c>
      <c r="CD573" s="10">
        <v>1.225</v>
      </c>
      <c r="CE573" s="22">
        <v>1.015</v>
      </c>
      <c r="CF573" s="21">
        <f t="shared" si="796"/>
        <v>82912.0107573429</v>
      </c>
      <c r="CL573" s="12">
        <v>41312</v>
      </c>
      <c r="CM573" s="12">
        <v>0.0253</v>
      </c>
      <c r="CN573" s="13">
        <v>1.35</v>
      </c>
      <c r="CO573" s="14">
        <v>1</v>
      </c>
      <c r="CP573" s="15">
        <f t="shared" si="797"/>
        <v>1411.01136</v>
      </c>
      <c r="CQ573" s="12">
        <v>1</v>
      </c>
      <c r="CR573" s="12">
        <v>280</v>
      </c>
      <c r="CS573" s="12">
        <v>1.83</v>
      </c>
      <c r="CT573" s="19">
        <f t="shared" si="798"/>
        <v>3.56684210526316</v>
      </c>
      <c r="CU573" s="20">
        <v>11872</v>
      </c>
      <c r="CV573" s="12">
        <v>0.99</v>
      </c>
      <c r="CW573" s="12">
        <v>1.98</v>
      </c>
      <c r="CX573" s="9">
        <f t="shared" si="799"/>
        <v>2.9602</v>
      </c>
      <c r="CY573" s="10">
        <v>1.225</v>
      </c>
      <c r="CZ573" s="22">
        <v>1.085</v>
      </c>
      <c r="DA573" s="21">
        <f t="shared" si="800"/>
        <v>66511.7422597421</v>
      </c>
      <c r="DG573" s="12">
        <v>41606</v>
      </c>
      <c r="DH573" s="12">
        <v>0.0253</v>
      </c>
      <c r="DI573" s="13">
        <v>1.35</v>
      </c>
      <c r="DJ573" s="14">
        <v>1</v>
      </c>
      <c r="DK573" s="15">
        <f t="shared" si="801"/>
        <v>1421.05293</v>
      </c>
      <c r="DL573" s="12">
        <v>1</v>
      </c>
      <c r="DM573" s="12">
        <v>280</v>
      </c>
      <c r="DN573" s="12">
        <v>1.83</v>
      </c>
      <c r="DO573" s="19">
        <f t="shared" si="802"/>
        <v>3.56684210526316</v>
      </c>
      <c r="DP573" s="20">
        <v>11872</v>
      </c>
      <c r="DQ573" s="12">
        <v>1</v>
      </c>
      <c r="DR573" s="12">
        <v>3.11</v>
      </c>
      <c r="DS573" s="9">
        <f t="shared" si="803"/>
        <v>4.11</v>
      </c>
      <c r="DT573" s="10">
        <v>1.225</v>
      </c>
      <c r="DU573" s="22">
        <v>1.085</v>
      </c>
      <c r="DV573" s="21">
        <f t="shared" si="804"/>
        <v>92541.8693183065</v>
      </c>
      <c r="EB573" s="12">
        <v>41606</v>
      </c>
      <c r="EC573" s="12">
        <v>0.02992</v>
      </c>
      <c r="ED573" s="13">
        <v>1.35</v>
      </c>
      <c r="EE573" s="14">
        <v>1</v>
      </c>
      <c r="EF573" s="15">
        <f t="shared" si="805"/>
        <v>1680.549552</v>
      </c>
      <c r="EG573" s="12">
        <v>1</v>
      </c>
      <c r="EH573" s="12">
        <v>280</v>
      </c>
      <c r="EI573" s="12">
        <v>1.92</v>
      </c>
      <c r="EJ573" s="19">
        <f t="shared" si="806"/>
        <v>3.65684210526316</v>
      </c>
      <c r="EK573" s="20">
        <v>11872</v>
      </c>
      <c r="EL573" s="12">
        <v>1</v>
      </c>
      <c r="EM573" s="12">
        <v>3.91</v>
      </c>
      <c r="EN573" s="9">
        <f t="shared" si="807"/>
        <v>4.91</v>
      </c>
      <c r="EO573" s="10">
        <v>1.225</v>
      </c>
      <c r="EP573" s="22">
        <v>1.2</v>
      </c>
      <c r="EQ573" s="21">
        <f t="shared" si="808"/>
        <v>130044.941231693</v>
      </c>
    </row>
    <row r="574" s="1" customFormat="1" customHeight="1" spans="6:147">
      <c r="F574" s="12">
        <v>35434</v>
      </c>
      <c r="G574" s="12">
        <v>0.0253</v>
      </c>
      <c r="H574" s="13">
        <v>1.35</v>
      </c>
      <c r="I574" s="14">
        <v>1</v>
      </c>
      <c r="J574" s="15">
        <f t="shared" si="781"/>
        <v>1210.24827</v>
      </c>
      <c r="K574" s="12">
        <v>1</v>
      </c>
      <c r="L574" s="12">
        <v>280</v>
      </c>
      <c r="M574" s="12">
        <v>1.83</v>
      </c>
      <c r="N574" s="19">
        <f t="shared" si="782"/>
        <v>3.56684210526316</v>
      </c>
      <c r="O574" s="20">
        <v>11872</v>
      </c>
      <c r="P574" s="12">
        <v>0.99</v>
      </c>
      <c r="Q574" s="12">
        <v>1.98</v>
      </c>
      <c r="R574" s="9">
        <f t="shared" si="783"/>
        <v>2.9602</v>
      </c>
      <c r="S574" s="10">
        <v>1.225</v>
      </c>
      <c r="T574" s="20">
        <v>1</v>
      </c>
      <c r="U574" s="21">
        <f t="shared" si="784"/>
        <v>58704.4262780965</v>
      </c>
      <c r="AA574" s="12">
        <v>35434</v>
      </c>
      <c r="AB574" s="12">
        <v>0.0253</v>
      </c>
      <c r="AC574" s="13">
        <v>1.35</v>
      </c>
      <c r="AD574" s="14">
        <v>1</v>
      </c>
      <c r="AE574" s="15">
        <f t="shared" si="785"/>
        <v>1210.24827</v>
      </c>
      <c r="AF574" s="12">
        <v>1</v>
      </c>
      <c r="AG574" s="12">
        <v>280</v>
      </c>
      <c r="AH574" s="12">
        <v>1.83</v>
      </c>
      <c r="AI574" s="19">
        <f t="shared" si="786"/>
        <v>3.56684210526316</v>
      </c>
      <c r="AJ574" s="20">
        <v>11872</v>
      </c>
      <c r="AK574" s="12">
        <v>0.99</v>
      </c>
      <c r="AL574" s="12">
        <v>1.98</v>
      </c>
      <c r="AM574" s="9">
        <f t="shared" si="787"/>
        <v>2.9602</v>
      </c>
      <c r="AN574" s="10">
        <v>1.225</v>
      </c>
      <c r="AO574" s="22">
        <v>1.015</v>
      </c>
      <c r="AP574" s="21">
        <f t="shared" si="788"/>
        <v>59584.992672268</v>
      </c>
      <c r="AV574" s="12">
        <v>35728</v>
      </c>
      <c r="AW574" s="12">
        <v>0.0253</v>
      </c>
      <c r="AX574" s="13">
        <v>1.35</v>
      </c>
      <c r="AY574" s="14">
        <v>1</v>
      </c>
      <c r="AZ574" s="15">
        <f t="shared" si="789"/>
        <v>1220.28984</v>
      </c>
      <c r="BA574" s="12">
        <v>1</v>
      </c>
      <c r="BB574" s="12">
        <v>280</v>
      </c>
      <c r="BC574" s="12">
        <v>1.83</v>
      </c>
      <c r="BD574" s="19">
        <f t="shared" si="790"/>
        <v>3.56684210526316</v>
      </c>
      <c r="BE574" s="20">
        <v>11872</v>
      </c>
      <c r="BF574" s="12">
        <v>1</v>
      </c>
      <c r="BG574" s="12">
        <v>3.11</v>
      </c>
      <c r="BH574" s="9">
        <f t="shared" si="791"/>
        <v>4.11</v>
      </c>
      <c r="BI574" s="10">
        <v>1.225</v>
      </c>
      <c r="BJ574" s="20">
        <v>1</v>
      </c>
      <c r="BK574" s="21">
        <f t="shared" si="792"/>
        <v>81686.7101057565</v>
      </c>
      <c r="BQ574" s="12">
        <v>35728</v>
      </c>
      <c r="BR574" s="12">
        <v>0.0253</v>
      </c>
      <c r="BS574" s="13">
        <v>1.35</v>
      </c>
      <c r="BT574" s="14">
        <v>1</v>
      </c>
      <c r="BU574" s="15">
        <f t="shared" si="793"/>
        <v>1220.28984</v>
      </c>
      <c r="BV574" s="12">
        <v>1</v>
      </c>
      <c r="BW574" s="12">
        <v>280</v>
      </c>
      <c r="BX574" s="12">
        <v>1.83</v>
      </c>
      <c r="BY574" s="19">
        <f t="shared" si="794"/>
        <v>3.56684210526316</v>
      </c>
      <c r="BZ574" s="20">
        <v>11872</v>
      </c>
      <c r="CA574" s="12">
        <v>1</v>
      </c>
      <c r="CB574" s="12">
        <v>3.11</v>
      </c>
      <c r="CC574" s="9">
        <f t="shared" si="795"/>
        <v>4.11</v>
      </c>
      <c r="CD574" s="10">
        <v>1.225</v>
      </c>
      <c r="CE574" s="22">
        <v>1.015</v>
      </c>
      <c r="CF574" s="21">
        <f t="shared" si="796"/>
        <v>82912.0107573429</v>
      </c>
      <c r="CL574" s="12">
        <v>41312</v>
      </c>
      <c r="CM574" s="12">
        <v>0.0253</v>
      </c>
      <c r="CN574" s="13">
        <v>1.35</v>
      </c>
      <c r="CO574" s="14">
        <v>1</v>
      </c>
      <c r="CP574" s="15">
        <f t="shared" si="797"/>
        <v>1411.01136</v>
      </c>
      <c r="CQ574" s="12">
        <v>1</v>
      </c>
      <c r="CR574" s="12">
        <v>280</v>
      </c>
      <c r="CS574" s="12">
        <v>1.83</v>
      </c>
      <c r="CT574" s="19">
        <f t="shared" si="798"/>
        <v>3.56684210526316</v>
      </c>
      <c r="CU574" s="20">
        <v>11872</v>
      </c>
      <c r="CV574" s="12">
        <v>0.99</v>
      </c>
      <c r="CW574" s="12">
        <v>1.98</v>
      </c>
      <c r="CX574" s="9">
        <f t="shared" si="799"/>
        <v>2.9602</v>
      </c>
      <c r="CY574" s="10">
        <v>1.225</v>
      </c>
      <c r="CZ574" s="22">
        <v>1.085</v>
      </c>
      <c r="DA574" s="21">
        <f t="shared" si="800"/>
        <v>66511.7422597421</v>
      </c>
      <c r="DG574" s="12">
        <v>41606</v>
      </c>
      <c r="DH574" s="12">
        <v>0.0253</v>
      </c>
      <c r="DI574" s="13">
        <v>1.35</v>
      </c>
      <c r="DJ574" s="14">
        <v>1</v>
      </c>
      <c r="DK574" s="15">
        <f t="shared" si="801"/>
        <v>1421.05293</v>
      </c>
      <c r="DL574" s="12">
        <v>1</v>
      </c>
      <c r="DM574" s="12">
        <v>280</v>
      </c>
      <c r="DN574" s="12">
        <v>1.83</v>
      </c>
      <c r="DO574" s="19">
        <f t="shared" si="802"/>
        <v>3.56684210526316</v>
      </c>
      <c r="DP574" s="20">
        <v>11872</v>
      </c>
      <c r="DQ574" s="12">
        <v>1</v>
      </c>
      <c r="DR574" s="12">
        <v>3.11</v>
      </c>
      <c r="DS574" s="9">
        <f t="shared" si="803"/>
        <v>4.11</v>
      </c>
      <c r="DT574" s="10">
        <v>1.225</v>
      </c>
      <c r="DU574" s="22">
        <v>1.085</v>
      </c>
      <c r="DV574" s="21">
        <f t="shared" si="804"/>
        <v>92541.8693183065</v>
      </c>
      <c r="EB574" s="12">
        <v>41606</v>
      </c>
      <c r="EC574" s="12">
        <v>0.02992</v>
      </c>
      <c r="ED574" s="13">
        <v>1.35</v>
      </c>
      <c r="EE574" s="14">
        <v>1</v>
      </c>
      <c r="EF574" s="15">
        <f t="shared" si="805"/>
        <v>1680.549552</v>
      </c>
      <c r="EG574" s="12">
        <v>1</v>
      </c>
      <c r="EH574" s="12">
        <v>280</v>
      </c>
      <c r="EI574" s="12">
        <v>1.92</v>
      </c>
      <c r="EJ574" s="19">
        <f t="shared" si="806"/>
        <v>3.65684210526316</v>
      </c>
      <c r="EK574" s="20">
        <v>11872</v>
      </c>
      <c r="EL574" s="12">
        <v>1</v>
      </c>
      <c r="EM574" s="12">
        <v>3.91</v>
      </c>
      <c r="EN574" s="9">
        <f t="shared" si="807"/>
        <v>4.91</v>
      </c>
      <c r="EO574" s="10">
        <v>1.225</v>
      </c>
      <c r="EP574" s="22">
        <v>1.2</v>
      </c>
      <c r="EQ574" s="21">
        <f t="shared" si="808"/>
        <v>130044.941231693</v>
      </c>
    </row>
    <row r="575" s="1" customFormat="1" customHeight="1" spans="6:147">
      <c r="F575" s="12">
        <v>35434</v>
      </c>
      <c r="G575" s="12">
        <v>0.0253</v>
      </c>
      <c r="H575" s="13">
        <v>1.35</v>
      </c>
      <c r="I575" s="14">
        <v>1</v>
      </c>
      <c r="J575" s="15">
        <f t="shared" si="781"/>
        <v>1210.24827</v>
      </c>
      <c r="K575" s="12">
        <v>1</v>
      </c>
      <c r="L575" s="12">
        <v>280</v>
      </c>
      <c r="M575" s="12">
        <v>1.83</v>
      </c>
      <c r="N575" s="19">
        <f t="shared" si="782"/>
        <v>3.56684210526316</v>
      </c>
      <c r="O575" s="20">
        <v>11872</v>
      </c>
      <c r="P575" s="12">
        <v>0.99</v>
      </c>
      <c r="Q575" s="12">
        <v>1.98</v>
      </c>
      <c r="R575" s="9">
        <f t="shared" si="783"/>
        <v>2.9602</v>
      </c>
      <c r="S575" s="10">
        <v>1.225</v>
      </c>
      <c r="T575" s="20">
        <v>1</v>
      </c>
      <c r="U575" s="21">
        <f t="shared" si="784"/>
        <v>58704.4262780965</v>
      </c>
      <c r="AA575" s="12">
        <v>35434</v>
      </c>
      <c r="AB575" s="12">
        <v>0.0253</v>
      </c>
      <c r="AC575" s="13">
        <v>1.35</v>
      </c>
      <c r="AD575" s="14">
        <v>1</v>
      </c>
      <c r="AE575" s="15">
        <f t="shared" si="785"/>
        <v>1210.24827</v>
      </c>
      <c r="AF575" s="12">
        <v>1</v>
      </c>
      <c r="AG575" s="12">
        <v>280</v>
      </c>
      <c r="AH575" s="12">
        <v>1.83</v>
      </c>
      <c r="AI575" s="19">
        <f t="shared" si="786"/>
        <v>3.56684210526316</v>
      </c>
      <c r="AJ575" s="20">
        <v>11872</v>
      </c>
      <c r="AK575" s="12">
        <v>0.99</v>
      </c>
      <c r="AL575" s="12">
        <v>1.98</v>
      </c>
      <c r="AM575" s="9">
        <f t="shared" si="787"/>
        <v>2.9602</v>
      </c>
      <c r="AN575" s="10">
        <v>1.225</v>
      </c>
      <c r="AO575" s="22">
        <v>1.015</v>
      </c>
      <c r="AP575" s="21">
        <f t="shared" si="788"/>
        <v>59584.992672268</v>
      </c>
      <c r="AV575" s="12">
        <v>35728</v>
      </c>
      <c r="AW575" s="12">
        <v>0.0253</v>
      </c>
      <c r="AX575" s="13">
        <v>1.35</v>
      </c>
      <c r="AY575" s="14">
        <v>1</v>
      </c>
      <c r="AZ575" s="15">
        <f t="shared" si="789"/>
        <v>1220.28984</v>
      </c>
      <c r="BA575" s="12">
        <v>1</v>
      </c>
      <c r="BB575" s="12">
        <v>280</v>
      </c>
      <c r="BC575" s="12">
        <v>1.83</v>
      </c>
      <c r="BD575" s="19">
        <f t="shared" si="790"/>
        <v>3.56684210526316</v>
      </c>
      <c r="BE575" s="20">
        <v>11872</v>
      </c>
      <c r="BF575" s="12">
        <v>1</v>
      </c>
      <c r="BG575" s="12">
        <v>3.11</v>
      </c>
      <c r="BH575" s="9">
        <f t="shared" si="791"/>
        <v>4.11</v>
      </c>
      <c r="BI575" s="10">
        <v>1.225</v>
      </c>
      <c r="BJ575" s="20">
        <v>1</v>
      </c>
      <c r="BK575" s="21">
        <f t="shared" si="792"/>
        <v>81686.7101057565</v>
      </c>
      <c r="BQ575" s="12">
        <v>35728</v>
      </c>
      <c r="BR575" s="12">
        <v>0.0253</v>
      </c>
      <c r="BS575" s="13">
        <v>1.35</v>
      </c>
      <c r="BT575" s="14">
        <v>1</v>
      </c>
      <c r="BU575" s="15">
        <f t="shared" si="793"/>
        <v>1220.28984</v>
      </c>
      <c r="BV575" s="12">
        <v>1</v>
      </c>
      <c r="BW575" s="12">
        <v>280</v>
      </c>
      <c r="BX575" s="12">
        <v>1.83</v>
      </c>
      <c r="BY575" s="19">
        <f t="shared" si="794"/>
        <v>3.56684210526316</v>
      </c>
      <c r="BZ575" s="20">
        <v>11872</v>
      </c>
      <c r="CA575" s="12">
        <v>1</v>
      </c>
      <c r="CB575" s="12">
        <v>3.11</v>
      </c>
      <c r="CC575" s="9">
        <f t="shared" si="795"/>
        <v>4.11</v>
      </c>
      <c r="CD575" s="10">
        <v>1.225</v>
      </c>
      <c r="CE575" s="22">
        <v>1.015</v>
      </c>
      <c r="CF575" s="21">
        <f t="shared" si="796"/>
        <v>82912.0107573429</v>
      </c>
      <c r="CL575" s="12">
        <v>41312</v>
      </c>
      <c r="CM575" s="12">
        <v>0.0253</v>
      </c>
      <c r="CN575" s="13">
        <v>1.35</v>
      </c>
      <c r="CO575" s="14">
        <v>1</v>
      </c>
      <c r="CP575" s="15">
        <f t="shared" si="797"/>
        <v>1411.01136</v>
      </c>
      <c r="CQ575" s="12">
        <v>1</v>
      </c>
      <c r="CR575" s="12">
        <v>280</v>
      </c>
      <c r="CS575" s="12">
        <v>1.83</v>
      </c>
      <c r="CT575" s="19">
        <f t="shared" si="798"/>
        <v>3.56684210526316</v>
      </c>
      <c r="CU575" s="20">
        <v>11872</v>
      </c>
      <c r="CV575" s="12">
        <v>0.99</v>
      </c>
      <c r="CW575" s="12">
        <v>1.98</v>
      </c>
      <c r="CX575" s="9">
        <f t="shared" si="799"/>
        <v>2.9602</v>
      </c>
      <c r="CY575" s="10">
        <v>1.225</v>
      </c>
      <c r="CZ575" s="22">
        <v>1.085</v>
      </c>
      <c r="DA575" s="21">
        <f t="shared" si="800"/>
        <v>66511.7422597421</v>
      </c>
      <c r="DG575" s="12">
        <v>41606</v>
      </c>
      <c r="DH575" s="12">
        <v>0.0253</v>
      </c>
      <c r="DI575" s="13">
        <v>1.35</v>
      </c>
      <c r="DJ575" s="14">
        <v>1</v>
      </c>
      <c r="DK575" s="15">
        <f t="shared" si="801"/>
        <v>1421.05293</v>
      </c>
      <c r="DL575" s="12">
        <v>1</v>
      </c>
      <c r="DM575" s="12">
        <v>280</v>
      </c>
      <c r="DN575" s="12">
        <v>1.83</v>
      </c>
      <c r="DO575" s="19">
        <f t="shared" si="802"/>
        <v>3.56684210526316</v>
      </c>
      <c r="DP575" s="20">
        <v>11872</v>
      </c>
      <c r="DQ575" s="12">
        <v>1</v>
      </c>
      <c r="DR575" s="12">
        <v>3.11</v>
      </c>
      <c r="DS575" s="9">
        <f t="shared" si="803"/>
        <v>4.11</v>
      </c>
      <c r="DT575" s="10">
        <v>1.225</v>
      </c>
      <c r="DU575" s="22">
        <v>1.085</v>
      </c>
      <c r="DV575" s="21">
        <f t="shared" si="804"/>
        <v>92541.8693183065</v>
      </c>
      <c r="EB575" s="12">
        <v>41606</v>
      </c>
      <c r="EC575" s="12">
        <v>0.02992</v>
      </c>
      <c r="ED575" s="13">
        <v>1.35</v>
      </c>
      <c r="EE575" s="14">
        <v>1</v>
      </c>
      <c r="EF575" s="15">
        <f t="shared" si="805"/>
        <v>1680.549552</v>
      </c>
      <c r="EG575" s="12">
        <v>1</v>
      </c>
      <c r="EH575" s="12">
        <v>280</v>
      </c>
      <c r="EI575" s="12">
        <v>1.92</v>
      </c>
      <c r="EJ575" s="19">
        <f t="shared" si="806"/>
        <v>3.65684210526316</v>
      </c>
      <c r="EK575" s="20">
        <v>11872</v>
      </c>
      <c r="EL575" s="12">
        <v>1</v>
      </c>
      <c r="EM575" s="12">
        <v>3.91</v>
      </c>
      <c r="EN575" s="9">
        <f t="shared" si="807"/>
        <v>4.91</v>
      </c>
      <c r="EO575" s="10">
        <v>1.225</v>
      </c>
      <c r="EP575" s="22">
        <v>1.2</v>
      </c>
      <c r="EQ575" s="21">
        <f t="shared" si="808"/>
        <v>130044.941231693</v>
      </c>
    </row>
    <row r="576" s="1" customFormat="1" customHeight="1" spans="6:147">
      <c r="F576" s="12">
        <v>35434</v>
      </c>
      <c r="G576" s="12">
        <v>0.0253</v>
      </c>
      <c r="H576" s="13">
        <v>1.35</v>
      </c>
      <c r="I576" s="14">
        <v>1</v>
      </c>
      <c r="J576" s="15">
        <f t="shared" si="781"/>
        <v>1210.24827</v>
      </c>
      <c r="K576" s="12">
        <v>1</v>
      </c>
      <c r="L576" s="12">
        <v>280</v>
      </c>
      <c r="M576" s="12">
        <v>1.83</v>
      </c>
      <c r="N576" s="19">
        <f t="shared" si="782"/>
        <v>3.56684210526316</v>
      </c>
      <c r="O576" s="20">
        <v>11872</v>
      </c>
      <c r="P576" s="12">
        <v>0.99</v>
      </c>
      <c r="Q576" s="12">
        <v>1.98</v>
      </c>
      <c r="R576" s="9">
        <f t="shared" si="783"/>
        <v>2.9602</v>
      </c>
      <c r="S576" s="10">
        <v>1.225</v>
      </c>
      <c r="T576" s="20">
        <v>1</v>
      </c>
      <c r="U576" s="21">
        <f t="shared" si="784"/>
        <v>58704.4262780965</v>
      </c>
      <c r="AA576" s="12">
        <v>35434</v>
      </c>
      <c r="AB576" s="12">
        <v>0.0253</v>
      </c>
      <c r="AC576" s="13">
        <v>1.35</v>
      </c>
      <c r="AD576" s="14">
        <v>1</v>
      </c>
      <c r="AE576" s="15">
        <f t="shared" si="785"/>
        <v>1210.24827</v>
      </c>
      <c r="AF576" s="12">
        <v>1</v>
      </c>
      <c r="AG576" s="12">
        <v>280</v>
      </c>
      <c r="AH576" s="12">
        <v>1.83</v>
      </c>
      <c r="AI576" s="19">
        <f t="shared" si="786"/>
        <v>3.56684210526316</v>
      </c>
      <c r="AJ576" s="20">
        <v>11872</v>
      </c>
      <c r="AK576" s="12">
        <v>0.99</v>
      </c>
      <c r="AL576" s="12">
        <v>1.98</v>
      </c>
      <c r="AM576" s="9">
        <f t="shared" si="787"/>
        <v>2.9602</v>
      </c>
      <c r="AN576" s="10">
        <v>1.225</v>
      </c>
      <c r="AO576" s="22">
        <v>1.015</v>
      </c>
      <c r="AP576" s="21">
        <f t="shared" si="788"/>
        <v>59584.992672268</v>
      </c>
      <c r="AV576" s="12">
        <v>35728</v>
      </c>
      <c r="AW576" s="12">
        <v>0.0253</v>
      </c>
      <c r="AX576" s="13">
        <v>1.35</v>
      </c>
      <c r="AY576" s="14">
        <v>1</v>
      </c>
      <c r="AZ576" s="15">
        <f t="shared" si="789"/>
        <v>1220.28984</v>
      </c>
      <c r="BA576" s="12">
        <v>1</v>
      </c>
      <c r="BB576" s="12">
        <v>280</v>
      </c>
      <c r="BC576" s="12">
        <v>1.83</v>
      </c>
      <c r="BD576" s="19">
        <f t="shared" si="790"/>
        <v>3.56684210526316</v>
      </c>
      <c r="BE576" s="20">
        <v>11872</v>
      </c>
      <c r="BF576" s="12">
        <v>1</v>
      </c>
      <c r="BG576" s="12">
        <v>3.11</v>
      </c>
      <c r="BH576" s="9">
        <f t="shared" si="791"/>
        <v>4.11</v>
      </c>
      <c r="BI576" s="10">
        <v>1.225</v>
      </c>
      <c r="BJ576" s="20">
        <v>1</v>
      </c>
      <c r="BK576" s="21">
        <f t="shared" si="792"/>
        <v>81686.7101057565</v>
      </c>
      <c r="BQ576" s="12">
        <v>35728</v>
      </c>
      <c r="BR576" s="12">
        <v>0.0253</v>
      </c>
      <c r="BS576" s="13">
        <v>1.35</v>
      </c>
      <c r="BT576" s="14">
        <v>1</v>
      </c>
      <c r="BU576" s="15">
        <f t="shared" si="793"/>
        <v>1220.28984</v>
      </c>
      <c r="BV576" s="12">
        <v>1</v>
      </c>
      <c r="BW576" s="12">
        <v>280</v>
      </c>
      <c r="BX576" s="12">
        <v>1.83</v>
      </c>
      <c r="BY576" s="19">
        <f t="shared" si="794"/>
        <v>3.56684210526316</v>
      </c>
      <c r="BZ576" s="20">
        <v>11872</v>
      </c>
      <c r="CA576" s="12">
        <v>1</v>
      </c>
      <c r="CB576" s="12">
        <v>3.11</v>
      </c>
      <c r="CC576" s="9">
        <f t="shared" si="795"/>
        <v>4.11</v>
      </c>
      <c r="CD576" s="10">
        <v>1.225</v>
      </c>
      <c r="CE576" s="22">
        <v>1.015</v>
      </c>
      <c r="CF576" s="21">
        <f t="shared" si="796"/>
        <v>82912.0107573429</v>
      </c>
      <c r="CL576" s="12">
        <v>41312</v>
      </c>
      <c r="CM576" s="12">
        <v>0.0253</v>
      </c>
      <c r="CN576" s="13">
        <v>1.35</v>
      </c>
      <c r="CO576" s="14">
        <v>1</v>
      </c>
      <c r="CP576" s="15">
        <f t="shared" si="797"/>
        <v>1411.01136</v>
      </c>
      <c r="CQ576" s="12">
        <v>1</v>
      </c>
      <c r="CR576" s="12">
        <v>280</v>
      </c>
      <c r="CS576" s="12">
        <v>1.83</v>
      </c>
      <c r="CT576" s="19">
        <f t="shared" si="798"/>
        <v>3.56684210526316</v>
      </c>
      <c r="CU576" s="20">
        <v>11872</v>
      </c>
      <c r="CV576" s="12">
        <v>0.99</v>
      </c>
      <c r="CW576" s="12">
        <v>1.98</v>
      </c>
      <c r="CX576" s="9">
        <f t="shared" si="799"/>
        <v>2.9602</v>
      </c>
      <c r="CY576" s="10">
        <v>1.225</v>
      </c>
      <c r="CZ576" s="22">
        <v>1.085</v>
      </c>
      <c r="DA576" s="21">
        <f t="shared" si="800"/>
        <v>66511.7422597421</v>
      </c>
      <c r="DG576" s="12">
        <v>41606</v>
      </c>
      <c r="DH576" s="12">
        <v>0.0253</v>
      </c>
      <c r="DI576" s="13">
        <v>1.35</v>
      </c>
      <c r="DJ576" s="14">
        <v>1</v>
      </c>
      <c r="DK576" s="15">
        <f t="shared" si="801"/>
        <v>1421.05293</v>
      </c>
      <c r="DL576" s="12">
        <v>1</v>
      </c>
      <c r="DM576" s="12">
        <v>280</v>
      </c>
      <c r="DN576" s="12">
        <v>1.83</v>
      </c>
      <c r="DO576" s="19">
        <f t="shared" si="802"/>
        <v>3.56684210526316</v>
      </c>
      <c r="DP576" s="20">
        <v>11872</v>
      </c>
      <c r="DQ576" s="12">
        <v>1</v>
      </c>
      <c r="DR576" s="12">
        <v>3.11</v>
      </c>
      <c r="DS576" s="9">
        <f t="shared" si="803"/>
        <v>4.11</v>
      </c>
      <c r="DT576" s="10">
        <v>1.225</v>
      </c>
      <c r="DU576" s="22">
        <v>1.085</v>
      </c>
      <c r="DV576" s="21">
        <f t="shared" si="804"/>
        <v>92541.8693183065</v>
      </c>
      <c r="EB576" s="12">
        <v>41606</v>
      </c>
      <c r="EC576" s="12">
        <v>0.02992</v>
      </c>
      <c r="ED576" s="13">
        <v>1.35</v>
      </c>
      <c r="EE576" s="14">
        <v>1</v>
      </c>
      <c r="EF576" s="15">
        <f t="shared" si="805"/>
        <v>1680.549552</v>
      </c>
      <c r="EG576" s="12">
        <v>1</v>
      </c>
      <c r="EH576" s="12">
        <v>280</v>
      </c>
      <c r="EI576" s="12">
        <v>1.92</v>
      </c>
      <c r="EJ576" s="19">
        <f t="shared" si="806"/>
        <v>3.65684210526316</v>
      </c>
      <c r="EK576" s="20">
        <v>11872</v>
      </c>
      <c r="EL576" s="12">
        <v>1</v>
      </c>
      <c r="EM576" s="12">
        <v>3.91</v>
      </c>
      <c r="EN576" s="9">
        <f t="shared" si="807"/>
        <v>4.91</v>
      </c>
      <c r="EO576" s="10">
        <v>1.225</v>
      </c>
      <c r="EP576" s="22">
        <v>1.2</v>
      </c>
      <c r="EQ576" s="21">
        <f t="shared" si="808"/>
        <v>130044.941231693</v>
      </c>
    </row>
    <row r="577" s="1" customFormat="1" customHeight="1" spans="6:147">
      <c r="F577" s="12">
        <v>35434</v>
      </c>
      <c r="G577" s="12">
        <v>0.0253</v>
      </c>
      <c r="H577" s="13">
        <v>1.35</v>
      </c>
      <c r="I577" s="14">
        <v>1</v>
      </c>
      <c r="J577" s="15">
        <f t="shared" si="781"/>
        <v>1210.24827</v>
      </c>
      <c r="K577" s="12">
        <v>1</v>
      </c>
      <c r="L577" s="12">
        <v>280</v>
      </c>
      <c r="M577" s="12">
        <v>1.83</v>
      </c>
      <c r="N577" s="19">
        <f t="shared" si="782"/>
        <v>3.56684210526316</v>
      </c>
      <c r="O577" s="20">
        <v>11872</v>
      </c>
      <c r="P577" s="12">
        <v>0.99</v>
      </c>
      <c r="Q577" s="12">
        <v>1.98</v>
      </c>
      <c r="R577" s="9">
        <f t="shared" si="783"/>
        <v>2.9602</v>
      </c>
      <c r="S577" s="10">
        <v>1.225</v>
      </c>
      <c r="T577" s="20">
        <v>1</v>
      </c>
      <c r="U577" s="21">
        <f t="shared" si="784"/>
        <v>58704.4262780965</v>
      </c>
      <c r="AA577" s="12">
        <v>35434</v>
      </c>
      <c r="AB577" s="12">
        <v>0.0253</v>
      </c>
      <c r="AC577" s="13">
        <v>1.35</v>
      </c>
      <c r="AD577" s="14">
        <v>1</v>
      </c>
      <c r="AE577" s="15">
        <f t="shared" si="785"/>
        <v>1210.24827</v>
      </c>
      <c r="AF577" s="12">
        <v>1</v>
      </c>
      <c r="AG577" s="12">
        <v>280</v>
      </c>
      <c r="AH577" s="12">
        <v>1.83</v>
      </c>
      <c r="AI577" s="19">
        <f t="shared" si="786"/>
        <v>3.56684210526316</v>
      </c>
      <c r="AJ577" s="20">
        <v>11872</v>
      </c>
      <c r="AK577" s="12">
        <v>0.99</v>
      </c>
      <c r="AL577" s="12">
        <v>1.98</v>
      </c>
      <c r="AM577" s="9">
        <f t="shared" si="787"/>
        <v>2.9602</v>
      </c>
      <c r="AN577" s="10">
        <v>1.225</v>
      </c>
      <c r="AO577" s="22">
        <v>1.015</v>
      </c>
      <c r="AP577" s="21">
        <f t="shared" si="788"/>
        <v>59584.992672268</v>
      </c>
      <c r="AV577" s="12">
        <v>35728</v>
      </c>
      <c r="AW577" s="12">
        <v>0.0253</v>
      </c>
      <c r="AX577" s="13">
        <v>1.35</v>
      </c>
      <c r="AY577" s="14">
        <v>1</v>
      </c>
      <c r="AZ577" s="15">
        <f t="shared" si="789"/>
        <v>1220.28984</v>
      </c>
      <c r="BA577" s="12">
        <v>1</v>
      </c>
      <c r="BB577" s="12">
        <v>280</v>
      </c>
      <c r="BC577" s="12">
        <v>1.83</v>
      </c>
      <c r="BD577" s="19">
        <f t="shared" si="790"/>
        <v>3.56684210526316</v>
      </c>
      <c r="BE577" s="20">
        <v>11872</v>
      </c>
      <c r="BF577" s="12">
        <v>1</v>
      </c>
      <c r="BG577" s="12">
        <v>3.11</v>
      </c>
      <c r="BH577" s="9">
        <f t="shared" si="791"/>
        <v>4.11</v>
      </c>
      <c r="BI577" s="10">
        <v>1.225</v>
      </c>
      <c r="BJ577" s="20">
        <v>1</v>
      </c>
      <c r="BK577" s="21">
        <f t="shared" si="792"/>
        <v>81686.7101057565</v>
      </c>
      <c r="BQ577" s="12">
        <v>35728</v>
      </c>
      <c r="BR577" s="12">
        <v>0.0253</v>
      </c>
      <c r="BS577" s="13">
        <v>1.35</v>
      </c>
      <c r="BT577" s="14">
        <v>1</v>
      </c>
      <c r="BU577" s="15">
        <f t="shared" si="793"/>
        <v>1220.28984</v>
      </c>
      <c r="BV577" s="12">
        <v>1</v>
      </c>
      <c r="BW577" s="12">
        <v>280</v>
      </c>
      <c r="BX577" s="12">
        <v>1.83</v>
      </c>
      <c r="BY577" s="19">
        <f t="shared" si="794"/>
        <v>3.56684210526316</v>
      </c>
      <c r="BZ577" s="20">
        <v>11872</v>
      </c>
      <c r="CA577" s="12">
        <v>1</v>
      </c>
      <c r="CB577" s="12">
        <v>3.11</v>
      </c>
      <c r="CC577" s="9">
        <f t="shared" si="795"/>
        <v>4.11</v>
      </c>
      <c r="CD577" s="10">
        <v>1.225</v>
      </c>
      <c r="CE577" s="22">
        <v>1.015</v>
      </c>
      <c r="CF577" s="21">
        <f t="shared" si="796"/>
        <v>82912.0107573429</v>
      </c>
      <c r="CL577" s="12">
        <v>41312</v>
      </c>
      <c r="CM577" s="12">
        <v>0.0253</v>
      </c>
      <c r="CN577" s="13">
        <v>1.35</v>
      </c>
      <c r="CO577" s="14">
        <v>1</v>
      </c>
      <c r="CP577" s="15">
        <f t="shared" si="797"/>
        <v>1411.01136</v>
      </c>
      <c r="CQ577" s="12">
        <v>1</v>
      </c>
      <c r="CR577" s="12">
        <v>280</v>
      </c>
      <c r="CS577" s="12">
        <v>1.83</v>
      </c>
      <c r="CT577" s="19">
        <f t="shared" si="798"/>
        <v>3.56684210526316</v>
      </c>
      <c r="CU577" s="20">
        <v>11872</v>
      </c>
      <c r="CV577" s="12">
        <v>0.99</v>
      </c>
      <c r="CW577" s="12">
        <v>1.98</v>
      </c>
      <c r="CX577" s="9">
        <f t="shared" si="799"/>
        <v>2.9602</v>
      </c>
      <c r="CY577" s="10">
        <v>1.225</v>
      </c>
      <c r="CZ577" s="22">
        <v>1.085</v>
      </c>
      <c r="DA577" s="21">
        <f t="shared" si="800"/>
        <v>66511.7422597421</v>
      </c>
      <c r="DG577" s="12">
        <v>41606</v>
      </c>
      <c r="DH577" s="12">
        <v>0.0253</v>
      </c>
      <c r="DI577" s="13">
        <v>1.35</v>
      </c>
      <c r="DJ577" s="14">
        <v>1</v>
      </c>
      <c r="DK577" s="15">
        <f t="shared" si="801"/>
        <v>1421.05293</v>
      </c>
      <c r="DL577" s="12">
        <v>1</v>
      </c>
      <c r="DM577" s="12">
        <v>280</v>
      </c>
      <c r="DN577" s="12">
        <v>1.83</v>
      </c>
      <c r="DO577" s="19">
        <f t="shared" si="802"/>
        <v>3.56684210526316</v>
      </c>
      <c r="DP577" s="20">
        <v>11872</v>
      </c>
      <c r="DQ577" s="12">
        <v>1</v>
      </c>
      <c r="DR577" s="12">
        <v>3.11</v>
      </c>
      <c r="DS577" s="9">
        <f t="shared" si="803"/>
        <v>4.11</v>
      </c>
      <c r="DT577" s="10">
        <v>1.225</v>
      </c>
      <c r="DU577" s="22">
        <v>1.085</v>
      </c>
      <c r="DV577" s="21">
        <f t="shared" si="804"/>
        <v>92541.8693183065</v>
      </c>
      <c r="EB577" s="12">
        <v>41606</v>
      </c>
      <c r="EC577" s="12">
        <v>0.02992</v>
      </c>
      <c r="ED577" s="13">
        <v>1.35</v>
      </c>
      <c r="EE577" s="14">
        <v>1</v>
      </c>
      <c r="EF577" s="15">
        <f t="shared" si="805"/>
        <v>1680.549552</v>
      </c>
      <c r="EG577" s="12">
        <v>1</v>
      </c>
      <c r="EH577" s="12">
        <v>280</v>
      </c>
      <c r="EI577" s="12">
        <v>1.92</v>
      </c>
      <c r="EJ577" s="19">
        <f t="shared" si="806"/>
        <v>3.65684210526316</v>
      </c>
      <c r="EK577" s="20">
        <v>11872</v>
      </c>
      <c r="EL577" s="12">
        <v>1</v>
      </c>
      <c r="EM577" s="12">
        <v>3.91</v>
      </c>
      <c r="EN577" s="9">
        <f t="shared" si="807"/>
        <v>4.91</v>
      </c>
      <c r="EO577" s="10">
        <v>1.225</v>
      </c>
      <c r="EP577" s="22">
        <v>1.2</v>
      </c>
      <c r="EQ577" s="21">
        <f t="shared" si="808"/>
        <v>130044.941231693</v>
      </c>
    </row>
    <row r="578" s="1" customFormat="1" customHeight="1" spans="6:147">
      <c r="F578" s="12">
        <v>35434</v>
      </c>
      <c r="G578" s="12">
        <v>0.0253</v>
      </c>
      <c r="H578" s="13">
        <v>1.35</v>
      </c>
      <c r="I578" s="14">
        <v>1</v>
      </c>
      <c r="J578" s="15">
        <f t="shared" si="781"/>
        <v>1210.24827</v>
      </c>
      <c r="K578" s="12">
        <v>1</v>
      </c>
      <c r="L578" s="12">
        <v>280</v>
      </c>
      <c r="M578" s="12">
        <v>1.83</v>
      </c>
      <c r="N578" s="19">
        <f t="shared" si="782"/>
        <v>3.56684210526316</v>
      </c>
      <c r="O578" s="20">
        <v>11872</v>
      </c>
      <c r="P578" s="12">
        <v>0.99</v>
      </c>
      <c r="Q578" s="12">
        <v>1.98</v>
      </c>
      <c r="R578" s="9">
        <f t="shared" si="783"/>
        <v>2.9602</v>
      </c>
      <c r="S578" s="10">
        <v>1.225</v>
      </c>
      <c r="T578" s="20">
        <v>1</v>
      </c>
      <c r="U578" s="21">
        <f t="shared" si="784"/>
        <v>58704.4262780965</v>
      </c>
      <c r="AA578" s="12">
        <v>35434</v>
      </c>
      <c r="AB578" s="12">
        <v>0.0253</v>
      </c>
      <c r="AC578" s="13">
        <v>1.35</v>
      </c>
      <c r="AD578" s="14">
        <v>1</v>
      </c>
      <c r="AE578" s="15">
        <f t="shared" si="785"/>
        <v>1210.24827</v>
      </c>
      <c r="AF578" s="12">
        <v>1</v>
      </c>
      <c r="AG578" s="12">
        <v>280</v>
      </c>
      <c r="AH578" s="12">
        <v>1.83</v>
      </c>
      <c r="AI578" s="19">
        <f t="shared" si="786"/>
        <v>3.56684210526316</v>
      </c>
      <c r="AJ578" s="20">
        <v>11872</v>
      </c>
      <c r="AK578" s="12">
        <v>0.99</v>
      </c>
      <c r="AL578" s="12">
        <v>1.98</v>
      </c>
      <c r="AM578" s="9">
        <f t="shared" si="787"/>
        <v>2.9602</v>
      </c>
      <c r="AN578" s="10">
        <v>1.225</v>
      </c>
      <c r="AO578" s="22">
        <v>1.015</v>
      </c>
      <c r="AP578" s="21">
        <f t="shared" si="788"/>
        <v>59584.992672268</v>
      </c>
      <c r="AV578" s="12">
        <v>35728</v>
      </c>
      <c r="AW578" s="12">
        <v>0.0253</v>
      </c>
      <c r="AX578" s="13">
        <v>1.35</v>
      </c>
      <c r="AY578" s="14">
        <v>1</v>
      </c>
      <c r="AZ578" s="15">
        <f t="shared" si="789"/>
        <v>1220.28984</v>
      </c>
      <c r="BA578" s="12">
        <v>1</v>
      </c>
      <c r="BB578" s="12">
        <v>280</v>
      </c>
      <c r="BC578" s="12">
        <v>1.83</v>
      </c>
      <c r="BD578" s="19">
        <f t="shared" si="790"/>
        <v>3.56684210526316</v>
      </c>
      <c r="BE578" s="20">
        <v>11872</v>
      </c>
      <c r="BF578" s="12">
        <v>1</v>
      </c>
      <c r="BG578" s="12">
        <v>3.11</v>
      </c>
      <c r="BH578" s="9">
        <f t="shared" si="791"/>
        <v>4.11</v>
      </c>
      <c r="BI578" s="10">
        <v>1.225</v>
      </c>
      <c r="BJ578" s="20">
        <v>1</v>
      </c>
      <c r="BK578" s="21">
        <f t="shared" si="792"/>
        <v>81686.7101057565</v>
      </c>
      <c r="BQ578" s="12">
        <v>35728</v>
      </c>
      <c r="BR578" s="12">
        <v>0.0253</v>
      </c>
      <c r="BS578" s="13">
        <v>1.35</v>
      </c>
      <c r="BT578" s="14">
        <v>1</v>
      </c>
      <c r="BU578" s="15">
        <f t="shared" si="793"/>
        <v>1220.28984</v>
      </c>
      <c r="BV578" s="12">
        <v>1</v>
      </c>
      <c r="BW578" s="12">
        <v>280</v>
      </c>
      <c r="BX578" s="12">
        <v>1.83</v>
      </c>
      <c r="BY578" s="19">
        <f t="shared" si="794"/>
        <v>3.56684210526316</v>
      </c>
      <c r="BZ578" s="20">
        <v>11872</v>
      </c>
      <c r="CA578" s="12">
        <v>1</v>
      </c>
      <c r="CB578" s="12">
        <v>3.11</v>
      </c>
      <c r="CC578" s="9">
        <f t="shared" si="795"/>
        <v>4.11</v>
      </c>
      <c r="CD578" s="10">
        <v>1.225</v>
      </c>
      <c r="CE578" s="22">
        <v>1.015</v>
      </c>
      <c r="CF578" s="21">
        <f t="shared" si="796"/>
        <v>82912.0107573429</v>
      </c>
      <c r="CL578" s="12">
        <v>41312</v>
      </c>
      <c r="CM578" s="12">
        <v>0.0253</v>
      </c>
      <c r="CN578" s="13">
        <v>1.35</v>
      </c>
      <c r="CO578" s="14">
        <v>1</v>
      </c>
      <c r="CP578" s="15">
        <f t="shared" si="797"/>
        <v>1411.01136</v>
      </c>
      <c r="CQ578" s="12">
        <v>1</v>
      </c>
      <c r="CR578" s="12">
        <v>280</v>
      </c>
      <c r="CS578" s="12">
        <v>1.83</v>
      </c>
      <c r="CT578" s="19">
        <f t="shared" si="798"/>
        <v>3.56684210526316</v>
      </c>
      <c r="CU578" s="20">
        <v>11872</v>
      </c>
      <c r="CV578" s="12">
        <v>0.99</v>
      </c>
      <c r="CW578" s="12">
        <v>1.98</v>
      </c>
      <c r="CX578" s="9">
        <f t="shared" si="799"/>
        <v>2.9602</v>
      </c>
      <c r="CY578" s="10">
        <v>1.225</v>
      </c>
      <c r="CZ578" s="22">
        <v>1.085</v>
      </c>
      <c r="DA578" s="21">
        <f t="shared" si="800"/>
        <v>66511.7422597421</v>
      </c>
      <c r="DG578" s="12">
        <v>41606</v>
      </c>
      <c r="DH578" s="12">
        <v>0.0253</v>
      </c>
      <c r="DI578" s="13">
        <v>1.35</v>
      </c>
      <c r="DJ578" s="14">
        <v>1</v>
      </c>
      <c r="DK578" s="15">
        <f t="shared" si="801"/>
        <v>1421.05293</v>
      </c>
      <c r="DL578" s="12">
        <v>1</v>
      </c>
      <c r="DM578" s="12">
        <v>280</v>
      </c>
      <c r="DN578" s="12">
        <v>1.83</v>
      </c>
      <c r="DO578" s="19">
        <f t="shared" si="802"/>
        <v>3.56684210526316</v>
      </c>
      <c r="DP578" s="20">
        <v>11872</v>
      </c>
      <c r="DQ578" s="12">
        <v>1</v>
      </c>
      <c r="DR578" s="12">
        <v>3.11</v>
      </c>
      <c r="DS578" s="9">
        <f t="shared" si="803"/>
        <v>4.11</v>
      </c>
      <c r="DT578" s="10">
        <v>1.225</v>
      </c>
      <c r="DU578" s="22">
        <v>1.085</v>
      </c>
      <c r="DV578" s="21">
        <f t="shared" si="804"/>
        <v>92541.8693183065</v>
      </c>
      <c r="EB578" s="12">
        <v>41606</v>
      </c>
      <c r="EC578" s="12">
        <v>0.02992</v>
      </c>
      <c r="ED578" s="13">
        <v>1.35</v>
      </c>
      <c r="EE578" s="14">
        <v>1</v>
      </c>
      <c r="EF578" s="15">
        <f t="shared" si="805"/>
        <v>1680.549552</v>
      </c>
      <c r="EG578" s="12">
        <v>1</v>
      </c>
      <c r="EH578" s="12">
        <v>280</v>
      </c>
      <c r="EI578" s="12">
        <v>1.92</v>
      </c>
      <c r="EJ578" s="19">
        <f t="shared" si="806"/>
        <v>3.65684210526316</v>
      </c>
      <c r="EK578" s="20">
        <v>11872</v>
      </c>
      <c r="EL578" s="12">
        <v>1</v>
      </c>
      <c r="EM578" s="12">
        <v>3.91</v>
      </c>
      <c r="EN578" s="9">
        <f t="shared" si="807"/>
        <v>4.91</v>
      </c>
      <c r="EO578" s="10">
        <v>1.225</v>
      </c>
      <c r="EP578" s="22">
        <v>1.2</v>
      </c>
      <c r="EQ578" s="21">
        <f t="shared" si="808"/>
        <v>130044.941231693</v>
      </c>
    </row>
    <row r="579" s="1" customFormat="1" customHeight="1" spans="6:147">
      <c r="F579" s="12">
        <v>35434</v>
      </c>
      <c r="G579" s="12">
        <v>0.0253</v>
      </c>
      <c r="H579" s="13">
        <v>1.35</v>
      </c>
      <c r="I579" s="14">
        <v>1</v>
      </c>
      <c r="J579" s="15">
        <f t="shared" si="781"/>
        <v>1210.24827</v>
      </c>
      <c r="K579" s="12">
        <v>1</v>
      </c>
      <c r="L579" s="12">
        <v>280</v>
      </c>
      <c r="M579" s="12">
        <v>1.83</v>
      </c>
      <c r="N579" s="19">
        <f t="shared" si="782"/>
        <v>3.56684210526316</v>
      </c>
      <c r="O579" s="20">
        <v>11872</v>
      </c>
      <c r="P579" s="12">
        <v>0.99</v>
      </c>
      <c r="Q579" s="12">
        <v>1.98</v>
      </c>
      <c r="R579" s="9">
        <f t="shared" si="783"/>
        <v>2.9602</v>
      </c>
      <c r="S579" s="10">
        <v>1.225</v>
      </c>
      <c r="T579" s="20">
        <v>1</v>
      </c>
      <c r="U579" s="21">
        <f t="shared" si="784"/>
        <v>58704.4262780965</v>
      </c>
      <c r="AA579" s="12">
        <v>35434</v>
      </c>
      <c r="AB579" s="12">
        <v>0.0253</v>
      </c>
      <c r="AC579" s="13">
        <v>1.35</v>
      </c>
      <c r="AD579" s="14">
        <v>1</v>
      </c>
      <c r="AE579" s="15">
        <f t="shared" si="785"/>
        <v>1210.24827</v>
      </c>
      <c r="AF579" s="12">
        <v>1</v>
      </c>
      <c r="AG579" s="12">
        <v>280</v>
      </c>
      <c r="AH579" s="12">
        <v>1.83</v>
      </c>
      <c r="AI579" s="19">
        <f t="shared" si="786"/>
        <v>3.56684210526316</v>
      </c>
      <c r="AJ579" s="20">
        <v>11872</v>
      </c>
      <c r="AK579" s="12">
        <v>0.99</v>
      </c>
      <c r="AL579" s="12">
        <v>1.98</v>
      </c>
      <c r="AM579" s="9">
        <f t="shared" si="787"/>
        <v>2.9602</v>
      </c>
      <c r="AN579" s="10">
        <v>1.225</v>
      </c>
      <c r="AO579" s="22">
        <v>1.015</v>
      </c>
      <c r="AP579" s="21">
        <f t="shared" si="788"/>
        <v>59584.992672268</v>
      </c>
      <c r="AV579" s="12">
        <v>35728</v>
      </c>
      <c r="AW579" s="12">
        <v>0.0253</v>
      </c>
      <c r="AX579" s="13">
        <v>1.35</v>
      </c>
      <c r="AY579" s="14">
        <v>1</v>
      </c>
      <c r="AZ579" s="15">
        <f t="shared" si="789"/>
        <v>1220.28984</v>
      </c>
      <c r="BA579" s="12">
        <v>1</v>
      </c>
      <c r="BB579" s="12">
        <v>280</v>
      </c>
      <c r="BC579" s="12">
        <v>1.83</v>
      </c>
      <c r="BD579" s="19">
        <f t="shared" si="790"/>
        <v>3.56684210526316</v>
      </c>
      <c r="BE579" s="20">
        <v>11872</v>
      </c>
      <c r="BF579" s="12">
        <v>1</v>
      </c>
      <c r="BG579" s="12">
        <v>3.11</v>
      </c>
      <c r="BH579" s="9">
        <f t="shared" si="791"/>
        <v>4.11</v>
      </c>
      <c r="BI579" s="10">
        <v>1.225</v>
      </c>
      <c r="BJ579" s="20">
        <v>1</v>
      </c>
      <c r="BK579" s="21">
        <f t="shared" si="792"/>
        <v>81686.7101057565</v>
      </c>
      <c r="BQ579" s="12">
        <v>35728</v>
      </c>
      <c r="BR579" s="12">
        <v>0.0253</v>
      </c>
      <c r="BS579" s="13">
        <v>1.35</v>
      </c>
      <c r="BT579" s="14">
        <v>1</v>
      </c>
      <c r="BU579" s="15">
        <f t="shared" si="793"/>
        <v>1220.28984</v>
      </c>
      <c r="BV579" s="12">
        <v>1</v>
      </c>
      <c r="BW579" s="12">
        <v>280</v>
      </c>
      <c r="BX579" s="12">
        <v>1.83</v>
      </c>
      <c r="BY579" s="19">
        <f t="shared" si="794"/>
        <v>3.56684210526316</v>
      </c>
      <c r="BZ579" s="20">
        <v>11872</v>
      </c>
      <c r="CA579" s="12">
        <v>1</v>
      </c>
      <c r="CB579" s="12">
        <v>3.11</v>
      </c>
      <c r="CC579" s="9">
        <f t="shared" si="795"/>
        <v>4.11</v>
      </c>
      <c r="CD579" s="10">
        <v>1.225</v>
      </c>
      <c r="CE579" s="22">
        <v>1.015</v>
      </c>
      <c r="CF579" s="21">
        <f t="shared" si="796"/>
        <v>82912.0107573429</v>
      </c>
      <c r="CL579" s="12">
        <v>41312</v>
      </c>
      <c r="CM579" s="12">
        <v>0.0253</v>
      </c>
      <c r="CN579" s="13">
        <v>1.35</v>
      </c>
      <c r="CO579" s="14">
        <v>1</v>
      </c>
      <c r="CP579" s="15">
        <f t="shared" si="797"/>
        <v>1411.01136</v>
      </c>
      <c r="CQ579" s="12">
        <v>1</v>
      </c>
      <c r="CR579" s="12">
        <v>280</v>
      </c>
      <c r="CS579" s="12">
        <v>1.83</v>
      </c>
      <c r="CT579" s="19">
        <f t="shared" si="798"/>
        <v>3.56684210526316</v>
      </c>
      <c r="CU579" s="20">
        <v>11872</v>
      </c>
      <c r="CV579" s="12">
        <v>0.99</v>
      </c>
      <c r="CW579" s="12">
        <v>1.98</v>
      </c>
      <c r="CX579" s="9">
        <f t="shared" si="799"/>
        <v>2.9602</v>
      </c>
      <c r="CY579" s="10">
        <v>1.225</v>
      </c>
      <c r="CZ579" s="22">
        <v>1.085</v>
      </c>
      <c r="DA579" s="21">
        <f t="shared" si="800"/>
        <v>66511.7422597421</v>
      </c>
      <c r="DG579" s="12">
        <v>41606</v>
      </c>
      <c r="DH579" s="12">
        <v>0.0253</v>
      </c>
      <c r="DI579" s="13">
        <v>1.35</v>
      </c>
      <c r="DJ579" s="14">
        <v>1</v>
      </c>
      <c r="DK579" s="15">
        <f t="shared" si="801"/>
        <v>1421.05293</v>
      </c>
      <c r="DL579" s="12">
        <v>1</v>
      </c>
      <c r="DM579" s="12">
        <v>280</v>
      </c>
      <c r="DN579" s="12">
        <v>1.83</v>
      </c>
      <c r="DO579" s="19">
        <f t="shared" si="802"/>
        <v>3.56684210526316</v>
      </c>
      <c r="DP579" s="20">
        <v>11872</v>
      </c>
      <c r="DQ579" s="12">
        <v>1</v>
      </c>
      <c r="DR579" s="12">
        <v>3.11</v>
      </c>
      <c r="DS579" s="9">
        <f t="shared" si="803"/>
        <v>4.11</v>
      </c>
      <c r="DT579" s="10">
        <v>1.225</v>
      </c>
      <c r="DU579" s="22">
        <v>1.085</v>
      </c>
      <c r="DV579" s="21">
        <f t="shared" si="804"/>
        <v>92541.8693183065</v>
      </c>
      <c r="EB579" s="12">
        <v>41606</v>
      </c>
      <c r="EC579" s="12">
        <v>0.02992</v>
      </c>
      <c r="ED579" s="13">
        <v>1.35</v>
      </c>
      <c r="EE579" s="14">
        <v>1</v>
      </c>
      <c r="EF579" s="15">
        <f t="shared" si="805"/>
        <v>1680.549552</v>
      </c>
      <c r="EG579" s="12">
        <v>1</v>
      </c>
      <c r="EH579" s="12">
        <v>280</v>
      </c>
      <c r="EI579" s="12">
        <v>1.92</v>
      </c>
      <c r="EJ579" s="19">
        <f t="shared" si="806"/>
        <v>3.65684210526316</v>
      </c>
      <c r="EK579" s="20">
        <v>11872</v>
      </c>
      <c r="EL579" s="12">
        <v>1</v>
      </c>
      <c r="EM579" s="12">
        <v>3.91</v>
      </c>
      <c r="EN579" s="9">
        <f t="shared" si="807"/>
        <v>4.91</v>
      </c>
      <c r="EO579" s="10">
        <v>1.225</v>
      </c>
      <c r="EP579" s="22">
        <v>1.2</v>
      </c>
      <c r="EQ579" s="21">
        <f t="shared" si="808"/>
        <v>130044.941231693</v>
      </c>
    </row>
    <row r="580" s="1" customFormat="1" customHeight="1" spans="6:147">
      <c r="F580" s="12">
        <v>35434</v>
      </c>
      <c r="G580" s="12">
        <v>0.0253</v>
      </c>
      <c r="H580" s="13">
        <v>1.35</v>
      </c>
      <c r="I580" s="14">
        <v>1</v>
      </c>
      <c r="J580" s="15">
        <f t="shared" si="781"/>
        <v>1210.24827</v>
      </c>
      <c r="K580" s="12">
        <v>1</v>
      </c>
      <c r="L580" s="12">
        <v>280</v>
      </c>
      <c r="M580" s="12">
        <v>1.83</v>
      </c>
      <c r="N580" s="19">
        <f t="shared" si="782"/>
        <v>3.56684210526316</v>
      </c>
      <c r="O580" s="20">
        <v>11872</v>
      </c>
      <c r="P580" s="12">
        <v>0.99</v>
      </c>
      <c r="Q580" s="12">
        <v>1.98</v>
      </c>
      <c r="R580" s="9">
        <f t="shared" si="783"/>
        <v>2.9602</v>
      </c>
      <c r="S580" s="10">
        <v>1.225</v>
      </c>
      <c r="T580" s="20">
        <v>1</v>
      </c>
      <c r="U580" s="21">
        <f t="shared" si="784"/>
        <v>58704.4262780965</v>
      </c>
      <c r="AA580" s="12">
        <v>35434</v>
      </c>
      <c r="AB580" s="12">
        <v>0.0253</v>
      </c>
      <c r="AC580" s="13">
        <v>1.35</v>
      </c>
      <c r="AD580" s="14">
        <v>1</v>
      </c>
      <c r="AE580" s="15">
        <f t="shared" si="785"/>
        <v>1210.24827</v>
      </c>
      <c r="AF580" s="12">
        <v>1</v>
      </c>
      <c r="AG580" s="12">
        <v>280</v>
      </c>
      <c r="AH580" s="12">
        <v>1.83</v>
      </c>
      <c r="AI580" s="19">
        <f t="shared" si="786"/>
        <v>3.56684210526316</v>
      </c>
      <c r="AJ580" s="20">
        <v>11872</v>
      </c>
      <c r="AK580" s="12">
        <v>0.99</v>
      </c>
      <c r="AL580" s="12">
        <v>1.98</v>
      </c>
      <c r="AM580" s="9">
        <f t="shared" si="787"/>
        <v>2.9602</v>
      </c>
      <c r="AN580" s="10">
        <v>1.225</v>
      </c>
      <c r="AO580" s="22">
        <v>1.015</v>
      </c>
      <c r="AP580" s="21">
        <f t="shared" si="788"/>
        <v>59584.992672268</v>
      </c>
      <c r="AV580" s="12">
        <v>35728</v>
      </c>
      <c r="AW580" s="12">
        <v>0.0253</v>
      </c>
      <c r="AX580" s="13">
        <v>1.35</v>
      </c>
      <c r="AY580" s="14">
        <v>1</v>
      </c>
      <c r="AZ580" s="15">
        <f t="shared" si="789"/>
        <v>1220.28984</v>
      </c>
      <c r="BA580" s="12">
        <v>1</v>
      </c>
      <c r="BB580" s="12">
        <v>280</v>
      </c>
      <c r="BC580" s="12">
        <v>1.83</v>
      </c>
      <c r="BD580" s="19">
        <f t="shared" si="790"/>
        <v>3.56684210526316</v>
      </c>
      <c r="BE580" s="20">
        <v>11872</v>
      </c>
      <c r="BF580" s="12">
        <v>1</v>
      </c>
      <c r="BG580" s="12">
        <v>3.11</v>
      </c>
      <c r="BH580" s="9">
        <f t="shared" si="791"/>
        <v>4.11</v>
      </c>
      <c r="BI580" s="10">
        <v>1.225</v>
      </c>
      <c r="BJ580" s="20">
        <v>1</v>
      </c>
      <c r="BK580" s="21">
        <f t="shared" si="792"/>
        <v>81686.7101057565</v>
      </c>
      <c r="BQ580" s="12">
        <v>35728</v>
      </c>
      <c r="BR580" s="12">
        <v>0.0253</v>
      </c>
      <c r="BS580" s="13">
        <v>1.35</v>
      </c>
      <c r="BT580" s="14">
        <v>1</v>
      </c>
      <c r="BU580" s="15">
        <f t="shared" si="793"/>
        <v>1220.28984</v>
      </c>
      <c r="BV580" s="12">
        <v>1</v>
      </c>
      <c r="BW580" s="12">
        <v>280</v>
      </c>
      <c r="BX580" s="12">
        <v>1.83</v>
      </c>
      <c r="BY580" s="19">
        <f t="shared" si="794"/>
        <v>3.56684210526316</v>
      </c>
      <c r="BZ580" s="20">
        <v>11872</v>
      </c>
      <c r="CA580" s="12">
        <v>1</v>
      </c>
      <c r="CB580" s="12">
        <v>3.11</v>
      </c>
      <c r="CC580" s="9">
        <f t="shared" si="795"/>
        <v>4.11</v>
      </c>
      <c r="CD580" s="10">
        <v>1.225</v>
      </c>
      <c r="CE580" s="22">
        <v>1.015</v>
      </c>
      <c r="CF580" s="21">
        <f t="shared" si="796"/>
        <v>82912.0107573429</v>
      </c>
      <c r="CL580" s="12">
        <v>41312</v>
      </c>
      <c r="CM580" s="12">
        <v>0.0253</v>
      </c>
      <c r="CN580" s="13">
        <v>1.35</v>
      </c>
      <c r="CO580" s="14">
        <v>1</v>
      </c>
      <c r="CP580" s="15">
        <f t="shared" si="797"/>
        <v>1411.01136</v>
      </c>
      <c r="CQ580" s="12">
        <v>1</v>
      </c>
      <c r="CR580" s="12">
        <v>280</v>
      </c>
      <c r="CS580" s="12">
        <v>1.83</v>
      </c>
      <c r="CT580" s="19">
        <f t="shared" si="798"/>
        <v>3.56684210526316</v>
      </c>
      <c r="CU580" s="20">
        <v>11872</v>
      </c>
      <c r="CV580" s="12">
        <v>0.99</v>
      </c>
      <c r="CW580" s="12">
        <v>1.98</v>
      </c>
      <c r="CX580" s="9">
        <f t="shared" si="799"/>
        <v>2.9602</v>
      </c>
      <c r="CY580" s="10">
        <v>1.225</v>
      </c>
      <c r="CZ580" s="22">
        <v>1.085</v>
      </c>
      <c r="DA580" s="21">
        <f t="shared" si="800"/>
        <v>66511.7422597421</v>
      </c>
      <c r="DG580" s="12">
        <v>41606</v>
      </c>
      <c r="DH580" s="12">
        <v>0.0253</v>
      </c>
      <c r="DI580" s="13">
        <v>1.35</v>
      </c>
      <c r="DJ580" s="14">
        <v>1</v>
      </c>
      <c r="DK580" s="15">
        <f t="shared" si="801"/>
        <v>1421.05293</v>
      </c>
      <c r="DL580" s="12">
        <v>1</v>
      </c>
      <c r="DM580" s="12">
        <v>280</v>
      </c>
      <c r="DN580" s="12">
        <v>1.83</v>
      </c>
      <c r="DO580" s="19">
        <f t="shared" si="802"/>
        <v>3.56684210526316</v>
      </c>
      <c r="DP580" s="20">
        <v>11872</v>
      </c>
      <c r="DQ580" s="12">
        <v>1</v>
      </c>
      <c r="DR580" s="12">
        <v>3.11</v>
      </c>
      <c r="DS580" s="9">
        <f t="shared" si="803"/>
        <v>4.11</v>
      </c>
      <c r="DT580" s="10">
        <v>1.225</v>
      </c>
      <c r="DU580" s="22">
        <v>1.085</v>
      </c>
      <c r="DV580" s="21">
        <f t="shared" si="804"/>
        <v>92541.8693183065</v>
      </c>
      <c r="EB580" s="12">
        <v>41606</v>
      </c>
      <c r="EC580" s="12">
        <v>0.02992</v>
      </c>
      <c r="ED580" s="13">
        <v>1.35</v>
      </c>
      <c r="EE580" s="14">
        <v>1</v>
      </c>
      <c r="EF580" s="15">
        <f t="shared" si="805"/>
        <v>1680.549552</v>
      </c>
      <c r="EG580" s="12">
        <v>1</v>
      </c>
      <c r="EH580" s="12">
        <v>280</v>
      </c>
      <c r="EI580" s="12">
        <v>1.92</v>
      </c>
      <c r="EJ580" s="19">
        <f t="shared" si="806"/>
        <v>3.65684210526316</v>
      </c>
      <c r="EK580" s="20">
        <v>11872</v>
      </c>
      <c r="EL580" s="12">
        <v>1</v>
      </c>
      <c r="EM580" s="12">
        <v>3.91</v>
      </c>
      <c r="EN580" s="9">
        <f t="shared" si="807"/>
        <v>4.91</v>
      </c>
      <c r="EO580" s="10">
        <v>1.225</v>
      </c>
      <c r="EP580" s="22">
        <v>1.2</v>
      </c>
      <c r="EQ580" s="21">
        <f t="shared" si="808"/>
        <v>130044.941231693</v>
      </c>
    </row>
    <row r="581" s="1" customFormat="1" customHeight="1" spans="6:147">
      <c r="F581" s="12">
        <v>35434</v>
      </c>
      <c r="G581" s="12">
        <v>0.0253</v>
      </c>
      <c r="H581" s="13">
        <v>1.35</v>
      </c>
      <c r="I581" s="14">
        <v>1</v>
      </c>
      <c r="J581" s="15">
        <f t="shared" si="781"/>
        <v>1210.24827</v>
      </c>
      <c r="K581" s="12">
        <v>1</v>
      </c>
      <c r="L581" s="12">
        <v>280</v>
      </c>
      <c r="M581" s="12">
        <v>1.83</v>
      </c>
      <c r="N581" s="19">
        <f t="shared" si="782"/>
        <v>3.56684210526316</v>
      </c>
      <c r="O581" s="20">
        <v>11872</v>
      </c>
      <c r="P581" s="12">
        <v>0.99</v>
      </c>
      <c r="Q581" s="12">
        <v>1.98</v>
      </c>
      <c r="R581" s="9">
        <f t="shared" si="783"/>
        <v>2.9602</v>
      </c>
      <c r="S581" s="10">
        <v>1.225</v>
      </c>
      <c r="T581" s="20">
        <v>1</v>
      </c>
      <c r="U581" s="21">
        <f t="shared" si="784"/>
        <v>58704.4262780965</v>
      </c>
      <c r="AA581" s="12">
        <v>35434</v>
      </c>
      <c r="AB581" s="12">
        <v>0.0253</v>
      </c>
      <c r="AC581" s="13">
        <v>1.35</v>
      </c>
      <c r="AD581" s="14">
        <v>1</v>
      </c>
      <c r="AE581" s="15">
        <f t="shared" si="785"/>
        <v>1210.24827</v>
      </c>
      <c r="AF581" s="12">
        <v>1</v>
      </c>
      <c r="AG581" s="12">
        <v>280</v>
      </c>
      <c r="AH581" s="12">
        <v>1.83</v>
      </c>
      <c r="AI581" s="19">
        <f t="shared" si="786"/>
        <v>3.56684210526316</v>
      </c>
      <c r="AJ581" s="20">
        <v>11872</v>
      </c>
      <c r="AK581" s="12">
        <v>0.99</v>
      </c>
      <c r="AL581" s="12">
        <v>1.98</v>
      </c>
      <c r="AM581" s="9">
        <f t="shared" si="787"/>
        <v>2.9602</v>
      </c>
      <c r="AN581" s="10">
        <v>1.225</v>
      </c>
      <c r="AO581" s="22">
        <v>1.015</v>
      </c>
      <c r="AP581" s="21">
        <f t="shared" si="788"/>
        <v>59584.992672268</v>
      </c>
      <c r="AV581" s="12">
        <v>35728</v>
      </c>
      <c r="AW581" s="12">
        <v>0.0253</v>
      </c>
      <c r="AX581" s="13">
        <v>1.35</v>
      </c>
      <c r="AY581" s="14">
        <v>1</v>
      </c>
      <c r="AZ581" s="15">
        <f t="shared" si="789"/>
        <v>1220.28984</v>
      </c>
      <c r="BA581" s="12">
        <v>1</v>
      </c>
      <c r="BB581" s="12">
        <v>280</v>
      </c>
      <c r="BC581" s="12">
        <v>1.83</v>
      </c>
      <c r="BD581" s="19">
        <f t="shared" si="790"/>
        <v>3.56684210526316</v>
      </c>
      <c r="BE581" s="20">
        <v>11872</v>
      </c>
      <c r="BF581" s="12">
        <v>1</v>
      </c>
      <c r="BG581" s="12">
        <v>3.11</v>
      </c>
      <c r="BH581" s="9">
        <f t="shared" si="791"/>
        <v>4.11</v>
      </c>
      <c r="BI581" s="10">
        <v>1.225</v>
      </c>
      <c r="BJ581" s="20">
        <v>1</v>
      </c>
      <c r="BK581" s="21">
        <f t="shared" si="792"/>
        <v>81686.7101057565</v>
      </c>
      <c r="BQ581" s="12">
        <v>35728</v>
      </c>
      <c r="BR581" s="12">
        <v>0.0253</v>
      </c>
      <c r="BS581" s="13">
        <v>1.35</v>
      </c>
      <c r="BT581" s="14">
        <v>1</v>
      </c>
      <c r="BU581" s="15">
        <f t="shared" si="793"/>
        <v>1220.28984</v>
      </c>
      <c r="BV581" s="12">
        <v>1</v>
      </c>
      <c r="BW581" s="12">
        <v>280</v>
      </c>
      <c r="BX581" s="12">
        <v>1.83</v>
      </c>
      <c r="BY581" s="19">
        <f t="shared" si="794"/>
        <v>3.56684210526316</v>
      </c>
      <c r="BZ581" s="20">
        <v>11872</v>
      </c>
      <c r="CA581" s="12">
        <v>1</v>
      </c>
      <c r="CB581" s="12">
        <v>3.11</v>
      </c>
      <c r="CC581" s="9">
        <f t="shared" si="795"/>
        <v>4.11</v>
      </c>
      <c r="CD581" s="10">
        <v>1.225</v>
      </c>
      <c r="CE581" s="22">
        <v>1.015</v>
      </c>
      <c r="CF581" s="21">
        <f t="shared" si="796"/>
        <v>82912.0107573429</v>
      </c>
      <c r="CL581" s="12">
        <v>41312</v>
      </c>
      <c r="CM581" s="12">
        <v>0.0253</v>
      </c>
      <c r="CN581" s="13">
        <v>1.35</v>
      </c>
      <c r="CO581" s="14">
        <v>1</v>
      </c>
      <c r="CP581" s="15">
        <f t="shared" si="797"/>
        <v>1411.01136</v>
      </c>
      <c r="CQ581" s="12">
        <v>1</v>
      </c>
      <c r="CR581" s="12">
        <v>280</v>
      </c>
      <c r="CS581" s="12">
        <v>1.83</v>
      </c>
      <c r="CT581" s="19">
        <f t="shared" si="798"/>
        <v>3.56684210526316</v>
      </c>
      <c r="CU581" s="20">
        <v>11872</v>
      </c>
      <c r="CV581" s="12">
        <v>0.99</v>
      </c>
      <c r="CW581" s="12">
        <v>1.98</v>
      </c>
      <c r="CX581" s="9">
        <f t="shared" si="799"/>
        <v>2.9602</v>
      </c>
      <c r="CY581" s="10">
        <v>1.225</v>
      </c>
      <c r="CZ581" s="22">
        <v>1.085</v>
      </c>
      <c r="DA581" s="21">
        <f t="shared" si="800"/>
        <v>66511.7422597421</v>
      </c>
      <c r="DG581" s="12">
        <v>41606</v>
      </c>
      <c r="DH581" s="12">
        <v>0.0253</v>
      </c>
      <c r="DI581" s="13">
        <v>1.35</v>
      </c>
      <c r="DJ581" s="14">
        <v>1</v>
      </c>
      <c r="DK581" s="15">
        <f t="shared" si="801"/>
        <v>1421.05293</v>
      </c>
      <c r="DL581" s="12">
        <v>1</v>
      </c>
      <c r="DM581" s="12">
        <v>280</v>
      </c>
      <c r="DN581" s="12">
        <v>1.83</v>
      </c>
      <c r="DO581" s="19">
        <f t="shared" si="802"/>
        <v>3.56684210526316</v>
      </c>
      <c r="DP581" s="20">
        <v>11872</v>
      </c>
      <c r="DQ581" s="12">
        <v>1</v>
      </c>
      <c r="DR581" s="12">
        <v>3.11</v>
      </c>
      <c r="DS581" s="9">
        <f t="shared" si="803"/>
        <v>4.11</v>
      </c>
      <c r="DT581" s="10">
        <v>1.225</v>
      </c>
      <c r="DU581" s="22">
        <v>1.085</v>
      </c>
      <c r="DV581" s="21">
        <f t="shared" si="804"/>
        <v>92541.8693183065</v>
      </c>
      <c r="EB581" s="12">
        <v>41606</v>
      </c>
      <c r="EC581" s="12">
        <v>0.02992</v>
      </c>
      <c r="ED581" s="13">
        <v>1.35</v>
      </c>
      <c r="EE581" s="14">
        <v>1</v>
      </c>
      <c r="EF581" s="15">
        <f t="shared" si="805"/>
        <v>1680.549552</v>
      </c>
      <c r="EG581" s="12">
        <v>1</v>
      </c>
      <c r="EH581" s="12">
        <v>280</v>
      </c>
      <c r="EI581" s="12">
        <v>1.92</v>
      </c>
      <c r="EJ581" s="19">
        <f t="shared" si="806"/>
        <v>3.65684210526316</v>
      </c>
      <c r="EK581" s="20">
        <v>11872</v>
      </c>
      <c r="EL581" s="12">
        <v>1</v>
      </c>
      <c r="EM581" s="12">
        <v>3.91</v>
      </c>
      <c r="EN581" s="9">
        <f t="shared" si="807"/>
        <v>4.91</v>
      </c>
      <c r="EO581" s="10">
        <v>1.225</v>
      </c>
      <c r="EP581" s="22">
        <v>1.2</v>
      </c>
      <c r="EQ581" s="21">
        <f t="shared" si="808"/>
        <v>130044.941231693</v>
      </c>
    </row>
    <row r="582" s="1" customFormat="1" customHeight="1" spans="6:147">
      <c r="F582" s="12">
        <v>35434</v>
      </c>
      <c r="G582" s="12">
        <v>0</v>
      </c>
      <c r="H582" s="13">
        <v>1.35</v>
      </c>
      <c r="I582" s="14">
        <v>1</v>
      </c>
      <c r="J582" s="15">
        <f t="shared" si="781"/>
        <v>0</v>
      </c>
      <c r="K582" s="12">
        <v>1</v>
      </c>
      <c r="L582" s="12">
        <v>280</v>
      </c>
      <c r="M582" s="12">
        <v>1.83</v>
      </c>
      <c r="N582" s="19">
        <f t="shared" si="782"/>
        <v>3.56684210526316</v>
      </c>
      <c r="O582" s="20">
        <v>0</v>
      </c>
      <c r="P582" s="12">
        <v>0.99</v>
      </c>
      <c r="Q582" s="12">
        <v>1.98</v>
      </c>
      <c r="R582" s="9">
        <f t="shared" si="783"/>
        <v>2.9602</v>
      </c>
      <c r="S582" s="10">
        <v>1.225</v>
      </c>
      <c r="T582" s="20">
        <v>1</v>
      </c>
      <c r="U582" s="21">
        <f t="shared" si="784"/>
        <v>0</v>
      </c>
      <c r="AA582" s="12">
        <v>35434</v>
      </c>
      <c r="AB582" s="12">
        <v>0.0253</v>
      </c>
      <c r="AC582" s="13">
        <v>1.35</v>
      </c>
      <c r="AD582" s="14">
        <v>1</v>
      </c>
      <c r="AE582" s="15">
        <f t="shared" si="785"/>
        <v>1210.24827</v>
      </c>
      <c r="AF582" s="12">
        <v>1</v>
      </c>
      <c r="AG582" s="12">
        <v>280</v>
      </c>
      <c r="AH582" s="12">
        <v>1.83</v>
      </c>
      <c r="AI582" s="19">
        <f t="shared" si="786"/>
        <v>3.56684210526316</v>
      </c>
      <c r="AJ582" s="20">
        <v>11872</v>
      </c>
      <c r="AK582" s="12">
        <v>0.99</v>
      </c>
      <c r="AL582" s="12">
        <v>1.98</v>
      </c>
      <c r="AM582" s="9">
        <f t="shared" si="787"/>
        <v>2.9602</v>
      </c>
      <c r="AN582" s="10">
        <v>1.225</v>
      </c>
      <c r="AO582" s="22">
        <v>1.015</v>
      </c>
      <c r="AP582" s="21">
        <f t="shared" si="788"/>
        <v>59584.992672268</v>
      </c>
      <c r="AV582" s="12">
        <v>35728</v>
      </c>
      <c r="AW582" s="12">
        <v>0</v>
      </c>
      <c r="AX582" s="13">
        <v>1.35</v>
      </c>
      <c r="AY582" s="14">
        <v>1</v>
      </c>
      <c r="AZ582" s="15">
        <f t="shared" si="789"/>
        <v>0</v>
      </c>
      <c r="BA582" s="12">
        <v>1</v>
      </c>
      <c r="BB582" s="12">
        <v>280</v>
      </c>
      <c r="BC582" s="12">
        <v>1.83</v>
      </c>
      <c r="BD582" s="19">
        <f t="shared" si="790"/>
        <v>3.56684210526316</v>
      </c>
      <c r="BE582" s="20">
        <v>0</v>
      </c>
      <c r="BF582" s="12">
        <v>1</v>
      </c>
      <c r="BG582" s="12">
        <v>3.11</v>
      </c>
      <c r="BH582" s="9">
        <f t="shared" si="791"/>
        <v>4.11</v>
      </c>
      <c r="BI582" s="10">
        <v>1.225</v>
      </c>
      <c r="BJ582" s="20">
        <v>1</v>
      </c>
      <c r="BK582" s="21">
        <f t="shared" si="792"/>
        <v>0</v>
      </c>
      <c r="BQ582" s="12">
        <v>35728</v>
      </c>
      <c r="BR582" s="12">
        <v>0.0253</v>
      </c>
      <c r="BS582" s="13">
        <v>1.35</v>
      </c>
      <c r="BT582" s="14">
        <v>1</v>
      </c>
      <c r="BU582" s="15">
        <f t="shared" si="793"/>
        <v>1220.28984</v>
      </c>
      <c r="BV582" s="12">
        <v>1</v>
      </c>
      <c r="BW582" s="12">
        <v>280</v>
      </c>
      <c r="BX582" s="12">
        <v>1.83</v>
      </c>
      <c r="BY582" s="19">
        <f t="shared" si="794"/>
        <v>3.56684210526316</v>
      </c>
      <c r="BZ582" s="20">
        <v>11872</v>
      </c>
      <c r="CA582" s="12">
        <v>1</v>
      </c>
      <c r="CB582" s="12">
        <v>3.11</v>
      </c>
      <c r="CC582" s="9">
        <f t="shared" si="795"/>
        <v>4.11</v>
      </c>
      <c r="CD582" s="10">
        <v>1.225</v>
      </c>
      <c r="CE582" s="22">
        <v>1.015</v>
      </c>
      <c r="CF582" s="21">
        <f t="shared" si="796"/>
        <v>82912.0107573429</v>
      </c>
      <c r="CL582" s="12">
        <v>41312</v>
      </c>
      <c r="CM582" s="12">
        <v>0.0253</v>
      </c>
      <c r="CN582" s="13">
        <v>1.35</v>
      </c>
      <c r="CO582" s="14">
        <v>1</v>
      </c>
      <c r="CP582" s="15">
        <f t="shared" si="797"/>
        <v>1411.01136</v>
      </c>
      <c r="CQ582" s="12">
        <v>1</v>
      </c>
      <c r="CR582" s="12">
        <v>280</v>
      </c>
      <c r="CS582" s="12">
        <v>1.83</v>
      </c>
      <c r="CT582" s="19">
        <f t="shared" si="798"/>
        <v>3.56684210526316</v>
      </c>
      <c r="CU582" s="20">
        <v>11872</v>
      </c>
      <c r="CV582" s="12">
        <v>0.99</v>
      </c>
      <c r="CW582" s="12">
        <v>1.98</v>
      </c>
      <c r="CX582" s="9">
        <f t="shared" si="799"/>
        <v>2.9602</v>
      </c>
      <c r="CY582" s="10">
        <v>1.225</v>
      </c>
      <c r="CZ582" s="22">
        <v>1.085</v>
      </c>
      <c r="DA582" s="21">
        <f t="shared" si="800"/>
        <v>66511.7422597421</v>
      </c>
      <c r="DG582" s="12">
        <v>41606</v>
      </c>
      <c r="DH582" s="12">
        <v>0.0253</v>
      </c>
      <c r="DI582" s="13">
        <v>1.35</v>
      </c>
      <c r="DJ582" s="14">
        <v>1</v>
      </c>
      <c r="DK582" s="15">
        <f t="shared" si="801"/>
        <v>1421.05293</v>
      </c>
      <c r="DL582" s="12">
        <v>1</v>
      </c>
      <c r="DM582" s="12">
        <v>280</v>
      </c>
      <c r="DN582" s="12">
        <v>1.83</v>
      </c>
      <c r="DO582" s="19">
        <f t="shared" si="802"/>
        <v>3.56684210526316</v>
      </c>
      <c r="DP582" s="20">
        <v>11872</v>
      </c>
      <c r="DQ582" s="12">
        <v>1</v>
      </c>
      <c r="DR582" s="12">
        <v>3.11</v>
      </c>
      <c r="DS582" s="9">
        <f t="shared" si="803"/>
        <v>4.11</v>
      </c>
      <c r="DT582" s="10">
        <v>1.225</v>
      </c>
      <c r="DU582" s="22">
        <v>1.085</v>
      </c>
      <c r="DV582" s="21">
        <f t="shared" si="804"/>
        <v>92541.8693183065</v>
      </c>
      <c r="EB582" s="12">
        <v>41606</v>
      </c>
      <c r="EC582" s="12">
        <v>0.02992</v>
      </c>
      <c r="ED582" s="13">
        <v>1.35</v>
      </c>
      <c r="EE582" s="14">
        <v>1</v>
      </c>
      <c r="EF582" s="15">
        <f t="shared" si="805"/>
        <v>1680.549552</v>
      </c>
      <c r="EG582" s="12">
        <v>1</v>
      </c>
      <c r="EH582" s="12">
        <v>280</v>
      </c>
      <c r="EI582" s="12">
        <v>1.92</v>
      </c>
      <c r="EJ582" s="19">
        <f t="shared" si="806"/>
        <v>3.65684210526316</v>
      </c>
      <c r="EK582" s="20">
        <v>11872</v>
      </c>
      <c r="EL582" s="12">
        <v>1</v>
      </c>
      <c r="EM582" s="12">
        <v>3.91</v>
      </c>
      <c r="EN582" s="9">
        <f t="shared" si="807"/>
        <v>4.91</v>
      </c>
      <c r="EO582" s="10">
        <v>1.225</v>
      </c>
      <c r="EP582" s="22">
        <v>1.2</v>
      </c>
      <c r="EQ582" s="21">
        <f t="shared" si="808"/>
        <v>130044.941231693</v>
      </c>
    </row>
    <row r="583" s="1" customFormat="1" customHeight="1" spans="6:147">
      <c r="F583" s="12">
        <v>35434</v>
      </c>
      <c r="G583" s="12">
        <v>0</v>
      </c>
      <c r="H583" s="13">
        <v>1.35</v>
      </c>
      <c r="I583" s="14">
        <v>1</v>
      </c>
      <c r="J583" s="15">
        <f t="shared" si="781"/>
        <v>0</v>
      </c>
      <c r="K583" s="12">
        <v>1</v>
      </c>
      <c r="L583" s="12">
        <v>280</v>
      </c>
      <c r="M583" s="12">
        <v>1.83</v>
      </c>
      <c r="N583" s="19">
        <f t="shared" si="782"/>
        <v>3.56684210526316</v>
      </c>
      <c r="O583" s="20">
        <v>0</v>
      </c>
      <c r="P583" s="12">
        <v>0.99</v>
      </c>
      <c r="Q583" s="12">
        <v>1.98</v>
      </c>
      <c r="R583" s="9">
        <f t="shared" si="783"/>
        <v>2.9602</v>
      </c>
      <c r="S583" s="10">
        <v>1.225</v>
      </c>
      <c r="T583" s="20">
        <v>1</v>
      </c>
      <c r="U583" s="21">
        <f t="shared" si="784"/>
        <v>0</v>
      </c>
      <c r="AA583" s="12">
        <v>35434</v>
      </c>
      <c r="AB583" s="12">
        <v>0.0253</v>
      </c>
      <c r="AC583" s="13">
        <v>1.35</v>
      </c>
      <c r="AD583" s="14">
        <v>1</v>
      </c>
      <c r="AE583" s="15">
        <f t="shared" si="785"/>
        <v>1210.24827</v>
      </c>
      <c r="AF583" s="12">
        <v>1</v>
      </c>
      <c r="AG583" s="12">
        <v>280</v>
      </c>
      <c r="AH583" s="12">
        <v>1.83</v>
      </c>
      <c r="AI583" s="19">
        <f t="shared" si="786"/>
        <v>3.56684210526316</v>
      </c>
      <c r="AJ583" s="20">
        <v>11872</v>
      </c>
      <c r="AK583" s="12">
        <v>0.99</v>
      </c>
      <c r="AL583" s="12">
        <v>1.98</v>
      </c>
      <c r="AM583" s="9">
        <f t="shared" si="787"/>
        <v>2.9602</v>
      </c>
      <c r="AN583" s="10">
        <v>1.225</v>
      </c>
      <c r="AO583" s="22">
        <v>1.015</v>
      </c>
      <c r="AP583" s="21">
        <f t="shared" si="788"/>
        <v>59584.992672268</v>
      </c>
      <c r="AV583" s="12">
        <v>35728</v>
      </c>
      <c r="AW583" s="12">
        <v>0</v>
      </c>
      <c r="AX583" s="13">
        <v>1.35</v>
      </c>
      <c r="AY583" s="14">
        <v>1</v>
      </c>
      <c r="AZ583" s="15">
        <f t="shared" si="789"/>
        <v>0</v>
      </c>
      <c r="BA583" s="12">
        <v>1</v>
      </c>
      <c r="BB583" s="12">
        <v>280</v>
      </c>
      <c r="BC583" s="12">
        <v>1.83</v>
      </c>
      <c r="BD583" s="19">
        <f t="shared" si="790"/>
        <v>3.56684210526316</v>
      </c>
      <c r="BE583" s="20">
        <v>0</v>
      </c>
      <c r="BF583" s="12">
        <v>1</v>
      </c>
      <c r="BG583" s="12">
        <v>3.11</v>
      </c>
      <c r="BH583" s="9">
        <f t="shared" si="791"/>
        <v>4.11</v>
      </c>
      <c r="BI583" s="10">
        <v>1.225</v>
      </c>
      <c r="BJ583" s="20">
        <v>1</v>
      </c>
      <c r="BK583" s="21">
        <f t="shared" si="792"/>
        <v>0</v>
      </c>
      <c r="BQ583" s="12">
        <v>35728</v>
      </c>
      <c r="BR583" s="12">
        <v>0.0253</v>
      </c>
      <c r="BS583" s="13">
        <v>1.35</v>
      </c>
      <c r="BT583" s="14">
        <v>1</v>
      </c>
      <c r="BU583" s="15">
        <f t="shared" si="793"/>
        <v>1220.28984</v>
      </c>
      <c r="BV583" s="12">
        <v>1</v>
      </c>
      <c r="BW583" s="12">
        <v>280</v>
      </c>
      <c r="BX583" s="12">
        <v>1.83</v>
      </c>
      <c r="BY583" s="19">
        <f t="shared" si="794"/>
        <v>3.56684210526316</v>
      </c>
      <c r="BZ583" s="20">
        <v>11872</v>
      </c>
      <c r="CA583" s="12">
        <v>1</v>
      </c>
      <c r="CB583" s="12">
        <v>3.11</v>
      </c>
      <c r="CC583" s="9">
        <f t="shared" si="795"/>
        <v>4.11</v>
      </c>
      <c r="CD583" s="10">
        <v>1.225</v>
      </c>
      <c r="CE583" s="22">
        <v>1.015</v>
      </c>
      <c r="CF583" s="21">
        <f t="shared" si="796"/>
        <v>82912.0107573429</v>
      </c>
      <c r="CL583" s="12">
        <v>41312</v>
      </c>
      <c r="CM583" s="12">
        <v>0.0253</v>
      </c>
      <c r="CN583" s="13">
        <v>1.35</v>
      </c>
      <c r="CO583" s="14">
        <v>1</v>
      </c>
      <c r="CP583" s="15">
        <f t="shared" si="797"/>
        <v>1411.01136</v>
      </c>
      <c r="CQ583" s="12">
        <v>1</v>
      </c>
      <c r="CR583" s="12">
        <v>280</v>
      </c>
      <c r="CS583" s="12">
        <v>1.83</v>
      </c>
      <c r="CT583" s="19">
        <f t="shared" si="798"/>
        <v>3.56684210526316</v>
      </c>
      <c r="CU583" s="20">
        <v>11872</v>
      </c>
      <c r="CV583" s="12">
        <v>0.99</v>
      </c>
      <c r="CW583" s="12">
        <v>1.98</v>
      </c>
      <c r="CX583" s="9">
        <f t="shared" si="799"/>
        <v>2.9602</v>
      </c>
      <c r="CY583" s="10">
        <v>1.225</v>
      </c>
      <c r="CZ583" s="22">
        <v>1.085</v>
      </c>
      <c r="DA583" s="21">
        <f t="shared" si="800"/>
        <v>66511.7422597421</v>
      </c>
      <c r="DG583" s="12">
        <v>41606</v>
      </c>
      <c r="DH583" s="12">
        <v>0.0253</v>
      </c>
      <c r="DI583" s="13">
        <v>1.35</v>
      </c>
      <c r="DJ583" s="14">
        <v>1</v>
      </c>
      <c r="DK583" s="15">
        <f t="shared" si="801"/>
        <v>1421.05293</v>
      </c>
      <c r="DL583" s="12">
        <v>1</v>
      </c>
      <c r="DM583" s="12">
        <v>280</v>
      </c>
      <c r="DN583" s="12">
        <v>1.83</v>
      </c>
      <c r="DO583" s="19">
        <f t="shared" si="802"/>
        <v>3.56684210526316</v>
      </c>
      <c r="DP583" s="20">
        <v>11872</v>
      </c>
      <c r="DQ583" s="12">
        <v>1</v>
      </c>
      <c r="DR583" s="12">
        <v>3.11</v>
      </c>
      <c r="DS583" s="9">
        <f t="shared" si="803"/>
        <v>4.11</v>
      </c>
      <c r="DT583" s="10">
        <v>1.225</v>
      </c>
      <c r="DU583" s="22">
        <v>1.085</v>
      </c>
      <c r="DV583" s="21">
        <f t="shared" si="804"/>
        <v>92541.8693183065</v>
      </c>
      <c r="EB583" s="12">
        <v>41606</v>
      </c>
      <c r="EC583" s="12">
        <v>0.02992</v>
      </c>
      <c r="ED583" s="13">
        <v>1.35</v>
      </c>
      <c r="EE583" s="14">
        <v>1</v>
      </c>
      <c r="EF583" s="15">
        <f t="shared" si="805"/>
        <v>1680.549552</v>
      </c>
      <c r="EG583" s="12">
        <v>1</v>
      </c>
      <c r="EH583" s="12">
        <v>280</v>
      </c>
      <c r="EI583" s="12">
        <v>1.92</v>
      </c>
      <c r="EJ583" s="19">
        <f t="shared" si="806"/>
        <v>3.65684210526316</v>
      </c>
      <c r="EK583" s="20">
        <v>11872</v>
      </c>
      <c r="EL583" s="12">
        <v>1</v>
      </c>
      <c r="EM583" s="12">
        <v>3.91</v>
      </c>
      <c r="EN583" s="9">
        <f t="shared" si="807"/>
        <v>4.91</v>
      </c>
      <c r="EO583" s="10">
        <v>1.225</v>
      </c>
      <c r="EP583" s="22">
        <v>1.2</v>
      </c>
      <c r="EQ583" s="21">
        <f t="shared" si="808"/>
        <v>130044.941231693</v>
      </c>
    </row>
    <row r="584" s="1" customFormat="1" customHeight="1" spans="6:147">
      <c r="F584" s="12">
        <v>35434</v>
      </c>
      <c r="G584" s="12">
        <v>0</v>
      </c>
      <c r="H584" s="13">
        <v>1.35</v>
      </c>
      <c r="I584" s="14">
        <v>1</v>
      </c>
      <c r="J584" s="15">
        <f t="shared" si="781"/>
        <v>0</v>
      </c>
      <c r="K584" s="12">
        <v>1</v>
      </c>
      <c r="L584" s="12">
        <v>280</v>
      </c>
      <c r="M584" s="12">
        <v>1.83</v>
      </c>
      <c r="N584" s="19">
        <f t="shared" si="782"/>
        <v>3.56684210526316</v>
      </c>
      <c r="O584" s="20">
        <v>0</v>
      </c>
      <c r="P584" s="12">
        <v>0.99</v>
      </c>
      <c r="Q584" s="12">
        <v>1.98</v>
      </c>
      <c r="R584" s="9">
        <f t="shared" si="783"/>
        <v>2.9602</v>
      </c>
      <c r="S584" s="10">
        <v>1.225</v>
      </c>
      <c r="T584" s="20">
        <v>1</v>
      </c>
      <c r="U584" s="21">
        <f t="shared" si="784"/>
        <v>0</v>
      </c>
      <c r="AA584" s="12">
        <v>35434</v>
      </c>
      <c r="AB584" s="12">
        <v>0.0253</v>
      </c>
      <c r="AC584" s="13">
        <v>1.35</v>
      </c>
      <c r="AD584" s="14">
        <v>1</v>
      </c>
      <c r="AE584" s="15">
        <f t="shared" si="785"/>
        <v>1210.24827</v>
      </c>
      <c r="AF584" s="12">
        <v>1</v>
      </c>
      <c r="AG584" s="12">
        <v>280</v>
      </c>
      <c r="AH584" s="12">
        <v>1.83</v>
      </c>
      <c r="AI584" s="19">
        <f t="shared" si="786"/>
        <v>3.56684210526316</v>
      </c>
      <c r="AJ584" s="20">
        <v>11872</v>
      </c>
      <c r="AK584" s="12">
        <v>0.99</v>
      </c>
      <c r="AL584" s="12">
        <v>1.98</v>
      </c>
      <c r="AM584" s="9">
        <f t="shared" si="787"/>
        <v>2.9602</v>
      </c>
      <c r="AN584" s="10">
        <v>1.225</v>
      </c>
      <c r="AO584" s="22">
        <v>1.015</v>
      </c>
      <c r="AP584" s="21">
        <f t="shared" si="788"/>
        <v>59584.992672268</v>
      </c>
      <c r="AV584" s="12">
        <v>35728</v>
      </c>
      <c r="AW584" s="12">
        <v>0</v>
      </c>
      <c r="AX584" s="13">
        <v>1.35</v>
      </c>
      <c r="AY584" s="14">
        <v>1</v>
      </c>
      <c r="AZ584" s="15">
        <f t="shared" si="789"/>
        <v>0</v>
      </c>
      <c r="BA584" s="12">
        <v>1</v>
      </c>
      <c r="BB584" s="12">
        <v>280</v>
      </c>
      <c r="BC584" s="12">
        <v>1.83</v>
      </c>
      <c r="BD584" s="19">
        <f t="shared" si="790"/>
        <v>3.56684210526316</v>
      </c>
      <c r="BE584" s="20">
        <v>0</v>
      </c>
      <c r="BF584" s="12">
        <v>1</v>
      </c>
      <c r="BG584" s="12">
        <v>3.11</v>
      </c>
      <c r="BH584" s="9">
        <f t="shared" si="791"/>
        <v>4.11</v>
      </c>
      <c r="BI584" s="10">
        <v>1.225</v>
      </c>
      <c r="BJ584" s="20">
        <v>1</v>
      </c>
      <c r="BK584" s="21">
        <f t="shared" si="792"/>
        <v>0</v>
      </c>
      <c r="BQ584" s="12">
        <v>35728</v>
      </c>
      <c r="BR584" s="12">
        <v>0.0253</v>
      </c>
      <c r="BS584" s="13">
        <v>1.35</v>
      </c>
      <c r="BT584" s="14">
        <v>1</v>
      </c>
      <c r="BU584" s="15">
        <f t="shared" si="793"/>
        <v>1220.28984</v>
      </c>
      <c r="BV584" s="12">
        <v>1</v>
      </c>
      <c r="BW584" s="12">
        <v>280</v>
      </c>
      <c r="BX584" s="12">
        <v>1.83</v>
      </c>
      <c r="BY584" s="19">
        <f t="shared" si="794"/>
        <v>3.56684210526316</v>
      </c>
      <c r="BZ584" s="20">
        <v>11872</v>
      </c>
      <c r="CA584" s="12">
        <v>1</v>
      </c>
      <c r="CB584" s="12">
        <v>3.11</v>
      </c>
      <c r="CC584" s="9">
        <f t="shared" si="795"/>
        <v>4.11</v>
      </c>
      <c r="CD584" s="10">
        <v>1.225</v>
      </c>
      <c r="CE584" s="22">
        <v>1.015</v>
      </c>
      <c r="CF584" s="21">
        <f t="shared" si="796"/>
        <v>82912.0107573429</v>
      </c>
      <c r="CL584" s="12">
        <v>41312</v>
      </c>
      <c r="CM584" s="12">
        <v>0.0253</v>
      </c>
      <c r="CN584" s="13">
        <v>1.35</v>
      </c>
      <c r="CO584" s="14">
        <v>1</v>
      </c>
      <c r="CP584" s="15">
        <f t="shared" si="797"/>
        <v>1411.01136</v>
      </c>
      <c r="CQ584" s="12">
        <v>1</v>
      </c>
      <c r="CR584" s="12">
        <v>280</v>
      </c>
      <c r="CS584" s="12">
        <v>1.83</v>
      </c>
      <c r="CT584" s="19">
        <f t="shared" si="798"/>
        <v>3.56684210526316</v>
      </c>
      <c r="CU584" s="20">
        <v>11872</v>
      </c>
      <c r="CV584" s="12">
        <v>0.99</v>
      </c>
      <c r="CW584" s="12">
        <v>1.98</v>
      </c>
      <c r="CX584" s="9">
        <f t="shared" si="799"/>
        <v>2.9602</v>
      </c>
      <c r="CY584" s="10">
        <v>1.225</v>
      </c>
      <c r="CZ584" s="22">
        <v>1.085</v>
      </c>
      <c r="DA584" s="21">
        <f t="shared" si="800"/>
        <v>66511.7422597421</v>
      </c>
      <c r="DG584" s="12">
        <v>41606</v>
      </c>
      <c r="DH584" s="12">
        <v>0.0253</v>
      </c>
      <c r="DI584" s="13">
        <v>1.35</v>
      </c>
      <c r="DJ584" s="14">
        <v>1</v>
      </c>
      <c r="DK584" s="15">
        <f t="shared" si="801"/>
        <v>1421.05293</v>
      </c>
      <c r="DL584" s="12">
        <v>1</v>
      </c>
      <c r="DM584" s="12">
        <v>280</v>
      </c>
      <c r="DN584" s="12">
        <v>1.83</v>
      </c>
      <c r="DO584" s="19">
        <f t="shared" si="802"/>
        <v>3.56684210526316</v>
      </c>
      <c r="DP584" s="20">
        <v>11872</v>
      </c>
      <c r="DQ584" s="12">
        <v>1</v>
      </c>
      <c r="DR584" s="12">
        <v>3.11</v>
      </c>
      <c r="DS584" s="9">
        <f t="shared" si="803"/>
        <v>4.11</v>
      </c>
      <c r="DT584" s="10">
        <v>1.225</v>
      </c>
      <c r="DU584" s="22">
        <v>1.085</v>
      </c>
      <c r="DV584" s="21">
        <f t="shared" si="804"/>
        <v>92541.8693183065</v>
      </c>
      <c r="EB584" s="12">
        <v>41606</v>
      </c>
      <c r="EC584" s="12">
        <v>0.02992</v>
      </c>
      <c r="ED584" s="13">
        <v>1.35</v>
      </c>
      <c r="EE584" s="14">
        <v>1</v>
      </c>
      <c r="EF584" s="15">
        <f t="shared" si="805"/>
        <v>1680.549552</v>
      </c>
      <c r="EG584" s="12">
        <v>1</v>
      </c>
      <c r="EH584" s="12">
        <v>280</v>
      </c>
      <c r="EI584" s="12">
        <v>1.92</v>
      </c>
      <c r="EJ584" s="19">
        <f t="shared" si="806"/>
        <v>3.65684210526316</v>
      </c>
      <c r="EK584" s="20">
        <v>11872</v>
      </c>
      <c r="EL584" s="12">
        <v>1</v>
      </c>
      <c r="EM584" s="12">
        <v>3.91</v>
      </c>
      <c r="EN584" s="9">
        <f t="shared" si="807"/>
        <v>4.91</v>
      </c>
      <c r="EO584" s="10">
        <v>1.225</v>
      </c>
      <c r="EP584" s="22">
        <v>1.2</v>
      </c>
      <c r="EQ584" s="21">
        <f t="shared" si="808"/>
        <v>130044.941231693</v>
      </c>
    </row>
    <row r="585" s="1" customFormat="1" customHeight="1" spans="6:147">
      <c r="F585" s="12">
        <v>35434</v>
      </c>
      <c r="G585" s="12">
        <v>0</v>
      </c>
      <c r="H585" s="13">
        <v>1.35</v>
      </c>
      <c r="I585" s="14">
        <v>1</v>
      </c>
      <c r="J585" s="15">
        <f t="shared" si="781"/>
        <v>0</v>
      </c>
      <c r="K585" s="12">
        <v>1</v>
      </c>
      <c r="L585" s="12">
        <v>280</v>
      </c>
      <c r="M585" s="12">
        <v>1.83</v>
      </c>
      <c r="N585" s="19">
        <f t="shared" si="782"/>
        <v>3.56684210526316</v>
      </c>
      <c r="O585" s="20">
        <v>0</v>
      </c>
      <c r="P585" s="12">
        <v>0.99</v>
      </c>
      <c r="Q585" s="12">
        <v>1.98</v>
      </c>
      <c r="R585" s="9">
        <f t="shared" si="783"/>
        <v>2.9602</v>
      </c>
      <c r="S585" s="10">
        <v>1.225</v>
      </c>
      <c r="T585" s="20">
        <v>1</v>
      </c>
      <c r="U585" s="21">
        <f t="shared" si="784"/>
        <v>0</v>
      </c>
      <c r="AA585" s="12">
        <v>35434</v>
      </c>
      <c r="AB585" s="12">
        <v>0.0253</v>
      </c>
      <c r="AC585" s="13">
        <v>1.35</v>
      </c>
      <c r="AD585" s="14">
        <v>1</v>
      </c>
      <c r="AE585" s="15">
        <f t="shared" si="785"/>
        <v>1210.24827</v>
      </c>
      <c r="AF585" s="12">
        <v>1</v>
      </c>
      <c r="AG585" s="12">
        <v>280</v>
      </c>
      <c r="AH585" s="12">
        <v>1.83</v>
      </c>
      <c r="AI585" s="19">
        <f t="shared" si="786"/>
        <v>3.56684210526316</v>
      </c>
      <c r="AJ585" s="20">
        <v>0</v>
      </c>
      <c r="AK585" s="12">
        <v>0.99</v>
      </c>
      <c r="AL585" s="12">
        <v>1.98</v>
      </c>
      <c r="AM585" s="9">
        <f t="shared" si="787"/>
        <v>2.9602</v>
      </c>
      <c r="AN585" s="10">
        <v>1.225</v>
      </c>
      <c r="AO585" s="22">
        <v>1.015</v>
      </c>
      <c r="AP585" s="21">
        <f t="shared" si="788"/>
        <v>15888.450322668</v>
      </c>
      <c r="AV585" s="12">
        <v>35728</v>
      </c>
      <c r="AW585" s="12">
        <v>0</v>
      </c>
      <c r="AX585" s="13">
        <v>1.35</v>
      </c>
      <c r="AY585" s="14">
        <v>1</v>
      </c>
      <c r="AZ585" s="15">
        <f t="shared" si="789"/>
        <v>0</v>
      </c>
      <c r="BA585" s="12">
        <v>1</v>
      </c>
      <c r="BB585" s="12">
        <v>280</v>
      </c>
      <c r="BC585" s="12">
        <v>1.83</v>
      </c>
      <c r="BD585" s="19">
        <f t="shared" si="790"/>
        <v>3.56684210526316</v>
      </c>
      <c r="BE585" s="20">
        <v>0</v>
      </c>
      <c r="BF585" s="12">
        <v>1</v>
      </c>
      <c r="BG585" s="12">
        <v>3.11</v>
      </c>
      <c r="BH585" s="9">
        <f t="shared" si="791"/>
        <v>4.11</v>
      </c>
      <c r="BI585" s="10">
        <v>1.225</v>
      </c>
      <c r="BJ585" s="20">
        <v>1</v>
      </c>
      <c r="BK585" s="21">
        <f t="shared" si="792"/>
        <v>0</v>
      </c>
      <c r="BQ585" s="12">
        <v>35728</v>
      </c>
      <c r="BR585" s="12">
        <v>0.0253</v>
      </c>
      <c r="BS585" s="13">
        <v>1.35</v>
      </c>
      <c r="BT585" s="14">
        <v>1</v>
      </c>
      <c r="BU585" s="15">
        <f t="shared" si="793"/>
        <v>1220.28984</v>
      </c>
      <c r="BV585" s="12">
        <v>1</v>
      </c>
      <c r="BW585" s="12">
        <v>280</v>
      </c>
      <c r="BX585" s="12">
        <v>1.83</v>
      </c>
      <c r="BY585" s="19">
        <f t="shared" si="794"/>
        <v>3.56684210526316</v>
      </c>
      <c r="BZ585" s="20">
        <v>0</v>
      </c>
      <c r="CA585" s="12">
        <v>1</v>
      </c>
      <c r="CB585" s="12">
        <v>3.11</v>
      </c>
      <c r="CC585" s="9">
        <f t="shared" si="795"/>
        <v>4.11</v>
      </c>
      <c r="CD585" s="10">
        <v>1.225</v>
      </c>
      <c r="CE585" s="22">
        <v>1.015</v>
      </c>
      <c r="CF585" s="21">
        <f t="shared" si="796"/>
        <v>22242.8704773429</v>
      </c>
      <c r="CL585" s="12">
        <v>41312</v>
      </c>
      <c r="CM585" s="12">
        <v>0.0253</v>
      </c>
      <c r="CN585" s="13">
        <v>1.35</v>
      </c>
      <c r="CO585" s="14">
        <v>1</v>
      </c>
      <c r="CP585" s="15">
        <f t="shared" si="797"/>
        <v>1411.01136</v>
      </c>
      <c r="CQ585" s="12">
        <v>1</v>
      </c>
      <c r="CR585" s="12">
        <v>280</v>
      </c>
      <c r="CS585" s="12">
        <v>1.83</v>
      </c>
      <c r="CT585" s="19">
        <f t="shared" si="798"/>
        <v>3.56684210526316</v>
      </c>
      <c r="CU585" s="20">
        <v>0</v>
      </c>
      <c r="CV585" s="12">
        <v>0.99</v>
      </c>
      <c r="CW585" s="12">
        <v>1.98</v>
      </c>
      <c r="CX585" s="9">
        <f t="shared" si="799"/>
        <v>2.9602</v>
      </c>
      <c r="CY585" s="10">
        <v>1.225</v>
      </c>
      <c r="CZ585" s="22">
        <v>1.085</v>
      </c>
      <c r="DA585" s="21">
        <f t="shared" si="800"/>
        <v>19801.6452653421</v>
      </c>
      <c r="DG585" s="12">
        <v>41606</v>
      </c>
      <c r="DH585" s="12">
        <v>0.0253</v>
      </c>
      <c r="DI585" s="13">
        <v>1.35</v>
      </c>
      <c r="DJ585" s="14">
        <v>1</v>
      </c>
      <c r="DK585" s="15">
        <f t="shared" si="801"/>
        <v>1421.05293</v>
      </c>
      <c r="DL585" s="12">
        <v>1</v>
      </c>
      <c r="DM585" s="12">
        <v>280</v>
      </c>
      <c r="DN585" s="12">
        <v>1.83</v>
      </c>
      <c r="DO585" s="19">
        <f t="shared" si="802"/>
        <v>3.56684210526316</v>
      </c>
      <c r="DP585" s="20">
        <v>0</v>
      </c>
      <c r="DQ585" s="12">
        <v>1</v>
      </c>
      <c r="DR585" s="12">
        <v>3.11</v>
      </c>
      <c r="DS585" s="9">
        <f t="shared" si="803"/>
        <v>4.11</v>
      </c>
      <c r="DT585" s="10">
        <v>1.225</v>
      </c>
      <c r="DU585" s="22">
        <v>1.085</v>
      </c>
      <c r="DV585" s="21">
        <f t="shared" si="804"/>
        <v>27688.6503983065</v>
      </c>
      <c r="EB585" s="12">
        <v>41606</v>
      </c>
      <c r="EC585" s="12">
        <v>0.02992</v>
      </c>
      <c r="ED585" s="13">
        <v>1.35</v>
      </c>
      <c r="EE585" s="14">
        <v>1</v>
      </c>
      <c r="EF585" s="15">
        <f t="shared" si="805"/>
        <v>1680.549552</v>
      </c>
      <c r="EG585" s="12">
        <v>1</v>
      </c>
      <c r="EH585" s="12">
        <v>280</v>
      </c>
      <c r="EI585" s="12">
        <v>1.92</v>
      </c>
      <c r="EJ585" s="19">
        <f t="shared" si="806"/>
        <v>3.65684210526316</v>
      </c>
      <c r="EK585" s="20">
        <v>0</v>
      </c>
      <c r="EL585" s="12">
        <v>1</v>
      </c>
      <c r="EM585" s="12">
        <v>3.91</v>
      </c>
      <c r="EN585" s="9">
        <f t="shared" si="807"/>
        <v>4.91</v>
      </c>
      <c r="EO585" s="10">
        <v>1.225</v>
      </c>
      <c r="EP585" s="22">
        <v>1.2</v>
      </c>
      <c r="EQ585" s="21">
        <f t="shared" si="808"/>
        <v>44356.4068316928</v>
      </c>
    </row>
    <row r="586" s="1" customFormat="1" customHeight="1" spans="6:147">
      <c r="F586" s="12">
        <v>35434</v>
      </c>
      <c r="G586" s="12">
        <v>0</v>
      </c>
      <c r="H586" s="13">
        <v>1.35</v>
      </c>
      <c r="I586" s="14">
        <v>1</v>
      </c>
      <c r="J586" s="15">
        <f t="shared" si="781"/>
        <v>0</v>
      </c>
      <c r="K586" s="12">
        <v>1</v>
      </c>
      <c r="L586" s="12">
        <v>280</v>
      </c>
      <c r="M586" s="12">
        <v>1.83</v>
      </c>
      <c r="N586" s="19">
        <f t="shared" si="782"/>
        <v>3.56684210526316</v>
      </c>
      <c r="O586" s="20">
        <v>0</v>
      </c>
      <c r="P586" s="12">
        <v>0.99</v>
      </c>
      <c r="Q586" s="12">
        <v>1.98</v>
      </c>
      <c r="R586" s="9">
        <f t="shared" si="783"/>
        <v>2.9602</v>
      </c>
      <c r="S586" s="10">
        <v>1.225</v>
      </c>
      <c r="T586" s="20">
        <v>1</v>
      </c>
      <c r="U586" s="21">
        <f t="shared" si="784"/>
        <v>0</v>
      </c>
      <c r="AA586" s="12">
        <v>35434</v>
      </c>
      <c r="AB586" s="12">
        <v>0.0253</v>
      </c>
      <c r="AC586" s="13">
        <v>1.35</v>
      </c>
      <c r="AD586" s="14">
        <v>1</v>
      </c>
      <c r="AE586" s="15">
        <f t="shared" si="785"/>
        <v>1210.24827</v>
      </c>
      <c r="AF586" s="12">
        <v>1</v>
      </c>
      <c r="AG586" s="12">
        <v>280</v>
      </c>
      <c r="AH586" s="12">
        <v>1.83</v>
      </c>
      <c r="AI586" s="19">
        <f t="shared" si="786"/>
        <v>3.56684210526316</v>
      </c>
      <c r="AJ586" s="20">
        <v>0</v>
      </c>
      <c r="AK586" s="12">
        <v>0.99</v>
      </c>
      <c r="AL586" s="12">
        <v>1.98</v>
      </c>
      <c r="AM586" s="9">
        <f t="shared" si="787"/>
        <v>2.9602</v>
      </c>
      <c r="AN586" s="10">
        <v>1.225</v>
      </c>
      <c r="AO586" s="22">
        <v>1.015</v>
      </c>
      <c r="AP586" s="21">
        <f t="shared" si="788"/>
        <v>15888.450322668</v>
      </c>
      <c r="AV586" s="12">
        <v>35728</v>
      </c>
      <c r="AW586" s="12">
        <v>0</v>
      </c>
      <c r="AX586" s="13">
        <v>1.35</v>
      </c>
      <c r="AY586" s="14">
        <v>1</v>
      </c>
      <c r="AZ586" s="15">
        <f t="shared" si="789"/>
        <v>0</v>
      </c>
      <c r="BA586" s="12">
        <v>1</v>
      </c>
      <c r="BB586" s="12">
        <v>280</v>
      </c>
      <c r="BC586" s="12">
        <v>1.83</v>
      </c>
      <c r="BD586" s="19">
        <f t="shared" si="790"/>
        <v>3.56684210526316</v>
      </c>
      <c r="BE586" s="20">
        <v>0</v>
      </c>
      <c r="BF586" s="12">
        <v>1</v>
      </c>
      <c r="BG586" s="12">
        <v>3.11</v>
      </c>
      <c r="BH586" s="9">
        <f t="shared" si="791"/>
        <v>4.11</v>
      </c>
      <c r="BI586" s="10">
        <v>1.225</v>
      </c>
      <c r="BJ586" s="20">
        <v>1</v>
      </c>
      <c r="BK586" s="21">
        <f t="shared" si="792"/>
        <v>0</v>
      </c>
      <c r="BQ586" s="12">
        <v>35728</v>
      </c>
      <c r="BR586" s="12">
        <v>0.0253</v>
      </c>
      <c r="BS586" s="13">
        <v>1.35</v>
      </c>
      <c r="BT586" s="14">
        <v>1</v>
      </c>
      <c r="BU586" s="15">
        <f t="shared" si="793"/>
        <v>1220.28984</v>
      </c>
      <c r="BV586" s="12">
        <v>1</v>
      </c>
      <c r="BW586" s="12">
        <v>280</v>
      </c>
      <c r="BX586" s="12">
        <v>1.83</v>
      </c>
      <c r="BY586" s="19">
        <f t="shared" si="794"/>
        <v>3.56684210526316</v>
      </c>
      <c r="BZ586" s="20">
        <v>0</v>
      </c>
      <c r="CA586" s="12">
        <v>1</v>
      </c>
      <c r="CB586" s="12">
        <v>3.11</v>
      </c>
      <c r="CC586" s="9">
        <f t="shared" si="795"/>
        <v>4.11</v>
      </c>
      <c r="CD586" s="10">
        <v>1.225</v>
      </c>
      <c r="CE586" s="22">
        <v>1.015</v>
      </c>
      <c r="CF586" s="21">
        <f t="shared" si="796"/>
        <v>22242.8704773429</v>
      </c>
      <c r="CL586" s="12">
        <v>41312</v>
      </c>
      <c r="CM586" s="12">
        <v>0.0253</v>
      </c>
      <c r="CN586" s="13">
        <v>1.35</v>
      </c>
      <c r="CO586" s="14">
        <v>1</v>
      </c>
      <c r="CP586" s="15">
        <f t="shared" si="797"/>
        <v>1411.01136</v>
      </c>
      <c r="CQ586" s="12">
        <v>1</v>
      </c>
      <c r="CR586" s="12">
        <v>280</v>
      </c>
      <c r="CS586" s="12">
        <v>1.83</v>
      </c>
      <c r="CT586" s="19">
        <f t="shared" si="798"/>
        <v>3.56684210526316</v>
      </c>
      <c r="CU586" s="20">
        <v>0</v>
      </c>
      <c r="CV586" s="12">
        <v>0.99</v>
      </c>
      <c r="CW586" s="12">
        <v>1.98</v>
      </c>
      <c r="CX586" s="9">
        <f t="shared" si="799"/>
        <v>2.9602</v>
      </c>
      <c r="CY586" s="10">
        <v>1.225</v>
      </c>
      <c r="CZ586" s="22">
        <v>1.085</v>
      </c>
      <c r="DA586" s="21">
        <f t="shared" si="800"/>
        <v>19801.6452653421</v>
      </c>
      <c r="DG586" s="12">
        <v>41606</v>
      </c>
      <c r="DH586" s="12">
        <v>0.0253</v>
      </c>
      <c r="DI586" s="13">
        <v>1.35</v>
      </c>
      <c r="DJ586" s="14">
        <v>1</v>
      </c>
      <c r="DK586" s="15">
        <f t="shared" si="801"/>
        <v>1421.05293</v>
      </c>
      <c r="DL586" s="12">
        <v>1</v>
      </c>
      <c r="DM586" s="12">
        <v>280</v>
      </c>
      <c r="DN586" s="12">
        <v>1.83</v>
      </c>
      <c r="DO586" s="19">
        <f t="shared" si="802"/>
        <v>3.56684210526316</v>
      </c>
      <c r="DP586" s="20">
        <v>0</v>
      </c>
      <c r="DQ586" s="12">
        <v>1</v>
      </c>
      <c r="DR586" s="12">
        <v>3.11</v>
      </c>
      <c r="DS586" s="9">
        <f t="shared" si="803"/>
        <v>4.11</v>
      </c>
      <c r="DT586" s="10">
        <v>1.225</v>
      </c>
      <c r="DU586" s="22">
        <v>1.085</v>
      </c>
      <c r="DV586" s="21">
        <f t="shared" si="804"/>
        <v>27688.6503983065</v>
      </c>
      <c r="EB586" s="12">
        <v>41606</v>
      </c>
      <c r="EC586" s="12">
        <v>0.02992</v>
      </c>
      <c r="ED586" s="13">
        <v>1.35</v>
      </c>
      <c r="EE586" s="14">
        <v>1</v>
      </c>
      <c r="EF586" s="15">
        <f t="shared" si="805"/>
        <v>1680.549552</v>
      </c>
      <c r="EG586" s="12">
        <v>1</v>
      </c>
      <c r="EH586" s="12">
        <v>280</v>
      </c>
      <c r="EI586" s="12">
        <v>1.92</v>
      </c>
      <c r="EJ586" s="19">
        <f t="shared" si="806"/>
        <v>3.65684210526316</v>
      </c>
      <c r="EK586" s="20">
        <v>0</v>
      </c>
      <c r="EL586" s="12">
        <v>1</v>
      </c>
      <c r="EM586" s="12">
        <v>3.91</v>
      </c>
      <c r="EN586" s="9">
        <f t="shared" si="807"/>
        <v>4.91</v>
      </c>
      <c r="EO586" s="10">
        <v>1.225</v>
      </c>
      <c r="EP586" s="22">
        <v>1.2</v>
      </c>
      <c r="EQ586" s="21">
        <f t="shared" si="808"/>
        <v>44356.4068316928</v>
      </c>
    </row>
    <row r="587" s="1" customFormat="1" customHeight="1" spans="6:147">
      <c r="F587" s="12">
        <v>35434</v>
      </c>
      <c r="G587" s="12">
        <v>0</v>
      </c>
      <c r="H587" s="13">
        <v>1.35</v>
      </c>
      <c r="I587" s="14">
        <v>1</v>
      </c>
      <c r="J587" s="15">
        <f t="shared" si="781"/>
        <v>0</v>
      </c>
      <c r="K587" s="12">
        <v>1</v>
      </c>
      <c r="L587" s="12">
        <v>280</v>
      </c>
      <c r="M587" s="12">
        <v>1.83</v>
      </c>
      <c r="N587" s="19">
        <f t="shared" si="782"/>
        <v>3.56684210526316</v>
      </c>
      <c r="O587" s="20">
        <v>0</v>
      </c>
      <c r="P587" s="12">
        <v>0.99</v>
      </c>
      <c r="Q587" s="12">
        <v>1.98</v>
      </c>
      <c r="R587" s="9">
        <f t="shared" si="783"/>
        <v>2.9602</v>
      </c>
      <c r="S587" s="10">
        <v>1.225</v>
      </c>
      <c r="T587" s="20">
        <v>1</v>
      </c>
      <c r="U587" s="21">
        <f t="shared" si="784"/>
        <v>0</v>
      </c>
      <c r="AA587" s="12">
        <v>35434</v>
      </c>
      <c r="AB587" s="12">
        <v>0</v>
      </c>
      <c r="AC587" s="13">
        <v>1.35</v>
      </c>
      <c r="AD587" s="14">
        <v>1</v>
      </c>
      <c r="AE587" s="15">
        <f t="shared" si="785"/>
        <v>0</v>
      </c>
      <c r="AF587" s="12">
        <v>1</v>
      </c>
      <c r="AG587" s="12">
        <v>280</v>
      </c>
      <c r="AH587" s="12">
        <v>1.83</v>
      </c>
      <c r="AI587" s="19">
        <f t="shared" si="786"/>
        <v>3.56684210526316</v>
      </c>
      <c r="AJ587" s="20">
        <v>0</v>
      </c>
      <c r="AK587" s="12">
        <v>0.99</v>
      </c>
      <c r="AL587" s="12">
        <v>1.98</v>
      </c>
      <c r="AM587" s="9">
        <f t="shared" si="787"/>
        <v>2.9602</v>
      </c>
      <c r="AN587" s="10">
        <v>1.225</v>
      </c>
      <c r="AO587" s="22">
        <v>1.015</v>
      </c>
      <c r="AP587" s="21">
        <f t="shared" si="788"/>
        <v>0</v>
      </c>
      <c r="AV587" s="12">
        <v>35728</v>
      </c>
      <c r="AW587" s="12">
        <v>0</v>
      </c>
      <c r="AX587" s="13">
        <v>1.35</v>
      </c>
      <c r="AY587" s="14">
        <v>1</v>
      </c>
      <c r="AZ587" s="15">
        <f t="shared" si="789"/>
        <v>0</v>
      </c>
      <c r="BA587" s="12">
        <v>1</v>
      </c>
      <c r="BB587" s="12">
        <v>280</v>
      </c>
      <c r="BC587" s="12">
        <v>1.83</v>
      </c>
      <c r="BD587" s="19">
        <f t="shared" si="790"/>
        <v>3.56684210526316</v>
      </c>
      <c r="BE587" s="20">
        <v>0</v>
      </c>
      <c r="BF587" s="12">
        <v>1</v>
      </c>
      <c r="BG587" s="12">
        <v>3.11</v>
      </c>
      <c r="BH587" s="9">
        <f t="shared" si="791"/>
        <v>4.11</v>
      </c>
      <c r="BI587" s="10">
        <v>1.225</v>
      </c>
      <c r="BJ587" s="20">
        <v>1</v>
      </c>
      <c r="BK587" s="21">
        <f t="shared" si="792"/>
        <v>0</v>
      </c>
      <c r="BQ587" s="12">
        <v>35728</v>
      </c>
      <c r="BR587" s="12">
        <v>0</v>
      </c>
      <c r="BS587" s="13">
        <v>1.35</v>
      </c>
      <c r="BT587" s="14">
        <v>1</v>
      </c>
      <c r="BU587" s="15">
        <f t="shared" si="793"/>
        <v>0</v>
      </c>
      <c r="BV587" s="12">
        <v>1</v>
      </c>
      <c r="BW587" s="12">
        <v>280</v>
      </c>
      <c r="BX587" s="12">
        <v>1.83</v>
      </c>
      <c r="BY587" s="19">
        <f t="shared" si="794"/>
        <v>3.56684210526316</v>
      </c>
      <c r="BZ587" s="20">
        <v>0</v>
      </c>
      <c r="CA587" s="12">
        <v>1</v>
      </c>
      <c r="CB587" s="12">
        <v>3.11</v>
      </c>
      <c r="CC587" s="9">
        <f t="shared" si="795"/>
        <v>4.11</v>
      </c>
      <c r="CD587" s="10">
        <v>1.225</v>
      </c>
      <c r="CE587" s="22">
        <v>1.015</v>
      </c>
      <c r="CF587" s="21">
        <f t="shared" si="796"/>
        <v>0</v>
      </c>
      <c r="CL587" s="12">
        <v>41312</v>
      </c>
      <c r="CM587" s="12">
        <v>0.0253</v>
      </c>
      <c r="CN587" s="13">
        <v>1.35</v>
      </c>
      <c r="CO587" s="14">
        <v>1</v>
      </c>
      <c r="CP587" s="15">
        <f t="shared" si="797"/>
        <v>1411.01136</v>
      </c>
      <c r="CQ587" s="12">
        <v>1</v>
      </c>
      <c r="CR587" s="12">
        <v>280</v>
      </c>
      <c r="CS587" s="12">
        <v>1.83</v>
      </c>
      <c r="CT587" s="19">
        <f t="shared" si="798"/>
        <v>3.56684210526316</v>
      </c>
      <c r="CU587" s="20">
        <v>0</v>
      </c>
      <c r="CV587" s="12">
        <v>0.99</v>
      </c>
      <c r="CW587" s="12">
        <v>1.98</v>
      </c>
      <c r="CX587" s="9">
        <f t="shared" si="799"/>
        <v>2.9602</v>
      </c>
      <c r="CY587" s="10">
        <v>1.225</v>
      </c>
      <c r="CZ587" s="22">
        <v>1.085</v>
      </c>
      <c r="DA587" s="21">
        <f t="shared" si="800"/>
        <v>19801.6452653421</v>
      </c>
      <c r="DG587" s="12">
        <v>41606</v>
      </c>
      <c r="DH587" s="12">
        <v>0.0253</v>
      </c>
      <c r="DI587" s="13">
        <v>1.35</v>
      </c>
      <c r="DJ587" s="14">
        <v>1</v>
      </c>
      <c r="DK587" s="15">
        <f t="shared" si="801"/>
        <v>1421.05293</v>
      </c>
      <c r="DL587" s="12">
        <v>1</v>
      </c>
      <c r="DM587" s="12">
        <v>280</v>
      </c>
      <c r="DN587" s="12">
        <v>1.83</v>
      </c>
      <c r="DO587" s="19">
        <f t="shared" si="802"/>
        <v>3.56684210526316</v>
      </c>
      <c r="DP587" s="20">
        <v>0</v>
      </c>
      <c r="DQ587" s="12">
        <v>1</v>
      </c>
      <c r="DR587" s="12">
        <v>3.11</v>
      </c>
      <c r="DS587" s="9">
        <f t="shared" si="803"/>
        <v>4.11</v>
      </c>
      <c r="DT587" s="10">
        <v>1.225</v>
      </c>
      <c r="DU587" s="22">
        <v>1.085</v>
      </c>
      <c r="DV587" s="21">
        <f t="shared" si="804"/>
        <v>27688.6503983065</v>
      </c>
      <c r="EB587" s="12">
        <v>41606</v>
      </c>
      <c r="EC587" s="12">
        <v>0.02992</v>
      </c>
      <c r="ED587" s="13">
        <v>1.35</v>
      </c>
      <c r="EE587" s="14">
        <v>1</v>
      </c>
      <c r="EF587" s="15">
        <f t="shared" si="805"/>
        <v>1680.549552</v>
      </c>
      <c r="EG587" s="12">
        <v>1</v>
      </c>
      <c r="EH587" s="12">
        <v>280</v>
      </c>
      <c r="EI587" s="12">
        <v>1.92</v>
      </c>
      <c r="EJ587" s="19">
        <f t="shared" si="806"/>
        <v>3.65684210526316</v>
      </c>
      <c r="EK587" s="20">
        <v>0</v>
      </c>
      <c r="EL587" s="12">
        <v>1</v>
      </c>
      <c r="EM587" s="12">
        <v>3.91</v>
      </c>
      <c r="EN587" s="9">
        <f t="shared" si="807"/>
        <v>4.91</v>
      </c>
      <c r="EO587" s="10">
        <v>1.225</v>
      </c>
      <c r="EP587" s="22">
        <v>1.2</v>
      </c>
      <c r="EQ587" s="21">
        <f t="shared" si="808"/>
        <v>44356.4068316928</v>
      </c>
    </row>
    <row r="588" s="1" customFormat="1" customHeight="1" spans="6:147">
      <c r="F588" s="12">
        <v>35434</v>
      </c>
      <c r="G588" s="12">
        <v>0</v>
      </c>
      <c r="H588" s="13">
        <v>1.35</v>
      </c>
      <c r="I588" s="14">
        <v>1</v>
      </c>
      <c r="J588" s="15">
        <f t="shared" si="781"/>
        <v>0</v>
      </c>
      <c r="K588" s="12">
        <v>1</v>
      </c>
      <c r="L588" s="12">
        <v>280</v>
      </c>
      <c r="M588" s="12">
        <v>1.83</v>
      </c>
      <c r="N588" s="19">
        <f t="shared" si="782"/>
        <v>3.56684210526316</v>
      </c>
      <c r="O588" s="20">
        <v>0</v>
      </c>
      <c r="P588" s="12">
        <v>0.99</v>
      </c>
      <c r="Q588" s="12">
        <v>1.98</v>
      </c>
      <c r="R588" s="9">
        <f t="shared" si="783"/>
        <v>2.9602</v>
      </c>
      <c r="S588" s="10">
        <v>1.225</v>
      </c>
      <c r="T588" s="20">
        <v>1</v>
      </c>
      <c r="U588" s="21">
        <f t="shared" si="784"/>
        <v>0</v>
      </c>
      <c r="AA588" s="12">
        <v>35434</v>
      </c>
      <c r="AB588" s="12">
        <v>0</v>
      </c>
      <c r="AC588" s="13">
        <v>1.35</v>
      </c>
      <c r="AD588" s="14">
        <v>1</v>
      </c>
      <c r="AE588" s="15">
        <f t="shared" si="785"/>
        <v>0</v>
      </c>
      <c r="AF588" s="12">
        <v>1</v>
      </c>
      <c r="AG588" s="12">
        <v>280</v>
      </c>
      <c r="AH588" s="12">
        <v>1.83</v>
      </c>
      <c r="AI588" s="19">
        <f t="shared" si="786"/>
        <v>3.56684210526316</v>
      </c>
      <c r="AJ588" s="20">
        <v>0</v>
      </c>
      <c r="AK588" s="12">
        <v>0.99</v>
      </c>
      <c r="AL588" s="12">
        <v>1.98</v>
      </c>
      <c r="AM588" s="9">
        <f t="shared" si="787"/>
        <v>2.9602</v>
      </c>
      <c r="AN588" s="10">
        <v>1.225</v>
      </c>
      <c r="AO588" s="22">
        <v>1.015</v>
      </c>
      <c r="AP588" s="21">
        <f t="shared" si="788"/>
        <v>0</v>
      </c>
      <c r="AV588" s="12">
        <v>35728</v>
      </c>
      <c r="AW588" s="12">
        <v>0</v>
      </c>
      <c r="AX588" s="13">
        <v>1.35</v>
      </c>
      <c r="AY588" s="14">
        <v>1</v>
      </c>
      <c r="AZ588" s="15">
        <f t="shared" si="789"/>
        <v>0</v>
      </c>
      <c r="BA588" s="12">
        <v>1</v>
      </c>
      <c r="BB588" s="12">
        <v>280</v>
      </c>
      <c r="BC588" s="12">
        <v>1.83</v>
      </c>
      <c r="BD588" s="19">
        <f t="shared" si="790"/>
        <v>3.56684210526316</v>
      </c>
      <c r="BE588" s="20">
        <v>0</v>
      </c>
      <c r="BF588" s="12">
        <v>1</v>
      </c>
      <c r="BG588" s="12">
        <v>3.11</v>
      </c>
      <c r="BH588" s="9">
        <f t="shared" si="791"/>
        <v>4.11</v>
      </c>
      <c r="BI588" s="10">
        <v>1.225</v>
      </c>
      <c r="BJ588" s="20">
        <v>1</v>
      </c>
      <c r="BK588" s="21">
        <f t="shared" si="792"/>
        <v>0</v>
      </c>
      <c r="BQ588" s="12">
        <v>35728</v>
      </c>
      <c r="BR588" s="12">
        <v>0</v>
      </c>
      <c r="BS588" s="13">
        <v>1.35</v>
      </c>
      <c r="BT588" s="14">
        <v>1</v>
      </c>
      <c r="BU588" s="15">
        <f t="shared" si="793"/>
        <v>0</v>
      </c>
      <c r="BV588" s="12">
        <v>1</v>
      </c>
      <c r="BW588" s="12">
        <v>280</v>
      </c>
      <c r="BX588" s="12">
        <v>1.83</v>
      </c>
      <c r="BY588" s="19">
        <f t="shared" si="794"/>
        <v>3.56684210526316</v>
      </c>
      <c r="BZ588" s="20">
        <v>0</v>
      </c>
      <c r="CA588" s="12">
        <v>1</v>
      </c>
      <c r="CB588" s="12">
        <v>3.11</v>
      </c>
      <c r="CC588" s="9">
        <f t="shared" si="795"/>
        <v>4.11</v>
      </c>
      <c r="CD588" s="10">
        <v>1.225</v>
      </c>
      <c r="CE588" s="22">
        <v>1.015</v>
      </c>
      <c r="CF588" s="21">
        <f t="shared" si="796"/>
        <v>0</v>
      </c>
      <c r="CL588" s="12">
        <v>41312</v>
      </c>
      <c r="CM588" s="12">
        <v>0.0253</v>
      </c>
      <c r="CN588" s="13">
        <v>1.35</v>
      </c>
      <c r="CO588" s="14">
        <v>1</v>
      </c>
      <c r="CP588" s="15">
        <f t="shared" si="797"/>
        <v>1411.01136</v>
      </c>
      <c r="CQ588" s="12">
        <v>1</v>
      </c>
      <c r="CR588" s="12">
        <v>280</v>
      </c>
      <c r="CS588" s="12">
        <v>1.83</v>
      </c>
      <c r="CT588" s="19">
        <f t="shared" si="798"/>
        <v>3.56684210526316</v>
      </c>
      <c r="CU588" s="20">
        <v>0</v>
      </c>
      <c r="CV588" s="12">
        <v>0.99</v>
      </c>
      <c r="CW588" s="12">
        <v>1.98</v>
      </c>
      <c r="CX588" s="9">
        <f t="shared" si="799"/>
        <v>2.9602</v>
      </c>
      <c r="CY588" s="10">
        <v>1.225</v>
      </c>
      <c r="CZ588" s="22">
        <v>1.085</v>
      </c>
      <c r="DA588" s="21">
        <f t="shared" si="800"/>
        <v>19801.6452653421</v>
      </c>
      <c r="DG588" s="12">
        <v>41606</v>
      </c>
      <c r="DH588" s="12">
        <v>0.0253</v>
      </c>
      <c r="DI588" s="13">
        <v>1.35</v>
      </c>
      <c r="DJ588" s="14">
        <v>1</v>
      </c>
      <c r="DK588" s="15">
        <f t="shared" si="801"/>
        <v>1421.05293</v>
      </c>
      <c r="DL588" s="12">
        <v>1</v>
      </c>
      <c r="DM588" s="12">
        <v>280</v>
      </c>
      <c r="DN588" s="12">
        <v>1.83</v>
      </c>
      <c r="DO588" s="19">
        <f t="shared" si="802"/>
        <v>3.56684210526316</v>
      </c>
      <c r="DP588" s="20">
        <v>0</v>
      </c>
      <c r="DQ588" s="12">
        <v>1</v>
      </c>
      <c r="DR588" s="12">
        <v>3.11</v>
      </c>
      <c r="DS588" s="9">
        <f t="shared" si="803"/>
        <v>4.11</v>
      </c>
      <c r="DT588" s="10">
        <v>1.225</v>
      </c>
      <c r="DU588" s="22">
        <v>1.085</v>
      </c>
      <c r="DV588" s="21">
        <f t="shared" si="804"/>
        <v>27688.6503983065</v>
      </c>
      <c r="EB588" s="12">
        <v>41606</v>
      </c>
      <c r="EC588" s="12">
        <v>0.02992</v>
      </c>
      <c r="ED588" s="13">
        <v>1.35</v>
      </c>
      <c r="EE588" s="14">
        <v>1</v>
      </c>
      <c r="EF588" s="15">
        <f t="shared" si="805"/>
        <v>1680.549552</v>
      </c>
      <c r="EG588" s="12">
        <v>1</v>
      </c>
      <c r="EH588" s="12">
        <v>280</v>
      </c>
      <c r="EI588" s="12">
        <v>1.92</v>
      </c>
      <c r="EJ588" s="19">
        <f t="shared" si="806"/>
        <v>3.65684210526316</v>
      </c>
      <c r="EK588" s="20">
        <v>0</v>
      </c>
      <c r="EL588" s="12">
        <v>1</v>
      </c>
      <c r="EM588" s="12">
        <v>3.91</v>
      </c>
      <c r="EN588" s="9">
        <f t="shared" si="807"/>
        <v>4.91</v>
      </c>
      <c r="EO588" s="10">
        <v>1.225</v>
      </c>
      <c r="EP588" s="22">
        <v>1.2</v>
      </c>
      <c r="EQ588" s="21">
        <f t="shared" si="808"/>
        <v>44356.4068316928</v>
      </c>
    </row>
    <row r="589" s="1" customFormat="1" customHeight="1" spans="6:147">
      <c r="F589" s="12">
        <v>35434</v>
      </c>
      <c r="G589" s="12">
        <v>0</v>
      </c>
      <c r="H589" s="13">
        <v>1.35</v>
      </c>
      <c r="I589" s="14">
        <v>1</v>
      </c>
      <c r="J589" s="15">
        <f t="shared" si="781"/>
        <v>0</v>
      </c>
      <c r="K589" s="12">
        <v>1</v>
      </c>
      <c r="L589" s="12">
        <v>280</v>
      </c>
      <c r="M589" s="12">
        <v>1.83</v>
      </c>
      <c r="N589" s="19">
        <f t="shared" si="782"/>
        <v>3.56684210526316</v>
      </c>
      <c r="O589" s="20">
        <v>0</v>
      </c>
      <c r="P589" s="12">
        <v>0.99</v>
      </c>
      <c r="Q589" s="12">
        <v>1.98</v>
      </c>
      <c r="R589" s="9">
        <f t="shared" si="783"/>
        <v>2.9602</v>
      </c>
      <c r="S589" s="10">
        <v>1.225</v>
      </c>
      <c r="T589" s="20">
        <v>1</v>
      </c>
      <c r="U589" s="21">
        <f t="shared" si="784"/>
        <v>0</v>
      </c>
      <c r="AA589" s="12">
        <v>35434</v>
      </c>
      <c r="AB589" s="12">
        <v>0</v>
      </c>
      <c r="AC589" s="13">
        <v>1.35</v>
      </c>
      <c r="AD589" s="14">
        <v>1</v>
      </c>
      <c r="AE589" s="15">
        <f t="shared" si="785"/>
        <v>0</v>
      </c>
      <c r="AF589" s="12">
        <v>1</v>
      </c>
      <c r="AG589" s="12">
        <v>280</v>
      </c>
      <c r="AH589" s="12">
        <v>1.83</v>
      </c>
      <c r="AI589" s="19">
        <f t="shared" si="786"/>
        <v>3.56684210526316</v>
      </c>
      <c r="AJ589" s="20">
        <v>0</v>
      </c>
      <c r="AK589" s="12">
        <v>0.99</v>
      </c>
      <c r="AL589" s="12">
        <v>1.98</v>
      </c>
      <c r="AM589" s="9">
        <f t="shared" si="787"/>
        <v>2.9602</v>
      </c>
      <c r="AN589" s="10">
        <v>1.225</v>
      </c>
      <c r="AO589" s="22">
        <v>1.015</v>
      </c>
      <c r="AP589" s="21">
        <f t="shared" si="788"/>
        <v>0</v>
      </c>
      <c r="AV589" s="12">
        <v>35728</v>
      </c>
      <c r="AW589" s="12">
        <v>0</v>
      </c>
      <c r="AX589" s="13">
        <v>1.35</v>
      </c>
      <c r="AY589" s="14">
        <v>1</v>
      </c>
      <c r="AZ589" s="15">
        <f t="shared" si="789"/>
        <v>0</v>
      </c>
      <c r="BA589" s="12">
        <v>1</v>
      </c>
      <c r="BB589" s="12">
        <v>280</v>
      </c>
      <c r="BC589" s="12">
        <v>1.83</v>
      </c>
      <c r="BD589" s="19">
        <f t="shared" si="790"/>
        <v>3.56684210526316</v>
      </c>
      <c r="BE589" s="20">
        <v>0</v>
      </c>
      <c r="BF589" s="12">
        <v>1</v>
      </c>
      <c r="BG589" s="12">
        <v>3.11</v>
      </c>
      <c r="BH589" s="9">
        <f t="shared" si="791"/>
        <v>4.11</v>
      </c>
      <c r="BI589" s="10">
        <v>1.225</v>
      </c>
      <c r="BJ589" s="20">
        <v>1</v>
      </c>
      <c r="BK589" s="21">
        <f t="shared" si="792"/>
        <v>0</v>
      </c>
      <c r="BQ589" s="12">
        <v>35728</v>
      </c>
      <c r="BR589" s="12">
        <v>0</v>
      </c>
      <c r="BS589" s="13">
        <v>1.35</v>
      </c>
      <c r="BT589" s="14">
        <v>1</v>
      </c>
      <c r="BU589" s="15">
        <f t="shared" si="793"/>
        <v>0</v>
      </c>
      <c r="BV589" s="12">
        <v>1</v>
      </c>
      <c r="BW589" s="12">
        <v>280</v>
      </c>
      <c r="BX589" s="12">
        <v>1.83</v>
      </c>
      <c r="BY589" s="19">
        <f t="shared" si="794"/>
        <v>3.56684210526316</v>
      </c>
      <c r="BZ589" s="20">
        <v>0</v>
      </c>
      <c r="CA589" s="12">
        <v>1</v>
      </c>
      <c r="CB589" s="12">
        <v>3.11</v>
      </c>
      <c r="CC589" s="9">
        <f t="shared" si="795"/>
        <v>4.11</v>
      </c>
      <c r="CD589" s="10">
        <v>1.225</v>
      </c>
      <c r="CE589" s="22">
        <v>1.015</v>
      </c>
      <c r="CF589" s="21">
        <f t="shared" si="796"/>
        <v>0</v>
      </c>
      <c r="CL589" s="12">
        <v>41312</v>
      </c>
      <c r="CM589" s="12">
        <v>0.0253</v>
      </c>
      <c r="CN589" s="13">
        <v>1.35</v>
      </c>
      <c r="CO589" s="14">
        <v>1</v>
      </c>
      <c r="CP589" s="15">
        <f t="shared" si="797"/>
        <v>1411.01136</v>
      </c>
      <c r="CQ589" s="12">
        <v>1</v>
      </c>
      <c r="CR589" s="12">
        <v>280</v>
      </c>
      <c r="CS589" s="12">
        <v>1.83</v>
      </c>
      <c r="CT589" s="19">
        <f t="shared" si="798"/>
        <v>3.56684210526316</v>
      </c>
      <c r="CU589" s="20">
        <v>0</v>
      </c>
      <c r="CV589" s="12">
        <v>0.99</v>
      </c>
      <c r="CW589" s="12">
        <v>1.98</v>
      </c>
      <c r="CX589" s="9">
        <f t="shared" si="799"/>
        <v>2.9602</v>
      </c>
      <c r="CY589" s="10">
        <v>1.225</v>
      </c>
      <c r="CZ589" s="22">
        <v>1.085</v>
      </c>
      <c r="DA589" s="21">
        <f t="shared" si="800"/>
        <v>19801.6452653421</v>
      </c>
      <c r="DG589" s="12">
        <v>41606</v>
      </c>
      <c r="DH589" s="12">
        <v>0.0253</v>
      </c>
      <c r="DI589" s="13">
        <v>1.35</v>
      </c>
      <c r="DJ589" s="14">
        <v>1</v>
      </c>
      <c r="DK589" s="15">
        <f t="shared" si="801"/>
        <v>1421.05293</v>
      </c>
      <c r="DL589" s="12">
        <v>1</v>
      </c>
      <c r="DM589" s="12">
        <v>280</v>
      </c>
      <c r="DN589" s="12">
        <v>1.83</v>
      </c>
      <c r="DO589" s="19">
        <f t="shared" si="802"/>
        <v>3.56684210526316</v>
      </c>
      <c r="DP589" s="20">
        <v>0</v>
      </c>
      <c r="DQ589" s="12">
        <v>1</v>
      </c>
      <c r="DR589" s="12">
        <v>3.11</v>
      </c>
      <c r="DS589" s="9">
        <f t="shared" si="803"/>
        <v>4.11</v>
      </c>
      <c r="DT589" s="10">
        <v>1.225</v>
      </c>
      <c r="DU589" s="22">
        <v>1.085</v>
      </c>
      <c r="DV589" s="21">
        <f t="shared" si="804"/>
        <v>27688.6503983065</v>
      </c>
      <c r="EB589" s="12">
        <v>41606</v>
      </c>
      <c r="EC589" s="12">
        <v>0.02992</v>
      </c>
      <c r="ED589" s="13">
        <v>1.35</v>
      </c>
      <c r="EE589" s="14">
        <v>1</v>
      </c>
      <c r="EF589" s="15">
        <f t="shared" si="805"/>
        <v>1680.549552</v>
      </c>
      <c r="EG589" s="12">
        <v>1</v>
      </c>
      <c r="EH589" s="12">
        <v>280</v>
      </c>
      <c r="EI589" s="12">
        <v>1.92</v>
      </c>
      <c r="EJ589" s="19">
        <f t="shared" si="806"/>
        <v>3.65684210526316</v>
      </c>
      <c r="EK589" s="20">
        <v>0</v>
      </c>
      <c r="EL589" s="12">
        <v>1</v>
      </c>
      <c r="EM589" s="12">
        <v>3.91</v>
      </c>
      <c r="EN589" s="9">
        <f t="shared" si="807"/>
        <v>4.91</v>
      </c>
      <c r="EO589" s="10">
        <v>1.225</v>
      </c>
      <c r="EP589" s="22">
        <v>1.2</v>
      </c>
      <c r="EQ589" s="21">
        <f t="shared" si="808"/>
        <v>44356.4068316928</v>
      </c>
    </row>
    <row r="590" s="1" customFormat="1" customHeight="1" spans="6:147">
      <c r="F590" s="12">
        <v>35434</v>
      </c>
      <c r="G590" s="12">
        <v>0</v>
      </c>
      <c r="H590" s="13">
        <v>1.35</v>
      </c>
      <c r="I590" s="14">
        <v>1</v>
      </c>
      <c r="J590" s="15">
        <f t="shared" si="781"/>
        <v>0</v>
      </c>
      <c r="K590" s="12">
        <v>1</v>
      </c>
      <c r="L590" s="12">
        <v>280</v>
      </c>
      <c r="M590" s="12">
        <v>1.83</v>
      </c>
      <c r="N590" s="19">
        <f t="shared" si="782"/>
        <v>3.56684210526316</v>
      </c>
      <c r="O590" s="20">
        <v>0</v>
      </c>
      <c r="P590" s="12">
        <v>0.99</v>
      </c>
      <c r="Q590" s="12">
        <v>1.98</v>
      </c>
      <c r="R590" s="9">
        <f t="shared" si="783"/>
        <v>2.9602</v>
      </c>
      <c r="S590" s="10">
        <v>1.225</v>
      </c>
      <c r="T590" s="20">
        <v>1</v>
      </c>
      <c r="U590" s="21">
        <f t="shared" si="784"/>
        <v>0</v>
      </c>
      <c r="AA590" s="12">
        <v>35434</v>
      </c>
      <c r="AB590" s="12">
        <v>0</v>
      </c>
      <c r="AC590" s="13">
        <v>1.35</v>
      </c>
      <c r="AD590" s="14">
        <v>1</v>
      </c>
      <c r="AE590" s="15">
        <f t="shared" si="785"/>
        <v>0</v>
      </c>
      <c r="AF590" s="12">
        <v>1</v>
      </c>
      <c r="AG590" s="12">
        <v>280</v>
      </c>
      <c r="AH590" s="12">
        <v>1.83</v>
      </c>
      <c r="AI590" s="19">
        <f t="shared" si="786"/>
        <v>3.56684210526316</v>
      </c>
      <c r="AJ590" s="20">
        <v>0</v>
      </c>
      <c r="AK590" s="12">
        <v>0.99</v>
      </c>
      <c r="AL590" s="12">
        <v>1.98</v>
      </c>
      <c r="AM590" s="9">
        <f t="shared" si="787"/>
        <v>2.9602</v>
      </c>
      <c r="AN590" s="10">
        <v>1.225</v>
      </c>
      <c r="AO590" s="22">
        <v>1.015</v>
      </c>
      <c r="AP590" s="21">
        <f t="shared" si="788"/>
        <v>0</v>
      </c>
      <c r="AV590" s="12">
        <v>35728</v>
      </c>
      <c r="AW590" s="12">
        <v>0</v>
      </c>
      <c r="AX590" s="13">
        <v>1.35</v>
      </c>
      <c r="AY590" s="14">
        <v>1</v>
      </c>
      <c r="AZ590" s="15">
        <f t="shared" si="789"/>
        <v>0</v>
      </c>
      <c r="BA590" s="12">
        <v>1</v>
      </c>
      <c r="BB590" s="12">
        <v>280</v>
      </c>
      <c r="BC590" s="12">
        <v>1.83</v>
      </c>
      <c r="BD590" s="19">
        <f t="shared" si="790"/>
        <v>3.56684210526316</v>
      </c>
      <c r="BE590" s="20">
        <v>0</v>
      </c>
      <c r="BF590" s="12">
        <v>1</v>
      </c>
      <c r="BG590" s="12">
        <v>3.11</v>
      </c>
      <c r="BH590" s="9">
        <f t="shared" si="791"/>
        <v>4.11</v>
      </c>
      <c r="BI590" s="10">
        <v>1.225</v>
      </c>
      <c r="BJ590" s="20">
        <v>1</v>
      </c>
      <c r="BK590" s="21">
        <f t="shared" si="792"/>
        <v>0</v>
      </c>
      <c r="BQ590" s="12">
        <v>35728</v>
      </c>
      <c r="BR590" s="12">
        <v>0</v>
      </c>
      <c r="BS590" s="13">
        <v>1.35</v>
      </c>
      <c r="BT590" s="14">
        <v>1</v>
      </c>
      <c r="BU590" s="15">
        <f t="shared" si="793"/>
        <v>0</v>
      </c>
      <c r="BV590" s="12">
        <v>1</v>
      </c>
      <c r="BW590" s="12">
        <v>280</v>
      </c>
      <c r="BX590" s="12">
        <v>1.83</v>
      </c>
      <c r="BY590" s="19">
        <f t="shared" si="794"/>
        <v>3.56684210526316</v>
      </c>
      <c r="BZ590" s="20">
        <v>0</v>
      </c>
      <c r="CA590" s="12">
        <v>1</v>
      </c>
      <c r="CB590" s="12">
        <v>3.11</v>
      </c>
      <c r="CC590" s="9">
        <f t="shared" si="795"/>
        <v>4.11</v>
      </c>
      <c r="CD590" s="10">
        <v>1.225</v>
      </c>
      <c r="CE590" s="22">
        <v>1.015</v>
      </c>
      <c r="CF590" s="21">
        <f t="shared" si="796"/>
        <v>0</v>
      </c>
      <c r="CL590" s="12">
        <v>41312</v>
      </c>
      <c r="CM590" s="12">
        <v>0.0253</v>
      </c>
      <c r="CN590" s="13">
        <v>1.35</v>
      </c>
      <c r="CO590" s="14">
        <v>1</v>
      </c>
      <c r="CP590" s="15">
        <f t="shared" si="797"/>
        <v>1411.01136</v>
      </c>
      <c r="CQ590" s="12">
        <v>1</v>
      </c>
      <c r="CR590" s="12">
        <v>280</v>
      </c>
      <c r="CS590" s="12">
        <v>1.83</v>
      </c>
      <c r="CT590" s="19">
        <f t="shared" si="798"/>
        <v>3.56684210526316</v>
      </c>
      <c r="CU590" s="20">
        <v>0</v>
      </c>
      <c r="CV590" s="12">
        <v>0.99</v>
      </c>
      <c r="CW590" s="12">
        <v>1.98</v>
      </c>
      <c r="CX590" s="9">
        <f t="shared" si="799"/>
        <v>2.9602</v>
      </c>
      <c r="CY590" s="10">
        <v>1.225</v>
      </c>
      <c r="CZ590" s="22">
        <v>1.085</v>
      </c>
      <c r="DA590" s="21">
        <f t="shared" si="800"/>
        <v>19801.6452653421</v>
      </c>
      <c r="DG590" s="12">
        <v>41606</v>
      </c>
      <c r="DH590" s="12">
        <v>0.0253</v>
      </c>
      <c r="DI590" s="13">
        <v>1.35</v>
      </c>
      <c r="DJ590" s="14">
        <v>1</v>
      </c>
      <c r="DK590" s="15">
        <f t="shared" si="801"/>
        <v>1421.05293</v>
      </c>
      <c r="DL590" s="12">
        <v>1</v>
      </c>
      <c r="DM590" s="12">
        <v>280</v>
      </c>
      <c r="DN590" s="12">
        <v>1.83</v>
      </c>
      <c r="DO590" s="19">
        <f t="shared" si="802"/>
        <v>3.56684210526316</v>
      </c>
      <c r="DP590" s="20">
        <v>0</v>
      </c>
      <c r="DQ590" s="12">
        <v>1</v>
      </c>
      <c r="DR590" s="12">
        <v>3.11</v>
      </c>
      <c r="DS590" s="9">
        <f t="shared" si="803"/>
        <v>4.11</v>
      </c>
      <c r="DT590" s="10">
        <v>1.225</v>
      </c>
      <c r="DU590" s="22">
        <v>1.085</v>
      </c>
      <c r="DV590" s="21">
        <f t="shared" si="804"/>
        <v>27688.6503983065</v>
      </c>
      <c r="EB590" s="12">
        <v>41606</v>
      </c>
      <c r="EC590" s="12">
        <v>0.02992</v>
      </c>
      <c r="ED590" s="13">
        <v>1.35</v>
      </c>
      <c r="EE590" s="14">
        <v>1</v>
      </c>
      <c r="EF590" s="15">
        <f t="shared" si="805"/>
        <v>1680.549552</v>
      </c>
      <c r="EG590" s="12">
        <v>1</v>
      </c>
      <c r="EH590" s="12">
        <v>280</v>
      </c>
      <c r="EI590" s="12">
        <v>1.92</v>
      </c>
      <c r="EJ590" s="19">
        <f t="shared" si="806"/>
        <v>3.65684210526316</v>
      </c>
      <c r="EK590" s="20">
        <v>0</v>
      </c>
      <c r="EL590" s="12">
        <v>1</v>
      </c>
      <c r="EM590" s="12">
        <v>3.91</v>
      </c>
      <c r="EN590" s="9">
        <f t="shared" si="807"/>
        <v>4.91</v>
      </c>
      <c r="EO590" s="10">
        <v>1.225</v>
      </c>
      <c r="EP590" s="22">
        <v>1.2</v>
      </c>
      <c r="EQ590" s="21">
        <f t="shared" si="808"/>
        <v>44356.4068316928</v>
      </c>
    </row>
    <row r="591" s="1" customFormat="1" customHeight="1" spans="6:147">
      <c r="F591" s="12">
        <v>35434</v>
      </c>
      <c r="G591" s="12">
        <v>0</v>
      </c>
      <c r="H591" s="13">
        <v>1.35</v>
      </c>
      <c r="I591" s="14">
        <v>1</v>
      </c>
      <c r="J591" s="15">
        <f t="shared" si="781"/>
        <v>0</v>
      </c>
      <c r="K591" s="12">
        <v>1</v>
      </c>
      <c r="L591" s="12">
        <v>280</v>
      </c>
      <c r="M591" s="12">
        <v>1.83</v>
      </c>
      <c r="N591" s="19">
        <f t="shared" si="782"/>
        <v>3.56684210526316</v>
      </c>
      <c r="O591" s="20">
        <v>0</v>
      </c>
      <c r="P591" s="12">
        <v>0.99</v>
      </c>
      <c r="Q591" s="12">
        <v>1.98</v>
      </c>
      <c r="R591" s="9">
        <f t="shared" si="783"/>
        <v>2.9602</v>
      </c>
      <c r="S591" s="10">
        <v>1.225</v>
      </c>
      <c r="T591" s="20">
        <v>1</v>
      </c>
      <c r="U591" s="21">
        <f t="shared" si="784"/>
        <v>0</v>
      </c>
      <c r="AA591" s="12">
        <v>35434</v>
      </c>
      <c r="AB591" s="12">
        <v>0</v>
      </c>
      <c r="AC591" s="13">
        <v>1.35</v>
      </c>
      <c r="AD591" s="14">
        <v>1</v>
      </c>
      <c r="AE591" s="15">
        <f t="shared" si="785"/>
        <v>0</v>
      </c>
      <c r="AF591" s="12">
        <v>1</v>
      </c>
      <c r="AG591" s="12">
        <v>280</v>
      </c>
      <c r="AH591" s="12">
        <v>1.83</v>
      </c>
      <c r="AI591" s="19">
        <f t="shared" si="786"/>
        <v>3.56684210526316</v>
      </c>
      <c r="AJ591" s="20">
        <v>0</v>
      </c>
      <c r="AK591" s="12">
        <v>0.99</v>
      </c>
      <c r="AL591" s="12">
        <v>1.98</v>
      </c>
      <c r="AM591" s="9">
        <f t="shared" si="787"/>
        <v>2.9602</v>
      </c>
      <c r="AN591" s="10">
        <v>1.225</v>
      </c>
      <c r="AO591" s="22">
        <v>1.015</v>
      </c>
      <c r="AP591" s="21">
        <f t="shared" si="788"/>
        <v>0</v>
      </c>
      <c r="AV591" s="12">
        <v>35728</v>
      </c>
      <c r="AW591" s="12">
        <v>0</v>
      </c>
      <c r="AX591" s="13">
        <v>1.35</v>
      </c>
      <c r="AY591" s="14">
        <v>1</v>
      </c>
      <c r="AZ591" s="15">
        <f t="shared" si="789"/>
        <v>0</v>
      </c>
      <c r="BA591" s="12">
        <v>1</v>
      </c>
      <c r="BB591" s="12">
        <v>280</v>
      </c>
      <c r="BC591" s="12">
        <v>1.83</v>
      </c>
      <c r="BD591" s="19">
        <f t="shared" si="790"/>
        <v>3.56684210526316</v>
      </c>
      <c r="BE591" s="20">
        <v>0</v>
      </c>
      <c r="BF591" s="12">
        <v>1</v>
      </c>
      <c r="BG591" s="12">
        <v>3.11</v>
      </c>
      <c r="BH591" s="9">
        <f t="shared" si="791"/>
        <v>4.11</v>
      </c>
      <c r="BI591" s="10">
        <v>1.225</v>
      </c>
      <c r="BJ591" s="20">
        <v>1</v>
      </c>
      <c r="BK591" s="21">
        <f t="shared" si="792"/>
        <v>0</v>
      </c>
      <c r="BQ591" s="12">
        <v>35728</v>
      </c>
      <c r="BR591" s="12">
        <v>0</v>
      </c>
      <c r="BS591" s="13">
        <v>1.35</v>
      </c>
      <c r="BT591" s="14">
        <v>1</v>
      </c>
      <c r="BU591" s="15">
        <f t="shared" si="793"/>
        <v>0</v>
      </c>
      <c r="BV591" s="12">
        <v>1</v>
      </c>
      <c r="BW591" s="12">
        <v>280</v>
      </c>
      <c r="BX591" s="12">
        <v>1.83</v>
      </c>
      <c r="BY591" s="19">
        <f t="shared" si="794"/>
        <v>3.56684210526316</v>
      </c>
      <c r="BZ591" s="20">
        <v>0</v>
      </c>
      <c r="CA591" s="12">
        <v>1</v>
      </c>
      <c r="CB591" s="12">
        <v>3.11</v>
      </c>
      <c r="CC591" s="9">
        <f t="shared" si="795"/>
        <v>4.11</v>
      </c>
      <c r="CD591" s="10">
        <v>1.225</v>
      </c>
      <c r="CE591" s="22">
        <v>1.015</v>
      </c>
      <c r="CF591" s="21">
        <f t="shared" si="796"/>
        <v>0</v>
      </c>
      <c r="CL591" s="12">
        <v>41312</v>
      </c>
      <c r="CM591" s="12">
        <v>0.0253</v>
      </c>
      <c r="CN591" s="13">
        <v>1.35</v>
      </c>
      <c r="CO591" s="14">
        <v>1</v>
      </c>
      <c r="CP591" s="15">
        <f t="shared" si="797"/>
        <v>1411.01136</v>
      </c>
      <c r="CQ591" s="12">
        <v>1</v>
      </c>
      <c r="CR591" s="12">
        <v>280</v>
      </c>
      <c r="CS591" s="12">
        <v>1.83</v>
      </c>
      <c r="CT591" s="19">
        <f t="shared" si="798"/>
        <v>3.56684210526316</v>
      </c>
      <c r="CU591" s="20">
        <v>0</v>
      </c>
      <c r="CV591" s="12">
        <v>0.99</v>
      </c>
      <c r="CW591" s="12">
        <v>1.98</v>
      </c>
      <c r="CX591" s="9">
        <f t="shared" si="799"/>
        <v>2.9602</v>
      </c>
      <c r="CY591" s="10">
        <v>1.225</v>
      </c>
      <c r="CZ591" s="22">
        <v>1.085</v>
      </c>
      <c r="DA591" s="21">
        <f t="shared" si="800"/>
        <v>19801.6452653421</v>
      </c>
      <c r="DG591" s="12">
        <v>41606</v>
      </c>
      <c r="DH591" s="12">
        <v>0.0253</v>
      </c>
      <c r="DI591" s="13">
        <v>1.35</v>
      </c>
      <c r="DJ591" s="14">
        <v>1</v>
      </c>
      <c r="DK591" s="15">
        <f t="shared" si="801"/>
        <v>1421.05293</v>
      </c>
      <c r="DL591" s="12">
        <v>1</v>
      </c>
      <c r="DM591" s="12">
        <v>280</v>
      </c>
      <c r="DN591" s="12">
        <v>1.83</v>
      </c>
      <c r="DO591" s="19">
        <f t="shared" si="802"/>
        <v>3.56684210526316</v>
      </c>
      <c r="DP591" s="20">
        <v>0</v>
      </c>
      <c r="DQ591" s="12">
        <v>1</v>
      </c>
      <c r="DR591" s="12">
        <v>3.11</v>
      </c>
      <c r="DS591" s="9">
        <f t="shared" si="803"/>
        <v>4.11</v>
      </c>
      <c r="DT591" s="10">
        <v>1.225</v>
      </c>
      <c r="DU591" s="22">
        <v>1.085</v>
      </c>
      <c r="DV591" s="21">
        <f t="shared" si="804"/>
        <v>27688.6503983065</v>
      </c>
      <c r="EB591" s="12">
        <v>41606</v>
      </c>
      <c r="EC591" s="12">
        <v>0.02992</v>
      </c>
      <c r="ED591" s="13">
        <v>1.35</v>
      </c>
      <c r="EE591" s="14">
        <v>1</v>
      </c>
      <c r="EF591" s="15">
        <f t="shared" si="805"/>
        <v>1680.549552</v>
      </c>
      <c r="EG591" s="12">
        <v>1</v>
      </c>
      <c r="EH591" s="12">
        <v>280</v>
      </c>
      <c r="EI591" s="12">
        <v>1.92</v>
      </c>
      <c r="EJ591" s="19">
        <f t="shared" si="806"/>
        <v>3.65684210526316</v>
      </c>
      <c r="EK591" s="20">
        <v>0</v>
      </c>
      <c r="EL591" s="12">
        <v>1</v>
      </c>
      <c r="EM591" s="12">
        <v>3.91</v>
      </c>
      <c r="EN591" s="9">
        <f t="shared" si="807"/>
        <v>4.91</v>
      </c>
      <c r="EO591" s="10">
        <v>1.225</v>
      </c>
      <c r="EP591" s="22">
        <v>1.2</v>
      </c>
      <c r="EQ591" s="21">
        <f t="shared" si="808"/>
        <v>44356.4068316928</v>
      </c>
    </row>
    <row r="592" s="1" customFormat="1" customHeight="1" spans="6:147">
      <c r="F592" s="28" t="s">
        <v>33</v>
      </c>
      <c r="G592" s="29"/>
      <c r="H592" s="29"/>
      <c r="I592" s="29"/>
      <c r="J592" s="29"/>
      <c r="K592" s="29"/>
      <c r="L592" s="29"/>
      <c r="M592" s="29"/>
      <c r="N592" s="30">
        <f>SUM(U567:U591)</f>
        <v>880566.394171448</v>
      </c>
      <c r="O592" s="30"/>
      <c r="P592" s="30"/>
      <c r="Q592" s="30"/>
      <c r="R592" s="30"/>
      <c r="S592" s="30"/>
      <c r="T592" s="30"/>
      <c r="U592" s="30"/>
      <c r="V592" s="1"/>
      <c r="W592" s="1"/>
      <c r="X592" s="1"/>
      <c r="Y592" s="1"/>
      <c r="Z592" s="1"/>
      <c r="AA592" s="28" t="s">
        <v>33</v>
      </c>
      <c r="AB592" s="29"/>
      <c r="AC592" s="29"/>
      <c r="AD592" s="29"/>
      <c r="AE592" s="29"/>
      <c r="AF592" s="29"/>
      <c r="AG592" s="29"/>
      <c r="AH592" s="29"/>
      <c r="AI592" s="30">
        <f>SUM(AP567:AP591)</f>
        <v>1104306.76874616</v>
      </c>
      <c r="AJ592" s="30"/>
      <c r="AK592" s="30"/>
      <c r="AL592" s="30"/>
      <c r="AM592" s="30"/>
      <c r="AN592" s="30"/>
      <c r="AO592" s="30"/>
      <c r="AP592" s="30"/>
      <c r="AQ592" s="1"/>
      <c r="AR592" s="1"/>
      <c r="AS592" s="1"/>
      <c r="AT592" s="1"/>
      <c r="AU592" s="1"/>
      <c r="AV592" s="28" t="s">
        <v>33</v>
      </c>
      <c r="AW592" s="29"/>
      <c r="AX592" s="29"/>
      <c r="AY592" s="29"/>
      <c r="AZ592" s="29"/>
      <c r="BA592" s="29"/>
      <c r="BB592" s="29"/>
      <c r="BC592" s="29"/>
      <c r="BD592" s="30">
        <f>SUM(BK567:BK591)</f>
        <v>1225300.65158635</v>
      </c>
      <c r="BE592" s="30"/>
      <c r="BF592" s="30"/>
      <c r="BG592" s="30"/>
      <c r="BH592" s="30"/>
      <c r="BI592" s="30"/>
      <c r="BJ592" s="30"/>
      <c r="BK592" s="30"/>
      <c r="BL592" s="1"/>
      <c r="BM592" s="1"/>
      <c r="BN592" s="1"/>
      <c r="BO592" s="1"/>
      <c r="BP592" s="1"/>
      <c r="BQ592" s="28" t="s">
        <v>33</v>
      </c>
      <c r="BR592" s="29"/>
      <c r="BS592" s="29"/>
      <c r="BT592" s="29"/>
      <c r="BU592" s="29"/>
      <c r="BV592" s="29"/>
      <c r="BW592" s="29"/>
      <c r="BX592" s="29"/>
      <c r="BY592" s="30">
        <f>SUM(CF567:CF591)</f>
        <v>1536901.93458686</v>
      </c>
      <c r="BZ592" s="30"/>
      <c r="CA592" s="30"/>
      <c r="CB592" s="30"/>
      <c r="CC592" s="30"/>
      <c r="CD592" s="30"/>
      <c r="CE592" s="30"/>
      <c r="CF592" s="30"/>
      <c r="CG592" s="1"/>
      <c r="CH592" s="1"/>
      <c r="CI592" s="1"/>
      <c r="CJ592" s="1"/>
      <c r="CK592" s="1"/>
      <c r="CL592" s="28" t="s">
        <v>33</v>
      </c>
      <c r="CM592" s="29"/>
      <c r="CN592" s="29"/>
      <c r="CO592" s="29"/>
      <c r="CP592" s="29"/>
      <c r="CQ592" s="29"/>
      <c r="CR592" s="29"/>
      <c r="CS592" s="29"/>
      <c r="CT592" s="30">
        <f>SUM(DA567:DA591)</f>
        <v>1335822.87753275</v>
      </c>
      <c r="CU592" s="30"/>
      <c r="CV592" s="30"/>
      <c r="CW592" s="30"/>
      <c r="CX592" s="30"/>
      <c r="CY592" s="30"/>
      <c r="CZ592" s="30"/>
      <c r="DA592" s="30"/>
      <c r="DB592" s="1"/>
      <c r="DC592" s="1"/>
      <c r="DD592" s="1"/>
      <c r="DE592" s="1"/>
      <c r="DF592" s="1"/>
      <c r="DG592" s="28" t="s">
        <v>33</v>
      </c>
      <c r="DH592" s="29"/>
      <c r="DI592" s="29"/>
      <c r="DJ592" s="29"/>
      <c r="DK592" s="29"/>
      <c r="DL592" s="29"/>
      <c r="DM592" s="29"/>
      <c r="DN592" s="29"/>
      <c r="DO592" s="30">
        <f>SUM(DV567:DV591)</f>
        <v>1859574.20051766</v>
      </c>
      <c r="DP592" s="30"/>
      <c r="DQ592" s="30"/>
      <c r="DR592" s="30"/>
      <c r="DS592" s="30"/>
      <c r="DT592" s="30"/>
      <c r="DU592" s="30"/>
      <c r="DV592" s="30"/>
      <c r="DW592" s="1"/>
      <c r="DX592" s="1"/>
      <c r="DY592" s="1"/>
      <c r="DZ592" s="1"/>
      <c r="EA592" s="1"/>
      <c r="EB592" s="28" t="s">
        <v>33</v>
      </c>
      <c r="EC592" s="29"/>
      <c r="ED592" s="29"/>
      <c r="EE592" s="29"/>
      <c r="EF592" s="29"/>
      <c r="EG592" s="29"/>
      <c r="EH592" s="29"/>
      <c r="EI592" s="29"/>
      <c r="EJ592" s="30">
        <f>SUM(EQ567:EQ591)</f>
        <v>2688841.24326732</v>
      </c>
      <c r="EK592" s="30"/>
      <c r="EL592" s="30"/>
      <c r="EM592" s="30"/>
      <c r="EN592" s="30"/>
      <c r="EO592" s="30"/>
      <c r="EP592" s="30"/>
      <c r="EQ592" s="30"/>
    </row>
    <row r="593" s="1" customFormat="1" customHeight="1" spans="6:147">
      <c r="F593" s="29"/>
      <c r="G593" s="29"/>
      <c r="H593" s="29"/>
      <c r="I593" s="29"/>
      <c r="J593" s="29"/>
      <c r="K593" s="29"/>
      <c r="L593" s="29"/>
      <c r="M593" s="29"/>
      <c r="N593" s="30"/>
      <c r="O593" s="30"/>
      <c r="P593" s="30"/>
      <c r="Q593" s="30"/>
      <c r="R593" s="30"/>
      <c r="S593" s="30"/>
      <c r="T593" s="30"/>
      <c r="U593" s="30"/>
      <c r="V593" s="1"/>
      <c r="W593" s="1"/>
      <c r="X593" s="1"/>
      <c r="Y593" s="1"/>
      <c r="Z593" s="1"/>
      <c r="AA593" s="29"/>
      <c r="AB593" s="29"/>
      <c r="AC593" s="29"/>
      <c r="AD593" s="29"/>
      <c r="AE593" s="29"/>
      <c r="AF593" s="29"/>
      <c r="AG593" s="29"/>
      <c r="AH593" s="29"/>
      <c r="AI593" s="30"/>
      <c r="AJ593" s="30"/>
      <c r="AK593" s="30"/>
      <c r="AL593" s="30"/>
      <c r="AM593" s="30"/>
      <c r="AN593" s="30"/>
      <c r="AO593" s="30"/>
      <c r="AP593" s="30"/>
      <c r="AQ593" s="1"/>
      <c r="AR593" s="1"/>
      <c r="AS593" s="1"/>
      <c r="AT593" s="1"/>
      <c r="AU593" s="1"/>
      <c r="AV593" s="29"/>
      <c r="AW593" s="29"/>
      <c r="AX593" s="29"/>
      <c r="AY593" s="29"/>
      <c r="AZ593" s="29"/>
      <c r="BA593" s="29"/>
      <c r="BB593" s="29"/>
      <c r="BC593" s="29"/>
      <c r="BD593" s="30"/>
      <c r="BE593" s="30"/>
      <c r="BF593" s="30"/>
      <c r="BG593" s="30"/>
      <c r="BH593" s="30"/>
      <c r="BI593" s="30"/>
      <c r="BJ593" s="30"/>
      <c r="BK593" s="30"/>
      <c r="BL593" s="1"/>
      <c r="BM593" s="1"/>
      <c r="BN593" s="1"/>
      <c r="BO593" s="1"/>
      <c r="BP593" s="1"/>
      <c r="BQ593" s="29"/>
      <c r="BR593" s="29"/>
      <c r="BS593" s="29"/>
      <c r="BT593" s="29"/>
      <c r="BU593" s="29"/>
      <c r="BV593" s="29"/>
      <c r="BW593" s="29"/>
      <c r="BX593" s="29"/>
      <c r="BY593" s="30"/>
      <c r="BZ593" s="30"/>
      <c r="CA593" s="30"/>
      <c r="CB593" s="30"/>
      <c r="CC593" s="30"/>
      <c r="CD593" s="30"/>
      <c r="CE593" s="30"/>
      <c r="CF593" s="30"/>
      <c r="CG593" s="1"/>
      <c r="CH593" s="1"/>
      <c r="CI593" s="1"/>
      <c r="CJ593" s="1"/>
      <c r="CK593" s="1"/>
      <c r="CL593" s="29"/>
      <c r="CM593" s="29"/>
      <c r="CN593" s="29"/>
      <c r="CO593" s="29"/>
      <c r="CP593" s="29"/>
      <c r="CQ593" s="29"/>
      <c r="CR593" s="29"/>
      <c r="CS593" s="29"/>
      <c r="CT593" s="30"/>
      <c r="CU593" s="30"/>
      <c r="CV593" s="30"/>
      <c r="CW593" s="30"/>
      <c r="CX593" s="30"/>
      <c r="CY593" s="30"/>
      <c r="CZ593" s="30"/>
      <c r="DA593" s="30"/>
      <c r="DB593" s="1"/>
      <c r="DC593" s="1"/>
      <c r="DD593" s="1"/>
      <c r="DE593" s="1"/>
      <c r="DF593" s="1"/>
      <c r="DG593" s="29"/>
      <c r="DH593" s="29"/>
      <c r="DI593" s="29"/>
      <c r="DJ593" s="29"/>
      <c r="DK593" s="29"/>
      <c r="DL593" s="29"/>
      <c r="DM593" s="29"/>
      <c r="DN593" s="29"/>
      <c r="DO593" s="30"/>
      <c r="DP593" s="30"/>
      <c r="DQ593" s="30"/>
      <c r="DR593" s="30"/>
      <c r="DS593" s="30"/>
      <c r="DT593" s="30"/>
      <c r="DU593" s="30"/>
      <c r="DV593" s="30"/>
      <c r="DW593" s="1"/>
      <c r="DX593" s="1"/>
      <c r="DY593" s="1"/>
      <c r="DZ593" s="1"/>
      <c r="EA593" s="1"/>
      <c r="EB593" s="29"/>
      <c r="EC593" s="29"/>
      <c r="ED593" s="29"/>
      <c r="EE593" s="29"/>
      <c r="EF593" s="29"/>
      <c r="EG593" s="29"/>
      <c r="EH593" s="29"/>
      <c r="EI593" s="29"/>
      <c r="EJ593" s="30"/>
      <c r="EK593" s="30"/>
      <c r="EL593" s="30"/>
      <c r="EM593" s="30"/>
      <c r="EN593" s="30"/>
      <c r="EO593" s="30"/>
      <c r="EP593" s="30"/>
      <c r="EQ593" s="30"/>
    </row>
    <row r="594" s="1" customFormat="1" customHeight="1" spans="6:147">
      <c r="F594" s="7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1"/>
      <c r="S594" s="1"/>
      <c r="T594" s="1"/>
      <c r="U594" s="1"/>
      <c r="V594" s="1"/>
      <c r="W594" s="1"/>
      <c r="X594" s="1"/>
      <c r="Y594" s="1"/>
      <c r="Z594" s="1"/>
      <c r="AA594" s="7"/>
      <c r="AB594" s="7"/>
      <c r="AC594" s="7"/>
      <c r="AD594" s="7"/>
      <c r="AE594" s="7"/>
      <c r="AF594" s="7"/>
      <c r="AG594" s="7"/>
      <c r="AH594" s="7"/>
      <c r="AI594" s="7"/>
      <c r="AJ594" s="7"/>
      <c r="AK594" s="7"/>
      <c r="AL594" s="7"/>
      <c r="AM594" s="1"/>
      <c r="AN594" s="1"/>
      <c r="AO594" s="1"/>
      <c r="AP594" s="1"/>
      <c r="AQ594" s="1"/>
      <c r="AR594" s="1"/>
      <c r="AS594" s="1"/>
      <c r="AT594" s="1"/>
      <c r="AU594" s="1"/>
      <c r="AV594" s="7"/>
      <c r="AW594" s="7"/>
      <c r="AX594" s="7"/>
      <c r="AY594" s="7"/>
      <c r="AZ594" s="7"/>
      <c r="BA594" s="7"/>
      <c r="BB594" s="7"/>
      <c r="BC594" s="7"/>
      <c r="BD594" s="7"/>
      <c r="BE594" s="7"/>
      <c r="BF594" s="7"/>
      <c r="BG594" s="7"/>
      <c r="BH594" s="1"/>
      <c r="BI594" s="1"/>
      <c r="BJ594" s="1"/>
      <c r="BK594" s="1"/>
      <c r="BL594" s="1"/>
      <c r="BM594" s="1"/>
      <c r="BN594" s="1"/>
      <c r="BO594" s="1"/>
      <c r="BP594" s="1"/>
      <c r="BQ594" s="7"/>
      <c r="BR594" s="7"/>
      <c r="BS594" s="7"/>
      <c r="BT594" s="7"/>
      <c r="BU594" s="7"/>
      <c r="BV594" s="7"/>
      <c r="BW594" s="7"/>
      <c r="BX594" s="7"/>
      <c r="BY594" s="7"/>
      <c r="BZ594" s="7"/>
      <c r="CA594" s="7"/>
      <c r="CB594" s="7"/>
      <c r="CC594" s="1"/>
      <c r="CD594" s="1"/>
      <c r="CE594" s="1"/>
      <c r="CF594" s="1"/>
      <c r="CG594" s="1"/>
      <c r="CH594" s="1"/>
      <c r="CI594" s="1"/>
      <c r="CJ594" s="1"/>
      <c r="CK594" s="1"/>
      <c r="CL594" s="7"/>
      <c r="CM594" s="7"/>
      <c r="CN594" s="7"/>
      <c r="CO594" s="7"/>
      <c r="CP594" s="7"/>
      <c r="CQ594" s="7"/>
      <c r="CR594" s="7"/>
      <c r="CS594" s="7"/>
      <c r="CT594" s="7"/>
      <c r="CU594" s="7"/>
      <c r="CV594" s="7"/>
      <c r="CW594" s="7"/>
      <c r="CX594" s="1"/>
      <c r="CY594" s="1"/>
      <c r="CZ594" s="1"/>
      <c r="DA594" s="1"/>
      <c r="DB594" s="1"/>
      <c r="DC594" s="1"/>
      <c r="DD594" s="1"/>
      <c r="DE594" s="1"/>
      <c r="DF594" s="1"/>
      <c r="DG594" s="7"/>
      <c r="DH594" s="7"/>
      <c r="DI594" s="7"/>
      <c r="DJ594" s="7"/>
      <c r="DK594" s="7"/>
      <c r="DL594" s="7"/>
      <c r="DM594" s="7"/>
      <c r="DN594" s="7"/>
      <c r="DO594" s="7"/>
      <c r="DP594" s="7"/>
      <c r="DQ594" s="7"/>
      <c r="DR594" s="7"/>
      <c r="DS594" s="1"/>
      <c r="DT594" s="1"/>
      <c r="DU594" s="1"/>
      <c r="DV594" s="1"/>
      <c r="DW594" s="1"/>
      <c r="DX594" s="1"/>
      <c r="DY594" s="1"/>
      <c r="DZ594" s="1"/>
      <c r="EA594" s="1"/>
      <c r="EB594" s="7"/>
      <c r="EC594" s="7"/>
      <c r="ED594" s="7"/>
      <c r="EE594" s="7"/>
      <c r="EF594" s="7"/>
      <c r="EG594" s="7"/>
      <c r="EH594" s="7"/>
      <c r="EI594" s="7"/>
      <c r="EJ594" s="7"/>
      <c r="EK594" s="7"/>
      <c r="EL594" s="7"/>
      <c r="EM594" s="7"/>
    </row>
    <row r="595" s="1" customFormat="1" customHeight="1" spans="6:147">
      <c r="F595" s="15" t="s">
        <v>8</v>
      </c>
      <c r="G595" s="15"/>
      <c r="H595" s="15"/>
      <c r="I595" s="15"/>
      <c r="J595" s="15"/>
      <c r="K595" s="9" t="s">
        <v>35</v>
      </c>
      <c r="L595" s="9"/>
      <c r="M595" s="9"/>
      <c r="N595" s="9"/>
      <c r="O595" s="10" t="s">
        <v>36</v>
      </c>
      <c r="P595" s="10"/>
      <c r="Q595" s="31" t="s">
        <v>14</v>
      </c>
      <c r="R595"/>
      <c r="S595"/>
      <c r="T595"/>
      <c r="U595"/>
      <c r="V595" s="1"/>
      <c r="W595" s="1"/>
      <c r="X595" s="1"/>
      <c r="Y595" s="1"/>
      <c r="Z595" s="1"/>
      <c r="AA595" s="15" t="s">
        <v>8</v>
      </c>
      <c r="AB595" s="15"/>
      <c r="AC595" s="15"/>
      <c r="AD595" s="15"/>
      <c r="AE595" s="15"/>
      <c r="AF595" s="9" t="s">
        <v>35</v>
      </c>
      <c r="AG595" s="9"/>
      <c r="AH595" s="9"/>
      <c r="AI595" s="9"/>
      <c r="AJ595" s="10" t="s">
        <v>36</v>
      </c>
      <c r="AK595" s="10"/>
      <c r="AL595" s="31" t="s">
        <v>14</v>
      </c>
      <c r="AM595"/>
      <c r="AN595"/>
      <c r="AO595"/>
      <c r="AP595"/>
      <c r="AQ595" s="1"/>
      <c r="AR595" s="1"/>
      <c r="AS595" s="1"/>
      <c r="AT595" s="1"/>
      <c r="AU595" s="1"/>
      <c r="AV595" s="15" t="s">
        <v>8</v>
      </c>
      <c r="AW595" s="15"/>
      <c r="AX595" s="15"/>
      <c r="AY595" s="15"/>
      <c r="AZ595" s="15"/>
      <c r="BA595" s="9" t="s">
        <v>35</v>
      </c>
      <c r="BB595" s="9"/>
      <c r="BC595" s="9"/>
      <c r="BD595" s="9"/>
      <c r="BE595" s="10" t="s">
        <v>36</v>
      </c>
      <c r="BF595" s="10"/>
      <c r="BG595" s="31" t="s">
        <v>14</v>
      </c>
      <c r="BH595"/>
      <c r="BI595"/>
      <c r="BJ595"/>
      <c r="BK595"/>
      <c r="BL595" s="1"/>
      <c r="BM595" s="1"/>
      <c r="BN595" s="1"/>
      <c r="BO595" s="1"/>
      <c r="BP595" s="1"/>
      <c r="BQ595" s="15" t="s">
        <v>8</v>
      </c>
      <c r="BR595" s="15"/>
      <c r="BS595" s="15"/>
      <c r="BT595" s="15"/>
      <c r="BU595" s="15"/>
      <c r="BV595" s="9" t="s">
        <v>35</v>
      </c>
      <c r="BW595" s="9"/>
      <c r="BX595" s="9"/>
      <c r="BY595" s="9"/>
      <c r="BZ595" s="10" t="s">
        <v>36</v>
      </c>
      <c r="CA595" s="10"/>
      <c r="CB595" s="31" t="s">
        <v>14</v>
      </c>
      <c r="CC595"/>
      <c r="CD595"/>
      <c r="CE595"/>
      <c r="CF595"/>
      <c r="CG595" s="1"/>
      <c r="CH595" s="1"/>
      <c r="CI595" s="1"/>
      <c r="CJ595" s="1"/>
      <c r="CK595" s="1"/>
      <c r="CL595" s="15" t="s">
        <v>8</v>
      </c>
      <c r="CM595" s="15"/>
      <c r="CN595" s="15"/>
      <c r="CO595" s="15"/>
      <c r="CP595" s="15"/>
      <c r="CQ595" s="9" t="s">
        <v>35</v>
      </c>
      <c r="CR595" s="9"/>
      <c r="CS595" s="9"/>
      <c r="CT595" s="9"/>
      <c r="CU595" s="10" t="s">
        <v>36</v>
      </c>
      <c r="CV595" s="10"/>
      <c r="CW595" s="31" t="s">
        <v>14</v>
      </c>
      <c r="CX595"/>
      <c r="CY595"/>
      <c r="CZ595"/>
      <c r="DA595"/>
      <c r="DB595" s="1"/>
      <c r="DC595" s="1"/>
      <c r="DD595" s="1"/>
      <c r="DE595" s="1"/>
      <c r="DF595" s="1"/>
      <c r="DG595" s="15" t="s">
        <v>8</v>
      </c>
      <c r="DH595" s="15"/>
      <c r="DI595" s="15"/>
      <c r="DJ595" s="15"/>
      <c r="DK595" s="15"/>
      <c r="DL595" s="9" t="s">
        <v>35</v>
      </c>
      <c r="DM595" s="9"/>
      <c r="DN595" s="9"/>
      <c r="DO595" s="9"/>
      <c r="DP595" s="10" t="s">
        <v>36</v>
      </c>
      <c r="DQ595" s="10"/>
      <c r="DR595" s="31" t="s">
        <v>14</v>
      </c>
      <c r="DS595"/>
      <c r="DT595"/>
      <c r="DU595"/>
      <c r="DV595"/>
      <c r="DW595" s="1"/>
      <c r="DX595" s="1"/>
      <c r="DY595" s="1"/>
      <c r="DZ595" s="1"/>
      <c r="EA595" s="1"/>
      <c r="EB595" s="15" t="s">
        <v>8</v>
      </c>
      <c r="EC595" s="15"/>
      <c r="ED595" s="15"/>
      <c r="EE595" s="15"/>
      <c r="EF595" s="15"/>
      <c r="EG595" s="9" t="s">
        <v>35</v>
      </c>
      <c r="EH595" s="9"/>
      <c r="EI595" s="9"/>
      <c r="EJ595" s="9"/>
      <c r="EK595" s="10" t="s">
        <v>36</v>
      </c>
      <c r="EL595" s="10"/>
      <c r="EM595" s="31" t="s">
        <v>14</v>
      </c>
      <c r="EN595"/>
      <c r="EO595"/>
      <c r="EP595"/>
      <c r="EQ595"/>
    </row>
    <row r="596" s="1" customFormat="1" customHeight="1" spans="6:147">
      <c r="F596" s="12" t="s">
        <v>37</v>
      </c>
      <c r="G596" s="12" t="s">
        <v>20</v>
      </c>
      <c r="H596" s="32" t="s">
        <v>38</v>
      </c>
      <c r="I596" s="33" t="s">
        <v>39</v>
      </c>
      <c r="J596" s="15" t="s">
        <v>8</v>
      </c>
      <c r="K596" s="12" t="s">
        <v>40</v>
      </c>
      <c r="L596" s="12" t="s">
        <v>27</v>
      </c>
      <c r="M596" s="12" t="s">
        <v>28</v>
      </c>
      <c r="N596" s="9" t="s">
        <v>41</v>
      </c>
      <c r="O596" s="12" t="s">
        <v>30</v>
      </c>
      <c r="P596" s="12" t="s">
        <v>42</v>
      </c>
      <c r="Q596" s="31"/>
      <c r="R596"/>
      <c r="S596"/>
      <c r="T596"/>
      <c r="U596"/>
      <c r="V596" s="1"/>
      <c r="W596" s="1"/>
      <c r="X596" s="1"/>
      <c r="Y596" s="1"/>
      <c r="Z596" s="1"/>
      <c r="AA596" s="12" t="s">
        <v>37</v>
      </c>
      <c r="AB596" s="12" t="s">
        <v>20</v>
      </c>
      <c r="AC596" s="32" t="s">
        <v>38</v>
      </c>
      <c r="AD596" s="33" t="s">
        <v>39</v>
      </c>
      <c r="AE596" s="15" t="s">
        <v>8</v>
      </c>
      <c r="AF596" s="12" t="s">
        <v>40</v>
      </c>
      <c r="AG596" s="12" t="s">
        <v>27</v>
      </c>
      <c r="AH596" s="12" t="s">
        <v>28</v>
      </c>
      <c r="AI596" s="9" t="s">
        <v>41</v>
      </c>
      <c r="AJ596" s="12" t="s">
        <v>30</v>
      </c>
      <c r="AK596" s="12" t="s">
        <v>42</v>
      </c>
      <c r="AL596" s="31"/>
      <c r="AM596"/>
      <c r="AN596"/>
      <c r="AO596"/>
      <c r="AP596"/>
      <c r="AQ596" s="1"/>
      <c r="AR596" s="1"/>
      <c r="AS596" s="1"/>
      <c r="AT596" s="1"/>
      <c r="AU596" s="1"/>
      <c r="AV596" s="12" t="s">
        <v>37</v>
      </c>
      <c r="AW596" s="12" t="s">
        <v>20</v>
      </c>
      <c r="AX596" s="32" t="s">
        <v>38</v>
      </c>
      <c r="AY596" s="33" t="s">
        <v>39</v>
      </c>
      <c r="AZ596" s="15" t="s">
        <v>8</v>
      </c>
      <c r="BA596" s="12" t="s">
        <v>40</v>
      </c>
      <c r="BB596" s="12" t="s">
        <v>27</v>
      </c>
      <c r="BC596" s="12" t="s">
        <v>28</v>
      </c>
      <c r="BD596" s="9" t="s">
        <v>41</v>
      </c>
      <c r="BE596" s="12" t="s">
        <v>30</v>
      </c>
      <c r="BF596" s="12" t="s">
        <v>42</v>
      </c>
      <c r="BG596" s="31"/>
      <c r="BH596"/>
      <c r="BI596"/>
      <c r="BJ596"/>
      <c r="BK596"/>
      <c r="BL596" s="1"/>
      <c r="BM596" s="1"/>
      <c r="BN596" s="1"/>
      <c r="BO596" s="1"/>
      <c r="BP596" s="1"/>
      <c r="BQ596" s="12" t="s">
        <v>37</v>
      </c>
      <c r="BR596" s="12" t="s">
        <v>20</v>
      </c>
      <c r="BS596" s="32" t="s">
        <v>38</v>
      </c>
      <c r="BT596" s="33" t="s">
        <v>39</v>
      </c>
      <c r="BU596" s="15" t="s">
        <v>8</v>
      </c>
      <c r="BV596" s="12" t="s">
        <v>40</v>
      </c>
      <c r="BW596" s="12" t="s">
        <v>27</v>
      </c>
      <c r="BX596" s="12" t="s">
        <v>28</v>
      </c>
      <c r="BY596" s="9" t="s">
        <v>41</v>
      </c>
      <c r="BZ596" s="12" t="s">
        <v>30</v>
      </c>
      <c r="CA596" s="12" t="s">
        <v>42</v>
      </c>
      <c r="CB596" s="31"/>
      <c r="CC596"/>
      <c r="CD596"/>
      <c r="CE596"/>
      <c r="CF596"/>
      <c r="CG596" s="1"/>
      <c r="CH596" s="1"/>
      <c r="CI596" s="1"/>
      <c r="CJ596" s="1"/>
      <c r="CK596" s="1"/>
      <c r="CL596" s="12" t="s">
        <v>37</v>
      </c>
      <c r="CM596" s="12" t="s">
        <v>20</v>
      </c>
      <c r="CN596" s="32" t="s">
        <v>38</v>
      </c>
      <c r="CO596" s="33" t="s">
        <v>39</v>
      </c>
      <c r="CP596" s="15" t="s">
        <v>8</v>
      </c>
      <c r="CQ596" s="12" t="s">
        <v>40</v>
      </c>
      <c r="CR596" s="12" t="s">
        <v>27</v>
      </c>
      <c r="CS596" s="12" t="s">
        <v>28</v>
      </c>
      <c r="CT596" s="9" t="s">
        <v>41</v>
      </c>
      <c r="CU596" s="12" t="s">
        <v>30</v>
      </c>
      <c r="CV596" s="12" t="s">
        <v>42</v>
      </c>
      <c r="CW596" s="31"/>
      <c r="CX596"/>
      <c r="CY596"/>
      <c r="CZ596"/>
      <c r="DA596"/>
      <c r="DB596" s="1"/>
      <c r="DC596" s="1"/>
      <c r="DD596" s="1"/>
      <c r="DE596" s="1"/>
      <c r="DF596" s="1"/>
      <c r="DG596" s="12" t="s">
        <v>37</v>
      </c>
      <c r="DH596" s="12" t="s">
        <v>20</v>
      </c>
      <c r="DI596" s="32" t="s">
        <v>38</v>
      </c>
      <c r="DJ596" s="33" t="s">
        <v>39</v>
      </c>
      <c r="DK596" s="15" t="s">
        <v>8</v>
      </c>
      <c r="DL596" s="12" t="s">
        <v>40</v>
      </c>
      <c r="DM596" s="12" t="s">
        <v>27</v>
      </c>
      <c r="DN596" s="12" t="s">
        <v>28</v>
      </c>
      <c r="DO596" s="9" t="s">
        <v>41</v>
      </c>
      <c r="DP596" s="12" t="s">
        <v>30</v>
      </c>
      <c r="DQ596" s="12" t="s">
        <v>42</v>
      </c>
      <c r="DR596" s="31"/>
      <c r="DS596"/>
      <c r="DT596"/>
      <c r="DU596"/>
      <c r="DV596"/>
      <c r="DW596" s="1"/>
      <c r="DX596" s="1"/>
      <c r="DY596" s="1"/>
      <c r="DZ596" s="1"/>
      <c r="EA596" s="1"/>
      <c r="EB596" s="12" t="s">
        <v>37</v>
      </c>
      <c r="EC596" s="12" t="s">
        <v>20</v>
      </c>
      <c r="ED596" s="32" t="s">
        <v>38</v>
      </c>
      <c r="EE596" s="33" t="s">
        <v>39</v>
      </c>
      <c r="EF596" s="15" t="s">
        <v>8</v>
      </c>
      <c r="EG596" s="12" t="s">
        <v>40</v>
      </c>
      <c r="EH596" s="12" t="s">
        <v>27</v>
      </c>
      <c r="EI596" s="12" t="s">
        <v>28</v>
      </c>
      <c r="EJ596" s="9" t="s">
        <v>41</v>
      </c>
      <c r="EK596" s="12" t="s">
        <v>30</v>
      </c>
      <c r="EL596" s="12" t="s">
        <v>42</v>
      </c>
      <c r="EM596" s="31"/>
      <c r="EN596"/>
      <c r="EO596"/>
      <c r="EP596"/>
      <c r="EQ596"/>
    </row>
    <row r="597" s="1" customFormat="1" customHeight="1" spans="6:147">
      <c r="F597" s="12">
        <v>1197</v>
      </c>
      <c r="G597" s="12">
        <v>1524</v>
      </c>
      <c r="H597" s="32">
        <v>0.524</v>
      </c>
      <c r="I597" s="33">
        <v>1.047</v>
      </c>
      <c r="J597" s="34">
        <f t="shared" ref="J597:J610" si="809">F597*H597+G597*I597</f>
        <v>2222.856</v>
      </c>
      <c r="K597" s="12">
        <v>1</v>
      </c>
      <c r="L597" s="12">
        <v>0.89</v>
      </c>
      <c r="M597" s="12">
        <v>3.14</v>
      </c>
      <c r="N597" s="35">
        <f t="shared" ref="N597:N610" si="810">1+L597*M597</f>
        <v>3.7946</v>
      </c>
      <c r="O597" s="12">
        <v>1.225</v>
      </c>
      <c r="P597" s="12">
        <v>0.5</v>
      </c>
      <c r="Q597" s="36">
        <f t="shared" ref="Q597:Q610" si="811">J597*K597*N597*O597*P597</f>
        <v>5166.34524378</v>
      </c>
      <c r="R597"/>
      <c r="S597"/>
      <c r="T597"/>
      <c r="U597"/>
      <c r="V597" s="1"/>
      <c r="W597" s="1"/>
      <c r="X597" s="1"/>
      <c r="Y597" s="1"/>
      <c r="Z597" s="1"/>
      <c r="AA597" s="12">
        <v>1197</v>
      </c>
      <c r="AB597" s="12">
        <v>1524</v>
      </c>
      <c r="AC597" s="32">
        <v>0.524</v>
      </c>
      <c r="AD597" s="33">
        <v>1.047</v>
      </c>
      <c r="AE597" s="34">
        <f t="shared" ref="AE597:AE610" si="812">AA597*AC597+AB597*AD597</f>
        <v>2222.856</v>
      </c>
      <c r="AF597" s="12">
        <v>1</v>
      </c>
      <c r="AG597" s="12">
        <v>0.89</v>
      </c>
      <c r="AH597" s="12">
        <v>3.14</v>
      </c>
      <c r="AI597" s="35">
        <f t="shared" ref="AI597:AI610" si="813">1+AG597*AH597</f>
        <v>3.7946</v>
      </c>
      <c r="AJ597" s="12">
        <v>1.225</v>
      </c>
      <c r="AK597" s="12">
        <v>0.5</v>
      </c>
      <c r="AL597" s="36">
        <f t="shared" ref="AL597:AL610" si="814">AE597*AF597*AI597*AJ597*AK597</f>
        <v>5166.34524378</v>
      </c>
      <c r="AM597"/>
      <c r="AN597"/>
      <c r="AO597"/>
      <c r="AP597"/>
      <c r="AQ597" s="1"/>
      <c r="AR597" s="1"/>
      <c r="AS597" s="1"/>
      <c r="AT597" s="1"/>
      <c r="AU597" s="1"/>
      <c r="AV597" s="12">
        <v>1197</v>
      </c>
      <c r="AW597" s="12">
        <v>1524</v>
      </c>
      <c r="AX597" s="32">
        <v>0.524</v>
      </c>
      <c r="AY597" s="33">
        <v>1.047</v>
      </c>
      <c r="AZ597" s="34">
        <f t="shared" ref="AZ597:AZ610" si="815">AV597*AX597+AW597*AY597</f>
        <v>2222.856</v>
      </c>
      <c r="BA597" s="12">
        <v>1</v>
      </c>
      <c r="BB597" s="12">
        <v>0.89</v>
      </c>
      <c r="BC597" s="12">
        <v>3.14</v>
      </c>
      <c r="BD597" s="35">
        <f t="shared" ref="BD597:BD610" si="816">1+BB597*BC597</f>
        <v>3.7946</v>
      </c>
      <c r="BE597" s="12">
        <v>1.225</v>
      </c>
      <c r="BF597" s="12">
        <v>0.5</v>
      </c>
      <c r="BG597" s="36">
        <f t="shared" ref="BG597:BG610" si="817">AZ597*BA597*BD597*BE597*BF597</f>
        <v>5166.34524378</v>
      </c>
      <c r="BH597"/>
      <c r="BI597"/>
      <c r="BJ597"/>
      <c r="BK597"/>
      <c r="BL597" s="1"/>
      <c r="BM597" s="1"/>
      <c r="BN597" s="1"/>
      <c r="BO597" s="1"/>
      <c r="BP597" s="1"/>
      <c r="BQ597" s="12">
        <v>1197</v>
      </c>
      <c r="BR597" s="12">
        <v>1524</v>
      </c>
      <c r="BS597" s="32">
        <v>0.524</v>
      </c>
      <c r="BT597" s="33">
        <v>1.047</v>
      </c>
      <c r="BU597" s="34">
        <f t="shared" ref="BU597:BU610" si="818">BQ597*BS597+BR597*BT597</f>
        <v>2222.856</v>
      </c>
      <c r="BV597" s="12">
        <v>1</v>
      </c>
      <c r="BW597" s="12">
        <v>0.89</v>
      </c>
      <c r="BX597" s="12">
        <v>3.14</v>
      </c>
      <c r="BY597" s="35">
        <f t="shared" ref="BY597:BY610" si="819">1+BW597*BX597</f>
        <v>3.7946</v>
      </c>
      <c r="BZ597" s="12">
        <v>1.225</v>
      </c>
      <c r="CA597" s="12">
        <v>0.5</v>
      </c>
      <c r="CB597" s="36">
        <f t="shared" ref="CB597:CB610" si="820">BU597*BV597*BY597*BZ597*CA597</f>
        <v>5166.34524378</v>
      </c>
      <c r="CC597"/>
      <c r="CD597"/>
      <c r="CE597"/>
      <c r="CF597"/>
      <c r="CG597" s="1"/>
      <c r="CH597" s="1"/>
      <c r="CI597" s="1"/>
      <c r="CJ597" s="1"/>
      <c r="CK597" s="1"/>
      <c r="CL597" s="12">
        <v>1197</v>
      </c>
      <c r="CM597" s="12">
        <f t="shared" ref="CM597:CM610" si="821">1524+145</f>
        <v>1669</v>
      </c>
      <c r="CN597" s="32">
        <v>0.524</v>
      </c>
      <c r="CO597" s="33">
        <v>1.047</v>
      </c>
      <c r="CP597" s="34">
        <f t="shared" ref="CP597:CP610" si="822">CL597*CN597+CM597*CO597</f>
        <v>2374.671</v>
      </c>
      <c r="CQ597" s="12">
        <v>1</v>
      </c>
      <c r="CR597" s="12">
        <v>0.89</v>
      </c>
      <c r="CS597" s="12">
        <v>3.14</v>
      </c>
      <c r="CT597" s="35">
        <f t="shared" ref="CT597:CT610" si="823">1+CR597*CS597</f>
        <v>3.7946</v>
      </c>
      <c r="CU597" s="12">
        <v>1.225</v>
      </c>
      <c r="CV597" s="12">
        <v>0.5</v>
      </c>
      <c r="CW597" s="36">
        <f t="shared" ref="CW597:CW610" si="824">CP597*CQ597*CT597*CU597*CV597</f>
        <v>5519.1925281675</v>
      </c>
      <c r="CX597"/>
      <c r="CY597"/>
      <c r="CZ597"/>
      <c r="DA597"/>
      <c r="DB597" s="1"/>
      <c r="DC597" s="1"/>
      <c r="DD597" s="1"/>
      <c r="DE597" s="1"/>
      <c r="DF597" s="1"/>
      <c r="DG597" s="12">
        <v>1197</v>
      </c>
      <c r="DH597" s="12">
        <f t="shared" ref="DH597:DH610" si="825">1524+145</f>
        <v>1669</v>
      </c>
      <c r="DI597" s="32">
        <v>0.524</v>
      </c>
      <c r="DJ597" s="33">
        <v>1.047</v>
      </c>
      <c r="DK597" s="34">
        <f t="shared" ref="DK597:DK610" si="826">DG597*DI597+DH597*DJ597</f>
        <v>2374.671</v>
      </c>
      <c r="DL597" s="12">
        <v>1</v>
      </c>
      <c r="DM597" s="12">
        <v>0.89</v>
      </c>
      <c r="DN597" s="12">
        <v>3.14</v>
      </c>
      <c r="DO597" s="35">
        <f t="shared" ref="DO597:DO610" si="827">1+DM597*DN597</f>
        <v>3.7946</v>
      </c>
      <c r="DP597" s="12">
        <v>1.225</v>
      </c>
      <c r="DQ597" s="12">
        <v>0.5</v>
      </c>
      <c r="DR597" s="36">
        <f t="shared" ref="DR597:DR610" si="828">DK597*DL597*DO597*DP597*DQ597</f>
        <v>5519.1925281675</v>
      </c>
      <c r="DS597"/>
      <c r="DT597"/>
      <c r="DU597"/>
      <c r="DV597"/>
      <c r="DW597" s="1"/>
      <c r="DX597" s="1"/>
      <c r="DY597" s="1"/>
      <c r="DZ597" s="1"/>
      <c r="EA597" s="1"/>
      <c r="EB597" s="12">
        <v>1197</v>
      </c>
      <c r="EC597" s="12">
        <f t="shared" ref="EC597:EC610" si="829">1524+145</f>
        <v>1669</v>
      </c>
      <c r="ED597" s="32">
        <v>0.524</v>
      </c>
      <c r="EE597" s="33">
        <v>1.047</v>
      </c>
      <c r="EF597" s="34">
        <f t="shared" ref="EF597:EF610" si="830">EB597*ED597+EC597*EE597</f>
        <v>2374.671</v>
      </c>
      <c r="EG597" s="12">
        <v>1</v>
      </c>
      <c r="EH597" s="12">
        <v>0.89</v>
      </c>
      <c r="EI597" s="12">
        <v>3.94</v>
      </c>
      <c r="EJ597" s="35">
        <f t="shared" ref="EJ597:EJ610" si="831">1+EH597*EI597</f>
        <v>4.5066</v>
      </c>
      <c r="EK597" s="12">
        <v>1.225</v>
      </c>
      <c r="EL597" s="12">
        <v>0.5</v>
      </c>
      <c r="EM597" s="36">
        <f t="shared" ref="EM597:EM610" si="832">EF597*EG597*EJ597*EK597*EL597</f>
        <v>6554.7865512675</v>
      </c>
      <c r="EN597"/>
      <c r="EO597"/>
      <c r="EP597"/>
      <c r="EQ597"/>
    </row>
    <row r="598" s="1" customFormat="1" customHeight="1" spans="6:147">
      <c r="F598" s="12">
        <v>1197</v>
      </c>
      <c r="G598" s="12">
        <v>1524</v>
      </c>
      <c r="H598" s="32">
        <v>0.68</v>
      </c>
      <c r="I598" s="33">
        <v>1.361</v>
      </c>
      <c r="J598" s="34">
        <f t="shared" si="809"/>
        <v>2888.124</v>
      </c>
      <c r="K598" s="12">
        <v>1</v>
      </c>
      <c r="L598" s="12">
        <v>0.89</v>
      </c>
      <c r="M598" s="12">
        <v>3.14</v>
      </c>
      <c r="N598" s="35">
        <f t="shared" si="810"/>
        <v>3.7946</v>
      </c>
      <c r="O598" s="12">
        <v>1.225</v>
      </c>
      <c r="P598" s="12">
        <v>0.5</v>
      </c>
      <c r="Q598" s="36">
        <f t="shared" si="811"/>
        <v>6712.55613987</v>
      </c>
      <c r="R598"/>
      <c r="S598"/>
      <c r="T598"/>
      <c r="U598"/>
      <c r="V598" s="1"/>
      <c r="W598" s="1"/>
      <c r="X598" s="1"/>
      <c r="Y598" s="1"/>
      <c r="Z598" s="1"/>
      <c r="AA598" s="12">
        <v>1197</v>
      </c>
      <c r="AB598" s="12">
        <v>1524</v>
      </c>
      <c r="AC598" s="32">
        <v>0.68</v>
      </c>
      <c r="AD598" s="33">
        <v>1.361</v>
      </c>
      <c r="AE598" s="34">
        <f t="shared" si="812"/>
        <v>2888.124</v>
      </c>
      <c r="AF598" s="12">
        <v>1</v>
      </c>
      <c r="AG598" s="12">
        <v>0.89</v>
      </c>
      <c r="AH598" s="12">
        <v>3.14</v>
      </c>
      <c r="AI598" s="35">
        <f t="shared" si="813"/>
        <v>3.7946</v>
      </c>
      <c r="AJ598" s="12">
        <v>1.225</v>
      </c>
      <c r="AK598" s="12">
        <v>0.5</v>
      </c>
      <c r="AL598" s="36">
        <f t="shared" si="814"/>
        <v>6712.55613987</v>
      </c>
      <c r="AM598"/>
      <c r="AN598"/>
      <c r="AO598"/>
      <c r="AP598"/>
      <c r="AQ598" s="1"/>
      <c r="AR598" s="1"/>
      <c r="AS598" s="1"/>
      <c r="AT598" s="1"/>
      <c r="AU598" s="1"/>
      <c r="AV598" s="12">
        <v>1197</v>
      </c>
      <c r="AW598" s="12">
        <v>1524</v>
      </c>
      <c r="AX598" s="32">
        <v>0.68</v>
      </c>
      <c r="AY598" s="33">
        <v>1.361</v>
      </c>
      <c r="AZ598" s="34">
        <f t="shared" si="815"/>
        <v>2888.124</v>
      </c>
      <c r="BA598" s="12">
        <v>1</v>
      </c>
      <c r="BB598" s="12">
        <v>0.89</v>
      </c>
      <c r="BC598" s="12">
        <v>3.14</v>
      </c>
      <c r="BD598" s="35">
        <f t="shared" si="816"/>
        <v>3.7946</v>
      </c>
      <c r="BE598" s="12">
        <v>1.225</v>
      </c>
      <c r="BF598" s="12">
        <v>0.5</v>
      </c>
      <c r="BG598" s="36">
        <f t="shared" si="817"/>
        <v>6712.55613987</v>
      </c>
      <c r="BH598"/>
      <c r="BI598"/>
      <c r="BJ598"/>
      <c r="BK598"/>
      <c r="BL598" s="1"/>
      <c r="BM598" s="1"/>
      <c r="BN598" s="1"/>
      <c r="BO598" s="1"/>
      <c r="BP598" s="1"/>
      <c r="BQ598" s="12">
        <v>1197</v>
      </c>
      <c r="BR598" s="12">
        <v>1524</v>
      </c>
      <c r="BS598" s="32">
        <v>0.68</v>
      </c>
      <c r="BT598" s="33">
        <v>1.361</v>
      </c>
      <c r="BU598" s="34">
        <f t="shared" si="818"/>
        <v>2888.124</v>
      </c>
      <c r="BV598" s="12">
        <v>1</v>
      </c>
      <c r="BW598" s="12">
        <v>0.89</v>
      </c>
      <c r="BX598" s="12">
        <v>3.14</v>
      </c>
      <c r="BY598" s="35">
        <f t="shared" si="819"/>
        <v>3.7946</v>
      </c>
      <c r="BZ598" s="12">
        <v>1.225</v>
      </c>
      <c r="CA598" s="12">
        <v>0.5</v>
      </c>
      <c r="CB598" s="36">
        <f t="shared" si="820"/>
        <v>6712.55613987</v>
      </c>
      <c r="CC598"/>
      <c r="CD598"/>
      <c r="CE598"/>
      <c r="CF598"/>
      <c r="CG598" s="1"/>
      <c r="CH598" s="1"/>
      <c r="CI598" s="1"/>
      <c r="CJ598" s="1"/>
      <c r="CK598" s="1"/>
      <c r="CL598" s="12">
        <v>1197</v>
      </c>
      <c r="CM598" s="12">
        <f t="shared" si="821"/>
        <v>1669</v>
      </c>
      <c r="CN598" s="32">
        <v>0.68</v>
      </c>
      <c r="CO598" s="33">
        <v>1.361</v>
      </c>
      <c r="CP598" s="34">
        <f t="shared" si="822"/>
        <v>3085.469</v>
      </c>
      <c r="CQ598" s="12">
        <v>1</v>
      </c>
      <c r="CR598" s="12">
        <v>0.89</v>
      </c>
      <c r="CS598" s="12">
        <v>3.14</v>
      </c>
      <c r="CT598" s="35">
        <f t="shared" si="823"/>
        <v>3.7946</v>
      </c>
      <c r="CU598" s="12">
        <v>1.225</v>
      </c>
      <c r="CV598" s="12">
        <v>0.5</v>
      </c>
      <c r="CW598" s="36">
        <f t="shared" si="824"/>
        <v>7171.2239087825</v>
      </c>
      <c r="CX598"/>
      <c r="CY598"/>
      <c r="CZ598"/>
      <c r="DA598"/>
      <c r="DB598" s="1"/>
      <c r="DC598" s="1"/>
      <c r="DD598" s="1"/>
      <c r="DE598" s="1"/>
      <c r="DF598" s="1"/>
      <c r="DG598" s="12">
        <v>1197</v>
      </c>
      <c r="DH598" s="12">
        <f t="shared" si="825"/>
        <v>1669</v>
      </c>
      <c r="DI598" s="32">
        <v>0.68</v>
      </c>
      <c r="DJ598" s="33">
        <v>1.361</v>
      </c>
      <c r="DK598" s="34">
        <f t="shared" si="826"/>
        <v>3085.469</v>
      </c>
      <c r="DL598" s="12">
        <v>1</v>
      </c>
      <c r="DM598" s="12">
        <v>0.89</v>
      </c>
      <c r="DN598" s="12">
        <v>3.14</v>
      </c>
      <c r="DO598" s="35">
        <f t="shared" si="827"/>
        <v>3.7946</v>
      </c>
      <c r="DP598" s="12">
        <v>1.225</v>
      </c>
      <c r="DQ598" s="12">
        <v>0.5</v>
      </c>
      <c r="DR598" s="36">
        <f t="shared" si="828"/>
        <v>7171.2239087825</v>
      </c>
      <c r="DS598"/>
      <c r="DT598"/>
      <c r="DU598"/>
      <c r="DV598"/>
      <c r="DW598" s="1"/>
      <c r="DX598" s="1"/>
      <c r="DY598" s="1"/>
      <c r="DZ598" s="1"/>
      <c r="EA598" s="1"/>
      <c r="EB598" s="12">
        <v>1197</v>
      </c>
      <c r="EC598" s="12">
        <f t="shared" si="829"/>
        <v>1669</v>
      </c>
      <c r="ED598" s="32">
        <v>0.68</v>
      </c>
      <c r="EE598" s="33">
        <v>1.361</v>
      </c>
      <c r="EF598" s="34">
        <f t="shared" si="830"/>
        <v>3085.469</v>
      </c>
      <c r="EG598" s="12">
        <v>1</v>
      </c>
      <c r="EH598" s="12">
        <v>0.89</v>
      </c>
      <c r="EI598" s="12">
        <v>3.94</v>
      </c>
      <c r="EJ598" s="35">
        <f t="shared" si="831"/>
        <v>4.5066</v>
      </c>
      <c r="EK598" s="12">
        <v>1.225</v>
      </c>
      <c r="EL598" s="12">
        <v>0.5</v>
      </c>
      <c r="EM598" s="36">
        <f t="shared" si="832"/>
        <v>8516.7969396825</v>
      </c>
      <c r="EN598"/>
      <c r="EO598"/>
      <c r="EP598"/>
      <c r="EQ598"/>
    </row>
    <row r="599" s="1" customFormat="1" customHeight="1" spans="6:147">
      <c r="F599" s="12">
        <v>1197</v>
      </c>
      <c r="G599" s="12">
        <v>1524</v>
      </c>
      <c r="H599" s="32">
        <v>0.524</v>
      </c>
      <c r="I599" s="33">
        <v>1.047</v>
      </c>
      <c r="J599" s="34">
        <f t="shared" si="809"/>
        <v>2222.856</v>
      </c>
      <c r="K599" s="12">
        <v>1</v>
      </c>
      <c r="L599" s="12">
        <v>0.89</v>
      </c>
      <c r="M599" s="12">
        <v>3.14</v>
      </c>
      <c r="N599" s="35">
        <f t="shared" si="810"/>
        <v>3.7946</v>
      </c>
      <c r="O599" s="12">
        <v>1.225</v>
      </c>
      <c r="P599" s="12">
        <v>0.5</v>
      </c>
      <c r="Q599" s="36">
        <f t="shared" si="811"/>
        <v>5166.34524378</v>
      </c>
      <c r="R599"/>
      <c r="S599"/>
      <c r="T599"/>
      <c r="U599"/>
      <c r="V599" s="1"/>
      <c r="W599" s="1"/>
      <c r="X599" s="1"/>
      <c r="Y599" s="1"/>
      <c r="Z599" s="1"/>
      <c r="AA599" s="12">
        <v>1197</v>
      </c>
      <c r="AB599" s="12">
        <v>1524</v>
      </c>
      <c r="AC599" s="32">
        <v>0.524</v>
      </c>
      <c r="AD599" s="33">
        <v>1.047</v>
      </c>
      <c r="AE599" s="34">
        <f t="shared" si="812"/>
        <v>2222.856</v>
      </c>
      <c r="AF599" s="12">
        <v>1</v>
      </c>
      <c r="AG599" s="12">
        <v>0.89</v>
      </c>
      <c r="AH599" s="12">
        <v>3.14</v>
      </c>
      <c r="AI599" s="35">
        <f t="shared" si="813"/>
        <v>3.7946</v>
      </c>
      <c r="AJ599" s="12">
        <v>1.225</v>
      </c>
      <c r="AK599" s="12">
        <v>0.5</v>
      </c>
      <c r="AL599" s="36">
        <f t="shared" si="814"/>
        <v>5166.34524378</v>
      </c>
      <c r="AM599"/>
      <c r="AN599"/>
      <c r="AO599"/>
      <c r="AP599"/>
      <c r="AQ599" s="1"/>
      <c r="AR599" s="1"/>
      <c r="AS599" s="1"/>
      <c r="AT599" s="1"/>
      <c r="AU599" s="1"/>
      <c r="AV599" s="12">
        <v>1197</v>
      </c>
      <c r="AW599" s="12">
        <v>1524</v>
      </c>
      <c r="AX599" s="32">
        <v>0.524</v>
      </c>
      <c r="AY599" s="33">
        <v>1.047</v>
      </c>
      <c r="AZ599" s="34">
        <f t="shared" si="815"/>
        <v>2222.856</v>
      </c>
      <c r="BA599" s="12">
        <v>1</v>
      </c>
      <c r="BB599" s="12">
        <v>0.89</v>
      </c>
      <c r="BC599" s="12">
        <v>3.14</v>
      </c>
      <c r="BD599" s="35">
        <f t="shared" si="816"/>
        <v>3.7946</v>
      </c>
      <c r="BE599" s="12">
        <v>1.225</v>
      </c>
      <c r="BF599" s="12">
        <v>0.5</v>
      </c>
      <c r="BG599" s="36">
        <f t="shared" si="817"/>
        <v>5166.34524378</v>
      </c>
      <c r="BH599"/>
      <c r="BI599"/>
      <c r="BJ599"/>
      <c r="BK599"/>
      <c r="BL599" s="1"/>
      <c r="BM599" s="1"/>
      <c r="BN599" s="1"/>
      <c r="BO599" s="1"/>
      <c r="BP599" s="1"/>
      <c r="BQ599" s="12">
        <v>1197</v>
      </c>
      <c r="BR599" s="12">
        <v>1524</v>
      </c>
      <c r="BS599" s="32">
        <v>0.524</v>
      </c>
      <c r="BT599" s="33">
        <v>1.047</v>
      </c>
      <c r="BU599" s="34">
        <f t="shared" si="818"/>
        <v>2222.856</v>
      </c>
      <c r="BV599" s="12">
        <v>1</v>
      </c>
      <c r="BW599" s="12">
        <v>0.89</v>
      </c>
      <c r="BX599" s="12">
        <v>3.14</v>
      </c>
      <c r="BY599" s="35">
        <f t="shared" si="819"/>
        <v>3.7946</v>
      </c>
      <c r="BZ599" s="12">
        <v>1.225</v>
      </c>
      <c r="CA599" s="12">
        <v>0.5</v>
      </c>
      <c r="CB599" s="36">
        <f t="shared" si="820"/>
        <v>5166.34524378</v>
      </c>
      <c r="CC599"/>
      <c r="CD599"/>
      <c r="CE599"/>
      <c r="CF599"/>
      <c r="CG599" s="1"/>
      <c r="CH599" s="1"/>
      <c r="CI599" s="1"/>
      <c r="CJ599" s="1"/>
      <c r="CK599" s="1"/>
      <c r="CL599" s="12">
        <v>1197</v>
      </c>
      <c r="CM599" s="12">
        <f t="shared" si="821"/>
        <v>1669</v>
      </c>
      <c r="CN599" s="32">
        <v>0.524</v>
      </c>
      <c r="CO599" s="33">
        <v>1.047</v>
      </c>
      <c r="CP599" s="34">
        <f t="shared" si="822"/>
        <v>2374.671</v>
      </c>
      <c r="CQ599" s="12">
        <v>1</v>
      </c>
      <c r="CR599" s="12">
        <v>0.89</v>
      </c>
      <c r="CS599" s="12">
        <v>3.14</v>
      </c>
      <c r="CT599" s="35">
        <f t="shared" si="823"/>
        <v>3.7946</v>
      </c>
      <c r="CU599" s="12">
        <v>1.225</v>
      </c>
      <c r="CV599" s="12">
        <v>0.5</v>
      </c>
      <c r="CW599" s="36">
        <f t="shared" si="824"/>
        <v>5519.1925281675</v>
      </c>
      <c r="CX599"/>
      <c r="CY599"/>
      <c r="CZ599"/>
      <c r="DA599"/>
      <c r="DB599" s="1"/>
      <c r="DC599" s="1"/>
      <c r="DD599" s="1"/>
      <c r="DE599" s="1"/>
      <c r="DF599" s="1"/>
      <c r="DG599" s="12">
        <v>1197</v>
      </c>
      <c r="DH599" s="12">
        <f t="shared" si="825"/>
        <v>1669</v>
      </c>
      <c r="DI599" s="32">
        <v>0.524</v>
      </c>
      <c r="DJ599" s="33">
        <v>1.047</v>
      </c>
      <c r="DK599" s="34">
        <f t="shared" si="826"/>
        <v>2374.671</v>
      </c>
      <c r="DL599" s="12">
        <v>1</v>
      </c>
      <c r="DM599" s="12">
        <v>0.89</v>
      </c>
      <c r="DN599" s="12">
        <v>3.14</v>
      </c>
      <c r="DO599" s="35">
        <f t="shared" si="827"/>
        <v>3.7946</v>
      </c>
      <c r="DP599" s="12">
        <v>1.225</v>
      </c>
      <c r="DQ599" s="12">
        <v>0.5</v>
      </c>
      <c r="DR599" s="36">
        <f t="shared" si="828"/>
        <v>5519.1925281675</v>
      </c>
      <c r="DS599"/>
      <c r="DT599"/>
      <c r="DU599"/>
      <c r="DV599"/>
      <c r="DW599" s="1"/>
      <c r="DX599" s="1"/>
      <c r="DY599" s="1"/>
      <c r="DZ599" s="1"/>
      <c r="EA599" s="1"/>
      <c r="EB599" s="12">
        <v>1197</v>
      </c>
      <c r="EC599" s="12">
        <f t="shared" si="829"/>
        <v>1669</v>
      </c>
      <c r="ED599" s="32">
        <v>0.524</v>
      </c>
      <c r="EE599" s="33">
        <v>1.047</v>
      </c>
      <c r="EF599" s="34">
        <f t="shared" si="830"/>
        <v>2374.671</v>
      </c>
      <c r="EG599" s="12">
        <v>1</v>
      </c>
      <c r="EH599" s="12">
        <v>0.89</v>
      </c>
      <c r="EI599" s="12">
        <v>3.94</v>
      </c>
      <c r="EJ599" s="35">
        <f t="shared" si="831"/>
        <v>4.5066</v>
      </c>
      <c r="EK599" s="12">
        <v>1.225</v>
      </c>
      <c r="EL599" s="12">
        <v>0.5</v>
      </c>
      <c r="EM599" s="36">
        <f t="shared" si="832"/>
        <v>6554.7865512675</v>
      </c>
      <c r="EN599"/>
      <c r="EO599"/>
      <c r="EP599"/>
      <c r="EQ599"/>
    </row>
    <row r="600" s="1" customFormat="1" customHeight="1" spans="6:147">
      <c r="F600" s="12">
        <v>1197</v>
      </c>
      <c r="G600" s="12">
        <v>1524</v>
      </c>
      <c r="H600" s="32">
        <v>0.68</v>
      </c>
      <c r="I600" s="33">
        <v>1.361</v>
      </c>
      <c r="J600" s="34">
        <f t="shared" si="809"/>
        <v>2888.124</v>
      </c>
      <c r="K600" s="12">
        <v>1</v>
      </c>
      <c r="L600" s="12">
        <v>0.89</v>
      </c>
      <c r="M600" s="12">
        <v>3.14</v>
      </c>
      <c r="N600" s="35">
        <f t="shared" si="810"/>
        <v>3.7946</v>
      </c>
      <c r="O600" s="12">
        <v>1.225</v>
      </c>
      <c r="P600" s="12">
        <v>0.5</v>
      </c>
      <c r="Q600" s="36">
        <f t="shared" si="811"/>
        <v>6712.55613987</v>
      </c>
      <c r="R600"/>
      <c r="S600"/>
      <c r="T600"/>
      <c r="U600"/>
      <c r="V600" s="1"/>
      <c r="W600" s="1"/>
      <c r="X600" s="1"/>
      <c r="Y600" s="1"/>
      <c r="Z600" s="1"/>
      <c r="AA600" s="12">
        <v>1197</v>
      </c>
      <c r="AB600" s="12">
        <v>1524</v>
      </c>
      <c r="AC600" s="32">
        <v>0.68</v>
      </c>
      <c r="AD600" s="33">
        <v>1.361</v>
      </c>
      <c r="AE600" s="34">
        <f t="shared" si="812"/>
        <v>2888.124</v>
      </c>
      <c r="AF600" s="12">
        <v>1</v>
      </c>
      <c r="AG600" s="12">
        <v>0.89</v>
      </c>
      <c r="AH600" s="12">
        <v>3.14</v>
      </c>
      <c r="AI600" s="35">
        <f t="shared" si="813"/>
        <v>3.7946</v>
      </c>
      <c r="AJ600" s="12">
        <v>1.225</v>
      </c>
      <c r="AK600" s="12">
        <v>0.5</v>
      </c>
      <c r="AL600" s="36">
        <f t="shared" si="814"/>
        <v>6712.55613987</v>
      </c>
      <c r="AM600"/>
      <c r="AN600"/>
      <c r="AO600"/>
      <c r="AP600"/>
      <c r="AQ600" s="1"/>
      <c r="AR600" s="1"/>
      <c r="AS600" s="1"/>
      <c r="AT600" s="1"/>
      <c r="AU600" s="1"/>
      <c r="AV600" s="12">
        <v>1197</v>
      </c>
      <c r="AW600" s="12">
        <v>1524</v>
      </c>
      <c r="AX600" s="32">
        <v>0.68</v>
      </c>
      <c r="AY600" s="33">
        <v>1.361</v>
      </c>
      <c r="AZ600" s="34">
        <f t="shared" si="815"/>
        <v>2888.124</v>
      </c>
      <c r="BA600" s="12">
        <v>1</v>
      </c>
      <c r="BB600" s="12">
        <v>0.89</v>
      </c>
      <c r="BC600" s="12">
        <v>3.14</v>
      </c>
      <c r="BD600" s="35">
        <f t="shared" si="816"/>
        <v>3.7946</v>
      </c>
      <c r="BE600" s="12">
        <v>1.225</v>
      </c>
      <c r="BF600" s="12">
        <v>0.5</v>
      </c>
      <c r="BG600" s="36">
        <f t="shared" si="817"/>
        <v>6712.55613987</v>
      </c>
      <c r="BH600"/>
      <c r="BI600"/>
      <c r="BJ600"/>
      <c r="BK600"/>
      <c r="BL600" s="1"/>
      <c r="BM600" s="1"/>
      <c r="BN600" s="1"/>
      <c r="BO600" s="1"/>
      <c r="BP600" s="1"/>
      <c r="BQ600" s="12">
        <v>1197</v>
      </c>
      <c r="BR600" s="12">
        <v>1524</v>
      </c>
      <c r="BS600" s="32">
        <v>0.68</v>
      </c>
      <c r="BT600" s="33">
        <v>1.361</v>
      </c>
      <c r="BU600" s="34">
        <f t="shared" si="818"/>
        <v>2888.124</v>
      </c>
      <c r="BV600" s="12">
        <v>1</v>
      </c>
      <c r="BW600" s="12">
        <v>0.89</v>
      </c>
      <c r="BX600" s="12">
        <v>3.14</v>
      </c>
      <c r="BY600" s="35">
        <f t="shared" si="819"/>
        <v>3.7946</v>
      </c>
      <c r="BZ600" s="12">
        <v>1.225</v>
      </c>
      <c r="CA600" s="12">
        <v>0.5</v>
      </c>
      <c r="CB600" s="36">
        <f t="shared" si="820"/>
        <v>6712.55613987</v>
      </c>
      <c r="CC600"/>
      <c r="CD600"/>
      <c r="CE600"/>
      <c r="CF600"/>
      <c r="CG600" s="1"/>
      <c r="CH600" s="1"/>
      <c r="CI600" s="1"/>
      <c r="CJ600" s="1"/>
      <c r="CK600" s="1"/>
      <c r="CL600" s="12">
        <v>1197</v>
      </c>
      <c r="CM600" s="12">
        <f t="shared" si="821"/>
        <v>1669</v>
      </c>
      <c r="CN600" s="32">
        <v>0.68</v>
      </c>
      <c r="CO600" s="33">
        <v>1.361</v>
      </c>
      <c r="CP600" s="34">
        <f t="shared" si="822"/>
        <v>3085.469</v>
      </c>
      <c r="CQ600" s="12">
        <v>1</v>
      </c>
      <c r="CR600" s="12">
        <v>0.89</v>
      </c>
      <c r="CS600" s="12">
        <v>3.14</v>
      </c>
      <c r="CT600" s="35">
        <f t="shared" si="823"/>
        <v>3.7946</v>
      </c>
      <c r="CU600" s="12">
        <v>1.225</v>
      </c>
      <c r="CV600" s="12">
        <v>0.5</v>
      </c>
      <c r="CW600" s="36">
        <f t="shared" si="824"/>
        <v>7171.2239087825</v>
      </c>
      <c r="CX600"/>
      <c r="CY600"/>
      <c r="CZ600"/>
      <c r="DA600"/>
      <c r="DB600" s="1"/>
      <c r="DC600" s="1"/>
      <c r="DD600" s="1"/>
      <c r="DE600" s="1"/>
      <c r="DF600" s="1"/>
      <c r="DG600" s="12">
        <v>1197</v>
      </c>
      <c r="DH600" s="12">
        <f t="shared" si="825"/>
        <v>1669</v>
      </c>
      <c r="DI600" s="32">
        <v>0.68</v>
      </c>
      <c r="DJ600" s="33">
        <v>1.361</v>
      </c>
      <c r="DK600" s="34">
        <f t="shared" si="826"/>
        <v>3085.469</v>
      </c>
      <c r="DL600" s="12">
        <v>1</v>
      </c>
      <c r="DM600" s="12">
        <v>0.89</v>
      </c>
      <c r="DN600" s="12">
        <v>3.14</v>
      </c>
      <c r="DO600" s="35">
        <f t="shared" si="827"/>
        <v>3.7946</v>
      </c>
      <c r="DP600" s="12">
        <v>1.225</v>
      </c>
      <c r="DQ600" s="12">
        <v>0.5</v>
      </c>
      <c r="DR600" s="36">
        <f t="shared" si="828"/>
        <v>7171.2239087825</v>
      </c>
      <c r="DS600"/>
      <c r="DT600"/>
      <c r="DU600"/>
      <c r="DV600"/>
      <c r="DW600" s="1"/>
      <c r="DX600" s="1"/>
      <c r="DY600" s="1"/>
      <c r="DZ600" s="1"/>
      <c r="EA600" s="1"/>
      <c r="EB600" s="12">
        <v>1197</v>
      </c>
      <c r="EC600" s="12">
        <f t="shared" si="829"/>
        <v>1669</v>
      </c>
      <c r="ED600" s="32">
        <v>0.68</v>
      </c>
      <c r="EE600" s="33">
        <v>1.361</v>
      </c>
      <c r="EF600" s="34">
        <f t="shared" si="830"/>
        <v>3085.469</v>
      </c>
      <c r="EG600" s="12">
        <v>1</v>
      </c>
      <c r="EH600" s="12">
        <v>0.89</v>
      </c>
      <c r="EI600" s="12">
        <v>3.94</v>
      </c>
      <c r="EJ600" s="35">
        <f t="shared" si="831"/>
        <v>4.5066</v>
      </c>
      <c r="EK600" s="12">
        <v>1.225</v>
      </c>
      <c r="EL600" s="12">
        <v>0.5</v>
      </c>
      <c r="EM600" s="36">
        <f t="shared" si="832"/>
        <v>8516.7969396825</v>
      </c>
      <c r="EN600"/>
      <c r="EO600"/>
      <c r="EP600"/>
      <c r="EQ600"/>
    </row>
    <row r="601" s="1" customFormat="1" customHeight="1" spans="6:147">
      <c r="F601" s="12">
        <v>1197</v>
      </c>
      <c r="G601" s="12">
        <v>1524</v>
      </c>
      <c r="H601" s="32">
        <v>0.524</v>
      </c>
      <c r="I601" s="33">
        <v>1.047</v>
      </c>
      <c r="J601" s="34">
        <f t="shared" si="809"/>
        <v>2222.856</v>
      </c>
      <c r="K601" s="12">
        <v>1</v>
      </c>
      <c r="L601" s="12">
        <v>0.89</v>
      </c>
      <c r="M601" s="12">
        <v>3.14</v>
      </c>
      <c r="N601" s="35">
        <f t="shared" si="810"/>
        <v>3.7946</v>
      </c>
      <c r="O601" s="12">
        <v>1.225</v>
      </c>
      <c r="P601" s="12">
        <v>0.5</v>
      </c>
      <c r="Q601" s="36">
        <f t="shared" si="811"/>
        <v>5166.34524378</v>
      </c>
      <c r="R601"/>
      <c r="S601"/>
      <c r="T601"/>
      <c r="U601"/>
      <c r="V601" s="1"/>
      <c r="W601" s="1"/>
      <c r="X601" s="1"/>
      <c r="Y601" s="1"/>
      <c r="Z601" s="1"/>
      <c r="AA601" s="12">
        <v>1197</v>
      </c>
      <c r="AB601" s="12">
        <v>1524</v>
      </c>
      <c r="AC601" s="32">
        <v>0.524</v>
      </c>
      <c r="AD601" s="33">
        <v>1.047</v>
      </c>
      <c r="AE601" s="34">
        <f t="shared" si="812"/>
        <v>2222.856</v>
      </c>
      <c r="AF601" s="12">
        <v>1</v>
      </c>
      <c r="AG601" s="12">
        <v>0.89</v>
      </c>
      <c r="AH601" s="12">
        <v>3.14</v>
      </c>
      <c r="AI601" s="35">
        <f t="shared" si="813"/>
        <v>3.7946</v>
      </c>
      <c r="AJ601" s="12">
        <v>1.225</v>
      </c>
      <c r="AK601" s="12">
        <v>0.5</v>
      </c>
      <c r="AL601" s="36">
        <f t="shared" si="814"/>
        <v>5166.34524378</v>
      </c>
      <c r="AM601"/>
      <c r="AN601"/>
      <c r="AO601"/>
      <c r="AP601"/>
      <c r="AQ601" s="1"/>
      <c r="AR601" s="1"/>
      <c r="AS601" s="1"/>
      <c r="AT601" s="1"/>
      <c r="AU601" s="1"/>
      <c r="AV601" s="12">
        <v>1197</v>
      </c>
      <c r="AW601" s="12">
        <v>1524</v>
      </c>
      <c r="AX601" s="32">
        <v>0.524</v>
      </c>
      <c r="AY601" s="33">
        <v>1.047</v>
      </c>
      <c r="AZ601" s="34">
        <f t="shared" si="815"/>
        <v>2222.856</v>
      </c>
      <c r="BA601" s="12">
        <v>1</v>
      </c>
      <c r="BB601" s="12">
        <v>0.89</v>
      </c>
      <c r="BC601" s="12">
        <v>3.14</v>
      </c>
      <c r="BD601" s="35">
        <f t="shared" si="816"/>
        <v>3.7946</v>
      </c>
      <c r="BE601" s="12">
        <v>1.225</v>
      </c>
      <c r="BF601" s="12">
        <v>0.5</v>
      </c>
      <c r="BG601" s="36">
        <f t="shared" si="817"/>
        <v>5166.34524378</v>
      </c>
      <c r="BH601"/>
      <c r="BI601"/>
      <c r="BJ601"/>
      <c r="BK601"/>
      <c r="BL601" s="1"/>
      <c r="BM601" s="1"/>
      <c r="BN601" s="1"/>
      <c r="BO601" s="1"/>
      <c r="BP601" s="1"/>
      <c r="BQ601" s="12">
        <v>1197</v>
      </c>
      <c r="BR601" s="12">
        <v>1524</v>
      </c>
      <c r="BS601" s="32">
        <v>0.524</v>
      </c>
      <c r="BT601" s="33">
        <v>1.047</v>
      </c>
      <c r="BU601" s="34">
        <f t="shared" si="818"/>
        <v>2222.856</v>
      </c>
      <c r="BV601" s="12">
        <v>1</v>
      </c>
      <c r="BW601" s="12">
        <v>0.89</v>
      </c>
      <c r="BX601" s="12">
        <v>3.14</v>
      </c>
      <c r="BY601" s="35">
        <f t="shared" si="819"/>
        <v>3.7946</v>
      </c>
      <c r="BZ601" s="12">
        <v>1.225</v>
      </c>
      <c r="CA601" s="12">
        <v>0.5</v>
      </c>
      <c r="CB601" s="36">
        <f t="shared" si="820"/>
        <v>5166.34524378</v>
      </c>
      <c r="CC601"/>
      <c r="CD601"/>
      <c r="CE601"/>
      <c r="CF601"/>
      <c r="CG601" s="1"/>
      <c r="CH601" s="1"/>
      <c r="CI601" s="1"/>
      <c r="CJ601" s="1"/>
      <c r="CK601" s="1"/>
      <c r="CL601" s="12">
        <v>1197</v>
      </c>
      <c r="CM601" s="12">
        <f t="shared" si="821"/>
        <v>1669</v>
      </c>
      <c r="CN601" s="32">
        <v>0.524</v>
      </c>
      <c r="CO601" s="33">
        <v>1.047</v>
      </c>
      <c r="CP601" s="34">
        <f t="shared" si="822"/>
        <v>2374.671</v>
      </c>
      <c r="CQ601" s="12">
        <v>1</v>
      </c>
      <c r="CR601" s="12">
        <v>0.89</v>
      </c>
      <c r="CS601" s="12">
        <v>3.14</v>
      </c>
      <c r="CT601" s="35">
        <f t="shared" si="823"/>
        <v>3.7946</v>
      </c>
      <c r="CU601" s="12">
        <v>1.225</v>
      </c>
      <c r="CV601" s="12">
        <v>0.5</v>
      </c>
      <c r="CW601" s="36">
        <f t="shared" si="824"/>
        <v>5519.1925281675</v>
      </c>
      <c r="CX601"/>
      <c r="CY601"/>
      <c r="CZ601"/>
      <c r="DA601"/>
      <c r="DB601" s="1"/>
      <c r="DC601" s="1"/>
      <c r="DD601" s="1"/>
      <c r="DE601" s="1"/>
      <c r="DF601" s="1"/>
      <c r="DG601" s="12">
        <v>1197</v>
      </c>
      <c r="DH601" s="12">
        <f t="shared" si="825"/>
        <v>1669</v>
      </c>
      <c r="DI601" s="32">
        <v>0.524</v>
      </c>
      <c r="DJ601" s="33">
        <v>1.047</v>
      </c>
      <c r="DK601" s="34">
        <f t="shared" si="826"/>
        <v>2374.671</v>
      </c>
      <c r="DL601" s="12">
        <v>1</v>
      </c>
      <c r="DM601" s="12">
        <v>0.89</v>
      </c>
      <c r="DN601" s="12">
        <v>3.14</v>
      </c>
      <c r="DO601" s="35">
        <f t="shared" si="827"/>
        <v>3.7946</v>
      </c>
      <c r="DP601" s="12">
        <v>1.225</v>
      </c>
      <c r="DQ601" s="12">
        <v>0.5</v>
      </c>
      <c r="DR601" s="36">
        <f t="shared" si="828"/>
        <v>5519.1925281675</v>
      </c>
      <c r="DS601"/>
      <c r="DT601"/>
      <c r="DU601"/>
      <c r="DV601"/>
      <c r="DW601" s="1"/>
      <c r="DX601" s="1"/>
      <c r="DY601" s="1"/>
      <c r="DZ601" s="1"/>
      <c r="EA601" s="1"/>
      <c r="EB601" s="12">
        <v>1197</v>
      </c>
      <c r="EC601" s="12">
        <f t="shared" si="829"/>
        <v>1669</v>
      </c>
      <c r="ED601" s="32">
        <v>0.524</v>
      </c>
      <c r="EE601" s="33">
        <v>1.047</v>
      </c>
      <c r="EF601" s="34">
        <f t="shared" si="830"/>
        <v>2374.671</v>
      </c>
      <c r="EG601" s="12">
        <v>1</v>
      </c>
      <c r="EH601" s="12">
        <v>0.89</v>
      </c>
      <c r="EI601" s="12">
        <v>3.94</v>
      </c>
      <c r="EJ601" s="35">
        <f t="shared" si="831"/>
        <v>4.5066</v>
      </c>
      <c r="EK601" s="12">
        <v>1.225</v>
      </c>
      <c r="EL601" s="12">
        <v>0.5</v>
      </c>
      <c r="EM601" s="36">
        <f t="shared" si="832"/>
        <v>6554.7865512675</v>
      </c>
      <c r="EN601"/>
      <c r="EO601"/>
      <c r="EP601"/>
      <c r="EQ601"/>
    </row>
    <row r="602" s="1" customFormat="1" customHeight="1" spans="6:147">
      <c r="F602" s="12">
        <v>1197</v>
      </c>
      <c r="G602" s="12">
        <v>1524</v>
      </c>
      <c r="H602" s="32">
        <v>0.68</v>
      </c>
      <c r="I602" s="33">
        <v>1.361</v>
      </c>
      <c r="J602" s="34">
        <f t="shared" si="809"/>
        <v>2888.124</v>
      </c>
      <c r="K602" s="12">
        <v>1</v>
      </c>
      <c r="L602" s="12">
        <v>0.89</v>
      </c>
      <c r="M602" s="12">
        <v>3.14</v>
      </c>
      <c r="N602" s="35">
        <f t="shared" si="810"/>
        <v>3.7946</v>
      </c>
      <c r="O602" s="12">
        <v>1.225</v>
      </c>
      <c r="P602" s="12">
        <v>0.5</v>
      </c>
      <c r="Q602" s="36">
        <f t="shared" si="811"/>
        <v>6712.55613987</v>
      </c>
      <c r="R602"/>
      <c r="S602"/>
      <c r="T602"/>
      <c r="U602"/>
      <c r="V602" s="1"/>
      <c r="W602" s="1"/>
      <c r="X602" s="1"/>
      <c r="Y602" s="1"/>
      <c r="Z602" s="1"/>
      <c r="AA602" s="12">
        <v>1197</v>
      </c>
      <c r="AB602" s="12">
        <v>1524</v>
      </c>
      <c r="AC602" s="32">
        <v>0.68</v>
      </c>
      <c r="AD602" s="33">
        <v>1.361</v>
      </c>
      <c r="AE602" s="34">
        <f t="shared" si="812"/>
        <v>2888.124</v>
      </c>
      <c r="AF602" s="12">
        <v>1</v>
      </c>
      <c r="AG602" s="12">
        <v>0.89</v>
      </c>
      <c r="AH602" s="12">
        <v>3.14</v>
      </c>
      <c r="AI602" s="35">
        <f t="shared" si="813"/>
        <v>3.7946</v>
      </c>
      <c r="AJ602" s="12">
        <v>1.225</v>
      </c>
      <c r="AK602" s="12">
        <v>0.5</v>
      </c>
      <c r="AL602" s="36">
        <f t="shared" si="814"/>
        <v>6712.55613987</v>
      </c>
      <c r="AM602"/>
      <c r="AN602"/>
      <c r="AO602"/>
      <c r="AP602"/>
      <c r="AQ602" s="1"/>
      <c r="AR602" s="1"/>
      <c r="AS602" s="1"/>
      <c r="AT602" s="1"/>
      <c r="AU602" s="1"/>
      <c r="AV602" s="12">
        <v>1197</v>
      </c>
      <c r="AW602" s="12">
        <v>1524</v>
      </c>
      <c r="AX602" s="32">
        <v>0.68</v>
      </c>
      <c r="AY602" s="33">
        <v>1.361</v>
      </c>
      <c r="AZ602" s="34">
        <f t="shared" si="815"/>
        <v>2888.124</v>
      </c>
      <c r="BA602" s="12">
        <v>1</v>
      </c>
      <c r="BB602" s="12">
        <v>0.89</v>
      </c>
      <c r="BC602" s="12">
        <v>3.14</v>
      </c>
      <c r="BD602" s="35">
        <f t="shared" si="816"/>
        <v>3.7946</v>
      </c>
      <c r="BE602" s="12">
        <v>1.225</v>
      </c>
      <c r="BF602" s="12">
        <v>0.5</v>
      </c>
      <c r="BG602" s="36">
        <f t="shared" si="817"/>
        <v>6712.55613987</v>
      </c>
      <c r="BH602"/>
      <c r="BI602"/>
      <c r="BJ602"/>
      <c r="BK602"/>
      <c r="BL602" s="1"/>
      <c r="BM602" s="1"/>
      <c r="BN602" s="1"/>
      <c r="BO602" s="1"/>
      <c r="BP602" s="1"/>
      <c r="BQ602" s="12">
        <v>1197</v>
      </c>
      <c r="BR602" s="12">
        <v>1524</v>
      </c>
      <c r="BS602" s="32">
        <v>0.68</v>
      </c>
      <c r="BT602" s="33">
        <v>1.361</v>
      </c>
      <c r="BU602" s="34">
        <f t="shared" si="818"/>
        <v>2888.124</v>
      </c>
      <c r="BV602" s="12">
        <v>1</v>
      </c>
      <c r="BW602" s="12">
        <v>0.89</v>
      </c>
      <c r="BX602" s="12">
        <v>3.14</v>
      </c>
      <c r="BY602" s="35">
        <f t="shared" si="819"/>
        <v>3.7946</v>
      </c>
      <c r="BZ602" s="12">
        <v>1.225</v>
      </c>
      <c r="CA602" s="12">
        <v>0.5</v>
      </c>
      <c r="CB602" s="36">
        <f t="shared" si="820"/>
        <v>6712.55613987</v>
      </c>
      <c r="CC602"/>
      <c r="CD602"/>
      <c r="CE602"/>
      <c r="CF602"/>
      <c r="CG602" s="1"/>
      <c r="CH602" s="1"/>
      <c r="CI602" s="1"/>
      <c r="CJ602" s="1"/>
      <c r="CK602" s="1"/>
      <c r="CL602" s="12">
        <v>1197</v>
      </c>
      <c r="CM602" s="12">
        <f t="shared" si="821"/>
        <v>1669</v>
      </c>
      <c r="CN602" s="32">
        <v>0.68</v>
      </c>
      <c r="CO602" s="33">
        <v>1.361</v>
      </c>
      <c r="CP602" s="34">
        <f t="shared" si="822"/>
        <v>3085.469</v>
      </c>
      <c r="CQ602" s="12">
        <v>1</v>
      </c>
      <c r="CR602" s="12">
        <v>0.89</v>
      </c>
      <c r="CS602" s="12">
        <v>3.14</v>
      </c>
      <c r="CT602" s="35">
        <f t="shared" si="823"/>
        <v>3.7946</v>
      </c>
      <c r="CU602" s="12">
        <v>1.225</v>
      </c>
      <c r="CV602" s="12">
        <v>0.5</v>
      </c>
      <c r="CW602" s="36">
        <f t="shared" si="824"/>
        <v>7171.2239087825</v>
      </c>
      <c r="CX602"/>
      <c r="CY602"/>
      <c r="CZ602"/>
      <c r="DA602"/>
      <c r="DB602" s="1"/>
      <c r="DC602" s="1"/>
      <c r="DD602" s="1"/>
      <c r="DE602" s="1"/>
      <c r="DF602" s="1"/>
      <c r="DG602" s="12">
        <v>1197</v>
      </c>
      <c r="DH602" s="12">
        <f t="shared" si="825"/>
        <v>1669</v>
      </c>
      <c r="DI602" s="32">
        <v>0.68</v>
      </c>
      <c r="DJ602" s="33">
        <v>1.361</v>
      </c>
      <c r="DK602" s="34">
        <f t="shared" si="826"/>
        <v>3085.469</v>
      </c>
      <c r="DL602" s="12">
        <v>1</v>
      </c>
      <c r="DM602" s="12">
        <v>0.89</v>
      </c>
      <c r="DN602" s="12">
        <v>3.14</v>
      </c>
      <c r="DO602" s="35">
        <f t="shared" si="827"/>
        <v>3.7946</v>
      </c>
      <c r="DP602" s="12">
        <v>1.225</v>
      </c>
      <c r="DQ602" s="12">
        <v>0.5</v>
      </c>
      <c r="DR602" s="36">
        <f t="shared" si="828"/>
        <v>7171.2239087825</v>
      </c>
      <c r="DS602"/>
      <c r="DT602"/>
      <c r="DU602"/>
      <c r="DV602"/>
      <c r="DW602" s="1"/>
      <c r="DX602" s="1"/>
      <c r="DY602" s="1"/>
      <c r="DZ602" s="1"/>
      <c r="EA602" s="1"/>
      <c r="EB602" s="12">
        <v>1197</v>
      </c>
      <c r="EC602" s="12">
        <f t="shared" si="829"/>
        <v>1669</v>
      </c>
      <c r="ED602" s="32">
        <v>0.68</v>
      </c>
      <c r="EE602" s="33">
        <v>1.361</v>
      </c>
      <c r="EF602" s="34">
        <f t="shared" si="830"/>
        <v>3085.469</v>
      </c>
      <c r="EG602" s="12">
        <v>1</v>
      </c>
      <c r="EH602" s="12">
        <v>0.89</v>
      </c>
      <c r="EI602" s="12">
        <v>3.94</v>
      </c>
      <c r="EJ602" s="35">
        <f t="shared" si="831"/>
        <v>4.5066</v>
      </c>
      <c r="EK602" s="12">
        <v>1.225</v>
      </c>
      <c r="EL602" s="12">
        <v>0.5</v>
      </c>
      <c r="EM602" s="36">
        <f t="shared" si="832"/>
        <v>8516.7969396825</v>
      </c>
      <c r="EN602"/>
      <c r="EO602"/>
      <c r="EP602"/>
      <c r="EQ602"/>
    </row>
    <row r="603" s="1" customFormat="1" customHeight="1" spans="6:147">
      <c r="F603" s="12">
        <v>1197</v>
      </c>
      <c r="G603" s="12">
        <v>1524</v>
      </c>
      <c r="H603" s="32">
        <v>0.524</v>
      </c>
      <c r="I603" s="33">
        <v>1.047</v>
      </c>
      <c r="J603" s="34">
        <f t="shared" si="809"/>
        <v>2222.856</v>
      </c>
      <c r="K603" s="12">
        <v>1</v>
      </c>
      <c r="L603" s="12">
        <v>0.89</v>
      </c>
      <c r="M603" s="12">
        <v>3.14</v>
      </c>
      <c r="N603" s="35">
        <f t="shared" si="810"/>
        <v>3.7946</v>
      </c>
      <c r="O603" s="12">
        <v>1.225</v>
      </c>
      <c r="P603" s="12">
        <v>0.5</v>
      </c>
      <c r="Q603" s="36">
        <f t="shared" si="811"/>
        <v>5166.34524378</v>
      </c>
      <c r="R603"/>
      <c r="S603"/>
      <c r="T603"/>
      <c r="U603"/>
      <c r="V603" s="1"/>
      <c r="W603" s="1"/>
      <c r="X603" s="1"/>
      <c r="Y603" s="1"/>
      <c r="Z603" s="1"/>
      <c r="AA603" s="12">
        <v>1197</v>
      </c>
      <c r="AB603" s="12">
        <v>1524</v>
      </c>
      <c r="AC603" s="32">
        <v>0.524</v>
      </c>
      <c r="AD603" s="33">
        <v>1.047</v>
      </c>
      <c r="AE603" s="34">
        <f t="shared" si="812"/>
        <v>2222.856</v>
      </c>
      <c r="AF603" s="12">
        <v>1</v>
      </c>
      <c r="AG603" s="12">
        <v>0.89</v>
      </c>
      <c r="AH603" s="12">
        <v>3.14</v>
      </c>
      <c r="AI603" s="35">
        <f t="shared" si="813"/>
        <v>3.7946</v>
      </c>
      <c r="AJ603" s="12">
        <v>1.225</v>
      </c>
      <c r="AK603" s="12">
        <v>0.5</v>
      </c>
      <c r="AL603" s="36">
        <f t="shared" si="814"/>
        <v>5166.34524378</v>
      </c>
      <c r="AM603"/>
      <c r="AN603"/>
      <c r="AO603"/>
      <c r="AP603"/>
      <c r="AQ603" s="1"/>
      <c r="AR603" s="1"/>
      <c r="AS603" s="1"/>
      <c r="AT603" s="1"/>
      <c r="AU603" s="1"/>
      <c r="AV603" s="12">
        <v>1197</v>
      </c>
      <c r="AW603" s="12">
        <v>1524</v>
      </c>
      <c r="AX603" s="32">
        <v>0.524</v>
      </c>
      <c r="AY603" s="33">
        <v>1.047</v>
      </c>
      <c r="AZ603" s="34">
        <f t="shared" si="815"/>
        <v>2222.856</v>
      </c>
      <c r="BA603" s="12">
        <v>1</v>
      </c>
      <c r="BB603" s="12">
        <v>0.89</v>
      </c>
      <c r="BC603" s="12">
        <v>3.14</v>
      </c>
      <c r="BD603" s="35">
        <f t="shared" si="816"/>
        <v>3.7946</v>
      </c>
      <c r="BE603" s="12">
        <v>1.225</v>
      </c>
      <c r="BF603" s="12">
        <v>0.5</v>
      </c>
      <c r="BG603" s="36">
        <f t="shared" si="817"/>
        <v>5166.34524378</v>
      </c>
      <c r="BH603"/>
      <c r="BI603"/>
      <c r="BJ603"/>
      <c r="BK603"/>
      <c r="BL603" s="1"/>
      <c r="BM603" s="1"/>
      <c r="BN603" s="1"/>
      <c r="BO603" s="1"/>
      <c r="BP603" s="1"/>
      <c r="BQ603" s="12">
        <v>1197</v>
      </c>
      <c r="BR603" s="12">
        <v>1524</v>
      </c>
      <c r="BS603" s="32">
        <v>0.524</v>
      </c>
      <c r="BT603" s="33">
        <v>1.047</v>
      </c>
      <c r="BU603" s="34">
        <f t="shared" si="818"/>
        <v>2222.856</v>
      </c>
      <c r="BV603" s="12">
        <v>1</v>
      </c>
      <c r="BW603" s="12">
        <v>0.89</v>
      </c>
      <c r="BX603" s="12">
        <v>3.14</v>
      </c>
      <c r="BY603" s="35">
        <f t="shared" si="819"/>
        <v>3.7946</v>
      </c>
      <c r="BZ603" s="12">
        <v>1.225</v>
      </c>
      <c r="CA603" s="12">
        <v>0.5</v>
      </c>
      <c r="CB603" s="36">
        <f t="shared" si="820"/>
        <v>5166.34524378</v>
      </c>
      <c r="CC603"/>
      <c r="CD603"/>
      <c r="CE603"/>
      <c r="CF603"/>
      <c r="CG603" s="1"/>
      <c r="CH603" s="1"/>
      <c r="CI603" s="1"/>
      <c r="CJ603" s="1"/>
      <c r="CK603" s="1"/>
      <c r="CL603" s="12">
        <v>1197</v>
      </c>
      <c r="CM603" s="12">
        <f t="shared" si="821"/>
        <v>1669</v>
      </c>
      <c r="CN603" s="32">
        <v>0.524</v>
      </c>
      <c r="CO603" s="33">
        <v>1.047</v>
      </c>
      <c r="CP603" s="34">
        <f t="shared" si="822"/>
        <v>2374.671</v>
      </c>
      <c r="CQ603" s="12">
        <v>1</v>
      </c>
      <c r="CR603" s="12">
        <v>0.89</v>
      </c>
      <c r="CS603" s="12">
        <v>3.14</v>
      </c>
      <c r="CT603" s="35">
        <f t="shared" si="823"/>
        <v>3.7946</v>
      </c>
      <c r="CU603" s="12">
        <v>1.225</v>
      </c>
      <c r="CV603" s="12">
        <v>0.5</v>
      </c>
      <c r="CW603" s="36">
        <f t="shared" si="824"/>
        <v>5519.1925281675</v>
      </c>
      <c r="CX603"/>
      <c r="CY603"/>
      <c r="CZ603"/>
      <c r="DA603"/>
      <c r="DB603" s="1"/>
      <c r="DC603" s="1"/>
      <c r="DD603" s="1"/>
      <c r="DE603" s="1"/>
      <c r="DF603" s="1"/>
      <c r="DG603" s="12">
        <v>1197</v>
      </c>
      <c r="DH603" s="12">
        <f t="shared" si="825"/>
        <v>1669</v>
      </c>
      <c r="DI603" s="32">
        <v>0.524</v>
      </c>
      <c r="DJ603" s="33">
        <v>1.047</v>
      </c>
      <c r="DK603" s="34">
        <f t="shared" si="826"/>
        <v>2374.671</v>
      </c>
      <c r="DL603" s="12">
        <v>1</v>
      </c>
      <c r="DM603" s="12">
        <v>0.89</v>
      </c>
      <c r="DN603" s="12">
        <v>3.14</v>
      </c>
      <c r="DO603" s="35">
        <f t="shared" si="827"/>
        <v>3.7946</v>
      </c>
      <c r="DP603" s="12">
        <v>1.225</v>
      </c>
      <c r="DQ603" s="12">
        <v>0.5</v>
      </c>
      <c r="DR603" s="36">
        <f t="shared" si="828"/>
        <v>5519.1925281675</v>
      </c>
      <c r="DS603"/>
      <c r="DT603"/>
      <c r="DU603"/>
      <c r="DV603"/>
      <c r="DW603" s="1"/>
      <c r="DX603" s="1"/>
      <c r="DY603" s="1"/>
      <c r="DZ603" s="1"/>
      <c r="EA603" s="1"/>
      <c r="EB603" s="12">
        <v>1197</v>
      </c>
      <c r="EC603" s="12">
        <f t="shared" si="829"/>
        <v>1669</v>
      </c>
      <c r="ED603" s="32">
        <v>0.524</v>
      </c>
      <c r="EE603" s="33">
        <v>1.047</v>
      </c>
      <c r="EF603" s="34">
        <f t="shared" si="830"/>
        <v>2374.671</v>
      </c>
      <c r="EG603" s="12">
        <v>1</v>
      </c>
      <c r="EH603" s="12">
        <v>0.89</v>
      </c>
      <c r="EI603" s="12">
        <v>3.94</v>
      </c>
      <c r="EJ603" s="35">
        <f t="shared" si="831"/>
        <v>4.5066</v>
      </c>
      <c r="EK603" s="12">
        <v>1.225</v>
      </c>
      <c r="EL603" s="12">
        <v>0.5</v>
      </c>
      <c r="EM603" s="36">
        <f t="shared" si="832"/>
        <v>6554.7865512675</v>
      </c>
      <c r="EN603"/>
      <c r="EO603"/>
      <c r="EP603"/>
      <c r="EQ603"/>
    </row>
    <row r="604" s="1" customFormat="1" customHeight="1" spans="6:147">
      <c r="F604" s="12">
        <v>1197</v>
      </c>
      <c r="G604" s="12">
        <v>1524</v>
      </c>
      <c r="H604" s="32">
        <v>0.68</v>
      </c>
      <c r="I604" s="33">
        <v>1.361</v>
      </c>
      <c r="J604" s="34">
        <f t="shared" si="809"/>
        <v>2888.124</v>
      </c>
      <c r="K604" s="12">
        <v>1</v>
      </c>
      <c r="L604" s="12">
        <v>0.89</v>
      </c>
      <c r="M604" s="12">
        <v>3.14</v>
      </c>
      <c r="N604" s="35">
        <f t="shared" si="810"/>
        <v>3.7946</v>
      </c>
      <c r="O604" s="12">
        <v>1.225</v>
      </c>
      <c r="P604" s="12">
        <v>0.5</v>
      </c>
      <c r="Q604" s="36">
        <f t="shared" si="811"/>
        <v>6712.55613987</v>
      </c>
      <c r="R604"/>
      <c r="S604"/>
      <c r="T604"/>
      <c r="U604"/>
      <c r="V604" s="1"/>
      <c r="W604" s="1"/>
      <c r="X604" s="1"/>
      <c r="Y604" s="1"/>
      <c r="Z604" s="1"/>
      <c r="AA604" s="12">
        <v>1197</v>
      </c>
      <c r="AB604" s="12">
        <v>1524</v>
      </c>
      <c r="AC604" s="32">
        <v>0.68</v>
      </c>
      <c r="AD604" s="33">
        <v>1.361</v>
      </c>
      <c r="AE604" s="34">
        <f t="shared" si="812"/>
        <v>2888.124</v>
      </c>
      <c r="AF604" s="12">
        <v>1</v>
      </c>
      <c r="AG604" s="12">
        <v>0.89</v>
      </c>
      <c r="AH604" s="12">
        <v>3.14</v>
      </c>
      <c r="AI604" s="35">
        <f t="shared" si="813"/>
        <v>3.7946</v>
      </c>
      <c r="AJ604" s="12">
        <v>1.225</v>
      </c>
      <c r="AK604" s="12">
        <v>0.5</v>
      </c>
      <c r="AL604" s="36">
        <f t="shared" si="814"/>
        <v>6712.55613987</v>
      </c>
      <c r="AM604"/>
      <c r="AN604"/>
      <c r="AO604"/>
      <c r="AP604"/>
      <c r="AQ604" s="1"/>
      <c r="AR604" s="1"/>
      <c r="AS604" s="1"/>
      <c r="AT604" s="1"/>
      <c r="AU604" s="1"/>
      <c r="AV604" s="12">
        <v>1197</v>
      </c>
      <c r="AW604" s="12">
        <v>1524</v>
      </c>
      <c r="AX604" s="32">
        <v>0.68</v>
      </c>
      <c r="AY604" s="33">
        <v>1.361</v>
      </c>
      <c r="AZ604" s="34">
        <f t="shared" si="815"/>
        <v>2888.124</v>
      </c>
      <c r="BA604" s="12">
        <v>1</v>
      </c>
      <c r="BB604" s="12">
        <v>0.89</v>
      </c>
      <c r="BC604" s="12">
        <v>3.14</v>
      </c>
      <c r="BD604" s="35">
        <f t="shared" si="816"/>
        <v>3.7946</v>
      </c>
      <c r="BE604" s="12">
        <v>1.225</v>
      </c>
      <c r="BF604" s="12">
        <v>0.5</v>
      </c>
      <c r="BG604" s="36">
        <f t="shared" si="817"/>
        <v>6712.55613987</v>
      </c>
      <c r="BH604"/>
      <c r="BI604"/>
      <c r="BJ604"/>
      <c r="BK604"/>
      <c r="BL604" s="1"/>
      <c r="BM604" s="1"/>
      <c r="BN604" s="1"/>
      <c r="BO604" s="1"/>
      <c r="BP604" s="1"/>
      <c r="BQ604" s="12">
        <v>1197</v>
      </c>
      <c r="BR604" s="12">
        <v>1524</v>
      </c>
      <c r="BS604" s="32">
        <v>0.68</v>
      </c>
      <c r="BT604" s="33">
        <v>1.361</v>
      </c>
      <c r="BU604" s="34">
        <f t="shared" si="818"/>
        <v>2888.124</v>
      </c>
      <c r="BV604" s="12">
        <v>1</v>
      </c>
      <c r="BW604" s="12">
        <v>0.89</v>
      </c>
      <c r="BX604" s="12">
        <v>3.14</v>
      </c>
      <c r="BY604" s="35">
        <f t="shared" si="819"/>
        <v>3.7946</v>
      </c>
      <c r="BZ604" s="12">
        <v>1.225</v>
      </c>
      <c r="CA604" s="12">
        <v>0.5</v>
      </c>
      <c r="CB604" s="36">
        <f t="shared" si="820"/>
        <v>6712.55613987</v>
      </c>
      <c r="CC604"/>
      <c r="CD604"/>
      <c r="CE604"/>
      <c r="CF604"/>
      <c r="CG604" s="1"/>
      <c r="CH604" s="1"/>
      <c r="CI604" s="1"/>
      <c r="CJ604" s="1"/>
      <c r="CK604" s="1"/>
      <c r="CL604" s="12">
        <v>1197</v>
      </c>
      <c r="CM604" s="12">
        <f t="shared" si="821"/>
        <v>1669</v>
      </c>
      <c r="CN604" s="32">
        <v>0.68</v>
      </c>
      <c r="CO604" s="33">
        <v>1.361</v>
      </c>
      <c r="CP604" s="34">
        <f t="shared" si="822"/>
        <v>3085.469</v>
      </c>
      <c r="CQ604" s="12">
        <v>1</v>
      </c>
      <c r="CR604" s="12">
        <v>0.89</v>
      </c>
      <c r="CS604" s="12">
        <v>3.14</v>
      </c>
      <c r="CT604" s="35">
        <f t="shared" si="823"/>
        <v>3.7946</v>
      </c>
      <c r="CU604" s="12">
        <v>1.225</v>
      </c>
      <c r="CV604" s="12">
        <v>0.5</v>
      </c>
      <c r="CW604" s="36">
        <f t="shared" si="824"/>
        <v>7171.2239087825</v>
      </c>
      <c r="CX604"/>
      <c r="CY604"/>
      <c r="CZ604"/>
      <c r="DA604"/>
      <c r="DB604" s="1"/>
      <c r="DC604" s="1"/>
      <c r="DD604" s="1"/>
      <c r="DE604" s="1"/>
      <c r="DF604" s="1"/>
      <c r="DG604" s="12">
        <v>1197</v>
      </c>
      <c r="DH604" s="12">
        <f t="shared" si="825"/>
        <v>1669</v>
      </c>
      <c r="DI604" s="32">
        <v>0.68</v>
      </c>
      <c r="DJ604" s="33">
        <v>1.361</v>
      </c>
      <c r="DK604" s="34">
        <f t="shared" si="826"/>
        <v>3085.469</v>
      </c>
      <c r="DL604" s="12">
        <v>1</v>
      </c>
      <c r="DM604" s="12">
        <v>0.89</v>
      </c>
      <c r="DN604" s="12">
        <v>3.14</v>
      </c>
      <c r="DO604" s="35">
        <f t="shared" si="827"/>
        <v>3.7946</v>
      </c>
      <c r="DP604" s="12">
        <v>1.225</v>
      </c>
      <c r="DQ604" s="12">
        <v>0.5</v>
      </c>
      <c r="DR604" s="36">
        <f t="shared" si="828"/>
        <v>7171.2239087825</v>
      </c>
      <c r="DS604"/>
      <c r="DT604"/>
      <c r="DU604"/>
      <c r="DV604"/>
      <c r="DW604" s="1"/>
      <c r="DX604" s="1"/>
      <c r="DY604" s="1"/>
      <c r="DZ604" s="1"/>
      <c r="EA604" s="1"/>
      <c r="EB604" s="12">
        <v>1197</v>
      </c>
      <c r="EC604" s="12">
        <f t="shared" si="829"/>
        <v>1669</v>
      </c>
      <c r="ED604" s="32">
        <v>0.68</v>
      </c>
      <c r="EE604" s="33">
        <v>1.361</v>
      </c>
      <c r="EF604" s="34">
        <f t="shared" si="830"/>
        <v>3085.469</v>
      </c>
      <c r="EG604" s="12">
        <v>1</v>
      </c>
      <c r="EH604" s="12">
        <v>0.89</v>
      </c>
      <c r="EI604" s="12">
        <v>3.94</v>
      </c>
      <c r="EJ604" s="35">
        <f t="shared" si="831"/>
        <v>4.5066</v>
      </c>
      <c r="EK604" s="12">
        <v>1.225</v>
      </c>
      <c r="EL604" s="12">
        <v>0.5</v>
      </c>
      <c r="EM604" s="36">
        <f t="shared" si="832"/>
        <v>8516.7969396825</v>
      </c>
      <c r="EN604"/>
      <c r="EO604"/>
      <c r="EP604"/>
      <c r="EQ604"/>
    </row>
    <row r="605" s="1" customFormat="1" customHeight="1" spans="6:147">
      <c r="F605" s="12">
        <v>1197</v>
      </c>
      <c r="G605" s="12">
        <v>1524</v>
      </c>
      <c r="H605" s="32">
        <v>0.524</v>
      </c>
      <c r="I605" s="33">
        <v>1.047</v>
      </c>
      <c r="J605" s="34">
        <f t="shared" si="809"/>
        <v>2222.856</v>
      </c>
      <c r="K605" s="12">
        <v>1</v>
      </c>
      <c r="L605" s="12">
        <v>0.89</v>
      </c>
      <c r="M605" s="12">
        <v>3.14</v>
      </c>
      <c r="N605" s="35">
        <f t="shared" si="810"/>
        <v>3.7946</v>
      </c>
      <c r="O605" s="12">
        <v>1.225</v>
      </c>
      <c r="P605" s="12">
        <v>0.5</v>
      </c>
      <c r="Q605" s="36">
        <f t="shared" si="811"/>
        <v>5166.34524378</v>
      </c>
      <c r="R605"/>
      <c r="S605"/>
      <c r="T605"/>
      <c r="U605"/>
      <c r="V605" s="1"/>
      <c r="W605" s="1"/>
      <c r="X605" s="1"/>
      <c r="Y605" s="1"/>
      <c r="Z605" s="1"/>
      <c r="AA605" s="12">
        <v>1197</v>
      </c>
      <c r="AB605" s="12">
        <v>1524</v>
      </c>
      <c r="AC605" s="32">
        <v>0.524</v>
      </c>
      <c r="AD605" s="33">
        <v>1.047</v>
      </c>
      <c r="AE605" s="34">
        <f t="shared" si="812"/>
        <v>2222.856</v>
      </c>
      <c r="AF605" s="12">
        <v>1</v>
      </c>
      <c r="AG605" s="12">
        <v>0.89</v>
      </c>
      <c r="AH605" s="12">
        <v>3.14</v>
      </c>
      <c r="AI605" s="35">
        <f t="shared" si="813"/>
        <v>3.7946</v>
      </c>
      <c r="AJ605" s="12">
        <v>1.225</v>
      </c>
      <c r="AK605" s="12">
        <v>0.5</v>
      </c>
      <c r="AL605" s="36">
        <f t="shared" si="814"/>
        <v>5166.34524378</v>
      </c>
      <c r="AM605"/>
      <c r="AN605"/>
      <c r="AO605"/>
      <c r="AP605"/>
      <c r="AQ605" s="1"/>
      <c r="AR605" s="1"/>
      <c r="AS605" s="1"/>
      <c r="AT605" s="1"/>
      <c r="AU605" s="1"/>
      <c r="AV605" s="12">
        <v>1197</v>
      </c>
      <c r="AW605" s="12">
        <v>1524</v>
      </c>
      <c r="AX605" s="32">
        <v>0.524</v>
      </c>
      <c r="AY605" s="33">
        <v>1.047</v>
      </c>
      <c r="AZ605" s="34">
        <f t="shared" si="815"/>
        <v>2222.856</v>
      </c>
      <c r="BA605" s="12">
        <v>1</v>
      </c>
      <c r="BB605" s="12">
        <v>0.89</v>
      </c>
      <c r="BC605" s="12">
        <v>3.14</v>
      </c>
      <c r="BD605" s="35">
        <f t="shared" si="816"/>
        <v>3.7946</v>
      </c>
      <c r="BE605" s="12">
        <v>1.225</v>
      </c>
      <c r="BF605" s="12">
        <v>0.5</v>
      </c>
      <c r="BG605" s="36">
        <f t="shared" si="817"/>
        <v>5166.34524378</v>
      </c>
      <c r="BH605"/>
      <c r="BI605"/>
      <c r="BJ605"/>
      <c r="BK605"/>
      <c r="BL605" s="1"/>
      <c r="BM605" s="1"/>
      <c r="BN605" s="1"/>
      <c r="BO605" s="1"/>
      <c r="BP605" s="1"/>
      <c r="BQ605" s="12">
        <v>1197</v>
      </c>
      <c r="BR605" s="12">
        <v>1524</v>
      </c>
      <c r="BS605" s="32">
        <v>0.524</v>
      </c>
      <c r="BT605" s="33">
        <v>1.047</v>
      </c>
      <c r="BU605" s="34">
        <f t="shared" si="818"/>
        <v>2222.856</v>
      </c>
      <c r="BV605" s="12">
        <v>1</v>
      </c>
      <c r="BW605" s="12">
        <v>0.89</v>
      </c>
      <c r="BX605" s="12">
        <v>3.14</v>
      </c>
      <c r="BY605" s="35">
        <f t="shared" si="819"/>
        <v>3.7946</v>
      </c>
      <c r="BZ605" s="12">
        <v>1.225</v>
      </c>
      <c r="CA605" s="12">
        <v>0.5</v>
      </c>
      <c r="CB605" s="36">
        <f t="shared" si="820"/>
        <v>5166.34524378</v>
      </c>
      <c r="CC605"/>
      <c r="CD605"/>
      <c r="CE605"/>
      <c r="CF605"/>
      <c r="CG605" s="1"/>
      <c r="CH605" s="1"/>
      <c r="CI605" s="1"/>
      <c r="CJ605" s="1"/>
      <c r="CK605" s="1"/>
      <c r="CL605" s="12">
        <v>1197</v>
      </c>
      <c r="CM605" s="12">
        <f t="shared" si="821"/>
        <v>1669</v>
      </c>
      <c r="CN605" s="32">
        <v>0.524</v>
      </c>
      <c r="CO605" s="33">
        <v>1.047</v>
      </c>
      <c r="CP605" s="34">
        <f t="shared" si="822"/>
        <v>2374.671</v>
      </c>
      <c r="CQ605" s="12">
        <v>1</v>
      </c>
      <c r="CR605" s="12">
        <v>0.89</v>
      </c>
      <c r="CS605" s="12">
        <v>3.14</v>
      </c>
      <c r="CT605" s="35">
        <f t="shared" si="823"/>
        <v>3.7946</v>
      </c>
      <c r="CU605" s="12">
        <v>1.225</v>
      </c>
      <c r="CV605" s="12">
        <v>0.5</v>
      </c>
      <c r="CW605" s="36">
        <f t="shared" si="824"/>
        <v>5519.1925281675</v>
      </c>
      <c r="CX605"/>
      <c r="CY605"/>
      <c r="CZ605"/>
      <c r="DA605"/>
      <c r="DB605" s="1"/>
      <c r="DC605" s="1"/>
      <c r="DD605" s="1"/>
      <c r="DE605" s="1"/>
      <c r="DF605" s="1"/>
      <c r="DG605" s="12">
        <v>1197</v>
      </c>
      <c r="DH605" s="12">
        <f t="shared" si="825"/>
        <v>1669</v>
      </c>
      <c r="DI605" s="32">
        <v>0.524</v>
      </c>
      <c r="DJ605" s="33">
        <v>1.047</v>
      </c>
      <c r="DK605" s="34">
        <f t="shared" si="826"/>
        <v>2374.671</v>
      </c>
      <c r="DL605" s="12">
        <v>1</v>
      </c>
      <c r="DM605" s="12">
        <v>0.89</v>
      </c>
      <c r="DN605" s="12">
        <v>3.14</v>
      </c>
      <c r="DO605" s="35">
        <f t="shared" si="827"/>
        <v>3.7946</v>
      </c>
      <c r="DP605" s="12">
        <v>1.225</v>
      </c>
      <c r="DQ605" s="12">
        <v>0.5</v>
      </c>
      <c r="DR605" s="36">
        <f t="shared" si="828"/>
        <v>5519.1925281675</v>
      </c>
      <c r="DS605"/>
      <c r="DT605"/>
      <c r="DU605"/>
      <c r="DV605"/>
      <c r="DW605" s="1"/>
      <c r="DX605" s="1"/>
      <c r="DY605" s="1"/>
      <c r="DZ605" s="1"/>
      <c r="EA605" s="1"/>
      <c r="EB605" s="12">
        <v>1197</v>
      </c>
      <c r="EC605" s="12">
        <f t="shared" si="829"/>
        <v>1669</v>
      </c>
      <c r="ED605" s="32">
        <v>0.524</v>
      </c>
      <c r="EE605" s="33">
        <v>1.047</v>
      </c>
      <c r="EF605" s="34">
        <f t="shared" si="830"/>
        <v>2374.671</v>
      </c>
      <c r="EG605" s="12">
        <v>1</v>
      </c>
      <c r="EH605" s="12">
        <v>0.89</v>
      </c>
      <c r="EI605" s="12">
        <v>3.94</v>
      </c>
      <c r="EJ605" s="35">
        <f t="shared" si="831"/>
        <v>4.5066</v>
      </c>
      <c r="EK605" s="12">
        <v>1.225</v>
      </c>
      <c r="EL605" s="12">
        <v>0.5</v>
      </c>
      <c r="EM605" s="36">
        <f t="shared" si="832"/>
        <v>6554.7865512675</v>
      </c>
      <c r="EN605"/>
      <c r="EO605"/>
      <c r="EP605"/>
      <c r="EQ605"/>
    </row>
    <row r="606" s="1" customFormat="1" customHeight="1" spans="6:147">
      <c r="F606" s="12">
        <v>1197</v>
      </c>
      <c r="G606" s="12">
        <v>1524</v>
      </c>
      <c r="H606" s="32">
        <v>0.68</v>
      </c>
      <c r="I606" s="33">
        <v>1.361</v>
      </c>
      <c r="J606" s="34">
        <f t="shared" si="809"/>
        <v>2888.124</v>
      </c>
      <c r="K606" s="12">
        <v>1</v>
      </c>
      <c r="L606" s="12">
        <v>0.89</v>
      </c>
      <c r="M606" s="12">
        <v>3.14</v>
      </c>
      <c r="N606" s="35">
        <f t="shared" si="810"/>
        <v>3.7946</v>
      </c>
      <c r="O606" s="12">
        <v>1.225</v>
      </c>
      <c r="P606" s="12">
        <v>0.5</v>
      </c>
      <c r="Q606" s="36">
        <f t="shared" si="811"/>
        <v>6712.55613987</v>
      </c>
      <c r="R606"/>
      <c r="S606"/>
      <c r="T606"/>
      <c r="U606"/>
      <c r="V606" s="1"/>
      <c r="W606" s="1"/>
      <c r="X606" s="1"/>
      <c r="Y606" s="1"/>
      <c r="Z606" s="1"/>
      <c r="AA606" s="12">
        <v>1197</v>
      </c>
      <c r="AB606" s="12">
        <v>1524</v>
      </c>
      <c r="AC606" s="32">
        <v>0.68</v>
      </c>
      <c r="AD606" s="33">
        <v>1.361</v>
      </c>
      <c r="AE606" s="34">
        <f t="shared" si="812"/>
        <v>2888.124</v>
      </c>
      <c r="AF606" s="12">
        <v>1</v>
      </c>
      <c r="AG606" s="12">
        <v>0.89</v>
      </c>
      <c r="AH606" s="12">
        <v>3.14</v>
      </c>
      <c r="AI606" s="35">
        <f t="shared" si="813"/>
        <v>3.7946</v>
      </c>
      <c r="AJ606" s="12">
        <v>1.225</v>
      </c>
      <c r="AK606" s="12">
        <v>0.5</v>
      </c>
      <c r="AL606" s="36">
        <f t="shared" si="814"/>
        <v>6712.55613987</v>
      </c>
      <c r="AM606"/>
      <c r="AN606"/>
      <c r="AO606"/>
      <c r="AP606"/>
      <c r="AQ606" s="1"/>
      <c r="AR606" s="1"/>
      <c r="AS606" s="1"/>
      <c r="AT606" s="1"/>
      <c r="AU606" s="1"/>
      <c r="AV606" s="12">
        <v>1197</v>
      </c>
      <c r="AW606" s="12">
        <v>1524</v>
      </c>
      <c r="AX606" s="32">
        <v>0.68</v>
      </c>
      <c r="AY606" s="33">
        <v>1.361</v>
      </c>
      <c r="AZ606" s="34">
        <f t="shared" si="815"/>
        <v>2888.124</v>
      </c>
      <c r="BA606" s="12">
        <v>1</v>
      </c>
      <c r="BB606" s="12">
        <v>0.89</v>
      </c>
      <c r="BC606" s="12">
        <v>3.14</v>
      </c>
      <c r="BD606" s="35">
        <f t="shared" si="816"/>
        <v>3.7946</v>
      </c>
      <c r="BE606" s="12">
        <v>1.225</v>
      </c>
      <c r="BF606" s="12">
        <v>0.5</v>
      </c>
      <c r="BG606" s="36">
        <f t="shared" si="817"/>
        <v>6712.55613987</v>
      </c>
      <c r="BH606"/>
      <c r="BI606"/>
      <c r="BJ606"/>
      <c r="BK606"/>
      <c r="BL606" s="1"/>
      <c r="BM606" s="1"/>
      <c r="BN606" s="1"/>
      <c r="BO606" s="1"/>
      <c r="BP606" s="1"/>
      <c r="BQ606" s="12">
        <v>1197</v>
      </c>
      <c r="BR606" s="12">
        <v>1524</v>
      </c>
      <c r="BS606" s="32">
        <v>0.68</v>
      </c>
      <c r="BT606" s="33">
        <v>1.361</v>
      </c>
      <c r="BU606" s="34">
        <f t="shared" si="818"/>
        <v>2888.124</v>
      </c>
      <c r="BV606" s="12">
        <v>1</v>
      </c>
      <c r="BW606" s="12">
        <v>0.89</v>
      </c>
      <c r="BX606" s="12">
        <v>3.14</v>
      </c>
      <c r="BY606" s="35">
        <f t="shared" si="819"/>
        <v>3.7946</v>
      </c>
      <c r="BZ606" s="12">
        <v>1.225</v>
      </c>
      <c r="CA606" s="12">
        <v>0.5</v>
      </c>
      <c r="CB606" s="36">
        <f t="shared" si="820"/>
        <v>6712.55613987</v>
      </c>
      <c r="CC606"/>
      <c r="CD606"/>
      <c r="CE606"/>
      <c r="CF606"/>
      <c r="CG606" s="1"/>
      <c r="CH606" s="1"/>
      <c r="CI606" s="1"/>
      <c r="CJ606" s="1"/>
      <c r="CK606" s="1"/>
      <c r="CL606" s="12">
        <v>1197</v>
      </c>
      <c r="CM606" s="12">
        <f t="shared" si="821"/>
        <v>1669</v>
      </c>
      <c r="CN606" s="32">
        <v>0.68</v>
      </c>
      <c r="CO606" s="33">
        <v>1.361</v>
      </c>
      <c r="CP606" s="34">
        <f t="shared" si="822"/>
        <v>3085.469</v>
      </c>
      <c r="CQ606" s="12">
        <v>1</v>
      </c>
      <c r="CR606" s="12">
        <v>0.89</v>
      </c>
      <c r="CS606" s="12">
        <v>3.14</v>
      </c>
      <c r="CT606" s="35">
        <f t="shared" si="823"/>
        <v>3.7946</v>
      </c>
      <c r="CU606" s="12">
        <v>1.225</v>
      </c>
      <c r="CV606" s="12">
        <v>0.5</v>
      </c>
      <c r="CW606" s="36">
        <f t="shared" si="824"/>
        <v>7171.2239087825</v>
      </c>
      <c r="CX606"/>
      <c r="CY606"/>
      <c r="CZ606"/>
      <c r="DA606"/>
      <c r="DB606" s="1"/>
      <c r="DC606" s="1"/>
      <c r="DD606" s="1"/>
      <c r="DE606" s="1"/>
      <c r="DF606" s="1"/>
      <c r="DG606" s="12">
        <v>1197</v>
      </c>
      <c r="DH606" s="12">
        <f t="shared" si="825"/>
        <v>1669</v>
      </c>
      <c r="DI606" s="32">
        <v>0.68</v>
      </c>
      <c r="DJ606" s="33">
        <v>1.361</v>
      </c>
      <c r="DK606" s="34">
        <f t="shared" si="826"/>
        <v>3085.469</v>
      </c>
      <c r="DL606" s="12">
        <v>1</v>
      </c>
      <c r="DM606" s="12">
        <v>0.89</v>
      </c>
      <c r="DN606" s="12">
        <v>3.14</v>
      </c>
      <c r="DO606" s="35">
        <f t="shared" si="827"/>
        <v>3.7946</v>
      </c>
      <c r="DP606" s="12">
        <v>1.225</v>
      </c>
      <c r="DQ606" s="12">
        <v>0.5</v>
      </c>
      <c r="DR606" s="36">
        <f t="shared" si="828"/>
        <v>7171.2239087825</v>
      </c>
      <c r="DS606"/>
      <c r="DT606"/>
      <c r="DU606"/>
      <c r="DV606"/>
      <c r="DW606" s="1"/>
      <c r="DX606" s="1"/>
      <c r="DY606" s="1"/>
      <c r="DZ606" s="1"/>
      <c r="EA606" s="1"/>
      <c r="EB606" s="12">
        <v>1197</v>
      </c>
      <c r="EC606" s="12">
        <f t="shared" si="829"/>
        <v>1669</v>
      </c>
      <c r="ED606" s="32">
        <v>0.68</v>
      </c>
      <c r="EE606" s="33">
        <v>1.361</v>
      </c>
      <c r="EF606" s="34">
        <f t="shared" si="830"/>
        <v>3085.469</v>
      </c>
      <c r="EG606" s="12">
        <v>1</v>
      </c>
      <c r="EH606" s="12">
        <v>0.89</v>
      </c>
      <c r="EI606" s="12">
        <v>3.94</v>
      </c>
      <c r="EJ606" s="35">
        <f t="shared" si="831"/>
        <v>4.5066</v>
      </c>
      <c r="EK606" s="12">
        <v>1.225</v>
      </c>
      <c r="EL606" s="12">
        <v>0.5</v>
      </c>
      <c r="EM606" s="36">
        <f t="shared" si="832"/>
        <v>8516.7969396825</v>
      </c>
      <c r="EN606"/>
      <c r="EO606"/>
      <c r="EP606"/>
      <c r="EQ606"/>
    </row>
    <row r="607" s="1" customFormat="1" customHeight="1" spans="6:147">
      <c r="F607" s="12">
        <v>1197</v>
      </c>
      <c r="G607" s="12">
        <v>1524</v>
      </c>
      <c r="H607" s="32">
        <v>0.524</v>
      </c>
      <c r="I607" s="33">
        <v>1.047</v>
      </c>
      <c r="J607" s="34">
        <f t="shared" si="809"/>
        <v>2222.856</v>
      </c>
      <c r="K607" s="12">
        <v>1</v>
      </c>
      <c r="L607" s="12">
        <v>0.89</v>
      </c>
      <c r="M607" s="12">
        <v>3.14</v>
      </c>
      <c r="N607" s="35">
        <f t="shared" si="810"/>
        <v>3.7946</v>
      </c>
      <c r="O607" s="12">
        <v>1.225</v>
      </c>
      <c r="P607" s="12">
        <v>0.5</v>
      </c>
      <c r="Q607" s="36">
        <f t="shared" si="811"/>
        <v>5166.34524378</v>
      </c>
      <c r="R607"/>
      <c r="S607"/>
      <c r="T607"/>
      <c r="U607"/>
      <c r="V607" s="1"/>
      <c r="W607" s="1"/>
      <c r="X607" s="1"/>
      <c r="Y607" s="1"/>
      <c r="Z607" s="1"/>
      <c r="AA607" s="12">
        <v>1197</v>
      </c>
      <c r="AB607" s="12">
        <v>1524</v>
      </c>
      <c r="AC607" s="32">
        <v>0.524</v>
      </c>
      <c r="AD607" s="33">
        <v>1.047</v>
      </c>
      <c r="AE607" s="34">
        <f t="shared" si="812"/>
        <v>2222.856</v>
      </c>
      <c r="AF607" s="12">
        <v>1</v>
      </c>
      <c r="AG607" s="12">
        <v>0.89</v>
      </c>
      <c r="AH607" s="12">
        <v>3.14</v>
      </c>
      <c r="AI607" s="35">
        <f t="shared" si="813"/>
        <v>3.7946</v>
      </c>
      <c r="AJ607" s="12">
        <v>1.225</v>
      </c>
      <c r="AK607" s="12">
        <v>0.5</v>
      </c>
      <c r="AL607" s="36">
        <f t="shared" si="814"/>
        <v>5166.34524378</v>
      </c>
      <c r="AM607"/>
      <c r="AN607"/>
      <c r="AO607"/>
      <c r="AP607"/>
      <c r="AQ607" s="1"/>
      <c r="AR607" s="1"/>
      <c r="AS607" s="1"/>
      <c r="AT607" s="1"/>
      <c r="AU607" s="1"/>
      <c r="AV607" s="12">
        <v>1197</v>
      </c>
      <c r="AW607" s="12">
        <v>1524</v>
      </c>
      <c r="AX607" s="32">
        <v>0.524</v>
      </c>
      <c r="AY607" s="33">
        <v>1.047</v>
      </c>
      <c r="AZ607" s="34">
        <f t="shared" si="815"/>
        <v>2222.856</v>
      </c>
      <c r="BA607" s="12">
        <v>1</v>
      </c>
      <c r="BB607" s="12">
        <v>0.89</v>
      </c>
      <c r="BC607" s="12">
        <v>3.14</v>
      </c>
      <c r="BD607" s="35">
        <f t="shared" si="816"/>
        <v>3.7946</v>
      </c>
      <c r="BE607" s="12">
        <v>1.225</v>
      </c>
      <c r="BF607" s="12">
        <v>0.5</v>
      </c>
      <c r="BG607" s="36">
        <f t="shared" si="817"/>
        <v>5166.34524378</v>
      </c>
      <c r="BH607"/>
      <c r="BI607"/>
      <c r="BJ607"/>
      <c r="BK607"/>
      <c r="BL607" s="1"/>
      <c r="BM607" s="1"/>
      <c r="BN607" s="1"/>
      <c r="BO607" s="1"/>
      <c r="BP607" s="1"/>
      <c r="BQ607" s="12">
        <v>1197</v>
      </c>
      <c r="BR607" s="12">
        <v>1524</v>
      </c>
      <c r="BS607" s="32">
        <v>0.524</v>
      </c>
      <c r="BT607" s="33">
        <v>1.047</v>
      </c>
      <c r="BU607" s="34">
        <f t="shared" si="818"/>
        <v>2222.856</v>
      </c>
      <c r="BV607" s="12">
        <v>1</v>
      </c>
      <c r="BW607" s="12">
        <v>0.89</v>
      </c>
      <c r="BX607" s="12">
        <v>3.14</v>
      </c>
      <c r="BY607" s="35">
        <f t="shared" si="819"/>
        <v>3.7946</v>
      </c>
      <c r="BZ607" s="12">
        <v>1.225</v>
      </c>
      <c r="CA607" s="12">
        <v>0.5</v>
      </c>
      <c r="CB607" s="36">
        <f t="shared" si="820"/>
        <v>5166.34524378</v>
      </c>
      <c r="CC607"/>
      <c r="CD607"/>
      <c r="CE607"/>
      <c r="CF607"/>
      <c r="CG607" s="1"/>
      <c r="CH607" s="1"/>
      <c r="CI607" s="1"/>
      <c r="CJ607" s="1"/>
      <c r="CK607" s="1"/>
      <c r="CL607" s="12">
        <v>1197</v>
      </c>
      <c r="CM607" s="12">
        <f t="shared" si="821"/>
        <v>1669</v>
      </c>
      <c r="CN607" s="32">
        <v>0.524</v>
      </c>
      <c r="CO607" s="33">
        <v>1.047</v>
      </c>
      <c r="CP607" s="34">
        <f t="shared" si="822"/>
        <v>2374.671</v>
      </c>
      <c r="CQ607" s="12">
        <v>1</v>
      </c>
      <c r="CR607" s="12">
        <v>0.89</v>
      </c>
      <c r="CS607" s="12">
        <v>3.14</v>
      </c>
      <c r="CT607" s="35">
        <f t="shared" si="823"/>
        <v>3.7946</v>
      </c>
      <c r="CU607" s="12">
        <v>1.225</v>
      </c>
      <c r="CV607" s="12">
        <v>0.5</v>
      </c>
      <c r="CW607" s="36">
        <f t="shared" si="824"/>
        <v>5519.1925281675</v>
      </c>
      <c r="CX607"/>
      <c r="CY607"/>
      <c r="CZ607"/>
      <c r="DA607"/>
      <c r="DB607" s="1"/>
      <c r="DC607" s="1"/>
      <c r="DD607" s="1"/>
      <c r="DE607" s="1"/>
      <c r="DF607" s="1"/>
      <c r="DG607" s="12">
        <v>1197</v>
      </c>
      <c r="DH607" s="12">
        <f t="shared" si="825"/>
        <v>1669</v>
      </c>
      <c r="DI607" s="32">
        <v>0.524</v>
      </c>
      <c r="DJ607" s="33">
        <v>1.047</v>
      </c>
      <c r="DK607" s="34">
        <f t="shared" si="826"/>
        <v>2374.671</v>
      </c>
      <c r="DL607" s="12">
        <v>1</v>
      </c>
      <c r="DM607" s="12">
        <v>0.89</v>
      </c>
      <c r="DN607" s="12">
        <v>3.14</v>
      </c>
      <c r="DO607" s="35">
        <f t="shared" si="827"/>
        <v>3.7946</v>
      </c>
      <c r="DP607" s="12">
        <v>1.225</v>
      </c>
      <c r="DQ607" s="12">
        <v>0.5</v>
      </c>
      <c r="DR607" s="36">
        <f t="shared" si="828"/>
        <v>5519.1925281675</v>
      </c>
      <c r="DS607"/>
      <c r="DT607"/>
      <c r="DU607"/>
      <c r="DV607"/>
      <c r="DW607" s="1"/>
      <c r="DX607" s="1"/>
      <c r="DY607" s="1"/>
      <c r="DZ607" s="1"/>
      <c r="EA607" s="1"/>
      <c r="EB607" s="12">
        <v>1197</v>
      </c>
      <c r="EC607" s="12">
        <f t="shared" si="829"/>
        <v>1669</v>
      </c>
      <c r="ED607" s="32">
        <v>0.524</v>
      </c>
      <c r="EE607" s="33">
        <v>1.047</v>
      </c>
      <c r="EF607" s="34">
        <f t="shared" si="830"/>
        <v>2374.671</v>
      </c>
      <c r="EG607" s="12">
        <v>1</v>
      </c>
      <c r="EH607" s="12">
        <v>0.89</v>
      </c>
      <c r="EI607" s="12">
        <v>3.94</v>
      </c>
      <c r="EJ607" s="35">
        <f t="shared" si="831"/>
        <v>4.5066</v>
      </c>
      <c r="EK607" s="12">
        <v>1.225</v>
      </c>
      <c r="EL607" s="12">
        <v>0.5</v>
      </c>
      <c r="EM607" s="36">
        <f t="shared" si="832"/>
        <v>6554.7865512675</v>
      </c>
      <c r="EN607"/>
      <c r="EO607"/>
      <c r="EP607"/>
      <c r="EQ607"/>
    </row>
    <row r="608" s="1" customFormat="1" customHeight="1" spans="6:147">
      <c r="F608" s="12">
        <v>1197</v>
      </c>
      <c r="G608" s="12">
        <v>1524</v>
      </c>
      <c r="H608" s="32">
        <v>0.68</v>
      </c>
      <c r="I608" s="33">
        <v>1.361</v>
      </c>
      <c r="J608" s="34">
        <f t="shared" si="809"/>
        <v>2888.124</v>
      </c>
      <c r="K608" s="12">
        <v>1</v>
      </c>
      <c r="L608" s="12">
        <v>0.89</v>
      </c>
      <c r="M608" s="12">
        <v>3.14</v>
      </c>
      <c r="N608" s="35">
        <f t="shared" si="810"/>
        <v>3.7946</v>
      </c>
      <c r="O608" s="12">
        <v>1.225</v>
      </c>
      <c r="P608" s="12">
        <v>0.5</v>
      </c>
      <c r="Q608" s="36">
        <f t="shared" si="811"/>
        <v>6712.55613987</v>
      </c>
      <c r="R608"/>
      <c r="S608"/>
      <c r="T608"/>
      <c r="U608"/>
      <c r="V608" s="1"/>
      <c r="W608" s="1"/>
      <c r="X608" s="1"/>
      <c r="Y608" s="1"/>
      <c r="Z608" s="1"/>
      <c r="AA608" s="12">
        <v>1197</v>
      </c>
      <c r="AB608" s="12">
        <v>1524</v>
      </c>
      <c r="AC608" s="32">
        <v>0.68</v>
      </c>
      <c r="AD608" s="33">
        <v>1.361</v>
      </c>
      <c r="AE608" s="34">
        <f t="shared" si="812"/>
        <v>2888.124</v>
      </c>
      <c r="AF608" s="12">
        <v>1</v>
      </c>
      <c r="AG608" s="12">
        <v>0.89</v>
      </c>
      <c r="AH608" s="12">
        <v>3.14</v>
      </c>
      <c r="AI608" s="35">
        <f t="shared" si="813"/>
        <v>3.7946</v>
      </c>
      <c r="AJ608" s="12">
        <v>1.225</v>
      </c>
      <c r="AK608" s="12">
        <v>0.5</v>
      </c>
      <c r="AL608" s="36">
        <f t="shared" si="814"/>
        <v>6712.55613987</v>
      </c>
      <c r="AM608"/>
      <c r="AN608"/>
      <c r="AO608"/>
      <c r="AP608"/>
      <c r="AQ608" s="1"/>
      <c r="AR608" s="1"/>
      <c r="AS608" s="1"/>
      <c r="AT608" s="1"/>
      <c r="AU608" s="1"/>
      <c r="AV608" s="12">
        <v>1197</v>
      </c>
      <c r="AW608" s="12">
        <v>1524</v>
      </c>
      <c r="AX608" s="32">
        <v>0.68</v>
      </c>
      <c r="AY608" s="33">
        <v>1.361</v>
      </c>
      <c r="AZ608" s="34">
        <f t="shared" si="815"/>
        <v>2888.124</v>
      </c>
      <c r="BA608" s="12">
        <v>1</v>
      </c>
      <c r="BB608" s="12">
        <v>0.89</v>
      </c>
      <c r="BC608" s="12">
        <v>3.14</v>
      </c>
      <c r="BD608" s="35">
        <f t="shared" si="816"/>
        <v>3.7946</v>
      </c>
      <c r="BE608" s="12">
        <v>1.225</v>
      </c>
      <c r="BF608" s="12">
        <v>0.5</v>
      </c>
      <c r="BG608" s="36">
        <f t="shared" si="817"/>
        <v>6712.55613987</v>
      </c>
      <c r="BH608"/>
      <c r="BI608"/>
      <c r="BJ608"/>
      <c r="BK608"/>
      <c r="BL608" s="1"/>
      <c r="BM608" s="1"/>
      <c r="BN608" s="1"/>
      <c r="BO608" s="1"/>
      <c r="BP608" s="1"/>
      <c r="BQ608" s="12">
        <v>1197</v>
      </c>
      <c r="BR608" s="12">
        <v>1524</v>
      </c>
      <c r="BS608" s="32">
        <v>0.68</v>
      </c>
      <c r="BT608" s="33">
        <v>1.361</v>
      </c>
      <c r="BU608" s="34">
        <f t="shared" si="818"/>
        <v>2888.124</v>
      </c>
      <c r="BV608" s="12">
        <v>1</v>
      </c>
      <c r="BW608" s="12">
        <v>0.89</v>
      </c>
      <c r="BX608" s="12">
        <v>3.14</v>
      </c>
      <c r="BY608" s="35">
        <f t="shared" si="819"/>
        <v>3.7946</v>
      </c>
      <c r="BZ608" s="12">
        <v>1.225</v>
      </c>
      <c r="CA608" s="12">
        <v>0.5</v>
      </c>
      <c r="CB608" s="36">
        <f t="shared" si="820"/>
        <v>6712.55613987</v>
      </c>
      <c r="CC608"/>
      <c r="CD608"/>
      <c r="CE608"/>
      <c r="CF608"/>
      <c r="CG608" s="1"/>
      <c r="CH608" s="1"/>
      <c r="CI608" s="1"/>
      <c r="CJ608" s="1"/>
      <c r="CK608" s="1"/>
      <c r="CL608" s="12">
        <v>1197</v>
      </c>
      <c r="CM608" s="12">
        <f t="shared" si="821"/>
        <v>1669</v>
      </c>
      <c r="CN608" s="32">
        <v>0.68</v>
      </c>
      <c r="CO608" s="33">
        <v>1.361</v>
      </c>
      <c r="CP608" s="34">
        <f t="shared" si="822"/>
        <v>3085.469</v>
      </c>
      <c r="CQ608" s="12">
        <v>1</v>
      </c>
      <c r="CR608" s="12">
        <v>0.89</v>
      </c>
      <c r="CS608" s="12">
        <v>3.14</v>
      </c>
      <c r="CT608" s="35">
        <f t="shared" si="823"/>
        <v>3.7946</v>
      </c>
      <c r="CU608" s="12">
        <v>1.225</v>
      </c>
      <c r="CV608" s="12">
        <v>0.5</v>
      </c>
      <c r="CW608" s="36">
        <f t="shared" si="824"/>
        <v>7171.2239087825</v>
      </c>
      <c r="CX608"/>
      <c r="CY608"/>
      <c r="CZ608"/>
      <c r="DA608"/>
      <c r="DB608" s="1"/>
      <c r="DC608" s="1"/>
      <c r="DD608" s="1"/>
      <c r="DE608" s="1"/>
      <c r="DF608" s="1"/>
      <c r="DG608" s="12">
        <v>1197</v>
      </c>
      <c r="DH608" s="12">
        <f t="shared" si="825"/>
        <v>1669</v>
      </c>
      <c r="DI608" s="32">
        <v>0.68</v>
      </c>
      <c r="DJ608" s="33">
        <v>1.361</v>
      </c>
      <c r="DK608" s="34">
        <f t="shared" si="826"/>
        <v>3085.469</v>
      </c>
      <c r="DL608" s="12">
        <v>1</v>
      </c>
      <c r="DM608" s="12">
        <v>0.89</v>
      </c>
      <c r="DN608" s="12">
        <v>3.14</v>
      </c>
      <c r="DO608" s="35">
        <f t="shared" si="827"/>
        <v>3.7946</v>
      </c>
      <c r="DP608" s="12">
        <v>1.225</v>
      </c>
      <c r="DQ608" s="12">
        <v>0.5</v>
      </c>
      <c r="DR608" s="36">
        <f t="shared" si="828"/>
        <v>7171.2239087825</v>
      </c>
      <c r="DS608"/>
      <c r="DT608"/>
      <c r="DU608"/>
      <c r="DV608"/>
      <c r="DW608" s="1"/>
      <c r="DX608" s="1"/>
      <c r="DY608" s="1"/>
      <c r="DZ608" s="1"/>
      <c r="EA608" s="1"/>
      <c r="EB608" s="12">
        <v>1197</v>
      </c>
      <c r="EC608" s="12">
        <f t="shared" si="829"/>
        <v>1669</v>
      </c>
      <c r="ED608" s="32">
        <v>0.68</v>
      </c>
      <c r="EE608" s="33">
        <v>1.361</v>
      </c>
      <c r="EF608" s="34">
        <f t="shared" si="830"/>
        <v>3085.469</v>
      </c>
      <c r="EG608" s="12">
        <v>1</v>
      </c>
      <c r="EH608" s="12">
        <v>0.89</v>
      </c>
      <c r="EI608" s="12">
        <v>3.94</v>
      </c>
      <c r="EJ608" s="35">
        <f t="shared" si="831"/>
        <v>4.5066</v>
      </c>
      <c r="EK608" s="12">
        <v>1.225</v>
      </c>
      <c r="EL608" s="12">
        <v>0.5</v>
      </c>
      <c r="EM608" s="36">
        <f t="shared" si="832"/>
        <v>8516.7969396825</v>
      </c>
      <c r="EN608"/>
      <c r="EO608"/>
      <c r="EP608"/>
      <c r="EQ608"/>
    </row>
    <row r="609" s="1" customFormat="1" customHeight="1" spans="6:147">
      <c r="F609" s="12">
        <v>1197</v>
      </c>
      <c r="G609" s="12">
        <v>1524</v>
      </c>
      <c r="H609" s="32">
        <v>4.04</v>
      </c>
      <c r="I609" s="33">
        <v>8.09</v>
      </c>
      <c r="J609" s="34">
        <f t="shared" si="809"/>
        <v>17165.04</v>
      </c>
      <c r="K609" s="12">
        <v>3</v>
      </c>
      <c r="L609" s="12">
        <v>0.89</v>
      </c>
      <c r="M609" s="12">
        <v>3.14</v>
      </c>
      <c r="N609" s="35">
        <f t="shared" si="810"/>
        <v>3.7946</v>
      </c>
      <c r="O609" s="12">
        <v>1.225</v>
      </c>
      <c r="P609" s="12">
        <v>0.5</v>
      </c>
      <c r="Q609" s="36">
        <f t="shared" si="811"/>
        <v>119684.5716906</v>
      </c>
      <c r="R609"/>
      <c r="S609"/>
      <c r="T609"/>
      <c r="U609"/>
      <c r="V609" s="1"/>
      <c r="W609" s="1"/>
      <c r="X609" s="1"/>
      <c r="Y609" s="1"/>
      <c r="Z609" s="1"/>
      <c r="AA609" s="12">
        <v>1197</v>
      </c>
      <c r="AB609" s="12">
        <v>1524</v>
      </c>
      <c r="AC609" s="32">
        <v>4.04</v>
      </c>
      <c r="AD609" s="33">
        <v>8.09</v>
      </c>
      <c r="AE609" s="34">
        <f t="shared" si="812"/>
        <v>17165.04</v>
      </c>
      <c r="AF609" s="12">
        <v>3</v>
      </c>
      <c r="AG609" s="12">
        <v>0.89</v>
      </c>
      <c r="AH609" s="12">
        <v>3.14</v>
      </c>
      <c r="AI609" s="35">
        <f t="shared" si="813"/>
        <v>3.7946</v>
      </c>
      <c r="AJ609" s="12">
        <v>1.225</v>
      </c>
      <c r="AK609" s="12">
        <v>0.5</v>
      </c>
      <c r="AL609" s="36">
        <f t="shared" si="814"/>
        <v>119684.5716906</v>
      </c>
      <c r="AM609"/>
      <c r="AN609"/>
      <c r="AO609"/>
      <c r="AP609"/>
      <c r="AQ609" s="1"/>
      <c r="AR609" s="1"/>
      <c r="AS609" s="1"/>
      <c r="AT609" s="1"/>
      <c r="AU609" s="1"/>
      <c r="AV609" s="12">
        <v>1197</v>
      </c>
      <c r="AW609" s="12">
        <v>1524</v>
      </c>
      <c r="AX609" s="32">
        <v>4.04</v>
      </c>
      <c r="AY609" s="33">
        <v>8.09</v>
      </c>
      <c r="AZ609" s="34">
        <f t="shared" si="815"/>
        <v>17165.04</v>
      </c>
      <c r="BA609" s="12">
        <v>3</v>
      </c>
      <c r="BB609" s="12">
        <v>0.89</v>
      </c>
      <c r="BC609" s="12">
        <v>3.14</v>
      </c>
      <c r="BD609" s="35">
        <f t="shared" si="816"/>
        <v>3.7946</v>
      </c>
      <c r="BE609" s="12">
        <v>1.225</v>
      </c>
      <c r="BF609" s="12">
        <v>0.5</v>
      </c>
      <c r="BG609" s="36">
        <f t="shared" si="817"/>
        <v>119684.5716906</v>
      </c>
      <c r="BH609"/>
      <c r="BI609"/>
      <c r="BJ609"/>
      <c r="BK609"/>
      <c r="BL609" s="1"/>
      <c r="BM609" s="1"/>
      <c r="BN609" s="1"/>
      <c r="BO609" s="1"/>
      <c r="BP609" s="1"/>
      <c r="BQ609" s="12">
        <v>1197</v>
      </c>
      <c r="BR609" s="12">
        <v>1524</v>
      </c>
      <c r="BS609" s="32">
        <v>4.04</v>
      </c>
      <c r="BT609" s="33">
        <v>8.09</v>
      </c>
      <c r="BU609" s="34">
        <f t="shared" si="818"/>
        <v>17165.04</v>
      </c>
      <c r="BV609" s="12">
        <v>3</v>
      </c>
      <c r="BW609" s="12">
        <v>0.89</v>
      </c>
      <c r="BX609" s="12">
        <v>3.14</v>
      </c>
      <c r="BY609" s="35">
        <f t="shared" si="819"/>
        <v>3.7946</v>
      </c>
      <c r="BZ609" s="12">
        <v>1.225</v>
      </c>
      <c r="CA609" s="12">
        <v>0.5</v>
      </c>
      <c r="CB609" s="36">
        <f t="shared" si="820"/>
        <v>119684.5716906</v>
      </c>
      <c r="CC609"/>
      <c r="CD609"/>
      <c r="CE609"/>
      <c r="CF609"/>
      <c r="CG609" s="1"/>
      <c r="CH609" s="1"/>
      <c r="CI609" s="1"/>
      <c r="CJ609" s="1"/>
      <c r="CK609" s="1"/>
      <c r="CL609" s="12">
        <v>1197</v>
      </c>
      <c r="CM609" s="12">
        <f t="shared" si="821"/>
        <v>1669</v>
      </c>
      <c r="CN609" s="32">
        <v>4.04</v>
      </c>
      <c r="CO609" s="33">
        <v>8.09</v>
      </c>
      <c r="CP609" s="34">
        <f t="shared" si="822"/>
        <v>18338.09</v>
      </c>
      <c r="CQ609" s="12">
        <v>3</v>
      </c>
      <c r="CR609" s="12">
        <v>0.89</v>
      </c>
      <c r="CS609" s="12">
        <v>3.14</v>
      </c>
      <c r="CT609" s="35">
        <f t="shared" si="823"/>
        <v>3.7946</v>
      </c>
      <c r="CU609" s="12">
        <v>1.225</v>
      </c>
      <c r="CV609" s="12">
        <v>0.5</v>
      </c>
      <c r="CW609" s="36">
        <f t="shared" si="824"/>
        <v>127863.753726975</v>
      </c>
      <c r="CX609"/>
      <c r="CY609"/>
      <c r="CZ609"/>
      <c r="DA609"/>
      <c r="DB609" s="1"/>
      <c r="DC609" s="1"/>
      <c r="DD609" s="1"/>
      <c r="DE609" s="1"/>
      <c r="DF609" s="1"/>
      <c r="DG609" s="12">
        <v>1197</v>
      </c>
      <c r="DH609" s="12">
        <f t="shared" si="825"/>
        <v>1669</v>
      </c>
      <c r="DI609" s="32">
        <v>4.04</v>
      </c>
      <c r="DJ609" s="33">
        <v>8.09</v>
      </c>
      <c r="DK609" s="34">
        <f t="shared" si="826"/>
        <v>18338.09</v>
      </c>
      <c r="DL609" s="12">
        <v>3</v>
      </c>
      <c r="DM609" s="12">
        <v>0.89</v>
      </c>
      <c r="DN609" s="12">
        <v>3.14</v>
      </c>
      <c r="DO609" s="35">
        <f t="shared" si="827"/>
        <v>3.7946</v>
      </c>
      <c r="DP609" s="12">
        <v>1.225</v>
      </c>
      <c r="DQ609" s="12">
        <v>0.5</v>
      </c>
      <c r="DR609" s="36">
        <f t="shared" si="828"/>
        <v>127863.753726975</v>
      </c>
      <c r="DS609"/>
      <c r="DT609"/>
      <c r="DU609"/>
      <c r="DV609"/>
      <c r="DW609" s="1"/>
      <c r="DX609" s="1"/>
      <c r="DY609" s="1"/>
      <c r="DZ609" s="1"/>
      <c r="EA609" s="1"/>
      <c r="EB609" s="12">
        <v>1197</v>
      </c>
      <c r="EC609" s="12">
        <f t="shared" si="829"/>
        <v>1669</v>
      </c>
      <c r="ED609" s="32">
        <v>4.04</v>
      </c>
      <c r="EE609" s="33">
        <v>8.09</v>
      </c>
      <c r="EF609" s="34">
        <f t="shared" si="830"/>
        <v>18338.09</v>
      </c>
      <c r="EG609" s="12">
        <v>3</v>
      </c>
      <c r="EH609" s="12">
        <v>0.89</v>
      </c>
      <c r="EI609" s="12">
        <v>3.94</v>
      </c>
      <c r="EJ609" s="35">
        <f t="shared" si="831"/>
        <v>4.5066</v>
      </c>
      <c r="EK609" s="12">
        <v>1.225</v>
      </c>
      <c r="EL609" s="12">
        <v>0.5</v>
      </c>
      <c r="EM609" s="36">
        <f t="shared" si="832"/>
        <v>151855.476873975</v>
      </c>
      <c r="EN609"/>
      <c r="EO609"/>
      <c r="EP609"/>
      <c r="EQ609"/>
    </row>
    <row r="610" s="1" customFormat="1" customHeight="1" spans="6:147">
      <c r="F610" s="12">
        <v>1197</v>
      </c>
      <c r="G610" s="12">
        <v>1524</v>
      </c>
      <c r="H610" s="32">
        <v>6.07</v>
      </c>
      <c r="I610" s="33">
        <v>12.13</v>
      </c>
      <c r="J610" s="34">
        <f t="shared" si="809"/>
        <v>25751.91</v>
      </c>
      <c r="K610" s="12">
        <v>3</v>
      </c>
      <c r="L610" s="12">
        <v>0.89</v>
      </c>
      <c r="M610" s="12">
        <v>3.14</v>
      </c>
      <c r="N610" s="35">
        <f t="shared" si="810"/>
        <v>3.7946</v>
      </c>
      <c r="O610" s="12">
        <v>1.225</v>
      </c>
      <c r="P610" s="12">
        <v>0.5</v>
      </c>
      <c r="Q610" s="36">
        <f t="shared" si="811"/>
        <v>179557.188248025</v>
      </c>
      <c r="R610"/>
      <c r="S610"/>
      <c r="T610"/>
      <c r="U610"/>
      <c r="V610" s="1"/>
      <c r="W610" s="1"/>
      <c r="X610" s="1"/>
      <c r="Y610" s="1"/>
      <c r="Z610" s="1"/>
      <c r="AA610" s="12">
        <v>1197</v>
      </c>
      <c r="AB610" s="12">
        <v>1524</v>
      </c>
      <c r="AC610" s="32">
        <v>6.07</v>
      </c>
      <c r="AD610" s="33">
        <v>12.13</v>
      </c>
      <c r="AE610" s="34">
        <f t="shared" si="812"/>
        <v>25751.91</v>
      </c>
      <c r="AF610" s="12">
        <v>3</v>
      </c>
      <c r="AG610" s="12">
        <v>0.89</v>
      </c>
      <c r="AH610" s="12">
        <v>3.14</v>
      </c>
      <c r="AI610" s="35">
        <f t="shared" si="813"/>
        <v>3.7946</v>
      </c>
      <c r="AJ610" s="12">
        <v>1.225</v>
      </c>
      <c r="AK610" s="12">
        <v>0.5</v>
      </c>
      <c r="AL610" s="36">
        <f t="shared" si="814"/>
        <v>179557.188248025</v>
      </c>
      <c r="AM610"/>
      <c r="AN610"/>
      <c r="AO610"/>
      <c r="AP610"/>
      <c r="AQ610" s="1"/>
      <c r="AR610" s="1"/>
      <c r="AS610" s="1"/>
      <c r="AT610" s="1"/>
      <c r="AU610" s="1"/>
      <c r="AV610" s="12">
        <v>1197</v>
      </c>
      <c r="AW610" s="12">
        <v>1524</v>
      </c>
      <c r="AX610" s="32">
        <v>6.07</v>
      </c>
      <c r="AY610" s="33">
        <v>12.13</v>
      </c>
      <c r="AZ610" s="34">
        <f t="shared" si="815"/>
        <v>25751.91</v>
      </c>
      <c r="BA610" s="12">
        <v>3</v>
      </c>
      <c r="BB610" s="12">
        <v>0.89</v>
      </c>
      <c r="BC610" s="12">
        <v>3.14</v>
      </c>
      <c r="BD610" s="35">
        <f t="shared" si="816"/>
        <v>3.7946</v>
      </c>
      <c r="BE610" s="12">
        <v>1.225</v>
      </c>
      <c r="BF610" s="12">
        <v>0.5</v>
      </c>
      <c r="BG610" s="36">
        <f t="shared" si="817"/>
        <v>179557.188248025</v>
      </c>
      <c r="BH610"/>
      <c r="BI610"/>
      <c r="BJ610"/>
      <c r="BK610"/>
      <c r="BL610" s="1"/>
      <c r="BM610" s="1"/>
      <c r="BN610" s="1"/>
      <c r="BO610" s="1"/>
      <c r="BP610" s="1"/>
      <c r="BQ610" s="12">
        <v>1197</v>
      </c>
      <c r="BR610" s="12">
        <v>1524</v>
      </c>
      <c r="BS610" s="32">
        <v>6.07</v>
      </c>
      <c r="BT610" s="33">
        <v>12.13</v>
      </c>
      <c r="BU610" s="34">
        <f t="shared" si="818"/>
        <v>25751.91</v>
      </c>
      <c r="BV610" s="12">
        <v>3</v>
      </c>
      <c r="BW610" s="12">
        <v>0.89</v>
      </c>
      <c r="BX610" s="12">
        <v>3.14</v>
      </c>
      <c r="BY610" s="35">
        <f t="shared" si="819"/>
        <v>3.7946</v>
      </c>
      <c r="BZ610" s="12">
        <v>1.225</v>
      </c>
      <c r="CA610" s="12">
        <v>0.5</v>
      </c>
      <c r="CB610" s="36">
        <f t="shared" si="820"/>
        <v>179557.188248025</v>
      </c>
      <c r="CC610"/>
      <c r="CD610"/>
      <c r="CE610"/>
      <c r="CF610"/>
      <c r="CG610" s="1"/>
      <c r="CH610" s="1"/>
      <c r="CI610" s="1"/>
      <c r="CJ610" s="1"/>
      <c r="CK610" s="1"/>
      <c r="CL610" s="12">
        <v>1197</v>
      </c>
      <c r="CM610" s="12">
        <f t="shared" si="821"/>
        <v>1669</v>
      </c>
      <c r="CN610" s="32">
        <v>6.07</v>
      </c>
      <c r="CO610" s="33">
        <v>12.13</v>
      </c>
      <c r="CP610" s="34">
        <f t="shared" si="822"/>
        <v>27510.76</v>
      </c>
      <c r="CQ610" s="12">
        <v>3</v>
      </c>
      <c r="CR610" s="12">
        <v>0.89</v>
      </c>
      <c r="CS610" s="12">
        <v>3.14</v>
      </c>
      <c r="CT610" s="35">
        <f t="shared" si="823"/>
        <v>3.7946</v>
      </c>
      <c r="CU610" s="12">
        <v>1.225</v>
      </c>
      <c r="CV610" s="12">
        <v>0.5</v>
      </c>
      <c r="CW610" s="36">
        <f t="shared" si="824"/>
        <v>191820.9061839</v>
      </c>
      <c r="CX610"/>
      <c r="CY610"/>
      <c r="CZ610"/>
      <c r="DA610"/>
      <c r="DB610" s="1"/>
      <c r="DC610" s="1"/>
      <c r="DD610" s="1"/>
      <c r="DE610" s="1"/>
      <c r="DF610" s="1"/>
      <c r="DG610" s="12">
        <v>1197</v>
      </c>
      <c r="DH610" s="12">
        <f t="shared" si="825"/>
        <v>1669</v>
      </c>
      <c r="DI610" s="32">
        <v>6.07</v>
      </c>
      <c r="DJ610" s="33">
        <v>12.13</v>
      </c>
      <c r="DK610" s="34">
        <f t="shared" si="826"/>
        <v>27510.76</v>
      </c>
      <c r="DL610" s="12">
        <v>3</v>
      </c>
      <c r="DM610" s="12">
        <v>0.89</v>
      </c>
      <c r="DN610" s="12">
        <v>3.14</v>
      </c>
      <c r="DO610" s="35">
        <f t="shared" si="827"/>
        <v>3.7946</v>
      </c>
      <c r="DP610" s="12">
        <v>1.225</v>
      </c>
      <c r="DQ610" s="12">
        <v>0.5</v>
      </c>
      <c r="DR610" s="36">
        <f t="shared" si="828"/>
        <v>191820.9061839</v>
      </c>
      <c r="DS610"/>
      <c r="DT610"/>
      <c r="DU610"/>
      <c r="DV610"/>
      <c r="DW610" s="1"/>
      <c r="DX610" s="1"/>
      <c r="DY610" s="1"/>
      <c r="DZ610" s="1"/>
      <c r="EA610" s="1"/>
      <c r="EB610" s="12">
        <v>1197</v>
      </c>
      <c r="EC610" s="12">
        <f t="shared" si="829"/>
        <v>1669</v>
      </c>
      <c r="ED610" s="32">
        <v>6.07</v>
      </c>
      <c r="EE610" s="33">
        <v>12.13</v>
      </c>
      <c r="EF610" s="34">
        <f t="shared" si="830"/>
        <v>27510.76</v>
      </c>
      <c r="EG610" s="12">
        <v>3</v>
      </c>
      <c r="EH610" s="12">
        <v>0.89</v>
      </c>
      <c r="EI610" s="12">
        <v>3.94</v>
      </c>
      <c r="EJ610" s="35">
        <f t="shared" si="831"/>
        <v>4.5066</v>
      </c>
      <c r="EK610" s="12">
        <v>1.225</v>
      </c>
      <c r="EL610" s="12">
        <v>0.5</v>
      </c>
      <c r="EM610" s="36">
        <f t="shared" si="832"/>
        <v>227813.2334919</v>
      </c>
      <c r="EN610"/>
      <c r="EO610"/>
      <c r="EP610"/>
      <c r="EQ610"/>
    </row>
    <row r="611" s="1" customFormat="1" customHeight="1" spans="6:147">
      <c r="F611" s="37" t="s">
        <v>43</v>
      </c>
      <c r="G611" s="37"/>
      <c r="H611" s="37"/>
      <c r="I611" s="37"/>
      <c r="J611" s="37"/>
      <c r="K611" s="38">
        <f>SUM(Q597:Q610)</f>
        <v>370515.168240525</v>
      </c>
      <c r="L611" s="38"/>
      <c r="M611" s="38"/>
      <c r="N611" s="38"/>
      <c r="O611" s="38"/>
      <c r="P611" s="38"/>
      <c r="Q611" s="38"/>
      <c r="R611"/>
      <c r="S611"/>
      <c r="T611"/>
      <c r="U611"/>
      <c r="V611" s="1"/>
      <c r="W611" s="1"/>
      <c r="X611" s="1"/>
      <c r="Y611" s="1"/>
      <c r="Z611" s="1"/>
      <c r="AA611" s="37" t="s">
        <v>43</v>
      </c>
      <c r="AB611" s="37"/>
      <c r="AC611" s="37"/>
      <c r="AD611" s="37"/>
      <c r="AE611" s="37"/>
      <c r="AF611" s="38">
        <f>SUM(AL597:AL610)</f>
        <v>370515.168240525</v>
      </c>
      <c r="AG611" s="38"/>
      <c r="AH611" s="38"/>
      <c r="AI611" s="38"/>
      <c r="AJ611" s="38"/>
      <c r="AK611" s="38"/>
      <c r="AL611" s="38"/>
      <c r="AM611"/>
      <c r="AN611"/>
      <c r="AO611"/>
      <c r="AP611"/>
      <c r="AQ611" s="1"/>
      <c r="AR611" s="1"/>
      <c r="AS611" s="1"/>
      <c r="AT611" s="1"/>
      <c r="AU611" s="1"/>
      <c r="AV611" s="37" t="s">
        <v>43</v>
      </c>
      <c r="AW611" s="37"/>
      <c r="AX611" s="37"/>
      <c r="AY611" s="37"/>
      <c r="AZ611" s="37"/>
      <c r="BA611" s="38">
        <f>SUM(BG597:BG610)</f>
        <v>370515.168240525</v>
      </c>
      <c r="BB611" s="38"/>
      <c r="BC611" s="38"/>
      <c r="BD611" s="38"/>
      <c r="BE611" s="38"/>
      <c r="BF611" s="38"/>
      <c r="BG611" s="38"/>
      <c r="BH611"/>
      <c r="BI611"/>
      <c r="BJ611"/>
      <c r="BK611"/>
      <c r="BL611" s="1"/>
      <c r="BM611" s="1"/>
      <c r="BN611" s="1"/>
      <c r="BO611" s="1"/>
      <c r="BP611" s="1"/>
      <c r="BQ611" s="37" t="s">
        <v>43</v>
      </c>
      <c r="BR611" s="37"/>
      <c r="BS611" s="37"/>
      <c r="BT611" s="37"/>
      <c r="BU611" s="37"/>
      <c r="BV611" s="38">
        <f>SUM(CB597:CB610)</f>
        <v>370515.168240525</v>
      </c>
      <c r="BW611" s="38"/>
      <c r="BX611" s="38"/>
      <c r="BY611" s="38"/>
      <c r="BZ611" s="38"/>
      <c r="CA611" s="38"/>
      <c r="CB611" s="38"/>
      <c r="CC611"/>
      <c r="CD611"/>
      <c r="CE611"/>
      <c r="CF611"/>
      <c r="CG611" s="1"/>
      <c r="CH611" s="1"/>
      <c r="CI611" s="1"/>
      <c r="CJ611" s="1"/>
      <c r="CK611" s="1"/>
      <c r="CL611" s="37" t="s">
        <v>43</v>
      </c>
      <c r="CM611" s="37"/>
      <c r="CN611" s="37"/>
      <c r="CO611" s="37"/>
      <c r="CP611" s="37"/>
      <c r="CQ611" s="38">
        <f>SUM(CW597:CW610)</f>
        <v>395827.158532575</v>
      </c>
      <c r="CR611" s="38"/>
      <c r="CS611" s="38"/>
      <c r="CT611" s="38"/>
      <c r="CU611" s="38"/>
      <c r="CV611" s="38"/>
      <c r="CW611" s="38"/>
      <c r="CX611"/>
      <c r="CY611"/>
      <c r="CZ611"/>
      <c r="DA611"/>
      <c r="DB611" s="1"/>
      <c r="DC611" s="1"/>
      <c r="DD611" s="1"/>
      <c r="DE611" s="1"/>
      <c r="DF611" s="1"/>
      <c r="DG611" s="37" t="s">
        <v>43</v>
      </c>
      <c r="DH611" s="37"/>
      <c r="DI611" s="37"/>
      <c r="DJ611" s="37"/>
      <c r="DK611" s="37"/>
      <c r="DL611" s="38">
        <f>SUM(DR597:DR610)</f>
        <v>395827.158532575</v>
      </c>
      <c r="DM611" s="38"/>
      <c r="DN611" s="38"/>
      <c r="DO611" s="38"/>
      <c r="DP611" s="38"/>
      <c r="DQ611" s="38"/>
      <c r="DR611" s="38"/>
      <c r="DS611"/>
      <c r="DT611"/>
      <c r="DU611"/>
      <c r="DV611"/>
      <c r="DW611" s="1"/>
      <c r="DX611" s="1"/>
      <c r="DY611" s="1"/>
      <c r="DZ611" s="1"/>
      <c r="EA611" s="1"/>
      <c r="EB611" s="37" t="s">
        <v>43</v>
      </c>
      <c r="EC611" s="37"/>
      <c r="ED611" s="37"/>
      <c r="EE611" s="37"/>
      <c r="EF611" s="37"/>
      <c r="EG611" s="38">
        <f>SUM(EM597:EM610)</f>
        <v>470098.211311575</v>
      </c>
      <c r="EH611" s="38"/>
      <c r="EI611" s="38"/>
      <c r="EJ611" s="38"/>
      <c r="EK611" s="38"/>
      <c r="EL611" s="38"/>
      <c r="EM611" s="38"/>
      <c r="EN611"/>
      <c r="EO611"/>
      <c r="EP611"/>
      <c r="EQ611"/>
    </row>
    <row r="612" s="1" customFormat="1" customHeight="1" spans="6:147">
      <c r="F612" s="37"/>
      <c r="G612" s="37"/>
      <c r="H612" s="37"/>
      <c r="I612" s="37"/>
      <c r="J612" s="37"/>
      <c r="K612" s="38"/>
      <c r="L612" s="38"/>
      <c r="M612" s="38"/>
      <c r="N612" s="38"/>
      <c r="O612" s="38"/>
      <c r="P612" s="38"/>
      <c r="Q612" s="38"/>
      <c r="R612"/>
      <c r="S612"/>
      <c r="T612"/>
      <c r="U612"/>
      <c r="V612" s="1"/>
      <c r="W612" s="1"/>
      <c r="X612" s="1"/>
      <c r="Y612" s="1"/>
      <c r="Z612" s="1"/>
      <c r="AA612" s="37"/>
      <c r="AB612" s="37"/>
      <c r="AC612" s="37"/>
      <c r="AD612" s="37"/>
      <c r="AE612" s="37"/>
      <c r="AF612" s="38"/>
      <c r="AG612" s="38"/>
      <c r="AH612" s="38"/>
      <c r="AI612" s="38"/>
      <c r="AJ612" s="38"/>
      <c r="AK612" s="38"/>
      <c r="AL612" s="38"/>
      <c r="AM612"/>
      <c r="AN612"/>
      <c r="AO612"/>
      <c r="AP612"/>
      <c r="AQ612" s="1"/>
      <c r="AR612" s="1"/>
      <c r="AS612" s="1"/>
      <c r="AT612" s="1"/>
      <c r="AU612" s="1"/>
      <c r="AV612" s="37"/>
      <c r="AW612" s="37"/>
      <c r="AX612" s="37"/>
      <c r="AY612" s="37"/>
      <c r="AZ612" s="37"/>
      <c r="BA612" s="38"/>
      <c r="BB612" s="38"/>
      <c r="BC612" s="38"/>
      <c r="BD612" s="38"/>
      <c r="BE612" s="38"/>
      <c r="BF612" s="38"/>
      <c r="BG612" s="38"/>
      <c r="BH612"/>
      <c r="BI612"/>
      <c r="BJ612"/>
      <c r="BK612"/>
      <c r="BL612" s="1"/>
      <c r="BM612" s="1"/>
      <c r="BN612" s="1"/>
      <c r="BO612" s="1"/>
      <c r="BP612" s="1"/>
      <c r="BQ612" s="37"/>
      <c r="BR612" s="37"/>
      <c r="BS612" s="37"/>
      <c r="BT612" s="37"/>
      <c r="BU612" s="37"/>
      <c r="BV612" s="38"/>
      <c r="BW612" s="38"/>
      <c r="BX612" s="38"/>
      <c r="BY612" s="38"/>
      <c r="BZ612" s="38"/>
      <c r="CA612" s="38"/>
      <c r="CB612" s="38"/>
      <c r="CC612"/>
      <c r="CD612"/>
      <c r="CE612"/>
      <c r="CF612"/>
      <c r="CG612" s="1"/>
      <c r="CH612" s="1"/>
      <c r="CI612" s="1"/>
      <c r="CJ612" s="1"/>
      <c r="CK612" s="1"/>
      <c r="CL612" s="37"/>
      <c r="CM612" s="37"/>
      <c r="CN612" s="37"/>
      <c r="CO612" s="37"/>
      <c r="CP612" s="37"/>
      <c r="CQ612" s="38"/>
      <c r="CR612" s="38"/>
      <c r="CS612" s="38"/>
      <c r="CT612" s="38"/>
      <c r="CU612" s="38"/>
      <c r="CV612" s="38"/>
      <c r="CW612" s="38"/>
      <c r="CX612"/>
      <c r="CY612"/>
      <c r="CZ612"/>
      <c r="DA612"/>
      <c r="DB612" s="1"/>
      <c r="DC612" s="1"/>
      <c r="DD612" s="1"/>
      <c r="DE612" s="1"/>
      <c r="DF612" s="1"/>
      <c r="DG612" s="37"/>
      <c r="DH612" s="37"/>
      <c r="DI612" s="37"/>
      <c r="DJ612" s="37"/>
      <c r="DK612" s="37"/>
      <c r="DL612" s="38"/>
      <c r="DM612" s="38"/>
      <c r="DN612" s="38"/>
      <c r="DO612" s="38"/>
      <c r="DP612" s="38"/>
      <c r="DQ612" s="38"/>
      <c r="DR612" s="38"/>
      <c r="DS612"/>
      <c r="DT612"/>
      <c r="DU612"/>
      <c r="DV612"/>
      <c r="DW612" s="1"/>
      <c r="DX612" s="1"/>
      <c r="DY612" s="1"/>
      <c r="DZ612" s="1"/>
      <c r="EA612" s="1"/>
      <c r="EB612" s="37"/>
      <c r="EC612" s="37"/>
      <c r="ED612" s="37"/>
      <c r="EE612" s="37"/>
      <c r="EF612" s="37"/>
      <c r="EG612" s="38"/>
      <c r="EH612" s="38"/>
      <c r="EI612" s="38"/>
      <c r="EJ612" s="38"/>
      <c r="EK612" s="38"/>
      <c r="EL612" s="38"/>
      <c r="EM612" s="38"/>
      <c r="EN612"/>
      <c r="EO612"/>
      <c r="EP612"/>
      <c r="EQ612"/>
    </row>
    <row r="613" s="1" customFormat="1" customHeight="1" spans="6:147">
      <c r="F613" s="37"/>
      <c r="G613" s="37"/>
      <c r="H613" s="37"/>
      <c r="I613" s="37"/>
      <c r="J613" s="37"/>
      <c r="K613" s="38"/>
      <c r="L613" s="38"/>
      <c r="M613" s="38"/>
      <c r="N613" s="38"/>
      <c r="O613" s="38"/>
      <c r="P613" s="38"/>
      <c r="Q613" s="38"/>
      <c r="R613"/>
      <c r="S613"/>
      <c r="T613"/>
      <c r="U613"/>
      <c r="V613" s="1"/>
      <c r="W613" s="1"/>
      <c r="X613" s="1"/>
      <c r="Y613" s="1"/>
      <c r="Z613" s="1"/>
      <c r="AA613" s="37"/>
      <c r="AB613" s="37"/>
      <c r="AC613" s="37"/>
      <c r="AD613" s="37"/>
      <c r="AE613" s="37"/>
      <c r="AF613" s="38"/>
      <c r="AG613" s="38"/>
      <c r="AH613" s="38"/>
      <c r="AI613" s="38"/>
      <c r="AJ613" s="38"/>
      <c r="AK613" s="38"/>
      <c r="AL613" s="38"/>
      <c r="AM613"/>
      <c r="AN613"/>
      <c r="AO613"/>
      <c r="AP613"/>
      <c r="AQ613" s="1"/>
      <c r="AR613" s="1"/>
      <c r="AS613" s="1"/>
      <c r="AT613" s="1"/>
      <c r="AU613" s="1"/>
      <c r="AV613" s="37"/>
      <c r="AW613" s="37"/>
      <c r="AX613" s="37"/>
      <c r="AY613" s="37"/>
      <c r="AZ613" s="37"/>
      <c r="BA613" s="38"/>
      <c r="BB613" s="38"/>
      <c r="BC613" s="38"/>
      <c r="BD613" s="38"/>
      <c r="BE613" s="38"/>
      <c r="BF613" s="38"/>
      <c r="BG613" s="38"/>
      <c r="BH613"/>
      <c r="BI613"/>
      <c r="BJ613"/>
      <c r="BK613"/>
      <c r="BL613" s="1"/>
      <c r="BM613" s="1"/>
      <c r="BN613" s="1"/>
      <c r="BO613" s="1"/>
      <c r="BP613" s="1"/>
      <c r="BQ613" s="37"/>
      <c r="BR613" s="37"/>
      <c r="BS613" s="37"/>
      <c r="BT613" s="37"/>
      <c r="BU613" s="37"/>
      <c r="BV613" s="38"/>
      <c r="BW613" s="38"/>
      <c r="BX613" s="38"/>
      <c r="BY613" s="38"/>
      <c r="BZ613" s="38"/>
      <c r="CA613" s="38"/>
      <c r="CB613" s="38"/>
      <c r="CC613"/>
      <c r="CD613"/>
      <c r="CE613"/>
      <c r="CF613"/>
      <c r="CG613" s="1"/>
      <c r="CH613" s="1"/>
      <c r="CI613" s="1"/>
      <c r="CJ613" s="1"/>
      <c r="CK613" s="1"/>
      <c r="CL613" s="37"/>
      <c r="CM613" s="37"/>
      <c r="CN613" s="37"/>
      <c r="CO613" s="37"/>
      <c r="CP613" s="37"/>
      <c r="CQ613" s="38"/>
      <c r="CR613" s="38"/>
      <c r="CS613" s="38"/>
      <c r="CT613" s="38"/>
      <c r="CU613" s="38"/>
      <c r="CV613" s="38"/>
      <c r="CW613" s="38"/>
      <c r="CX613"/>
      <c r="CY613"/>
      <c r="CZ613"/>
      <c r="DA613"/>
      <c r="DB613" s="1"/>
      <c r="DC613" s="1"/>
      <c r="DD613" s="1"/>
      <c r="DE613" s="1"/>
      <c r="DF613" s="1"/>
      <c r="DG613" s="37"/>
      <c r="DH613" s="37"/>
      <c r="DI613" s="37"/>
      <c r="DJ613" s="37"/>
      <c r="DK613" s="37"/>
      <c r="DL613" s="38"/>
      <c r="DM613" s="38"/>
      <c r="DN613" s="38"/>
      <c r="DO613" s="38"/>
      <c r="DP613" s="38"/>
      <c r="DQ613" s="38"/>
      <c r="DR613" s="38"/>
      <c r="DS613"/>
      <c r="DT613"/>
      <c r="DU613"/>
      <c r="DV613"/>
      <c r="DW613" s="1"/>
      <c r="DX613" s="1"/>
      <c r="DY613" s="1"/>
      <c r="DZ613" s="1"/>
      <c r="EA613" s="1"/>
      <c r="EB613" s="37"/>
      <c r="EC613" s="37"/>
      <c r="ED613" s="37"/>
      <c r="EE613" s="37"/>
      <c r="EF613" s="37"/>
      <c r="EG613" s="38"/>
      <c r="EH613" s="38"/>
      <c r="EI613" s="38"/>
      <c r="EJ613" s="38"/>
      <c r="EK613" s="38"/>
      <c r="EL613" s="38"/>
      <c r="EM613" s="38"/>
      <c r="EN613"/>
      <c r="EO613"/>
      <c r="EP613"/>
      <c r="EQ613"/>
    </row>
    <row r="614" s="1" customFormat="1" customHeight="1" spans="6:147">
      <c r="F614" s="39" t="s">
        <v>18</v>
      </c>
      <c r="G614" s="39"/>
      <c r="H614" s="39"/>
      <c r="I614" s="39"/>
      <c r="J614" s="39"/>
      <c r="K614" s="39"/>
      <c r="L614" s="39"/>
      <c r="M614" s="39"/>
      <c r="N614" s="39"/>
      <c r="O614" s="39"/>
      <c r="P614" s="39"/>
      <c r="Q614" s="39"/>
      <c r="R614"/>
      <c r="S614"/>
      <c r="T614"/>
      <c r="U614"/>
      <c r="V614" s="1"/>
      <c r="W614" s="1"/>
      <c r="X614" s="1"/>
      <c r="Y614" s="1"/>
      <c r="Z614" s="1"/>
      <c r="AA614" s="39" t="s">
        <v>18</v>
      </c>
      <c r="AB614" s="39"/>
      <c r="AC614" s="39"/>
      <c r="AD614" s="39"/>
      <c r="AE614" s="39"/>
      <c r="AF614" s="39"/>
      <c r="AG614" s="39"/>
      <c r="AH614" s="39"/>
      <c r="AI614" s="39"/>
      <c r="AJ614" s="39"/>
      <c r="AK614" s="39"/>
      <c r="AL614" s="39"/>
      <c r="AM614"/>
      <c r="AN614"/>
      <c r="AO614"/>
      <c r="AP614"/>
      <c r="AQ614" s="1"/>
      <c r="AR614" s="1"/>
      <c r="AS614" s="1"/>
      <c r="AT614" s="1"/>
      <c r="AU614" s="1"/>
      <c r="AV614" s="39" t="s">
        <v>18</v>
      </c>
      <c r="AW614" s="39"/>
      <c r="AX614" s="39"/>
      <c r="AY614" s="39"/>
      <c r="AZ614" s="39"/>
      <c r="BA614" s="39"/>
      <c r="BB614" s="39"/>
      <c r="BC614" s="39"/>
      <c r="BD614" s="39"/>
      <c r="BE614" s="39"/>
      <c r="BF614" s="39"/>
      <c r="BG614" s="39"/>
      <c r="BH614"/>
      <c r="BI614"/>
      <c r="BJ614"/>
      <c r="BK614"/>
      <c r="BL614" s="1"/>
      <c r="BM614" s="1"/>
      <c r="BN614" s="1"/>
      <c r="BO614" s="1"/>
      <c r="BP614" s="1"/>
      <c r="BQ614" s="39" t="s">
        <v>18</v>
      </c>
      <c r="BR614" s="39"/>
      <c r="BS614" s="39"/>
      <c r="BT614" s="39"/>
      <c r="BU614" s="39"/>
      <c r="BV614" s="39"/>
      <c r="BW614" s="39"/>
      <c r="BX614" s="39"/>
      <c r="BY614" s="39"/>
      <c r="BZ614" s="39"/>
      <c r="CA614" s="39"/>
      <c r="CB614" s="39"/>
      <c r="CC614"/>
      <c r="CD614"/>
      <c r="CE614"/>
      <c r="CF614"/>
      <c r="CG614" s="1"/>
      <c r="CH614" s="1"/>
      <c r="CI614" s="1"/>
      <c r="CJ614" s="1"/>
      <c r="CK614" s="1"/>
      <c r="CL614" s="39" t="s">
        <v>18</v>
      </c>
      <c r="CM614" s="39"/>
      <c r="CN614" s="39"/>
      <c r="CO614" s="39"/>
      <c r="CP614" s="39"/>
      <c r="CQ614" s="39"/>
      <c r="CR614" s="39"/>
      <c r="CS614" s="39"/>
      <c r="CT614" s="39"/>
      <c r="CU614" s="39"/>
      <c r="CV614" s="39"/>
      <c r="CW614" s="39"/>
      <c r="CX614"/>
      <c r="CY614"/>
      <c r="CZ614"/>
      <c r="DA614"/>
      <c r="DB614" s="1"/>
      <c r="DC614" s="1"/>
      <c r="DD614" s="1"/>
      <c r="DE614" s="1"/>
      <c r="DF614" s="1"/>
      <c r="DG614" s="39" t="s">
        <v>18</v>
      </c>
      <c r="DH614" s="39"/>
      <c r="DI614" s="39"/>
      <c r="DJ614" s="39"/>
      <c r="DK614" s="39"/>
      <c r="DL614" s="39"/>
      <c r="DM614" s="39"/>
      <c r="DN614" s="39"/>
      <c r="DO614" s="39"/>
      <c r="DP614" s="39"/>
      <c r="DQ614" s="39"/>
      <c r="DR614" s="39"/>
      <c r="DS614"/>
      <c r="DT614"/>
      <c r="DU614"/>
      <c r="DV614"/>
      <c r="DW614" s="1"/>
      <c r="DX614" s="1"/>
      <c r="DY614" s="1"/>
      <c r="DZ614" s="1"/>
      <c r="EA614" s="1"/>
      <c r="EB614" s="39" t="s">
        <v>18</v>
      </c>
      <c r="EC614" s="39"/>
      <c r="ED614" s="39"/>
      <c r="EE614" s="39"/>
      <c r="EF614" s="39"/>
      <c r="EG614" s="39"/>
      <c r="EH614" s="39"/>
      <c r="EI614" s="39"/>
      <c r="EJ614" s="39"/>
      <c r="EK614" s="39"/>
      <c r="EL614" s="39"/>
      <c r="EM614" s="39"/>
      <c r="EN614"/>
      <c r="EO614"/>
      <c r="EP614"/>
      <c r="EQ614"/>
    </row>
    <row r="615" s="1" customFormat="1" customHeight="1" spans="6:147">
      <c r="F615" s="15" t="s">
        <v>8</v>
      </c>
      <c r="G615" s="15"/>
      <c r="H615" s="15"/>
      <c r="I615" s="15"/>
      <c r="J615" s="15"/>
      <c r="K615" s="9" t="s">
        <v>35</v>
      </c>
      <c r="L615" s="9"/>
      <c r="M615" s="9"/>
      <c r="N615" s="9"/>
      <c r="O615" s="10" t="s">
        <v>36</v>
      </c>
      <c r="P615" s="10"/>
      <c r="Q615" s="40" t="s">
        <v>14</v>
      </c>
      <c r="R615"/>
      <c r="S615"/>
      <c r="T615"/>
      <c r="U615"/>
      <c r="V615" s="1"/>
      <c r="W615" s="1"/>
      <c r="X615" s="1"/>
      <c r="Y615" s="1"/>
      <c r="Z615" s="1"/>
      <c r="AA615" s="15" t="s">
        <v>8</v>
      </c>
      <c r="AB615" s="15"/>
      <c r="AC615" s="15"/>
      <c r="AD615" s="15"/>
      <c r="AE615" s="15"/>
      <c r="AF615" s="9" t="s">
        <v>35</v>
      </c>
      <c r="AG615" s="9"/>
      <c r="AH615" s="9"/>
      <c r="AI615" s="9"/>
      <c r="AJ615" s="10" t="s">
        <v>36</v>
      </c>
      <c r="AK615" s="10"/>
      <c r="AL615" s="40" t="s">
        <v>14</v>
      </c>
      <c r="AM615"/>
      <c r="AN615"/>
      <c r="AO615"/>
      <c r="AP615"/>
      <c r="AQ615" s="1"/>
      <c r="AR615" s="1"/>
      <c r="AS615" s="1"/>
      <c r="AT615" s="1"/>
      <c r="AU615" s="1"/>
      <c r="AV615" s="15" t="s">
        <v>8</v>
      </c>
      <c r="AW615" s="15"/>
      <c r="AX615" s="15"/>
      <c r="AY615" s="15"/>
      <c r="AZ615" s="15"/>
      <c r="BA615" s="9" t="s">
        <v>35</v>
      </c>
      <c r="BB615" s="9"/>
      <c r="BC615" s="9"/>
      <c r="BD615" s="9"/>
      <c r="BE615" s="10" t="s">
        <v>36</v>
      </c>
      <c r="BF615" s="10"/>
      <c r="BG615" s="40" t="s">
        <v>14</v>
      </c>
      <c r="BH615"/>
      <c r="BI615"/>
      <c r="BJ615"/>
      <c r="BK615"/>
      <c r="BL615" s="1"/>
      <c r="BM615" s="1"/>
      <c r="BN615" s="1"/>
      <c r="BO615" s="1"/>
      <c r="BP615" s="1"/>
      <c r="BQ615" s="15" t="s">
        <v>8</v>
      </c>
      <c r="BR615" s="15"/>
      <c r="BS615" s="15"/>
      <c r="BT615" s="15"/>
      <c r="BU615" s="15"/>
      <c r="BV615" s="9" t="s">
        <v>35</v>
      </c>
      <c r="BW615" s="9"/>
      <c r="BX615" s="9"/>
      <c r="BY615" s="9"/>
      <c r="BZ615" s="10" t="s">
        <v>36</v>
      </c>
      <c r="CA615" s="10"/>
      <c r="CB615" s="40" t="s">
        <v>14</v>
      </c>
      <c r="CC615"/>
      <c r="CD615"/>
      <c r="CE615"/>
      <c r="CF615"/>
      <c r="CG615" s="1"/>
      <c r="CH615" s="1"/>
      <c r="CI615" s="1"/>
      <c r="CJ615" s="1"/>
      <c r="CK615" s="1"/>
      <c r="CL615" s="15" t="s">
        <v>8</v>
      </c>
      <c r="CM615" s="15"/>
      <c r="CN615" s="15"/>
      <c r="CO615" s="15"/>
      <c r="CP615" s="15"/>
      <c r="CQ615" s="9" t="s">
        <v>35</v>
      </c>
      <c r="CR615" s="9"/>
      <c r="CS615" s="9"/>
      <c r="CT615" s="9"/>
      <c r="CU615" s="10" t="s">
        <v>36</v>
      </c>
      <c r="CV615" s="10"/>
      <c r="CW615" s="40" t="s">
        <v>14</v>
      </c>
      <c r="CX615"/>
      <c r="CY615"/>
      <c r="CZ615"/>
      <c r="DA615"/>
      <c r="DB615" s="1"/>
      <c r="DC615" s="1"/>
      <c r="DD615" s="1"/>
      <c r="DE615" s="1"/>
      <c r="DF615" s="1"/>
      <c r="DG615" s="15" t="s">
        <v>8</v>
      </c>
      <c r="DH615" s="15"/>
      <c r="DI615" s="15"/>
      <c r="DJ615" s="15"/>
      <c r="DK615" s="15"/>
      <c r="DL615" s="9" t="s">
        <v>35</v>
      </c>
      <c r="DM615" s="9"/>
      <c r="DN615" s="9"/>
      <c r="DO615" s="9"/>
      <c r="DP615" s="10" t="s">
        <v>36</v>
      </c>
      <c r="DQ615" s="10"/>
      <c r="DR615" s="40" t="s">
        <v>14</v>
      </c>
      <c r="DS615"/>
      <c r="DT615"/>
      <c r="DU615"/>
      <c r="DV615"/>
      <c r="DW615" s="1"/>
      <c r="DX615" s="1"/>
      <c r="DY615" s="1"/>
      <c r="DZ615" s="1"/>
      <c r="EA615" s="1"/>
      <c r="EB615" s="15" t="s">
        <v>8</v>
      </c>
      <c r="EC615" s="15"/>
      <c r="ED615" s="15"/>
      <c r="EE615" s="15"/>
      <c r="EF615" s="15"/>
      <c r="EG615" s="9" t="s">
        <v>35</v>
      </c>
      <c r="EH615" s="9"/>
      <c r="EI615" s="9"/>
      <c r="EJ615" s="9"/>
      <c r="EK615" s="10" t="s">
        <v>36</v>
      </c>
      <c r="EL615" s="10"/>
      <c r="EM615" s="40" t="s">
        <v>14</v>
      </c>
      <c r="EN615"/>
      <c r="EO615"/>
      <c r="EP615"/>
      <c r="EQ615"/>
    </row>
    <row r="616" s="1" customFormat="1" customHeight="1" spans="6:147">
      <c r="F616" s="15" t="s">
        <v>44</v>
      </c>
      <c r="G616" s="15" t="s">
        <v>45</v>
      </c>
      <c r="H616" s="15" t="s">
        <v>46</v>
      </c>
      <c r="I616" s="15" t="s">
        <v>47</v>
      </c>
      <c r="J616" s="15" t="s">
        <v>8</v>
      </c>
      <c r="K616" s="9" t="s">
        <v>40</v>
      </c>
      <c r="L616" s="9" t="s">
        <v>27</v>
      </c>
      <c r="M616" s="9" t="s">
        <v>28</v>
      </c>
      <c r="N616" s="35" t="s">
        <v>29</v>
      </c>
      <c r="O616" s="10" t="s">
        <v>48</v>
      </c>
      <c r="P616" s="10" t="s">
        <v>49</v>
      </c>
      <c r="Q616" s="40"/>
      <c r="R616"/>
      <c r="S616"/>
      <c r="T616"/>
      <c r="U616"/>
      <c r="V616" s="1"/>
      <c r="W616" s="1"/>
      <c r="X616" s="1"/>
      <c r="Y616" s="1"/>
      <c r="Z616" s="1"/>
      <c r="AA616" s="15" t="s">
        <v>44</v>
      </c>
      <c r="AB616" s="15" t="s">
        <v>45</v>
      </c>
      <c r="AC616" s="15" t="s">
        <v>46</v>
      </c>
      <c r="AD616" s="15" t="s">
        <v>47</v>
      </c>
      <c r="AE616" s="15" t="s">
        <v>8</v>
      </c>
      <c r="AF616" s="9" t="s">
        <v>40</v>
      </c>
      <c r="AG616" s="9" t="s">
        <v>27</v>
      </c>
      <c r="AH616" s="9" t="s">
        <v>28</v>
      </c>
      <c r="AI616" s="35" t="s">
        <v>29</v>
      </c>
      <c r="AJ616" s="10" t="s">
        <v>48</v>
      </c>
      <c r="AK616" s="10" t="s">
        <v>49</v>
      </c>
      <c r="AL616" s="40"/>
      <c r="AM616"/>
      <c r="AN616"/>
      <c r="AO616"/>
      <c r="AP616"/>
      <c r="AQ616" s="1"/>
      <c r="AR616" s="1"/>
      <c r="AS616" s="1"/>
      <c r="AT616" s="1"/>
      <c r="AU616" s="1"/>
      <c r="AV616" s="15" t="s">
        <v>44</v>
      </c>
      <c r="AW616" s="15" t="s">
        <v>45</v>
      </c>
      <c r="AX616" s="15" t="s">
        <v>46</v>
      </c>
      <c r="AY616" s="15" t="s">
        <v>47</v>
      </c>
      <c r="AZ616" s="15" t="s">
        <v>8</v>
      </c>
      <c r="BA616" s="9" t="s">
        <v>40</v>
      </c>
      <c r="BB616" s="9" t="s">
        <v>27</v>
      </c>
      <c r="BC616" s="9" t="s">
        <v>28</v>
      </c>
      <c r="BD616" s="35" t="s">
        <v>29</v>
      </c>
      <c r="BE616" s="10" t="s">
        <v>48</v>
      </c>
      <c r="BF616" s="10" t="s">
        <v>49</v>
      </c>
      <c r="BG616" s="40"/>
      <c r="BH616"/>
      <c r="BI616"/>
      <c r="BJ616"/>
      <c r="BK616"/>
      <c r="BL616" s="1"/>
      <c r="BM616" s="1"/>
      <c r="BN616" s="1"/>
      <c r="BO616" s="1"/>
      <c r="BP616" s="1"/>
      <c r="BQ616" s="15" t="s">
        <v>44</v>
      </c>
      <c r="BR616" s="15" t="s">
        <v>45</v>
      </c>
      <c r="BS616" s="15" t="s">
        <v>46</v>
      </c>
      <c r="BT616" s="15" t="s">
        <v>47</v>
      </c>
      <c r="BU616" s="15" t="s">
        <v>8</v>
      </c>
      <c r="BV616" s="9" t="s">
        <v>40</v>
      </c>
      <c r="BW616" s="9" t="s">
        <v>27</v>
      </c>
      <c r="BX616" s="9" t="s">
        <v>28</v>
      </c>
      <c r="BY616" s="35" t="s">
        <v>29</v>
      </c>
      <c r="BZ616" s="10" t="s">
        <v>48</v>
      </c>
      <c r="CA616" s="10" t="s">
        <v>49</v>
      </c>
      <c r="CB616" s="40"/>
      <c r="CC616"/>
      <c r="CD616"/>
      <c r="CE616"/>
      <c r="CF616"/>
      <c r="CG616" s="1"/>
      <c r="CH616" s="1"/>
      <c r="CI616" s="1"/>
      <c r="CJ616" s="1"/>
      <c r="CK616" s="1"/>
      <c r="CL616" s="15" t="s">
        <v>44</v>
      </c>
      <c r="CM616" s="15" t="s">
        <v>45</v>
      </c>
      <c r="CN616" s="15" t="s">
        <v>46</v>
      </c>
      <c r="CO616" s="15" t="s">
        <v>47</v>
      </c>
      <c r="CP616" s="15" t="s">
        <v>8</v>
      </c>
      <c r="CQ616" s="9" t="s">
        <v>40</v>
      </c>
      <c r="CR616" s="9" t="s">
        <v>27</v>
      </c>
      <c r="CS616" s="9" t="s">
        <v>28</v>
      </c>
      <c r="CT616" s="35" t="s">
        <v>29</v>
      </c>
      <c r="CU616" s="10" t="s">
        <v>48</v>
      </c>
      <c r="CV616" s="10" t="s">
        <v>49</v>
      </c>
      <c r="CW616" s="40"/>
      <c r="CX616"/>
      <c r="CY616"/>
      <c r="CZ616"/>
      <c r="DA616"/>
      <c r="DB616" s="1"/>
      <c r="DC616" s="1"/>
      <c r="DD616" s="1"/>
      <c r="DE616" s="1"/>
      <c r="DF616" s="1"/>
      <c r="DG616" s="15" t="s">
        <v>44</v>
      </c>
      <c r="DH616" s="15" t="s">
        <v>45</v>
      </c>
      <c r="DI616" s="15" t="s">
        <v>46</v>
      </c>
      <c r="DJ616" s="15" t="s">
        <v>47</v>
      </c>
      <c r="DK616" s="15" t="s">
        <v>8</v>
      </c>
      <c r="DL616" s="9" t="s">
        <v>40</v>
      </c>
      <c r="DM616" s="9" t="s">
        <v>27</v>
      </c>
      <c r="DN616" s="9" t="s">
        <v>28</v>
      </c>
      <c r="DO616" s="35" t="s">
        <v>29</v>
      </c>
      <c r="DP616" s="10" t="s">
        <v>48</v>
      </c>
      <c r="DQ616" s="10" t="s">
        <v>49</v>
      </c>
      <c r="DR616" s="40"/>
      <c r="DS616"/>
      <c r="DT616"/>
      <c r="DU616"/>
      <c r="DV616"/>
      <c r="DW616" s="1"/>
      <c r="DX616" s="1"/>
      <c r="DY616" s="1"/>
      <c r="DZ616" s="1"/>
      <c r="EA616" s="1"/>
      <c r="EB616" s="15" t="s">
        <v>44</v>
      </c>
      <c r="EC616" s="15" t="s">
        <v>45</v>
      </c>
      <c r="ED616" s="15" t="s">
        <v>46</v>
      </c>
      <c r="EE616" s="15" t="s">
        <v>47</v>
      </c>
      <c r="EF616" s="15" t="s">
        <v>8</v>
      </c>
      <c r="EG616" s="9" t="s">
        <v>40</v>
      </c>
      <c r="EH616" s="9" t="s">
        <v>27</v>
      </c>
      <c r="EI616" s="9" t="s">
        <v>28</v>
      </c>
      <c r="EJ616" s="35" t="s">
        <v>29</v>
      </c>
      <c r="EK616" s="10" t="s">
        <v>48</v>
      </c>
      <c r="EL616" s="10" t="s">
        <v>49</v>
      </c>
      <c r="EM616" s="40"/>
      <c r="EN616"/>
      <c r="EO616"/>
      <c r="EP616"/>
      <c r="EQ616"/>
    </row>
    <row r="617" s="1" customFormat="1" customHeight="1" spans="6:147">
      <c r="F617" s="12">
        <v>35434</v>
      </c>
      <c r="G617" s="13">
        <v>0.168</v>
      </c>
      <c r="H617" s="12">
        <v>1</v>
      </c>
      <c r="I617" s="12">
        <v>0</v>
      </c>
      <c r="J617" s="15">
        <f t="shared" ref="J617:J626" si="833">F617*G617*H617+I617</f>
        <v>5952.912</v>
      </c>
      <c r="K617" s="12">
        <v>1</v>
      </c>
      <c r="L617" s="12">
        <v>0.89</v>
      </c>
      <c r="M617" s="12">
        <v>1.78</v>
      </c>
      <c r="N617" s="35">
        <f t="shared" ref="N617:N626" si="834">L617*M617+1</f>
        <v>2.5842</v>
      </c>
      <c r="O617" s="12">
        <v>0.9</v>
      </c>
      <c r="P617" s="10">
        <v>0.5</v>
      </c>
      <c r="Q617" s="41">
        <f t="shared" ref="Q617:Q626" si="835">J617*K617*N617*O617*P617</f>
        <v>6922.58183568</v>
      </c>
      <c r="R617"/>
      <c r="S617"/>
      <c r="T617"/>
      <c r="U617"/>
      <c r="V617" s="1"/>
      <c r="W617" s="1"/>
      <c r="X617" s="1"/>
      <c r="Y617" s="1"/>
      <c r="Z617" s="1"/>
      <c r="AA617" s="12">
        <v>35434</v>
      </c>
      <c r="AB617" s="13">
        <v>0.168</v>
      </c>
      <c r="AC617" s="12">
        <v>1</v>
      </c>
      <c r="AD617" s="12">
        <v>0</v>
      </c>
      <c r="AE617" s="15">
        <f t="shared" ref="AE617:AE626" si="836">AA617*AB617*AC617+AD617</f>
        <v>5952.912</v>
      </c>
      <c r="AF617" s="12">
        <v>1</v>
      </c>
      <c r="AG617" s="12">
        <v>0.89</v>
      </c>
      <c r="AH617" s="12">
        <v>1.78</v>
      </c>
      <c r="AI617" s="35">
        <f t="shared" ref="AI617:AI626" si="837">AG617*AH617+1</f>
        <v>2.5842</v>
      </c>
      <c r="AJ617" s="12">
        <v>0.9</v>
      </c>
      <c r="AK617" s="10">
        <v>0.5</v>
      </c>
      <c r="AL617" s="41">
        <f t="shared" ref="AL617:AL626" si="838">AE617*AF617*AI617*AJ617*AK617</f>
        <v>6922.58183568</v>
      </c>
      <c r="AM617"/>
      <c r="AN617"/>
      <c r="AO617"/>
      <c r="AP617"/>
      <c r="AQ617" s="1"/>
      <c r="AR617" s="1"/>
      <c r="AS617" s="1"/>
      <c r="AT617" s="1"/>
      <c r="AU617" s="1"/>
      <c r="AV617" s="12">
        <v>35728</v>
      </c>
      <c r="AW617" s="13">
        <v>0.168</v>
      </c>
      <c r="AX617" s="12">
        <v>1</v>
      </c>
      <c r="AY617" s="12">
        <v>0</v>
      </c>
      <c r="AZ617" s="15">
        <f t="shared" ref="AZ617:AZ626" si="839">AV617*AW617*AX617+AY617</f>
        <v>6002.304</v>
      </c>
      <c r="BA617" s="12">
        <v>1</v>
      </c>
      <c r="BB617" s="12">
        <v>0.9</v>
      </c>
      <c r="BC617" s="12">
        <v>2.31</v>
      </c>
      <c r="BD617" s="35">
        <f t="shared" ref="BD617:BD626" si="840">BB617*BC617+1</f>
        <v>3.079</v>
      </c>
      <c r="BE617" s="12">
        <v>0.9</v>
      </c>
      <c r="BF617" s="10">
        <v>0.5</v>
      </c>
      <c r="BG617" s="41">
        <f t="shared" ref="BG617:BG626" si="841">AZ617*BA617*BD617*BE617*BF617</f>
        <v>8316.4923072</v>
      </c>
      <c r="BH617"/>
      <c r="BI617"/>
      <c r="BJ617"/>
      <c r="BK617"/>
      <c r="BL617" s="1"/>
      <c r="BM617" s="1"/>
      <c r="BN617" s="1"/>
      <c r="BO617" s="1"/>
      <c r="BP617" s="1"/>
      <c r="BQ617" s="12">
        <v>35728</v>
      </c>
      <c r="BR617" s="13">
        <v>0.168</v>
      </c>
      <c r="BS617" s="12">
        <v>1</v>
      </c>
      <c r="BT617" s="12">
        <v>0</v>
      </c>
      <c r="BU617" s="15">
        <f t="shared" ref="BU617:BU626" si="842">BQ617*BR617*BS617+BT617</f>
        <v>6002.304</v>
      </c>
      <c r="BV617" s="12">
        <v>1</v>
      </c>
      <c r="BW617" s="12">
        <v>0.9</v>
      </c>
      <c r="BX617" s="12">
        <v>2.31</v>
      </c>
      <c r="BY617" s="35">
        <f t="shared" ref="BY617:BY626" si="843">BW617*BX617+1</f>
        <v>3.079</v>
      </c>
      <c r="BZ617" s="12">
        <v>0.9</v>
      </c>
      <c r="CA617" s="10">
        <v>0.5</v>
      </c>
      <c r="CB617" s="41">
        <f t="shared" ref="CB617:CB626" si="844">BU617*BV617*BY617*BZ617*CA617</f>
        <v>8316.4923072</v>
      </c>
      <c r="CC617"/>
      <c r="CD617"/>
      <c r="CE617"/>
      <c r="CF617"/>
      <c r="CG617" s="1"/>
      <c r="CH617" s="1"/>
      <c r="CI617" s="1"/>
      <c r="CJ617" s="1"/>
      <c r="CK617" s="1"/>
      <c r="CL617" s="12">
        <v>41312</v>
      </c>
      <c r="CM617" s="13">
        <v>0.168</v>
      </c>
      <c r="CN617" s="12">
        <v>1</v>
      </c>
      <c r="CO617" s="12">
        <v>0</v>
      </c>
      <c r="CP617" s="15">
        <f t="shared" ref="CP617:CP626" si="845">CL617*CM617*CN617+CO617</f>
        <v>6940.416</v>
      </c>
      <c r="CQ617" s="12">
        <v>1</v>
      </c>
      <c r="CR617" s="12">
        <v>0.89</v>
      </c>
      <c r="CS617" s="12">
        <v>1.78</v>
      </c>
      <c r="CT617" s="35">
        <f t="shared" ref="CT617:CT626" si="846">CR617*CS617+1</f>
        <v>2.5842</v>
      </c>
      <c r="CU617" s="12">
        <v>0.9</v>
      </c>
      <c r="CV617" s="10">
        <v>0.5</v>
      </c>
      <c r="CW617" s="41">
        <f t="shared" ref="CW617:CW626" si="847">CP617*CQ617*CT617*CU617*CV617</f>
        <v>8070.94036224</v>
      </c>
      <c r="CX617"/>
      <c r="CY617"/>
      <c r="CZ617"/>
      <c r="DA617"/>
      <c r="DB617" s="1"/>
      <c r="DC617" s="1"/>
      <c r="DD617" s="1"/>
      <c r="DE617" s="1"/>
      <c r="DF617" s="1"/>
      <c r="DG617" s="12">
        <v>41606</v>
      </c>
      <c r="DH617" s="13">
        <v>0.168</v>
      </c>
      <c r="DI617" s="12">
        <v>1</v>
      </c>
      <c r="DJ617" s="12">
        <v>0</v>
      </c>
      <c r="DK617" s="15">
        <f t="shared" ref="DK617:DK626" si="848">DG617*DH617*DI617+DJ617</f>
        <v>6989.808</v>
      </c>
      <c r="DL617" s="12">
        <v>1</v>
      </c>
      <c r="DM617" s="12">
        <v>0.9</v>
      </c>
      <c r="DN617" s="12">
        <v>2.31</v>
      </c>
      <c r="DO617" s="35">
        <f t="shared" ref="DO617:DO626" si="849">DM617*DN617+1</f>
        <v>3.079</v>
      </c>
      <c r="DP617" s="12">
        <v>0.9</v>
      </c>
      <c r="DQ617" s="10">
        <v>0.5</v>
      </c>
      <c r="DR617" s="41">
        <f t="shared" ref="DR617:DR626" si="850">DK617*DL617*DO617*DP617*DQ617</f>
        <v>9684.7284744</v>
      </c>
      <c r="DS617"/>
      <c r="DT617"/>
      <c r="DU617"/>
      <c r="DV617"/>
      <c r="DW617" s="1"/>
      <c r="DX617" s="1"/>
      <c r="DY617" s="1"/>
      <c r="DZ617" s="1"/>
      <c r="EA617" s="1"/>
      <c r="EB617" s="12">
        <v>41606</v>
      </c>
      <c r="EC617" s="13">
        <v>0.168</v>
      </c>
      <c r="ED617" s="12">
        <v>1</v>
      </c>
      <c r="EE617" s="12">
        <v>0</v>
      </c>
      <c r="EF617" s="15">
        <f t="shared" ref="EF617:EF626" si="851">EB617*EC617*ED617+EE617</f>
        <v>6989.808</v>
      </c>
      <c r="EG617" s="12">
        <v>1</v>
      </c>
      <c r="EH617" s="12">
        <v>0.9</v>
      </c>
      <c r="EI617" s="12">
        <v>3.11</v>
      </c>
      <c r="EJ617" s="35">
        <f t="shared" ref="EJ617:EJ626" si="852">EH617*EI617+1</f>
        <v>3.799</v>
      </c>
      <c r="EK617" s="12">
        <v>0.9</v>
      </c>
      <c r="EL617" s="10">
        <v>0.5</v>
      </c>
      <c r="EM617" s="41">
        <f t="shared" ref="EM617:EM626" si="853">EF617*EG617*EJ617*EK617*EL617</f>
        <v>11949.4262664</v>
      </c>
      <c r="EN617"/>
      <c r="EO617"/>
      <c r="EP617"/>
      <c r="EQ617"/>
    </row>
    <row r="618" s="1" customFormat="1" customHeight="1" spans="6:147">
      <c r="F618" s="12">
        <v>35434</v>
      </c>
      <c r="G618" s="13">
        <v>0.168</v>
      </c>
      <c r="H618" s="12">
        <v>1</v>
      </c>
      <c r="I618" s="12">
        <v>0</v>
      </c>
      <c r="J618" s="15">
        <f t="shared" si="833"/>
        <v>5952.912</v>
      </c>
      <c r="K618" s="12">
        <v>1</v>
      </c>
      <c r="L618" s="12">
        <v>0.89</v>
      </c>
      <c r="M618" s="12">
        <v>1.78</v>
      </c>
      <c r="N618" s="35">
        <f t="shared" si="834"/>
        <v>2.5842</v>
      </c>
      <c r="O618" s="12">
        <v>0.9</v>
      </c>
      <c r="P618" s="10">
        <v>0.5</v>
      </c>
      <c r="Q618" s="41">
        <f t="shared" si="835"/>
        <v>6922.58183568</v>
      </c>
      <c r="R618"/>
      <c r="S618"/>
      <c r="T618"/>
      <c r="U618"/>
      <c r="V618" s="1"/>
      <c r="W618" s="1"/>
      <c r="X618" s="1"/>
      <c r="Y618" s="1"/>
      <c r="Z618" s="1"/>
      <c r="AA618" s="12">
        <v>35434</v>
      </c>
      <c r="AB618" s="13">
        <v>0.168</v>
      </c>
      <c r="AC618" s="12">
        <v>1</v>
      </c>
      <c r="AD618" s="12">
        <v>0</v>
      </c>
      <c r="AE618" s="15">
        <f t="shared" si="836"/>
        <v>5952.912</v>
      </c>
      <c r="AF618" s="12">
        <v>1</v>
      </c>
      <c r="AG618" s="12">
        <v>0.89</v>
      </c>
      <c r="AH618" s="12">
        <v>1.78</v>
      </c>
      <c r="AI618" s="35">
        <f t="shared" si="837"/>
        <v>2.5842</v>
      </c>
      <c r="AJ618" s="12">
        <v>0.9</v>
      </c>
      <c r="AK618" s="10">
        <v>0.5</v>
      </c>
      <c r="AL618" s="41">
        <f t="shared" si="838"/>
        <v>6922.58183568</v>
      </c>
      <c r="AM618"/>
      <c r="AN618"/>
      <c r="AO618"/>
      <c r="AP618"/>
      <c r="AQ618" s="1"/>
      <c r="AR618" s="1"/>
      <c r="AS618" s="1"/>
      <c r="AT618" s="1"/>
      <c r="AU618" s="1"/>
      <c r="AV618" s="12">
        <v>35728</v>
      </c>
      <c r="AW618" s="13">
        <v>0.168</v>
      </c>
      <c r="AX618" s="12">
        <v>1</v>
      </c>
      <c r="AY618" s="12">
        <v>0</v>
      </c>
      <c r="AZ618" s="15">
        <f t="shared" si="839"/>
        <v>6002.304</v>
      </c>
      <c r="BA618" s="12">
        <v>1</v>
      </c>
      <c r="BB618" s="12">
        <v>0.9</v>
      </c>
      <c r="BC618" s="12">
        <v>2.31</v>
      </c>
      <c r="BD618" s="35">
        <f t="shared" si="840"/>
        <v>3.079</v>
      </c>
      <c r="BE618" s="12">
        <v>0.9</v>
      </c>
      <c r="BF618" s="10">
        <v>0.5</v>
      </c>
      <c r="BG618" s="41">
        <f t="shared" si="841"/>
        <v>8316.4923072</v>
      </c>
      <c r="BH618"/>
      <c r="BI618"/>
      <c r="BJ618"/>
      <c r="BK618"/>
      <c r="BL618" s="1"/>
      <c r="BM618" s="1"/>
      <c r="BN618" s="1"/>
      <c r="BO618" s="1"/>
      <c r="BP618" s="1"/>
      <c r="BQ618" s="12">
        <v>35728</v>
      </c>
      <c r="BR618" s="13">
        <v>0.168</v>
      </c>
      <c r="BS618" s="12">
        <v>1</v>
      </c>
      <c r="BT618" s="12">
        <v>0</v>
      </c>
      <c r="BU618" s="15">
        <f t="shared" si="842"/>
        <v>6002.304</v>
      </c>
      <c r="BV618" s="12">
        <v>1</v>
      </c>
      <c r="BW618" s="12">
        <v>0.9</v>
      </c>
      <c r="BX618" s="12">
        <v>2.31</v>
      </c>
      <c r="BY618" s="35">
        <f t="shared" si="843"/>
        <v>3.079</v>
      </c>
      <c r="BZ618" s="12">
        <v>0.9</v>
      </c>
      <c r="CA618" s="10">
        <v>0.5</v>
      </c>
      <c r="CB618" s="41">
        <f t="shared" si="844"/>
        <v>8316.4923072</v>
      </c>
      <c r="CC618"/>
      <c r="CD618"/>
      <c r="CE618"/>
      <c r="CF618"/>
      <c r="CG618" s="1"/>
      <c r="CH618" s="1"/>
      <c r="CI618" s="1"/>
      <c r="CJ618" s="1"/>
      <c r="CK618" s="1"/>
      <c r="CL618" s="12">
        <v>41312</v>
      </c>
      <c r="CM618" s="13">
        <v>0.168</v>
      </c>
      <c r="CN618" s="12">
        <v>1</v>
      </c>
      <c r="CO618" s="12">
        <v>0</v>
      </c>
      <c r="CP618" s="15">
        <f t="shared" si="845"/>
        <v>6940.416</v>
      </c>
      <c r="CQ618" s="12">
        <v>1</v>
      </c>
      <c r="CR618" s="12">
        <v>0.89</v>
      </c>
      <c r="CS618" s="12">
        <v>1.78</v>
      </c>
      <c r="CT618" s="35">
        <f t="shared" si="846"/>
        <v>2.5842</v>
      </c>
      <c r="CU618" s="12">
        <v>0.9</v>
      </c>
      <c r="CV618" s="10">
        <v>0.5</v>
      </c>
      <c r="CW618" s="41">
        <f t="shared" si="847"/>
        <v>8070.94036224</v>
      </c>
      <c r="CX618"/>
      <c r="CY618"/>
      <c r="CZ618"/>
      <c r="DA618"/>
      <c r="DB618" s="1"/>
      <c r="DC618" s="1"/>
      <c r="DD618" s="1"/>
      <c r="DE618" s="1"/>
      <c r="DF618" s="1"/>
      <c r="DG618" s="12">
        <v>41606</v>
      </c>
      <c r="DH618" s="13">
        <v>0.168</v>
      </c>
      <c r="DI618" s="12">
        <v>1</v>
      </c>
      <c r="DJ618" s="12">
        <v>0</v>
      </c>
      <c r="DK618" s="15">
        <f t="shared" si="848"/>
        <v>6989.808</v>
      </c>
      <c r="DL618" s="12">
        <v>1</v>
      </c>
      <c r="DM618" s="12">
        <v>0.9</v>
      </c>
      <c r="DN618" s="12">
        <v>2.31</v>
      </c>
      <c r="DO618" s="35">
        <f t="shared" si="849"/>
        <v>3.079</v>
      </c>
      <c r="DP618" s="12">
        <v>0.9</v>
      </c>
      <c r="DQ618" s="10">
        <v>0.5</v>
      </c>
      <c r="DR618" s="41">
        <f t="shared" si="850"/>
        <v>9684.7284744</v>
      </c>
      <c r="DS618"/>
      <c r="DT618"/>
      <c r="DU618"/>
      <c r="DV618"/>
      <c r="DW618" s="1"/>
      <c r="DX618" s="1"/>
      <c r="DY618" s="1"/>
      <c r="DZ618" s="1"/>
      <c r="EA618" s="1"/>
      <c r="EB618" s="12">
        <v>41606</v>
      </c>
      <c r="EC618" s="13">
        <v>0.168</v>
      </c>
      <c r="ED618" s="12">
        <v>1</v>
      </c>
      <c r="EE618" s="12">
        <v>0</v>
      </c>
      <c r="EF618" s="15">
        <f t="shared" si="851"/>
        <v>6989.808</v>
      </c>
      <c r="EG618" s="12">
        <v>1</v>
      </c>
      <c r="EH618" s="12">
        <v>0.9</v>
      </c>
      <c r="EI618" s="12">
        <v>3.11</v>
      </c>
      <c r="EJ618" s="35">
        <f t="shared" si="852"/>
        <v>3.799</v>
      </c>
      <c r="EK618" s="12">
        <v>0.9</v>
      </c>
      <c r="EL618" s="10">
        <v>0.5</v>
      </c>
      <c r="EM618" s="41">
        <f t="shared" si="853"/>
        <v>11949.4262664</v>
      </c>
      <c r="EN618"/>
      <c r="EO618"/>
      <c r="EP618"/>
      <c r="EQ618"/>
    </row>
    <row r="619" s="1" customFormat="1" customHeight="1" spans="6:147">
      <c r="F619" s="12">
        <v>35434</v>
      </c>
      <c r="G619" s="13">
        <v>0.168</v>
      </c>
      <c r="H619" s="12">
        <v>1</v>
      </c>
      <c r="I619" s="12">
        <v>0</v>
      </c>
      <c r="J619" s="15">
        <f t="shared" si="833"/>
        <v>5952.912</v>
      </c>
      <c r="K619" s="12">
        <v>1</v>
      </c>
      <c r="L619" s="12">
        <v>0.89</v>
      </c>
      <c r="M619" s="12">
        <v>1.78</v>
      </c>
      <c r="N619" s="35">
        <f t="shared" si="834"/>
        <v>2.5842</v>
      </c>
      <c r="O619" s="12">
        <v>0.9</v>
      </c>
      <c r="P619" s="10">
        <v>0.5</v>
      </c>
      <c r="Q619" s="41">
        <f t="shared" si="835"/>
        <v>6922.58183568</v>
      </c>
      <c r="AA619" s="12">
        <v>35434</v>
      </c>
      <c r="AB619" s="13">
        <v>0.168</v>
      </c>
      <c r="AC619" s="12">
        <v>1</v>
      </c>
      <c r="AD619" s="12">
        <v>0</v>
      </c>
      <c r="AE619" s="15">
        <f t="shared" si="836"/>
        <v>5952.912</v>
      </c>
      <c r="AF619" s="12">
        <v>1</v>
      </c>
      <c r="AG619" s="12">
        <v>0.89</v>
      </c>
      <c r="AH619" s="12">
        <v>1.78</v>
      </c>
      <c r="AI619" s="35">
        <f t="shared" si="837"/>
        <v>2.5842</v>
      </c>
      <c r="AJ619" s="12">
        <v>0.9</v>
      </c>
      <c r="AK619" s="10">
        <v>0.5</v>
      </c>
      <c r="AL619" s="41">
        <f t="shared" si="838"/>
        <v>6922.58183568</v>
      </c>
      <c r="AV619" s="12">
        <v>35728</v>
      </c>
      <c r="AW619" s="13">
        <v>0.168</v>
      </c>
      <c r="AX619" s="12">
        <v>1</v>
      </c>
      <c r="AY619" s="12">
        <v>0</v>
      </c>
      <c r="AZ619" s="15">
        <f t="shared" si="839"/>
        <v>6002.304</v>
      </c>
      <c r="BA619" s="12">
        <v>1</v>
      </c>
      <c r="BB619" s="12">
        <v>0.9</v>
      </c>
      <c r="BC619" s="12">
        <v>2.31</v>
      </c>
      <c r="BD619" s="35">
        <f t="shared" si="840"/>
        <v>3.079</v>
      </c>
      <c r="BE619" s="12">
        <v>0.9</v>
      </c>
      <c r="BF619" s="10">
        <v>0.5</v>
      </c>
      <c r="BG619" s="41">
        <f t="shared" si="841"/>
        <v>8316.4923072</v>
      </c>
      <c r="BQ619" s="12">
        <v>35728</v>
      </c>
      <c r="BR619" s="13">
        <v>0.168</v>
      </c>
      <c r="BS619" s="12">
        <v>1</v>
      </c>
      <c r="BT619" s="12">
        <v>0</v>
      </c>
      <c r="BU619" s="15">
        <f t="shared" si="842"/>
        <v>6002.304</v>
      </c>
      <c r="BV619" s="12">
        <v>1</v>
      </c>
      <c r="BW619" s="12">
        <v>0.9</v>
      </c>
      <c r="BX619" s="12">
        <v>2.31</v>
      </c>
      <c r="BY619" s="35">
        <f t="shared" si="843"/>
        <v>3.079</v>
      </c>
      <c r="BZ619" s="12">
        <v>0.9</v>
      </c>
      <c r="CA619" s="10">
        <v>0.5</v>
      </c>
      <c r="CB619" s="41">
        <f t="shared" si="844"/>
        <v>8316.4923072</v>
      </c>
      <c r="CL619" s="12">
        <v>41312</v>
      </c>
      <c r="CM619" s="13">
        <v>0.168</v>
      </c>
      <c r="CN619" s="12">
        <v>1</v>
      </c>
      <c r="CO619" s="12">
        <v>0</v>
      </c>
      <c r="CP619" s="15">
        <f t="shared" si="845"/>
        <v>6940.416</v>
      </c>
      <c r="CQ619" s="12">
        <v>1</v>
      </c>
      <c r="CR619" s="12">
        <v>0.89</v>
      </c>
      <c r="CS619" s="12">
        <v>1.78</v>
      </c>
      <c r="CT619" s="35">
        <f t="shared" si="846"/>
        <v>2.5842</v>
      </c>
      <c r="CU619" s="12">
        <v>0.9</v>
      </c>
      <c r="CV619" s="10">
        <v>0.5</v>
      </c>
      <c r="CW619" s="41">
        <f t="shared" si="847"/>
        <v>8070.94036224</v>
      </c>
      <c r="DG619" s="12">
        <v>41606</v>
      </c>
      <c r="DH619" s="13">
        <v>0.168</v>
      </c>
      <c r="DI619" s="12">
        <v>1</v>
      </c>
      <c r="DJ619" s="12">
        <v>0</v>
      </c>
      <c r="DK619" s="15">
        <f t="shared" si="848"/>
        <v>6989.808</v>
      </c>
      <c r="DL619" s="12">
        <v>1</v>
      </c>
      <c r="DM619" s="12">
        <v>0.9</v>
      </c>
      <c r="DN619" s="12">
        <v>2.31</v>
      </c>
      <c r="DO619" s="35">
        <f t="shared" si="849"/>
        <v>3.079</v>
      </c>
      <c r="DP619" s="12">
        <v>0.9</v>
      </c>
      <c r="DQ619" s="10">
        <v>0.5</v>
      </c>
      <c r="DR619" s="41">
        <f t="shared" si="850"/>
        <v>9684.7284744</v>
      </c>
      <c r="EB619" s="12">
        <v>41606</v>
      </c>
      <c r="EC619" s="13">
        <v>0.168</v>
      </c>
      <c r="ED619" s="12">
        <v>1</v>
      </c>
      <c r="EE619" s="12">
        <v>0</v>
      </c>
      <c r="EF619" s="15">
        <f t="shared" si="851"/>
        <v>6989.808</v>
      </c>
      <c r="EG619" s="12">
        <v>1</v>
      </c>
      <c r="EH619" s="12">
        <v>0.9</v>
      </c>
      <c r="EI619" s="12">
        <v>3.11</v>
      </c>
      <c r="EJ619" s="35">
        <f t="shared" si="852"/>
        <v>3.799</v>
      </c>
      <c r="EK619" s="12">
        <v>0.9</v>
      </c>
      <c r="EL619" s="10">
        <v>0.5</v>
      </c>
      <c r="EM619" s="41">
        <f t="shared" si="853"/>
        <v>11949.4262664</v>
      </c>
    </row>
    <row r="620" s="1" customFormat="1" customHeight="1" spans="6:147">
      <c r="F620" s="12">
        <v>35434</v>
      </c>
      <c r="G620" s="13">
        <v>0.168</v>
      </c>
      <c r="H620" s="12">
        <v>1</v>
      </c>
      <c r="I620" s="12">
        <v>0</v>
      </c>
      <c r="J620" s="15">
        <f t="shared" si="833"/>
        <v>5952.912</v>
      </c>
      <c r="K620" s="12">
        <v>1</v>
      </c>
      <c r="L620" s="12">
        <v>0.89</v>
      </c>
      <c r="M620" s="12">
        <v>1.78</v>
      </c>
      <c r="N620" s="35">
        <f t="shared" si="834"/>
        <v>2.5842</v>
      </c>
      <c r="O620" s="12">
        <v>0.9</v>
      </c>
      <c r="P620" s="10">
        <v>0.5</v>
      </c>
      <c r="Q620" s="41">
        <f t="shared" si="835"/>
        <v>6922.58183568</v>
      </c>
      <c r="AA620" s="12">
        <v>35434</v>
      </c>
      <c r="AB620" s="13">
        <v>0.168</v>
      </c>
      <c r="AC620" s="12">
        <v>1</v>
      </c>
      <c r="AD620" s="12">
        <v>0</v>
      </c>
      <c r="AE620" s="15">
        <f t="shared" si="836"/>
        <v>5952.912</v>
      </c>
      <c r="AF620" s="12">
        <v>1</v>
      </c>
      <c r="AG620" s="12">
        <v>0.89</v>
      </c>
      <c r="AH620" s="12">
        <v>1.78</v>
      </c>
      <c r="AI620" s="35">
        <f t="shared" si="837"/>
        <v>2.5842</v>
      </c>
      <c r="AJ620" s="12">
        <v>0.9</v>
      </c>
      <c r="AK620" s="10">
        <v>0.5</v>
      </c>
      <c r="AL620" s="41">
        <f t="shared" si="838"/>
        <v>6922.58183568</v>
      </c>
      <c r="AV620" s="12">
        <v>35728</v>
      </c>
      <c r="AW620" s="13">
        <v>0.168</v>
      </c>
      <c r="AX620" s="12">
        <v>1</v>
      </c>
      <c r="AY620" s="12">
        <v>0</v>
      </c>
      <c r="AZ620" s="15">
        <f t="shared" si="839"/>
        <v>6002.304</v>
      </c>
      <c r="BA620" s="12">
        <v>1</v>
      </c>
      <c r="BB620" s="12">
        <v>0.9</v>
      </c>
      <c r="BC620" s="12">
        <v>2.31</v>
      </c>
      <c r="BD620" s="35">
        <f t="shared" si="840"/>
        <v>3.079</v>
      </c>
      <c r="BE620" s="12">
        <v>0.9</v>
      </c>
      <c r="BF620" s="10">
        <v>0.5</v>
      </c>
      <c r="BG620" s="41">
        <f t="shared" si="841"/>
        <v>8316.4923072</v>
      </c>
      <c r="BQ620" s="12">
        <v>35728</v>
      </c>
      <c r="BR620" s="13">
        <v>0.168</v>
      </c>
      <c r="BS620" s="12">
        <v>1</v>
      </c>
      <c r="BT620" s="12">
        <v>0</v>
      </c>
      <c r="BU620" s="15">
        <f t="shared" si="842"/>
        <v>6002.304</v>
      </c>
      <c r="BV620" s="12">
        <v>1</v>
      </c>
      <c r="BW620" s="12">
        <v>0.9</v>
      </c>
      <c r="BX620" s="12">
        <v>2.31</v>
      </c>
      <c r="BY620" s="35">
        <f t="shared" si="843"/>
        <v>3.079</v>
      </c>
      <c r="BZ620" s="12">
        <v>0.9</v>
      </c>
      <c r="CA620" s="10">
        <v>0.5</v>
      </c>
      <c r="CB620" s="41">
        <f t="shared" si="844"/>
        <v>8316.4923072</v>
      </c>
      <c r="CL620" s="12">
        <v>41312</v>
      </c>
      <c r="CM620" s="13">
        <v>0.168</v>
      </c>
      <c r="CN620" s="12">
        <v>1</v>
      </c>
      <c r="CO620" s="12">
        <v>0</v>
      </c>
      <c r="CP620" s="15">
        <f t="shared" si="845"/>
        <v>6940.416</v>
      </c>
      <c r="CQ620" s="12">
        <v>1</v>
      </c>
      <c r="CR620" s="12">
        <v>0.89</v>
      </c>
      <c r="CS620" s="12">
        <v>1.78</v>
      </c>
      <c r="CT620" s="35">
        <f t="shared" si="846"/>
        <v>2.5842</v>
      </c>
      <c r="CU620" s="12">
        <v>0.9</v>
      </c>
      <c r="CV620" s="10">
        <v>0.5</v>
      </c>
      <c r="CW620" s="41">
        <f t="shared" si="847"/>
        <v>8070.94036224</v>
      </c>
      <c r="DG620" s="12">
        <v>41606</v>
      </c>
      <c r="DH620" s="13">
        <v>0.168</v>
      </c>
      <c r="DI620" s="12">
        <v>1</v>
      </c>
      <c r="DJ620" s="12">
        <v>0</v>
      </c>
      <c r="DK620" s="15">
        <f t="shared" si="848"/>
        <v>6989.808</v>
      </c>
      <c r="DL620" s="12">
        <v>1</v>
      </c>
      <c r="DM620" s="12">
        <v>0.9</v>
      </c>
      <c r="DN620" s="12">
        <v>2.31</v>
      </c>
      <c r="DO620" s="35">
        <f t="shared" si="849"/>
        <v>3.079</v>
      </c>
      <c r="DP620" s="12">
        <v>0.9</v>
      </c>
      <c r="DQ620" s="10">
        <v>0.5</v>
      </c>
      <c r="DR620" s="41">
        <f t="shared" si="850"/>
        <v>9684.7284744</v>
      </c>
      <c r="EB620" s="12">
        <v>41606</v>
      </c>
      <c r="EC620" s="13">
        <v>0.168</v>
      </c>
      <c r="ED620" s="12">
        <v>1</v>
      </c>
      <c r="EE620" s="12">
        <v>0</v>
      </c>
      <c r="EF620" s="15">
        <f t="shared" si="851"/>
        <v>6989.808</v>
      </c>
      <c r="EG620" s="12">
        <v>1</v>
      </c>
      <c r="EH620" s="12">
        <v>0.9</v>
      </c>
      <c r="EI620" s="12">
        <v>3.11</v>
      </c>
      <c r="EJ620" s="35">
        <f t="shared" si="852"/>
        <v>3.799</v>
      </c>
      <c r="EK620" s="12">
        <v>0.9</v>
      </c>
      <c r="EL620" s="10">
        <v>0.5</v>
      </c>
      <c r="EM620" s="41">
        <f t="shared" si="853"/>
        <v>11949.4262664</v>
      </c>
    </row>
    <row r="621" s="1" customFormat="1" customHeight="1" spans="6:147">
      <c r="F621" s="12">
        <v>35434</v>
      </c>
      <c r="G621" s="13">
        <v>0.168</v>
      </c>
      <c r="H621" s="12">
        <v>1</v>
      </c>
      <c r="I621" s="12">
        <v>0</v>
      </c>
      <c r="J621" s="15">
        <f t="shared" si="833"/>
        <v>5952.912</v>
      </c>
      <c r="K621" s="12">
        <v>1</v>
      </c>
      <c r="L621" s="12">
        <v>0.89</v>
      </c>
      <c r="M621" s="12">
        <v>1.78</v>
      </c>
      <c r="N621" s="35">
        <f t="shared" si="834"/>
        <v>2.5842</v>
      </c>
      <c r="O621" s="12">
        <v>0.9</v>
      </c>
      <c r="P621" s="10">
        <v>0.5</v>
      </c>
      <c r="Q621" s="41">
        <f t="shared" si="835"/>
        <v>6922.58183568</v>
      </c>
      <c r="AA621" s="12">
        <v>35434</v>
      </c>
      <c r="AB621" s="13">
        <v>0.168</v>
      </c>
      <c r="AC621" s="12">
        <v>1</v>
      </c>
      <c r="AD621" s="12">
        <v>0</v>
      </c>
      <c r="AE621" s="15">
        <f t="shared" si="836"/>
        <v>5952.912</v>
      </c>
      <c r="AF621" s="12">
        <v>1</v>
      </c>
      <c r="AG621" s="12">
        <v>0.89</v>
      </c>
      <c r="AH621" s="12">
        <v>1.78</v>
      </c>
      <c r="AI621" s="35">
        <f t="shared" si="837"/>
        <v>2.5842</v>
      </c>
      <c r="AJ621" s="12">
        <v>0.9</v>
      </c>
      <c r="AK621" s="10">
        <v>0.5</v>
      </c>
      <c r="AL621" s="41">
        <f t="shared" si="838"/>
        <v>6922.58183568</v>
      </c>
      <c r="AV621" s="12">
        <v>35728</v>
      </c>
      <c r="AW621" s="13">
        <v>0.168</v>
      </c>
      <c r="AX621" s="12">
        <v>1</v>
      </c>
      <c r="AY621" s="12">
        <v>0</v>
      </c>
      <c r="AZ621" s="15">
        <f t="shared" si="839"/>
        <v>6002.304</v>
      </c>
      <c r="BA621" s="12">
        <v>1</v>
      </c>
      <c r="BB621" s="12">
        <v>0.9</v>
      </c>
      <c r="BC621" s="12">
        <v>2.31</v>
      </c>
      <c r="BD621" s="35">
        <f t="shared" si="840"/>
        <v>3.079</v>
      </c>
      <c r="BE621" s="12">
        <v>0.9</v>
      </c>
      <c r="BF621" s="10">
        <v>0.5</v>
      </c>
      <c r="BG621" s="41">
        <f t="shared" si="841"/>
        <v>8316.4923072</v>
      </c>
      <c r="BQ621" s="12">
        <v>35728</v>
      </c>
      <c r="BR621" s="13">
        <v>0.168</v>
      </c>
      <c r="BS621" s="12">
        <v>1</v>
      </c>
      <c r="BT621" s="12">
        <v>0</v>
      </c>
      <c r="BU621" s="15">
        <f t="shared" si="842"/>
        <v>6002.304</v>
      </c>
      <c r="BV621" s="12">
        <v>1</v>
      </c>
      <c r="BW621" s="12">
        <v>0.9</v>
      </c>
      <c r="BX621" s="12">
        <v>2.31</v>
      </c>
      <c r="BY621" s="35">
        <f t="shared" si="843"/>
        <v>3.079</v>
      </c>
      <c r="BZ621" s="12">
        <v>0.9</v>
      </c>
      <c r="CA621" s="10">
        <v>0.5</v>
      </c>
      <c r="CB621" s="41">
        <f t="shared" si="844"/>
        <v>8316.4923072</v>
      </c>
      <c r="CL621" s="12">
        <v>41312</v>
      </c>
      <c r="CM621" s="13">
        <v>0.168</v>
      </c>
      <c r="CN621" s="12">
        <v>1</v>
      </c>
      <c r="CO621" s="12">
        <v>0</v>
      </c>
      <c r="CP621" s="15">
        <f t="shared" si="845"/>
        <v>6940.416</v>
      </c>
      <c r="CQ621" s="12">
        <v>1</v>
      </c>
      <c r="CR621" s="12">
        <v>0.89</v>
      </c>
      <c r="CS621" s="12">
        <v>1.78</v>
      </c>
      <c r="CT621" s="35">
        <f t="shared" si="846"/>
        <v>2.5842</v>
      </c>
      <c r="CU621" s="12">
        <v>0.9</v>
      </c>
      <c r="CV621" s="10">
        <v>0.5</v>
      </c>
      <c r="CW621" s="41">
        <f t="shared" si="847"/>
        <v>8070.94036224</v>
      </c>
      <c r="DG621" s="12">
        <v>41606</v>
      </c>
      <c r="DH621" s="13">
        <v>0.168</v>
      </c>
      <c r="DI621" s="12">
        <v>1</v>
      </c>
      <c r="DJ621" s="12">
        <v>0</v>
      </c>
      <c r="DK621" s="15">
        <f t="shared" si="848"/>
        <v>6989.808</v>
      </c>
      <c r="DL621" s="12">
        <v>1</v>
      </c>
      <c r="DM621" s="12">
        <v>0.9</v>
      </c>
      <c r="DN621" s="12">
        <v>2.31</v>
      </c>
      <c r="DO621" s="35">
        <f t="shared" si="849"/>
        <v>3.079</v>
      </c>
      <c r="DP621" s="12">
        <v>0.9</v>
      </c>
      <c r="DQ621" s="10">
        <v>0.5</v>
      </c>
      <c r="DR621" s="41">
        <f t="shared" si="850"/>
        <v>9684.7284744</v>
      </c>
      <c r="EB621" s="12">
        <v>41606</v>
      </c>
      <c r="EC621" s="13">
        <v>0.168</v>
      </c>
      <c r="ED621" s="12">
        <v>1</v>
      </c>
      <c r="EE621" s="12">
        <v>0</v>
      </c>
      <c r="EF621" s="15">
        <f t="shared" si="851"/>
        <v>6989.808</v>
      </c>
      <c r="EG621" s="12">
        <v>1</v>
      </c>
      <c r="EH621" s="12">
        <v>0.9</v>
      </c>
      <c r="EI621" s="12">
        <v>3.11</v>
      </c>
      <c r="EJ621" s="35">
        <f t="shared" si="852"/>
        <v>3.799</v>
      </c>
      <c r="EK621" s="12">
        <v>0.9</v>
      </c>
      <c r="EL621" s="10">
        <v>0.5</v>
      </c>
      <c r="EM621" s="41">
        <f t="shared" si="853"/>
        <v>11949.4262664</v>
      </c>
    </row>
    <row r="622" s="1" customFormat="1" customHeight="1" spans="6:147">
      <c r="F622" s="12">
        <v>35434</v>
      </c>
      <c r="G622" s="13">
        <v>0.168</v>
      </c>
      <c r="H622" s="12">
        <v>1</v>
      </c>
      <c r="I622" s="12">
        <v>0</v>
      </c>
      <c r="J622" s="15">
        <f t="shared" si="833"/>
        <v>5952.912</v>
      </c>
      <c r="K622" s="12">
        <v>1</v>
      </c>
      <c r="L622" s="12">
        <v>0.89</v>
      </c>
      <c r="M622" s="12">
        <v>1.78</v>
      </c>
      <c r="N622" s="35">
        <f t="shared" si="834"/>
        <v>2.5842</v>
      </c>
      <c r="O622" s="12">
        <v>0.9</v>
      </c>
      <c r="P622" s="10">
        <v>0.5</v>
      </c>
      <c r="Q622" s="41">
        <f t="shared" si="835"/>
        <v>6922.58183568</v>
      </c>
      <c r="AA622" s="12">
        <v>35434</v>
      </c>
      <c r="AB622" s="13">
        <v>0.168</v>
      </c>
      <c r="AC622" s="12">
        <v>1</v>
      </c>
      <c r="AD622" s="12">
        <v>0</v>
      </c>
      <c r="AE622" s="15">
        <f t="shared" si="836"/>
        <v>5952.912</v>
      </c>
      <c r="AF622" s="12">
        <v>1</v>
      </c>
      <c r="AG622" s="12">
        <v>0.89</v>
      </c>
      <c r="AH622" s="12">
        <v>1.78</v>
      </c>
      <c r="AI622" s="35">
        <f t="shared" si="837"/>
        <v>2.5842</v>
      </c>
      <c r="AJ622" s="12">
        <v>0.9</v>
      </c>
      <c r="AK622" s="10">
        <v>0.5</v>
      </c>
      <c r="AL622" s="41">
        <f t="shared" si="838"/>
        <v>6922.58183568</v>
      </c>
      <c r="AV622" s="12">
        <v>35728</v>
      </c>
      <c r="AW622" s="13">
        <v>0.168</v>
      </c>
      <c r="AX622" s="12">
        <v>1</v>
      </c>
      <c r="AY622" s="12">
        <v>0</v>
      </c>
      <c r="AZ622" s="15">
        <f t="shared" si="839"/>
        <v>6002.304</v>
      </c>
      <c r="BA622" s="12">
        <v>1</v>
      </c>
      <c r="BB622" s="12">
        <v>0.9</v>
      </c>
      <c r="BC622" s="12">
        <v>2.31</v>
      </c>
      <c r="BD622" s="35">
        <f t="shared" si="840"/>
        <v>3.079</v>
      </c>
      <c r="BE622" s="12">
        <v>0.9</v>
      </c>
      <c r="BF622" s="10">
        <v>0.5</v>
      </c>
      <c r="BG622" s="41">
        <f t="shared" si="841"/>
        <v>8316.4923072</v>
      </c>
      <c r="BQ622" s="12">
        <v>35728</v>
      </c>
      <c r="BR622" s="13">
        <v>0.168</v>
      </c>
      <c r="BS622" s="12">
        <v>1</v>
      </c>
      <c r="BT622" s="12">
        <v>0</v>
      </c>
      <c r="BU622" s="15">
        <f t="shared" si="842"/>
        <v>6002.304</v>
      </c>
      <c r="BV622" s="12">
        <v>1</v>
      </c>
      <c r="BW622" s="12">
        <v>0.9</v>
      </c>
      <c r="BX622" s="12">
        <v>2.31</v>
      </c>
      <c r="BY622" s="35">
        <f t="shared" si="843"/>
        <v>3.079</v>
      </c>
      <c r="BZ622" s="12">
        <v>0.9</v>
      </c>
      <c r="CA622" s="10">
        <v>0.5</v>
      </c>
      <c r="CB622" s="41">
        <f t="shared" si="844"/>
        <v>8316.4923072</v>
      </c>
      <c r="CL622" s="12">
        <v>41312</v>
      </c>
      <c r="CM622" s="13">
        <v>0.168</v>
      </c>
      <c r="CN622" s="12">
        <v>1</v>
      </c>
      <c r="CO622" s="12">
        <v>0</v>
      </c>
      <c r="CP622" s="15">
        <f t="shared" si="845"/>
        <v>6940.416</v>
      </c>
      <c r="CQ622" s="12">
        <v>1</v>
      </c>
      <c r="CR622" s="12">
        <v>0.89</v>
      </c>
      <c r="CS622" s="12">
        <v>1.78</v>
      </c>
      <c r="CT622" s="35">
        <f t="shared" si="846"/>
        <v>2.5842</v>
      </c>
      <c r="CU622" s="12">
        <v>0.9</v>
      </c>
      <c r="CV622" s="10">
        <v>0.5</v>
      </c>
      <c r="CW622" s="41">
        <f t="shared" si="847"/>
        <v>8070.94036224</v>
      </c>
      <c r="DG622" s="12">
        <v>41606</v>
      </c>
      <c r="DH622" s="13">
        <v>0.168</v>
      </c>
      <c r="DI622" s="12">
        <v>1</v>
      </c>
      <c r="DJ622" s="12">
        <v>0</v>
      </c>
      <c r="DK622" s="15">
        <f t="shared" si="848"/>
        <v>6989.808</v>
      </c>
      <c r="DL622" s="12">
        <v>1</v>
      </c>
      <c r="DM622" s="12">
        <v>0.9</v>
      </c>
      <c r="DN622" s="12">
        <v>2.31</v>
      </c>
      <c r="DO622" s="35">
        <f t="shared" si="849"/>
        <v>3.079</v>
      </c>
      <c r="DP622" s="12">
        <v>0.9</v>
      </c>
      <c r="DQ622" s="10">
        <v>0.5</v>
      </c>
      <c r="DR622" s="41">
        <f t="shared" si="850"/>
        <v>9684.7284744</v>
      </c>
      <c r="EB622" s="12">
        <v>41606</v>
      </c>
      <c r="EC622" s="13">
        <v>0.168</v>
      </c>
      <c r="ED622" s="12">
        <v>1</v>
      </c>
      <c r="EE622" s="12">
        <v>0</v>
      </c>
      <c r="EF622" s="15">
        <f t="shared" si="851"/>
        <v>6989.808</v>
      </c>
      <c r="EG622" s="12">
        <v>1</v>
      </c>
      <c r="EH622" s="12">
        <v>0.9</v>
      </c>
      <c r="EI622" s="12">
        <v>3.11</v>
      </c>
      <c r="EJ622" s="35">
        <f t="shared" si="852"/>
        <v>3.799</v>
      </c>
      <c r="EK622" s="12">
        <v>0.9</v>
      </c>
      <c r="EL622" s="10">
        <v>0.5</v>
      </c>
      <c r="EM622" s="41">
        <f t="shared" si="853"/>
        <v>11949.4262664</v>
      </c>
    </row>
    <row r="623" s="1" customFormat="1" customHeight="1" spans="6:147">
      <c r="F623" s="12">
        <v>35434</v>
      </c>
      <c r="G623" s="13">
        <v>0.168</v>
      </c>
      <c r="H623" s="12">
        <v>1</v>
      </c>
      <c r="I623" s="12">
        <v>0</v>
      </c>
      <c r="J623" s="15">
        <f t="shared" si="833"/>
        <v>5952.912</v>
      </c>
      <c r="K623" s="12">
        <v>1</v>
      </c>
      <c r="L623" s="12">
        <v>0.89</v>
      </c>
      <c r="M623" s="12">
        <v>1.78</v>
      </c>
      <c r="N623" s="35">
        <f t="shared" si="834"/>
        <v>2.5842</v>
      </c>
      <c r="O623" s="12">
        <v>0.9</v>
      </c>
      <c r="P623" s="10">
        <v>0.5</v>
      </c>
      <c r="Q623" s="41">
        <f t="shared" si="835"/>
        <v>6922.58183568</v>
      </c>
      <c r="AA623" s="12">
        <v>35434</v>
      </c>
      <c r="AB623" s="13">
        <v>0.168</v>
      </c>
      <c r="AC623" s="12">
        <v>1</v>
      </c>
      <c r="AD623" s="12">
        <v>0</v>
      </c>
      <c r="AE623" s="15">
        <f t="shared" si="836"/>
        <v>5952.912</v>
      </c>
      <c r="AF623" s="12">
        <v>1</v>
      </c>
      <c r="AG623" s="12">
        <v>0.89</v>
      </c>
      <c r="AH623" s="12">
        <v>1.78</v>
      </c>
      <c r="AI623" s="35">
        <f t="shared" si="837"/>
        <v>2.5842</v>
      </c>
      <c r="AJ623" s="12">
        <v>0.9</v>
      </c>
      <c r="AK623" s="10">
        <v>0.5</v>
      </c>
      <c r="AL623" s="41">
        <f t="shared" si="838"/>
        <v>6922.58183568</v>
      </c>
      <c r="AV623" s="12">
        <v>35728</v>
      </c>
      <c r="AW623" s="13">
        <v>0.168</v>
      </c>
      <c r="AX623" s="12">
        <v>1</v>
      </c>
      <c r="AY623" s="12">
        <v>0</v>
      </c>
      <c r="AZ623" s="15">
        <f t="shared" si="839"/>
        <v>6002.304</v>
      </c>
      <c r="BA623" s="12">
        <v>1</v>
      </c>
      <c r="BB623" s="12">
        <v>0.9</v>
      </c>
      <c r="BC623" s="12">
        <v>2.31</v>
      </c>
      <c r="BD623" s="35">
        <f t="shared" si="840"/>
        <v>3.079</v>
      </c>
      <c r="BE623" s="12">
        <v>0.9</v>
      </c>
      <c r="BF623" s="10">
        <v>0.5</v>
      </c>
      <c r="BG623" s="41">
        <f t="shared" si="841"/>
        <v>8316.4923072</v>
      </c>
      <c r="BQ623" s="12">
        <v>35728</v>
      </c>
      <c r="BR623" s="13">
        <v>0.168</v>
      </c>
      <c r="BS623" s="12">
        <v>1</v>
      </c>
      <c r="BT623" s="12">
        <v>0</v>
      </c>
      <c r="BU623" s="15">
        <f t="shared" si="842"/>
        <v>6002.304</v>
      </c>
      <c r="BV623" s="12">
        <v>1</v>
      </c>
      <c r="BW623" s="12">
        <v>0.9</v>
      </c>
      <c r="BX623" s="12">
        <v>2.31</v>
      </c>
      <c r="BY623" s="35">
        <f t="shared" si="843"/>
        <v>3.079</v>
      </c>
      <c r="BZ623" s="12">
        <v>0.9</v>
      </c>
      <c r="CA623" s="10">
        <v>0.5</v>
      </c>
      <c r="CB623" s="41">
        <f t="shared" si="844"/>
        <v>8316.4923072</v>
      </c>
      <c r="CL623" s="12">
        <v>41312</v>
      </c>
      <c r="CM623" s="13">
        <v>0.168</v>
      </c>
      <c r="CN623" s="12">
        <v>1</v>
      </c>
      <c r="CO623" s="12">
        <v>0</v>
      </c>
      <c r="CP623" s="15">
        <f t="shared" si="845"/>
        <v>6940.416</v>
      </c>
      <c r="CQ623" s="12">
        <v>1</v>
      </c>
      <c r="CR623" s="12">
        <v>0.89</v>
      </c>
      <c r="CS623" s="12">
        <v>1.78</v>
      </c>
      <c r="CT623" s="35">
        <f t="shared" si="846"/>
        <v>2.5842</v>
      </c>
      <c r="CU623" s="12">
        <v>0.9</v>
      </c>
      <c r="CV623" s="10">
        <v>0.5</v>
      </c>
      <c r="CW623" s="41">
        <f t="shared" si="847"/>
        <v>8070.94036224</v>
      </c>
      <c r="DG623" s="12">
        <v>41606</v>
      </c>
      <c r="DH623" s="13">
        <v>0.168</v>
      </c>
      <c r="DI623" s="12">
        <v>1</v>
      </c>
      <c r="DJ623" s="12">
        <v>0</v>
      </c>
      <c r="DK623" s="15">
        <f t="shared" si="848"/>
        <v>6989.808</v>
      </c>
      <c r="DL623" s="12">
        <v>1</v>
      </c>
      <c r="DM623" s="12">
        <v>0.9</v>
      </c>
      <c r="DN623" s="12">
        <v>2.31</v>
      </c>
      <c r="DO623" s="35">
        <f t="shared" si="849"/>
        <v>3.079</v>
      </c>
      <c r="DP623" s="12">
        <v>0.9</v>
      </c>
      <c r="DQ623" s="10">
        <v>0.5</v>
      </c>
      <c r="DR623" s="41">
        <f t="shared" si="850"/>
        <v>9684.7284744</v>
      </c>
      <c r="EB623" s="12">
        <v>41606</v>
      </c>
      <c r="EC623" s="13">
        <v>0.168</v>
      </c>
      <c r="ED623" s="12">
        <v>1</v>
      </c>
      <c r="EE623" s="12">
        <v>0</v>
      </c>
      <c r="EF623" s="15">
        <f t="shared" si="851"/>
        <v>6989.808</v>
      </c>
      <c r="EG623" s="12">
        <v>1</v>
      </c>
      <c r="EH623" s="12">
        <v>0.9</v>
      </c>
      <c r="EI623" s="12">
        <v>3.11</v>
      </c>
      <c r="EJ623" s="35">
        <f t="shared" si="852"/>
        <v>3.799</v>
      </c>
      <c r="EK623" s="12">
        <v>0.9</v>
      </c>
      <c r="EL623" s="10">
        <v>0.5</v>
      </c>
      <c r="EM623" s="41">
        <f t="shared" si="853"/>
        <v>11949.4262664</v>
      </c>
    </row>
    <row r="624" s="1" customFormat="1" customHeight="1" spans="6:147">
      <c r="F624" s="12">
        <v>35434</v>
      </c>
      <c r="G624" s="13">
        <v>0.168</v>
      </c>
      <c r="H624" s="12">
        <v>1</v>
      </c>
      <c r="I624" s="12">
        <v>0</v>
      </c>
      <c r="J624" s="15">
        <f t="shared" si="833"/>
        <v>5952.912</v>
      </c>
      <c r="K624" s="12">
        <v>1</v>
      </c>
      <c r="L624" s="12">
        <v>0.89</v>
      </c>
      <c r="M624" s="12">
        <v>1.78</v>
      </c>
      <c r="N624" s="35">
        <f t="shared" si="834"/>
        <v>2.5842</v>
      </c>
      <c r="O624" s="12">
        <v>0.9</v>
      </c>
      <c r="P624" s="10">
        <v>0.5</v>
      </c>
      <c r="Q624" s="41">
        <f t="shared" si="835"/>
        <v>6922.58183568</v>
      </c>
      <c r="AA624" s="12">
        <v>35434</v>
      </c>
      <c r="AB624" s="13">
        <v>0.168</v>
      </c>
      <c r="AC624" s="12">
        <v>1</v>
      </c>
      <c r="AD624" s="12">
        <v>0</v>
      </c>
      <c r="AE624" s="15">
        <f t="shared" si="836"/>
        <v>5952.912</v>
      </c>
      <c r="AF624" s="12">
        <v>1</v>
      </c>
      <c r="AG624" s="12">
        <v>0.89</v>
      </c>
      <c r="AH624" s="12">
        <v>1.78</v>
      </c>
      <c r="AI624" s="35">
        <f t="shared" si="837"/>
        <v>2.5842</v>
      </c>
      <c r="AJ624" s="12">
        <v>0.9</v>
      </c>
      <c r="AK624" s="10">
        <v>0.5</v>
      </c>
      <c r="AL624" s="41">
        <f t="shared" si="838"/>
        <v>6922.58183568</v>
      </c>
      <c r="AV624" s="12">
        <v>35728</v>
      </c>
      <c r="AW624" s="13">
        <v>0.168</v>
      </c>
      <c r="AX624" s="12">
        <v>1</v>
      </c>
      <c r="AY624" s="12">
        <v>0</v>
      </c>
      <c r="AZ624" s="15">
        <f t="shared" si="839"/>
        <v>6002.304</v>
      </c>
      <c r="BA624" s="12">
        <v>1</v>
      </c>
      <c r="BB624" s="12">
        <v>0.9</v>
      </c>
      <c r="BC624" s="12">
        <v>2.31</v>
      </c>
      <c r="BD624" s="35">
        <f t="shared" si="840"/>
        <v>3.079</v>
      </c>
      <c r="BE624" s="12">
        <v>0.9</v>
      </c>
      <c r="BF624" s="10">
        <v>0.5</v>
      </c>
      <c r="BG624" s="41">
        <f t="shared" si="841"/>
        <v>8316.4923072</v>
      </c>
      <c r="BQ624" s="12">
        <v>35728</v>
      </c>
      <c r="BR624" s="13">
        <v>0.168</v>
      </c>
      <c r="BS624" s="12">
        <v>1</v>
      </c>
      <c r="BT624" s="12">
        <v>0</v>
      </c>
      <c r="BU624" s="15">
        <f t="shared" si="842"/>
        <v>6002.304</v>
      </c>
      <c r="BV624" s="12">
        <v>1</v>
      </c>
      <c r="BW624" s="12">
        <v>0.9</v>
      </c>
      <c r="BX624" s="12">
        <v>2.31</v>
      </c>
      <c r="BY624" s="35">
        <f t="shared" si="843"/>
        <v>3.079</v>
      </c>
      <c r="BZ624" s="12">
        <v>0.9</v>
      </c>
      <c r="CA624" s="10">
        <v>0.5</v>
      </c>
      <c r="CB624" s="41">
        <f t="shared" si="844"/>
        <v>8316.4923072</v>
      </c>
      <c r="CL624" s="12">
        <v>41312</v>
      </c>
      <c r="CM624" s="13">
        <v>0.168</v>
      </c>
      <c r="CN624" s="12">
        <v>1</v>
      </c>
      <c r="CO624" s="12">
        <v>0</v>
      </c>
      <c r="CP624" s="15">
        <f t="shared" si="845"/>
        <v>6940.416</v>
      </c>
      <c r="CQ624" s="12">
        <v>1</v>
      </c>
      <c r="CR624" s="12">
        <v>0.89</v>
      </c>
      <c r="CS624" s="12">
        <v>1.78</v>
      </c>
      <c r="CT624" s="35">
        <f t="shared" si="846"/>
        <v>2.5842</v>
      </c>
      <c r="CU624" s="12">
        <v>0.9</v>
      </c>
      <c r="CV624" s="10">
        <v>0.5</v>
      </c>
      <c r="CW624" s="41">
        <f t="shared" si="847"/>
        <v>8070.94036224</v>
      </c>
      <c r="DG624" s="12">
        <v>41606</v>
      </c>
      <c r="DH624" s="13">
        <v>0.168</v>
      </c>
      <c r="DI624" s="12">
        <v>1</v>
      </c>
      <c r="DJ624" s="12">
        <v>0</v>
      </c>
      <c r="DK624" s="15">
        <f t="shared" si="848"/>
        <v>6989.808</v>
      </c>
      <c r="DL624" s="12">
        <v>1</v>
      </c>
      <c r="DM624" s="12">
        <v>0.9</v>
      </c>
      <c r="DN624" s="12">
        <v>2.31</v>
      </c>
      <c r="DO624" s="35">
        <f t="shared" si="849"/>
        <v>3.079</v>
      </c>
      <c r="DP624" s="12">
        <v>0.9</v>
      </c>
      <c r="DQ624" s="10">
        <v>0.5</v>
      </c>
      <c r="DR624" s="41">
        <f t="shared" si="850"/>
        <v>9684.7284744</v>
      </c>
      <c r="EB624" s="12">
        <v>41606</v>
      </c>
      <c r="EC624" s="13">
        <v>0.168</v>
      </c>
      <c r="ED624" s="12">
        <v>1</v>
      </c>
      <c r="EE624" s="12">
        <v>0</v>
      </c>
      <c r="EF624" s="15">
        <f t="shared" si="851"/>
        <v>6989.808</v>
      </c>
      <c r="EG624" s="12">
        <v>1</v>
      </c>
      <c r="EH624" s="12">
        <v>0.9</v>
      </c>
      <c r="EI624" s="12">
        <v>3.11</v>
      </c>
      <c r="EJ624" s="35">
        <f t="shared" si="852"/>
        <v>3.799</v>
      </c>
      <c r="EK624" s="12">
        <v>0.9</v>
      </c>
      <c r="EL624" s="10">
        <v>0.5</v>
      </c>
      <c r="EM624" s="41">
        <f t="shared" si="853"/>
        <v>11949.4262664</v>
      </c>
    </row>
    <row r="625" s="1" customFormat="1" customHeight="1" spans="1:147">
      <c r="F625" s="12">
        <v>35434</v>
      </c>
      <c r="G625" s="13">
        <v>0.3</v>
      </c>
      <c r="H625" s="12">
        <v>1</v>
      </c>
      <c r="I625" s="12">
        <v>0</v>
      </c>
      <c r="J625" s="15">
        <f t="shared" si="833"/>
        <v>10630.2</v>
      </c>
      <c r="K625" s="12">
        <v>1</v>
      </c>
      <c r="L625" s="12">
        <v>0.89</v>
      </c>
      <c r="M625" s="12">
        <v>1.78</v>
      </c>
      <c r="N625" s="35">
        <f t="shared" si="834"/>
        <v>2.5842</v>
      </c>
      <c r="O625" s="12">
        <v>0.9</v>
      </c>
      <c r="P625" s="10">
        <v>0.5</v>
      </c>
      <c r="Q625" s="41">
        <f t="shared" si="835"/>
        <v>12361.753278</v>
      </c>
      <c r="AA625" s="12">
        <v>35434</v>
      </c>
      <c r="AB625" s="13">
        <v>0.3</v>
      </c>
      <c r="AC625" s="12">
        <v>1</v>
      </c>
      <c r="AD625" s="12">
        <v>0</v>
      </c>
      <c r="AE625" s="15">
        <f t="shared" si="836"/>
        <v>10630.2</v>
      </c>
      <c r="AF625" s="12">
        <v>1</v>
      </c>
      <c r="AG625" s="12">
        <v>0.89</v>
      </c>
      <c r="AH625" s="12">
        <v>1.78</v>
      </c>
      <c r="AI625" s="35">
        <f t="shared" si="837"/>
        <v>2.5842</v>
      </c>
      <c r="AJ625" s="12">
        <v>0.9</v>
      </c>
      <c r="AK625" s="10">
        <v>0.5</v>
      </c>
      <c r="AL625" s="41">
        <f t="shared" si="838"/>
        <v>12361.753278</v>
      </c>
      <c r="AV625" s="12">
        <v>35728</v>
      </c>
      <c r="AW625" s="13">
        <v>0.3</v>
      </c>
      <c r="AX625" s="12">
        <v>1</v>
      </c>
      <c r="AY625" s="12">
        <v>0</v>
      </c>
      <c r="AZ625" s="15">
        <f t="shared" si="839"/>
        <v>10718.4</v>
      </c>
      <c r="BA625" s="12">
        <v>1</v>
      </c>
      <c r="BB625" s="12">
        <v>0.9</v>
      </c>
      <c r="BC625" s="12">
        <v>2.31</v>
      </c>
      <c r="BD625" s="35">
        <f t="shared" si="840"/>
        <v>3.079</v>
      </c>
      <c r="BE625" s="12">
        <v>0.9</v>
      </c>
      <c r="BF625" s="10">
        <v>0.5</v>
      </c>
      <c r="BG625" s="41">
        <f t="shared" si="841"/>
        <v>14850.87912</v>
      </c>
      <c r="BQ625" s="12">
        <v>35728</v>
      </c>
      <c r="BR625" s="13">
        <v>0.3</v>
      </c>
      <c r="BS625" s="12">
        <v>1</v>
      </c>
      <c r="BT625" s="12">
        <v>0</v>
      </c>
      <c r="BU625" s="15">
        <f t="shared" si="842"/>
        <v>10718.4</v>
      </c>
      <c r="BV625" s="12">
        <v>1</v>
      </c>
      <c r="BW625" s="12">
        <v>0.9</v>
      </c>
      <c r="BX625" s="12">
        <v>2.31</v>
      </c>
      <c r="BY625" s="35">
        <f t="shared" si="843"/>
        <v>3.079</v>
      </c>
      <c r="BZ625" s="12">
        <v>0.9</v>
      </c>
      <c r="CA625" s="10">
        <v>0.5</v>
      </c>
      <c r="CB625" s="41">
        <f t="shared" si="844"/>
        <v>14850.87912</v>
      </c>
      <c r="CL625" s="12">
        <v>41312</v>
      </c>
      <c r="CM625" s="13">
        <v>0.3</v>
      </c>
      <c r="CN625" s="12">
        <v>1</v>
      </c>
      <c r="CO625" s="12">
        <v>0</v>
      </c>
      <c r="CP625" s="15">
        <f t="shared" si="845"/>
        <v>12393.6</v>
      </c>
      <c r="CQ625" s="12">
        <v>1</v>
      </c>
      <c r="CR625" s="12">
        <v>0.89</v>
      </c>
      <c r="CS625" s="12">
        <v>1.78</v>
      </c>
      <c r="CT625" s="35">
        <f t="shared" si="846"/>
        <v>2.5842</v>
      </c>
      <c r="CU625" s="12">
        <v>0.9</v>
      </c>
      <c r="CV625" s="10">
        <v>0.5</v>
      </c>
      <c r="CW625" s="41">
        <f t="shared" si="847"/>
        <v>14412.393504</v>
      </c>
      <c r="DG625" s="12">
        <v>41606</v>
      </c>
      <c r="DH625" s="13">
        <v>0.3</v>
      </c>
      <c r="DI625" s="12">
        <v>1</v>
      </c>
      <c r="DJ625" s="12">
        <v>0</v>
      </c>
      <c r="DK625" s="15">
        <f t="shared" si="848"/>
        <v>12481.8</v>
      </c>
      <c r="DL625" s="12">
        <v>1</v>
      </c>
      <c r="DM625" s="12">
        <v>0.9</v>
      </c>
      <c r="DN625" s="12">
        <v>2.31</v>
      </c>
      <c r="DO625" s="35">
        <f t="shared" si="849"/>
        <v>3.079</v>
      </c>
      <c r="DP625" s="12">
        <v>0.9</v>
      </c>
      <c r="DQ625" s="10">
        <v>0.5</v>
      </c>
      <c r="DR625" s="41">
        <f t="shared" si="850"/>
        <v>17294.15799</v>
      </c>
      <c r="EB625" s="12">
        <v>41606</v>
      </c>
      <c r="EC625" s="13">
        <v>0.3</v>
      </c>
      <c r="ED625" s="12">
        <v>1</v>
      </c>
      <c r="EE625" s="12">
        <v>0</v>
      </c>
      <c r="EF625" s="15">
        <f t="shared" si="851"/>
        <v>12481.8</v>
      </c>
      <c r="EG625" s="12">
        <v>1</v>
      </c>
      <c r="EH625" s="12">
        <v>0.9</v>
      </c>
      <c r="EI625" s="12">
        <v>3.11</v>
      </c>
      <c r="EJ625" s="35">
        <f t="shared" si="852"/>
        <v>3.799</v>
      </c>
      <c r="EK625" s="12">
        <v>0.9</v>
      </c>
      <c r="EL625" s="10">
        <v>0.5</v>
      </c>
      <c r="EM625" s="41">
        <f t="shared" si="853"/>
        <v>21338.26119</v>
      </c>
    </row>
    <row r="626" s="1" customFormat="1" customHeight="1" spans="1:147">
      <c r="F626" s="12">
        <v>35434</v>
      </c>
      <c r="G626" s="13">
        <v>0.58</v>
      </c>
      <c r="H626" s="12">
        <v>1</v>
      </c>
      <c r="I626" s="12">
        <v>0</v>
      </c>
      <c r="J626" s="15">
        <f t="shared" si="833"/>
        <v>20551.72</v>
      </c>
      <c r="K626" s="12">
        <v>1</v>
      </c>
      <c r="L626" s="12">
        <v>0.89</v>
      </c>
      <c r="M626" s="12">
        <v>1.78</v>
      </c>
      <c r="N626" s="35">
        <f t="shared" si="834"/>
        <v>2.5842</v>
      </c>
      <c r="O626" s="12">
        <v>0.9</v>
      </c>
      <c r="P626" s="10">
        <v>0.5</v>
      </c>
      <c r="Q626" s="41">
        <f t="shared" si="835"/>
        <v>23899.3896708</v>
      </c>
      <c r="AA626" s="12">
        <v>35434</v>
      </c>
      <c r="AB626" s="13">
        <v>0.58</v>
      </c>
      <c r="AC626" s="12">
        <v>1</v>
      </c>
      <c r="AD626" s="12">
        <v>0</v>
      </c>
      <c r="AE626" s="15">
        <f t="shared" si="836"/>
        <v>20551.72</v>
      </c>
      <c r="AF626" s="12">
        <v>1</v>
      </c>
      <c r="AG626" s="12">
        <v>0.89</v>
      </c>
      <c r="AH626" s="12">
        <v>1.78</v>
      </c>
      <c r="AI626" s="35">
        <f t="shared" si="837"/>
        <v>2.5842</v>
      </c>
      <c r="AJ626" s="12">
        <v>0.9</v>
      </c>
      <c r="AK626" s="10">
        <v>0.5</v>
      </c>
      <c r="AL626" s="41">
        <f t="shared" si="838"/>
        <v>23899.3896708</v>
      </c>
      <c r="AV626" s="12">
        <v>35728</v>
      </c>
      <c r="AW626" s="13">
        <v>0.58</v>
      </c>
      <c r="AX626" s="12">
        <v>1</v>
      </c>
      <c r="AY626" s="12">
        <v>0</v>
      </c>
      <c r="AZ626" s="15">
        <f t="shared" si="839"/>
        <v>20722.24</v>
      </c>
      <c r="BA626" s="12">
        <v>1</v>
      </c>
      <c r="BB626" s="12">
        <v>0.9</v>
      </c>
      <c r="BC626" s="12">
        <v>2.31</v>
      </c>
      <c r="BD626" s="35">
        <f t="shared" si="840"/>
        <v>3.079</v>
      </c>
      <c r="BE626" s="12">
        <v>0.9</v>
      </c>
      <c r="BF626" s="10">
        <v>0.5</v>
      </c>
      <c r="BG626" s="41">
        <f t="shared" si="841"/>
        <v>28711.699632</v>
      </c>
      <c r="BQ626" s="12">
        <v>35728</v>
      </c>
      <c r="BR626" s="13">
        <v>0.58</v>
      </c>
      <c r="BS626" s="12">
        <v>1</v>
      </c>
      <c r="BT626" s="12">
        <v>0</v>
      </c>
      <c r="BU626" s="15">
        <f t="shared" si="842"/>
        <v>20722.24</v>
      </c>
      <c r="BV626" s="12">
        <v>1</v>
      </c>
      <c r="BW626" s="12">
        <v>0.9</v>
      </c>
      <c r="BX626" s="12">
        <v>2.31</v>
      </c>
      <c r="BY626" s="35">
        <f t="shared" si="843"/>
        <v>3.079</v>
      </c>
      <c r="BZ626" s="12">
        <v>0.9</v>
      </c>
      <c r="CA626" s="10">
        <v>0.5</v>
      </c>
      <c r="CB626" s="41">
        <f t="shared" si="844"/>
        <v>28711.699632</v>
      </c>
      <c r="CL626" s="12">
        <v>41312</v>
      </c>
      <c r="CM626" s="13">
        <v>0.58</v>
      </c>
      <c r="CN626" s="12">
        <v>1</v>
      </c>
      <c r="CO626" s="12">
        <v>0</v>
      </c>
      <c r="CP626" s="15">
        <f t="shared" si="845"/>
        <v>23960.96</v>
      </c>
      <c r="CQ626" s="12">
        <v>1</v>
      </c>
      <c r="CR626" s="12">
        <v>0.89</v>
      </c>
      <c r="CS626" s="12">
        <v>1.78</v>
      </c>
      <c r="CT626" s="35">
        <f t="shared" si="846"/>
        <v>2.5842</v>
      </c>
      <c r="CU626" s="12">
        <v>0.9</v>
      </c>
      <c r="CV626" s="10">
        <v>0.5</v>
      </c>
      <c r="CW626" s="41">
        <f t="shared" si="847"/>
        <v>27863.9607744</v>
      </c>
      <c r="DG626" s="12">
        <v>41606</v>
      </c>
      <c r="DH626" s="13">
        <v>0.58</v>
      </c>
      <c r="DI626" s="12">
        <v>1</v>
      </c>
      <c r="DJ626" s="12">
        <v>0</v>
      </c>
      <c r="DK626" s="15">
        <f t="shared" si="848"/>
        <v>24131.48</v>
      </c>
      <c r="DL626" s="12">
        <v>1</v>
      </c>
      <c r="DM626" s="12">
        <v>0.9</v>
      </c>
      <c r="DN626" s="12">
        <v>2.31</v>
      </c>
      <c r="DO626" s="35">
        <f t="shared" si="849"/>
        <v>3.079</v>
      </c>
      <c r="DP626" s="12">
        <v>0.9</v>
      </c>
      <c r="DQ626" s="10">
        <v>0.5</v>
      </c>
      <c r="DR626" s="41">
        <f t="shared" si="850"/>
        <v>33435.372114</v>
      </c>
      <c r="EB626" s="12">
        <v>41606</v>
      </c>
      <c r="EC626" s="13">
        <v>0.58</v>
      </c>
      <c r="ED626" s="12">
        <v>1</v>
      </c>
      <c r="EE626" s="12">
        <v>0</v>
      </c>
      <c r="EF626" s="15">
        <f t="shared" si="851"/>
        <v>24131.48</v>
      </c>
      <c r="EG626" s="12">
        <v>1</v>
      </c>
      <c r="EH626" s="12">
        <v>0.9</v>
      </c>
      <c r="EI626" s="12">
        <v>3.11</v>
      </c>
      <c r="EJ626" s="35">
        <f t="shared" si="852"/>
        <v>3.799</v>
      </c>
      <c r="EK626" s="12">
        <v>0.9</v>
      </c>
      <c r="EL626" s="10">
        <v>0.5</v>
      </c>
      <c r="EM626" s="41">
        <f t="shared" si="853"/>
        <v>41253.971634</v>
      </c>
    </row>
    <row r="627" s="1" customFormat="1" customHeight="1" spans="1:147">
      <c r="F627" s="42" t="s">
        <v>50</v>
      </c>
      <c r="G627" s="37"/>
      <c r="H627" s="37"/>
      <c r="I627" s="37"/>
      <c r="J627" s="37"/>
      <c r="K627" s="37"/>
      <c r="L627" s="37"/>
      <c r="M627" s="38">
        <f>SUM(Q617:Q626)</f>
        <v>91641.79763424</v>
      </c>
      <c r="N627" s="38"/>
      <c r="O627" s="38"/>
      <c r="P627" s="38"/>
      <c r="Q627" s="38"/>
      <c r="R627" s="1"/>
      <c r="S627" s="1"/>
      <c r="T627" s="1"/>
      <c r="U627" s="1"/>
      <c r="V627" s="1"/>
      <c r="W627" s="1"/>
      <c r="X627" s="1"/>
      <c r="Y627" s="1"/>
      <c r="Z627" s="1"/>
      <c r="AA627" s="42" t="s">
        <v>50</v>
      </c>
      <c r="AB627" s="37"/>
      <c r="AC627" s="37"/>
      <c r="AD627" s="37"/>
      <c r="AE627" s="37"/>
      <c r="AF627" s="37"/>
      <c r="AG627" s="37"/>
      <c r="AH627" s="38">
        <f>SUM(AL617:AL626)</f>
        <v>91641.79763424</v>
      </c>
      <c r="AI627" s="38"/>
      <c r="AJ627" s="38"/>
      <c r="AK627" s="38"/>
      <c r="AL627" s="38"/>
      <c r="AM627" s="1"/>
      <c r="AN627" s="1"/>
      <c r="AO627" s="1"/>
      <c r="AP627" s="1"/>
      <c r="AQ627" s="1"/>
      <c r="AR627" s="1"/>
      <c r="AS627" s="1"/>
      <c r="AT627" s="1"/>
      <c r="AU627" s="1"/>
      <c r="AV627" s="42" t="s">
        <v>50</v>
      </c>
      <c r="AW627" s="37"/>
      <c r="AX627" s="37"/>
      <c r="AY627" s="37"/>
      <c r="AZ627" s="37"/>
      <c r="BA627" s="37"/>
      <c r="BB627" s="37"/>
      <c r="BC627" s="38">
        <f>SUM(BG617:BG626)</f>
        <v>110094.5172096</v>
      </c>
      <c r="BD627" s="38"/>
      <c r="BE627" s="38"/>
      <c r="BF627" s="38"/>
      <c r="BG627" s="38"/>
      <c r="BH627" s="1"/>
      <c r="BI627" s="1"/>
      <c r="BJ627" s="1"/>
      <c r="BK627" s="1"/>
      <c r="BL627" s="1"/>
      <c r="BM627" s="1"/>
      <c r="BN627" s="1"/>
      <c r="BO627" s="1"/>
      <c r="BP627" s="1"/>
      <c r="BQ627" s="42" t="s">
        <v>50</v>
      </c>
      <c r="BR627" s="37"/>
      <c r="BS627" s="37"/>
      <c r="BT627" s="37"/>
      <c r="BU627" s="37"/>
      <c r="BV627" s="37"/>
      <c r="BW627" s="37"/>
      <c r="BX627" s="38">
        <f>SUM(CB617:CB626)</f>
        <v>110094.5172096</v>
      </c>
      <c r="BY627" s="38"/>
      <c r="BZ627" s="38"/>
      <c r="CA627" s="38"/>
      <c r="CB627" s="38"/>
      <c r="CC627" s="1"/>
      <c r="CD627" s="1"/>
      <c r="CE627" s="1"/>
      <c r="CF627" s="1"/>
      <c r="CG627" s="1"/>
      <c r="CH627" s="1"/>
      <c r="CI627" s="1"/>
      <c r="CJ627" s="1"/>
      <c r="CK627" s="1"/>
      <c r="CL627" s="42" t="s">
        <v>50</v>
      </c>
      <c r="CM627" s="37"/>
      <c r="CN627" s="37"/>
      <c r="CO627" s="37"/>
      <c r="CP627" s="37"/>
      <c r="CQ627" s="37"/>
      <c r="CR627" s="37"/>
      <c r="CS627" s="38">
        <f>SUM(CW617:CW626)</f>
        <v>106843.87717632</v>
      </c>
      <c r="CT627" s="38"/>
      <c r="CU627" s="38"/>
      <c r="CV627" s="38"/>
      <c r="CW627" s="38"/>
      <c r="CX627" s="1"/>
      <c r="CY627" s="1"/>
      <c r="CZ627" s="1"/>
      <c r="DA627" s="1"/>
      <c r="DB627" s="1"/>
      <c r="DC627" s="1"/>
      <c r="DD627" s="1"/>
      <c r="DE627" s="1"/>
      <c r="DF627" s="1"/>
      <c r="DG627" s="42" t="s">
        <v>50</v>
      </c>
      <c r="DH627" s="37"/>
      <c r="DI627" s="37"/>
      <c r="DJ627" s="37"/>
      <c r="DK627" s="37"/>
      <c r="DL627" s="37"/>
      <c r="DM627" s="37"/>
      <c r="DN627" s="38">
        <f>SUM(DR617:DR626)</f>
        <v>128207.3578992</v>
      </c>
      <c r="DO627" s="38"/>
      <c r="DP627" s="38"/>
      <c r="DQ627" s="38"/>
      <c r="DR627" s="38"/>
      <c r="DS627" s="1"/>
      <c r="DT627" s="1"/>
      <c r="DU627" s="1"/>
      <c r="DV627" s="1"/>
      <c r="DW627" s="1"/>
      <c r="DX627" s="1"/>
      <c r="DY627" s="1"/>
      <c r="DZ627" s="1"/>
      <c r="EA627" s="1"/>
      <c r="EB627" s="42" t="s">
        <v>50</v>
      </c>
      <c r="EC627" s="37"/>
      <c r="ED627" s="37"/>
      <c r="EE627" s="37"/>
      <c r="EF627" s="37"/>
      <c r="EG627" s="37"/>
      <c r="EH627" s="37"/>
      <c r="EI627" s="38">
        <f>SUM(EM617:EM626)</f>
        <v>158187.6429552</v>
      </c>
      <c r="EJ627" s="38"/>
      <c r="EK627" s="38"/>
      <c r="EL627" s="38"/>
      <c r="EM627" s="38"/>
    </row>
    <row r="628" s="1" customFormat="1" customHeight="1" spans="1:147">
      <c r="F628" s="37"/>
      <c r="G628" s="37"/>
      <c r="H628" s="37"/>
      <c r="I628" s="37"/>
      <c r="J628" s="37"/>
      <c r="K628" s="37"/>
      <c r="L628" s="37"/>
      <c r="M628" s="38"/>
      <c r="N628" s="38"/>
      <c r="O628" s="38"/>
      <c r="P628" s="38"/>
      <c r="Q628" s="38"/>
      <c r="R628" s="1"/>
      <c r="S628" s="1"/>
      <c r="T628" s="1"/>
      <c r="U628" s="1"/>
      <c r="V628" s="1"/>
      <c r="W628" s="1"/>
      <c r="X628" s="1"/>
      <c r="Y628" s="1"/>
      <c r="Z628" s="1"/>
      <c r="AA628" s="37"/>
      <c r="AB628" s="37"/>
      <c r="AC628" s="37"/>
      <c r="AD628" s="37"/>
      <c r="AE628" s="37"/>
      <c r="AF628" s="37"/>
      <c r="AG628" s="37"/>
      <c r="AH628" s="38"/>
      <c r="AI628" s="38"/>
      <c r="AJ628" s="38"/>
      <c r="AK628" s="38"/>
      <c r="AL628" s="38"/>
      <c r="AM628" s="1"/>
      <c r="AN628" s="1"/>
      <c r="AO628" s="1"/>
      <c r="AP628" s="1"/>
      <c r="AQ628" s="1"/>
      <c r="AR628" s="1"/>
      <c r="AS628" s="1"/>
      <c r="AT628" s="1"/>
      <c r="AU628" s="1"/>
      <c r="AV628" s="37"/>
      <c r="AW628" s="37"/>
      <c r="AX628" s="37"/>
      <c r="AY628" s="37"/>
      <c r="AZ628" s="37"/>
      <c r="BA628" s="37"/>
      <c r="BB628" s="37"/>
      <c r="BC628" s="38"/>
      <c r="BD628" s="38"/>
      <c r="BE628" s="38"/>
      <c r="BF628" s="38"/>
      <c r="BG628" s="38"/>
      <c r="BH628" s="1"/>
      <c r="BI628" s="1"/>
      <c r="BJ628" s="1"/>
      <c r="BK628" s="1"/>
      <c r="BL628" s="1"/>
      <c r="BM628" s="1"/>
      <c r="BN628" s="1"/>
      <c r="BO628" s="1"/>
      <c r="BP628" s="1"/>
      <c r="BQ628" s="37"/>
      <c r="BR628" s="37"/>
      <c r="BS628" s="37"/>
      <c r="BT628" s="37"/>
      <c r="BU628" s="37"/>
      <c r="BV628" s="37"/>
      <c r="BW628" s="37"/>
      <c r="BX628" s="38"/>
      <c r="BY628" s="38"/>
      <c r="BZ628" s="38"/>
      <c r="CA628" s="38"/>
      <c r="CB628" s="38"/>
      <c r="CC628" s="1"/>
      <c r="CD628" s="1"/>
      <c r="CE628" s="1"/>
      <c r="CF628" s="1"/>
      <c r="CG628" s="1"/>
      <c r="CH628" s="1"/>
      <c r="CI628" s="1"/>
      <c r="CJ628" s="1"/>
      <c r="CK628" s="1"/>
      <c r="CL628" s="37"/>
      <c r="CM628" s="37"/>
      <c r="CN628" s="37"/>
      <c r="CO628" s="37"/>
      <c r="CP628" s="37"/>
      <c r="CQ628" s="37"/>
      <c r="CR628" s="37"/>
      <c r="CS628" s="38"/>
      <c r="CT628" s="38"/>
      <c r="CU628" s="38"/>
      <c r="CV628" s="38"/>
      <c r="CW628" s="38"/>
      <c r="CX628" s="1"/>
      <c r="CY628" s="1"/>
      <c r="CZ628" s="1"/>
      <c r="DA628" s="1"/>
      <c r="DB628" s="1"/>
      <c r="DC628" s="1"/>
      <c r="DD628" s="1"/>
      <c r="DE628" s="1"/>
      <c r="DF628" s="1"/>
      <c r="DG628" s="37"/>
      <c r="DH628" s="37"/>
      <c r="DI628" s="37"/>
      <c r="DJ628" s="37"/>
      <c r="DK628" s="37"/>
      <c r="DL628" s="37"/>
      <c r="DM628" s="37"/>
      <c r="DN628" s="38"/>
      <c r="DO628" s="38"/>
      <c r="DP628" s="38"/>
      <c r="DQ628" s="38"/>
      <c r="DR628" s="38"/>
      <c r="DS628" s="1"/>
      <c r="DT628" s="1"/>
      <c r="DU628" s="1"/>
      <c r="DV628" s="1"/>
      <c r="DW628" s="1"/>
      <c r="DX628" s="1"/>
      <c r="DY628" s="1"/>
      <c r="DZ628" s="1"/>
      <c r="EA628" s="1"/>
      <c r="EB628" s="37"/>
      <c r="EC628" s="37"/>
      <c r="ED628" s="37"/>
      <c r="EE628" s="37"/>
      <c r="EF628" s="37"/>
      <c r="EG628" s="37"/>
      <c r="EH628" s="37"/>
      <c r="EI628" s="38"/>
      <c r="EJ628" s="38"/>
      <c r="EK628" s="38"/>
      <c r="EL628" s="38"/>
      <c r="EM628" s="38"/>
    </row>
    <row r="629" s="1" customFormat="1" customHeight="1" spans="1:147">
      <c r="F629" s="37"/>
      <c r="G629" s="37"/>
      <c r="H629" s="37"/>
      <c r="I629" s="37"/>
      <c r="J629" s="37"/>
      <c r="K629" s="37"/>
      <c r="L629" s="37"/>
      <c r="M629" s="38"/>
      <c r="N629" s="38"/>
      <c r="O629" s="38"/>
      <c r="P629" s="38"/>
      <c r="Q629" s="38"/>
      <c r="R629" s="1"/>
      <c r="S629" s="1"/>
      <c r="T629" s="1"/>
      <c r="U629" s="1"/>
      <c r="V629" s="1"/>
      <c r="W629" s="1"/>
      <c r="X629" s="1"/>
      <c r="Y629" s="1"/>
      <c r="Z629" s="1"/>
      <c r="AA629" s="37"/>
      <c r="AB629" s="37"/>
      <c r="AC629" s="37"/>
      <c r="AD629" s="37"/>
      <c r="AE629" s="37"/>
      <c r="AF629" s="37"/>
      <c r="AG629" s="37"/>
      <c r="AH629" s="38"/>
      <c r="AI629" s="38"/>
      <c r="AJ629" s="38"/>
      <c r="AK629" s="38"/>
      <c r="AL629" s="38"/>
      <c r="AM629" s="1"/>
      <c r="AN629" s="1"/>
      <c r="AO629" s="1"/>
      <c r="AP629" s="1"/>
      <c r="AQ629" s="1"/>
      <c r="AR629" s="1"/>
      <c r="AS629" s="1"/>
      <c r="AT629" s="1"/>
      <c r="AU629" s="1"/>
      <c r="AV629" s="37"/>
      <c r="AW629" s="37"/>
      <c r="AX629" s="37"/>
      <c r="AY629" s="37"/>
      <c r="AZ629" s="37"/>
      <c r="BA629" s="37"/>
      <c r="BB629" s="37"/>
      <c r="BC629" s="38"/>
      <c r="BD629" s="38"/>
      <c r="BE629" s="38"/>
      <c r="BF629" s="38"/>
      <c r="BG629" s="38"/>
      <c r="BH629" s="1"/>
      <c r="BI629" s="1"/>
      <c r="BJ629" s="1"/>
      <c r="BK629" s="1"/>
      <c r="BL629" s="1"/>
      <c r="BM629" s="1"/>
      <c r="BN629" s="1"/>
      <c r="BO629" s="1"/>
      <c r="BP629" s="1"/>
      <c r="BQ629" s="37"/>
      <c r="BR629" s="37"/>
      <c r="BS629" s="37"/>
      <c r="BT629" s="37"/>
      <c r="BU629" s="37"/>
      <c r="BV629" s="37"/>
      <c r="BW629" s="37"/>
      <c r="BX629" s="38"/>
      <c r="BY629" s="38"/>
      <c r="BZ629" s="38"/>
      <c r="CA629" s="38"/>
      <c r="CB629" s="38"/>
      <c r="CC629" s="1"/>
      <c r="CD629" s="1"/>
      <c r="CE629" s="1"/>
      <c r="CF629" s="1"/>
      <c r="CG629" s="1"/>
      <c r="CH629" s="1"/>
      <c r="CI629" s="1"/>
      <c r="CJ629" s="1"/>
      <c r="CK629" s="1"/>
      <c r="CL629" s="37"/>
      <c r="CM629" s="37"/>
      <c r="CN629" s="37"/>
      <c r="CO629" s="37"/>
      <c r="CP629" s="37"/>
      <c r="CQ629" s="37"/>
      <c r="CR629" s="37"/>
      <c r="CS629" s="38"/>
      <c r="CT629" s="38"/>
      <c r="CU629" s="38"/>
      <c r="CV629" s="38"/>
      <c r="CW629" s="38"/>
      <c r="CX629" s="1"/>
      <c r="CY629" s="1"/>
      <c r="CZ629" s="1"/>
      <c r="DA629" s="1"/>
      <c r="DB629" s="1"/>
      <c r="DC629" s="1"/>
      <c r="DD629" s="1"/>
      <c r="DE629" s="1"/>
      <c r="DF629" s="1"/>
      <c r="DG629" s="37"/>
      <c r="DH629" s="37"/>
      <c r="DI629" s="37"/>
      <c r="DJ629" s="37"/>
      <c r="DK629" s="37"/>
      <c r="DL629" s="37"/>
      <c r="DM629" s="37"/>
      <c r="DN629" s="38"/>
      <c r="DO629" s="38"/>
      <c r="DP629" s="38"/>
      <c r="DQ629" s="38"/>
      <c r="DR629" s="38"/>
      <c r="DS629" s="1"/>
      <c r="DT629" s="1"/>
      <c r="DU629" s="1"/>
      <c r="DV629" s="1"/>
      <c r="DW629" s="1"/>
      <c r="DX629" s="1"/>
      <c r="DY629" s="1"/>
      <c r="DZ629" s="1"/>
      <c r="EA629" s="1"/>
      <c r="EB629" s="37"/>
      <c r="EC629" s="37"/>
      <c r="ED629" s="37"/>
      <c r="EE629" s="37"/>
      <c r="EF629" s="37"/>
      <c r="EG629" s="37"/>
      <c r="EH629" s="37"/>
      <c r="EI629" s="38"/>
      <c r="EJ629" s="38"/>
      <c r="EK629" s="38"/>
      <c r="EL629" s="38"/>
      <c r="EM629" s="38"/>
    </row>
    <row r="631" s="1" customFormat="1" customHeight="1" spans="1:147">
      <c r="A631" s="2" t="s">
        <v>205</v>
      </c>
      <c r="B631" s="2"/>
      <c r="C631" s="2"/>
      <c r="D631" s="2"/>
      <c r="E631" s="2"/>
      <c r="F631" s="3" t="s">
        <v>1</v>
      </c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2" t="s">
        <v>206</v>
      </c>
      <c r="W631" s="2"/>
      <c r="X631" s="2"/>
      <c r="Y631" s="2"/>
      <c r="Z631" s="2"/>
      <c r="AA631" s="3" t="s">
        <v>1</v>
      </c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2" t="s">
        <v>207</v>
      </c>
      <c r="AR631" s="2"/>
      <c r="AS631" s="2"/>
      <c r="AT631" s="2"/>
      <c r="AU631" s="2"/>
      <c r="AV631" s="3" t="s">
        <v>1</v>
      </c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2" t="s">
        <v>208</v>
      </c>
      <c r="BM631" s="2"/>
      <c r="BN631" s="2"/>
      <c r="BO631" s="2"/>
      <c r="BP631" s="2"/>
      <c r="BQ631" s="3" t="s">
        <v>1</v>
      </c>
      <c r="BR631" s="3"/>
      <c r="BS631" s="3"/>
      <c r="BT631" s="3"/>
      <c r="BU631" s="3"/>
      <c r="BV631" s="3"/>
      <c r="BW631" s="3"/>
      <c r="BX631" s="3"/>
      <c r="BY631" s="3"/>
      <c r="BZ631" s="3"/>
      <c r="CA631" s="3"/>
      <c r="CB631" s="3"/>
      <c r="CC631" s="3"/>
      <c r="CD631" s="3"/>
      <c r="CE631" s="3"/>
      <c r="CF631" s="3"/>
      <c r="CG631" s="2" t="s">
        <v>209</v>
      </c>
      <c r="CH631" s="2"/>
      <c r="CI631" s="2"/>
      <c r="CJ631" s="2"/>
      <c r="CK631" s="2"/>
      <c r="CL631" s="3" t="s">
        <v>1</v>
      </c>
      <c r="CM631" s="3"/>
      <c r="CN631" s="3"/>
      <c r="CO631" s="3"/>
      <c r="CP631" s="3"/>
      <c r="CQ631" s="3"/>
      <c r="CR631" s="3"/>
      <c r="CS631" s="3"/>
      <c r="CT631" s="3"/>
      <c r="CU631" s="3"/>
      <c r="CV631" s="3"/>
      <c r="CW631" s="3"/>
      <c r="CX631" s="3"/>
      <c r="CY631" s="3"/>
      <c r="CZ631" s="3"/>
      <c r="DA631" s="3"/>
      <c r="DB631" s="2" t="s">
        <v>210</v>
      </c>
      <c r="DC631" s="2"/>
      <c r="DD631" s="2"/>
      <c r="DE631" s="2"/>
      <c r="DF631" s="2"/>
      <c r="DG631" s="3" t="s">
        <v>1</v>
      </c>
      <c r="DH631" s="3"/>
      <c r="DI631" s="3"/>
      <c r="DJ631" s="3"/>
      <c r="DK631" s="3"/>
      <c r="DL631" s="3"/>
      <c r="DM631" s="3"/>
      <c r="DN631" s="3"/>
      <c r="DO631" s="3"/>
      <c r="DP631" s="3"/>
      <c r="DQ631" s="3"/>
      <c r="DR631" s="3"/>
      <c r="DS631" s="3"/>
      <c r="DT631" s="3"/>
      <c r="DU631" s="3"/>
      <c r="DV631" s="3"/>
      <c r="DW631" s="2" t="s">
        <v>211</v>
      </c>
      <c r="DX631" s="2"/>
      <c r="DY631" s="2"/>
      <c r="DZ631" s="2"/>
      <c r="EA631" s="2"/>
      <c r="EB631" s="3" t="s">
        <v>1</v>
      </c>
      <c r="EC631" s="3"/>
      <c r="ED631" s="3"/>
      <c r="EE631" s="3"/>
      <c r="EF631" s="3"/>
      <c r="EG631" s="3"/>
      <c r="EH631" s="3"/>
      <c r="EI631" s="3"/>
      <c r="EJ631" s="3"/>
      <c r="EK631" s="3"/>
      <c r="EL631" s="3"/>
      <c r="EM631" s="3"/>
      <c r="EN631" s="3"/>
      <c r="EO631" s="3"/>
      <c r="EP631" s="3"/>
      <c r="EQ631" s="3"/>
    </row>
    <row r="632" s="1" customFormat="1" customHeight="1" spans="1:147">
      <c r="A632" s="2"/>
      <c r="B632" s="2"/>
      <c r="C632" s="2"/>
      <c r="D632" s="2"/>
      <c r="E632" s="2"/>
      <c r="F632" s="4" t="s">
        <v>8</v>
      </c>
      <c r="G632" s="5"/>
      <c r="H632" s="5"/>
      <c r="I632" s="5"/>
      <c r="J632" s="6"/>
      <c r="K632" s="7" t="s">
        <v>9</v>
      </c>
      <c r="L632" s="7"/>
      <c r="M632" s="7"/>
      <c r="N632" s="7"/>
      <c r="O632" s="8" t="s">
        <v>10</v>
      </c>
      <c r="P632" s="9" t="s">
        <v>11</v>
      </c>
      <c r="Q632" s="9"/>
      <c r="R632" s="9"/>
      <c r="S632" s="10" t="s">
        <v>12</v>
      </c>
      <c r="T632" s="8" t="s">
        <v>13</v>
      </c>
      <c r="U632" s="11" t="s">
        <v>14</v>
      </c>
      <c r="V632" s="2"/>
      <c r="W632" s="2"/>
      <c r="X632" s="2"/>
      <c r="Y632" s="2"/>
      <c r="Z632" s="2"/>
      <c r="AA632" s="4" t="s">
        <v>8</v>
      </c>
      <c r="AB632" s="5"/>
      <c r="AC632" s="5"/>
      <c r="AD632" s="5"/>
      <c r="AE632" s="6"/>
      <c r="AF632" s="7" t="s">
        <v>9</v>
      </c>
      <c r="AG632" s="7"/>
      <c r="AH632" s="7"/>
      <c r="AI632" s="7"/>
      <c r="AJ632" s="8" t="s">
        <v>10</v>
      </c>
      <c r="AK632" s="9" t="s">
        <v>11</v>
      </c>
      <c r="AL632" s="9"/>
      <c r="AM632" s="9"/>
      <c r="AN632" s="10" t="s">
        <v>12</v>
      </c>
      <c r="AO632" s="8" t="s">
        <v>13</v>
      </c>
      <c r="AP632" s="11" t="s">
        <v>14</v>
      </c>
      <c r="AQ632" s="2"/>
      <c r="AR632" s="2"/>
      <c r="AS632" s="2"/>
      <c r="AT632" s="2"/>
      <c r="AU632" s="2"/>
      <c r="AV632" s="4" t="s">
        <v>8</v>
      </c>
      <c r="AW632" s="5"/>
      <c r="AX632" s="5"/>
      <c r="AY632" s="5"/>
      <c r="AZ632" s="6"/>
      <c r="BA632" s="7" t="s">
        <v>9</v>
      </c>
      <c r="BB632" s="7"/>
      <c r="BC632" s="7"/>
      <c r="BD632" s="7"/>
      <c r="BE632" s="8" t="s">
        <v>10</v>
      </c>
      <c r="BF632" s="9" t="s">
        <v>11</v>
      </c>
      <c r="BG632" s="9"/>
      <c r="BH632" s="9"/>
      <c r="BI632" s="10" t="s">
        <v>12</v>
      </c>
      <c r="BJ632" s="8" t="s">
        <v>13</v>
      </c>
      <c r="BK632" s="11" t="s">
        <v>14</v>
      </c>
      <c r="BL632" s="2"/>
      <c r="BM632" s="2"/>
      <c r="BN632" s="2"/>
      <c r="BO632" s="2"/>
      <c r="BP632" s="2"/>
      <c r="BQ632" s="4" t="s">
        <v>8</v>
      </c>
      <c r="BR632" s="5"/>
      <c r="BS632" s="5"/>
      <c r="BT632" s="5"/>
      <c r="BU632" s="6"/>
      <c r="BV632" s="7" t="s">
        <v>9</v>
      </c>
      <c r="BW632" s="7"/>
      <c r="BX632" s="7"/>
      <c r="BY632" s="7"/>
      <c r="BZ632" s="8" t="s">
        <v>10</v>
      </c>
      <c r="CA632" s="9" t="s">
        <v>11</v>
      </c>
      <c r="CB632" s="9"/>
      <c r="CC632" s="9"/>
      <c r="CD632" s="10" t="s">
        <v>12</v>
      </c>
      <c r="CE632" s="8" t="s">
        <v>13</v>
      </c>
      <c r="CF632" s="11" t="s">
        <v>14</v>
      </c>
      <c r="CG632" s="2"/>
      <c r="CH632" s="2"/>
      <c r="CI632" s="2"/>
      <c r="CJ632" s="2"/>
      <c r="CK632" s="2"/>
      <c r="CL632" s="4" t="s">
        <v>8</v>
      </c>
      <c r="CM632" s="5"/>
      <c r="CN632" s="5"/>
      <c r="CO632" s="5"/>
      <c r="CP632" s="6"/>
      <c r="CQ632" s="7" t="s">
        <v>9</v>
      </c>
      <c r="CR632" s="7"/>
      <c r="CS632" s="7"/>
      <c r="CT632" s="7"/>
      <c r="CU632" s="8" t="s">
        <v>10</v>
      </c>
      <c r="CV632" s="9" t="s">
        <v>11</v>
      </c>
      <c r="CW632" s="9"/>
      <c r="CX632" s="9"/>
      <c r="CY632" s="10" t="s">
        <v>12</v>
      </c>
      <c r="CZ632" s="8" t="s">
        <v>13</v>
      </c>
      <c r="DA632" s="11" t="s">
        <v>14</v>
      </c>
      <c r="DB632" s="2"/>
      <c r="DC632" s="2"/>
      <c r="DD632" s="2"/>
      <c r="DE632" s="2"/>
      <c r="DF632" s="2"/>
      <c r="DG632" s="4" t="s">
        <v>8</v>
      </c>
      <c r="DH632" s="5"/>
      <c r="DI632" s="5"/>
      <c r="DJ632" s="5"/>
      <c r="DK632" s="6"/>
      <c r="DL632" s="7" t="s">
        <v>9</v>
      </c>
      <c r="DM632" s="7"/>
      <c r="DN632" s="7"/>
      <c r="DO632" s="7"/>
      <c r="DP632" s="8" t="s">
        <v>10</v>
      </c>
      <c r="DQ632" s="9" t="s">
        <v>11</v>
      </c>
      <c r="DR632" s="9"/>
      <c r="DS632" s="9"/>
      <c r="DT632" s="10" t="s">
        <v>12</v>
      </c>
      <c r="DU632" s="8" t="s">
        <v>13</v>
      </c>
      <c r="DV632" s="11" t="s">
        <v>14</v>
      </c>
      <c r="DW632" s="2"/>
      <c r="DX632" s="2"/>
      <c r="DY632" s="2"/>
      <c r="DZ632" s="2"/>
      <c r="EA632" s="2"/>
      <c r="EB632" s="4" t="s">
        <v>8</v>
      </c>
      <c r="EC632" s="5"/>
      <c r="ED632" s="5"/>
      <c r="EE632" s="5"/>
      <c r="EF632" s="6"/>
      <c r="EG632" s="7" t="s">
        <v>9</v>
      </c>
      <c r="EH632" s="7"/>
      <c r="EI632" s="7"/>
      <c r="EJ632" s="7"/>
      <c r="EK632" s="8" t="s">
        <v>10</v>
      </c>
      <c r="EL632" s="9" t="s">
        <v>11</v>
      </c>
      <c r="EM632" s="9"/>
      <c r="EN632" s="9"/>
      <c r="EO632" s="10" t="s">
        <v>12</v>
      </c>
      <c r="EP632" s="8" t="s">
        <v>13</v>
      </c>
      <c r="EQ632" s="11" t="s">
        <v>14</v>
      </c>
    </row>
    <row r="633" s="1" customFormat="1" customHeight="1" spans="1:147">
      <c r="A633" s="1" t="s">
        <v>15</v>
      </c>
      <c r="B633" s="1" t="s">
        <v>16</v>
      </c>
      <c r="C633" s="1" t="s">
        <v>17</v>
      </c>
      <c r="D633" s="1" t="s">
        <v>18</v>
      </c>
      <c r="E633" s="1" t="s">
        <v>19</v>
      </c>
      <c r="F633" s="12" t="s">
        <v>20</v>
      </c>
      <c r="G633" s="12" t="s">
        <v>21</v>
      </c>
      <c r="H633" s="13" t="s">
        <v>22</v>
      </c>
      <c r="I633" s="14" t="s">
        <v>23</v>
      </c>
      <c r="J633" s="15" t="s">
        <v>8</v>
      </c>
      <c r="K633" s="12" t="s">
        <v>24</v>
      </c>
      <c r="L633" s="12" t="s">
        <v>20</v>
      </c>
      <c r="M633" s="12" t="s">
        <v>25</v>
      </c>
      <c r="N633" s="7" t="s">
        <v>26</v>
      </c>
      <c r="O633" s="16"/>
      <c r="P633" s="12" t="s">
        <v>27</v>
      </c>
      <c r="Q633" s="12" t="s">
        <v>28</v>
      </c>
      <c r="R633" s="9" t="s">
        <v>29</v>
      </c>
      <c r="S633" s="10" t="s">
        <v>30</v>
      </c>
      <c r="T633" s="16"/>
      <c r="U633" s="17"/>
      <c r="V633" s="1" t="s">
        <v>15</v>
      </c>
      <c r="W633" s="1" t="s">
        <v>16</v>
      </c>
      <c r="X633" s="1" t="s">
        <v>17</v>
      </c>
      <c r="Y633" s="1" t="s">
        <v>18</v>
      </c>
      <c r="Z633" s="1" t="s">
        <v>19</v>
      </c>
      <c r="AA633" s="12" t="s">
        <v>20</v>
      </c>
      <c r="AB633" s="12" t="s">
        <v>21</v>
      </c>
      <c r="AC633" s="13" t="s">
        <v>22</v>
      </c>
      <c r="AD633" s="14" t="s">
        <v>23</v>
      </c>
      <c r="AE633" s="15" t="s">
        <v>8</v>
      </c>
      <c r="AF633" s="12" t="s">
        <v>24</v>
      </c>
      <c r="AG633" s="12" t="s">
        <v>20</v>
      </c>
      <c r="AH633" s="12" t="s">
        <v>25</v>
      </c>
      <c r="AI633" s="7" t="s">
        <v>26</v>
      </c>
      <c r="AJ633" s="16"/>
      <c r="AK633" s="12" t="s">
        <v>27</v>
      </c>
      <c r="AL633" s="12" t="s">
        <v>28</v>
      </c>
      <c r="AM633" s="9" t="s">
        <v>29</v>
      </c>
      <c r="AN633" s="10" t="s">
        <v>30</v>
      </c>
      <c r="AO633" s="16"/>
      <c r="AP633" s="17"/>
      <c r="AQ633" s="1" t="s">
        <v>15</v>
      </c>
      <c r="AR633" s="1" t="s">
        <v>16</v>
      </c>
      <c r="AS633" s="1" t="s">
        <v>17</v>
      </c>
      <c r="AT633" s="1" t="s">
        <v>18</v>
      </c>
      <c r="AU633" s="1" t="s">
        <v>19</v>
      </c>
      <c r="AV633" s="12" t="s">
        <v>20</v>
      </c>
      <c r="AW633" s="12" t="s">
        <v>21</v>
      </c>
      <c r="AX633" s="13" t="s">
        <v>22</v>
      </c>
      <c r="AY633" s="14" t="s">
        <v>23</v>
      </c>
      <c r="AZ633" s="15" t="s">
        <v>8</v>
      </c>
      <c r="BA633" s="12" t="s">
        <v>24</v>
      </c>
      <c r="BB633" s="12" t="s">
        <v>20</v>
      </c>
      <c r="BC633" s="12" t="s">
        <v>25</v>
      </c>
      <c r="BD633" s="7" t="s">
        <v>26</v>
      </c>
      <c r="BE633" s="16"/>
      <c r="BF633" s="12" t="s">
        <v>27</v>
      </c>
      <c r="BG633" s="12" t="s">
        <v>28</v>
      </c>
      <c r="BH633" s="9" t="s">
        <v>29</v>
      </c>
      <c r="BI633" s="10" t="s">
        <v>30</v>
      </c>
      <c r="BJ633" s="16"/>
      <c r="BK633" s="17"/>
      <c r="BL633" s="1" t="s">
        <v>15</v>
      </c>
      <c r="BM633" s="1" t="s">
        <v>16</v>
      </c>
      <c r="BN633" s="1" t="s">
        <v>17</v>
      </c>
      <c r="BO633" s="1" t="s">
        <v>18</v>
      </c>
      <c r="BP633" s="1" t="s">
        <v>19</v>
      </c>
      <c r="BQ633" s="12" t="s">
        <v>20</v>
      </c>
      <c r="BR633" s="12" t="s">
        <v>21</v>
      </c>
      <c r="BS633" s="13" t="s">
        <v>22</v>
      </c>
      <c r="BT633" s="14" t="s">
        <v>23</v>
      </c>
      <c r="BU633" s="15" t="s">
        <v>8</v>
      </c>
      <c r="BV633" s="12" t="s">
        <v>24</v>
      </c>
      <c r="BW633" s="12" t="s">
        <v>20</v>
      </c>
      <c r="BX633" s="12" t="s">
        <v>25</v>
      </c>
      <c r="BY633" s="7" t="s">
        <v>26</v>
      </c>
      <c r="BZ633" s="16"/>
      <c r="CA633" s="12" t="s">
        <v>27</v>
      </c>
      <c r="CB633" s="12" t="s">
        <v>28</v>
      </c>
      <c r="CC633" s="9" t="s">
        <v>29</v>
      </c>
      <c r="CD633" s="10" t="s">
        <v>30</v>
      </c>
      <c r="CE633" s="16"/>
      <c r="CF633" s="17"/>
      <c r="CG633" s="1" t="s">
        <v>15</v>
      </c>
      <c r="CH633" s="1" t="s">
        <v>16</v>
      </c>
      <c r="CI633" s="1" t="s">
        <v>17</v>
      </c>
      <c r="CJ633" s="1" t="s">
        <v>18</v>
      </c>
      <c r="CK633" s="1" t="s">
        <v>19</v>
      </c>
      <c r="CL633" s="12" t="s">
        <v>20</v>
      </c>
      <c r="CM633" s="12" t="s">
        <v>21</v>
      </c>
      <c r="CN633" s="13" t="s">
        <v>22</v>
      </c>
      <c r="CO633" s="14" t="s">
        <v>23</v>
      </c>
      <c r="CP633" s="15" t="s">
        <v>8</v>
      </c>
      <c r="CQ633" s="12" t="s">
        <v>24</v>
      </c>
      <c r="CR633" s="12" t="s">
        <v>20</v>
      </c>
      <c r="CS633" s="12" t="s">
        <v>25</v>
      </c>
      <c r="CT633" s="7" t="s">
        <v>26</v>
      </c>
      <c r="CU633" s="16"/>
      <c r="CV633" s="12" t="s">
        <v>27</v>
      </c>
      <c r="CW633" s="12" t="s">
        <v>28</v>
      </c>
      <c r="CX633" s="9" t="s">
        <v>29</v>
      </c>
      <c r="CY633" s="10" t="s">
        <v>30</v>
      </c>
      <c r="CZ633" s="16"/>
      <c r="DA633" s="17"/>
      <c r="DB633" s="1" t="s">
        <v>15</v>
      </c>
      <c r="DC633" s="1" t="s">
        <v>16</v>
      </c>
      <c r="DD633" s="1" t="s">
        <v>17</v>
      </c>
      <c r="DE633" s="1" t="s">
        <v>18</v>
      </c>
      <c r="DF633" s="1" t="s">
        <v>19</v>
      </c>
      <c r="DG633" s="12" t="s">
        <v>20</v>
      </c>
      <c r="DH633" s="12" t="s">
        <v>21</v>
      </c>
      <c r="DI633" s="13" t="s">
        <v>22</v>
      </c>
      <c r="DJ633" s="14" t="s">
        <v>23</v>
      </c>
      <c r="DK633" s="15" t="s">
        <v>8</v>
      </c>
      <c r="DL633" s="12" t="s">
        <v>24</v>
      </c>
      <c r="DM633" s="12" t="s">
        <v>20</v>
      </c>
      <c r="DN633" s="12" t="s">
        <v>25</v>
      </c>
      <c r="DO633" s="7" t="s">
        <v>26</v>
      </c>
      <c r="DP633" s="16"/>
      <c r="DQ633" s="12" t="s">
        <v>27</v>
      </c>
      <c r="DR633" s="12" t="s">
        <v>28</v>
      </c>
      <c r="DS633" s="9" t="s">
        <v>29</v>
      </c>
      <c r="DT633" s="10" t="s">
        <v>30</v>
      </c>
      <c r="DU633" s="16"/>
      <c r="DV633" s="17"/>
      <c r="DW633" s="1" t="s">
        <v>15</v>
      </c>
      <c r="DX633" s="1" t="s">
        <v>16</v>
      </c>
      <c r="DY633" s="1" t="s">
        <v>17</v>
      </c>
      <c r="DZ633" s="1" t="s">
        <v>18</v>
      </c>
      <c r="EA633" s="1" t="s">
        <v>19</v>
      </c>
      <c r="EB633" s="12" t="s">
        <v>20</v>
      </c>
      <c r="EC633" s="12" t="s">
        <v>21</v>
      </c>
      <c r="ED633" s="13" t="s">
        <v>22</v>
      </c>
      <c r="EE633" s="14" t="s">
        <v>23</v>
      </c>
      <c r="EF633" s="15" t="s">
        <v>8</v>
      </c>
      <c r="EG633" s="12" t="s">
        <v>24</v>
      </c>
      <c r="EH633" s="12" t="s">
        <v>20</v>
      </c>
      <c r="EI633" s="12" t="s">
        <v>25</v>
      </c>
      <c r="EJ633" s="7" t="s">
        <v>26</v>
      </c>
      <c r="EK633" s="16"/>
      <c r="EL633" s="12" t="s">
        <v>27</v>
      </c>
      <c r="EM633" s="12" t="s">
        <v>28</v>
      </c>
      <c r="EN633" s="9" t="s">
        <v>29</v>
      </c>
      <c r="EO633" s="10" t="s">
        <v>30</v>
      </c>
      <c r="EP633" s="16"/>
      <c r="EQ633" s="17"/>
    </row>
    <row r="634" s="1" customFormat="1" customHeight="1" spans="1:147">
      <c r="A634" s="18">
        <f>N664</f>
        <v>8509547.05998523</v>
      </c>
      <c r="B634" s="18">
        <f>K713</f>
        <v>516450.913004486</v>
      </c>
      <c r="C634" s="18">
        <f>N694</f>
        <v>719623.714724219</v>
      </c>
      <c r="D634" s="18">
        <f>M729</f>
        <v>91641.79763424</v>
      </c>
      <c r="E634" s="18">
        <v>18</v>
      </c>
      <c r="F634" s="12">
        <v>1524</v>
      </c>
      <c r="G634" s="12">
        <f t="shared" ref="G634:G640" si="854">2.04+0.6</f>
        <v>2.64</v>
      </c>
      <c r="H634" s="13">
        <v>1.35</v>
      </c>
      <c r="I634" s="14">
        <v>1.4</v>
      </c>
      <c r="J634" s="15">
        <f t="shared" ref="J634:J663" si="855">F634*G634*H634*I634</f>
        <v>7604.1504</v>
      </c>
      <c r="K634" s="12">
        <v>1</v>
      </c>
      <c r="L634" s="12">
        <v>1524</v>
      </c>
      <c r="M634" s="12">
        <v>1.23</v>
      </c>
      <c r="N634" s="19">
        <f t="shared" ref="N634:N663" si="856">1+6*L634/(L634+2000)+M634</f>
        <v>4.82477866061294</v>
      </c>
      <c r="O634" s="20">
        <v>11872</v>
      </c>
      <c r="P634" s="12">
        <v>0.99</v>
      </c>
      <c r="Q634" s="12">
        <v>3.34</v>
      </c>
      <c r="R634" s="9">
        <f t="shared" ref="R634:R663" si="857">1+P634*Q634</f>
        <v>4.3066</v>
      </c>
      <c r="S634" s="10">
        <v>1.325</v>
      </c>
      <c r="T634" s="20">
        <v>1.15</v>
      </c>
      <c r="U634" s="21">
        <f t="shared" ref="U634:U663" si="858">((J634*K634*N634)+O634)*R634*S634*T634</f>
        <v>318661.793865423</v>
      </c>
      <c r="V634" s="18">
        <f>AI664</f>
        <v>8620541.15207199</v>
      </c>
      <c r="W634" s="18">
        <f>AF713</f>
        <v>516450.913004486</v>
      </c>
      <c r="X634" s="18">
        <f>AI694</f>
        <v>816345.403822776</v>
      </c>
      <c r="Y634" s="18">
        <f>AH729</f>
        <v>91641.79763424</v>
      </c>
      <c r="Z634" s="18">
        <v>18</v>
      </c>
      <c r="AA634" s="12">
        <v>1524</v>
      </c>
      <c r="AB634" s="12">
        <f t="shared" ref="AB634:AB640" si="859">2.04+0.6</f>
        <v>2.64</v>
      </c>
      <c r="AC634" s="13">
        <v>1.35</v>
      </c>
      <c r="AD634" s="14">
        <v>1.4</v>
      </c>
      <c r="AE634" s="15">
        <f t="shared" ref="AE634:AE663" si="860">AA634*AB634*AC634*AD634</f>
        <v>7604.1504</v>
      </c>
      <c r="AF634" s="12">
        <v>1</v>
      </c>
      <c r="AG634" s="12">
        <v>1524</v>
      </c>
      <c r="AH634" s="12">
        <v>1.23</v>
      </c>
      <c r="AI634" s="19">
        <f t="shared" ref="AI634:AI663" si="861">1+6*AG634/(AG634+2000)+AH634</f>
        <v>4.82477866061294</v>
      </c>
      <c r="AJ634" s="20">
        <v>11872</v>
      </c>
      <c r="AK634" s="12">
        <v>0.99</v>
      </c>
      <c r="AL634" s="12">
        <v>3.34</v>
      </c>
      <c r="AM634" s="9">
        <f t="shared" ref="AM634:AM663" si="862">1+AK634*AL634</f>
        <v>4.3066</v>
      </c>
      <c r="AN634" s="10">
        <v>1.325</v>
      </c>
      <c r="AO634" s="22">
        <v>1.165</v>
      </c>
      <c r="AP634" s="21">
        <f t="shared" ref="AP634:AP663" si="863">((AE634*AF634*AI634)+AJ634)*AM634*AN634*AO634</f>
        <v>322818.252046276</v>
      </c>
      <c r="AQ634" s="18">
        <f>BD664</f>
        <v>8509547.05998523</v>
      </c>
      <c r="AR634" s="18">
        <f>BA713</f>
        <v>516450.913004486</v>
      </c>
      <c r="AS634" s="18">
        <f>BD694</f>
        <v>1002065.47457299</v>
      </c>
      <c r="AT634" s="18">
        <f>BC729</f>
        <v>110094.5172096</v>
      </c>
      <c r="AU634" s="18">
        <v>18</v>
      </c>
      <c r="AV634" s="12">
        <v>1524</v>
      </c>
      <c r="AW634" s="12">
        <f t="shared" ref="AW634:AW640" si="864">2.04+0.6</f>
        <v>2.64</v>
      </c>
      <c r="AX634" s="13">
        <v>1.35</v>
      </c>
      <c r="AY634" s="14">
        <v>1.4</v>
      </c>
      <c r="AZ634" s="15">
        <f t="shared" ref="AZ634:AZ663" si="865">AV634*AW634*AX634*AY634</f>
        <v>7604.1504</v>
      </c>
      <c r="BA634" s="12">
        <v>1</v>
      </c>
      <c r="BB634" s="12">
        <v>1524</v>
      </c>
      <c r="BC634" s="12">
        <v>1.23</v>
      </c>
      <c r="BD634" s="19">
        <f t="shared" ref="BD634:BD663" si="866">1+6*BB634/(BB634+2000)+BC634</f>
        <v>4.82477866061294</v>
      </c>
      <c r="BE634" s="20">
        <v>11872</v>
      </c>
      <c r="BF634" s="12">
        <v>0.99</v>
      </c>
      <c r="BG634" s="12">
        <v>3.34</v>
      </c>
      <c r="BH634" s="9">
        <f t="shared" ref="BH634:BH663" si="867">1+BF634*BG634</f>
        <v>4.3066</v>
      </c>
      <c r="BI634" s="10">
        <v>1.325</v>
      </c>
      <c r="BJ634" s="20">
        <v>1.15</v>
      </c>
      <c r="BK634" s="21">
        <f t="shared" ref="BK634:BK663" si="868">((AZ634*BA634*BD634)+BE634)*BH634*BI634*BJ634</f>
        <v>318661.793865423</v>
      </c>
      <c r="BL634" s="18">
        <f>BY664</f>
        <v>8620541.15207199</v>
      </c>
      <c r="BM634" s="18">
        <f>BV713</f>
        <v>516450.913004486</v>
      </c>
      <c r="BN634" s="18">
        <f>BY694</f>
        <v>1137389.53172211</v>
      </c>
      <c r="BO634" s="18">
        <f>BX729</f>
        <v>110094.5172096</v>
      </c>
      <c r="BP634" s="18">
        <v>18</v>
      </c>
      <c r="BQ634" s="12">
        <v>1524</v>
      </c>
      <c r="BR634" s="12">
        <f t="shared" ref="BR634:BR640" si="869">2.04+0.6</f>
        <v>2.64</v>
      </c>
      <c r="BS634" s="13">
        <v>1.35</v>
      </c>
      <c r="BT634" s="14">
        <v>1.4</v>
      </c>
      <c r="BU634" s="15">
        <f t="shared" ref="BU634:BU663" si="870">BQ634*BR634*BS634*BT634</f>
        <v>7604.1504</v>
      </c>
      <c r="BV634" s="12">
        <v>1</v>
      </c>
      <c r="BW634" s="12">
        <v>1524</v>
      </c>
      <c r="BX634" s="12">
        <v>1.23</v>
      </c>
      <c r="BY634" s="19">
        <f t="shared" ref="BY634:BY663" si="871">1+6*BW634/(BW634+2000)+BX634</f>
        <v>4.82477866061294</v>
      </c>
      <c r="BZ634" s="20">
        <v>11872</v>
      </c>
      <c r="CA634" s="12">
        <v>0.99</v>
      </c>
      <c r="CB634" s="12">
        <v>3.34</v>
      </c>
      <c r="CC634" s="9">
        <f t="shared" ref="CC634:CC663" si="872">1+CA634*CB634</f>
        <v>4.3066</v>
      </c>
      <c r="CD634" s="10">
        <v>1.325</v>
      </c>
      <c r="CE634" s="22">
        <v>1.165</v>
      </c>
      <c r="CF634" s="21">
        <f t="shared" ref="CF634:CF663" si="873">((BU634*BV634*BY634)+BZ634)*CC634*CD634*CE634</f>
        <v>322818.252046276</v>
      </c>
      <c r="CG634" s="18">
        <f>CT664</f>
        <v>10013727.8265082</v>
      </c>
      <c r="CH634" s="18">
        <f>CQ713</f>
        <v>551736.146955105</v>
      </c>
      <c r="CI634" s="18">
        <f>CT694</f>
        <v>1040684.31395123</v>
      </c>
      <c r="CJ634" s="18">
        <f>CS729</f>
        <v>106843.87717632</v>
      </c>
      <c r="CK634" s="18">
        <v>18</v>
      </c>
      <c r="CL634" s="12">
        <f t="shared" ref="CL634:CL663" si="874">1524+145</f>
        <v>1669</v>
      </c>
      <c r="CM634" s="12">
        <f t="shared" ref="CM634:CM640" si="875">2.04+0.6</f>
        <v>2.64</v>
      </c>
      <c r="CN634" s="13">
        <v>1.35</v>
      </c>
      <c r="CO634" s="14">
        <v>1.4</v>
      </c>
      <c r="CP634" s="15">
        <f t="shared" ref="CP634:CP663" si="876">CL634*CM634*CN634*CO634</f>
        <v>8327.6424</v>
      </c>
      <c r="CQ634" s="12">
        <v>1</v>
      </c>
      <c r="CR634" s="12">
        <f t="shared" ref="CR634:CR663" si="877">1524+145</f>
        <v>1669</v>
      </c>
      <c r="CS634" s="12">
        <v>1.23</v>
      </c>
      <c r="CT634" s="19">
        <f t="shared" ref="CT634:CT663" si="878">1+6*CR634/(CR634+2000)+CS634</f>
        <v>4.95935404742437</v>
      </c>
      <c r="CU634" s="20">
        <v>11872</v>
      </c>
      <c r="CV634" s="12">
        <v>0.99</v>
      </c>
      <c r="CW634" s="12">
        <v>3.34</v>
      </c>
      <c r="CX634" s="9">
        <f t="shared" ref="CX634:CX663" si="879">1+CV634*CW634</f>
        <v>4.3066</v>
      </c>
      <c r="CY634" s="10">
        <v>1.325</v>
      </c>
      <c r="CZ634" s="22">
        <f t="shared" ref="CZ634:CZ663" si="880">1.15+0.085</f>
        <v>1.235</v>
      </c>
      <c r="DA634" s="21">
        <f t="shared" ref="DA634:DA663" si="881">((CP634*CQ634*CT634)+CU634)*CX634*CY634*CZ634</f>
        <v>374712.463444446</v>
      </c>
      <c r="DB634" s="18">
        <f>DO664</f>
        <v>10013727.8265082</v>
      </c>
      <c r="DC634" s="18">
        <f>DL713</f>
        <v>551736.146955105</v>
      </c>
      <c r="DD634" s="18">
        <f>DO694</f>
        <v>1450197.30215012</v>
      </c>
      <c r="DE634" s="18">
        <f>DN729</f>
        <v>128207.3578992</v>
      </c>
      <c r="DF634" s="18">
        <v>18</v>
      </c>
      <c r="DG634" s="12">
        <f t="shared" ref="DG634:DG663" si="882">1524+145</f>
        <v>1669</v>
      </c>
      <c r="DH634" s="12">
        <f t="shared" ref="DH634:DH640" si="883">2.04+0.6</f>
        <v>2.64</v>
      </c>
      <c r="DI634" s="13">
        <v>1.35</v>
      </c>
      <c r="DJ634" s="14">
        <v>1.4</v>
      </c>
      <c r="DK634" s="15">
        <f t="shared" ref="DK634:DK663" si="884">DG634*DH634*DI634*DJ634</f>
        <v>8327.6424</v>
      </c>
      <c r="DL634" s="12">
        <v>1</v>
      </c>
      <c r="DM634" s="12">
        <f t="shared" ref="DM634:DM663" si="885">1524+145</f>
        <v>1669</v>
      </c>
      <c r="DN634" s="12">
        <v>1.23</v>
      </c>
      <c r="DO634" s="19">
        <f t="shared" ref="DO634:DO663" si="886">1+6*DM634/(DM634+2000)+DN634</f>
        <v>4.95935404742437</v>
      </c>
      <c r="DP634" s="20">
        <v>11872</v>
      </c>
      <c r="DQ634" s="12">
        <v>0.99</v>
      </c>
      <c r="DR634" s="12">
        <v>3.34</v>
      </c>
      <c r="DS634" s="9">
        <f t="shared" ref="DS634:DS663" si="887">1+DQ634*DR634</f>
        <v>4.3066</v>
      </c>
      <c r="DT634" s="10">
        <v>1.325</v>
      </c>
      <c r="DU634" s="22">
        <f t="shared" ref="DU634:DU663" si="888">1.15+0.085</f>
        <v>1.235</v>
      </c>
      <c r="DV634" s="21">
        <f t="shared" ref="DV634:DV663" si="889">((DK634*DL634*DO634)+DP634)*DS634*DT634*DU634</f>
        <v>374712.463444446</v>
      </c>
      <c r="DW634" s="18">
        <f>EJ664</f>
        <v>13143314.3571974</v>
      </c>
      <c r="DX634" s="18">
        <f>EG713</f>
        <v>655261.192185705</v>
      </c>
      <c r="DY634" s="18">
        <f>EJ694</f>
        <v>2166870.35321567</v>
      </c>
      <c r="DZ634" s="18">
        <f>EI729</f>
        <v>158187.6429552</v>
      </c>
      <c r="EA634" s="18">
        <v>18</v>
      </c>
      <c r="EB634" s="12">
        <f t="shared" ref="EB634:EB663" si="890">1524+145</f>
        <v>1669</v>
      </c>
      <c r="EC634" s="12">
        <f t="shared" ref="EC634:EC640" si="891">2.04+0.6</f>
        <v>2.64</v>
      </c>
      <c r="ED634" s="13">
        <v>1.35</v>
      </c>
      <c r="EE634" s="14">
        <v>1.4</v>
      </c>
      <c r="EF634" s="15">
        <f t="shared" ref="EF634:EF663" si="892">EB634*EC634*ED634*EE634</f>
        <v>8327.6424</v>
      </c>
      <c r="EG634" s="12">
        <v>1</v>
      </c>
      <c r="EH634" s="12">
        <f t="shared" ref="EH634:EH663" si="893">1524+145</f>
        <v>1669</v>
      </c>
      <c r="EI634" s="12">
        <v>1.32</v>
      </c>
      <c r="EJ634" s="19">
        <f t="shared" ref="EJ634:EJ663" si="894">1+6*EH634/(EH634+2000)+EI634</f>
        <v>5.04935404742437</v>
      </c>
      <c r="EK634" s="20">
        <v>11872</v>
      </c>
      <c r="EL634" s="12">
        <v>0.99</v>
      </c>
      <c r="EM634" s="12">
        <v>4.14</v>
      </c>
      <c r="EN634" s="9">
        <f t="shared" ref="EN634:EN663" si="895">1+EL634*EM634</f>
        <v>5.0986</v>
      </c>
      <c r="EO634" s="10">
        <v>1.325</v>
      </c>
      <c r="EP634" s="22">
        <f t="shared" ref="EP634:EP663" si="896">1.15+0.2</f>
        <v>1.35</v>
      </c>
      <c r="EQ634" s="21">
        <f t="shared" ref="EQ634:EQ663" si="897">((EF634*EG634*EJ634)+EK634)*EN634*EO634*EP634</f>
        <v>491767.990491132</v>
      </c>
    </row>
    <row r="635" s="1" customFormat="1" customHeight="1" spans="1:147">
      <c r="A635" s="23" t="s">
        <v>31</v>
      </c>
      <c r="B635" s="23"/>
      <c r="C635" s="23"/>
      <c r="D635" s="24" t="s">
        <v>32</v>
      </c>
      <c r="E635" s="24"/>
      <c r="F635" s="12">
        <v>1524</v>
      </c>
      <c r="G635" s="12">
        <f t="shared" si="854"/>
        <v>2.64</v>
      </c>
      <c r="H635" s="13">
        <v>1.35</v>
      </c>
      <c r="I635" s="14">
        <v>1.4</v>
      </c>
      <c r="J635" s="15">
        <f t="shared" si="855"/>
        <v>7604.1504</v>
      </c>
      <c r="K635" s="12">
        <v>1</v>
      </c>
      <c r="L635" s="12">
        <v>1524</v>
      </c>
      <c r="M635" s="12">
        <v>1.23</v>
      </c>
      <c r="N635" s="19">
        <f t="shared" si="856"/>
        <v>4.82477866061294</v>
      </c>
      <c r="O635" s="20">
        <v>11872</v>
      </c>
      <c r="P635" s="12">
        <v>0.99</v>
      </c>
      <c r="Q635" s="12">
        <v>3.34</v>
      </c>
      <c r="R635" s="9">
        <f t="shared" si="857"/>
        <v>4.3066</v>
      </c>
      <c r="S635" s="10">
        <v>1.325</v>
      </c>
      <c r="T635" s="20">
        <v>1.15</v>
      </c>
      <c r="U635" s="21">
        <f t="shared" si="858"/>
        <v>318661.793865423</v>
      </c>
      <c r="V635" s="23" t="s">
        <v>31</v>
      </c>
      <c r="W635" s="23"/>
      <c r="X635" s="23"/>
      <c r="Y635" s="24" t="s">
        <v>32</v>
      </c>
      <c r="Z635" s="24"/>
      <c r="AA635" s="12">
        <v>1524</v>
      </c>
      <c r="AB635" s="12">
        <f t="shared" si="859"/>
        <v>2.64</v>
      </c>
      <c r="AC635" s="13">
        <v>1.35</v>
      </c>
      <c r="AD635" s="14">
        <v>1.4</v>
      </c>
      <c r="AE635" s="15">
        <f t="shared" si="860"/>
        <v>7604.1504</v>
      </c>
      <c r="AF635" s="12">
        <v>1</v>
      </c>
      <c r="AG635" s="12">
        <v>1524</v>
      </c>
      <c r="AH635" s="12">
        <v>1.23</v>
      </c>
      <c r="AI635" s="19">
        <f t="shared" si="861"/>
        <v>4.82477866061294</v>
      </c>
      <c r="AJ635" s="20">
        <v>11872</v>
      </c>
      <c r="AK635" s="12">
        <v>0.99</v>
      </c>
      <c r="AL635" s="12">
        <v>3.34</v>
      </c>
      <c r="AM635" s="9">
        <f t="shared" si="862"/>
        <v>4.3066</v>
      </c>
      <c r="AN635" s="10">
        <v>1.325</v>
      </c>
      <c r="AO635" s="22">
        <v>1.165</v>
      </c>
      <c r="AP635" s="21">
        <f t="shared" si="863"/>
        <v>322818.252046276</v>
      </c>
      <c r="AQ635" s="23" t="s">
        <v>31</v>
      </c>
      <c r="AR635" s="23"/>
      <c r="AS635" s="23"/>
      <c r="AT635" s="24" t="s">
        <v>32</v>
      </c>
      <c r="AU635" s="24"/>
      <c r="AV635" s="12">
        <v>1524</v>
      </c>
      <c r="AW635" s="12">
        <f t="shared" si="864"/>
        <v>2.64</v>
      </c>
      <c r="AX635" s="13">
        <v>1.35</v>
      </c>
      <c r="AY635" s="14">
        <v>1.4</v>
      </c>
      <c r="AZ635" s="15">
        <f t="shared" si="865"/>
        <v>7604.1504</v>
      </c>
      <c r="BA635" s="12">
        <v>1</v>
      </c>
      <c r="BB635" s="12">
        <v>1524</v>
      </c>
      <c r="BC635" s="12">
        <v>1.23</v>
      </c>
      <c r="BD635" s="19">
        <f t="shared" si="866"/>
        <v>4.82477866061294</v>
      </c>
      <c r="BE635" s="20">
        <v>11872</v>
      </c>
      <c r="BF635" s="12">
        <v>0.99</v>
      </c>
      <c r="BG635" s="12">
        <v>3.34</v>
      </c>
      <c r="BH635" s="9">
        <f t="shared" si="867"/>
        <v>4.3066</v>
      </c>
      <c r="BI635" s="10">
        <v>1.325</v>
      </c>
      <c r="BJ635" s="20">
        <v>1.15</v>
      </c>
      <c r="BK635" s="21">
        <f t="shared" si="868"/>
        <v>318661.793865423</v>
      </c>
      <c r="BL635" s="23" t="s">
        <v>31</v>
      </c>
      <c r="BM635" s="23"/>
      <c r="BN635" s="23"/>
      <c r="BO635" s="24" t="s">
        <v>32</v>
      </c>
      <c r="BP635" s="24"/>
      <c r="BQ635" s="12">
        <v>1524</v>
      </c>
      <c r="BR635" s="12">
        <f t="shared" si="869"/>
        <v>2.64</v>
      </c>
      <c r="BS635" s="13">
        <v>1.35</v>
      </c>
      <c r="BT635" s="14">
        <v>1.4</v>
      </c>
      <c r="BU635" s="15">
        <f t="shared" si="870"/>
        <v>7604.1504</v>
      </c>
      <c r="BV635" s="12">
        <v>1</v>
      </c>
      <c r="BW635" s="12">
        <v>1524</v>
      </c>
      <c r="BX635" s="12">
        <v>1.23</v>
      </c>
      <c r="BY635" s="19">
        <f t="shared" si="871"/>
        <v>4.82477866061294</v>
      </c>
      <c r="BZ635" s="20">
        <v>11872</v>
      </c>
      <c r="CA635" s="12">
        <v>0.99</v>
      </c>
      <c r="CB635" s="12">
        <v>3.34</v>
      </c>
      <c r="CC635" s="9">
        <f t="shared" si="872"/>
        <v>4.3066</v>
      </c>
      <c r="CD635" s="10">
        <v>1.325</v>
      </c>
      <c r="CE635" s="22">
        <v>1.165</v>
      </c>
      <c r="CF635" s="21">
        <f t="shared" si="873"/>
        <v>322818.252046276</v>
      </c>
      <c r="CG635" s="23" t="s">
        <v>31</v>
      </c>
      <c r="CH635" s="23"/>
      <c r="CI635" s="23"/>
      <c r="CJ635" s="24" t="s">
        <v>32</v>
      </c>
      <c r="CK635" s="24"/>
      <c r="CL635" s="12">
        <f t="shared" si="874"/>
        <v>1669</v>
      </c>
      <c r="CM635" s="12">
        <f t="shared" si="875"/>
        <v>2.64</v>
      </c>
      <c r="CN635" s="13">
        <v>1.35</v>
      </c>
      <c r="CO635" s="14">
        <v>1.4</v>
      </c>
      <c r="CP635" s="15">
        <f t="shared" si="876"/>
        <v>8327.6424</v>
      </c>
      <c r="CQ635" s="12">
        <v>1</v>
      </c>
      <c r="CR635" s="12">
        <f t="shared" si="877"/>
        <v>1669</v>
      </c>
      <c r="CS635" s="12">
        <v>1.23</v>
      </c>
      <c r="CT635" s="19">
        <f t="shared" si="878"/>
        <v>4.95935404742437</v>
      </c>
      <c r="CU635" s="20">
        <v>11872</v>
      </c>
      <c r="CV635" s="12">
        <v>0.99</v>
      </c>
      <c r="CW635" s="12">
        <v>3.34</v>
      </c>
      <c r="CX635" s="9">
        <f t="shared" si="879"/>
        <v>4.3066</v>
      </c>
      <c r="CY635" s="10">
        <v>1.325</v>
      </c>
      <c r="CZ635" s="22">
        <f t="shared" si="880"/>
        <v>1.235</v>
      </c>
      <c r="DA635" s="21">
        <f t="shared" si="881"/>
        <v>374712.463444446</v>
      </c>
      <c r="DB635" s="23" t="s">
        <v>31</v>
      </c>
      <c r="DC635" s="23"/>
      <c r="DD635" s="23"/>
      <c r="DE635" s="24" t="s">
        <v>32</v>
      </c>
      <c r="DF635" s="24"/>
      <c r="DG635" s="12">
        <f t="shared" si="882"/>
        <v>1669</v>
      </c>
      <c r="DH635" s="12">
        <f t="shared" si="883"/>
        <v>2.64</v>
      </c>
      <c r="DI635" s="13">
        <v>1.35</v>
      </c>
      <c r="DJ635" s="14">
        <v>1.4</v>
      </c>
      <c r="DK635" s="15">
        <f t="shared" si="884"/>
        <v>8327.6424</v>
      </c>
      <c r="DL635" s="12">
        <v>1</v>
      </c>
      <c r="DM635" s="12">
        <f t="shared" si="885"/>
        <v>1669</v>
      </c>
      <c r="DN635" s="12">
        <v>1.23</v>
      </c>
      <c r="DO635" s="19">
        <f t="shared" si="886"/>
        <v>4.95935404742437</v>
      </c>
      <c r="DP635" s="20">
        <v>11872</v>
      </c>
      <c r="DQ635" s="12">
        <v>0.99</v>
      </c>
      <c r="DR635" s="12">
        <v>3.34</v>
      </c>
      <c r="DS635" s="9">
        <f t="shared" si="887"/>
        <v>4.3066</v>
      </c>
      <c r="DT635" s="10">
        <v>1.325</v>
      </c>
      <c r="DU635" s="22">
        <f t="shared" si="888"/>
        <v>1.235</v>
      </c>
      <c r="DV635" s="21">
        <f t="shared" si="889"/>
        <v>374712.463444446</v>
      </c>
      <c r="DW635" s="23" t="s">
        <v>31</v>
      </c>
      <c r="DX635" s="23"/>
      <c r="DY635" s="23"/>
      <c r="DZ635" s="24" t="s">
        <v>32</v>
      </c>
      <c r="EA635" s="24"/>
      <c r="EB635" s="12">
        <f t="shared" si="890"/>
        <v>1669</v>
      </c>
      <c r="EC635" s="12">
        <f t="shared" si="891"/>
        <v>2.64</v>
      </c>
      <c r="ED635" s="13">
        <v>1.35</v>
      </c>
      <c r="EE635" s="14">
        <v>1.4</v>
      </c>
      <c r="EF635" s="15">
        <f t="shared" si="892"/>
        <v>8327.6424</v>
      </c>
      <c r="EG635" s="12">
        <v>1</v>
      </c>
      <c r="EH635" s="12">
        <f t="shared" si="893"/>
        <v>1669</v>
      </c>
      <c r="EI635" s="12">
        <v>1.32</v>
      </c>
      <c r="EJ635" s="19">
        <f t="shared" si="894"/>
        <v>5.04935404742437</v>
      </c>
      <c r="EK635" s="20">
        <v>11872</v>
      </c>
      <c r="EL635" s="12">
        <v>0.99</v>
      </c>
      <c r="EM635" s="12">
        <v>4.14</v>
      </c>
      <c r="EN635" s="9">
        <f t="shared" si="895"/>
        <v>5.0986</v>
      </c>
      <c r="EO635" s="10">
        <v>1.325</v>
      </c>
      <c r="EP635" s="22">
        <f t="shared" si="896"/>
        <v>1.35</v>
      </c>
      <c r="EQ635" s="21">
        <f t="shared" si="897"/>
        <v>491767.990491132</v>
      </c>
    </row>
    <row r="636" s="1" customFormat="1" customHeight="1" spans="1:147">
      <c r="A636" s="23"/>
      <c r="B636" s="23"/>
      <c r="C636" s="23"/>
      <c r="D636" s="24"/>
      <c r="E636" s="24"/>
      <c r="F636" s="12">
        <v>1524</v>
      </c>
      <c r="G636" s="12">
        <f>2.72+0.6</f>
        <v>3.32</v>
      </c>
      <c r="H636" s="13">
        <v>1.35</v>
      </c>
      <c r="I636" s="14">
        <v>1.4</v>
      </c>
      <c r="J636" s="15">
        <f t="shared" si="855"/>
        <v>9562.7952</v>
      </c>
      <c r="K636" s="12">
        <v>1</v>
      </c>
      <c r="L636" s="12">
        <v>1524</v>
      </c>
      <c r="M636" s="12">
        <v>1.23</v>
      </c>
      <c r="N636" s="19">
        <f t="shared" si="856"/>
        <v>4.82477866061294</v>
      </c>
      <c r="O636" s="20">
        <v>11872</v>
      </c>
      <c r="P636" s="12">
        <v>0.99</v>
      </c>
      <c r="Q636" s="12">
        <v>3.34</v>
      </c>
      <c r="R636" s="9">
        <f t="shared" si="857"/>
        <v>4.3066</v>
      </c>
      <c r="S636" s="10">
        <v>1.325</v>
      </c>
      <c r="T636" s="20">
        <v>1.15</v>
      </c>
      <c r="U636" s="21">
        <f t="shared" si="858"/>
        <v>380674.592747244</v>
      </c>
      <c r="V636" s="23"/>
      <c r="W636" s="23"/>
      <c r="X636" s="23"/>
      <c r="Y636" s="24"/>
      <c r="Z636" s="24"/>
      <c r="AA636" s="12">
        <v>1524</v>
      </c>
      <c r="AB636" s="12">
        <f>2.72+0.6</f>
        <v>3.32</v>
      </c>
      <c r="AC636" s="13">
        <v>1.35</v>
      </c>
      <c r="AD636" s="14">
        <v>1.4</v>
      </c>
      <c r="AE636" s="15">
        <f t="shared" si="860"/>
        <v>9562.7952</v>
      </c>
      <c r="AF636" s="12">
        <v>1</v>
      </c>
      <c r="AG636" s="12">
        <v>1524</v>
      </c>
      <c r="AH636" s="12">
        <v>1.23</v>
      </c>
      <c r="AI636" s="19">
        <f t="shared" si="861"/>
        <v>4.82477866061294</v>
      </c>
      <c r="AJ636" s="20">
        <v>11872</v>
      </c>
      <c r="AK636" s="12">
        <v>0.99</v>
      </c>
      <c r="AL636" s="12">
        <v>3.34</v>
      </c>
      <c r="AM636" s="9">
        <f t="shared" si="862"/>
        <v>4.3066</v>
      </c>
      <c r="AN636" s="10">
        <v>1.325</v>
      </c>
      <c r="AO636" s="22">
        <v>1.165</v>
      </c>
      <c r="AP636" s="21">
        <f t="shared" si="863"/>
        <v>385639.913522208</v>
      </c>
      <c r="AQ636" s="23"/>
      <c r="AR636" s="23"/>
      <c r="AS636" s="23"/>
      <c r="AT636" s="24"/>
      <c r="AU636" s="24"/>
      <c r="AV636" s="12">
        <v>1524</v>
      </c>
      <c r="AW636" s="12">
        <f>2.72+0.6</f>
        <v>3.32</v>
      </c>
      <c r="AX636" s="13">
        <v>1.35</v>
      </c>
      <c r="AY636" s="14">
        <v>1.4</v>
      </c>
      <c r="AZ636" s="15">
        <f t="shared" si="865"/>
        <v>9562.7952</v>
      </c>
      <c r="BA636" s="12">
        <v>1</v>
      </c>
      <c r="BB636" s="12">
        <v>1524</v>
      </c>
      <c r="BC636" s="12">
        <v>1.23</v>
      </c>
      <c r="BD636" s="19">
        <f t="shared" si="866"/>
        <v>4.82477866061294</v>
      </c>
      <c r="BE636" s="20">
        <v>11872</v>
      </c>
      <c r="BF636" s="12">
        <v>0.99</v>
      </c>
      <c r="BG636" s="12">
        <v>3.34</v>
      </c>
      <c r="BH636" s="9">
        <f t="shared" si="867"/>
        <v>4.3066</v>
      </c>
      <c r="BI636" s="10">
        <v>1.325</v>
      </c>
      <c r="BJ636" s="20">
        <v>1.15</v>
      </c>
      <c r="BK636" s="21">
        <f t="shared" si="868"/>
        <v>380674.592747244</v>
      </c>
      <c r="BL636" s="23"/>
      <c r="BM636" s="23"/>
      <c r="BN636" s="23"/>
      <c r="BO636" s="24"/>
      <c r="BP636" s="24"/>
      <c r="BQ636" s="12">
        <v>1524</v>
      </c>
      <c r="BR636" s="12">
        <f>2.72+0.6</f>
        <v>3.32</v>
      </c>
      <c r="BS636" s="13">
        <v>1.35</v>
      </c>
      <c r="BT636" s="14">
        <v>1.4</v>
      </c>
      <c r="BU636" s="15">
        <f t="shared" si="870"/>
        <v>9562.7952</v>
      </c>
      <c r="BV636" s="12">
        <v>1</v>
      </c>
      <c r="BW636" s="12">
        <v>1524</v>
      </c>
      <c r="BX636" s="12">
        <v>1.23</v>
      </c>
      <c r="BY636" s="19">
        <f t="shared" si="871"/>
        <v>4.82477866061294</v>
      </c>
      <c r="BZ636" s="20">
        <v>11872</v>
      </c>
      <c r="CA636" s="12">
        <v>0.99</v>
      </c>
      <c r="CB636" s="12">
        <v>3.34</v>
      </c>
      <c r="CC636" s="9">
        <f t="shared" si="872"/>
        <v>4.3066</v>
      </c>
      <c r="CD636" s="10">
        <v>1.325</v>
      </c>
      <c r="CE636" s="22">
        <v>1.165</v>
      </c>
      <c r="CF636" s="21">
        <f t="shared" si="873"/>
        <v>385639.913522208</v>
      </c>
      <c r="CG636" s="23"/>
      <c r="CH636" s="23"/>
      <c r="CI636" s="23"/>
      <c r="CJ636" s="24"/>
      <c r="CK636" s="24"/>
      <c r="CL636" s="12">
        <f t="shared" si="874"/>
        <v>1669</v>
      </c>
      <c r="CM636" s="12">
        <f>2.72+0.6</f>
        <v>3.32</v>
      </c>
      <c r="CN636" s="13">
        <v>1.35</v>
      </c>
      <c r="CO636" s="14">
        <v>1.4</v>
      </c>
      <c r="CP636" s="15">
        <f t="shared" si="876"/>
        <v>10472.6412</v>
      </c>
      <c r="CQ636" s="12">
        <v>1</v>
      </c>
      <c r="CR636" s="12">
        <f t="shared" si="877"/>
        <v>1669</v>
      </c>
      <c r="CS636" s="12">
        <v>1.23</v>
      </c>
      <c r="CT636" s="19">
        <f t="shared" si="878"/>
        <v>4.95935404742437</v>
      </c>
      <c r="CU636" s="20">
        <v>11872</v>
      </c>
      <c r="CV636" s="12">
        <v>0.99</v>
      </c>
      <c r="CW636" s="12">
        <v>3.34</v>
      </c>
      <c r="CX636" s="9">
        <f t="shared" si="879"/>
        <v>4.3066</v>
      </c>
      <c r="CY636" s="10">
        <v>1.325</v>
      </c>
      <c r="CZ636" s="22">
        <f t="shared" si="880"/>
        <v>1.235</v>
      </c>
      <c r="DA636" s="21">
        <f t="shared" si="881"/>
        <v>449679.361138671</v>
      </c>
      <c r="DB636" s="23"/>
      <c r="DC636" s="23"/>
      <c r="DD636" s="23"/>
      <c r="DE636" s="24"/>
      <c r="DF636" s="24"/>
      <c r="DG636" s="12">
        <f t="shared" si="882"/>
        <v>1669</v>
      </c>
      <c r="DH636" s="12">
        <f>2.72+0.6</f>
        <v>3.32</v>
      </c>
      <c r="DI636" s="13">
        <v>1.35</v>
      </c>
      <c r="DJ636" s="14">
        <v>1.4</v>
      </c>
      <c r="DK636" s="15">
        <f t="shared" si="884"/>
        <v>10472.6412</v>
      </c>
      <c r="DL636" s="12">
        <v>1</v>
      </c>
      <c r="DM636" s="12">
        <f t="shared" si="885"/>
        <v>1669</v>
      </c>
      <c r="DN636" s="12">
        <v>1.23</v>
      </c>
      <c r="DO636" s="19">
        <f t="shared" si="886"/>
        <v>4.95935404742437</v>
      </c>
      <c r="DP636" s="20">
        <v>11872</v>
      </c>
      <c r="DQ636" s="12">
        <v>0.99</v>
      </c>
      <c r="DR636" s="12">
        <v>3.34</v>
      </c>
      <c r="DS636" s="9">
        <f t="shared" si="887"/>
        <v>4.3066</v>
      </c>
      <c r="DT636" s="10">
        <v>1.325</v>
      </c>
      <c r="DU636" s="22">
        <f t="shared" si="888"/>
        <v>1.235</v>
      </c>
      <c r="DV636" s="21">
        <f t="shared" si="889"/>
        <v>449679.361138671</v>
      </c>
      <c r="DW636" s="23"/>
      <c r="DX636" s="23"/>
      <c r="DY636" s="23"/>
      <c r="DZ636" s="24"/>
      <c r="EA636" s="24"/>
      <c r="EB636" s="12">
        <f t="shared" si="890"/>
        <v>1669</v>
      </c>
      <c r="EC636" s="12">
        <f>2.72+0.6</f>
        <v>3.32</v>
      </c>
      <c r="ED636" s="13">
        <v>1.35</v>
      </c>
      <c r="EE636" s="14">
        <v>1.4</v>
      </c>
      <c r="EF636" s="15">
        <f t="shared" si="892"/>
        <v>10472.6412</v>
      </c>
      <c r="EG636" s="12">
        <v>1</v>
      </c>
      <c r="EH636" s="12">
        <f t="shared" si="893"/>
        <v>1669</v>
      </c>
      <c r="EI636" s="12">
        <v>1.32</v>
      </c>
      <c r="EJ636" s="19">
        <f t="shared" si="894"/>
        <v>5.04935404742437</v>
      </c>
      <c r="EK636" s="20">
        <v>11872</v>
      </c>
      <c r="EL636" s="12">
        <v>0.99</v>
      </c>
      <c r="EM636" s="12">
        <v>4.14</v>
      </c>
      <c r="EN636" s="9">
        <f t="shared" si="895"/>
        <v>5.0986</v>
      </c>
      <c r="EO636" s="10">
        <v>1.325</v>
      </c>
      <c r="EP636" s="22">
        <f t="shared" si="896"/>
        <v>1.35</v>
      </c>
      <c r="EQ636" s="21">
        <f t="shared" si="897"/>
        <v>590546.726674484</v>
      </c>
    </row>
    <row r="637" s="1" customFormat="1" customHeight="1" spans="1:147">
      <c r="A637" s="25">
        <f>SUM(A634:D634)</f>
        <v>9837263.48534817</v>
      </c>
      <c r="B637" s="25"/>
      <c r="C637" s="25"/>
      <c r="D637" s="26">
        <f>A637/E634</f>
        <v>546514.638074898</v>
      </c>
      <c r="E637" s="26"/>
      <c r="F637" s="12">
        <v>1524</v>
      </c>
      <c r="G637" s="12">
        <f>0.85+0.6</f>
        <v>1.45</v>
      </c>
      <c r="H637" s="13">
        <v>1.35</v>
      </c>
      <c r="I637" s="14">
        <v>1.4</v>
      </c>
      <c r="J637" s="15">
        <f t="shared" si="855"/>
        <v>4176.522</v>
      </c>
      <c r="K637" s="12">
        <v>1</v>
      </c>
      <c r="L637" s="12">
        <v>1524</v>
      </c>
      <c r="M637" s="12">
        <v>1.23</v>
      </c>
      <c r="N637" s="19">
        <f t="shared" si="856"/>
        <v>4.82477866061294</v>
      </c>
      <c r="O637" s="20">
        <v>11872</v>
      </c>
      <c r="P637" s="12">
        <v>0.99</v>
      </c>
      <c r="Q637" s="12">
        <v>3.34</v>
      </c>
      <c r="R637" s="9">
        <f t="shared" si="857"/>
        <v>4.3066</v>
      </c>
      <c r="S637" s="10">
        <v>1.325</v>
      </c>
      <c r="T637" s="20">
        <v>1.15</v>
      </c>
      <c r="U637" s="21">
        <f t="shared" si="858"/>
        <v>210139.395822236</v>
      </c>
      <c r="V637" s="25">
        <f>SUM(V634:Y634)</f>
        <v>10044979.2665335</v>
      </c>
      <c r="W637" s="25"/>
      <c r="X637" s="25"/>
      <c r="Y637" s="26">
        <f>V637/Z634</f>
        <v>558054.403696305</v>
      </c>
      <c r="Z637" s="26"/>
      <c r="AA637" s="12">
        <v>1524</v>
      </c>
      <c r="AB637" s="12">
        <f>0.85+0.6</f>
        <v>1.45</v>
      </c>
      <c r="AC637" s="13">
        <v>1.35</v>
      </c>
      <c r="AD637" s="14">
        <v>1.4</v>
      </c>
      <c r="AE637" s="15">
        <f t="shared" si="860"/>
        <v>4176.522</v>
      </c>
      <c r="AF637" s="12">
        <v>1</v>
      </c>
      <c r="AG637" s="12">
        <v>1524</v>
      </c>
      <c r="AH637" s="12">
        <v>1.23</v>
      </c>
      <c r="AI637" s="19">
        <f t="shared" si="861"/>
        <v>4.82477866061294</v>
      </c>
      <c r="AJ637" s="20">
        <v>11872</v>
      </c>
      <c r="AK637" s="12">
        <v>0.99</v>
      </c>
      <c r="AL637" s="12">
        <v>3.34</v>
      </c>
      <c r="AM637" s="9">
        <f t="shared" si="862"/>
        <v>4.3066</v>
      </c>
      <c r="AN637" s="10">
        <v>1.325</v>
      </c>
      <c r="AO637" s="22">
        <v>1.165</v>
      </c>
      <c r="AP637" s="21">
        <f t="shared" si="863"/>
        <v>212880.344463396</v>
      </c>
      <c r="AQ637" s="25">
        <f>SUM(AQ634:AT634)</f>
        <v>10138157.9647723</v>
      </c>
      <c r="AR637" s="25"/>
      <c r="AS637" s="25"/>
      <c r="AT637" s="26">
        <f>AQ637/AU634</f>
        <v>563230.998042906</v>
      </c>
      <c r="AU637" s="26"/>
      <c r="AV637" s="12">
        <v>1524</v>
      </c>
      <c r="AW637" s="12">
        <f>0.85+0.6</f>
        <v>1.45</v>
      </c>
      <c r="AX637" s="13">
        <v>1.35</v>
      </c>
      <c r="AY637" s="14">
        <v>1.4</v>
      </c>
      <c r="AZ637" s="15">
        <f t="shared" si="865"/>
        <v>4176.522</v>
      </c>
      <c r="BA637" s="12">
        <v>1</v>
      </c>
      <c r="BB637" s="12">
        <v>1524</v>
      </c>
      <c r="BC637" s="12">
        <v>1.23</v>
      </c>
      <c r="BD637" s="19">
        <f t="shared" si="866"/>
        <v>4.82477866061294</v>
      </c>
      <c r="BE637" s="20">
        <v>11872</v>
      </c>
      <c r="BF637" s="12">
        <v>0.99</v>
      </c>
      <c r="BG637" s="12">
        <v>3.34</v>
      </c>
      <c r="BH637" s="9">
        <f t="shared" si="867"/>
        <v>4.3066</v>
      </c>
      <c r="BI637" s="10">
        <v>1.325</v>
      </c>
      <c r="BJ637" s="20">
        <v>1.15</v>
      </c>
      <c r="BK637" s="21">
        <f t="shared" si="868"/>
        <v>210139.395822236</v>
      </c>
      <c r="BL637" s="25">
        <f>SUM(BL634:BO634)</f>
        <v>10384476.1140082</v>
      </c>
      <c r="BM637" s="25"/>
      <c r="BN637" s="25"/>
      <c r="BO637" s="26">
        <f>BL637/BP634</f>
        <v>576915.339667121</v>
      </c>
      <c r="BP637" s="26"/>
      <c r="BQ637" s="12">
        <v>1524</v>
      </c>
      <c r="BR637" s="12">
        <f>0.85+0.6</f>
        <v>1.45</v>
      </c>
      <c r="BS637" s="13">
        <v>1.35</v>
      </c>
      <c r="BT637" s="14">
        <v>1.4</v>
      </c>
      <c r="BU637" s="15">
        <f t="shared" si="870"/>
        <v>4176.522</v>
      </c>
      <c r="BV637" s="12">
        <v>1</v>
      </c>
      <c r="BW637" s="12">
        <v>1524</v>
      </c>
      <c r="BX637" s="12">
        <v>1.23</v>
      </c>
      <c r="BY637" s="19">
        <f t="shared" si="871"/>
        <v>4.82477866061294</v>
      </c>
      <c r="BZ637" s="20">
        <v>11872</v>
      </c>
      <c r="CA637" s="12">
        <v>0.99</v>
      </c>
      <c r="CB637" s="12">
        <v>3.34</v>
      </c>
      <c r="CC637" s="9">
        <f t="shared" si="872"/>
        <v>4.3066</v>
      </c>
      <c r="CD637" s="10">
        <v>1.325</v>
      </c>
      <c r="CE637" s="22">
        <v>1.165</v>
      </c>
      <c r="CF637" s="21">
        <f t="shared" si="873"/>
        <v>212880.344463396</v>
      </c>
      <c r="CG637" s="25">
        <f>SUM(CG634:CJ634)</f>
        <v>11712992.1645909</v>
      </c>
      <c r="CH637" s="25"/>
      <c r="CI637" s="25"/>
      <c r="CJ637" s="26">
        <f>CG637/CK634</f>
        <v>650721.786921716</v>
      </c>
      <c r="CK637" s="26"/>
      <c r="CL637" s="12">
        <f t="shared" si="874"/>
        <v>1669</v>
      </c>
      <c r="CM637" s="12">
        <f>0.85+0.6</f>
        <v>1.45</v>
      </c>
      <c r="CN637" s="13">
        <v>1.35</v>
      </c>
      <c r="CO637" s="14">
        <v>1.4</v>
      </c>
      <c r="CP637" s="15">
        <f t="shared" si="876"/>
        <v>4573.8945</v>
      </c>
      <c r="CQ637" s="12">
        <v>1</v>
      </c>
      <c r="CR637" s="12">
        <f t="shared" si="877"/>
        <v>1669</v>
      </c>
      <c r="CS637" s="12">
        <v>1.23</v>
      </c>
      <c r="CT637" s="19">
        <f t="shared" si="878"/>
        <v>4.95935404742437</v>
      </c>
      <c r="CU637" s="20">
        <v>11872</v>
      </c>
      <c r="CV637" s="12">
        <v>0.99</v>
      </c>
      <c r="CW637" s="12">
        <v>3.34</v>
      </c>
      <c r="CX637" s="9">
        <f t="shared" si="879"/>
        <v>4.3066</v>
      </c>
      <c r="CY637" s="10">
        <v>1.325</v>
      </c>
      <c r="CZ637" s="22">
        <f t="shared" si="880"/>
        <v>1.235</v>
      </c>
      <c r="DA637" s="21">
        <f t="shared" si="881"/>
        <v>243520.392479554</v>
      </c>
      <c r="DB637" s="25">
        <f>SUM(DB634:DE634)</f>
        <v>12143868.6335127</v>
      </c>
      <c r="DC637" s="25"/>
      <c r="DD637" s="25"/>
      <c r="DE637" s="26">
        <f>DB637/DF634</f>
        <v>674659.368528482</v>
      </c>
      <c r="DF637" s="26"/>
      <c r="DG637" s="12">
        <f t="shared" si="882"/>
        <v>1669</v>
      </c>
      <c r="DH637" s="12">
        <f>0.85+0.6</f>
        <v>1.45</v>
      </c>
      <c r="DI637" s="13">
        <v>1.35</v>
      </c>
      <c r="DJ637" s="14">
        <v>1.4</v>
      </c>
      <c r="DK637" s="15">
        <f t="shared" si="884"/>
        <v>4573.8945</v>
      </c>
      <c r="DL637" s="12">
        <v>1</v>
      </c>
      <c r="DM637" s="12">
        <f t="shared" si="885"/>
        <v>1669</v>
      </c>
      <c r="DN637" s="12">
        <v>1.23</v>
      </c>
      <c r="DO637" s="19">
        <f t="shared" si="886"/>
        <v>4.95935404742437</v>
      </c>
      <c r="DP637" s="20">
        <v>11872</v>
      </c>
      <c r="DQ637" s="12">
        <v>0.99</v>
      </c>
      <c r="DR637" s="12">
        <v>3.34</v>
      </c>
      <c r="DS637" s="9">
        <f t="shared" si="887"/>
        <v>4.3066</v>
      </c>
      <c r="DT637" s="10">
        <v>1.325</v>
      </c>
      <c r="DU637" s="22">
        <f t="shared" si="888"/>
        <v>1.235</v>
      </c>
      <c r="DV637" s="21">
        <f t="shared" si="889"/>
        <v>243520.392479554</v>
      </c>
      <c r="DW637" s="25">
        <f>SUM(DW634:DZ634)</f>
        <v>16123633.545554</v>
      </c>
      <c r="DX637" s="25"/>
      <c r="DY637" s="25"/>
      <c r="DZ637" s="26">
        <f>DW637/EA634</f>
        <v>895757.419197445</v>
      </c>
      <c r="EA637" s="26"/>
      <c r="EB637" s="12">
        <f t="shared" si="890"/>
        <v>1669</v>
      </c>
      <c r="EC637" s="12">
        <f>0.85+0.6</f>
        <v>1.45</v>
      </c>
      <c r="ED637" s="13">
        <v>1.35</v>
      </c>
      <c r="EE637" s="14">
        <v>1.4</v>
      </c>
      <c r="EF637" s="15">
        <f t="shared" si="892"/>
        <v>4573.8945</v>
      </c>
      <c r="EG637" s="12">
        <v>1</v>
      </c>
      <c r="EH637" s="12">
        <f t="shared" si="893"/>
        <v>1669</v>
      </c>
      <c r="EI637" s="12">
        <v>1.32</v>
      </c>
      <c r="EJ637" s="19">
        <f t="shared" si="894"/>
        <v>5.04935404742437</v>
      </c>
      <c r="EK637" s="20">
        <v>11872</v>
      </c>
      <c r="EL637" s="12">
        <v>0.99</v>
      </c>
      <c r="EM637" s="12">
        <v>4.14</v>
      </c>
      <c r="EN637" s="9">
        <f t="shared" si="895"/>
        <v>5.0986</v>
      </c>
      <c r="EO637" s="10">
        <v>1.325</v>
      </c>
      <c r="EP637" s="22">
        <f t="shared" si="896"/>
        <v>1.35</v>
      </c>
      <c r="EQ637" s="21">
        <f t="shared" si="897"/>
        <v>318905.202170266</v>
      </c>
    </row>
    <row r="638" s="1" customFormat="1" customHeight="1" spans="1:147">
      <c r="A638" s="25"/>
      <c r="B638" s="25"/>
      <c r="C638" s="25"/>
      <c r="D638" s="26"/>
      <c r="E638" s="26"/>
      <c r="F638" s="12">
        <v>1524</v>
      </c>
      <c r="G638" s="12">
        <f>1.2+0.6</f>
        <v>1.8</v>
      </c>
      <c r="H638" s="13">
        <v>1.35</v>
      </c>
      <c r="I638" s="14">
        <v>1.4</v>
      </c>
      <c r="J638" s="15">
        <f t="shared" si="855"/>
        <v>5184.648</v>
      </c>
      <c r="K638" s="12">
        <v>1</v>
      </c>
      <c r="L638" s="12">
        <v>1524</v>
      </c>
      <c r="M638" s="12">
        <v>1.23</v>
      </c>
      <c r="N638" s="19">
        <f t="shared" si="856"/>
        <v>4.82477866061294</v>
      </c>
      <c r="O638" s="20">
        <v>11872</v>
      </c>
      <c r="P638" s="12">
        <v>0.99</v>
      </c>
      <c r="Q638" s="12">
        <v>3.34</v>
      </c>
      <c r="R638" s="9">
        <f t="shared" si="857"/>
        <v>4.3066</v>
      </c>
      <c r="S638" s="10">
        <v>1.325</v>
      </c>
      <c r="T638" s="20">
        <v>1.15</v>
      </c>
      <c r="U638" s="21">
        <f t="shared" si="858"/>
        <v>242057.748187879</v>
      </c>
      <c r="V638" s="25"/>
      <c r="W638" s="25"/>
      <c r="X638" s="25"/>
      <c r="Y638" s="26"/>
      <c r="Z638" s="26"/>
      <c r="AA638" s="12">
        <v>1524</v>
      </c>
      <c r="AB638" s="12">
        <f>1.2+0.6</f>
        <v>1.8</v>
      </c>
      <c r="AC638" s="13">
        <v>1.35</v>
      </c>
      <c r="AD638" s="14">
        <v>1.4</v>
      </c>
      <c r="AE638" s="15">
        <f t="shared" si="860"/>
        <v>5184.648</v>
      </c>
      <c r="AF638" s="12">
        <v>1</v>
      </c>
      <c r="AG638" s="12">
        <v>1524</v>
      </c>
      <c r="AH638" s="12">
        <v>1.23</v>
      </c>
      <c r="AI638" s="19">
        <f t="shared" si="861"/>
        <v>4.82477866061294</v>
      </c>
      <c r="AJ638" s="20">
        <v>11872</v>
      </c>
      <c r="AK638" s="12">
        <v>0.99</v>
      </c>
      <c r="AL638" s="12">
        <v>3.34</v>
      </c>
      <c r="AM638" s="9">
        <f t="shared" si="862"/>
        <v>4.3066</v>
      </c>
      <c r="AN638" s="10">
        <v>1.325</v>
      </c>
      <c r="AO638" s="22">
        <v>1.165</v>
      </c>
      <c r="AP638" s="21">
        <f t="shared" si="863"/>
        <v>245215.023164243</v>
      </c>
      <c r="AQ638" s="25"/>
      <c r="AR638" s="25"/>
      <c r="AS638" s="25"/>
      <c r="AT638" s="26"/>
      <c r="AU638" s="26"/>
      <c r="AV638" s="12">
        <v>1524</v>
      </c>
      <c r="AW638" s="12">
        <f>1.2+0.6</f>
        <v>1.8</v>
      </c>
      <c r="AX638" s="13">
        <v>1.35</v>
      </c>
      <c r="AY638" s="14">
        <v>1.4</v>
      </c>
      <c r="AZ638" s="15">
        <f t="shared" si="865"/>
        <v>5184.648</v>
      </c>
      <c r="BA638" s="12">
        <v>1</v>
      </c>
      <c r="BB638" s="12">
        <v>1524</v>
      </c>
      <c r="BC638" s="12">
        <v>1.23</v>
      </c>
      <c r="BD638" s="19">
        <f t="shared" si="866"/>
        <v>4.82477866061294</v>
      </c>
      <c r="BE638" s="20">
        <v>11872</v>
      </c>
      <c r="BF638" s="12">
        <v>0.99</v>
      </c>
      <c r="BG638" s="12">
        <v>3.34</v>
      </c>
      <c r="BH638" s="9">
        <f t="shared" si="867"/>
        <v>4.3066</v>
      </c>
      <c r="BI638" s="10">
        <v>1.325</v>
      </c>
      <c r="BJ638" s="20">
        <v>1.15</v>
      </c>
      <c r="BK638" s="21">
        <f t="shared" si="868"/>
        <v>242057.748187879</v>
      </c>
      <c r="BL638" s="25"/>
      <c r="BM638" s="25"/>
      <c r="BN638" s="25"/>
      <c r="BO638" s="26"/>
      <c r="BP638" s="26"/>
      <c r="BQ638" s="12">
        <v>1524</v>
      </c>
      <c r="BR638" s="12">
        <f>1.2+0.6</f>
        <v>1.8</v>
      </c>
      <c r="BS638" s="13">
        <v>1.35</v>
      </c>
      <c r="BT638" s="14">
        <v>1.4</v>
      </c>
      <c r="BU638" s="15">
        <f t="shared" si="870"/>
        <v>5184.648</v>
      </c>
      <c r="BV638" s="12">
        <v>1</v>
      </c>
      <c r="BW638" s="12">
        <v>1524</v>
      </c>
      <c r="BX638" s="12">
        <v>1.23</v>
      </c>
      <c r="BY638" s="19">
        <f t="shared" si="871"/>
        <v>4.82477866061294</v>
      </c>
      <c r="BZ638" s="20">
        <v>11872</v>
      </c>
      <c r="CA638" s="12">
        <v>0.99</v>
      </c>
      <c r="CB638" s="12">
        <v>3.34</v>
      </c>
      <c r="CC638" s="9">
        <f t="shared" si="872"/>
        <v>4.3066</v>
      </c>
      <c r="CD638" s="10">
        <v>1.325</v>
      </c>
      <c r="CE638" s="22">
        <v>1.165</v>
      </c>
      <c r="CF638" s="21">
        <f t="shared" si="873"/>
        <v>245215.023164243</v>
      </c>
      <c r="CG638" s="25"/>
      <c r="CH638" s="25"/>
      <c r="CI638" s="25"/>
      <c r="CJ638" s="26"/>
      <c r="CK638" s="26"/>
      <c r="CL638" s="12">
        <f t="shared" si="874"/>
        <v>1669</v>
      </c>
      <c r="CM638" s="12">
        <f>1.2+0.6</f>
        <v>1.8</v>
      </c>
      <c r="CN638" s="13">
        <v>1.35</v>
      </c>
      <c r="CO638" s="14">
        <v>1.4</v>
      </c>
      <c r="CP638" s="15">
        <f t="shared" si="876"/>
        <v>5677.938</v>
      </c>
      <c r="CQ638" s="12">
        <v>1</v>
      </c>
      <c r="CR638" s="12">
        <f t="shared" si="877"/>
        <v>1669</v>
      </c>
      <c r="CS638" s="12">
        <v>1.23</v>
      </c>
      <c r="CT638" s="19">
        <f t="shared" si="878"/>
        <v>4.95935404742437</v>
      </c>
      <c r="CU638" s="20">
        <v>11872</v>
      </c>
      <c r="CV638" s="12">
        <v>0.99</v>
      </c>
      <c r="CW638" s="12">
        <v>3.34</v>
      </c>
      <c r="CX638" s="9">
        <f t="shared" si="879"/>
        <v>4.3066</v>
      </c>
      <c r="CY638" s="10">
        <v>1.325</v>
      </c>
      <c r="CZ638" s="22">
        <f t="shared" si="880"/>
        <v>1.235</v>
      </c>
      <c r="DA638" s="21">
        <f t="shared" si="881"/>
        <v>282106.295704523</v>
      </c>
      <c r="DB638" s="25"/>
      <c r="DC638" s="25"/>
      <c r="DD638" s="25"/>
      <c r="DE638" s="26"/>
      <c r="DF638" s="26"/>
      <c r="DG638" s="12">
        <f t="shared" si="882"/>
        <v>1669</v>
      </c>
      <c r="DH638" s="12">
        <f>1.2+0.6</f>
        <v>1.8</v>
      </c>
      <c r="DI638" s="13">
        <v>1.35</v>
      </c>
      <c r="DJ638" s="14">
        <v>1.4</v>
      </c>
      <c r="DK638" s="15">
        <f t="shared" si="884"/>
        <v>5677.938</v>
      </c>
      <c r="DL638" s="12">
        <v>1</v>
      </c>
      <c r="DM638" s="12">
        <f t="shared" si="885"/>
        <v>1669</v>
      </c>
      <c r="DN638" s="12">
        <v>1.23</v>
      </c>
      <c r="DO638" s="19">
        <f t="shared" si="886"/>
        <v>4.95935404742437</v>
      </c>
      <c r="DP638" s="20">
        <v>11872</v>
      </c>
      <c r="DQ638" s="12">
        <v>0.99</v>
      </c>
      <c r="DR638" s="12">
        <v>3.34</v>
      </c>
      <c r="DS638" s="9">
        <f t="shared" si="887"/>
        <v>4.3066</v>
      </c>
      <c r="DT638" s="10">
        <v>1.325</v>
      </c>
      <c r="DU638" s="22">
        <f t="shared" si="888"/>
        <v>1.235</v>
      </c>
      <c r="DV638" s="21">
        <f t="shared" si="889"/>
        <v>282106.295704523</v>
      </c>
      <c r="DW638" s="25"/>
      <c r="DX638" s="25"/>
      <c r="DY638" s="25"/>
      <c r="DZ638" s="26"/>
      <c r="EA638" s="26"/>
      <c r="EB638" s="12">
        <f t="shared" si="890"/>
        <v>1669</v>
      </c>
      <c r="EC638" s="12">
        <f>1.2+0.6</f>
        <v>1.8</v>
      </c>
      <c r="ED638" s="13">
        <v>1.35</v>
      </c>
      <c r="EE638" s="14">
        <v>1.4</v>
      </c>
      <c r="EF638" s="15">
        <f t="shared" si="892"/>
        <v>5677.938</v>
      </c>
      <c r="EG638" s="12">
        <v>1</v>
      </c>
      <c r="EH638" s="12">
        <f t="shared" si="893"/>
        <v>1669</v>
      </c>
      <c r="EI638" s="12">
        <v>1.32</v>
      </c>
      <c r="EJ638" s="19">
        <f t="shared" si="894"/>
        <v>5.04935404742437</v>
      </c>
      <c r="EK638" s="20">
        <v>11872</v>
      </c>
      <c r="EL638" s="12">
        <v>0.99</v>
      </c>
      <c r="EM638" s="12">
        <v>4.14</v>
      </c>
      <c r="EN638" s="9">
        <f t="shared" si="895"/>
        <v>5.0986</v>
      </c>
      <c r="EO638" s="10">
        <v>1.325</v>
      </c>
      <c r="EP638" s="22">
        <f t="shared" si="896"/>
        <v>1.35</v>
      </c>
      <c r="EQ638" s="21">
        <f t="shared" si="897"/>
        <v>369747.198735226</v>
      </c>
    </row>
    <row r="639" s="1" customFormat="1" customHeight="1" spans="1:147">
      <c r="A639" s="27"/>
      <c r="B639" s="27"/>
      <c r="C639" s="27"/>
      <c r="D639" s="27"/>
      <c r="E639" s="27"/>
      <c r="F639" s="12">
        <v>1524</v>
      </c>
      <c r="G639" s="12">
        <f t="shared" si="854"/>
        <v>2.64</v>
      </c>
      <c r="H639" s="13">
        <v>1.35</v>
      </c>
      <c r="I639" s="14">
        <v>1.4</v>
      </c>
      <c r="J639" s="15">
        <f t="shared" si="855"/>
        <v>7604.1504</v>
      </c>
      <c r="K639" s="12">
        <v>1</v>
      </c>
      <c r="L639" s="12">
        <v>1524</v>
      </c>
      <c r="M639" s="12">
        <v>1.23</v>
      </c>
      <c r="N639" s="19">
        <f t="shared" si="856"/>
        <v>4.82477866061294</v>
      </c>
      <c r="O639" s="20">
        <v>11872</v>
      </c>
      <c r="P639" s="12">
        <v>0.99</v>
      </c>
      <c r="Q639" s="12">
        <v>3.34</v>
      </c>
      <c r="R639" s="9">
        <f t="shared" si="857"/>
        <v>4.3066</v>
      </c>
      <c r="S639" s="10">
        <v>1.325</v>
      </c>
      <c r="T639" s="20">
        <v>1.15</v>
      </c>
      <c r="U639" s="21">
        <f t="shared" si="858"/>
        <v>318661.793865423</v>
      </c>
      <c r="V639" s="27"/>
      <c r="W639" s="27"/>
      <c r="X639" s="27"/>
      <c r="Y639" s="27"/>
      <c r="Z639" s="27"/>
      <c r="AA639" s="12">
        <v>1524</v>
      </c>
      <c r="AB639" s="12">
        <f t="shared" si="859"/>
        <v>2.64</v>
      </c>
      <c r="AC639" s="13">
        <v>1.35</v>
      </c>
      <c r="AD639" s="14">
        <v>1.4</v>
      </c>
      <c r="AE639" s="15">
        <f t="shared" si="860"/>
        <v>7604.1504</v>
      </c>
      <c r="AF639" s="12">
        <v>1</v>
      </c>
      <c r="AG639" s="12">
        <v>1524</v>
      </c>
      <c r="AH639" s="12">
        <v>1.23</v>
      </c>
      <c r="AI639" s="19">
        <f t="shared" si="861"/>
        <v>4.82477866061294</v>
      </c>
      <c r="AJ639" s="20">
        <v>11872</v>
      </c>
      <c r="AK639" s="12">
        <v>0.99</v>
      </c>
      <c r="AL639" s="12">
        <v>3.34</v>
      </c>
      <c r="AM639" s="9">
        <f t="shared" si="862"/>
        <v>4.3066</v>
      </c>
      <c r="AN639" s="10">
        <v>1.325</v>
      </c>
      <c r="AO639" s="22">
        <v>1.165</v>
      </c>
      <c r="AP639" s="21">
        <f t="shared" si="863"/>
        <v>322818.252046276</v>
      </c>
      <c r="AQ639" s="27"/>
      <c r="AR639" s="27"/>
      <c r="AS639" s="27"/>
      <c r="AT639" s="27"/>
      <c r="AU639" s="27"/>
      <c r="AV639" s="12">
        <v>1524</v>
      </c>
      <c r="AW639" s="12">
        <f t="shared" si="864"/>
        <v>2.64</v>
      </c>
      <c r="AX639" s="13">
        <v>1.35</v>
      </c>
      <c r="AY639" s="14">
        <v>1.4</v>
      </c>
      <c r="AZ639" s="15">
        <f t="shared" si="865"/>
        <v>7604.1504</v>
      </c>
      <c r="BA639" s="12">
        <v>1</v>
      </c>
      <c r="BB639" s="12">
        <v>1524</v>
      </c>
      <c r="BC639" s="12">
        <v>1.23</v>
      </c>
      <c r="BD639" s="19">
        <f t="shared" si="866"/>
        <v>4.82477866061294</v>
      </c>
      <c r="BE639" s="20">
        <v>11872</v>
      </c>
      <c r="BF639" s="12">
        <v>0.99</v>
      </c>
      <c r="BG639" s="12">
        <v>3.34</v>
      </c>
      <c r="BH639" s="9">
        <f t="shared" si="867"/>
        <v>4.3066</v>
      </c>
      <c r="BI639" s="10">
        <v>1.325</v>
      </c>
      <c r="BJ639" s="20">
        <v>1.15</v>
      </c>
      <c r="BK639" s="21">
        <f t="shared" si="868"/>
        <v>318661.793865423</v>
      </c>
      <c r="BL639" s="27"/>
      <c r="BM639" s="27"/>
      <c r="BN639" s="27"/>
      <c r="BO639" s="27"/>
      <c r="BP639" s="27"/>
      <c r="BQ639" s="12">
        <v>1524</v>
      </c>
      <c r="BR639" s="12">
        <f t="shared" si="869"/>
        <v>2.64</v>
      </c>
      <c r="BS639" s="13">
        <v>1.35</v>
      </c>
      <c r="BT639" s="14">
        <v>1.4</v>
      </c>
      <c r="BU639" s="15">
        <f t="shared" si="870"/>
        <v>7604.1504</v>
      </c>
      <c r="BV639" s="12">
        <v>1</v>
      </c>
      <c r="BW639" s="12">
        <v>1524</v>
      </c>
      <c r="BX639" s="12">
        <v>1.23</v>
      </c>
      <c r="BY639" s="19">
        <f t="shared" si="871"/>
        <v>4.82477866061294</v>
      </c>
      <c r="BZ639" s="20">
        <v>11872</v>
      </c>
      <c r="CA639" s="12">
        <v>0.99</v>
      </c>
      <c r="CB639" s="12">
        <v>3.34</v>
      </c>
      <c r="CC639" s="9">
        <f t="shared" si="872"/>
        <v>4.3066</v>
      </c>
      <c r="CD639" s="10">
        <v>1.325</v>
      </c>
      <c r="CE639" s="22">
        <v>1.165</v>
      </c>
      <c r="CF639" s="21">
        <f t="shared" si="873"/>
        <v>322818.252046276</v>
      </c>
      <c r="CG639" s="27"/>
      <c r="CH639" s="27"/>
      <c r="CI639" s="27"/>
      <c r="CJ639" s="27"/>
      <c r="CK639" s="27"/>
      <c r="CL639" s="12">
        <f t="shared" si="874"/>
        <v>1669</v>
      </c>
      <c r="CM639" s="12">
        <f t="shared" si="875"/>
        <v>2.64</v>
      </c>
      <c r="CN639" s="13">
        <v>1.35</v>
      </c>
      <c r="CO639" s="14">
        <v>1.4</v>
      </c>
      <c r="CP639" s="15">
        <f t="shared" si="876"/>
        <v>8327.6424</v>
      </c>
      <c r="CQ639" s="12">
        <v>1</v>
      </c>
      <c r="CR639" s="12">
        <f t="shared" si="877"/>
        <v>1669</v>
      </c>
      <c r="CS639" s="12">
        <v>1.23</v>
      </c>
      <c r="CT639" s="19">
        <f t="shared" si="878"/>
        <v>4.95935404742437</v>
      </c>
      <c r="CU639" s="20">
        <v>11872</v>
      </c>
      <c r="CV639" s="12">
        <v>0.99</v>
      </c>
      <c r="CW639" s="12">
        <v>3.34</v>
      </c>
      <c r="CX639" s="9">
        <f t="shared" si="879"/>
        <v>4.3066</v>
      </c>
      <c r="CY639" s="10">
        <v>1.325</v>
      </c>
      <c r="CZ639" s="22">
        <f t="shared" si="880"/>
        <v>1.235</v>
      </c>
      <c r="DA639" s="21">
        <f t="shared" si="881"/>
        <v>374712.463444446</v>
      </c>
      <c r="DB639" s="27"/>
      <c r="DC639" s="27"/>
      <c r="DD639" s="27"/>
      <c r="DE639" s="27"/>
      <c r="DF639" s="27"/>
      <c r="DG639" s="12">
        <f t="shared" si="882"/>
        <v>1669</v>
      </c>
      <c r="DH639" s="12">
        <f t="shared" si="883"/>
        <v>2.64</v>
      </c>
      <c r="DI639" s="13">
        <v>1.35</v>
      </c>
      <c r="DJ639" s="14">
        <v>1.4</v>
      </c>
      <c r="DK639" s="15">
        <f t="shared" si="884"/>
        <v>8327.6424</v>
      </c>
      <c r="DL639" s="12">
        <v>1</v>
      </c>
      <c r="DM639" s="12">
        <f t="shared" si="885"/>
        <v>1669</v>
      </c>
      <c r="DN639" s="12">
        <v>1.23</v>
      </c>
      <c r="DO639" s="19">
        <f t="shared" si="886"/>
        <v>4.95935404742437</v>
      </c>
      <c r="DP639" s="20">
        <v>11872</v>
      </c>
      <c r="DQ639" s="12">
        <v>0.99</v>
      </c>
      <c r="DR639" s="12">
        <v>3.34</v>
      </c>
      <c r="DS639" s="9">
        <f t="shared" si="887"/>
        <v>4.3066</v>
      </c>
      <c r="DT639" s="10">
        <v>1.325</v>
      </c>
      <c r="DU639" s="22">
        <f t="shared" si="888"/>
        <v>1.235</v>
      </c>
      <c r="DV639" s="21">
        <f t="shared" si="889"/>
        <v>374712.463444446</v>
      </c>
      <c r="DW639" s="27"/>
      <c r="DX639" s="27"/>
      <c r="DY639" s="27"/>
      <c r="DZ639" s="27"/>
      <c r="EA639" s="27"/>
      <c r="EB639" s="12">
        <f t="shared" si="890"/>
        <v>1669</v>
      </c>
      <c r="EC639" s="12">
        <f t="shared" si="891"/>
        <v>2.64</v>
      </c>
      <c r="ED639" s="13">
        <v>1.35</v>
      </c>
      <c r="EE639" s="14">
        <v>1.4</v>
      </c>
      <c r="EF639" s="15">
        <f t="shared" si="892"/>
        <v>8327.6424</v>
      </c>
      <c r="EG639" s="12">
        <v>1</v>
      </c>
      <c r="EH639" s="12">
        <f t="shared" si="893"/>
        <v>1669</v>
      </c>
      <c r="EI639" s="12">
        <v>1.32</v>
      </c>
      <c r="EJ639" s="19">
        <f t="shared" si="894"/>
        <v>5.04935404742437</v>
      </c>
      <c r="EK639" s="20">
        <v>11872</v>
      </c>
      <c r="EL639" s="12">
        <v>0.99</v>
      </c>
      <c r="EM639" s="12">
        <v>4.14</v>
      </c>
      <c r="EN639" s="9">
        <f t="shared" si="895"/>
        <v>5.0986</v>
      </c>
      <c r="EO639" s="10">
        <v>1.325</v>
      </c>
      <c r="EP639" s="22">
        <f t="shared" si="896"/>
        <v>1.35</v>
      </c>
      <c r="EQ639" s="21">
        <f t="shared" si="897"/>
        <v>491767.990491132</v>
      </c>
    </row>
    <row r="640" s="1" customFormat="1" customHeight="1" spans="1:147">
      <c r="A640" s="27"/>
      <c r="B640" s="27"/>
      <c r="C640" s="27"/>
      <c r="D640" s="27"/>
      <c r="E640" s="27"/>
      <c r="F640" s="12">
        <v>1524</v>
      </c>
      <c r="G640" s="12">
        <f t="shared" si="854"/>
        <v>2.64</v>
      </c>
      <c r="H640" s="13">
        <v>1.35</v>
      </c>
      <c r="I640" s="14">
        <v>1.4</v>
      </c>
      <c r="J640" s="15">
        <f t="shared" si="855"/>
        <v>7604.1504</v>
      </c>
      <c r="K640" s="12">
        <v>1</v>
      </c>
      <c r="L640" s="12">
        <v>1524</v>
      </c>
      <c r="M640" s="12">
        <v>1.23</v>
      </c>
      <c r="N640" s="19">
        <f t="shared" si="856"/>
        <v>4.82477866061294</v>
      </c>
      <c r="O640" s="20">
        <v>11872</v>
      </c>
      <c r="P640" s="12">
        <v>0.99</v>
      </c>
      <c r="Q640" s="12">
        <v>3.34</v>
      </c>
      <c r="R640" s="9">
        <f t="shared" si="857"/>
        <v>4.3066</v>
      </c>
      <c r="S640" s="10">
        <v>1.325</v>
      </c>
      <c r="T640" s="20">
        <v>1.15</v>
      </c>
      <c r="U640" s="21">
        <f t="shared" si="858"/>
        <v>318661.793865423</v>
      </c>
      <c r="V640" s="27"/>
      <c r="W640" s="27"/>
      <c r="X640" s="27"/>
      <c r="Y640" s="27"/>
      <c r="Z640" s="27"/>
      <c r="AA640" s="12">
        <v>1524</v>
      </c>
      <c r="AB640" s="12">
        <f t="shared" si="859"/>
        <v>2.64</v>
      </c>
      <c r="AC640" s="13">
        <v>1.35</v>
      </c>
      <c r="AD640" s="14">
        <v>1.4</v>
      </c>
      <c r="AE640" s="15">
        <f t="shared" si="860"/>
        <v>7604.1504</v>
      </c>
      <c r="AF640" s="12">
        <v>1</v>
      </c>
      <c r="AG640" s="12">
        <v>1524</v>
      </c>
      <c r="AH640" s="12">
        <v>1.23</v>
      </c>
      <c r="AI640" s="19">
        <f t="shared" si="861"/>
        <v>4.82477866061294</v>
      </c>
      <c r="AJ640" s="20">
        <v>11872</v>
      </c>
      <c r="AK640" s="12">
        <v>0.99</v>
      </c>
      <c r="AL640" s="12">
        <v>3.34</v>
      </c>
      <c r="AM640" s="9">
        <f t="shared" si="862"/>
        <v>4.3066</v>
      </c>
      <c r="AN640" s="10">
        <v>1.325</v>
      </c>
      <c r="AO640" s="22">
        <v>1.165</v>
      </c>
      <c r="AP640" s="21">
        <f t="shared" si="863"/>
        <v>322818.252046276</v>
      </c>
      <c r="AQ640" s="27"/>
      <c r="AR640" s="27"/>
      <c r="AS640" s="27"/>
      <c r="AT640" s="27"/>
      <c r="AU640" s="27"/>
      <c r="AV640" s="12">
        <v>1524</v>
      </c>
      <c r="AW640" s="12">
        <f t="shared" si="864"/>
        <v>2.64</v>
      </c>
      <c r="AX640" s="13">
        <v>1.35</v>
      </c>
      <c r="AY640" s="14">
        <v>1.4</v>
      </c>
      <c r="AZ640" s="15">
        <f t="shared" si="865"/>
        <v>7604.1504</v>
      </c>
      <c r="BA640" s="12">
        <v>1</v>
      </c>
      <c r="BB640" s="12">
        <v>1524</v>
      </c>
      <c r="BC640" s="12">
        <v>1.23</v>
      </c>
      <c r="BD640" s="19">
        <f t="shared" si="866"/>
        <v>4.82477866061294</v>
      </c>
      <c r="BE640" s="20">
        <v>11872</v>
      </c>
      <c r="BF640" s="12">
        <v>0.99</v>
      </c>
      <c r="BG640" s="12">
        <v>3.34</v>
      </c>
      <c r="BH640" s="9">
        <f t="shared" si="867"/>
        <v>4.3066</v>
      </c>
      <c r="BI640" s="10">
        <v>1.325</v>
      </c>
      <c r="BJ640" s="20">
        <v>1.15</v>
      </c>
      <c r="BK640" s="21">
        <f t="shared" si="868"/>
        <v>318661.793865423</v>
      </c>
      <c r="BL640" s="27"/>
      <c r="BM640" s="27"/>
      <c r="BN640" s="27"/>
      <c r="BO640" s="27"/>
      <c r="BP640" s="27"/>
      <c r="BQ640" s="12">
        <v>1524</v>
      </c>
      <c r="BR640" s="12">
        <f t="shared" si="869"/>
        <v>2.64</v>
      </c>
      <c r="BS640" s="13">
        <v>1.35</v>
      </c>
      <c r="BT640" s="14">
        <v>1.4</v>
      </c>
      <c r="BU640" s="15">
        <f t="shared" si="870"/>
        <v>7604.1504</v>
      </c>
      <c r="BV640" s="12">
        <v>1</v>
      </c>
      <c r="BW640" s="12">
        <v>1524</v>
      </c>
      <c r="BX640" s="12">
        <v>1.23</v>
      </c>
      <c r="BY640" s="19">
        <f t="shared" si="871"/>
        <v>4.82477866061294</v>
      </c>
      <c r="BZ640" s="20">
        <v>11872</v>
      </c>
      <c r="CA640" s="12">
        <v>0.99</v>
      </c>
      <c r="CB640" s="12">
        <v>3.34</v>
      </c>
      <c r="CC640" s="9">
        <f t="shared" si="872"/>
        <v>4.3066</v>
      </c>
      <c r="CD640" s="10">
        <v>1.325</v>
      </c>
      <c r="CE640" s="22">
        <v>1.165</v>
      </c>
      <c r="CF640" s="21">
        <f t="shared" si="873"/>
        <v>322818.252046276</v>
      </c>
      <c r="CG640" s="27"/>
      <c r="CH640" s="27"/>
      <c r="CI640" s="27"/>
      <c r="CJ640" s="27"/>
      <c r="CK640" s="27"/>
      <c r="CL640" s="12">
        <f t="shared" si="874"/>
        <v>1669</v>
      </c>
      <c r="CM640" s="12">
        <f t="shared" si="875"/>
        <v>2.64</v>
      </c>
      <c r="CN640" s="13">
        <v>1.35</v>
      </c>
      <c r="CO640" s="14">
        <v>1.4</v>
      </c>
      <c r="CP640" s="15">
        <f t="shared" si="876"/>
        <v>8327.6424</v>
      </c>
      <c r="CQ640" s="12">
        <v>1</v>
      </c>
      <c r="CR640" s="12">
        <f t="shared" si="877"/>
        <v>1669</v>
      </c>
      <c r="CS640" s="12">
        <v>1.23</v>
      </c>
      <c r="CT640" s="19">
        <f t="shared" si="878"/>
        <v>4.95935404742437</v>
      </c>
      <c r="CU640" s="20">
        <v>11872</v>
      </c>
      <c r="CV640" s="12">
        <v>0.99</v>
      </c>
      <c r="CW640" s="12">
        <v>3.34</v>
      </c>
      <c r="CX640" s="9">
        <f t="shared" si="879"/>
        <v>4.3066</v>
      </c>
      <c r="CY640" s="10">
        <v>1.325</v>
      </c>
      <c r="CZ640" s="22">
        <f t="shared" si="880"/>
        <v>1.235</v>
      </c>
      <c r="DA640" s="21">
        <f t="shared" si="881"/>
        <v>374712.463444446</v>
      </c>
      <c r="DB640" s="27"/>
      <c r="DC640" s="27"/>
      <c r="DD640" s="27"/>
      <c r="DE640" s="27"/>
      <c r="DF640" s="27"/>
      <c r="DG640" s="12">
        <f t="shared" si="882"/>
        <v>1669</v>
      </c>
      <c r="DH640" s="12">
        <f t="shared" si="883"/>
        <v>2.64</v>
      </c>
      <c r="DI640" s="13">
        <v>1.35</v>
      </c>
      <c r="DJ640" s="14">
        <v>1.4</v>
      </c>
      <c r="DK640" s="15">
        <f t="shared" si="884"/>
        <v>8327.6424</v>
      </c>
      <c r="DL640" s="12">
        <v>1</v>
      </c>
      <c r="DM640" s="12">
        <f t="shared" si="885"/>
        <v>1669</v>
      </c>
      <c r="DN640" s="12">
        <v>1.23</v>
      </c>
      <c r="DO640" s="19">
        <f t="shared" si="886"/>
        <v>4.95935404742437</v>
      </c>
      <c r="DP640" s="20">
        <v>11872</v>
      </c>
      <c r="DQ640" s="12">
        <v>0.99</v>
      </c>
      <c r="DR640" s="12">
        <v>3.34</v>
      </c>
      <c r="DS640" s="9">
        <f t="shared" si="887"/>
        <v>4.3066</v>
      </c>
      <c r="DT640" s="10">
        <v>1.325</v>
      </c>
      <c r="DU640" s="22">
        <f t="shared" si="888"/>
        <v>1.235</v>
      </c>
      <c r="DV640" s="21">
        <f t="shared" si="889"/>
        <v>374712.463444446</v>
      </c>
      <c r="DW640" s="27"/>
      <c r="DX640" s="27"/>
      <c r="DY640" s="27"/>
      <c r="DZ640" s="27"/>
      <c r="EA640" s="27"/>
      <c r="EB640" s="12">
        <f t="shared" si="890"/>
        <v>1669</v>
      </c>
      <c r="EC640" s="12">
        <f t="shared" si="891"/>
        <v>2.64</v>
      </c>
      <c r="ED640" s="13">
        <v>1.35</v>
      </c>
      <c r="EE640" s="14">
        <v>1.4</v>
      </c>
      <c r="EF640" s="15">
        <f t="shared" si="892"/>
        <v>8327.6424</v>
      </c>
      <c r="EG640" s="12">
        <v>1</v>
      </c>
      <c r="EH640" s="12">
        <f t="shared" si="893"/>
        <v>1669</v>
      </c>
      <c r="EI640" s="12">
        <v>1.32</v>
      </c>
      <c r="EJ640" s="19">
        <f t="shared" si="894"/>
        <v>5.04935404742437</v>
      </c>
      <c r="EK640" s="20">
        <v>11872</v>
      </c>
      <c r="EL640" s="12">
        <v>0.99</v>
      </c>
      <c r="EM640" s="12">
        <v>4.14</v>
      </c>
      <c r="EN640" s="9">
        <f t="shared" si="895"/>
        <v>5.0986</v>
      </c>
      <c r="EO640" s="10">
        <v>1.325</v>
      </c>
      <c r="EP640" s="22">
        <f t="shared" si="896"/>
        <v>1.35</v>
      </c>
      <c r="EQ640" s="21">
        <f t="shared" si="897"/>
        <v>491767.990491132</v>
      </c>
    </row>
    <row r="641" s="1" customFormat="1" customHeight="1" spans="6:147">
      <c r="F641" s="12">
        <v>1524</v>
      </c>
      <c r="G641" s="12">
        <f>2.72+0.6</f>
        <v>3.32</v>
      </c>
      <c r="H641" s="13">
        <v>1.35</v>
      </c>
      <c r="I641" s="14">
        <v>1.4</v>
      </c>
      <c r="J641" s="15">
        <f t="shared" si="855"/>
        <v>9562.7952</v>
      </c>
      <c r="K641" s="12">
        <v>1</v>
      </c>
      <c r="L641" s="12">
        <v>1524</v>
      </c>
      <c r="M641" s="12">
        <v>1.23</v>
      </c>
      <c r="N641" s="19">
        <f t="shared" si="856"/>
        <v>4.82477866061294</v>
      </c>
      <c r="O641" s="20">
        <v>11872</v>
      </c>
      <c r="P641" s="12">
        <v>0.99</v>
      </c>
      <c r="Q641" s="12">
        <v>3.34</v>
      </c>
      <c r="R641" s="9">
        <f t="shared" si="857"/>
        <v>4.3066</v>
      </c>
      <c r="S641" s="10">
        <v>1.325</v>
      </c>
      <c r="T641" s="20">
        <v>1.15</v>
      </c>
      <c r="U641" s="21">
        <f t="shared" si="858"/>
        <v>380674.592747244</v>
      </c>
      <c r="AA641" s="12">
        <v>1524</v>
      </c>
      <c r="AB641" s="12">
        <f>2.72+0.6</f>
        <v>3.32</v>
      </c>
      <c r="AC641" s="13">
        <v>1.35</v>
      </c>
      <c r="AD641" s="14">
        <v>1.4</v>
      </c>
      <c r="AE641" s="15">
        <f t="shared" si="860"/>
        <v>9562.7952</v>
      </c>
      <c r="AF641" s="12">
        <v>1</v>
      </c>
      <c r="AG641" s="12">
        <v>1524</v>
      </c>
      <c r="AH641" s="12">
        <v>1.23</v>
      </c>
      <c r="AI641" s="19">
        <f t="shared" si="861"/>
        <v>4.82477866061294</v>
      </c>
      <c r="AJ641" s="20">
        <v>11872</v>
      </c>
      <c r="AK641" s="12">
        <v>0.99</v>
      </c>
      <c r="AL641" s="12">
        <v>3.34</v>
      </c>
      <c r="AM641" s="9">
        <f t="shared" si="862"/>
        <v>4.3066</v>
      </c>
      <c r="AN641" s="10">
        <v>1.325</v>
      </c>
      <c r="AO641" s="22">
        <v>1.165</v>
      </c>
      <c r="AP641" s="21">
        <f t="shared" si="863"/>
        <v>385639.913522208</v>
      </c>
      <c r="AV641" s="12">
        <v>1524</v>
      </c>
      <c r="AW641" s="12">
        <f>2.72+0.6</f>
        <v>3.32</v>
      </c>
      <c r="AX641" s="13">
        <v>1.35</v>
      </c>
      <c r="AY641" s="14">
        <v>1.4</v>
      </c>
      <c r="AZ641" s="15">
        <f t="shared" si="865"/>
        <v>9562.7952</v>
      </c>
      <c r="BA641" s="12">
        <v>1</v>
      </c>
      <c r="BB641" s="12">
        <v>1524</v>
      </c>
      <c r="BC641" s="12">
        <v>1.23</v>
      </c>
      <c r="BD641" s="19">
        <f t="shared" si="866"/>
        <v>4.82477866061294</v>
      </c>
      <c r="BE641" s="20">
        <v>11872</v>
      </c>
      <c r="BF641" s="12">
        <v>0.99</v>
      </c>
      <c r="BG641" s="12">
        <v>3.34</v>
      </c>
      <c r="BH641" s="9">
        <f t="shared" si="867"/>
        <v>4.3066</v>
      </c>
      <c r="BI641" s="10">
        <v>1.325</v>
      </c>
      <c r="BJ641" s="20">
        <v>1.15</v>
      </c>
      <c r="BK641" s="21">
        <f t="shared" si="868"/>
        <v>380674.592747244</v>
      </c>
      <c r="BQ641" s="12">
        <v>1524</v>
      </c>
      <c r="BR641" s="12">
        <f>2.72+0.6</f>
        <v>3.32</v>
      </c>
      <c r="BS641" s="13">
        <v>1.35</v>
      </c>
      <c r="BT641" s="14">
        <v>1.4</v>
      </c>
      <c r="BU641" s="15">
        <f t="shared" si="870"/>
        <v>9562.7952</v>
      </c>
      <c r="BV641" s="12">
        <v>1</v>
      </c>
      <c r="BW641" s="12">
        <v>1524</v>
      </c>
      <c r="BX641" s="12">
        <v>1.23</v>
      </c>
      <c r="BY641" s="19">
        <f t="shared" si="871"/>
        <v>4.82477866061294</v>
      </c>
      <c r="BZ641" s="20">
        <v>11872</v>
      </c>
      <c r="CA641" s="12">
        <v>0.99</v>
      </c>
      <c r="CB641" s="12">
        <v>3.34</v>
      </c>
      <c r="CC641" s="9">
        <f t="shared" si="872"/>
        <v>4.3066</v>
      </c>
      <c r="CD641" s="10">
        <v>1.325</v>
      </c>
      <c r="CE641" s="22">
        <v>1.165</v>
      </c>
      <c r="CF641" s="21">
        <f t="shared" si="873"/>
        <v>385639.913522208</v>
      </c>
      <c r="CL641" s="12">
        <f t="shared" si="874"/>
        <v>1669</v>
      </c>
      <c r="CM641" s="12">
        <f>2.72+0.6</f>
        <v>3.32</v>
      </c>
      <c r="CN641" s="13">
        <v>1.35</v>
      </c>
      <c r="CO641" s="14">
        <v>1.4</v>
      </c>
      <c r="CP641" s="15">
        <f t="shared" si="876"/>
        <v>10472.6412</v>
      </c>
      <c r="CQ641" s="12">
        <v>1</v>
      </c>
      <c r="CR641" s="12">
        <f t="shared" si="877"/>
        <v>1669</v>
      </c>
      <c r="CS641" s="12">
        <v>1.23</v>
      </c>
      <c r="CT641" s="19">
        <f t="shared" si="878"/>
        <v>4.95935404742437</v>
      </c>
      <c r="CU641" s="20">
        <v>11872</v>
      </c>
      <c r="CV641" s="12">
        <v>0.99</v>
      </c>
      <c r="CW641" s="12">
        <v>3.34</v>
      </c>
      <c r="CX641" s="9">
        <f t="shared" si="879"/>
        <v>4.3066</v>
      </c>
      <c r="CY641" s="10">
        <v>1.325</v>
      </c>
      <c r="CZ641" s="22">
        <f t="shared" si="880"/>
        <v>1.235</v>
      </c>
      <c r="DA641" s="21">
        <f t="shared" si="881"/>
        <v>449679.361138671</v>
      </c>
      <c r="DG641" s="12">
        <f t="shared" si="882"/>
        <v>1669</v>
      </c>
      <c r="DH641" s="12">
        <f>2.72+0.6</f>
        <v>3.32</v>
      </c>
      <c r="DI641" s="13">
        <v>1.35</v>
      </c>
      <c r="DJ641" s="14">
        <v>1.4</v>
      </c>
      <c r="DK641" s="15">
        <f t="shared" si="884"/>
        <v>10472.6412</v>
      </c>
      <c r="DL641" s="12">
        <v>1</v>
      </c>
      <c r="DM641" s="12">
        <f t="shared" si="885"/>
        <v>1669</v>
      </c>
      <c r="DN641" s="12">
        <v>1.23</v>
      </c>
      <c r="DO641" s="19">
        <f t="shared" si="886"/>
        <v>4.95935404742437</v>
      </c>
      <c r="DP641" s="20">
        <v>11872</v>
      </c>
      <c r="DQ641" s="12">
        <v>0.99</v>
      </c>
      <c r="DR641" s="12">
        <v>3.34</v>
      </c>
      <c r="DS641" s="9">
        <f t="shared" si="887"/>
        <v>4.3066</v>
      </c>
      <c r="DT641" s="10">
        <v>1.325</v>
      </c>
      <c r="DU641" s="22">
        <f t="shared" si="888"/>
        <v>1.235</v>
      </c>
      <c r="DV641" s="21">
        <f t="shared" si="889"/>
        <v>449679.361138671</v>
      </c>
      <c r="EB641" s="12">
        <f t="shared" si="890"/>
        <v>1669</v>
      </c>
      <c r="EC641" s="12">
        <f>2.72+0.6</f>
        <v>3.32</v>
      </c>
      <c r="ED641" s="13">
        <v>1.35</v>
      </c>
      <c r="EE641" s="14">
        <v>1.4</v>
      </c>
      <c r="EF641" s="15">
        <f t="shared" si="892"/>
        <v>10472.6412</v>
      </c>
      <c r="EG641" s="12">
        <v>1</v>
      </c>
      <c r="EH641" s="12">
        <f t="shared" si="893"/>
        <v>1669</v>
      </c>
      <c r="EI641" s="12">
        <v>1.32</v>
      </c>
      <c r="EJ641" s="19">
        <f t="shared" si="894"/>
        <v>5.04935404742437</v>
      </c>
      <c r="EK641" s="20">
        <v>11872</v>
      </c>
      <c r="EL641" s="12">
        <v>0.99</v>
      </c>
      <c r="EM641" s="12">
        <v>4.14</v>
      </c>
      <c r="EN641" s="9">
        <f t="shared" si="895"/>
        <v>5.0986</v>
      </c>
      <c r="EO641" s="10">
        <v>1.325</v>
      </c>
      <c r="EP641" s="22">
        <f t="shared" si="896"/>
        <v>1.35</v>
      </c>
      <c r="EQ641" s="21">
        <f t="shared" si="897"/>
        <v>590546.726674484</v>
      </c>
    </row>
    <row r="642" s="1" customFormat="1" customHeight="1" spans="6:147">
      <c r="F642" s="12">
        <v>1524</v>
      </c>
      <c r="G642" s="12">
        <f>0.85+0.6</f>
        <v>1.45</v>
      </c>
      <c r="H642" s="13">
        <v>1.35</v>
      </c>
      <c r="I642" s="14">
        <v>1.4</v>
      </c>
      <c r="J642" s="15">
        <f t="shared" si="855"/>
        <v>4176.522</v>
      </c>
      <c r="K642" s="12">
        <v>1</v>
      </c>
      <c r="L642" s="12">
        <v>1524</v>
      </c>
      <c r="M642" s="12">
        <v>1.23</v>
      </c>
      <c r="N642" s="19">
        <f t="shared" si="856"/>
        <v>4.82477866061294</v>
      </c>
      <c r="O642" s="20">
        <v>11872</v>
      </c>
      <c r="P642" s="12">
        <v>0.99</v>
      </c>
      <c r="Q642" s="12">
        <v>3.34</v>
      </c>
      <c r="R642" s="9">
        <f t="shared" si="857"/>
        <v>4.3066</v>
      </c>
      <c r="S642" s="10">
        <v>1.325</v>
      </c>
      <c r="T642" s="20">
        <v>1.15</v>
      </c>
      <c r="U642" s="21">
        <f t="shared" si="858"/>
        <v>210139.395822236</v>
      </c>
      <c r="AA642" s="12">
        <v>1524</v>
      </c>
      <c r="AB642" s="12">
        <f>0.85+0.6</f>
        <v>1.45</v>
      </c>
      <c r="AC642" s="13">
        <v>1.35</v>
      </c>
      <c r="AD642" s="14">
        <v>1.4</v>
      </c>
      <c r="AE642" s="15">
        <f t="shared" si="860"/>
        <v>4176.522</v>
      </c>
      <c r="AF642" s="12">
        <v>1</v>
      </c>
      <c r="AG642" s="12">
        <v>1524</v>
      </c>
      <c r="AH642" s="12">
        <v>1.23</v>
      </c>
      <c r="AI642" s="19">
        <f t="shared" si="861"/>
        <v>4.82477866061294</v>
      </c>
      <c r="AJ642" s="20">
        <v>11872</v>
      </c>
      <c r="AK642" s="12">
        <v>0.99</v>
      </c>
      <c r="AL642" s="12">
        <v>3.34</v>
      </c>
      <c r="AM642" s="9">
        <f t="shared" si="862"/>
        <v>4.3066</v>
      </c>
      <c r="AN642" s="10">
        <v>1.325</v>
      </c>
      <c r="AO642" s="22">
        <v>1.165</v>
      </c>
      <c r="AP642" s="21">
        <f t="shared" si="863"/>
        <v>212880.344463396</v>
      </c>
      <c r="AV642" s="12">
        <v>1524</v>
      </c>
      <c r="AW642" s="12">
        <f>0.85+0.6</f>
        <v>1.45</v>
      </c>
      <c r="AX642" s="13">
        <v>1.35</v>
      </c>
      <c r="AY642" s="14">
        <v>1.4</v>
      </c>
      <c r="AZ642" s="15">
        <f t="shared" si="865"/>
        <v>4176.522</v>
      </c>
      <c r="BA642" s="12">
        <v>1</v>
      </c>
      <c r="BB642" s="12">
        <v>1524</v>
      </c>
      <c r="BC642" s="12">
        <v>1.23</v>
      </c>
      <c r="BD642" s="19">
        <f t="shared" si="866"/>
        <v>4.82477866061294</v>
      </c>
      <c r="BE642" s="20">
        <v>11872</v>
      </c>
      <c r="BF642" s="12">
        <v>0.99</v>
      </c>
      <c r="BG642" s="12">
        <v>3.34</v>
      </c>
      <c r="BH642" s="9">
        <f t="shared" si="867"/>
        <v>4.3066</v>
      </c>
      <c r="BI642" s="10">
        <v>1.325</v>
      </c>
      <c r="BJ642" s="20">
        <v>1.15</v>
      </c>
      <c r="BK642" s="21">
        <f t="shared" si="868"/>
        <v>210139.395822236</v>
      </c>
      <c r="BQ642" s="12">
        <v>1524</v>
      </c>
      <c r="BR642" s="12">
        <f>0.85+0.6</f>
        <v>1.45</v>
      </c>
      <c r="BS642" s="13">
        <v>1.35</v>
      </c>
      <c r="BT642" s="14">
        <v>1.4</v>
      </c>
      <c r="BU642" s="15">
        <f t="shared" si="870"/>
        <v>4176.522</v>
      </c>
      <c r="BV642" s="12">
        <v>1</v>
      </c>
      <c r="BW642" s="12">
        <v>1524</v>
      </c>
      <c r="BX642" s="12">
        <v>1.23</v>
      </c>
      <c r="BY642" s="19">
        <f t="shared" si="871"/>
        <v>4.82477866061294</v>
      </c>
      <c r="BZ642" s="20">
        <v>11872</v>
      </c>
      <c r="CA642" s="12">
        <v>0.99</v>
      </c>
      <c r="CB642" s="12">
        <v>3.34</v>
      </c>
      <c r="CC642" s="9">
        <f t="shared" si="872"/>
        <v>4.3066</v>
      </c>
      <c r="CD642" s="10">
        <v>1.325</v>
      </c>
      <c r="CE642" s="22">
        <v>1.165</v>
      </c>
      <c r="CF642" s="21">
        <f t="shared" si="873"/>
        <v>212880.344463396</v>
      </c>
      <c r="CL642" s="12">
        <f t="shared" si="874"/>
        <v>1669</v>
      </c>
      <c r="CM642" s="12">
        <f>0.85+0.6</f>
        <v>1.45</v>
      </c>
      <c r="CN642" s="13">
        <v>1.35</v>
      </c>
      <c r="CO642" s="14">
        <v>1.4</v>
      </c>
      <c r="CP642" s="15">
        <f t="shared" si="876"/>
        <v>4573.8945</v>
      </c>
      <c r="CQ642" s="12">
        <v>1</v>
      </c>
      <c r="CR642" s="12">
        <f t="shared" si="877"/>
        <v>1669</v>
      </c>
      <c r="CS642" s="12">
        <v>1.23</v>
      </c>
      <c r="CT642" s="19">
        <f t="shared" si="878"/>
        <v>4.95935404742437</v>
      </c>
      <c r="CU642" s="20">
        <v>11872</v>
      </c>
      <c r="CV642" s="12">
        <v>0.99</v>
      </c>
      <c r="CW642" s="12">
        <v>3.34</v>
      </c>
      <c r="CX642" s="9">
        <f t="shared" si="879"/>
        <v>4.3066</v>
      </c>
      <c r="CY642" s="10">
        <v>1.325</v>
      </c>
      <c r="CZ642" s="22">
        <f t="shared" si="880"/>
        <v>1.235</v>
      </c>
      <c r="DA642" s="21">
        <f t="shared" si="881"/>
        <v>243520.392479554</v>
      </c>
      <c r="DG642" s="12">
        <f t="shared" si="882"/>
        <v>1669</v>
      </c>
      <c r="DH642" s="12">
        <f>0.85+0.6</f>
        <v>1.45</v>
      </c>
      <c r="DI642" s="13">
        <v>1.35</v>
      </c>
      <c r="DJ642" s="14">
        <v>1.4</v>
      </c>
      <c r="DK642" s="15">
        <f t="shared" si="884"/>
        <v>4573.8945</v>
      </c>
      <c r="DL642" s="12">
        <v>1</v>
      </c>
      <c r="DM642" s="12">
        <f t="shared" si="885"/>
        <v>1669</v>
      </c>
      <c r="DN642" s="12">
        <v>1.23</v>
      </c>
      <c r="DO642" s="19">
        <f t="shared" si="886"/>
        <v>4.95935404742437</v>
      </c>
      <c r="DP642" s="20">
        <v>11872</v>
      </c>
      <c r="DQ642" s="12">
        <v>0.99</v>
      </c>
      <c r="DR642" s="12">
        <v>3.34</v>
      </c>
      <c r="DS642" s="9">
        <f t="shared" si="887"/>
        <v>4.3066</v>
      </c>
      <c r="DT642" s="10">
        <v>1.325</v>
      </c>
      <c r="DU642" s="22">
        <f t="shared" si="888"/>
        <v>1.235</v>
      </c>
      <c r="DV642" s="21">
        <f t="shared" si="889"/>
        <v>243520.392479554</v>
      </c>
      <c r="EB642" s="12">
        <f t="shared" si="890"/>
        <v>1669</v>
      </c>
      <c r="EC642" s="12">
        <f>0.85+0.6</f>
        <v>1.45</v>
      </c>
      <c r="ED642" s="13">
        <v>1.35</v>
      </c>
      <c r="EE642" s="14">
        <v>1.4</v>
      </c>
      <c r="EF642" s="15">
        <f t="shared" si="892"/>
        <v>4573.8945</v>
      </c>
      <c r="EG642" s="12">
        <v>1</v>
      </c>
      <c r="EH642" s="12">
        <f t="shared" si="893"/>
        <v>1669</v>
      </c>
      <c r="EI642" s="12">
        <v>1.32</v>
      </c>
      <c r="EJ642" s="19">
        <f t="shared" si="894"/>
        <v>5.04935404742437</v>
      </c>
      <c r="EK642" s="20">
        <v>11872</v>
      </c>
      <c r="EL642" s="12">
        <v>0.99</v>
      </c>
      <c r="EM642" s="12">
        <v>4.14</v>
      </c>
      <c r="EN642" s="9">
        <f t="shared" si="895"/>
        <v>5.0986</v>
      </c>
      <c r="EO642" s="10">
        <v>1.325</v>
      </c>
      <c r="EP642" s="22">
        <f t="shared" si="896"/>
        <v>1.35</v>
      </c>
      <c r="EQ642" s="21">
        <f t="shared" si="897"/>
        <v>318905.202170266</v>
      </c>
    </row>
    <row r="643" s="1" customFormat="1" customHeight="1" spans="6:147">
      <c r="F643" s="12">
        <v>1524</v>
      </c>
      <c r="G643" s="12">
        <f>1.2+0.6</f>
        <v>1.8</v>
      </c>
      <c r="H643" s="13">
        <v>1.35</v>
      </c>
      <c r="I643" s="14">
        <v>1.4</v>
      </c>
      <c r="J643" s="15">
        <f t="shared" si="855"/>
        <v>5184.648</v>
      </c>
      <c r="K643" s="12">
        <v>1</v>
      </c>
      <c r="L643" s="12">
        <v>1524</v>
      </c>
      <c r="M643" s="12">
        <v>1.23</v>
      </c>
      <c r="N643" s="19">
        <f t="shared" si="856"/>
        <v>4.82477866061294</v>
      </c>
      <c r="O643" s="20">
        <v>11872</v>
      </c>
      <c r="P643" s="12">
        <v>0.99</v>
      </c>
      <c r="Q643" s="12">
        <v>3.34</v>
      </c>
      <c r="R643" s="9">
        <f t="shared" si="857"/>
        <v>4.3066</v>
      </c>
      <c r="S643" s="10">
        <v>1.325</v>
      </c>
      <c r="T643" s="20">
        <v>1.15</v>
      </c>
      <c r="U643" s="21">
        <f t="shared" si="858"/>
        <v>242057.748187879</v>
      </c>
      <c r="AA643" s="12">
        <v>1524</v>
      </c>
      <c r="AB643" s="12">
        <f>1.2+0.6</f>
        <v>1.8</v>
      </c>
      <c r="AC643" s="13">
        <v>1.35</v>
      </c>
      <c r="AD643" s="14">
        <v>1.4</v>
      </c>
      <c r="AE643" s="15">
        <f t="shared" si="860"/>
        <v>5184.648</v>
      </c>
      <c r="AF643" s="12">
        <v>1</v>
      </c>
      <c r="AG643" s="12">
        <v>1524</v>
      </c>
      <c r="AH643" s="12">
        <v>1.23</v>
      </c>
      <c r="AI643" s="19">
        <f t="shared" si="861"/>
        <v>4.82477866061294</v>
      </c>
      <c r="AJ643" s="20">
        <v>11872</v>
      </c>
      <c r="AK643" s="12">
        <v>0.99</v>
      </c>
      <c r="AL643" s="12">
        <v>3.34</v>
      </c>
      <c r="AM643" s="9">
        <f t="shared" si="862"/>
        <v>4.3066</v>
      </c>
      <c r="AN643" s="10">
        <v>1.325</v>
      </c>
      <c r="AO643" s="22">
        <v>1.165</v>
      </c>
      <c r="AP643" s="21">
        <f t="shared" si="863"/>
        <v>245215.023164243</v>
      </c>
      <c r="AV643" s="12">
        <v>1524</v>
      </c>
      <c r="AW643" s="12">
        <f>1.2+0.6</f>
        <v>1.8</v>
      </c>
      <c r="AX643" s="13">
        <v>1.35</v>
      </c>
      <c r="AY643" s="14">
        <v>1.4</v>
      </c>
      <c r="AZ643" s="15">
        <f t="shared" si="865"/>
        <v>5184.648</v>
      </c>
      <c r="BA643" s="12">
        <v>1</v>
      </c>
      <c r="BB643" s="12">
        <v>1524</v>
      </c>
      <c r="BC643" s="12">
        <v>1.23</v>
      </c>
      <c r="BD643" s="19">
        <f t="shared" si="866"/>
        <v>4.82477866061294</v>
      </c>
      <c r="BE643" s="20">
        <v>11872</v>
      </c>
      <c r="BF643" s="12">
        <v>0.99</v>
      </c>
      <c r="BG643" s="12">
        <v>3.34</v>
      </c>
      <c r="BH643" s="9">
        <f t="shared" si="867"/>
        <v>4.3066</v>
      </c>
      <c r="BI643" s="10">
        <v>1.325</v>
      </c>
      <c r="BJ643" s="20">
        <v>1.15</v>
      </c>
      <c r="BK643" s="21">
        <f t="shared" si="868"/>
        <v>242057.748187879</v>
      </c>
      <c r="BQ643" s="12">
        <v>1524</v>
      </c>
      <c r="BR643" s="12">
        <f>1.2+0.6</f>
        <v>1.8</v>
      </c>
      <c r="BS643" s="13">
        <v>1.35</v>
      </c>
      <c r="BT643" s="14">
        <v>1.4</v>
      </c>
      <c r="BU643" s="15">
        <f t="shared" si="870"/>
        <v>5184.648</v>
      </c>
      <c r="BV643" s="12">
        <v>1</v>
      </c>
      <c r="BW643" s="12">
        <v>1524</v>
      </c>
      <c r="BX643" s="12">
        <v>1.23</v>
      </c>
      <c r="BY643" s="19">
        <f t="shared" si="871"/>
        <v>4.82477866061294</v>
      </c>
      <c r="BZ643" s="20">
        <v>11872</v>
      </c>
      <c r="CA643" s="12">
        <v>0.99</v>
      </c>
      <c r="CB643" s="12">
        <v>3.34</v>
      </c>
      <c r="CC643" s="9">
        <f t="shared" si="872"/>
        <v>4.3066</v>
      </c>
      <c r="CD643" s="10">
        <v>1.325</v>
      </c>
      <c r="CE643" s="22">
        <v>1.165</v>
      </c>
      <c r="CF643" s="21">
        <f t="shared" si="873"/>
        <v>245215.023164243</v>
      </c>
      <c r="CL643" s="12">
        <f t="shared" si="874"/>
        <v>1669</v>
      </c>
      <c r="CM643" s="12">
        <f>1.2+0.6</f>
        <v>1.8</v>
      </c>
      <c r="CN643" s="13">
        <v>1.35</v>
      </c>
      <c r="CO643" s="14">
        <v>1.4</v>
      </c>
      <c r="CP643" s="15">
        <f t="shared" si="876"/>
        <v>5677.938</v>
      </c>
      <c r="CQ643" s="12">
        <v>1</v>
      </c>
      <c r="CR643" s="12">
        <f t="shared" si="877"/>
        <v>1669</v>
      </c>
      <c r="CS643" s="12">
        <v>1.23</v>
      </c>
      <c r="CT643" s="19">
        <f t="shared" si="878"/>
        <v>4.95935404742437</v>
      </c>
      <c r="CU643" s="20">
        <v>11872</v>
      </c>
      <c r="CV643" s="12">
        <v>0.99</v>
      </c>
      <c r="CW643" s="12">
        <v>3.34</v>
      </c>
      <c r="CX643" s="9">
        <f t="shared" si="879"/>
        <v>4.3066</v>
      </c>
      <c r="CY643" s="10">
        <v>1.325</v>
      </c>
      <c r="CZ643" s="22">
        <f t="shared" si="880"/>
        <v>1.235</v>
      </c>
      <c r="DA643" s="21">
        <f t="shared" si="881"/>
        <v>282106.295704523</v>
      </c>
      <c r="DG643" s="12">
        <f t="shared" si="882"/>
        <v>1669</v>
      </c>
      <c r="DH643" s="12">
        <f>1.2+0.6</f>
        <v>1.8</v>
      </c>
      <c r="DI643" s="13">
        <v>1.35</v>
      </c>
      <c r="DJ643" s="14">
        <v>1.4</v>
      </c>
      <c r="DK643" s="15">
        <f t="shared" si="884"/>
        <v>5677.938</v>
      </c>
      <c r="DL643" s="12">
        <v>1</v>
      </c>
      <c r="DM643" s="12">
        <f t="shared" si="885"/>
        <v>1669</v>
      </c>
      <c r="DN643" s="12">
        <v>1.23</v>
      </c>
      <c r="DO643" s="19">
        <f t="shared" si="886"/>
        <v>4.95935404742437</v>
      </c>
      <c r="DP643" s="20">
        <v>11872</v>
      </c>
      <c r="DQ643" s="12">
        <v>0.99</v>
      </c>
      <c r="DR643" s="12">
        <v>3.34</v>
      </c>
      <c r="DS643" s="9">
        <f t="shared" si="887"/>
        <v>4.3066</v>
      </c>
      <c r="DT643" s="10">
        <v>1.325</v>
      </c>
      <c r="DU643" s="22">
        <f t="shared" si="888"/>
        <v>1.235</v>
      </c>
      <c r="DV643" s="21">
        <f t="shared" si="889"/>
        <v>282106.295704523</v>
      </c>
      <c r="EB643" s="12">
        <f t="shared" si="890"/>
        <v>1669</v>
      </c>
      <c r="EC643" s="12">
        <f>1.2+0.6</f>
        <v>1.8</v>
      </c>
      <c r="ED643" s="13">
        <v>1.35</v>
      </c>
      <c r="EE643" s="14">
        <v>1.4</v>
      </c>
      <c r="EF643" s="15">
        <f t="shared" si="892"/>
        <v>5677.938</v>
      </c>
      <c r="EG643" s="12">
        <v>1</v>
      </c>
      <c r="EH643" s="12">
        <f t="shared" si="893"/>
        <v>1669</v>
      </c>
      <c r="EI643" s="12">
        <v>1.32</v>
      </c>
      <c r="EJ643" s="19">
        <f t="shared" si="894"/>
        <v>5.04935404742437</v>
      </c>
      <c r="EK643" s="20">
        <v>11872</v>
      </c>
      <c r="EL643" s="12">
        <v>0.99</v>
      </c>
      <c r="EM643" s="12">
        <v>4.14</v>
      </c>
      <c r="EN643" s="9">
        <f t="shared" si="895"/>
        <v>5.0986</v>
      </c>
      <c r="EO643" s="10">
        <v>1.325</v>
      </c>
      <c r="EP643" s="22">
        <f t="shared" si="896"/>
        <v>1.35</v>
      </c>
      <c r="EQ643" s="21">
        <f t="shared" si="897"/>
        <v>369747.198735226</v>
      </c>
    </row>
    <row r="644" s="1" customFormat="1" customHeight="1" spans="6:147">
      <c r="F644" s="12">
        <v>1524</v>
      </c>
      <c r="G644" s="12">
        <f t="shared" ref="G644:G650" si="898">2.04+0.6</f>
        <v>2.64</v>
      </c>
      <c r="H644" s="13">
        <v>1.35</v>
      </c>
      <c r="I644" s="14">
        <v>1.4</v>
      </c>
      <c r="J644" s="15">
        <f t="shared" si="855"/>
        <v>7604.1504</v>
      </c>
      <c r="K644" s="12">
        <v>1</v>
      </c>
      <c r="L644" s="12">
        <v>1524</v>
      </c>
      <c r="M644" s="12">
        <v>1.23</v>
      </c>
      <c r="N644" s="19">
        <f t="shared" si="856"/>
        <v>4.82477866061294</v>
      </c>
      <c r="O644" s="20">
        <v>11872</v>
      </c>
      <c r="P644" s="12">
        <v>0.99</v>
      </c>
      <c r="Q644" s="12">
        <v>3.34</v>
      </c>
      <c r="R644" s="9">
        <f t="shared" si="857"/>
        <v>4.3066</v>
      </c>
      <c r="S644" s="10">
        <v>1.325</v>
      </c>
      <c r="T644" s="20">
        <v>1.15</v>
      </c>
      <c r="U644" s="21">
        <f t="shared" si="858"/>
        <v>318661.793865423</v>
      </c>
      <c r="AA644" s="12">
        <v>1524</v>
      </c>
      <c r="AB644" s="12">
        <f t="shared" ref="AB644:AB650" si="899">2.04+0.6</f>
        <v>2.64</v>
      </c>
      <c r="AC644" s="13">
        <v>1.35</v>
      </c>
      <c r="AD644" s="14">
        <v>1.4</v>
      </c>
      <c r="AE644" s="15">
        <f t="shared" si="860"/>
        <v>7604.1504</v>
      </c>
      <c r="AF644" s="12">
        <v>1</v>
      </c>
      <c r="AG644" s="12">
        <v>1524</v>
      </c>
      <c r="AH644" s="12">
        <v>1.23</v>
      </c>
      <c r="AI644" s="19">
        <f t="shared" si="861"/>
        <v>4.82477866061294</v>
      </c>
      <c r="AJ644" s="20">
        <v>11872</v>
      </c>
      <c r="AK644" s="12">
        <v>0.99</v>
      </c>
      <c r="AL644" s="12">
        <v>3.34</v>
      </c>
      <c r="AM644" s="9">
        <f t="shared" si="862"/>
        <v>4.3066</v>
      </c>
      <c r="AN644" s="10">
        <v>1.325</v>
      </c>
      <c r="AO644" s="22">
        <v>1.165</v>
      </c>
      <c r="AP644" s="21">
        <f t="shared" si="863"/>
        <v>322818.252046276</v>
      </c>
      <c r="AV644" s="12">
        <v>1524</v>
      </c>
      <c r="AW644" s="12">
        <f t="shared" ref="AW644:AW650" si="900">2.04+0.6</f>
        <v>2.64</v>
      </c>
      <c r="AX644" s="13">
        <v>1.35</v>
      </c>
      <c r="AY644" s="14">
        <v>1.4</v>
      </c>
      <c r="AZ644" s="15">
        <f t="shared" si="865"/>
        <v>7604.1504</v>
      </c>
      <c r="BA644" s="12">
        <v>1</v>
      </c>
      <c r="BB644" s="12">
        <v>1524</v>
      </c>
      <c r="BC644" s="12">
        <v>1.23</v>
      </c>
      <c r="BD644" s="19">
        <f t="shared" si="866"/>
        <v>4.82477866061294</v>
      </c>
      <c r="BE644" s="20">
        <v>11872</v>
      </c>
      <c r="BF644" s="12">
        <v>0.99</v>
      </c>
      <c r="BG644" s="12">
        <v>3.34</v>
      </c>
      <c r="BH644" s="9">
        <f t="shared" si="867"/>
        <v>4.3066</v>
      </c>
      <c r="BI644" s="10">
        <v>1.325</v>
      </c>
      <c r="BJ644" s="20">
        <v>1.15</v>
      </c>
      <c r="BK644" s="21">
        <f t="shared" si="868"/>
        <v>318661.793865423</v>
      </c>
      <c r="BQ644" s="12">
        <v>1524</v>
      </c>
      <c r="BR644" s="12">
        <f t="shared" ref="BR644:BR650" si="901">2.04+0.6</f>
        <v>2.64</v>
      </c>
      <c r="BS644" s="13">
        <v>1.35</v>
      </c>
      <c r="BT644" s="14">
        <v>1.4</v>
      </c>
      <c r="BU644" s="15">
        <f t="shared" si="870"/>
        <v>7604.1504</v>
      </c>
      <c r="BV644" s="12">
        <v>1</v>
      </c>
      <c r="BW644" s="12">
        <v>1524</v>
      </c>
      <c r="BX644" s="12">
        <v>1.23</v>
      </c>
      <c r="BY644" s="19">
        <f t="shared" si="871"/>
        <v>4.82477866061294</v>
      </c>
      <c r="BZ644" s="20">
        <v>11872</v>
      </c>
      <c r="CA644" s="12">
        <v>0.99</v>
      </c>
      <c r="CB644" s="12">
        <v>3.34</v>
      </c>
      <c r="CC644" s="9">
        <f t="shared" si="872"/>
        <v>4.3066</v>
      </c>
      <c r="CD644" s="10">
        <v>1.325</v>
      </c>
      <c r="CE644" s="22">
        <v>1.165</v>
      </c>
      <c r="CF644" s="21">
        <f t="shared" si="873"/>
        <v>322818.252046276</v>
      </c>
      <c r="CL644" s="12">
        <f t="shared" si="874"/>
        <v>1669</v>
      </c>
      <c r="CM644" s="12">
        <f t="shared" ref="CM644:CM650" si="902">2.04+0.6</f>
        <v>2.64</v>
      </c>
      <c r="CN644" s="13">
        <v>1.35</v>
      </c>
      <c r="CO644" s="14">
        <v>1.4</v>
      </c>
      <c r="CP644" s="15">
        <f t="shared" si="876"/>
        <v>8327.6424</v>
      </c>
      <c r="CQ644" s="12">
        <v>1</v>
      </c>
      <c r="CR644" s="12">
        <f t="shared" si="877"/>
        <v>1669</v>
      </c>
      <c r="CS644" s="12">
        <v>1.23</v>
      </c>
      <c r="CT644" s="19">
        <f t="shared" si="878"/>
        <v>4.95935404742437</v>
      </c>
      <c r="CU644" s="20">
        <v>11872</v>
      </c>
      <c r="CV644" s="12">
        <v>0.99</v>
      </c>
      <c r="CW644" s="12">
        <v>3.34</v>
      </c>
      <c r="CX644" s="9">
        <f t="shared" si="879"/>
        <v>4.3066</v>
      </c>
      <c r="CY644" s="10">
        <v>1.325</v>
      </c>
      <c r="CZ644" s="22">
        <f t="shared" si="880"/>
        <v>1.235</v>
      </c>
      <c r="DA644" s="21">
        <f t="shared" si="881"/>
        <v>374712.463444446</v>
      </c>
      <c r="DG644" s="12">
        <f t="shared" si="882"/>
        <v>1669</v>
      </c>
      <c r="DH644" s="12">
        <f t="shared" ref="DH644:DH650" si="903">2.04+0.6</f>
        <v>2.64</v>
      </c>
      <c r="DI644" s="13">
        <v>1.35</v>
      </c>
      <c r="DJ644" s="14">
        <v>1.4</v>
      </c>
      <c r="DK644" s="15">
        <f t="shared" si="884"/>
        <v>8327.6424</v>
      </c>
      <c r="DL644" s="12">
        <v>1</v>
      </c>
      <c r="DM644" s="12">
        <f t="shared" si="885"/>
        <v>1669</v>
      </c>
      <c r="DN644" s="12">
        <v>1.23</v>
      </c>
      <c r="DO644" s="19">
        <f t="shared" si="886"/>
        <v>4.95935404742437</v>
      </c>
      <c r="DP644" s="20">
        <v>11872</v>
      </c>
      <c r="DQ644" s="12">
        <v>0.99</v>
      </c>
      <c r="DR644" s="12">
        <v>3.34</v>
      </c>
      <c r="DS644" s="9">
        <f t="shared" si="887"/>
        <v>4.3066</v>
      </c>
      <c r="DT644" s="10">
        <v>1.325</v>
      </c>
      <c r="DU644" s="22">
        <f t="shared" si="888"/>
        <v>1.235</v>
      </c>
      <c r="DV644" s="21">
        <f t="shared" si="889"/>
        <v>374712.463444446</v>
      </c>
      <c r="EB644" s="12">
        <f t="shared" si="890"/>
        <v>1669</v>
      </c>
      <c r="EC644" s="12">
        <f t="shared" ref="EC644:EC650" si="904">2.04+0.6</f>
        <v>2.64</v>
      </c>
      <c r="ED644" s="13">
        <v>1.35</v>
      </c>
      <c r="EE644" s="14">
        <v>1.4</v>
      </c>
      <c r="EF644" s="15">
        <f t="shared" si="892"/>
        <v>8327.6424</v>
      </c>
      <c r="EG644" s="12">
        <v>1</v>
      </c>
      <c r="EH644" s="12">
        <f t="shared" si="893"/>
        <v>1669</v>
      </c>
      <c r="EI644" s="12">
        <v>1.32</v>
      </c>
      <c r="EJ644" s="19">
        <f t="shared" si="894"/>
        <v>5.04935404742437</v>
      </c>
      <c r="EK644" s="20">
        <v>11872</v>
      </c>
      <c r="EL644" s="12">
        <v>0.99</v>
      </c>
      <c r="EM644" s="12">
        <v>4.14</v>
      </c>
      <c r="EN644" s="9">
        <f t="shared" si="895"/>
        <v>5.0986</v>
      </c>
      <c r="EO644" s="10">
        <v>1.325</v>
      </c>
      <c r="EP644" s="22">
        <f t="shared" si="896"/>
        <v>1.35</v>
      </c>
      <c r="EQ644" s="21">
        <f t="shared" si="897"/>
        <v>491767.990491132</v>
      </c>
    </row>
    <row r="645" s="1" customFormat="1" customHeight="1" spans="6:147">
      <c r="F645" s="12">
        <v>1524</v>
      </c>
      <c r="G645" s="12">
        <f t="shared" si="898"/>
        <v>2.64</v>
      </c>
      <c r="H645" s="13">
        <v>1.35</v>
      </c>
      <c r="I645" s="14">
        <v>1.4</v>
      </c>
      <c r="J645" s="15">
        <f t="shared" si="855"/>
        <v>7604.1504</v>
      </c>
      <c r="K645" s="12">
        <v>1</v>
      </c>
      <c r="L645" s="12">
        <v>1524</v>
      </c>
      <c r="M645" s="12">
        <v>1.23</v>
      </c>
      <c r="N645" s="19">
        <f t="shared" si="856"/>
        <v>4.82477866061294</v>
      </c>
      <c r="O645" s="20">
        <v>11872</v>
      </c>
      <c r="P645" s="12">
        <v>0.99</v>
      </c>
      <c r="Q645" s="12">
        <v>3.34</v>
      </c>
      <c r="R645" s="9">
        <f t="shared" si="857"/>
        <v>4.3066</v>
      </c>
      <c r="S645" s="10">
        <v>1.325</v>
      </c>
      <c r="T645" s="20">
        <v>1.15</v>
      </c>
      <c r="U645" s="21">
        <f t="shared" si="858"/>
        <v>318661.793865423</v>
      </c>
      <c r="AA645" s="12">
        <v>1524</v>
      </c>
      <c r="AB645" s="12">
        <f t="shared" si="899"/>
        <v>2.64</v>
      </c>
      <c r="AC645" s="13">
        <v>1.35</v>
      </c>
      <c r="AD645" s="14">
        <v>1.4</v>
      </c>
      <c r="AE645" s="15">
        <f t="shared" si="860"/>
        <v>7604.1504</v>
      </c>
      <c r="AF645" s="12">
        <v>1</v>
      </c>
      <c r="AG645" s="12">
        <v>1524</v>
      </c>
      <c r="AH645" s="12">
        <v>1.23</v>
      </c>
      <c r="AI645" s="19">
        <f t="shared" si="861"/>
        <v>4.82477866061294</v>
      </c>
      <c r="AJ645" s="20">
        <v>11872</v>
      </c>
      <c r="AK645" s="12">
        <v>0.99</v>
      </c>
      <c r="AL645" s="12">
        <v>3.34</v>
      </c>
      <c r="AM645" s="9">
        <f t="shared" si="862"/>
        <v>4.3066</v>
      </c>
      <c r="AN645" s="10">
        <v>1.325</v>
      </c>
      <c r="AO645" s="22">
        <v>1.165</v>
      </c>
      <c r="AP645" s="21">
        <f t="shared" si="863"/>
        <v>322818.252046276</v>
      </c>
      <c r="AV645" s="12">
        <v>1524</v>
      </c>
      <c r="AW645" s="12">
        <f t="shared" si="900"/>
        <v>2.64</v>
      </c>
      <c r="AX645" s="13">
        <v>1.35</v>
      </c>
      <c r="AY645" s="14">
        <v>1.4</v>
      </c>
      <c r="AZ645" s="15">
        <f t="shared" si="865"/>
        <v>7604.1504</v>
      </c>
      <c r="BA645" s="12">
        <v>1</v>
      </c>
      <c r="BB645" s="12">
        <v>1524</v>
      </c>
      <c r="BC645" s="12">
        <v>1.23</v>
      </c>
      <c r="BD645" s="19">
        <f t="shared" si="866"/>
        <v>4.82477866061294</v>
      </c>
      <c r="BE645" s="20">
        <v>11872</v>
      </c>
      <c r="BF645" s="12">
        <v>0.99</v>
      </c>
      <c r="BG645" s="12">
        <v>3.34</v>
      </c>
      <c r="BH645" s="9">
        <f t="shared" si="867"/>
        <v>4.3066</v>
      </c>
      <c r="BI645" s="10">
        <v>1.325</v>
      </c>
      <c r="BJ645" s="20">
        <v>1.15</v>
      </c>
      <c r="BK645" s="21">
        <f t="shared" si="868"/>
        <v>318661.793865423</v>
      </c>
      <c r="BQ645" s="12">
        <v>1524</v>
      </c>
      <c r="BR645" s="12">
        <f t="shared" si="901"/>
        <v>2.64</v>
      </c>
      <c r="BS645" s="13">
        <v>1.35</v>
      </c>
      <c r="BT645" s="14">
        <v>1.4</v>
      </c>
      <c r="BU645" s="15">
        <f t="shared" si="870"/>
        <v>7604.1504</v>
      </c>
      <c r="BV645" s="12">
        <v>1</v>
      </c>
      <c r="BW645" s="12">
        <v>1524</v>
      </c>
      <c r="BX645" s="12">
        <v>1.23</v>
      </c>
      <c r="BY645" s="19">
        <f t="shared" si="871"/>
        <v>4.82477866061294</v>
      </c>
      <c r="BZ645" s="20">
        <v>11872</v>
      </c>
      <c r="CA645" s="12">
        <v>0.99</v>
      </c>
      <c r="CB645" s="12">
        <v>3.34</v>
      </c>
      <c r="CC645" s="9">
        <f t="shared" si="872"/>
        <v>4.3066</v>
      </c>
      <c r="CD645" s="10">
        <v>1.325</v>
      </c>
      <c r="CE645" s="22">
        <v>1.165</v>
      </c>
      <c r="CF645" s="21">
        <f t="shared" si="873"/>
        <v>322818.252046276</v>
      </c>
      <c r="CL645" s="12">
        <f t="shared" si="874"/>
        <v>1669</v>
      </c>
      <c r="CM645" s="12">
        <f t="shared" si="902"/>
        <v>2.64</v>
      </c>
      <c r="CN645" s="13">
        <v>1.35</v>
      </c>
      <c r="CO645" s="14">
        <v>1.4</v>
      </c>
      <c r="CP645" s="15">
        <f t="shared" si="876"/>
        <v>8327.6424</v>
      </c>
      <c r="CQ645" s="12">
        <v>1</v>
      </c>
      <c r="CR645" s="12">
        <f t="shared" si="877"/>
        <v>1669</v>
      </c>
      <c r="CS645" s="12">
        <v>1.23</v>
      </c>
      <c r="CT645" s="19">
        <f t="shared" si="878"/>
        <v>4.95935404742437</v>
      </c>
      <c r="CU645" s="20">
        <v>11872</v>
      </c>
      <c r="CV645" s="12">
        <v>0.99</v>
      </c>
      <c r="CW645" s="12">
        <v>3.34</v>
      </c>
      <c r="CX645" s="9">
        <f t="shared" si="879"/>
        <v>4.3066</v>
      </c>
      <c r="CY645" s="10">
        <v>1.325</v>
      </c>
      <c r="CZ645" s="22">
        <f t="shared" si="880"/>
        <v>1.235</v>
      </c>
      <c r="DA645" s="21">
        <f t="shared" si="881"/>
        <v>374712.463444446</v>
      </c>
      <c r="DG645" s="12">
        <f t="shared" si="882"/>
        <v>1669</v>
      </c>
      <c r="DH645" s="12">
        <f t="shared" si="903"/>
        <v>2.64</v>
      </c>
      <c r="DI645" s="13">
        <v>1.35</v>
      </c>
      <c r="DJ645" s="14">
        <v>1.4</v>
      </c>
      <c r="DK645" s="15">
        <f t="shared" si="884"/>
        <v>8327.6424</v>
      </c>
      <c r="DL645" s="12">
        <v>1</v>
      </c>
      <c r="DM645" s="12">
        <f t="shared" si="885"/>
        <v>1669</v>
      </c>
      <c r="DN645" s="12">
        <v>1.23</v>
      </c>
      <c r="DO645" s="19">
        <f t="shared" si="886"/>
        <v>4.95935404742437</v>
      </c>
      <c r="DP645" s="20">
        <v>11872</v>
      </c>
      <c r="DQ645" s="12">
        <v>0.99</v>
      </c>
      <c r="DR645" s="12">
        <v>3.34</v>
      </c>
      <c r="DS645" s="9">
        <f t="shared" si="887"/>
        <v>4.3066</v>
      </c>
      <c r="DT645" s="10">
        <v>1.325</v>
      </c>
      <c r="DU645" s="22">
        <f t="shared" si="888"/>
        <v>1.235</v>
      </c>
      <c r="DV645" s="21">
        <f t="shared" si="889"/>
        <v>374712.463444446</v>
      </c>
      <c r="EB645" s="12">
        <f t="shared" si="890"/>
        <v>1669</v>
      </c>
      <c r="EC645" s="12">
        <f t="shared" si="904"/>
        <v>2.64</v>
      </c>
      <c r="ED645" s="13">
        <v>1.35</v>
      </c>
      <c r="EE645" s="14">
        <v>1.4</v>
      </c>
      <c r="EF645" s="15">
        <f t="shared" si="892"/>
        <v>8327.6424</v>
      </c>
      <c r="EG645" s="12">
        <v>1</v>
      </c>
      <c r="EH645" s="12">
        <f t="shared" si="893"/>
        <v>1669</v>
      </c>
      <c r="EI645" s="12">
        <v>1.32</v>
      </c>
      <c r="EJ645" s="19">
        <f t="shared" si="894"/>
        <v>5.04935404742437</v>
      </c>
      <c r="EK645" s="20">
        <v>11872</v>
      </c>
      <c r="EL645" s="12">
        <v>0.99</v>
      </c>
      <c r="EM645" s="12">
        <v>4.14</v>
      </c>
      <c r="EN645" s="9">
        <f t="shared" si="895"/>
        <v>5.0986</v>
      </c>
      <c r="EO645" s="10">
        <v>1.325</v>
      </c>
      <c r="EP645" s="22">
        <f t="shared" si="896"/>
        <v>1.35</v>
      </c>
      <c r="EQ645" s="21">
        <f t="shared" si="897"/>
        <v>491767.990491132</v>
      </c>
    </row>
    <row r="646" s="1" customFormat="1" customHeight="1" spans="6:147">
      <c r="F646" s="12">
        <v>1524</v>
      </c>
      <c r="G646" s="12">
        <f>2.72+0.6</f>
        <v>3.32</v>
      </c>
      <c r="H646" s="13">
        <v>1.35</v>
      </c>
      <c r="I646" s="14">
        <v>1.4</v>
      </c>
      <c r="J646" s="15">
        <f t="shared" si="855"/>
        <v>9562.7952</v>
      </c>
      <c r="K646" s="12">
        <v>1</v>
      </c>
      <c r="L646" s="12">
        <v>1524</v>
      </c>
      <c r="M646" s="12">
        <v>1.23</v>
      </c>
      <c r="N646" s="19">
        <f t="shared" si="856"/>
        <v>4.82477866061294</v>
      </c>
      <c r="O646" s="20">
        <v>11872</v>
      </c>
      <c r="P646" s="12">
        <v>0.99</v>
      </c>
      <c r="Q646" s="12">
        <v>3.34</v>
      </c>
      <c r="R646" s="9">
        <f t="shared" si="857"/>
        <v>4.3066</v>
      </c>
      <c r="S646" s="10">
        <v>1.325</v>
      </c>
      <c r="T646" s="20">
        <v>1.15</v>
      </c>
      <c r="U646" s="21">
        <f t="shared" si="858"/>
        <v>380674.592747244</v>
      </c>
      <c r="AA646" s="12">
        <v>1524</v>
      </c>
      <c r="AB646" s="12">
        <f>2.72+0.6</f>
        <v>3.32</v>
      </c>
      <c r="AC646" s="13">
        <v>1.35</v>
      </c>
      <c r="AD646" s="14">
        <v>1.4</v>
      </c>
      <c r="AE646" s="15">
        <f t="shared" si="860"/>
        <v>9562.7952</v>
      </c>
      <c r="AF646" s="12">
        <v>1</v>
      </c>
      <c r="AG646" s="12">
        <v>1524</v>
      </c>
      <c r="AH646" s="12">
        <v>1.23</v>
      </c>
      <c r="AI646" s="19">
        <f t="shared" si="861"/>
        <v>4.82477866061294</v>
      </c>
      <c r="AJ646" s="20">
        <v>11872</v>
      </c>
      <c r="AK646" s="12">
        <v>0.99</v>
      </c>
      <c r="AL646" s="12">
        <v>3.34</v>
      </c>
      <c r="AM646" s="9">
        <f t="shared" si="862"/>
        <v>4.3066</v>
      </c>
      <c r="AN646" s="10">
        <v>1.325</v>
      </c>
      <c r="AO646" s="22">
        <v>1.165</v>
      </c>
      <c r="AP646" s="21">
        <f t="shared" si="863"/>
        <v>385639.913522208</v>
      </c>
      <c r="AV646" s="12">
        <v>1524</v>
      </c>
      <c r="AW646" s="12">
        <f>2.72+0.6</f>
        <v>3.32</v>
      </c>
      <c r="AX646" s="13">
        <v>1.35</v>
      </c>
      <c r="AY646" s="14">
        <v>1.4</v>
      </c>
      <c r="AZ646" s="15">
        <f t="shared" si="865"/>
        <v>9562.7952</v>
      </c>
      <c r="BA646" s="12">
        <v>1</v>
      </c>
      <c r="BB646" s="12">
        <v>1524</v>
      </c>
      <c r="BC646" s="12">
        <v>1.23</v>
      </c>
      <c r="BD646" s="19">
        <f t="shared" si="866"/>
        <v>4.82477866061294</v>
      </c>
      <c r="BE646" s="20">
        <v>11872</v>
      </c>
      <c r="BF646" s="12">
        <v>0.99</v>
      </c>
      <c r="BG646" s="12">
        <v>3.34</v>
      </c>
      <c r="BH646" s="9">
        <f t="shared" si="867"/>
        <v>4.3066</v>
      </c>
      <c r="BI646" s="10">
        <v>1.325</v>
      </c>
      <c r="BJ646" s="20">
        <v>1.15</v>
      </c>
      <c r="BK646" s="21">
        <f t="shared" si="868"/>
        <v>380674.592747244</v>
      </c>
      <c r="BQ646" s="12">
        <v>1524</v>
      </c>
      <c r="BR646" s="12">
        <f>2.72+0.6</f>
        <v>3.32</v>
      </c>
      <c r="BS646" s="13">
        <v>1.35</v>
      </c>
      <c r="BT646" s="14">
        <v>1.4</v>
      </c>
      <c r="BU646" s="15">
        <f t="shared" si="870"/>
        <v>9562.7952</v>
      </c>
      <c r="BV646" s="12">
        <v>1</v>
      </c>
      <c r="BW646" s="12">
        <v>1524</v>
      </c>
      <c r="BX646" s="12">
        <v>1.23</v>
      </c>
      <c r="BY646" s="19">
        <f t="shared" si="871"/>
        <v>4.82477866061294</v>
      </c>
      <c r="BZ646" s="20">
        <v>11872</v>
      </c>
      <c r="CA646" s="12">
        <v>0.99</v>
      </c>
      <c r="CB646" s="12">
        <v>3.34</v>
      </c>
      <c r="CC646" s="9">
        <f t="shared" si="872"/>
        <v>4.3066</v>
      </c>
      <c r="CD646" s="10">
        <v>1.325</v>
      </c>
      <c r="CE646" s="22">
        <v>1.165</v>
      </c>
      <c r="CF646" s="21">
        <f t="shared" si="873"/>
        <v>385639.913522208</v>
      </c>
      <c r="CL646" s="12">
        <f t="shared" si="874"/>
        <v>1669</v>
      </c>
      <c r="CM646" s="12">
        <f>2.72+0.6</f>
        <v>3.32</v>
      </c>
      <c r="CN646" s="13">
        <v>1.35</v>
      </c>
      <c r="CO646" s="14">
        <v>1.4</v>
      </c>
      <c r="CP646" s="15">
        <f t="shared" si="876"/>
        <v>10472.6412</v>
      </c>
      <c r="CQ646" s="12">
        <v>1</v>
      </c>
      <c r="CR646" s="12">
        <f t="shared" si="877"/>
        <v>1669</v>
      </c>
      <c r="CS646" s="12">
        <v>1.23</v>
      </c>
      <c r="CT646" s="19">
        <f t="shared" si="878"/>
        <v>4.95935404742437</v>
      </c>
      <c r="CU646" s="20">
        <v>11872</v>
      </c>
      <c r="CV646" s="12">
        <v>0.99</v>
      </c>
      <c r="CW646" s="12">
        <v>3.34</v>
      </c>
      <c r="CX646" s="9">
        <f t="shared" si="879"/>
        <v>4.3066</v>
      </c>
      <c r="CY646" s="10">
        <v>1.325</v>
      </c>
      <c r="CZ646" s="22">
        <f t="shared" si="880"/>
        <v>1.235</v>
      </c>
      <c r="DA646" s="21">
        <f t="shared" si="881"/>
        <v>449679.361138671</v>
      </c>
      <c r="DG646" s="12">
        <f t="shared" si="882"/>
        <v>1669</v>
      </c>
      <c r="DH646" s="12">
        <f>2.72+0.6</f>
        <v>3.32</v>
      </c>
      <c r="DI646" s="13">
        <v>1.35</v>
      </c>
      <c r="DJ646" s="14">
        <v>1.4</v>
      </c>
      <c r="DK646" s="15">
        <f t="shared" si="884"/>
        <v>10472.6412</v>
      </c>
      <c r="DL646" s="12">
        <v>1</v>
      </c>
      <c r="DM646" s="12">
        <f t="shared" si="885"/>
        <v>1669</v>
      </c>
      <c r="DN646" s="12">
        <v>1.23</v>
      </c>
      <c r="DO646" s="19">
        <f t="shared" si="886"/>
        <v>4.95935404742437</v>
      </c>
      <c r="DP646" s="20">
        <v>11872</v>
      </c>
      <c r="DQ646" s="12">
        <v>0.99</v>
      </c>
      <c r="DR646" s="12">
        <v>3.34</v>
      </c>
      <c r="DS646" s="9">
        <f t="shared" si="887"/>
        <v>4.3066</v>
      </c>
      <c r="DT646" s="10">
        <v>1.325</v>
      </c>
      <c r="DU646" s="22">
        <f t="shared" si="888"/>
        <v>1.235</v>
      </c>
      <c r="DV646" s="21">
        <f t="shared" si="889"/>
        <v>449679.361138671</v>
      </c>
      <c r="EB646" s="12">
        <f t="shared" si="890"/>
        <v>1669</v>
      </c>
      <c r="EC646" s="12">
        <f>2.72+0.6</f>
        <v>3.32</v>
      </c>
      <c r="ED646" s="13">
        <v>1.35</v>
      </c>
      <c r="EE646" s="14">
        <v>1.4</v>
      </c>
      <c r="EF646" s="15">
        <f t="shared" si="892"/>
        <v>10472.6412</v>
      </c>
      <c r="EG646" s="12">
        <v>1</v>
      </c>
      <c r="EH646" s="12">
        <f t="shared" si="893"/>
        <v>1669</v>
      </c>
      <c r="EI646" s="12">
        <v>1.32</v>
      </c>
      <c r="EJ646" s="19">
        <f t="shared" si="894"/>
        <v>5.04935404742437</v>
      </c>
      <c r="EK646" s="20">
        <v>11872</v>
      </c>
      <c r="EL646" s="12">
        <v>0.99</v>
      </c>
      <c r="EM646" s="12">
        <v>4.14</v>
      </c>
      <c r="EN646" s="9">
        <f t="shared" si="895"/>
        <v>5.0986</v>
      </c>
      <c r="EO646" s="10">
        <v>1.325</v>
      </c>
      <c r="EP646" s="22">
        <f t="shared" si="896"/>
        <v>1.35</v>
      </c>
      <c r="EQ646" s="21">
        <f t="shared" si="897"/>
        <v>590546.726674484</v>
      </c>
    </row>
    <row r="647" s="1" customFormat="1" customHeight="1" spans="6:147">
      <c r="F647" s="12">
        <v>1524</v>
      </c>
      <c r="G647" s="12">
        <f>0.85+0.6</f>
        <v>1.45</v>
      </c>
      <c r="H647" s="13">
        <v>1.35</v>
      </c>
      <c r="I647" s="14">
        <v>1.4</v>
      </c>
      <c r="J647" s="15">
        <f t="shared" si="855"/>
        <v>4176.522</v>
      </c>
      <c r="K647" s="12">
        <v>1</v>
      </c>
      <c r="L647" s="12">
        <v>1524</v>
      </c>
      <c r="M647" s="12">
        <v>1.23</v>
      </c>
      <c r="N647" s="19">
        <f t="shared" si="856"/>
        <v>4.82477866061294</v>
      </c>
      <c r="O647" s="20">
        <v>11872</v>
      </c>
      <c r="P647" s="12">
        <v>0.99</v>
      </c>
      <c r="Q647" s="12">
        <v>3.34</v>
      </c>
      <c r="R647" s="9">
        <f t="shared" si="857"/>
        <v>4.3066</v>
      </c>
      <c r="S647" s="10">
        <v>1.325</v>
      </c>
      <c r="T647" s="20">
        <v>1.15</v>
      </c>
      <c r="U647" s="21">
        <f t="shared" si="858"/>
        <v>210139.395822236</v>
      </c>
      <c r="AA647" s="12">
        <v>1524</v>
      </c>
      <c r="AB647" s="12">
        <f>0.85+0.6</f>
        <v>1.45</v>
      </c>
      <c r="AC647" s="13">
        <v>1.35</v>
      </c>
      <c r="AD647" s="14">
        <v>1.4</v>
      </c>
      <c r="AE647" s="15">
        <f t="shared" si="860"/>
        <v>4176.522</v>
      </c>
      <c r="AF647" s="12">
        <v>1</v>
      </c>
      <c r="AG647" s="12">
        <v>1524</v>
      </c>
      <c r="AH647" s="12">
        <v>1.23</v>
      </c>
      <c r="AI647" s="19">
        <f t="shared" si="861"/>
        <v>4.82477866061294</v>
      </c>
      <c r="AJ647" s="20">
        <v>11872</v>
      </c>
      <c r="AK647" s="12">
        <v>0.99</v>
      </c>
      <c r="AL647" s="12">
        <v>3.34</v>
      </c>
      <c r="AM647" s="9">
        <f t="shared" si="862"/>
        <v>4.3066</v>
      </c>
      <c r="AN647" s="10">
        <v>1.325</v>
      </c>
      <c r="AO647" s="22">
        <v>1.165</v>
      </c>
      <c r="AP647" s="21">
        <f t="shared" si="863"/>
        <v>212880.344463396</v>
      </c>
      <c r="AV647" s="12">
        <v>1524</v>
      </c>
      <c r="AW647" s="12">
        <f>0.85+0.6</f>
        <v>1.45</v>
      </c>
      <c r="AX647" s="13">
        <v>1.35</v>
      </c>
      <c r="AY647" s="14">
        <v>1.4</v>
      </c>
      <c r="AZ647" s="15">
        <f t="shared" si="865"/>
        <v>4176.522</v>
      </c>
      <c r="BA647" s="12">
        <v>1</v>
      </c>
      <c r="BB647" s="12">
        <v>1524</v>
      </c>
      <c r="BC647" s="12">
        <v>1.23</v>
      </c>
      <c r="BD647" s="19">
        <f t="shared" si="866"/>
        <v>4.82477866061294</v>
      </c>
      <c r="BE647" s="20">
        <v>11872</v>
      </c>
      <c r="BF647" s="12">
        <v>0.99</v>
      </c>
      <c r="BG647" s="12">
        <v>3.34</v>
      </c>
      <c r="BH647" s="9">
        <f t="shared" si="867"/>
        <v>4.3066</v>
      </c>
      <c r="BI647" s="10">
        <v>1.325</v>
      </c>
      <c r="BJ647" s="20">
        <v>1.15</v>
      </c>
      <c r="BK647" s="21">
        <f t="shared" si="868"/>
        <v>210139.395822236</v>
      </c>
      <c r="BQ647" s="12">
        <v>1524</v>
      </c>
      <c r="BR647" s="12">
        <f>0.85+0.6</f>
        <v>1.45</v>
      </c>
      <c r="BS647" s="13">
        <v>1.35</v>
      </c>
      <c r="BT647" s="14">
        <v>1.4</v>
      </c>
      <c r="BU647" s="15">
        <f t="shared" si="870"/>
        <v>4176.522</v>
      </c>
      <c r="BV647" s="12">
        <v>1</v>
      </c>
      <c r="BW647" s="12">
        <v>1524</v>
      </c>
      <c r="BX647" s="12">
        <v>1.23</v>
      </c>
      <c r="BY647" s="19">
        <f t="shared" si="871"/>
        <v>4.82477866061294</v>
      </c>
      <c r="BZ647" s="20">
        <v>11872</v>
      </c>
      <c r="CA647" s="12">
        <v>0.99</v>
      </c>
      <c r="CB647" s="12">
        <v>3.34</v>
      </c>
      <c r="CC647" s="9">
        <f t="shared" si="872"/>
        <v>4.3066</v>
      </c>
      <c r="CD647" s="10">
        <v>1.325</v>
      </c>
      <c r="CE647" s="22">
        <v>1.165</v>
      </c>
      <c r="CF647" s="21">
        <f t="shared" si="873"/>
        <v>212880.344463396</v>
      </c>
      <c r="CL647" s="12">
        <f t="shared" si="874"/>
        <v>1669</v>
      </c>
      <c r="CM647" s="12">
        <f>0.85+0.6</f>
        <v>1.45</v>
      </c>
      <c r="CN647" s="13">
        <v>1.35</v>
      </c>
      <c r="CO647" s="14">
        <v>1.4</v>
      </c>
      <c r="CP647" s="15">
        <f t="shared" si="876"/>
        <v>4573.8945</v>
      </c>
      <c r="CQ647" s="12">
        <v>1</v>
      </c>
      <c r="CR647" s="12">
        <f t="shared" si="877"/>
        <v>1669</v>
      </c>
      <c r="CS647" s="12">
        <v>1.23</v>
      </c>
      <c r="CT647" s="19">
        <f t="shared" si="878"/>
        <v>4.95935404742437</v>
      </c>
      <c r="CU647" s="20">
        <v>11872</v>
      </c>
      <c r="CV647" s="12">
        <v>0.99</v>
      </c>
      <c r="CW647" s="12">
        <v>3.34</v>
      </c>
      <c r="CX647" s="9">
        <f t="shared" si="879"/>
        <v>4.3066</v>
      </c>
      <c r="CY647" s="10">
        <v>1.325</v>
      </c>
      <c r="CZ647" s="22">
        <f t="shared" si="880"/>
        <v>1.235</v>
      </c>
      <c r="DA647" s="21">
        <f t="shared" si="881"/>
        <v>243520.392479554</v>
      </c>
      <c r="DG647" s="12">
        <f t="shared" si="882"/>
        <v>1669</v>
      </c>
      <c r="DH647" s="12">
        <f>0.85+0.6</f>
        <v>1.45</v>
      </c>
      <c r="DI647" s="13">
        <v>1.35</v>
      </c>
      <c r="DJ647" s="14">
        <v>1.4</v>
      </c>
      <c r="DK647" s="15">
        <f t="shared" si="884"/>
        <v>4573.8945</v>
      </c>
      <c r="DL647" s="12">
        <v>1</v>
      </c>
      <c r="DM647" s="12">
        <f t="shared" si="885"/>
        <v>1669</v>
      </c>
      <c r="DN647" s="12">
        <v>1.23</v>
      </c>
      <c r="DO647" s="19">
        <f t="shared" si="886"/>
        <v>4.95935404742437</v>
      </c>
      <c r="DP647" s="20">
        <v>11872</v>
      </c>
      <c r="DQ647" s="12">
        <v>0.99</v>
      </c>
      <c r="DR647" s="12">
        <v>3.34</v>
      </c>
      <c r="DS647" s="9">
        <f t="shared" si="887"/>
        <v>4.3066</v>
      </c>
      <c r="DT647" s="10">
        <v>1.325</v>
      </c>
      <c r="DU647" s="22">
        <f t="shared" si="888"/>
        <v>1.235</v>
      </c>
      <c r="DV647" s="21">
        <f t="shared" si="889"/>
        <v>243520.392479554</v>
      </c>
      <c r="EB647" s="12">
        <f t="shared" si="890"/>
        <v>1669</v>
      </c>
      <c r="EC647" s="12">
        <f>0.85+0.6</f>
        <v>1.45</v>
      </c>
      <c r="ED647" s="13">
        <v>1.35</v>
      </c>
      <c r="EE647" s="14">
        <v>1.4</v>
      </c>
      <c r="EF647" s="15">
        <f t="shared" si="892"/>
        <v>4573.8945</v>
      </c>
      <c r="EG647" s="12">
        <v>1</v>
      </c>
      <c r="EH647" s="12">
        <f t="shared" si="893"/>
        <v>1669</v>
      </c>
      <c r="EI647" s="12">
        <v>1.32</v>
      </c>
      <c r="EJ647" s="19">
        <f t="shared" si="894"/>
        <v>5.04935404742437</v>
      </c>
      <c r="EK647" s="20">
        <v>11872</v>
      </c>
      <c r="EL647" s="12">
        <v>0.99</v>
      </c>
      <c r="EM647" s="12">
        <v>4.14</v>
      </c>
      <c r="EN647" s="9">
        <f t="shared" si="895"/>
        <v>5.0986</v>
      </c>
      <c r="EO647" s="10">
        <v>1.325</v>
      </c>
      <c r="EP647" s="22">
        <f t="shared" si="896"/>
        <v>1.35</v>
      </c>
      <c r="EQ647" s="21">
        <f t="shared" si="897"/>
        <v>318905.202170266</v>
      </c>
    </row>
    <row r="648" s="1" customFormat="1" customHeight="1" spans="6:147">
      <c r="F648" s="12">
        <v>1524</v>
      </c>
      <c r="G648" s="12">
        <f>1.2+0.6</f>
        <v>1.8</v>
      </c>
      <c r="H648" s="13">
        <v>1.35</v>
      </c>
      <c r="I648" s="14">
        <v>1.4</v>
      </c>
      <c r="J648" s="15">
        <f t="shared" si="855"/>
        <v>5184.648</v>
      </c>
      <c r="K648" s="12">
        <v>1</v>
      </c>
      <c r="L648" s="12">
        <v>1524</v>
      </c>
      <c r="M648" s="12">
        <v>1.23</v>
      </c>
      <c r="N648" s="19">
        <f t="shared" si="856"/>
        <v>4.82477866061294</v>
      </c>
      <c r="O648" s="20">
        <v>11872</v>
      </c>
      <c r="P648" s="12">
        <v>0.99</v>
      </c>
      <c r="Q648" s="12">
        <v>3.34</v>
      </c>
      <c r="R648" s="9">
        <f t="shared" si="857"/>
        <v>4.3066</v>
      </c>
      <c r="S648" s="10">
        <v>1.325</v>
      </c>
      <c r="T648" s="20">
        <v>1.15</v>
      </c>
      <c r="U648" s="21">
        <f t="shared" si="858"/>
        <v>242057.748187879</v>
      </c>
      <c r="AA648" s="12">
        <v>1524</v>
      </c>
      <c r="AB648" s="12">
        <f>1.2+0.6</f>
        <v>1.8</v>
      </c>
      <c r="AC648" s="13">
        <v>1.35</v>
      </c>
      <c r="AD648" s="14">
        <v>1.4</v>
      </c>
      <c r="AE648" s="15">
        <f t="shared" si="860"/>
        <v>5184.648</v>
      </c>
      <c r="AF648" s="12">
        <v>1</v>
      </c>
      <c r="AG648" s="12">
        <v>1524</v>
      </c>
      <c r="AH648" s="12">
        <v>1.23</v>
      </c>
      <c r="AI648" s="19">
        <f t="shared" si="861"/>
        <v>4.82477866061294</v>
      </c>
      <c r="AJ648" s="20">
        <v>11872</v>
      </c>
      <c r="AK648" s="12">
        <v>0.99</v>
      </c>
      <c r="AL648" s="12">
        <v>3.34</v>
      </c>
      <c r="AM648" s="9">
        <f t="shared" si="862"/>
        <v>4.3066</v>
      </c>
      <c r="AN648" s="10">
        <v>1.325</v>
      </c>
      <c r="AO648" s="22">
        <v>1.165</v>
      </c>
      <c r="AP648" s="21">
        <f t="shared" si="863"/>
        <v>245215.023164243</v>
      </c>
      <c r="AV648" s="12">
        <v>1524</v>
      </c>
      <c r="AW648" s="12">
        <f>1.2+0.6</f>
        <v>1.8</v>
      </c>
      <c r="AX648" s="13">
        <v>1.35</v>
      </c>
      <c r="AY648" s="14">
        <v>1.4</v>
      </c>
      <c r="AZ648" s="15">
        <f t="shared" si="865"/>
        <v>5184.648</v>
      </c>
      <c r="BA648" s="12">
        <v>1</v>
      </c>
      <c r="BB648" s="12">
        <v>1524</v>
      </c>
      <c r="BC648" s="12">
        <v>1.23</v>
      </c>
      <c r="BD648" s="19">
        <f t="shared" si="866"/>
        <v>4.82477866061294</v>
      </c>
      <c r="BE648" s="20">
        <v>11872</v>
      </c>
      <c r="BF648" s="12">
        <v>0.99</v>
      </c>
      <c r="BG648" s="12">
        <v>3.34</v>
      </c>
      <c r="BH648" s="9">
        <f t="shared" si="867"/>
        <v>4.3066</v>
      </c>
      <c r="BI648" s="10">
        <v>1.325</v>
      </c>
      <c r="BJ648" s="20">
        <v>1.15</v>
      </c>
      <c r="BK648" s="21">
        <f t="shared" si="868"/>
        <v>242057.748187879</v>
      </c>
      <c r="BQ648" s="12">
        <v>1524</v>
      </c>
      <c r="BR648" s="12">
        <f>1.2+0.6</f>
        <v>1.8</v>
      </c>
      <c r="BS648" s="13">
        <v>1.35</v>
      </c>
      <c r="BT648" s="14">
        <v>1.4</v>
      </c>
      <c r="BU648" s="15">
        <f t="shared" si="870"/>
        <v>5184.648</v>
      </c>
      <c r="BV648" s="12">
        <v>1</v>
      </c>
      <c r="BW648" s="12">
        <v>1524</v>
      </c>
      <c r="BX648" s="12">
        <v>1.23</v>
      </c>
      <c r="BY648" s="19">
        <f t="shared" si="871"/>
        <v>4.82477866061294</v>
      </c>
      <c r="BZ648" s="20">
        <v>11872</v>
      </c>
      <c r="CA648" s="12">
        <v>0.99</v>
      </c>
      <c r="CB648" s="12">
        <v>3.34</v>
      </c>
      <c r="CC648" s="9">
        <f t="shared" si="872"/>
        <v>4.3066</v>
      </c>
      <c r="CD648" s="10">
        <v>1.325</v>
      </c>
      <c r="CE648" s="22">
        <v>1.165</v>
      </c>
      <c r="CF648" s="21">
        <f t="shared" si="873"/>
        <v>245215.023164243</v>
      </c>
      <c r="CL648" s="12">
        <f t="shared" si="874"/>
        <v>1669</v>
      </c>
      <c r="CM648" s="12">
        <f>1.2+0.6</f>
        <v>1.8</v>
      </c>
      <c r="CN648" s="13">
        <v>1.35</v>
      </c>
      <c r="CO648" s="14">
        <v>1.4</v>
      </c>
      <c r="CP648" s="15">
        <f t="shared" si="876"/>
        <v>5677.938</v>
      </c>
      <c r="CQ648" s="12">
        <v>1</v>
      </c>
      <c r="CR648" s="12">
        <f t="shared" si="877"/>
        <v>1669</v>
      </c>
      <c r="CS648" s="12">
        <v>1.23</v>
      </c>
      <c r="CT648" s="19">
        <f t="shared" si="878"/>
        <v>4.95935404742437</v>
      </c>
      <c r="CU648" s="20">
        <v>11872</v>
      </c>
      <c r="CV648" s="12">
        <v>0.99</v>
      </c>
      <c r="CW648" s="12">
        <v>3.34</v>
      </c>
      <c r="CX648" s="9">
        <f t="shared" si="879"/>
        <v>4.3066</v>
      </c>
      <c r="CY648" s="10">
        <v>1.325</v>
      </c>
      <c r="CZ648" s="22">
        <f t="shared" si="880"/>
        <v>1.235</v>
      </c>
      <c r="DA648" s="21">
        <f t="shared" si="881"/>
        <v>282106.295704523</v>
      </c>
      <c r="DG648" s="12">
        <f t="shared" si="882"/>
        <v>1669</v>
      </c>
      <c r="DH648" s="12">
        <f>1.2+0.6</f>
        <v>1.8</v>
      </c>
      <c r="DI648" s="13">
        <v>1.35</v>
      </c>
      <c r="DJ648" s="14">
        <v>1.4</v>
      </c>
      <c r="DK648" s="15">
        <f t="shared" si="884"/>
        <v>5677.938</v>
      </c>
      <c r="DL648" s="12">
        <v>1</v>
      </c>
      <c r="DM648" s="12">
        <f t="shared" si="885"/>
        <v>1669</v>
      </c>
      <c r="DN648" s="12">
        <v>1.23</v>
      </c>
      <c r="DO648" s="19">
        <f t="shared" si="886"/>
        <v>4.95935404742437</v>
      </c>
      <c r="DP648" s="20">
        <v>11872</v>
      </c>
      <c r="DQ648" s="12">
        <v>0.99</v>
      </c>
      <c r="DR648" s="12">
        <v>3.34</v>
      </c>
      <c r="DS648" s="9">
        <f t="shared" si="887"/>
        <v>4.3066</v>
      </c>
      <c r="DT648" s="10">
        <v>1.325</v>
      </c>
      <c r="DU648" s="22">
        <f t="shared" si="888"/>
        <v>1.235</v>
      </c>
      <c r="DV648" s="21">
        <f t="shared" si="889"/>
        <v>282106.295704523</v>
      </c>
      <c r="EB648" s="12">
        <f t="shared" si="890"/>
        <v>1669</v>
      </c>
      <c r="EC648" s="12">
        <f>1.2+0.6</f>
        <v>1.8</v>
      </c>
      <c r="ED648" s="13">
        <v>1.35</v>
      </c>
      <c r="EE648" s="14">
        <v>1.4</v>
      </c>
      <c r="EF648" s="15">
        <f t="shared" si="892"/>
        <v>5677.938</v>
      </c>
      <c r="EG648" s="12">
        <v>1</v>
      </c>
      <c r="EH648" s="12">
        <f t="shared" si="893"/>
        <v>1669</v>
      </c>
      <c r="EI648" s="12">
        <v>1.32</v>
      </c>
      <c r="EJ648" s="19">
        <f t="shared" si="894"/>
        <v>5.04935404742437</v>
      </c>
      <c r="EK648" s="20">
        <v>11872</v>
      </c>
      <c r="EL648" s="12">
        <v>0.99</v>
      </c>
      <c r="EM648" s="12">
        <v>4.14</v>
      </c>
      <c r="EN648" s="9">
        <f t="shared" si="895"/>
        <v>5.0986</v>
      </c>
      <c r="EO648" s="10">
        <v>1.325</v>
      </c>
      <c r="EP648" s="22">
        <f t="shared" si="896"/>
        <v>1.35</v>
      </c>
      <c r="EQ648" s="21">
        <f t="shared" si="897"/>
        <v>369747.198735226</v>
      </c>
    </row>
    <row r="649" s="1" customFormat="1" customHeight="1" spans="6:147">
      <c r="F649" s="12">
        <v>1524</v>
      </c>
      <c r="G649" s="12">
        <f t="shared" si="898"/>
        <v>2.64</v>
      </c>
      <c r="H649" s="13">
        <v>1.35</v>
      </c>
      <c r="I649" s="14">
        <v>1.4</v>
      </c>
      <c r="J649" s="15">
        <f t="shared" si="855"/>
        <v>7604.1504</v>
      </c>
      <c r="K649" s="12">
        <v>1</v>
      </c>
      <c r="L649" s="12">
        <v>1524</v>
      </c>
      <c r="M649" s="12">
        <v>1.23</v>
      </c>
      <c r="N649" s="19">
        <f t="shared" si="856"/>
        <v>4.82477866061294</v>
      </c>
      <c r="O649" s="20">
        <v>11872</v>
      </c>
      <c r="P649" s="12">
        <v>0.99</v>
      </c>
      <c r="Q649" s="12">
        <v>3.34</v>
      </c>
      <c r="R649" s="9">
        <f t="shared" si="857"/>
        <v>4.3066</v>
      </c>
      <c r="S649" s="10">
        <v>1.325</v>
      </c>
      <c r="T649" s="20">
        <v>1.15</v>
      </c>
      <c r="U649" s="21">
        <f t="shared" si="858"/>
        <v>318661.793865423</v>
      </c>
      <c r="AA649" s="12">
        <v>1524</v>
      </c>
      <c r="AB649" s="12">
        <f t="shared" si="899"/>
        <v>2.64</v>
      </c>
      <c r="AC649" s="13">
        <v>1.35</v>
      </c>
      <c r="AD649" s="14">
        <v>1.4</v>
      </c>
      <c r="AE649" s="15">
        <f t="shared" si="860"/>
        <v>7604.1504</v>
      </c>
      <c r="AF649" s="12">
        <v>1</v>
      </c>
      <c r="AG649" s="12">
        <v>1524</v>
      </c>
      <c r="AH649" s="12">
        <v>1.23</v>
      </c>
      <c r="AI649" s="19">
        <f t="shared" si="861"/>
        <v>4.82477866061294</v>
      </c>
      <c r="AJ649" s="20">
        <v>11872</v>
      </c>
      <c r="AK649" s="12">
        <v>0.99</v>
      </c>
      <c r="AL649" s="12">
        <v>3.34</v>
      </c>
      <c r="AM649" s="9">
        <f t="shared" si="862"/>
        <v>4.3066</v>
      </c>
      <c r="AN649" s="10">
        <v>1.325</v>
      </c>
      <c r="AO649" s="22">
        <v>1.165</v>
      </c>
      <c r="AP649" s="21">
        <f t="shared" si="863"/>
        <v>322818.252046276</v>
      </c>
      <c r="AV649" s="12">
        <v>1524</v>
      </c>
      <c r="AW649" s="12">
        <f t="shared" si="900"/>
        <v>2.64</v>
      </c>
      <c r="AX649" s="13">
        <v>1.35</v>
      </c>
      <c r="AY649" s="14">
        <v>1.4</v>
      </c>
      <c r="AZ649" s="15">
        <f t="shared" si="865"/>
        <v>7604.1504</v>
      </c>
      <c r="BA649" s="12">
        <v>1</v>
      </c>
      <c r="BB649" s="12">
        <v>1524</v>
      </c>
      <c r="BC649" s="12">
        <v>1.23</v>
      </c>
      <c r="BD649" s="19">
        <f t="shared" si="866"/>
        <v>4.82477866061294</v>
      </c>
      <c r="BE649" s="20">
        <v>11872</v>
      </c>
      <c r="BF649" s="12">
        <v>0.99</v>
      </c>
      <c r="BG649" s="12">
        <v>3.34</v>
      </c>
      <c r="BH649" s="9">
        <f t="shared" si="867"/>
        <v>4.3066</v>
      </c>
      <c r="BI649" s="10">
        <v>1.325</v>
      </c>
      <c r="BJ649" s="20">
        <v>1.15</v>
      </c>
      <c r="BK649" s="21">
        <f t="shared" si="868"/>
        <v>318661.793865423</v>
      </c>
      <c r="BQ649" s="12">
        <v>1524</v>
      </c>
      <c r="BR649" s="12">
        <f t="shared" si="901"/>
        <v>2.64</v>
      </c>
      <c r="BS649" s="13">
        <v>1.35</v>
      </c>
      <c r="BT649" s="14">
        <v>1.4</v>
      </c>
      <c r="BU649" s="15">
        <f t="shared" si="870"/>
        <v>7604.1504</v>
      </c>
      <c r="BV649" s="12">
        <v>1</v>
      </c>
      <c r="BW649" s="12">
        <v>1524</v>
      </c>
      <c r="BX649" s="12">
        <v>1.23</v>
      </c>
      <c r="BY649" s="19">
        <f t="shared" si="871"/>
        <v>4.82477866061294</v>
      </c>
      <c r="BZ649" s="20">
        <v>11872</v>
      </c>
      <c r="CA649" s="12">
        <v>0.99</v>
      </c>
      <c r="CB649" s="12">
        <v>3.34</v>
      </c>
      <c r="CC649" s="9">
        <f t="shared" si="872"/>
        <v>4.3066</v>
      </c>
      <c r="CD649" s="10">
        <v>1.325</v>
      </c>
      <c r="CE649" s="22">
        <v>1.165</v>
      </c>
      <c r="CF649" s="21">
        <f t="shared" si="873"/>
        <v>322818.252046276</v>
      </c>
      <c r="CL649" s="12">
        <f t="shared" si="874"/>
        <v>1669</v>
      </c>
      <c r="CM649" s="12">
        <f t="shared" si="902"/>
        <v>2.64</v>
      </c>
      <c r="CN649" s="13">
        <v>1.35</v>
      </c>
      <c r="CO649" s="14">
        <v>1.4</v>
      </c>
      <c r="CP649" s="15">
        <f t="shared" si="876"/>
        <v>8327.6424</v>
      </c>
      <c r="CQ649" s="12">
        <v>1</v>
      </c>
      <c r="CR649" s="12">
        <f t="shared" si="877"/>
        <v>1669</v>
      </c>
      <c r="CS649" s="12">
        <v>1.23</v>
      </c>
      <c r="CT649" s="19">
        <f t="shared" si="878"/>
        <v>4.95935404742437</v>
      </c>
      <c r="CU649" s="20">
        <v>11872</v>
      </c>
      <c r="CV649" s="12">
        <v>0.99</v>
      </c>
      <c r="CW649" s="12">
        <v>3.34</v>
      </c>
      <c r="CX649" s="9">
        <f t="shared" si="879"/>
        <v>4.3066</v>
      </c>
      <c r="CY649" s="10">
        <v>1.325</v>
      </c>
      <c r="CZ649" s="22">
        <f t="shared" si="880"/>
        <v>1.235</v>
      </c>
      <c r="DA649" s="21">
        <f t="shared" si="881"/>
        <v>374712.463444446</v>
      </c>
      <c r="DG649" s="12">
        <f t="shared" si="882"/>
        <v>1669</v>
      </c>
      <c r="DH649" s="12">
        <f t="shared" si="903"/>
        <v>2.64</v>
      </c>
      <c r="DI649" s="13">
        <v>1.35</v>
      </c>
      <c r="DJ649" s="14">
        <v>1.4</v>
      </c>
      <c r="DK649" s="15">
        <f t="shared" si="884"/>
        <v>8327.6424</v>
      </c>
      <c r="DL649" s="12">
        <v>1</v>
      </c>
      <c r="DM649" s="12">
        <f t="shared" si="885"/>
        <v>1669</v>
      </c>
      <c r="DN649" s="12">
        <v>1.23</v>
      </c>
      <c r="DO649" s="19">
        <f t="shared" si="886"/>
        <v>4.95935404742437</v>
      </c>
      <c r="DP649" s="20">
        <v>11872</v>
      </c>
      <c r="DQ649" s="12">
        <v>0.99</v>
      </c>
      <c r="DR649" s="12">
        <v>3.34</v>
      </c>
      <c r="DS649" s="9">
        <f t="shared" si="887"/>
        <v>4.3066</v>
      </c>
      <c r="DT649" s="10">
        <v>1.325</v>
      </c>
      <c r="DU649" s="22">
        <f t="shared" si="888"/>
        <v>1.235</v>
      </c>
      <c r="DV649" s="21">
        <f t="shared" si="889"/>
        <v>374712.463444446</v>
      </c>
      <c r="EB649" s="12">
        <f t="shared" si="890"/>
        <v>1669</v>
      </c>
      <c r="EC649" s="12">
        <f t="shared" si="904"/>
        <v>2.64</v>
      </c>
      <c r="ED649" s="13">
        <v>1.35</v>
      </c>
      <c r="EE649" s="14">
        <v>1.4</v>
      </c>
      <c r="EF649" s="15">
        <f t="shared" si="892"/>
        <v>8327.6424</v>
      </c>
      <c r="EG649" s="12">
        <v>1</v>
      </c>
      <c r="EH649" s="12">
        <f t="shared" si="893"/>
        <v>1669</v>
      </c>
      <c r="EI649" s="12">
        <v>1.32</v>
      </c>
      <c r="EJ649" s="19">
        <f t="shared" si="894"/>
        <v>5.04935404742437</v>
      </c>
      <c r="EK649" s="20">
        <v>11872</v>
      </c>
      <c r="EL649" s="12">
        <v>0.99</v>
      </c>
      <c r="EM649" s="12">
        <v>4.14</v>
      </c>
      <c r="EN649" s="9">
        <f t="shared" si="895"/>
        <v>5.0986</v>
      </c>
      <c r="EO649" s="10">
        <v>1.325</v>
      </c>
      <c r="EP649" s="22">
        <f t="shared" si="896"/>
        <v>1.35</v>
      </c>
      <c r="EQ649" s="21">
        <f t="shared" si="897"/>
        <v>491767.990491132</v>
      </c>
    </row>
    <row r="650" s="1" customFormat="1" customHeight="1" spans="6:147">
      <c r="F650" s="12">
        <v>1524</v>
      </c>
      <c r="G650" s="12">
        <f t="shared" si="898"/>
        <v>2.64</v>
      </c>
      <c r="H650" s="13">
        <v>1.35</v>
      </c>
      <c r="I650" s="14">
        <v>1.4</v>
      </c>
      <c r="J650" s="15">
        <f t="shared" si="855"/>
        <v>7604.1504</v>
      </c>
      <c r="K650" s="12">
        <v>1</v>
      </c>
      <c r="L650" s="12">
        <v>1524</v>
      </c>
      <c r="M650" s="12">
        <v>1.23</v>
      </c>
      <c r="N650" s="19">
        <f t="shared" si="856"/>
        <v>4.82477866061294</v>
      </c>
      <c r="O650" s="20">
        <v>11872</v>
      </c>
      <c r="P650" s="12">
        <v>0.99</v>
      </c>
      <c r="Q650" s="12">
        <v>3.34</v>
      </c>
      <c r="R650" s="9">
        <f t="shared" si="857"/>
        <v>4.3066</v>
      </c>
      <c r="S650" s="10">
        <v>1.325</v>
      </c>
      <c r="T650" s="20">
        <v>1.15</v>
      </c>
      <c r="U650" s="21">
        <f t="shared" si="858"/>
        <v>318661.793865423</v>
      </c>
      <c r="AA650" s="12">
        <v>1524</v>
      </c>
      <c r="AB650" s="12">
        <f t="shared" si="899"/>
        <v>2.64</v>
      </c>
      <c r="AC650" s="13">
        <v>1.35</v>
      </c>
      <c r="AD650" s="14">
        <v>1.4</v>
      </c>
      <c r="AE650" s="15">
        <f t="shared" si="860"/>
        <v>7604.1504</v>
      </c>
      <c r="AF650" s="12">
        <v>1</v>
      </c>
      <c r="AG650" s="12">
        <v>1524</v>
      </c>
      <c r="AH650" s="12">
        <v>1.23</v>
      </c>
      <c r="AI650" s="19">
        <f t="shared" si="861"/>
        <v>4.82477866061294</v>
      </c>
      <c r="AJ650" s="20">
        <v>11872</v>
      </c>
      <c r="AK650" s="12">
        <v>0.99</v>
      </c>
      <c r="AL650" s="12">
        <v>3.34</v>
      </c>
      <c r="AM650" s="9">
        <f t="shared" si="862"/>
        <v>4.3066</v>
      </c>
      <c r="AN650" s="10">
        <v>1.325</v>
      </c>
      <c r="AO650" s="22">
        <v>1.165</v>
      </c>
      <c r="AP650" s="21">
        <f t="shared" si="863"/>
        <v>322818.252046276</v>
      </c>
      <c r="AV650" s="12">
        <v>1524</v>
      </c>
      <c r="AW650" s="12">
        <f t="shared" si="900"/>
        <v>2.64</v>
      </c>
      <c r="AX650" s="13">
        <v>1.35</v>
      </c>
      <c r="AY650" s="14">
        <v>1.4</v>
      </c>
      <c r="AZ650" s="15">
        <f t="shared" si="865"/>
        <v>7604.1504</v>
      </c>
      <c r="BA650" s="12">
        <v>1</v>
      </c>
      <c r="BB650" s="12">
        <v>1524</v>
      </c>
      <c r="BC650" s="12">
        <v>1.23</v>
      </c>
      <c r="BD650" s="19">
        <f t="shared" si="866"/>
        <v>4.82477866061294</v>
      </c>
      <c r="BE650" s="20">
        <v>11872</v>
      </c>
      <c r="BF650" s="12">
        <v>0.99</v>
      </c>
      <c r="BG650" s="12">
        <v>3.34</v>
      </c>
      <c r="BH650" s="9">
        <f t="shared" si="867"/>
        <v>4.3066</v>
      </c>
      <c r="BI650" s="10">
        <v>1.325</v>
      </c>
      <c r="BJ650" s="20">
        <v>1.15</v>
      </c>
      <c r="BK650" s="21">
        <f t="shared" si="868"/>
        <v>318661.793865423</v>
      </c>
      <c r="BQ650" s="12">
        <v>1524</v>
      </c>
      <c r="BR650" s="12">
        <f t="shared" si="901"/>
        <v>2.64</v>
      </c>
      <c r="BS650" s="13">
        <v>1.35</v>
      </c>
      <c r="BT650" s="14">
        <v>1.4</v>
      </c>
      <c r="BU650" s="15">
        <f t="shared" si="870"/>
        <v>7604.1504</v>
      </c>
      <c r="BV650" s="12">
        <v>1</v>
      </c>
      <c r="BW650" s="12">
        <v>1524</v>
      </c>
      <c r="BX650" s="12">
        <v>1.23</v>
      </c>
      <c r="BY650" s="19">
        <f t="shared" si="871"/>
        <v>4.82477866061294</v>
      </c>
      <c r="BZ650" s="20">
        <v>11872</v>
      </c>
      <c r="CA650" s="12">
        <v>0.99</v>
      </c>
      <c r="CB650" s="12">
        <v>3.34</v>
      </c>
      <c r="CC650" s="9">
        <f t="shared" si="872"/>
        <v>4.3066</v>
      </c>
      <c r="CD650" s="10">
        <v>1.325</v>
      </c>
      <c r="CE650" s="22">
        <v>1.165</v>
      </c>
      <c r="CF650" s="21">
        <f t="shared" si="873"/>
        <v>322818.252046276</v>
      </c>
      <c r="CL650" s="12">
        <f t="shared" si="874"/>
        <v>1669</v>
      </c>
      <c r="CM650" s="12">
        <f t="shared" si="902"/>
        <v>2.64</v>
      </c>
      <c r="CN650" s="13">
        <v>1.35</v>
      </c>
      <c r="CO650" s="14">
        <v>1.4</v>
      </c>
      <c r="CP650" s="15">
        <f t="shared" si="876"/>
        <v>8327.6424</v>
      </c>
      <c r="CQ650" s="12">
        <v>1</v>
      </c>
      <c r="CR650" s="12">
        <f t="shared" si="877"/>
        <v>1669</v>
      </c>
      <c r="CS650" s="12">
        <v>1.23</v>
      </c>
      <c r="CT650" s="19">
        <f t="shared" si="878"/>
        <v>4.95935404742437</v>
      </c>
      <c r="CU650" s="20">
        <v>11872</v>
      </c>
      <c r="CV650" s="12">
        <v>0.99</v>
      </c>
      <c r="CW650" s="12">
        <v>3.34</v>
      </c>
      <c r="CX650" s="9">
        <f t="shared" si="879"/>
        <v>4.3066</v>
      </c>
      <c r="CY650" s="10">
        <v>1.325</v>
      </c>
      <c r="CZ650" s="22">
        <f t="shared" si="880"/>
        <v>1.235</v>
      </c>
      <c r="DA650" s="21">
        <f t="shared" si="881"/>
        <v>374712.463444446</v>
      </c>
      <c r="DG650" s="12">
        <f t="shared" si="882"/>
        <v>1669</v>
      </c>
      <c r="DH650" s="12">
        <f t="shared" si="903"/>
        <v>2.64</v>
      </c>
      <c r="DI650" s="13">
        <v>1.35</v>
      </c>
      <c r="DJ650" s="14">
        <v>1.4</v>
      </c>
      <c r="DK650" s="15">
        <f t="shared" si="884"/>
        <v>8327.6424</v>
      </c>
      <c r="DL650" s="12">
        <v>1</v>
      </c>
      <c r="DM650" s="12">
        <f t="shared" si="885"/>
        <v>1669</v>
      </c>
      <c r="DN650" s="12">
        <v>1.23</v>
      </c>
      <c r="DO650" s="19">
        <f t="shared" si="886"/>
        <v>4.95935404742437</v>
      </c>
      <c r="DP650" s="20">
        <v>11872</v>
      </c>
      <c r="DQ650" s="12">
        <v>0.99</v>
      </c>
      <c r="DR650" s="12">
        <v>3.34</v>
      </c>
      <c r="DS650" s="9">
        <f t="shared" si="887"/>
        <v>4.3066</v>
      </c>
      <c r="DT650" s="10">
        <v>1.325</v>
      </c>
      <c r="DU650" s="22">
        <f t="shared" si="888"/>
        <v>1.235</v>
      </c>
      <c r="DV650" s="21">
        <f t="shared" si="889"/>
        <v>374712.463444446</v>
      </c>
      <c r="EB650" s="12">
        <f t="shared" si="890"/>
        <v>1669</v>
      </c>
      <c r="EC650" s="12">
        <f t="shared" si="904"/>
        <v>2.64</v>
      </c>
      <c r="ED650" s="13">
        <v>1.35</v>
      </c>
      <c r="EE650" s="14">
        <v>1.4</v>
      </c>
      <c r="EF650" s="15">
        <f t="shared" si="892"/>
        <v>8327.6424</v>
      </c>
      <c r="EG650" s="12">
        <v>1</v>
      </c>
      <c r="EH650" s="12">
        <f t="shared" si="893"/>
        <v>1669</v>
      </c>
      <c r="EI650" s="12">
        <v>1.32</v>
      </c>
      <c r="EJ650" s="19">
        <f t="shared" si="894"/>
        <v>5.04935404742437</v>
      </c>
      <c r="EK650" s="20">
        <v>11872</v>
      </c>
      <c r="EL650" s="12">
        <v>0.99</v>
      </c>
      <c r="EM650" s="12">
        <v>4.14</v>
      </c>
      <c r="EN650" s="9">
        <f t="shared" si="895"/>
        <v>5.0986</v>
      </c>
      <c r="EO650" s="10">
        <v>1.325</v>
      </c>
      <c r="EP650" s="22">
        <f t="shared" si="896"/>
        <v>1.35</v>
      </c>
      <c r="EQ650" s="21">
        <f t="shared" si="897"/>
        <v>491767.990491132</v>
      </c>
    </row>
    <row r="651" s="1" customFormat="1" customHeight="1" spans="6:147">
      <c r="F651" s="12">
        <v>1524</v>
      </c>
      <c r="G651" s="12">
        <f>2.72+0.6</f>
        <v>3.32</v>
      </c>
      <c r="H651" s="13">
        <v>1.35</v>
      </c>
      <c r="I651" s="14">
        <v>1.4</v>
      </c>
      <c r="J651" s="15">
        <f t="shared" si="855"/>
        <v>9562.7952</v>
      </c>
      <c r="K651" s="12">
        <v>1</v>
      </c>
      <c r="L651" s="12">
        <v>1524</v>
      </c>
      <c r="M651" s="12">
        <v>1.23</v>
      </c>
      <c r="N651" s="19">
        <f t="shared" si="856"/>
        <v>4.82477866061294</v>
      </c>
      <c r="O651" s="20">
        <v>11872</v>
      </c>
      <c r="P651" s="12">
        <v>0.99</v>
      </c>
      <c r="Q651" s="12">
        <v>3.34</v>
      </c>
      <c r="R651" s="9">
        <f t="shared" si="857"/>
        <v>4.3066</v>
      </c>
      <c r="S651" s="10">
        <v>1.325</v>
      </c>
      <c r="T651" s="20">
        <v>1.15</v>
      </c>
      <c r="U651" s="21">
        <f t="shared" si="858"/>
        <v>380674.592747244</v>
      </c>
      <c r="AA651" s="12">
        <v>1524</v>
      </c>
      <c r="AB651" s="12">
        <f>2.72+0.6</f>
        <v>3.32</v>
      </c>
      <c r="AC651" s="13">
        <v>1.35</v>
      </c>
      <c r="AD651" s="14">
        <v>1.4</v>
      </c>
      <c r="AE651" s="15">
        <f t="shared" si="860"/>
        <v>9562.7952</v>
      </c>
      <c r="AF651" s="12">
        <v>1</v>
      </c>
      <c r="AG651" s="12">
        <v>1524</v>
      </c>
      <c r="AH651" s="12">
        <v>1.23</v>
      </c>
      <c r="AI651" s="19">
        <f t="shared" si="861"/>
        <v>4.82477866061294</v>
      </c>
      <c r="AJ651" s="20">
        <v>11872</v>
      </c>
      <c r="AK651" s="12">
        <v>0.99</v>
      </c>
      <c r="AL651" s="12">
        <v>3.34</v>
      </c>
      <c r="AM651" s="9">
        <f t="shared" si="862"/>
        <v>4.3066</v>
      </c>
      <c r="AN651" s="10">
        <v>1.325</v>
      </c>
      <c r="AO651" s="22">
        <v>1.165</v>
      </c>
      <c r="AP651" s="21">
        <f t="shared" si="863"/>
        <v>385639.913522208</v>
      </c>
      <c r="AV651" s="12">
        <v>1524</v>
      </c>
      <c r="AW651" s="12">
        <f>2.72+0.6</f>
        <v>3.32</v>
      </c>
      <c r="AX651" s="13">
        <v>1.35</v>
      </c>
      <c r="AY651" s="14">
        <v>1.4</v>
      </c>
      <c r="AZ651" s="15">
        <f t="shared" si="865"/>
        <v>9562.7952</v>
      </c>
      <c r="BA651" s="12">
        <v>1</v>
      </c>
      <c r="BB651" s="12">
        <v>1524</v>
      </c>
      <c r="BC651" s="12">
        <v>1.23</v>
      </c>
      <c r="BD651" s="19">
        <f t="shared" si="866"/>
        <v>4.82477866061294</v>
      </c>
      <c r="BE651" s="20">
        <v>11872</v>
      </c>
      <c r="BF651" s="12">
        <v>0.99</v>
      </c>
      <c r="BG651" s="12">
        <v>3.34</v>
      </c>
      <c r="BH651" s="9">
        <f t="shared" si="867"/>
        <v>4.3066</v>
      </c>
      <c r="BI651" s="10">
        <v>1.325</v>
      </c>
      <c r="BJ651" s="20">
        <v>1.15</v>
      </c>
      <c r="BK651" s="21">
        <f t="shared" si="868"/>
        <v>380674.592747244</v>
      </c>
      <c r="BQ651" s="12">
        <v>1524</v>
      </c>
      <c r="BR651" s="12">
        <f>2.72+0.6</f>
        <v>3.32</v>
      </c>
      <c r="BS651" s="13">
        <v>1.35</v>
      </c>
      <c r="BT651" s="14">
        <v>1.4</v>
      </c>
      <c r="BU651" s="15">
        <f t="shared" si="870"/>
        <v>9562.7952</v>
      </c>
      <c r="BV651" s="12">
        <v>1</v>
      </c>
      <c r="BW651" s="12">
        <v>1524</v>
      </c>
      <c r="BX651" s="12">
        <v>1.23</v>
      </c>
      <c r="BY651" s="19">
        <f t="shared" si="871"/>
        <v>4.82477866061294</v>
      </c>
      <c r="BZ651" s="20">
        <v>11872</v>
      </c>
      <c r="CA651" s="12">
        <v>0.99</v>
      </c>
      <c r="CB651" s="12">
        <v>3.34</v>
      </c>
      <c r="CC651" s="9">
        <f t="shared" si="872"/>
        <v>4.3066</v>
      </c>
      <c r="CD651" s="10">
        <v>1.325</v>
      </c>
      <c r="CE651" s="22">
        <v>1.165</v>
      </c>
      <c r="CF651" s="21">
        <f t="shared" si="873"/>
        <v>385639.913522208</v>
      </c>
      <c r="CL651" s="12">
        <f t="shared" si="874"/>
        <v>1669</v>
      </c>
      <c r="CM651" s="12">
        <f>2.72+0.6</f>
        <v>3.32</v>
      </c>
      <c r="CN651" s="13">
        <v>1.35</v>
      </c>
      <c r="CO651" s="14">
        <v>1.4</v>
      </c>
      <c r="CP651" s="15">
        <f t="shared" si="876"/>
        <v>10472.6412</v>
      </c>
      <c r="CQ651" s="12">
        <v>1</v>
      </c>
      <c r="CR651" s="12">
        <f t="shared" si="877"/>
        <v>1669</v>
      </c>
      <c r="CS651" s="12">
        <v>1.23</v>
      </c>
      <c r="CT651" s="19">
        <f t="shared" si="878"/>
        <v>4.95935404742437</v>
      </c>
      <c r="CU651" s="20">
        <v>11872</v>
      </c>
      <c r="CV651" s="12">
        <v>0.99</v>
      </c>
      <c r="CW651" s="12">
        <v>3.34</v>
      </c>
      <c r="CX651" s="9">
        <f t="shared" si="879"/>
        <v>4.3066</v>
      </c>
      <c r="CY651" s="10">
        <v>1.325</v>
      </c>
      <c r="CZ651" s="22">
        <f t="shared" si="880"/>
        <v>1.235</v>
      </c>
      <c r="DA651" s="21">
        <f t="shared" si="881"/>
        <v>449679.361138671</v>
      </c>
      <c r="DG651" s="12">
        <f t="shared" si="882"/>
        <v>1669</v>
      </c>
      <c r="DH651" s="12">
        <f>2.72+0.6</f>
        <v>3.32</v>
      </c>
      <c r="DI651" s="13">
        <v>1.35</v>
      </c>
      <c r="DJ651" s="14">
        <v>1.4</v>
      </c>
      <c r="DK651" s="15">
        <f t="shared" si="884"/>
        <v>10472.6412</v>
      </c>
      <c r="DL651" s="12">
        <v>1</v>
      </c>
      <c r="DM651" s="12">
        <f t="shared" si="885"/>
        <v>1669</v>
      </c>
      <c r="DN651" s="12">
        <v>1.23</v>
      </c>
      <c r="DO651" s="19">
        <f t="shared" si="886"/>
        <v>4.95935404742437</v>
      </c>
      <c r="DP651" s="20">
        <v>11872</v>
      </c>
      <c r="DQ651" s="12">
        <v>0.99</v>
      </c>
      <c r="DR651" s="12">
        <v>3.34</v>
      </c>
      <c r="DS651" s="9">
        <f t="shared" si="887"/>
        <v>4.3066</v>
      </c>
      <c r="DT651" s="10">
        <v>1.325</v>
      </c>
      <c r="DU651" s="22">
        <f t="shared" si="888"/>
        <v>1.235</v>
      </c>
      <c r="DV651" s="21">
        <f t="shared" si="889"/>
        <v>449679.361138671</v>
      </c>
      <c r="EB651" s="12">
        <f t="shared" si="890"/>
        <v>1669</v>
      </c>
      <c r="EC651" s="12">
        <f>2.72+0.6</f>
        <v>3.32</v>
      </c>
      <c r="ED651" s="13">
        <v>1.35</v>
      </c>
      <c r="EE651" s="14">
        <v>1.4</v>
      </c>
      <c r="EF651" s="15">
        <f t="shared" si="892"/>
        <v>10472.6412</v>
      </c>
      <c r="EG651" s="12">
        <v>1</v>
      </c>
      <c r="EH651" s="12">
        <f t="shared" si="893"/>
        <v>1669</v>
      </c>
      <c r="EI651" s="12">
        <v>1.32</v>
      </c>
      <c r="EJ651" s="19">
        <f t="shared" si="894"/>
        <v>5.04935404742437</v>
      </c>
      <c r="EK651" s="20">
        <v>11872</v>
      </c>
      <c r="EL651" s="12">
        <v>0.99</v>
      </c>
      <c r="EM651" s="12">
        <v>4.14</v>
      </c>
      <c r="EN651" s="9">
        <f t="shared" si="895"/>
        <v>5.0986</v>
      </c>
      <c r="EO651" s="10">
        <v>1.325</v>
      </c>
      <c r="EP651" s="22">
        <f t="shared" si="896"/>
        <v>1.35</v>
      </c>
      <c r="EQ651" s="21">
        <f t="shared" si="897"/>
        <v>590546.726674484</v>
      </c>
    </row>
    <row r="652" s="1" customFormat="1" customHeight="1" spans="6:147">
      <c r="F652" s="12">
        <v>1524</v>
      </c>
      <c r="G652" s="12">
        <f>0.85+0.6</f>
        <v>1.45</v>
      </c>
      <c r="H652" s="13">
        <v>1.35</v>
      </c>
      <c r="I652" s="14">
        <v>1.4</v>
      </c>
      <c r="J652" s="15">
        <f t="shared" si="855"/>
        <v>4176.522</v>
      </c>
      <c r="K652" s="12">
        <v>1</v>
      </c>
      <c r="L652" s="12">
        <v>1524</v>
      </c>
      <c r="M652" s="12">
        <v>1.23</v>
      </c>
      <c r="N652" s="19">
        <f t="shared" si="856"/>
        <v>4.82477866061294</v>
      </c>
      <c r="O652" s="20">
        <v>11872</v>
      </c>
      <c r="P652" s="12">
        <v>0.99</v>
      </c>
      <c r="Q652" s="12">
        <v>3.34</v>
      </c>
      <c r="R652" s="9">
        <f t="shared" si="857"/>
        <v>4.3066</v>
      </c>
      <c r="S652" s="10">
        <v>1.325</v>
      </c>
      <c r="T652" s="20">
        <v>1.15</v>
      </c>
      <c r="U652" s="21">
        <f t="shared" si="858"/>
        <v>210139.395822236</v>
      </c>
      <c r="AA652" s="12">
        <v>1524</v>
      </c>
      <c r="AB652" s="12">
        <f>0.85+0.6</f>
        <v>1.45</v>
      </c>
      <c r="AC652" s="13">
        <v>1.35</v>
      </c>
      <c r="AD652" s="14">
        <v>1.4</v>
      </c>
      <c r="AE652" s="15">
        <f t="shared" si="860"/>
        <v>4176.522</v>
      </c>
      <c r="AF652" s="12">
        <v>1</v>
      </c>
      <c r="AG652" s="12">
        <v>1524</v>
      </c>
      <c r="AH652" s="12">
        <v>1.23</v>
      </c>
      <c r="AI652" s="19">
        <f t="shared" si="861"/>
        <v>4.82477866061294</v>
      </c>
      <c r="AJ652" s="20">
        <v>11872</v>
      </c>
      <c r="AK652" s="12">
        <v>0.99</v>
      </c>
      <c r="AL652" s="12">
        <v>3.34</v>
      </c>
      <c r="AM652" s="9">
        <f t="shared" si="862"/>
        <v>4.3066</v>
      </c>
      <c r="AN652" s="10">
        <v>1.325</v>
      </c>
      <c r="AO652" s="22">
        <v>1.165</v>
      </c>
      <c r="AP652" s="21">
        <f t="shared" si="863"/>
        <v>212880.344463396</v>
      </c>
      <c r="AV652" s="12">
        <v>1524</v>
      </c>
      <c r="AW652" s="12">
        <f>0.85+0.6</f>
        <v>1.45</v>
      </c>
      <c r="AX652" s="13">
        <v>1.35</v>
      </c>
      <c r="AY652" s="14">
        <v>1.4</v>
      </c>
      <c r="AZ652" s="15">
        <f t="shared" si="865"/>
        <v>4176.522</v>
      </c>
      <c r="BA652" s="12">
        <v>1</v>
      </c>
      <c r="BB652" s="12">
        <v>1524</v>
      </c>
      <c r="BC652" s="12">
        <v>1.23</v>
      </c>
      <c r="BD652" s="19">
        <f t="shared" si="866"/>
        <v>4.82477866061294</v>
      </c>
      <c r="BE652" s="20">
        <v>11872</v>
      </c>
      <c r="BF652" s="12">
        <v>0.99</v>
      </c>
      <c r="BG652" s="12">
        <v>3.34</v>
      </c>
      <c r="BH652" s="9">
        <f t="shared" si="867"/>
        <v>4.3066</v>
      </c>
      <c r="BI652" s="10">
        <v>1.325</v>
      </c>
      <c r="BJ652" s="20">
        <v>1.15</v>
      </c>
      <c r="BK652" s="21">
        <f t="shared" si="868"/>
        <v>210139.395822236</v>
      </c>
      <c r="BQ652" s="12">
        <v>1524</v>
      </c>
      <c r="BR652" s="12">
        <f>0.85+0.6</f>
        <v>1.45</v>
      </c>
      <c r="BS652" s="13">
        <v>1.35</v>
      </c>
      <c r="BT652" s="14">
        <v>1.4</v>
      </c>
      <c r="BU652" s="15">
        <f t="shared" si="870"/>
        <v>4176.522</v>
      </c>
      <c r="BV652" s="12">
        <v>1</v>
      </c>
      <c r="BW652" s="12">
        <v>1524</v>
      </c>
      <c r="BX652" s="12">
        <v>1.23</v>
      </c>
      <c r="BY652" s="19">
        <f t="shared" si="871"/>
        <v>4.82477866061294</v>
      </c>
      <c r="BZ652" s="20">
        <v>11872</v>
      </c>
      <c r="CA652" s="12">
        <v>0.99</v>
      </c>
      <c r="CB652" s="12">
        <v>3.34</v>
      </c>
      <c r="CC652" s="9">
        <f t="shared" si="872"/>
        <v>4.3066</v>
      </c>
      <c r="CD652" s="10">
        <v>1.325</v>
      </c>
      <c r="CE652" s="22">
        <v>1.165</v>
      </c>
      <c r="CF652" s="21">
        <f t="shared" si="873"/>
        <v>212880.344463396</v>
      </c>
      <c r="CL652" s="12">
        <f t="shared" si="874"/>
        <v>1669</v>
      </c>
      <c r="CM652" s="12">
        <f>0.85+0.6</f>
        <v>1.45</v>
      </c>
      <c r="CN652" s="13">
        <v>1.35</v>
      </c>
      <c r="CO652" s="14">
        <v>1.4</v>
      </c>
      <c r="CP652" s="15">
        <f t="shared" si="876"/>
        <v>4573.8945</v>
      </c>
      <c r="CQ652" s="12">
        <v>1</v>
      </c>
      <c r="CR652" s="12">
        <f t="shared" si="877"/>
        <v>1669</v>
      </c>
      <c r="CS652" s="12">
        <v>1.23</v>
      </c>
      <c r="CT652" s="19">
        <f t="shared" si="878"/>
        <v>4.95935404742437</v>
      </c>
      <c r="CU652" s="20">
        <v>11872</v>
      </c>
      <c r="CV652" s="12">
        <v>0.99</v>
      </c>
      <c r="CW652" s="12">
        <v>3.34</v>
      </c>
      <c r="CX652" s="9">
        <f t="shared" si="879"/>
        <v>4.3066</v>
      </c>
      <c r="CY652" s="10">
        <v>1.325</v>
      </c>
      <c r="CZ652" s="22">
        <f t="shared" si="880"/>
        <v>1.235</v>
      </c>
      <c r="DA652" s="21">
        <f t="shared" si="881"/>
        <v>243520.392479554</v>
      </c>
      <c r="DG652" s="12">
        <f t="shared" si="882"/>
        <v>1669</v>
      </c>
      <c r="DH652" s="12">
        <f>0.85+0.6</f>
        <v>1.45</v>
      </c>
      <c r="DI652" s="13">
        <v>1.35</v>
      </c>
      <c r="DJ652" s="14">
        <v>1.4</v>
      </c>
      <c r="DK652" s="15">
        <f t="shared" si="884"/>
        <v>4573.8945</v>
      </c>
      <c r="DL652" s="12">
        <v>1</v>
      </c>
      <c r="DM652" s="12">
        <f t="shared" si="885"/>
        <v>1669</v>
      </c>
      <c r="DN652" s="12">
        <v>1.23</v>
      </c>
      <c r="DO652" s="19">
        <f t="shared" si="886"/>
        <v>4.95935404742437</v>
      </c>
      <c r="DP652" s="20">
        <v>11872</v>
      </c>
      <c r="DQ652" s="12">
        <v>0.99</v>
      </c>
      <c r="DR652" s="12">
        <v>3.34</v>
      </c>
      <c r="DS652" s="9">
        <f t="shared" si="887"/>
        <v>4.3066</v>
      </c>
      <c r="DT652" s="10">
        <v>1.325</v>
      </c>
      <c r="DU652" s="22">
        <f t="shared" si="888"/>
        <v>1.235</v>
      </c>
      <c r="DV652" s="21">
        <f t="shared" si="889"/>
        <v>243520.392479554</v>
      </c>
      <c r="EB652" s="12">
        <f t="shared" si="890"/>
        <v>1669</v>
      </c>
      <c r="EC652" s="12">
        <f>0.85+0.6</f>
        <v>1.45</v>
      </c>
      <c r="ED652" s="13">
        <v>1.35</v>
      </c>
      <c r="EE652" s="14">
        <v>1.4</v>
      </c>
      <c r="EF652" s="15">
        <f t="shared" si="892"/>
        <v>4573.8945</v>
      </c>
      <c r="EG652" s="12">
        <v>1</v>
      </c>
      <c r="EH652" s="12">
        <f t="shared" si="893"/>
        <v>1669</v>
      </c>
      <c r="EI652" s="12">
        <v>1.32</v>
      </c>
      <c r="EJ652" s="19">
        <f t="shared" si="894"/>
        <v>5.04935404742437</v>
      </c>
      <c r="EK652" s="20">
        <v>11872</v>
      </c>
      <c r="EL652" s="12">
        <v>0.99</v>
      </c>
      <c r="EM652" s="12">
        <v>4.14</v>
      </c>
      <c r="EN652" s="9">
        <f t="shared" si="895"/>
        <v>5.0986</v>
      </c>
      <c r="EO652" s="10">
        <v>1.325</v>
      </c>
      <c r="EP652" s="22">
        <f t="shared" si="896"/>
        <v>1.35</v>
      </c>
      <c r="EQ652" s="21">
        <f t="shared" si="897"/>
        <v>318905.202170266</v>
      </c>
    </row>
    <row r="653" s="1" customFormat="1" customHeight="1" spans="6:147">
      <c r="F653" s="12">
        <v>1524</v>
      </c>
      <c r="G653" s="12">
        <f>1.2+0.6</f>
        <v>1.8</v>
      </c>
      <c r="H653" s="13">
        <v>1.35</v>
      </c>
      <c r="I653" s="14">
        <v>1.4</v>
      </c>
      <c r="J653" s="15">
        <f t="shared" si="855"/>
        <v>5184.648</v>
      </c>
      <c r="K653" s="12">
        <v>1</v>
      </c>
      <c r="L653" s="12">
        <v>1524</v>
      </c>
      <c r="M653" s="12">
        <v>1.23</v>
      </c>
      <c r="N653" s="19">
        <f t="shared" si="856"/>
        <v>4.82477866061294</v>
      </c>
      <c r="O653" s="20">
        <v>11872</v>
      </c>
      <c r="P653" s="12">
        <v>0.99</v>
      </c>
      <c r="Q653" s="12">
        <v>3.34</v>
      </c>
      <c r="R653" s="9">
        <f t="shared" si="857"/>
        <v>4.3066</v>
      </c>
      <c r="S653" s="10">
        <v>1.325</v>
      </c>
      <c r="T653" s="20">
        <v>1.15</v>
      </c>
      <c r="U653" s="21">
        <f t="shared" si="858"/>
        <v>242057.748187879</v>
      </c>
      <c r="AA653" s="12">
        <v>1524</v>
      </c>
      <c r="AB653" s="12">
        <f>1.2+0.6</f>
        <v>1.8</v>
      </c>
      <c r="AC653" s="13">
        <v>1.35</v>
      </c>
      <c r="AD653" s="14">
        <v>1.4</v>
      </c>
      <c r="AE653" s="15">
        <f t="shared" si="860"/>
        <v>5184.648</v>
      </c>
      <c r="AF653" s="12">
        <v>1</v>
      </c>
      <c r="AG653" s="12">
        <v>1524</v>
      </c>
      <c r="AH653" s="12">
        <v>1.23</v>
      </c>
      <c r="AI653" s="19">
        <f t="shared" si="861"/>
        <v>4.82477866061294</v>
      </c>
      <c r="AJ653" s="20">
        <v>11872</v>
      </c>
      <c r="AK653" s="12">
        <v>0.99</v>
      </c>
      <c r="AL653" s="12">
        <v>3.34</v>
      </c>
      <c r="AM653" s="9">
        <f t="shared" si="862"/>
        <v>4.3066</v>
      </c>
      <c r="AN653" s="10">
        <v>1.325</v>
      </c>
      <c r="AO653" s="22">
        <v>1.165</v>
      </c>
      <c r="AP653" s="21">
        <f t="shared" si="863"/>
        <v>245215.023164243</v>
      </c>
      <c r="AV653" s="12">
        <v>1524</v>
      </c>
      <c r="AW653" s="12">
        <f>1.2+0.6</f>
        <v>1.8</v>
      </c>
      <c r="AX653" s="13">
        <v>1.35</v>
      </c>
      <c r="AY653" s="14">
        <v>1.4</v>
      </c>
      <c r="AZ653" s="15">
        <f t="shared" si="865"/>
        <v>5184.648</v>
      </c>
      <c r="BA653" s="12">
        <v>1</v>
      </c>
      <c r="BB653" s="12">
        <v>1524</v>
      </c>
      <c r="BC653" s="12">
        <v>1.23</v>
      </c>
      <c r="BD653" s="19">
        <f t="shared" si="866"/>
        <v>4.82477866061294</v>
      </c>
      <c r="BE653" s="20">
        <v>11872</v>
      </c>
      <c r="BF653" s="12">
        <v>0.99</v>
      </c>
      <c r="BG653" s="12">
        <v>3.34</v>
      </c>
      <c r="BH653" s="9">
        <f t="shared" si="867"/>
        <v>4.3066</v>
      </c>
      <c r="BI653" s="10">
        <v>1.325</v>
      </c>
      <c r="BJ653" s="20">
        <v>1.15</v>
      </c>
      <c r="BK653" s="21">
        <f t="shared" si="868"/>
        <v>242057.748187879</v>
      </c>
      <c r="BQ653" s="12">
        <v>1524</v>
      </c>
      <c r="BR653" s="12">
        <f>1.2+0.6</f>
        <v>1.8</v>
      </c>
      <c r="BS653" s="13">
        <v>1.35</v>
      </c>
      <c r="BT653" s="14">
        <v>1.4</v>
      </c>
      <c r="BU653" s="15">
        <f t="shared" si="870"/>
        <v>5184.648</v>
      </c>
      <c r="BV653" s="12">
        <v>1</v>
      </c>
      <c r="BW653" s="12">
        <v>1524</v>
      </c>
      <c r="BX653" s="12">
        <v>1.23</v>
      </c>
      <c r="BY653" s="19">
        <f t="shared" si="871"/>
        <v>4.82477866061294</v>
      </c>
      <c r="BZ653" s="20">
        <v>11872</v>
      </c>
      <c r="CA653" s="12">
        <v>0.99</v>
      </c>
      <c r="CB653" s="12">
        <v>3.34</v>
      </c>
      <c r="CC653" s="9">
        <f t="shared" si="872"/>
        <v>4.3066</v>
      </c>
      <c r="CD653" s="10">
        <v>1.325</v>
      </c>
      <c r="CE653" s="22">
        <v>1.165</v>
      </c>
      <c r="CF653" s="21">
        <f t="shared" si="873"/>
        <v>245215.023164243</v>
      </c>
      <c r="CL653" s="12">
        <f t="shared" si="874"/>
        <v>1669</v>
      </c>
      <c r="CM653" s="12">
        <f>1.2+0.6</f>
        <v>1.8</v>
      </c>
      <c r="CN653" s="13">
        <v>1.35</v>
      </c>
      <c r="CO653" s="14">
        <v>1.4</v>
      </c>
      <c r="CP653" s="15">
        <f t="shared" si="876"/>
        <v>5677.938</v>
      </c>
      <c r="CQ653" s="12">
        <v>1</v>
      </c>
      <c r="CR653" s="12">
        <f t="shared" si="877"/>
        <v>1669</v>
      </c>
      <c r="CS653" s="12">
        <v>1.23</v>
      </c>
      <c r="CT653" s="19">
        <f t="shared" si="878"/>
        <v>4.95935404742437</v>
      </c>
      <c r="CU653" s="20">
        <v>11872</v>
      </c>
      <c r="CV653" s="12">
        <v>0.99</v>
      </c>
      <c r="CW653" s="12">
        <v>3.34</v>
      </c>
      <c r="CX653" s="9">
        <f t="shared" si="879"/>
        <v>4.3066</v>
      </c>
      <c r="CY653" s="10">
        <v>1.325</v>
      </c>
      <c r="CZ653" s="22">
        <f t="shared" si="880"/>
        <v>1.235</v>
      </c>
      <c r="DA653" s="21">
        <f t="shared" si="881"/>
        <v>282106.295704523</v>
      </c>
      <c r="DG653" s="12">
        <f t="shared" si="882"/>
        <v>1669</v>
      </c>
      <c r="DH653" s="12">
        <f>1.2+0.6</f>
        <v>1.8</v>
      </c>
      <c r="DI653" s="13">
        <v>1.35</v>
      </c>
      <c r="DJ653" s="14">
        <v>1.4</v>
      </c>
      <c r="DK653" s="15">
        <f t="shared" si="884"/>
        <v>5677.938</v>
      </c>
      <c r="DL653" s="12">
        <v>1</v>
      </c>
      <c r="DM653" s="12">
        <f t="shared" si="885"/>
        <v>1669</v>
      </c>
      <c r="DN653" s="12">
        <v>1.23</v>
      </c>
      <c r="DO653" s="19">
        <f t="shared" si="886"/>
        <v>4.95935404742437</v>
      </c>
      <c r="DP653" s="20">
        <v>11872</v>
      </c>
      <c r="DQ653" s="12">
        <v>0.99</v>
      </c>
      <c r="DR653" s="12">
        <v>3.34</v>
      </c>
      <c r="DS653" s="9">
        <f t="shared" si="887"/>
        <v>4.3066</v>
      </c>
      <c r="DT653" s="10">
        <v>1.325</v>
      </c>
      <c r="DU653" s="22">
        <f t="shared" si="888"/>
        <v>1.235</v>
      </c>
      <c r="DV653" s="21">
        <f t="shared" si="889"/>
        <v>282106.295704523</v>
      </c>
      <c r="EB653" s="12">
        <f t="shared" si="890"/>
        <v>1669</v>
      </c>
      <c r="EC653" s="12">
        <f>1.2+0.6</f>
        <v>1.8</v>
      </c>
      <c r="ED653" s="13">
        <v>1.35</v>
      </c>
      <c r="EE653" s="14">
        <v>1.4</v>
      </c>
      <c r="EF653" s="15">
        <f t="shared" si="892"/>
        <v>5677.938</v>
      </c>
      <c r="EG653" s="12">
        <v>1</v>
      </c>
      <c r="EH653" s="12">
        <f t="shared" si="893"/>
        <v>1669</v>
      </c>
      <c r="EI653" s="12">
        <v>1.32</v>
      </c>
      <c r="EJ653" s="19">
        <f t="shared" si="894"/>
        <v>5.04935404742437</v>
      </c>
      <c r="EK653" s="20">
        <v>11872</v>
      </c>
      <c r="EL653" s="12">
        <v>0.99</v>
      </c>
      <c r="EM653" s="12">
        <v>4.14</v>
      </c>
      <c r="EN653" s="9">
        <f t="shared" si="895"/>
        <v>5.0986</v>
      </c>
      <c r="EO653" s="10">
        <v>1.325</v>
      </c>
      <c r="EP653" s="22">
        <f t="shared" si="896"/>
        <v>1.35</v>
      </c>
      <c r="EQ653" s="21">
        <f t="shared" si="897"/>
        <v>369747.198735226</v>
      </c>
    </row>
    <row r="654" s="1" customFormat="1" customHeight="1" spans="6:147">
      <c r="F654" s="12">
        <v>1524</v>
      </c>
      <c r="G654" s="12">
        <f t="shared" ref="G654:G660" si="905">2.04+0.6</f>
        <v>2.64</v>
      </c>
      <c r="H654" s="13">
        <v>1.35</v>
      </c>
      <c r="I654" s="14">
        <v>1.4</v>
      </c>
      <c r="J654" s="15">
        <f t="shared" si="855"/>
        <v>7604.1504</v>
      </c>
      <c r="K654" s="12">
        <v>1</v>
      </c>
      <c r="L654" s="12">
        <v>1524</v>
      </c>
      <c r="M654" s="12">
        <v>1.23</v>
      </c>
      <c r="N654" s="19">
        <f t="shared" si="856"/>
        <v>4.82477866061294</v>
      </c>
      <c r="O654" s="20">
        <v>11872</v>
      </c>
      <c r="P654" s="12">
        <v>0.99</v>
      </c>
      <c r="Q654" s="12">
        <v>3.34</v>
      </c>
      <c r="R654" s="9">
        <f t="shared" si="857"/>
        <v>4.3066</v>
      </c>
      <c r="S654" s="10">
        <v>1.325</v>
      </c>
      <c r="T654" s="20">
        <v>1.15</v>
      </c>
      <c r="U654" s="21">
        <f t="shared" si="858"/>
        <v>318661.793865423</v>
      </c>
      <c r="AA654" s="12">
        <v>1524</v>
      </c>
      <c r="AB654" s="12">
        <f t="shared" ref="AB654:AB660" si="906">2.04+0.6</f>
        <v>2.64</v>
      </c>
      <c r="AC654" s="13">
        <v>1.35</v>
      </c>
      <c r="AD654" s="14">
        <v>1.4</v>
      </c>
      <c r="AE654" s="15">
        <f t="shared" si="860"/>
        <v>7604.1504</v>
      </c>
      <c r="AF654" s="12">
        <v>1</v>
      </c>
      <c r="AG654" s="12">
        <v>1524</v>
      </c>
      <c r="AH654" s="12">
        <v>1.23</v>
      </c>
      <c r="AI654" s="19">
        <f t="shared" si="861"/>
        <v>4.82477866061294</v>
      </c>
      <c r="AJ654" s="20">
        <v>11872</v>
      </c>
      <c r="AK654" s="12">
        <v>0.99</v>
      </c>
      <c r="AL654" s="12">
        <v>3.34</v>
      </c>
      <c r="AM654" s="9">
        <f t="shared" si="862"/>
        <v>4.3066</v>
      </c>
      <c r="AN654" s="10">
        <v>1.325</v>
      </c>
      <c r="AO654" s="22">
        <v>1.165</v>
      </c>
      <c r="AP654" s="21">
        <f t="shared" si="863"/>
        <v>322818.252046276</v>
      </c>
      <c r="AV654" s="12">
        <v>1524</v>
      </c>
      <c r="AW654" s="12">
        <f t="shared" ref="AW654:AW660" si="907">2.04+0.6</f>
        <v>2.64</v>
      </c>
      <c r="AX654" s="13">
        <v>1.35</v>
      </c>
      <c r="AY654" s="14">
        <v>1.4</v>
      </c>
      <c r="AZ654" s="15">
        <f t="shared" si="865"/>
        <v>7604.1504</v>
      </c>
      <c r="BA654" s="12">
        <v>1</v>
      </c>
      <c r="BB654" s="12">
        <v>1524</v>
      </c>
      <c r="BC654" s="12">
        <v>1.23</v>
      </c>
      <c r="BD654" s="19">
        <f t="shared" si="866"/>
        <v>4.82477866061294</v>
      </c>
      <c r="BE654" s="20">
        <v>11872</v>
      </c>
      <c r="BF654" s="12">
        <v>0.99</v>
      </c>
      <c r="BG654" s="12">
        <v>3.34</v>
      </c>
      <c r="BH654" s="9">
        <f t="shared" si="867"/>
        <v>4.3066</v>
      </c>
      <c r="BI654" s="10">
        <v>1.325</v>
      </c>
      <c r="BJ654" s="20">
        <v>1.15</v>
      </c>
      <c r="BK654" s="21">
        <f t="shared" si="868"/>
        <v>318661.793865423</v>
      </c>
      <c r="BQ654" s="12">
        <v>1524</v>
      </c>
      <c r="BR654" s="12">
        <f t="shared" ref="BR654:BR660" si="908">2.04+0.6</f>
        <v>2.64</v>
      </c>
      <c r="BS654" s="13">
        <v>1.35</v>
      </c>
      <c r="BT654" s="14">
        <v>1.4</v>
      </c>
      <c r="BU654" s="15">
        <f t="shared" si="870"/>
        <v>7604.1504</v>
      </c>
      <c r="BV654" s="12">
        <v>1</v>
      </c>
      <c r="BW654" s="12">
        <v>1524</v>
      </c>
      <c r="BX654" s="12">
        <v>1.23</v>
      </c>
      <c r="BY654" s="19">
        <f t="shared" si="871"/>
        <v>4.82477866061294</v>
      </c>
      <c r="BZ654" s="20">
        <v>11872</v>
      </c>
      <c r="CA654" s="12">
        <v>0.99</v>
      </c>
      <c r="CB654" s="12">
        <v>3.34</v>
      </c>
      <c r="CC654" s="9">
        <f t="shared" si="872"/>
        <v>4.3066</v>
      </c>
      <c r="CD654" s="10">
        <v>1.325</v>
      </c>
      <c r="CE654" s="22">
        <v>1.165</v>
      </c>
      <c r="CF654" s="21">
        <f t="shared" si="873"/>
        <v>322818.252046276</v>
      </c>
      <c r="CL654" s="12">
        <f t="shared" si="874"/>
        <v>1669</v>
      </c>
      <c r="CM654" s="12">
        <f t="shared" ref="CM654:CM660" si="909">2.04+0.6</f>
        <v>2.64</v>
      </c>
      <c r="CN654" s="13">
        <v>1.35</v>
      </c>
      <c r="CO654" s="14">
        <v>1.4</v>
      </c>
      <c r="CP654" s="15">
        <f t="shared" si="876"/>
        <v>8327.6424</v>
      </c>
      <c r="CQ654" s="12">
        <v>1</v>
      </c>
      <c r="CR654" s="12">
        <f t="shared" si="877"/>
        <v>1669</v>
      </c>
      <c r="CS654" s="12">
        <v>1.23</v>
      </c>
      <c r="CT654" s="19">
        <f t="shared" si="878"/>
        <v>4.95935404742437</v>
      </c>
      <c r="CU654" s="20">
        <v>11872</v>
      </c>
      <c r="CV654" s="12">
        <v>0.99</v>
      </c>
      <c r="CW654" s="12">
        <v>3.34</v>
      </c>
      <c r="CX654" s="9">
        <f t="shared" si="879"/>
        <v>4.3066</v>
      </c>
      <c r="CY654" s="10">
        <v>1.325</v>
      </c>
      <c r="CZ654" s="22">
        <f t="shared" si="880"/>
        <v>1.235</v>
      </c>
      <c r="DA654" s="21">
        <f t="shared" si="881"/>
        <v>374712.463444446</v>
      </c>
      <c r="DG654" s="12">
        <f t="shared" si="882"/>
        <v>1669</v>
      </c>
      <c r="DH654" s="12">
        <f t="shared" ref="DH654:DH660" si="910">2.04+0.6</f>
        <v>2.64</v>
      </c>
      <c r="DI654" s="13">
        <v>1.35</v>
      </c>
      <c r="DJ654" s="14">
        <v>1.4</v>
      </c>
      <c r="DK654" s="15">
        <f t="shared" si="884"/>
        <v>8327.6424</v>
      </c>
      <c r="DL654" s="12">
        <v>1</v>
      </c>
      <c r="DM654" s="12">
        <f t="shared" si="885"/>
        <v>1669</v>
      </c>
      <c r="DN654" s="12">
        <v>1.23</v>
      </c>
      <c r="DO654" s="19">
        <f t="shared" si="886"/>
        <v>4.95935404742437</v>
      </c>
      <c r="DP654" s="20">
        <v>11872</v>
      </c>
      <c r="DQ654" s="12">
        <v>0.99</v>
      </c>
      <c r="DR654" s="12">
        <v>3.34</v>
      </c>
      <c r="DS654" s="9">
        <f t="shared" si="887"/>
        <v>4.3066</v>
      </c>
      <c r="DT654" s="10">
        <v>1.325</v>
      </c>
      <c r="DU654" s="22">
        <f t="shared" si="888"/>
        <v>1.235</v>
      </c>
      <c r="DV654" s="21">
        <f t="shared" si="889"/>
        <v>374712.463444446</v>
      </c>
      <c r="EB654" s="12">
        <f t="shared" si="890"/>
        <v>1669</v>
      </c>
      <c r="EC654" s="12">
        <f t="shared" ref="EC654:EC660" si="911">2.04+0.6</f>
        <v>2.64</v>
      </c>
      <c r="ED654" s="13">
        <v>1.35</v>
      </c>
      <c r="EE654" s="14">
        <v>1.4</v>
      </c>
      <c r="EF654" s="15">
        <f t="shared" si="892"/>
        <v>8327.6424</v>
      </c>
      <c r="EG654" s="12">
        <v>1</v>
      </c>
      <c r="EH654" s="12">
        <f t="shared" si="893"/>
        <v>1669</v>
      </c>
      <c r="EI654" s="12">
        <v>1.32</v>
      </c>
      <c r="EJ654" s="19">
        <f t="shared" si="894"/>
        <v>5.04935404742437</v>
      </c>
      <c r="EK654" s="20">
        <v>11872</v>
      </c>
      <c r="EL654" s="12">
        <v>0.99</v>
      </c>
      <c r="EM654" s="12">
        <v>4.14</v>
      </c>
      <c r="EN654" s="9">
        <f t="shared" si="895"/>
        <v>5.0986</v>
      </c>
      <c r="EO654" s="10">
        <v>1.325</v>
      </c>
      <c r="EP654" s="22">
        <f t="shared" si="896"/>
        <v>1.35</v>
      </c>
      <c r="EQ654" s="21">
        <f t="shared" si="897"/>
        <v>491767.990491132</v>
      </c>
    </row>
    <row r="655" s="1" customFormat="1" customHeight="1" spans="6:147">
      <c r="F655" s="12">
        <v>1524</v>
      </c>
      <c r="G655" s="12">
        <f t="shared" si="905"/>
        <v>2.64</v>
      </c>
      <c r="H655" s="13">
        <v>1.35</v>
      </c>
      <c r="I655" s="14">
        <v>1.4</v>
      </c>
      <c r="J655" s="15">
        <f t="shared" si="855"/>
        <v>7604.1504</v>
      </c>
      <c r="K655" s="12">
        <v>1</v>
      </c>
      <c r="L655" s="12">
        <v>1524</v>
      </c>
      <c r="M655" s="12">
        <v>1.23</v>
      </c>
      <c r="N655" s="19">
        <f t="shared" si="856"/>
        <v>4.82477866061294</v>
      </c>
      <c r="O655" s="20">
        <v>11872</v>
      </c>
      <c r="P655" s="12">
        <v>0.99</v>
      </c>
      <c r="Q655" s="12">
        <v>3.34</v>
      </c>
      <c r="R655" s="9">
        <f t="shared" si="857"/>
        <v>4.3066</v>
      </c>
      <c r="S655" s="10">
        <v>1.325</v>
      </c>
      <c r="T655" s="20">
        <v>1.15</v>
      </c>
      <c r="U655" s="21">
        <f t="shared" si="858"/>
        <v>318661.793865423</v>
      </c>
      <c r="AA655" s="12">
        <v>1524</v>
      </c>
      <c r="AB655" s="12">
        <f t="shared" si="906"/>
        <v>2.64</v>
      </c>
      <c r="AC655" s="13">
        <v>1.35</v>
      </c>
      <c r="AD655" s="14">
        <v>1.4</v>
      </c>
      <c r="AE655" s="15">
        <f t="shared" si="860"/>
        <v>7604.1504</v>
      </c>
      <c r="AF655" s="12">
        <v>1</v>
      </c>
      <c r="AG655" s="12">
        <v>1524</v>
      </c>
      <c r="AH655" s="12">
        <v>1.23</v>
      </c>
      <c r="AI655" s="19">
        <f t="shared" si="861"/>
        <v>4.82477866061294</v>
      </c>
      <c r="AJ655" s="20">
        <v>11872</v>
      </c>
      <c r="AK655" s="12">
        <v>0.99</v>
      </c>
      <c r="AL655" s="12">
        <v>3.34</v>
      </c>
      <c r="AM655" s="9">
        <f t="shared" si="862"/>
        <v>4.3066</v>
      </c>
      <c r="AN655" s="10">
        <v>1.325</v>
      </c>
      <c r="AO655" s="22">
        <v>1.165</v>
      </c>
      <c r="AP655" s="21">
        <f t="shared" si="863"/>
        <v>322818.252046276</v>
      </c>
      <c r="AV655" s="12">
        <v>1524</v>
      </c>
      <c r="AW655" s="12">
        <f t="shared" si="907"/>
        <v>2.64</v>
      </c>
      <c r="AX655" s="13">
        <v>1.35</v>
      </c>
      <c r="AY655" s="14">
        <v>1.4</v>
      </c>
      <c r="AZ655" s="15">
        <f t="shared" si="865"/>
        <v>7604.1504</v>
      </c>
      <c r="BA655" s="12">
        <v>1</v>
      </c>
      <c r="BB655" s="12">
        <v>1524</v>
      </c>
      <c r="BC655" s="12">
        <v>1.23</v>
      </c>
      <c r="BD655" s="19">
        <f t="shared" si="866"/>
        <v>4.82477866061294</v>
      </c>
      <c r="BE655" s="20">
        <v>11872</v>
      </c>
      <c r="BF655" s="12">
        <v>0.99</v>
      </c>
      <c r="BG655" s="12">
        <v>3.34</v>
      </c>
      <c r="BH655" s="9">
        <f t="shared" si="867"/>
        <v>4.3066</v>
      </c>
      <c r="BI655" s="10">
        <v>1.325</v>
      </c>
      <c r="BJ655" s="20">
        <v>1.15</v>
      </c>
      <c r="BK655" s="21">
        <f t="shared" si="868"/>
        <v>318661.793865423</v>
      </c>
      <c r="BQ655" s="12">
        <v>1524</v>
      </c>
      <c r="BR655" s="12">
        <f t="shared" si="908"/>
        <v>2.64</v>
      </c>
      <c r="BS655" s="13">
        <v>1.35</v>
      </c>
      <c r="BT655" s="14">
        <v>1.4</v>
      </c>
      <c r="BU655" s="15">
        <f t="shared" si="870"/>
        <v>7604.1504</v>
      </c>
      <c r="BV655" s="12">
        <v>1</v>
      </c>
      <c r="BW655" s="12">
        <v>1524</v>
      </c>
      <c r="BX655" s="12">
        <v>1.23</v>
      </c>
      <c r="BY655" s="19">
        <f t="shared" si="871"/>
        <v>4.82477866061294</v>
      </c>
      <c r="BZ655" s="20">
        <v>11872</v>
      </c>
      <c r="CA655" s="12">
        <v>0.99</v>
      </c>
      <c r="CB655" s="12">
        <v>3.34</v>
      </c>
      <c r="CC655" s="9">
        <f t="shared" si="872"/>
        <v>4.3066</v>
      </c>
      <c r="CD655" s="10">
        <v>1.325</v>
      </c>
      <c r="CE655" s="22">
        <v>1.165</v>
      </c>
      <c r="CF655" s="21">
        <f t="shared" si="873"/>
        <v>322818.252046276</v>
      </c>
      <c r="CL655" s="12">
        <f t="shared" si="874"/>
        <v>1669</v>
      </c>
      <c r="CM655" s="12">
        <f t="shared" si="909"/>
        <v>2.64</v>
      </c>
      <c r="CN655" s="13">
        <v>1.35</v>
      </c>
      <c r="CO655" s="14">
        <v>1.4</v>
      </c>
      <c r="CP655" s="15">
        <f t="shared" si="876"/>
        <v>8327.6424</v>
      </c>
      <c r="CQ655" s="12">
        <v>1</v>
      </c>
      <c r="CR655" s="12">
        <f t="shared" si="877"/>
        <v>1669</v>
      </c>
      <c r="CS655" s="12">
        <v>1.23</v>
      </c>
      <c r="CT655" s="19">
        <f t="shared" si="878"/>
        <v>4.95935404742437</v>
      </c>
      <c r="CU655" s="20">
        <v>11872</v>
      </c>
      <c r="CV655" s="12">
        <v>0.99</v>
      </c>
      <c r="CW655" s="12">
        <v>3.34</v>
      </c>
      <c r="CX655" s="9">
        <f t="shared" si="879"/>
        <v>4.3066</v>
      </c>
      <c r="CY655" s="10">
        <v>1.325</v>
      </c>
      <c r="CZ655" s="22">
        <f t="shared" si="880"/>
        <v>1.235</v>
      </c>
      <c r="DA655" s="21">
        <f t="shared" si="881"/>
        <v>374712.463444446</v>
      </c>
      <c r="DG655" s="12">
        <f t="shared" si="882"/>
        <v>1669</v>
      </c>
      <c r="DH655" s="12">
        <f t="shared" si="910"/>
        <v>2.64</v>
      </c>
      <c r="DI655" s="13">
        <v>1.35</v>
      </c>
      <c r="DJ655" s="14">
        <v>1.4</v>
      </c>
      <c r="DK655" s="15">
        <f t="shared" si="884"/>
        <v>8327.6424</v>
      </c>
      <c r="DL655" s="12">
        <v>1</v>
      </c>
      <c r="DM655" s="12">
        <f t="shared" si="885"/>
        <v>1669</v>
      </c>
      <c r="DN655" s="12">
        <v>1.23</v>
      </c>
      <c r="DO655" s="19">
        <f t="shared" si="886"/>
        <v>4.95935404742437</v>
      </c>
      <c r="DP655" s="20">
        <v>11872</v>
      </c>
      <c r="DQ655" s="12">
        <v>0.99</v>
      </c>
      <c r="DR655" s="12">
        <v>3.34</v>
      </c>
      <c r="DS655" s="9">
        <f t="shared" si="887"/>
        <v>4.3066</v>
      </c>
      <c r="DT655" s="10">
        <v>1.325</v>
      </c>
      <c r="DU655" s="22">
        <f t="shared" si="888"/>
        <v>1.235</v>
      </c>
      <c r="DV655" s="21">
        <f t="shared" si="889"/>
        <v>374712.463444446</v>
      </c>
      <c r="EB655" s="12">
        <f t="shared" si="890"/>
        <v>1669</v>
      </c>
      <c r="EC655" s="12">
        <f t="shared" si="911"/>
        <v>2.64</v>
      </c>
      <c r="ED655" s="13">
        <v>1.35</v>
      </c>
      <c r="EE655" s="14">
        <v>1.4</v>
      </c>
      <c r="EF655" s="15">
        <f t="shared" si="892"/>
        <v>8327.6424</v>
      </c>
      <c r="EG655" s="12">
        <v>1</v>
      </c>
      <c r="EH655" s="12">
        <f t="shared" si="893"/>
        <v>1669</v>
      </c>
      <c r="EI655" s="12">
        <v>1.32</v>
      </c>
      <c r="EJ655" s="19">
        <f t="shared" si="894"/>
        <v>5.04935404742437</v>
      </c>
      <c r="EK655" s="20">
        <v>11872</v>
      </c>
      <c r="EL655" s="12">
        <v>0.99</v>
      </c>
      <c r="EM655" s="12">
        <v>4.14</v>
      </c>
      <c r="EN655" s="9">
        <f t="shared" si="895"/>
        <v>5.0986</v>
      </c>
      <c r="EO655" s="10">
        <v>1.325</v>
      </c>
      <c r="EP655" s="22">
        <f t="shared" si="896"/>
        <v>1.35</v>
      </c>
      <c r="EQ655" s="21">
        <f t="shared" si="897"/>
        <v>491767.990491132</v>
      </c>
    </row>
    <row r="656" s="1" customFormat="1" customHeight="1" spans="6:147">
      <c r="F656" s="12">
        <v>1524</v>
      </c>
      <c r="G656" s="12">
        <f>2.72+0.6</f>
        <v>3.32</v>
      </c>
      <c r="H656" s="13">
        <v>1.35</v>
      </c>
      <c r="I656" s="14">
        <v>1.4</v>
      </c>
      <c r="J656" s="15">
        <f t="shared" si="855"/>
        <v>9562.7952</v>
      </c>
      <c r="K656" s="12">
        <v>1</v>
      </c>
      <c r="L656" s="12">
        <v>1524</v>
      </c>
      <c r="M656" s="12">
        <v>1.23</v>
      </c>
      <c r="N656" s="19">
        <f t="shared" si="856"/>
        <v>4.82477866061294</v>
      </c>
      <c r="O656" s="20">
        <v>11872</v>
      </c>
      <c r="P656" s="12">
        <v>0.99</v>
      </c>
      <c r="Q656" s="12">
        <v>3.34</v>
      </c>
      <c r="R656" s="9">
        <f t="shared" si="857"/>
        <v>4.3066</v>
      </c>
      <c r="S656" s="10">
        <v>1.325</v>
      </c>
      <c r="T656" s="20">
        <v>1.15</v>
      </c>
      <c r="U656" s="21">
        <f t="shared" si="858"/>
        <v>380674.592747244</v>
      </c>
      <c r="AA656" s="12">
        <v>1524</v>
      </c>
      <c r="AB656" s="12">
        <f>2.72+0.6</f>
        <v>3.32</v>
      </c>
      <c r="AC656" s="13">
        <v>1.35</v>
      </c>
      <c r="AD656" s="14">
        <v>1.4</v>
      </c>
      <c r="AE656" s="15">
        <f t="shared" si="860"/>
        <v>9562.7952</v>
      </c>
      <c r="AF656" s="12">
        <v>1</v>
      </c>
      <c r="AG656" s="12">
        <v>1524</v>
      </c>
      <c r="AH656" s="12">
        <v>1.23</v>
      </c>
      <c r="AI656" s="19">
        <f t="shared" si="861"/>
        <v>4.82477866061294</v>
      </c>
      <c r="AJ656" s="20">
        <v>11872</v>
      </c>
      <c r="AK656" s="12">
        <v>0.99</v>
      </c>
      <c r="AL656" s="12">
        <v>3.34</v>
      </c>
      <c r="AM656" s="9">
        <f t="shared" si="862"/>
        <v>4.3066</v>
      </c>
      <c r="AN656" s="10">
        <v>1.325</v>
      </c>
      <c r="AO656" s="22">
        <v>1.165</v>
      </c>
      <c r="AP656" s="21">
        <f t="shared" si="863"/>
        <v>385639.913522208</v>
      </c>
      <c r="AV656" s="12">
        <v>1524</v>
      </c>
      <c r="AW656" s="12">
        <f>2.72+0.6</f>
        <v>3.32</v>
      </c>
      <c r="AX656" s="13">
        <v>1.35</v>
      </c>
      <c r="AY656" s="14">
        <v>1.4</v>
      </c>
      <c r="AZ656" s="15">
        <f t="shared" si="865"/>
        <v>9562.7952</v>
      </c>
      <c r="BA656" s="12">
        <v>1</v>
      </c>
      <c r="BB656" s="12">
        <v>1524</v>
      </c>
      <c r="BC656" s="12">
        <v>1.23</v>
      </c>
      <c r="BD656" s="19">
        <f t="shared" si="866"/>
        <v>4.82477866061294</v>
      </c>
      <c r="BE656" s="20">
        <v>11872</v>
      </c>
      <c r="BF656" s="12">
        <v>0.99</v>
      </c>
      <c r="BG656" s="12">
        <v>3.34</v>
      </c>
      <c r="BH656" s="9">
        <f t="shared" si="867"/>
        <v>4.3066</v>
      </c>
      <c r="BI656" s="10">
        <v>1.325</v>
      </c>
      <c r="BJ656" s="20">
        <v>1.15</v>
      </c>
      <c r="BK656" s="21">
        <f t="shared" si="868"/>
        <v>380674.592747244</v>
      </c>
      <c r="BQ656" s="12">
        <v>1524</v>
      </c>
      <c r="BR656" s="12">
        <f>2.72+0.6</f>
        <v>3.32</v>
      </c>
      <c r="BS656" s="13">
        <v>1.35</v>
      </c>
      <c r="BT656" s="14">
        <v>1.4</v>
      </c>
      <c r="BU656" s="15">
        <f t="shared" si="870"/>
        <v>9562.7952</v>
      </c>
      <c r="BV656" s="12">
        <v>1</v>
      </c>
      <c r="BW656" s="12">
        <v>1524</v>
      </c>
      <c r="BX656" s="12">
        <v>1.23</v>
      </c>
      <c r="BY656" s="19">
        <f t="shared" si="871"/>
        <v>4.82477866061294</v>
      </c>
      <c r="BZ656" s="20">
        <v>11872</v>
      </c>
      <c r="CA656" s="12">
        <v>0.99</v>
      </c>
      <c r="CB656" s="12">
        <v>3.34</v>
      </c>
      <c r="CC656" s="9">
        <f t="shared" si="872"/>
        <v>4.3066</v>
      </c>
      <c r="CD656" s="10">
        <v>1.325</v>
      </c>
      <c r="CE656" s="22">
        <v>1.165</v>
      </c>
      <c r="CF656" s="21">
        <f t="shared" si="873"/>
        <v>385639.913522208</v>
      </c>
      <c r="CL656" s="12">
        <f t="shared" si="874"/>
        <v>1669</v>
      </c>
      <c r="CM656" s="12">
        <f>2.72+0.6</f>
        <v>3.32</v>
      </c>
      <c r="CN656" s="13">
        <v>1.35</v>
      </c>
      <c r="CO656" s="14">
        <v>1.4</v>
      </c>
      <c r="CP656" s="15">
        <f t="shared" si="876"/>
        <v>10472.6412</v>
      </c>
      <c r="CQ656" s="12">
        <v>1</v>
      </c>
      <c r="CR656" s="12">
        <f t="shared" si="877"/>
        <v>1669</v>
      </c>
      <c r="CS656" s="12">
        <v>1.23</v>
      </c>
      <c r="CT656" s="19">
        <f t="shared" si="878"/>
        <v>4.95935404742437</v>
      </c>
      <c r="CU656" s="20">
        <v>11872</v>
      </c>
      <c r="CV656" s="12">
        <v>0.99</v>
      </c>
      <c r="CW656" s="12">
        <v>3.34</v>
      </c>
      <c r="CX656" s="9">
        <f t="shared" si="879"/>
        <v>4.3066</v>
      </c>
      <c r="CY656" s="10">
        <v>1.325</v>
      </c>
      <c r="CZ656" s="22">
        <f t="shared" si="880"/>
        <v>1.235</v>
      </c>
      <c r="DA656" s="21">
        <f t="shared" si="881"/>
        <v>449679.361138671</v>
      </c>
      <c r="DG656" s="12">
        <f t="shared" si="882"/>
        <v>1669</v>
      </c>
      <c r="DH656" s="12">
        <f>2.72+0.6</f>
        <v>3.32</v>
      </c>
      <c r="DI656" s="13">
        <v>1.35</v>
      </c>
      <c r="DJ656" s="14">
        <v>1.4</v>
      </c>
      <c r="DK656" s="15">
        <f t="shared" si="884"/>
        <v>10472.6412</v>
      </c>
      <c r="DL656" s="12">
        <v>1</v>
      </c>
      <c r="DM656" s="12">
        <f t="shared" si="885"/>
        <v>1669</v>
      </c>
      <c r="DN656" s="12">
        <v>1.23</v>
      </c>
      <c r="DO656" s="19">
        <f t="shared" si="886"/>
        <v>4.95935404742437</v>
      </c>
      <c r="DP656" s="20">
        <v>11872</v>
      </c>
      <c r="DQ656" s="12">
        <v>0.99</v>
      </c>
      <c r="DR656" s="12">
        <v>3.34</v>
      </c>
      <c r="DS656" s="9">
        <f t="shared" si="887"/>
        <v>4.3066</v>
      </c>
      <c r="DT656" s="10">
        <v>1.325</v>
      </c>
      <c r="DU656" s="22">
        <f t="shared" si="888"/>
        <v>1.235</v>
      </c>
      <c r="DV656" s="21">
        <f t="shared" si="889"/>
        <v>449679.361138671</v>
      </c>
      <c r="EB656" s="12">
        <f t="shared" si="890"/>
        <v>1669</v>
      </c>
      <c r="EC656" s="12">
        <f>2.72+0.6</f>
        <v>3.32</v>
      </c>
      <c r="ED656" s="13">
        <v>1.35</v>
      </c>
      <c r="EE656" s="14">
        <v>1.4</v>
      </c>
      <c r="EF656" s="15">
        <f t="shared" si="892"/>
        <v>10472.6412</v>
      </c>
      <c r="EG656" s="12">
        <v>1</v>
      </c>
      <c r="EH656" s="12">
        <f t="shared" si="893"/>
        <v>1669</v>
      </c>
      <c r="EI656" s="12">
        <v>1.32</v>
      </c>
      <c r="EJ656" s="19">
        <f t="shared" si="894"/>
        <v>5.04935404742437</v>
      </c>
      <c r="EK656" s="20">
        <v>11872</v>
      </c>
      <c r="EL656" s="12">
        <v>0.99</v>
      </c>
      <c r="EM656" s="12">
        <v>4.14</v>
      </c>
      <c r="EN656" s="9">
        <f t="shared" si="895"/>
        <v>5.0986</v>
      </c>
      <c r="EO656" s="10">
        <v>1.325</v>
      </c>
      <c r="EP656" s="22">
        <f t="shared" si="896"/>
        <v>1.35</v>
      </c>
      <c r="EQ656" s="21">
        <f t="shared" si="897"/>
        <v>590546.726674484</v>
      </c>
    </row>
    <row r="657" s="1" customFormat="1" customHeight="1" spans="6:147">
      <c r="F657" s="12">
        <v>1524</v>
      </c>
      <c r="G657" s="12">
        <f>0.85+0.6</f>
        <v>1.45</v>
      </c>
      <c r="H657" s="13">
        <v>1.35</v>
      </c>
      <c r="I657" s="14">
        <v>1.4</v>
      </c>
      <c r="J657" s="15">
        <f t="shared" si="855"/>
        <v>4176.522</v>
      </c>
      <c r="K657" s="12">
        <v>1</v>
      </c>
      <c r="L657" s="12">
        <v>1524</v>
      </c>
      <c r="M657" s="12">
        <v>1.23</v>
      </c>
      <c r="N657" s="19">
        <f t="shared" si="856"/>
        <v>4.82477866061294</v>
      </c>
      <c r="O657" s="20">
        <v>11872</v>
      </c>
      <c r="P657" s="12">
        <v>0.99</v>
      </c>
      <c r="Q657" s="12">
        <v>3.34</v>
      </c>
      <c r="R657" s="9">
        <f t="shared" si="857"/>
        <v>4.3066</v>
      </c>
      <c r="S657" s="10">
        <v>1.325</v>
      </c>
      <c r="T657" s="20">
        <v>1.15</v>
      </c>
      <c r="U657" s="21">
        <f t="shared" si="858"/>
        <v>210139.395822236</v>
      </c>
      <c r="AA657" s="12">
        <v>1524</v>
      </c>
      <c r="AB657" s="12">
        <f>0.85+0.6</f>
        <v>1.45</v>
      </c>
      <c r="AC657" s="13">
        <v>1.35</v>
      </c>
      <c r="AD657" s="14">
        <v>1.4</v>
      </c>
      <c r="AE657" s="15">
        <f t="shared" si="860"/>
        <v>4176.522</v>
      </c>
      <c r="AF657" s="12">
        <v>1</v>
      </c>
      <c r="AG657" s="12">
        <v>1524</v>
      </c>
      <c r="AH657" s="12">
        <v>1.23</v>
      </c>
      <c r="AI657" s="19">
        <f t="shared" si="861"/>
        <v>4.82477866061294</v>
      </c>
      <c r="AJ657" s="20">
        <v>11872</v>
      </c>
      <c r="AK657" s="12">
        <v>0.99</v>
      </c>
      <c r="AL657" s="12">
        <v>3.34</v>
      </c>
      <c r="AM657" s="9">
        <f t="shared" si="862"/>
        <v>4.3066</v>
      </c>
      <c r="AN657" s="10">
        <v>1.325</v>
      </c>
      <c r="AO657" s="22">
        <v>1.165</v>
      </c>
      <c r="AP657" s="21">
        <f t="shared" si="863"/>
        <v>212880.344463396</v>
      </c>
      <c r="AV657" s="12">
        <v>1524</v>
      </c>
      <c r="AW657" s="12">
        <f>0.85+0.6</f>
        <v>1.45</v>
      </c>
      <c r="AX657" s="13">
        <v>1.35</v>
      </c>
      <c r="AY657" s="14">
        <v>1.4</v>
      </c>
      <c r="AZ657" s="15">
        <f t="shared" si="865"/>
        <v>4176.522</v>
      </c>
      <c r="BA657" s="12">
        <v>1</v>
      </c>
      <c r="BB657" s="12">
        <v>1524</v>
      </c>
      <c r="BC657" s="12">
        <v>1.23</v>
      </c>
      <c r="BD657" s="19">
        <f t="shared" si="866"/>
        <v>4.82477866061294</v>
      </c>
      <c r="BE657" s="20">
        <v>11872</v>
      </c>
      <c r="BF657" s="12">
        <v>0.99</v>
      </c>
      <c r="BG657" s="12">
        <v>3.34</v>
      </c>
      <c r="BH657" s="9">
        <f t="shared" si="867"/>
        <v>4.3066</v>
      </c>
      <c r="BI657" s="10">
        <v>1.325</v>
      </c>
      <c r="BJ657" s="20">
        <v>1.15</v>
      </c>
      <c r="BK657" s="21">
        <f t="shared" si="868"/>
        <v>210139.395822236</v>
      </c>
      <c r="BQ657" s="12">
        <v>1524</v>
      </c>
      <c r="BR657" s="12">
        <f>0.85+0.6</f>
        <v>1.45</v>
      </c>
      <c r="BS657" s="13">
        <v>1.35</v>
      </c>
      <c r="BT657" s="14">
        <v>1.4</v>
      </c>
      <c r="BU657" s="15">
        <f t="shared" si="870"/>
        <v>4176.522</v>
      </c>
      <c r="BV657" s="12">
        <v>1</v>
      </c>
      <c r="BW657" s="12">
        <v>1524</v>
      </c>
      <c r="BX657" s="12">
        <v>1.23</v>
      </c>
      <c r="BY657" s="19">
        <f t="shared" si="871"/>
        <v>4.82477866061294</v>
      </c>
      <c r="BZ657" s="20">
        <v>11872</v>
      </c>
      <c r="CA657" s="12">
        <v>0.99</v>
      </c>
      <c r="CB657" s="12">
        <v>3.34</v>
      </c>
      <c r="CC657" s="9">
        <f t="shared" si="872"/>
        <v>4.3066</v>
      </c>
      <c r="CD657" s="10">
        <v>1.325</v>
      </c>
      <c r="CE657" s="22">
        <v>1.165</v>
      </c>
      <c r="CF657" s="21">
        <f t="shared" si="873"/>
        <v>212880.344463396</v>
      </c>
      <c r="CL657" s="12">
        <f t="shared" si="874"/>
        <v>1669</v>
      </c>
      <c r="CM657" s="12">
        <f>0.85+0.6</f>
        <v>1.45</v>
      </c>
      <c r="CN657" s="13">
        <v>1.35</v>
      </c>
      <c r="CO657" s="14">
        <v>1.4</v>
      </c>
      <c r="CP657" s="15">
        <f t="shared" si="876"/>
        <v>4573.8945</v>
      </c>
      <c r="CQ657" s="12">
        <v>1</v>
      </c>
      <c r="CR657" s="12">
        <f t="shared" si="877"/>
        <v>1669</v>
      </c>
      <c r="CS657" s="12">
        <v>1.23</v>
      </c>
      <c r="CT657" s="19">
        <f t="shared" si="878"/>
        <v>4.95935404742437</v>
      </c>
      <c r="CU657" s="20">
        <v>11872</v>
      </c>
      <c r="CV657" s="12">
        <v>0.99</v>
      </c>
      <c r="CW657" s="12">
        <v>3.34</v>
      </c>
      <c r="CX657" s="9">
        <f t="shared" si="879"/>
        <v>4.3066</v>
      </c>
      <c r="CY657" s="10">
        <v>1.325</v>
      </c>
      <c r="CZ657" s="22">
        <f t="shared" si="880"/>
        <v>1.235</v>
      </c>
      <c r="DA657" s="21">
        <f t="shared" si="881"/>
        <v>243520.392479554</v>
      </c>
      <c r="DG657" s="12">
        <f t="shared" si="882"/>
        <v>1669</v>
      </c>
      <c r="DH657" s="12">
        <f>0.85+0.6</f>
        <v>1.45</v>
      </c>
      <c r="DI657" s="13">
        <v>1.35</v>
      </c>
      <c r="DJ657" s="14">
        <v>1.4</v>
      </c>
      <c r="DK657" s="15">
        <f t="shared" si="884"/>
        <v>4573.8945</v>
      </c>
      <c r="DL657" s="12">
        <v>1</v>
      </c>
      <c r="DM657" s="12">
        <f t="shared" si="885"/>
        <v>1669</v>
      </c>
      <c r="DN657" s="12">
        <v>1.23</v>
      </c>
      <c r="DO657" s="19">
        <f t="shared" si="886"/>
        <v>4.95935404742437</v>
      </c>
      <c r="DP657" s="20">
        <v>11872</v>
      </c>
      <c r="DQ657" s="12">
        <v>0.99</v>
      </c>
      <c r="DR657" s="12">
        <v>3.34</v>
      </c>
      <c r="DS657" s="9">
        <f t="shared" si="887"/>
        <v>4.3066</v>
      </c>
      <c r="DT657" s="10">
        <v>1.325</v>
      </c>
      <c r="DU657" s="22">
        <f t="shared" si="888"/>
        <v>1.235</v>
      </c>
      <c r="DV657" s="21">
        <f t="shared" si="889"/>
        <v>243520.392479554</v>
      </c>
      <c r="EB657" s="12">
        <f t="shared" si="890"/>
        <v>1669</v>
      </c>
      <c r="EC657" s="12">
        <f>0.85+0.6</f>
        <v>1.45</v>
      </c>
      <c r="ED657" s="13">
        <v>1.35</v>
      </c>
      <c r="EE657" s="14">
        <v>1.4</v>
      </c>
      <c r="EF657" s="15">
        <f t="shared" si="892"/>
        <v>4573.8945</v>
      </c>
      <c r="EG657" s="12">
        <v>1</v>
      </c>
      <c r="EH657" s="12">
        <f t="shared" si="893"/>
        <v>1669</v>
      </c>
      <c r="EI657" s="12">
        <v>1.32</v>
      </c>
      <c r="EJ657" s="19">
        <f t="shared" si="894"/>
        <v>5.04935404742437</v>
      </c>
      <c r="EK657" s="20">
        <v>11872</v>
      </c>
      <c r="EL657" s="12">
        <v>0.99</v>
      </c>
      <c r="EM657" s="12">
        <v>4.14</v>
      </c>
      <c r="EN657" s="9">
        <f t="shared" si="895"/>
        <v>5.0986</v>
      </c>
      <c r="EO657" s="10">
        <v>1.325</v>
      </c>
      <c r="EP657" s="22">
        <f t="shared" si="896"/>
        <v>1.35</v>
      </c>
      <c r="EQ657" s="21">
        <f t="shared" si="897"/>
        <v>318905.202170266</v>
      </c>
    </row>
    <row r="658" s="1" customFormat="1" customHeight="1" spans="6:147">
      <c r="F658" s="12">
        <v>1524</v>
      </c>
      <c r="G658" s="12">
        <f>1.2+0.6</f>
        <v>1.8</v>
      </c>
      <c r="H658" s="13">
        <v>1.35</v>
      </c>
      <c r="I658" s="14">
        <v>1.4</v>
      </c>
      <c r="J658" s="15">
        <f t="shared" si="855"/>
        <v>5184.648</v>
      </c>
      <c r="K658" s="12">
        <v>1</v>
      </c>
      <c r="L658" s="12">
        <v>1524</v>
      </c>
      <c r="M658" s="12">
        <v>1.23</v>
      </c>
      <c r="N658" s="19">
        <f t="shared" si="856"/>
        <v>4.82477866061294</v>
      </c>
      <c r="O658" s="20">
        <v>11872</v>
      </c>
      <c r="P658" s="12">
        <v>0.99</v>
      </c>
      <c r="Q658" s="12">
        <v>3.34</v>
      </c>
      <c r="R658" s="9">
        <f t="shared" si="857"/>
        <v>4.3066</v>
      </c>
      <c r="S658" s="10">
        <v>1.325</v>
      </c>
      <c r="T658" s="20">
        <v>1.15</v>
      </c>
      <c r="U658" s="21">
        <f t="shared" si="858"/>
        <v>242057.748187879</v>
      </c>
      <c r="AA658" s="12">
        <v>1524</v>
      </c>
      <c r="AB658" s="12">
        <f>1.2+0.6</f>
        <v>1.8</v>
      </c>
      <c r="AC658" s="13">
        <v>1.35</v>
      </c>
      <c r="AD658" s="14">
        <v>1.4</v>
      </c>
      <c r="AE658" s="15">
        <f t="shared" si="860"/>
        <v>5184.648</v>
      </c>
      <c r="AF658" s="12">
        <v>1</v>
      </c>
      <c r="AG658" s="12">
        <v>1524</v>
      </c>
      <c r="AH658" s="12">
        <v>1.23</v>
      </c>
      <c r="AI658" s="19">
        <f t="shared" si="861"/>
        <v>4.82477866061294</v>
      </c>
      <c r="AJ658" s="20">
        <v>11872</v>
      </c>
      <c r="AK658" s="12">
        <v>0.99</v>
      </c>
      <c r="AL658" s="12">
        <v>3.34</v>
      </c>
      <c r="AM658" s="9">
        <f t="shared" si="862"/>
        <v>4.3066</v>
      </c>
      <c r="AN658" s="10">
        <v>1.325</v>
      </c>
      <c r="AO658" s="22">
        <v>1.165</v>
      </c>
      <c r="AP658" s="21">
        <f t="shared" si="863"/>
        <v>245215.023164243</v>
      </c>
      <c r="AV658" s="12">
        <v>1524</v>
      </c>
      <c r="AW658" s="12">
        <f>1.2+0.6</f>
        <v>1.8</v>
      </c>
      <c r="AX658" s="13">
        <v>1.35</v>
      </c>
      <c r="AY658" s="14">
        <v>1.4</v>
      </c>
      <c r="AZ658" s="15">
        <f t="shared" si="865"/>
        <v>5184.648</v>
      </c>
      <c r="BA658" s="12">
        <v>1</v>
      </c>
      <c r="BB658" s="12">
        <v>1524</v>
      </c>
      <c r="BC658" s="12">
        <v>1.23</v>
      </c>
      <c r="BD658" s="19">
        <f t="shared" si="866"/>
        <v>4.82477866061294</v>
      </c>
      <c r="BE658" s="20">
        <v>11872</v>
      </c>
      <c r="BF658" s="12">
        <v>0.99</v>
      </c>
      <c r="BG658" s="12">
        <v>3.34</v>
      </c>
      <c r="BH658" s="9">
        <f t="shared" si="867"/>
        <v>4.3066</v>
      </c>
      <c r="BI658" s="10">
        <v>1.325</v>
      </c>
      <c r="BJ658" s="20">
        <v>1.15</v>
      </c>
      <c r="BK658" s="21">
        <f t="shared" si="868"/>
        <v>242057.748187879</v>
      </c>
      <c r="BQ658" s="12">
        <v>1524</v>
      </c>
      <c r="BR658" s="12">
        <f>1.2+0.6</f>
        <v>1.8</v>
      </c>
      <c r="BS658" s="13">
        <v>1.35</v>
      </c>
      <c r="BT658" s="14">
        <v>1.4</v>
      </c>
      <c r="BU658" s="15">
        <f t="shared" si="870"/>
        <v>5184.648</v>
      </c>
      <c r="BV658" s="12">
        <v>1</v>
      </c>
      <c r="BW658" s="12">
        <v>1524</v>
      </c>
      <c r="BX658" s="12">
        <v>1.23</v>
      </c>
      <c r="BY658" s="19">
        <f t="shared" si="871"/>
        <v>4.82477866061294</v>
      </c>
      <c r="BZ658" s="20">
        <v>11872</v>
      </c>
      <c r="CA658" s="12">
        <v>0.99</v>
      </c>
      <c r="CB658" s="12">
        <v>3.34</v>
      </c>
      <c r="CC658" s="9">
        <f t="shared" si="872"/>
        <v>4.3066</v>
      </c>
      <c r="CD658" s="10">
        <v>1.325</v>
      </c>
      <c r="CE658" s="22">
        <v>1.165</v>
      </c>
      <c r="CF658" s="21">
        <f t="shared" si="873"/>
        <v>245215.023164243</v>
      </c>
      <c r="CL658" s="12">
        <f t="shared" si="874"/>
        <v>1669</v>
      </c>
      <c r="CM658" s="12">
        <f>1.2+0.6</f>
        <v>1.8</v>
      </c>
      <c r="CN658" s="13">
        <v>1.35</v>
      </c>
      <c r="CO658" s="14">
        <v>1.4</v>
      </c>
      <c r="CP658" s="15">
        <f t="shared" si="876"/>
        <v>5677.938</v>
      </c>
      <c r="CQ658" s="12">
        <v>1</v>
      </c>
      <c r="CR658" s="12">
        <f t="shared" si="877"/>
        <v>1669</v>
      </c>
      <c r="CS658" s="12">
        <v>1.23</v>
      </c>
      <c r="CT658" s="19">
        <f t="shared" si="878"/>
        <v>4.95935404742437</v>
      </c>
      <c r="CU658" s="20">
        <v>11872</v>
      </c>
      <c r="CV658" s="12">
        <v>0.99</v>
      </c>
      <c r="CW658" s="12">
        <v>3.34</v>
      </c>
      <c r="CX658" s="9">
        <f t="shared" si="879"/>
        <v>4.3066</v>
      </c>
      <c r="CY658" s="10">
        <v>1.325</v>
      </c>
      <c r="CZ658" s="22">
        <f t="shared" si="880"/>
        <v>1.235</v>
      </c>
      <c r="DA658" s="21">
        <f t="shared" si="881"/>
        <v>282106.295704523</v>
      </c>
      <c r="DG658" s="12">
        <f t="shared" si="882"/>
        <v>1669</v>
      </c>
      <c r="DH658" s="12">
        <f>1.2+0.6</f>
        <v>1.8</v>
      </c>
      <c r="DI658" s="13">
        <v>1.35</v>
      </c>
      <c r="DJ658" s="14">
        <v>1.4</v>
      </c>
      <c r="DK658" s="15">
        <f t="shared" si="884"/>
        <v>5677.938</v>
      </c>
      <c r="DL658" s="12">
        <v>1</v>
      </c>
      <c r="DM658" s="12">
        <f t="shared" si="885"/>
        <v>1669</v>
      </c>
      <c r="DN658" s="12">
        <v>1.23</v>
      </c>
      <c r="DO658" s="19">
        <f t="shared" si="886"/>
        <v>4.95935404742437</v>
      </c>
      <c r="DP658" s="20">
        <v>11872</v>
      </c>
      <c r="DQ658" s="12">
        <v>0.99</v>
      </c>
      <c r="DR658" s="12">
        <v>3.34</v>
      </c>
      <c r="DS658" s="9">
        <f t="shared" si="887"/>
        <v>4.3066</v>
      </c>
      <c r="DT658" s="10">
        <v>1.325</v>
      </c>
      <c r="DU658" s="22">
        <f t="shared" si="888"/>
        <v>1.235</v>
      </c>
      <c r="DV658" s="21">
        <f t="shared" si="889"/>
        <v>282106.295704523</v>
      </c>
      <c r="EB658" s="12">
        <f t="shared" si="890"/>
        <v>1669</v>
      </c>
      <c r="EC658" s="12">
        <f>1.2+0.6</f>
        <v>1.8</v>
      </c>
      <c r="ED658" s="13">
        <v>1.35</v>
      </c>
      <c r="EE658" s="14">
        <v>1.4</v>
      </c>
      <c r="EF658" s="15">
        <f t="shared" si="892"/>
        <v>5677.938</v>
      </c>
      <c r="EG658" s="12">
        <v>1</v>
      </c>
      <c r="EH658" s="12">
        <f t="shared" si="893"/>
        <v>1669</v>
      </c>
      <c r="EI658" s="12">
        <v>1.32</v>
      </c>
      <c r="EJ658" s="19">
        <f t="shared" si="894"/>
        <v>5.04935404742437</v>
      </c>
      <c r="EK658" s="20">
        <v>11872</v>
      </c>
      <c r="EL658" s="12">
        <v>0.99</v>
      </c>
      <c r="EM658" s="12">
        <v>4.14</v>
      </c>
      <c r="EN658" s="9">
        <f t="shared" si="895"/>
        <v>5.0986</v>
      </c>
      <c r="EO658" s="10">
        <v>1.325</v>
      </c>
      <c r="EP658" s="22">
        <f t="shared" si="896"/>
        <v>1.35</v>
      </c>
      <c r="EQ658" s="21">
        <f t="shared" si="897"/>
        <v>369747.198735226</v>
      </c>
    </row>
    <row r="659" s="1" customFormat="1" customHeight="1" spans="6:147">
      <c r="F659" s="12">
        <v>1524</v>
      </c>
      <c r="G659" s="12">
        <f t="shared" si="905"/>
        <v>2.64</v>
      </c>
      <c r="H659" s="13">
        <v>1.35</v>
      </c>
      <c r="I659" s="14">
        <v>1.4</v>
      </c>
      <c r="J659" s="15">
        <f t="shared" si="855"/>
        <v>7604.1504</v>
      </c>
      <c r="K659" s="12">
        <v>1</v>
      </c>
      <c r="L659" s="12">
        <v>1524</v>
      </c>
      <c r="M659" s="12">
        <v>1.23</v>
      </c>
      <c r="N659" s="19">
        <f t="shared" si="856"/>
        <v>4.82477866061294</v>
      </c>
      <c r="O659" s="20">
        <v>11872</v>
      </c>
      <c r="P659" s="12">
        <v>0.99</v>
      </c>
      <c r="Q659" s="12">
        <v>3.34</v>
      </c>
      <c r="R659" s="9">
        <f t="shared" si="857"/>
        <v>4.3066</v>
      </c>
      <c r="S659" s="10">
        <v>1.325</v>
      </c>
      <c r="T659" s="20">
        <v>1.15</v>
      </c>
      <c r="U659" s="21">
        <f t="shared" si="858"/>
        <v>318661.793865423</v>
      </c>
      <c r="AA659" s="12">
        <v>1524</v>
      </c>
      <c r="AB659" s="12">
        <f t="shared" si="906"/>
        <v>2.64</v>
      </c>
      <c r="AC659" s="13">
        <v>1.35</v>
      </c>
      <c r="AD659" s="14">
        <v>1.4</v>
      </c>
      <c r="AE659" s="15">
        <f t="shared" si="860"/>
        <v>7604.1504</v>
      </c>
      <c r="AF659" s="12">
        <v>1</v>
      </c>
      <c r="AG659" s="12">
        <v>1524</v>
      </c>
      <c r="AH659" s="12">
        <v>1.23</v>
      </c>
      <c r="AI659" s="19">
        <f t="shared" si="861"/>
        <v>4.82477866061294</v>
      </c>
      <c r="AJ659" s="20">
        <v>11872</v>
      </c>
      <c r="AK659" s="12">
        <v>0.99</v>
      </c>
      <c r="AL659" s="12">
        <v>3.34</v>
      </c>
      <c r="AM659" s="9">
        <f t="shared" si="862"/>
        <v>4.3066</v>
      </c>
      <c r="AN659" s="10">
        <v>1.325</v>
      </c>
      <c r="AO659" s="22">
        <v>1.165</v>
      </c>
      <c r="AP659" s="21">
        <f t="shared" si="863"/>
        <v>322818.252046276</v>
      </c>
      <c r="AV659" s="12">
        <v>1524</v>
      </c>
      <c r="AW659" s="12">
        <f t="shared" si="907"/>
        <v>2.64</v>
      </c>
      <c r="AX659" s="13">
        <v>1.35</v>
      </c>
      <c r="AY659" s="14">
        <v>1.4</v>
      </c>
      <c r="AZ659" s="15">
        <f t="shared" si="865"/>
        <v>7604.1504</v>
      </c>
      <c r="BA659" s="12">
        <v>1</v>
      </c>
      <c r="BB659" s="12">
        <v>1524</v>
      </c>
      <c r="BC659" s="12">
        <v>1.23</v>
      </c>
      <c r="BD659" s="19">
        <f t="shared" si="866"/>
        <v>4.82477866061294</v>
      </c>
      <c r="BE659" s="20">
        <v>11872</v>
      </c>
      <c r="BF659" s="12">
        <v>0.99</v>
      </c>
      <c r="BG659" s="12">
        <v>3.34</v>
      </c>
      <c r="BH659" s="9">
        <f t="shared" si="867"/>
        <v>4.3066</v>
      </c>
      <c r="BI659" s="10">
        <v>1.325</v>
      </c>
      <c r="BJ659" s="20">
        <v>1.15</v>
      </c>
      <c r="BK659" s="21">
        <f t="shared" si="868"/>
        <v>318661.793865423</v>
      </c>
      <c r="BQ659" s="12">
        <v>1524</v>
      </c>
      <c r="BR659" s="12">
        <f t="shared" si="908"/>
        <v>2.64</v>
      </c>
      <c r="BS659" s="13">
        <v>1.35</v>
      </c>
      <c r="BT659" s="14">
        <v>1.4</v>
      </c>
      <c r="BU659" s="15">
        <f t="shared" si="870"/>
        <v>7604.1504</v>
      </c>
      <c r="BV659" s="12">
        <v>1</v>
      </c>
      <c r="BW659" s="12">
        <v>1524</v>
      </c>
      <c r="BX659" s="12">
        <v>1.23</v>
      </c>
      <c r="BY659" s="19">
        <f t="shared" si="871"/>
        <v>4.82477866061294</v>
      </c>
      <c r="BZ659" s="20">
        <v>11872</v>
      </c>
      <c r="CA659" s="12">
        <v>0.99</v>
      </c>
      <c r="CB659" s="12">
        <v>3.34</v>
      </c>
      <c r="CC659" s="9">
        <f t="shared" si="872"/>
        <v>4.3066</v>
      </c>
      <c r="CD659" s="10">
        <v>1.325</v>
      </c>
      <c r="CE659" s="22">
        <v>1.165</v>
      </c>
      <c r="CF659" s="21">
        <f t="shared" si="873"/>
        <v>322818.252046276</v>
      </c>
      <c r="CL659" s="12">
        <f t="shared" si="874"/>
        <v>1669</v>
      </c>
      <c r="CM659" s="12">
        <f t="shared" si="909"/>
        <v>2.64</v>
      </c>
      <c r="CN659" s="13">
        <v>1.35</v>
      </c>
      <c r="CO659" s="14">
        <v>1.4</v>
      </c>
      <c r="CP659" s="15">
        <f t="shared" si="876"/>
        <v>8327.6424</v>
      </c>
      <c r="CQ659" s="12">
        <v>1</v>
      </c>
      <c r="CR659" s="12">
        <f t="shared" si="877"/>
        <v>1669</v>
      </c>
      <c r="CS659" s="12">
        <v>1.23</v>
      </c>
      <c r="CT659" s="19">
        <f t="shared" si="878"/>
        <v>4.95935404742437</v>
      </c>
      <c r="CU659" s="20">
        <v>11872</v>
      </c>
      <c r="CV659" s="12">
        <v>0.99</v>
      </c>
      <c r="CW659" s="12">
        <v>3.34</v>
      </c>
      <c r="CX659" s="9">
        <f t="shared" si="879"/>
        <v>4.3066</v>
      </c>
      <c r="CY659" s="10">
        <v>1.325</v>
      </c>
      <c r="CZ659" s="22">
        <f t="shared" si="880"/>
        <v>1.235</v>
      </c>
      <c r="DA659" s="21">
        <f t="shared" si="881"/>
        <v>374712.463444446</v>
      </c>
      <c r="DG659" s="12">
        <f t="shared" si="882"/>
        <v>1669</v>
      </c>
      <c r="DH659" s="12">
        <f t="shared" si="910"/>
        <v>2.64</v>
      </c>
      <c r="DI659" s="13">
        <v>1.35</v>
      </c>
      <c r="DJ659" s="14">
        <v>1.4</v>
      </c>
      <c r="DK659" s="15">
        <f t="shared" si="884"/>
        <v>8327.6424</v>
      </c>
      <c r="DL659" s="12">
        <v>1</v>
      </c>
      <c r="DM659" s="12">
        <f t="shared" si="885"/>
        <v>1669</v>
      </c>
      <c r="DN659" s="12">
        <v>1.23</v>
      </c>
      <c r="DO659" s="19">
        <f t="shared" si="886"/>
        <v>4.95935404742437</v>
      </c>
      <c r="DP659" s="20">
        <v>11872</v>
      </c>
      <c r="DQ659" s="12">
        <v>0.99</v>
      </c>
      <c r="DR659" s="12">
        <v>3.34</v>
      </c>
      <c r="DS659" s="9">
        <f t="shared" si="887"/>
        <v>4.3066</v>
      </c>
      <c r="DT659" s="10">
        <v>1.325</v>
      </c>
      <c r="DU659" s="22">
        <f t="shared" si="888"/>
        <v>1.235</v>
      </c>
      <c r="DV659" s="21">
        <f t="shared" si="889"/>
        <v>374712.463444446</v>
      </c>
      <c r="EB659" s="12">
        <f t="shared" si="890"/>
        <v>1669</v>
      </c>
      <c r="EC659" s="12">
        <f t="shared" si="911"/>
        <v>2.64</v>
      </c>
      <c r="ED659" s="13">
        <v>1.35</v>
      </c>
      <c r="EE659" s="14">
        <v>1.4</v>
      </c>
      <c r="EF659" s="15">
        <f t="shared" si="892"/>
        <v>8327.6424</v>
      </c>
      <c r="EG659" s="12">
        <v>1</v>
      </c>
      <c r="EH659" s="12">
        <f t="shared" si="893"/>
        <v>1669</v>
      </c>
      <c r="EI659" s="12">
        <v>1.32</v>
      </c>
      <c r="EJ659" s="19">
        <f t="shared" si="894"/>
        <v>5.04935404742437</v>
      </c>
      <c r="EK659" s="20">
        <v>11872</v>
      </c>
      <c r="EL659" s="12">
        <v>0.99</v>
      </c>
      <c r="EM659" s="12">
        <v>4.14</v>
      </c>
      <c r="EN659" s="9">
        <f t="shared" si="895"/>
        <v>5.0986</v>
      </c>
      <c r="EO659" s="10">
        <v>1.325</v>
      </c>
      <c r="EP659" s="22">
        <f t="shared" si="896"/>
        <v>1.35</v>
      </c>
      <c r="EQ659" s="21">
        <f t="shared" si="897"/>
        <v>491767.990491132</v>
      </c>
    </row>
    <row r="660" s="1" customFormat="1" customHeight="1" spans="6:147">
      <c r="F660" s="12">
        <v>1524</v>
      </c>
      <c r="G660" s="12">
        <f t="shared" si="905"/>
        <v>2.64</v>
      </c>
      <c r="H660" s="13">
        <v>1.35</v>
      </c>
      <c r="I660" s="14">
        <v>1.4</v>
      </c>
      <c r="J660" s="15">
        <f t="shared" si="855"/>
        <v>7604.1504</v>
      </c>
      <c r="K660" s="12">
        <v>1</v>
      </c>
      <c r="L660" s="12">
        <v>1524</v>
      </c>
      <c r="M660" s="12">
        <v>1.23</v>
      </c>
      <c r="N660" s="19">
        <f t="shared" si="856"/>
        <v>4.82477866061294</v>
      </c>
      <c r="O660" s="20">
        <v>0</v>
      </c>
      <c r="P660" s="12">
        <v>0.99</v>
      </c>
      <c r="Q660" s="12">
        <v>3.34</v>
      </c>
      <c r="R660" s="9">
        <f t="shared" si="857"/>
        <v>4.3066</v>
      </c>
      <c r="S660" s="10">
        <v>1.325</v>
      </c>
      <c r="T660" s="20">
        <v>1.15</v>
      </c>
      <c r="U660" s="21">
        <f t="shared" si="858"/>
        <v>240755.572129423</v>
      </c>
      <c r="AA660" s="12">
        <v>1524</v>
      </c>
      <c r="AB660" s="12">
        <f t="shared" si="906"/>
        <v>2.64</v>
      </c>
      <c r="AC660" s="13">
        <v>1.35</v>
      </c>
      <c r="AD660" s="14">
        <v>1.4</v>
      </c>
      <c r="AE660" s="15">
        <f t="shared" si="860"/>
        <v>7604.1504</v>
      </c>
      <c r="AF660" s="12">
        <v>1</v>
      </c>
      <c r="AG660" s="12">
        <v>1524</v>
      </c>
      <c r="AH660" s="12">
        <v>1.23</v>
      </c>
      <c r="AI660" s="19">
        <f t="shared" si="861"/>
        <v>4.82477866061294</v>
      </c>
      <c r="AJ660" s="20">
        <v>0</v>
      </c>
      <c r="AK660" s="12">
        <v>0.99</v>
      </c>
      <c r="AL660" s="12">
        <v>3.34</v>
      </c>
      <c r="AM660" s="9">
        <f t="shared" si="862"/>
        <v>4.3066</v>
      </c>
      <c r="AN660" s="10">
        <v>1.325</v>
      </c>
      <c r="AO660" s="22">
        <v>1.165</v>
      </c>
      <c r="AP660" s="21">
        <f t="shared" si="863"/>
        <v>243895.862200676</v>
      </c>
      <c r="AV660" s="12">
        <v>1524</v>
      </c>
      <c r="AW660" s="12">
        <f t="shared" si="907"/>
        <v>2.64</v>
      </c>
      <c r="AX660" s="13">
        <v>1.35</v>
      </c>
      <c r="AY660" s="14">
        <v>1.4</v>
      </c>
      <c r="AZ660" s="15">
        <f t="shared" si="865"/>
        <v>7604.1504</v>
      </c>
      <c r="BA660" s="12">
        <v>1</v>
      </c>
      <c r="BB660" s="12">
        <v>1524</v>
      </c>
      <c r="BC660" s="12">
        <v>1.23</v>
      </c>
      <c r="BD660" s="19">
        <f t="shared" si="866"/>
        <v>4.82477866061294</v>
      </c>
      <c r="BE660" s="20">
        <v>0</v>
      </c>
      <c r="BF660" s="12">
        <v>0.99</v>
      </c>
      <c r="BG660" s="12">
        <v>3.34</v>
      </c>
      <c r="BH660" s="9">
        <f t="shared" si="867"/>
        <v>4.3066</v>
      </c>
      <c r="BI660" s="10">
        <v>1.325</v>
      </c>
      <c r="BJ660" s="20">
        <v>1.15</v>
      </c>
      <c r="BK660" s="21">
        <f t="shared" si="868"/>
        <v>240755.572129423</v>
      </c>
      <c r="BQ660" s="12">
        <v>1524</v>
      </c>
      <c r="BR660" s="12">
        <f t="shared" si="908"/>
        <v>2.64</v>
      </c>
      <c r="BS660" s="13">
        <v>1.35</v>
      </c>
      <c r="BT660" s="14">
        <v>1.4</v>
      </c>
      <c r="BU660" s="15">
        <f t="shared" si="870"/>
        <v>7604.1504</v>
      </c>
      <c r="BV660" s="12">
        <v>1</v>
      </c>
      <c r="BW660" s="12">
        <v>1524</v>
      </c>
      <c r="BX660" s="12">
        <v>1.23</v>
      </c>
      <c r="BY660" s="19">
        <f t="shared" si="871"/>
        <v>4.82477866061294</v>
      </c>
      <c r="BZ660" s="20">
        <v>0</v>
      </c>
      <c r="CA660" s="12">
        <v>0.99</v>
      </c>
      <c r="CB660" s="12">
        <v>3.34</v>
      </c>
      <c r="CC660" s="9">
        <f t="shared" si="872"/>
        <v>4.3066</v>
      </c>
      <c r="CD660" s="10">
        <v>1.325</v>
      </c>
      <c r="CE660" s="22">
        <v>1.165</v>
      </c>
      <c r="CF660" s="21">
        <f t="shared" si="873"/>
        <v>243895.862200676</v>
      </c>
      <c r="CL660" s="12">
        <f t="shared" si="874"/>
        <v>1669</v>
      </c>
      <c r="CM660" s="12">
        <f t="shared" si="909"/>
        <v>2.64</v>
      </c>
      <c r="CN660" s="13">
        <v>1.35</v>
      </c>
      <c r="CO660" s="14">
        <v>1.4</v>
      </c>
      <c r="CP660" s="15">
        <f t="shared" si="876"/>
        <v>8327.6424</v>
      </c>
      <c r="CQ660" s="12">
        <v>1</v>
      </c>
      <c r="CR660" s="12">
        <f t="shared" si="877"/>
        <v>1669</v>
      </c>
      <c r="CS660" s="12">
        <v>1.23</v>
      </c>
      <c r="CT660" s="19">
        <f t="shared" si="878"/>
        <v>4.95935404742437</v>
      </c>
      <c r="CU660" s="20">
        <v>0</v>
      </c>
      <c r="CV660" s="12">
        <v>0.99</v>
      </c>
      <c r="CW660" s="12">
        <v>3.34</v>
      </c>
      <c r="CX660" s="9">
        <f t="shared" si="879"/>
        <v>4.3066</v>
      </c>
      <c r="CY660" s="10">
        <v>1.325</v>
      </c>
      <c r="CZ660" s="22">
        <f t="shared" si="880"/>
        <v>1.235</v>
      </c>
      <c r="DA660" s="21">
        <f t="shared" si="881"/>
        <v>291047.955754047</v>
      </c>
      <c r="DG660" s="12">
        <f t="shared" si="882"/>
        <v>1669</v>
      </c>
      <c r="DH660" s="12">
        <f t="shared" si="910"/>
        <v>2.64</v>
      </c>
      <c r="DI660" s="13">
        <v>1.35</v>
      </c>
      <c r="DJ660" s="14">
        <v>1.4</v>
      </c>
      <c r="DK660" s="15">
        <f t="shared" si="884"/>
        <v>8327.6424</v>
      </c>
      <c r="DL660" s="12">
        <v>1</v>
      </c>
      <c r="DM660" s="12">
        <f t="shared" si="885"/>
        <v>1669</v>
      </c>
      <c r="DN660" s="12">
        <v>1.23</v>
      </c>
      <c r="DO660" s="19">
        <f t="shared" si="886"/>
        <v>4.95935404742437</v>
      </c>
      <c r="DP660" s="20">
        <v>0</v>
      </c>
      <c r="DQ660" s="12">
        <v>0.99</v>
      </c>
      <c r="DR660" s="12">
        <v>3.34</v>
      </c>
      <c r="DS660" s="9">
        <f t="shared" si="887"/>
        <v>4.3066</v>
      </c>
      <c r="DT660" s="10">
        <v>1.325</v>
      </c>
      <c r="DU660" s="22">
        <f t="shared" si="888"/>
        <v>1.235</v>
      </c>
      <c r="DV660" s="21">
        <f t="shared" si="889"/>
        <v>291047.955754047</v>
      </c>
      <c r="EB660" s="12">
        <f t="shared" si="890"/>
        <v>1669</v>
      </c>
      <c r="EC660" s="12">
        <f t="shared" si="911"/>
        <v>2.64</v>
      </c>
      <c r="ED660" s="13">
        <v>1.35</v>
      </c>
      <c r="EE660" s="14">
        <v>1.4</v>
      </c>
      <c r="EF660" s="15">
        <f t="shared" si="892"/>
        <v>8327.6424</v>
      </c>
      <c r="EG660" s="12">
        <v>1</v>
      </c>
      <c r="EH660" s="12">
        <f t="shared" si="893"/>
        <v>1669</v>
      </c>
      <c r="EI660" s="12">
        <v>1.32</v>
      </c>
      <c r="EJ660" s="19">
        <f t="shared" si="894"/>
        <v>5.04935404742437</v>
      </c>
      <c r="EK660" s="20">
        <v>0</v>
      </c>
      <c r="EL660" s="12">
        <v>0.99</v>
      </c>
      <c r="EM660" s="12">
        <v>4.14</v>
      </c>
      <c r="EN660" s="9">
        <f t="shared" si="895"/>
        <v>5.0986</v>
      </c>
      <c r="EO660" s="10">
        <v>1.325</v>
      </c>
      <c r="EP660" s="22">
        <f t="shared" si="896"/>
        <v>1.35</v>
      </c>
      <c r="EQ660" s="21">
        <f t="shared" si="897"/>
        <v>383493.916947132</v>
      </c>
    </row>
    <row r="661" s="1" customFormat="1" customHeight="1" spans="6:147">
      <c r="F661" s="12">
        <v>1524</v>
      </c>
      <c r="G661" s="12">
        <f>2.72+0.6</f>
        <v>3.32</v>
      </c>
      <c r="H661" s="13">
        <v>1.35</v>
      </c>
      <c r="I661" s="14">
        <v>1.4</v>
      </c>
      <c r="J661" s="15">
        <f t="shared" si="855"/>
        <v>9562.7952</v>
      </c>
      <c r="K661" s="12">
        <v>1</v>
      </c>
      <c r="L661" s="12">
        <v>1524</v>
      </c>
      <c r="M661" s="12">
        <v>1.23</v>
      </c>
      <c r="N661" s="19">
        <f t="shared" si="856"/>
        <v>4.82477866061294</v>
      </c>
      <c r="O661" s="20">
        <v>0</v>
      </c>
      <c r="P661" s="12">
        <v>0.99</v>
      </c>
      <c r="Q661" s="12">
        <v>3.34</v>
      </c>
      <c r="R661" s="9">
        <f t="shared" si="857"/>
        <v>4.3066</v>
      </c>
      <c r="S661" s="10">
        <v>1.325</v>
      </c>
      <c r="T661" s="20">
        <v>1.15</v>
      </c>
      <c r="U661" s="21">
        <f t="shared" si="858"/>
        <v>302768.371011244</v>
      </c>
      <c r="AA661" s="12">
        <v>1524</v>
      </c>
      <c r="AB661" s="12">
        <f>2.72+0.6</f>
        <v>3.32</v>
      </c>
      <c r="AC661" s="13">
        <v>1.35</v>
      </c>
      <c r="AD661" s="14">
        <v>1.4</v>
      </c>
      <c r="AE661" s="15">
        <f t="shared" si="860"/>
        <v>9562.7952</v>
      </c>
      <c r="AF661" s="12">
        <v>1</v>
      </c>
      <c r="AG661" s="12">
        <v>1524</v>
      </c>
      <c r="AH661" s="12">
        <v>1.23</v>
      </c>
      <c r="AI661" s="19">
        <f t="shared" si="861"/>
        <v>4.82477866061294</v>
      </c>
      <c r="AJ661" s="20">
        <v>0</v>
      </c>
      <c r="AK661" s="12">
        <v>0.99</v>
      </c>
      <c r="AL661" s="12">
        <v>3.34</v>
      </c>
      <c r="AM661" s="9">
        <f t="shared" si="862"/>
        <v>4.3066</v>
      </c>
      <c r="AN661" s="10">
        <v>1.325</v>
      </c>
      <c r="AO661" s="22">
        <v>1.165</v>
      </c>
      <c r="AP661" s="21">
        <f t="shared" si="863"/>
        <v>306717.523676608</v>
      </c>
      <c r="AV661" s="12">
        <v>1524</v>
      </c>
      <c r="AW661" s="12">
        <f>2.72+0.6</f>
        <v>3.32</v>
      </c>
      <c r="AX661" s="13">
        <v>1.35</v>
      </c>
      <c r="AY661" s="14">
        <v>1.4</v>
      </c>
      <c r="AZ661" s="15">
        <f t="shared" si="865"/>
        <v>9562.7952</v>
      </c>
      <c r="BA661" s="12">
        <v>1</v>
      </c>
      <c r="BB661" s="12">
        <v>1524</v>
      </c>
      <c r="BC661" s="12">
        <v>1.23</v>
      </c>
      <c r="BD661" s="19">
        <f t="shared" si="866"/>
        <v>4.82477866061294</v>
      </c>
      <c r="BE661" s="20">
        <v>0</v>
      </c>
      <c r="BF661" s="12">
        <v>0.99</v>
      </c>
      <c r="BG661" s="12">
        <v>3.34</v>
      </c>
      <c r="BH661" s="9">
        <f t="shared" si="867"/>
        <v>4.3066</v>
      </c>
      <c r="BI661" s="10">
        <v>1.325</v>
      </c>
      <c r="BJ661" s="20">
        <v>1.15</v>
      </c>
      <c r="BK661" s="21">
        <f t="shared" si="868"/>
        <v>302768.371011244</v>
      </c>
      <c r="BQ661" s="12">
        <v>1524</v>
      </c>
      <c r="BR661" s="12">
        <f>2.72+0.6</f>
        <v>3.32</v>
      </c>
      <c r="BS661" s="13">
        <v>1.35</v>
      </c>
      <c r="BT661" s="14">
        <v>1.4</v>
      </c>
      <c r="BU661" s="15">
        <f t="shared" si="870"/>
        <v>9562.7952</v>
      </c>
      <c r="BV661" s="12">
        <v>1</v>
      </c>
      <c r="BW661" s="12">
        <v>1524</v>
      </c>
      <c r="BX661" s="12">
        <v>1.23</v>
      </c>
      <c r="BY661" s="19">
        <f t="shared" si="871"/>
        <v>4.82477866061294</v>
      </c>
      <c r="BZ661" s="20">
        <v>0</v>
      </c>
      <c r="CA661" s="12">
        <v>0.99</v>
      </c>
      <c r="CB661" s="12">
        <v>3.34</v>
      </c>
      <c r="CC661" s="9">
        <f t="shared" si="872"/>
        <v>4.3066</v>
      </c>
      <c r="CD661" s="10">
        <v>1.325</v>
      </c>
      <c r="CE661" s="22">
        <v>1.165</v>
      </c>
      <c r="CF661" s="21">
        <f t="shared" si="873"/>
        <v>306717.523676608</v>
      </c>
      <c r="CL661" s="12">
        <f t="shared" si="874"/>
        <v>1669</v>
      </c>
      <c r="CM661" s="12">
        <f>2.72+0.6</f>
        <v>3.32</v>
      </c>
      <c r="CN661" s="13">
        <v>1.35</v>
      </c>
      <c r="CO661" s="14">
        <v>1.4</v>
      </c>
      <c r="CP661" s="15">
        <f t="shared" si="876"/>
        <v>10472.6412</v>
      </c>
      <c r="CQ661" s="12">
        <v>1</v>
      </c>
      <c r="CR661" s="12">
        <f t="shared" si="877"/>
        <v>1669</v>
      </c>
      <c r="CS661" s="12">
        <v>1.23</v>
      </c>
      <c r="CT661" s="19">
        <f t="shared" si="878"/>
        <v>4.95935404742437</v>
      </c>
      <c r="CU661" s="20">
        <v>0</v>
      </c>
      <c r="CV661" s="12">
        <v>0.99</v>
      </c>
      <c r="CW661" s="12">
        <v>3.34</v>
      </c>
      <c r="CX661" s="9">
        <f t="shared" si="879"/>
        <v>4.3066</v>
      </c>
      <c r="CY661" s="10">
        <v>1.325</v>
      </c>
      <c r="CZ661" s="22">
        <f t="shared" si="880"/>
        <v>1.235</v>
      </c>
      <c r="DA661" s="21">
        <f t="shared" si="881"/>
        <v>366014.853448271</v>
      </c>
      <c r="DG661" s="12">
        <f t="shared" si="882"/>
        <v>1669</v>
      </c>
      <c r="DH661" s="12">
        <f>2.72+0.6</f>
        <v>3.32</v>
      </c>
      <c r="DI661" s="13">
        <v>1.35</v>
      </c>
      <c r="DJ661" s="14">
        <v>1.4</v>
      </c>
      <c r="DK661" s="15">
        <f t="shared" si="884"/>
        <v>10472.6412</v>
      </c>
      <c r="DL661" s="12">
        <v>1</v>
      </c>
      <c r="DM661" s="12">
        <f t="shared" si="885"/>
        <v>1669</v>
      </c>
      <c r="DN661" s="12">
        <v>1.23</v>
      </c>
      <c r="DO661" s="19">
        <f t="shared" si="886"/>
        <v>4.95935404742437</v>
      </c>
      <c r="DP661" s="20">
        <v>0</v>
      </c>
      <c r="DQ661" s="12">
        <v>0.99</v>
      </c>
      <c r="DR661" s="12">
        <v>3.34</v>
      </c>
      <c r="DS661" s="9">
        <f t="shared" si="887"/>
        <v>4.3066</v>
      </c>
      <c r="DT661" s="10">
        <v>1.325</v>
      </c>
      <c r="DU661" s="22">
        <f t="shared" si="888"/>
        <v>1.235</v>
      </c>
      <c r="DV661" s="21">
        <f t="shared" si="889"/>
        <v>366014.853448271</v>
      </c>
      <c r="EB661" s="12">
        <f t="shared" si="890"/>
        <v>1669</v>
      </c>
      <c r="EC661" s="12">
        <f>2.72+0.6</f>
        <v>3.32</v>
      </c>
      <c r="ED661" s="13">
        <v>1.35</v>
      </c>
      <c r="EE661" s="14">
        <v>1.4</v>
      </c>
      <c r="EF661" s="15">
        <f t="shared" si="892"/>
        <v>10472.6412</v>
      </c>
      <c r="EG661" s="12">
        <v>1</v>
      </c>
      <c r="EH661" s="12">
        <f t="shared" si="893"/>
        <v>1669</v>
      </c>
      <c r="EI661" s="12">
        <v>1.32</v>
      </c>
      <c r="EJ661" s="19">
        <f t="shared" si="894"/>
        <v>5.04935404742437</v>
      </c>
      <c r="EK661" s="20">
        <v>0</v>
      </c>
      <c r="EL661" s="12">
        <v>0.99</v>
      </c>
      <c r="EM661" s="12">
        <v>4.14</v>
      </c>
      <c r="EN661" s="9">
        <f t="shared" si="895"/>
        <v>5.0986</v>
      </c>
      <c r="EO661" s="10">
        <v>1.325</v>
      </c>
      <c r="EP661" s="22">
        <f t="shared" si="896"/>
        <v>1.35</v>
      </c>
      <c r="EQ661" s="21">
        <f t="shared" si="897"/>
        <v>482272.653130484</v>
      </c>
    </row>
    <row r="662" s="1" customFormat="1" customHeight="1" spans="6:147">
      <c r="F662" s="12">
        <v>1524</v>
      </c>
      <c r="G662" s="12">
        <f>0.85+0.6</f>
        <v>1.45</v>
      </c>
      <c r="H662" s="13">
        <v>1.35</v>
      </c>
      <c r="I662" s="14">
        <v>1.4</v>
      </c>
      <c r="J662" s="15">
        <f t="shared" si="855"/>
        <v>4176.522</v>
      </c>
      <c r="K662" s="12">
        <v>1</v>
      </c>
      <c r="L662" s="12">
        <v>1524</v>
      </c>
      <c r="M662" s="12">
        <v>1.23</v>
      </c>
      <c r="N662" s="19">
        <f t="shared" si="856"/>
        <v>4.82477866061294</v>
      </c>
      <c r="O662" s="20">
        <v>0</v>
      </c>
      <c r="P662" s="12">
        <v>0.99</v>
      </c>
      <c r="Q662" s="12">
        <v>3.34</v>
      </c>
      <c r="R662" s="9">
        <f t="shared" si="857"/>
        <v>4.3066</v>
      </c>
      <c r="S662" s="10">
        <v>1.325</v>
      </c>
      <c r="T662" s="20">
        <v>1.15</v>
      </c>
      <c r="U662" s="21">
        <f t="shared" si="858"/>
        <v>132233.174086236</v>
      </c>
      <c r="AA662" s="12">
        <v>1524</v>
      </c>
      <c r="AB662" s="12">
        <f>0.85+0.6</f>
        <v>1.45</v>
      </c>
      <c r="AC662" s="13">
        <v>1.35</v>
      </c>
      <c r="AD662" s="14">
        <v>1.4</v>
      </c>
      <c r="AE662" s="15">
        <f t="shared" si="860"/>
        <v>4176.522</v>
      </c>
      <c r="AF662" s="12">
        <v>1</v>
      </c>
      <c r="AG662" s="12">
        <v>1524</v>
      </c>
      <c r="AH662" s="12">
        <v>1.23</v>
      </c>
      <c r="AI662" s="19">
        <f t="shared" si="861"/>
        <v>4.82477866061294</v>
      </c>
      <c r="AJ662" s="20">
        <v>0</v>
      </c>
      <c r="AK662" s="12">
        <v>0.99</v>
      </c>
      <c r="AL662" s="12">
        <v>3.34</v>
      </c>
      <c r="AM662" s="9">
        <f t="shared" si="862"/>
        <v>4.3066</v>
      </c>
      <c r="AN662" s="10">
        <v>1.325</v>
      </c>
      <c r="AO662" s="22">
        <v>1.165</v>
      </c>
      <c r="AP662" s="21">
        <f t="shared" si="863"/>
        <v>133957.954617796</v>
      </c>
      <c r="AV662" s="12">
        <v>1524</v>
      </c>
      <c r="AW662" s="12">
        <f>0.85+0.6</f>
        <v>1.45</v>
      </c>
      <c r="AX662" s="13">
        <v>1.35</v>
      </c>
      <c r="AY662" s="14">
        <v>1.4</v>
      </c>
      <c r="AZ662" s="15">
        <f t="shared" si="865"/>
        <v>4176.522</v>
      </c>
      <c r="BA662" s="12">
        <v>1</v>
      </c>
      <c r="BB662" s="12">
        <v>1524</v>
      </c>
      <c r="BC662" s="12">
        <v>1.23</v>
      </c>
      <c r="BD662" s="19">
        <f t="shared" si="866"/>
        <v>4.82477866061294</v>
      </c>
      <c r="BE662" s="20">
        <v>0</v>
      </c>
      <c r="BF662" s="12">
        <v>0.99</v>
      </c>
      <c r="BG662" s="12">
        <v>3.34</v>
      </c>
      <c r="BH662" s="9">
        <f t="shared" si="867"/>
        <v>4.3066</v>
      </c>
      <c r="BI662" s="10">
        <v>1.325</v>
      </c>
      <c r="BJ662" s="20">
        <v>1.15</v>
      </c>
      <c r="BK662" s="21">
        <f t="shared" si="868"/>
        <v>132233.174086236</v>
      </c>
      <c r="BQ662" s="12">
        <v>1524</v>
      </c>
      <c r="BR662" s="12">
        <f>0.85+0.6</f>
        <v>1.45</v>
      </c>
      <c r="BS662" s="13">
        <v>1.35</v>
      </c>
      <c r="BT662" s="14">
        <v>1.4</v>
      </c>
      <c r="BU662" s="15">
        <f t="shared" si="870"/>
        <v>4176.522</v>
      </c>
      <c r="BV662" s="12">
        <v>1</v>
      </c>
      <c r="BW662" s="12">
        <v>1524</v>
      </c>
      <c r="BX662" s="12">
        <v>1.23</v>
      </c>
      <c r="BY662" s="19">
        <f t="shared" si="871"/>
        <v>4.82477866061294</v>
      </c>
      <c r="BZ662" s="20">
        <v>0</v>
      </c>
      <c r="CA662" s="12">
        <v>0.99</v>
      </c>
      <c r="CB662" s="12">
        <v>3.34</v>
      </c>
      <c r="CC662" s="9">
        <f t="shared" si="872"/>
        <v>4.3066</v>
      </c>
      <c r="CD662" s="10">
        <v>1.325</v>
      </c>
      <c r="CE662" s="22">
        <v>1.165</v>
      </c>
      <c r="CF662" s="21">
        <f t="shared" si="873"/>
        <v>133957.954617796</v>
      </c>
      <c r="CL662" s="12">
        <f t="shared" si="874"/>
        <v>1669</v>
      </c>
      <c r="CM662" s="12">
        <f>0.85+0.6</f>
        <v>1.45</v>
      </c>
      <c r="CN662" s="13">
        <v>1.35</v>
      </c>
      <c r="CO662" s="14">
        <v>1.4</v>
      </c>
      <c r="CP662" s="15">
        <f t="shared" si="876"/>
        <v>4573.8945</v>
      </c>
      <c r="CQ662" s="12">
        <v>1</v>
      </c>
      <c r="CR662" s="12">
        <f t="shared" si="877"/>
        <v>1669</v>
      </c>
      <c r="CS662" s="12">
        <v>1.23</v>
      </c>
      <c r="CT662" s="19">
        <f t="shared" si="878"/>
        <v>4.95935404742437</v>
      </c>
      <c r="CU662" s="20">
        <v>0</v>
      </c>
      <c r="CV662" s="12">
        <v>0.99</v>
      </c>
      <c r="CW662" s="12">
        <v>3.34</v>
      </c>
      <c r="CX662" s="9">
        <f t="shared" si="879"/>
        <v>4.3066</v>
      </c>
      <c r="CY662" s="10">
        <v>1.325</v>
      </c>
      <c r="CZ662" s="22">
        <f t="shared" si="880"/>
        <v>1.235</v>
      </c>
      <c r="DA662" s="21">
        <f t="shared" si="881"/>
        <v>159855.884789154</v>
      </c>
      <c r="DG662" s="12">
        <f t="shared" si="882"/>
        <v>1669</v>
      </c>
      <c r="DH662" s="12">
        <f>0.85+0.6</f>
        <v>1.45</v>
      </c>
      <c r="DI662" s="13">
        <v>1.35</v>
      </c>
      <c r="DJ662" s="14">
        <v>1.4</v>
      </c>
      <c r="DK662" s="15">
        <f t="shared" si="884"/>
        <v>4573.8945</v>
      </c>
      <c r="DL662" s="12">
        <v>1</v>
      </c>
      <c r="DM662" s="12">
        <f t="shared" si="885"/>
        <v>1669</v>
      </c>
      <c r="DN662" s="12">
        <v>1.23</v>
      </c>
      <c r="DO662" s="19">
        <f t="shared" si="886"/>
        <v>4.95935404742437</v>
      </c>
      <c r="DP662" s="20">
        <v>0</v>
      </c>
      <c r="DQ662" s="12">
        <v>0.99</v>
      </c>
      <c r="DR662" s="12">
        <v>3.34</v>
      </c>
      <c r="DS662" s="9">
        <f t="shared" si="887"/>
        <v>4.3066</v>
      </c>
      <c r="DT662" s="10">
        <v>1.325</v>
      </c>
      <c r="DU662" s="22">
        <f t="shared" si="888"/>
        <v>1.235</v>
      </c>
      <c r="DV662" s="21">
        <f t="shared" si="889"/>
        <v>159855.884789154</v>
      </c>
      <c r="EB662" s="12">
        <f t="shared" si="890"/>
        <v>1669</v>
      </c>
      <c r="EC662" s="12">
        <f>0.85+0.6</f>
        <v>1.45</v>
      </c>
      <c r="ED662" s="13">
        <v>1.35</v>
      </c>
      <c r="EE662" s="14">
        <v>1.4</v>
      </c>
      <c r="EF662" s="15">
        <f t="shared" si="892"/>
        <v>4573.8945</v>
      </c>
      <c r="EG662" s="12">
        <v>1</v>
      </c>
      <c r="EH662" s="12">
        <f t="shared" si="893"/>
        <v>1669</v>
      </c>
      <c r="EI662" s="12">
        <v>1.32</v>
      </c>
      <c r="EJ662" s="19">
        <f t="shared" si="894"/>
        <v>5.04935404742437</v>
      </c>
      <c r="EK662" s="20">
        <v>0</v>
      </c>
      <c r="EL662" s="12">
        <v>0.99</v>
      </c>
      <c r="EM662" s="12">
        <v>4.14</v>
      </c>
      <c r="EN662" s="9">
        <f t="shared" si="895"/>
        <v>5.0986</v>
      </c>
      <c r="EO662" s="10">
        <v>1.325</v>
      </c>
      <c r="EP662" s="22">
        <f t="shared" si="896"/>
        <v>1.35</v>
      </c>
      <c r="EQ662" s="21">
        <f t="shared" si="897"/>
        <v>210631.128626266</v>
      </c>
    </row>
    <row r="663" s="1" customFormat="1" customHeight="1" spans="6:147">
      <c r="F663" s="12">
        <v>1524</v>
      </c>
      <c r="G663" s="12">
        <f>1.2+0.6</f>
        <v>1.8</v>
      </c>
      <c r="H663" s="13">
        <v>1.35</v>
      </c>
      <c r="I663" s="14">
        <v>1.4</v>
      </c>
      <c r="J663" s="15">
        <f t="shared" si="855"/>
        <v>5184.648</v>
      </c>
      <c r="K663" s="12">
        <v>1</v>
      </c>
      <c r="L663" s="12">
        <v>1524</v>
      </c>
      <c r="M663" s="12">
        <v>1.23</v>
      </c>
      <c r="N663" s="19">
        <f t="shared" si="856"/>
        <v>4.82477866061294</v>
      </c>
      <c r="O663" s="20">
        <v>0</v>
      </c>
      <c r="P663" s="12">
        <v>0.99</v>
      </c>
      <c r="Q663" s="12">
        <v>3.34</v>
      </c>
      <c r="R663" s="9">
        <f t="shared" si="857"/>
        <v>4.3066</v>
      </c>
      <c r="S663" s="10">
        <v>1.325</v>
      </c>
      <c r="T663" s="20">
        <v>1.15</v>
      </c>
      <c r="U663" s="21">
        <f t="shared" si="858"/>
        <v>164151.526451879</v>
      </c>
      <c r="AA663" s="12">
        <v>1524</v>
      </c>
      <c r="AB663" s="12">
        <f>1.2+0.6</f>
        <v>1.8</v>
      </c>
      <c r="AC663" s="13">
        <v>1.35</v>
      </c>
      <c r="AD663" s="14">
        <v>1.4</v>
      </c>
      <c r="AE663" s="15">
        <f t="shared" si="860"/>
        <v>5184.648</v>
      </c>
      <c r="AF663" s="12">
        <v>1</v>
      </c>
      <c r="AG663" s="12">
        <v>1524</v>
      </c>
      <c r="AH663" s="12">
        <v>1.23</v>
      </c>
      <c r="AI663" s="19">
        <f t="shared" si="861"/>
        <v>4.82477866061294</v>
      </c>
      <c r="AJ663" s="20">
        <v>0</v>
      </c>
      <c r="AK663" s="12">
        <v>0.99</v>
      </c>
      <c r="AL663" s="12">
        <v>3.34</v>
      </c>
      <c r="AM663" s="9">
        <f t="shared" si="862"/>
        <v>4.3066</v>
      </c>
      <c r="AN663" s="10">
        <v>1.325</v>
      </c>
      <c r="AO663" s="22">
        <v>1.165</v>
      </c>
      <c r="AP663" s="21">
        <f t="shared" si="863"/>
        <v>166292.633318643</v>
      </c>
      <c r="AV663" s="12">
        <v>1524</v>
      </c>
      <c r="AW663" s="12">
        <f>1.2+0.6</f>
        <v>1.8</v>
      </c>
      <c r="AX663" s="13">
        <v>1.35</v>
      </c>
      <c r="AY663" s="14">
        <v>1.4</v>
      </c>
      <c r="AZ663" s="15">
        <f t="shared" si="865"/>
        <v>5184.648</v>
      </c>
      <c r="BA663" s="12">
        <v>1</v>
      </c>
      <c r="BB663" s="12">
        <v>1524</v>
      </c>
      <c r="BC663" s="12">
        <v>1.23</v>
      </c>
      <c r="BD663" s="19">
        <f t="shared" si="866"/>
        <v>4.82477866061294</v>
      </c>
      <c r="BE663" s="20">
        <v>0</v>
      </c>
      <c r="BF663" s="12">
        <v>0.99</v>
      </c>
      <c r="BG663" s="12">
        <v>3.34</v>
      </c>
      <c r="BH663" s="9">
        <f t="shared" si="867"/>
        <v>4.3066</v>
      </c>
      <c r="BI663" s="10">
        <v>1.325</v>
      </c>
      <c r="BJ663" s="20">
        <v>1.15</v>
      </c>
      <c r="BK663" s="21">
        <f t="shared" si="868"/>
        <v>164151.526451879</v>
      </c>
      <c r="BQ663" s="12">
        <v>1524</v>
      </c>
      <c r="BR663" s="12">
        <f>1.2+0.6</f>
        <v>1.8</v>
      </c>
      <c r="BS663" s="13">
        <v>1.35</v>
      </c>
      <c r="BT663" s="14">
        <v>1.4</v>
      </c>
      <c r="BU663" s="15">
        <f t="shared" si="870"/>
        <v>5184.648</v>
      </c>
      <c r="BV663" s="12">
        <v>1</v>
      </c>
      <c r="BW663" s="12">
        <v>1524</v>
      </c>
      <c r="BX663" s="12">
        <v>1.23</v>
      </c>
      <c r="BY663" s="19">
        <f t="shared" si="871"/>
        <v>4.82477866061294</v>
      </c>
      <c r="BZ663" s="20">
        <v>0</v>
      </c>
      <c r="CA663" s="12">
        <v>0.99</v>
      </c>
      <c r="CB663" s="12">
        <v>3.34</v>
      </c>
      <c r="CC663" s="9">
        <f t="shared" si="872"/>
        <v>4.3066</v>
      </c>
      <c r="CD663" s="10">
        <v>1.325</v>
      </c>
      <c r="CE663" s="22">
        <v>1.165</v>
      </c>
      <c r="CF663" s="21">
        <f t="shared" si="873"/>
        <v>166292.633318643</v>
      </c>
      <c r="CL663" s="12">
        <f t="shared" si="874"/>
        <v>1669</v>
      </c>
      <c r="CM663" s="12">
        <f>1.2+0.6</f>
        <v>1.8</v>
      </c>
      <c r="CN663" s="13">
        <v>1.35</v>
      </c>
      <c r="CO663" s="14">
        <v>1.4</v>
      </c>
      <c r="CP663" s="15">
        <f t="shared" si="876"/>
        <v>5677.938</v>
      </c>
      <c r="CQ663" s="12">
        <v>1</v>
      </c>
      <c r="CR663" s="12">
        <f t="shared" si="877"/>
        <v>1669</v>
      </c>
      <c r="CS663" s="12">
        <v>1.23</v>
      </c>
      <c r="CT663" s="19">
        <f t="shared" si="878"/>
        <v>4.95935404742437</v>
      </c>
      <c r="CU663" s="20">
        <v>0</v>
      </c>
      <c r="CV663" s="12">
        <v>0.99</v>
      </c>
      <c r="CW663" s="12">
        <v>3.34</v>
      </c>
      <c r="CX663" s="9">
        <f t="shared" si="879"/>
        <v>4.3066</v>
      </c>
      <c r="CY663" s="10">
        <v>1.325</v>
      </c>
      <c r="CZ663" s="22">
        <f t="shared" si="880"/>
        <v>1.235</v>
      </c>
      <c r="DA663" s="21">
        <f t="shared" si="881"/>
        <v>198441.788014123</v>
      </c>
      <c r="DG663" s="12">
        <f t="shared" si="882"/>
        <v>1669</v>
      </c>
      <c r="DH663" s="12">
        <f>1.2+0.6</f>
        <v>1.8</v>
      </c>
      <c r="DI663" s="13">
        <v>1.35</v>
      </c>
      <c r="DJ663" s="14">
        <v>1.4</v>
      </c>
      <c r="DK663" s="15">
        <f t="shared" si="884"/>
        <v>5677.938</v>
      </c>
      <c r="DL663" s="12">
        <v>1</v>
      </c>
      <c r="DM663" s="12">
        <f t="shared" si="885"/>
        <v>1669</v>
      </c>
      <c r="DN663" s="12">
        <v>1.23</v>
      </c>
      <c r="DO663" s="19">
        <f t="shared" si="886"/>
        <v>4.95935404742437</v>
      </c>
      <c r="DP663" s="20">
        <v>0</v>
      </c>
      <c r="DQ663" s="12">
        <v>0.99</v>
      </c>
      <c r="DR663" s="12">
        <v>3.34</v>
      </c>
      <c r="DS663" s="9">
        <f t="shared" si="887"/>
        <v>4.3066</v>
      </c>
      <c r="DT663" s="10">
        <v>1.325</v>
      </c>
      <c r="DU663" s="22">
        <f t="shared" si="888"/>
        <v>1.235</v>
      </c>
      <c r="DV663" s="21">
        <f t="shared" si="889"/>
        <v>198441.788014123</v>
      </c>
      <c r="EB663" s="12">
        <f t="shared" si="890"/>
        <v>1669</v>
      </c>
      <c r="EC663" s="12">
        <f>1.2+0.6</f>
        <v>1.8</v>
      </c>
      <c r="ED663" s="13">
        <v>1.35</v>
      </c>
      <c r="EE663" s="14">
        <v>1.4</v>
      </c>
      <c r="EF663" s="15">
        <f t="shared" si="892"/>
        <v>5677.938</v>
      </c>
      <c r="EG663" s="12">
        <v>1</v>
      </c>
      <c r="EH663" s="12">
        <f t="shared" si="893"/>
        <v>1669</v>
      </c>
      <c r="EI663" s="12">
        <v>1.32</v>
      </c>
      <c r="EJ663" s="19">
        <f t="shared" si="894"/>
        <v>5.04935404742437</v>
      </c>
      <c r="EK663" s="20">
        <v>0</v>
      </c>
      <c r="EL663" s="12">
        <v>0.99</v>
      </c>
      <c r="EM663" s="12">
        <v>4.14</v>
      </c>
      <c r="EN663" s="9">
        <f t="shared" si="895"/>
        <v>5.0986</v>
      </c>
      <c r="EO663" s="10">
        <v>1.325</v>
      </c>
      <c r="EP663" s="22">
        <f t="shared" si="896"/>
        <v>1.35</v>
      </c>
      <c r="EQ663" s="21">
        <f t="shared" si="897"/>
        <v>261473.125191226</v>
      </c>
    </row>
    <row r="664" s="1" customFormat="1" customHeight="1" spans="6:147">
      <c r="F664" s="28" t="s">
        <v>1</v>
      </c>
      <c r="G664" s="29"/>
      <c r="H664" s="29"/>
      <c r="I664" s="29"/>
      <c r="J664" s="29"/>
      <c r="K664" s="29"/>
      <c r="L664" s="29"/>
      <c r="M664" s="29"/>
      <c r="N664" s="30">
        <f>SUM(U634:U663)</f>
        <v>8509547.05998523</v>
      </c>
      <c r="O664" s="30"/>
      <c r="P664" s="30"/>
      <c r="Q664" s="30"/>
      <c r="R664" s="30"/>
      <c r="S664" s="30"/>
      <c r="T664" s="30"/>
      <c r="U664" s="30"/>
      <c r="V664" s="1"/>
      <c r="W664" s="1"/>
      <c r="X664" s="1"/>
      <c r="Y664" s="1"/>
      <c r="Z664" s="1"/>
      <c r="AA664" s="28" t="s">
        <v>1</v>
      </c>
      <c r="AB664" s="29"/>
      <c r="AC664" s="29"/>
      <c r="AD664" s="29"/>
      <c r="AE664" s="29"/>
      <c r="AF664" s="29"/>
      <c r="AG664" s="29"/>
      <c r="AH664" s="29"/>
      <c r="AI664" s="30">
        <f>SUM(AP634:AP663)</f>
        <v>8620541.15207199</v>
      </c>
      <c r="AJ664" s="30"/>
      <c r="AK664" s="30"/>
      <c r="AL664" s="30"/>
      <c r="AM664" s="30"/>
      <c r="AN664" s="30"/>
      <c r="AO664" s="30"/>
      <c r="AP664" s="30"/>
      <c r="AQ664" s="1"/>
      <c r="AR664" s="1"/>
      <c r="AS664" s="1"/>
      <c r="AT664" s="1"/>
      <c r="AU664" s="1"/>
      <c r="AV664" s="28" t="s">
        <v>1</v>
      </c>
      <c r="AW664" s="29"/>
      <c r="AX664" s="29"/>
      <c r="AY664" s="29"/>
      <c r="AZ664" s="29"/>
      <c r="BA664" s="29"/>
      <c r="BB664" s="29"/>
      <c r="BC664" s="29"/>
      <c r="BD664" s="30">
        <f>SUM(BK634:BK663)</f>
        <v>8509547.05998523</v>
      </c>
      <c r="BE664" s="30"/>
      <c r="BF664" s="30"/>
      <c r="BG664" s="30"/>
      <c r="BH664" s="30"/>
      <c r="BI664" s="30"/>
      <c r="BJ664" s="30"/>
      <c r="BK664" s="30"/>
      <c r="BL664" s="1"/>
      <c r="BM664" s="1"/>
      <c r="BN664" s="1"/>
      <c r="BO664" s="1"/>
      <c r="BP664" s="1"/>
      <c r="BQ664" s="28" t="s">
        <v>1</v>
      </c>
      <c r="BR664" s="29"/>
      <c r="BS664" s="29"/>
      <c r="BT664" s="29"/>
      <c r="BU664" s="29"/>
      <c r="BV664" s="29"/>
      <c r="BW664" s="29"/>
      <c r="BX664" s="29"/>
      <c r="BY664" s="30">
        <f>SUM(CF634:CF663)</f>
        <v>8620541.15207199</v>
      </c>
      <c r="BZ664" s="30"/>
      <c r="CA664" s="30"/>
      <c r="CB664" s="30"/>
      <c r="CC664" s="30"/>
      <c r="CD664" s="30"/>
      <c r="CE664" s="30"/>
      <c r="CF664" s="30"/>
      <c r="CG664" s="1"/>
      <c r="CH664" s="1"/>
      <c r="CI664" s="1"/>
      <c r="CJ664" s="1"/>
      <c r="CK664" s="1"/>
      <c r="CL664" s="28" t="s">
        <v>1</v>
      </c>
      <c r="CM664" s="29"/>
      <c r="CN664" s="29"/>
      <c r="CO664" s="29"/>
      <c r="CP664" s="29"/>
      <c r="CQ664" s="29"/>
      <c r="CR664" s="29"/>
      <c r="CS664" s="29"/>
      <c r="CT664" s="30">
        <f>SUM(DA634:DA663)</f>
        <v>10013727.8265082</v>
      </c>
      <c r="CU664" s="30"/>
      <c r="CV664" s="30"/>
      <c r="CW664" s="30"/>
      <c r="CX664" s="30"/>
      <c r="CY664" s="30"/>
      <c r="CZ664" s="30"/>
      <c r="DA664" s="30"/>
      <c r="DB664" s="1"/>
      <c r="DC664" s="1"/>
      <c r="DD664" s="1"/>
      <c r="DE664" s="1"/>
      <c r="DF664" s="1"/>
      <c r="DG664" s="28" t="s">
        <v>1</v>
      </c>
      <c r="DH664" s="29"/>
      <c r="DI664" s="29"/>
      <c r="DJ664" s="29"/>
      <c r="DK664" s="29"/>
      <c r="DL664" s="29"/>
      <c r="DM664" s="29"/>
      <c r="DN664" s="29"/>
      <c r="DO664" s="30">
        <f>SUM(DV634:DV663)</f>
        <v>10013727.8265082</v>
      </c>
      <c r="DP664" s="30"/>
      <c r="DQ664" s="30"/>
      <c r="DR664" s="30"/>
      <c r="DS664" s="30"/>
      <c r="DT664" s="30"/>
      <c r="DU664" s="30"/>
      <c r="DV664" s="30"/>
      <c r="DW664" s="1"/>
      <c r="DX664" s="1"/>
      <c r="DY664" s="1"/>
      <c r="DZ664" s="1"/>
      <c r="EA664" s="1"/>
      <c r="EB664" s="28" t="s">
        <v>1</v>
      </c>
      <c r="EC664" s="29"/>
      <c r="ED664" s="29"/>
      <c r="EE664" s="29"/>
      <c r="EF664" s="29"/>
      <c r="EG664" s="29"/>
      <c r="EH664" s="29"/>
      <c r="EI664" s="29"/>
      <c r="EJ664" s="30">
        <f>SUM(EQ634:EQ663)</f>
        <v>13143314.3571974</v>
      </c>
      <c r="EK664" s="30"/>
      <c r="EL664" s="30"/>
      <c r="EM664" s="30"/>
      <c r="EN664" s="30"/>
      <c r="EO664" s="30"/>
      <c r="EP664" s="30"/>
      <c r="EQ664" s="30"/>
    </row>
    <row r="665" s="1" customFormat="1" customHeight="1" spans="6:147">
      <c r="F665" s="29"/>
      <c r="G665" s="29"/>
      <c r="H665" s="29"/>
      <c r="I665" s="29"/>
      <c r="J665" s="29"/>
      <c r="K665" s="29"/>
      <c r="L665" s="29"/>
      <c r="M665" s="29"/>
      <c r="N665" s="30"/>
      <c r="O665" s="30"/>
      <c r="P665" s="30"/>
      <c r="Q665" s="30"/>
      <c r="R665" s="30"/>
      <c r="S665" s="30"/>
      <c r="T665" s="30"/>
      <c r="U665" s="30"/>
      <c r="V665" s="1"/>
      <c r="W665" s="1"/>
      <c r="X665" s="1"/>
      <c r="Y665" s="1"/>
      <c r="Z665" s="1"/>
      <c r="AA665" s="29"/>
      <c r="AB665" s="29"/>
      <c r="AC665" s="29"/>
      <c r="AD665" s="29"/>
      <c r="AE665" s="29"/>
      <c r="AF665" s="29"/>
      <c r="AG665" s="29"/>
      <c r="AH665" s="29"/>
      <c r="AI665" s="30"/>
      <c r="AJ665" s="30"/>
      <c r="AK665" s="30"/>
      <c r="AL665" s="30"/>
      <c r="AM665" s="30"/>
      <c r="AN665" s="30"/>
      <c r="AO665" s="30"/>
      <c r="AP665" s="30"/>
      <c r="AQ665" s="1"/>
      <c r="AR665" s="1"/>
      <c r="AS665" s="1"/>
      <c r="AT665" s="1"/>
      <c r="AU665" s="1"/>
      <c r="AV665" s="29"/>
      <c r="AW665" s="29"/>
      <c r="AX665" s="29"/>
      <c r="AY665" s="29"/>
      <c r="AZ665" s="29"/>
      <c r="BA665" s="29"/>
      <c r="BB665" s="29"/>
      <c r="BC665" s="29"/>
      <c r="BD665" s="30"/>
      <c r="BE665" s="30"/>
      <c r="BF665" s="30"/>
      <c r="BG665" s="30"/>
      <c r="BH665" s="30"/>
      <c r="BI665" s="30"/>
      <c r="BJ665" s="30"/>
      <c r="BK665" s="30"/>
      <c r="BL665" s="1"/>
      <c r="BM665" s="1"/>
      <c r="BN665" s="1"/>
      <c r="BO665" s="1"/>
      <c r="BP665" s="1"/>
      <c r="BQ665" s="29"/>
      <c r="BR665" s="29"/>
      <c r="BS665" s="29"/>
      <c r="BT665" s="29"/>
      <c r="BU665" s="29"/>
      <c r="BV665" s="29"/>
      <c r="BW665" s="29"/>
      <c r="BX665" s="29"/>
      <c r="BY665" s="30"/>
      <c r="BZ665" s="30"/>
      <c r="CA665" s="30"/>
      <c r="CB665" s="30"/>
      <c r="CC665" s="30"/>
      <c r="CD665" s="30"/>
      <c r="CE665" s="30"/>
      <c r="CF665" s="30"/>
      <c r="CG665" s="1"/>
      <c r="CH665" s="1"/>
      <c r="CI665" s="1"/>
      <c r="CJ665" s="1"/>
      <c r="CK665" s="1"/>
      <c r="CL665" s="29"/>
      <c r="CM665" s="29"/>
      <c r="CN665" s="29"/>
      <c r="CO665" s="29"/>
      <c r="CP665" s="29"/>
      <c r="CQ665" s="29"/>
      <c r="CR665" s="29"/>
      <c r="CS665" s="29"/>
      <c r="CT665" s="30"/>
      <c r="CU665" s="30"/>
      <c r="CV665" s="30"/>
      <c r="CW665" s="30"/>
      <c r="CX665" s="30"/>
      <c r="CY665" s="30"/>
      <c r="CZ665" s="30"/>
      <c r="DA665" s="30"/>
      <c r="DB665" s="1"/>
      <c r="DC665" s="1"/>
      <c r="DD665" s="1"/>
      <c r="DE665" s="1"/>
      <c r="DF665" s="1"/>
      <c r="DG665" s="29"/>
      <c r="DH665" s="29"/>
      <c r="DI665" s="29"/>
      <c r="DJ665" s="29"/>
      <c r="DK665" s="29"/>
      <c r="DL665" s="29"/>
      <c r="DM665" s="29"/>
      <c r="DN665" s="29"/>
      <c r="DO665" s="30"/>
      <c r="DP665" s="30"/>
      <c r="DQ665" s="30"/>
      <c r="DR665" s="30"/>
      <c r="DS665" s="30"/>
      <c r="DT665" s="30"/>
      <c r="DU665" s="30"/>
      <c r="DV665" s="30"/>
      <c r="DW665" s="1"/>
      <c r="DX665" s="1"/>
      <c r="DY665" s="1"/>
      <c r="DZ665" s="1"/>
      <c r="EA665" s="1"/>
      <c r="EB665" s="29"/>
      <c r="EC665" s="29"/>
      <c r="ED665" s="29"/>
      <c r="EE665" s="29"/>
      <c r="EF665" s="29"/>
      <c r="EG665" s="29"/>
      <c r="EH665" s="29"/>
      <c r="EI665" s="29"/>
      <c r="EJ665" s="30"/>
      <c r="EK665" s="30"/>
      <c r="EL665" s="30"/>
      <c r="EM665" s="30"/>
      <c r="EN665" s="30"/>
      <c r="EO665" s="30"/>
      <c r="EP665" s="30"/>
      <c r="EQ665" s="30"/>
    </row>
    <row r="666" s="1" customFormat="1" customHeight="1" spans="6:147">
      <c r="F666" s="3" t="s">
        <v>33</v>
      </c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1"/>
      <c r="W666" s="1"/>
      <c r="X666" s="1"/>
      <c r="Y666" s="1"/>
      <c r="Z666" s="1"/>
      <c r="AA666" s="3" t="s">
        <v>33</v>
      </c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1"/>
      <c r="AR666" s="1"/>
      <c r="AS666" s="1"/>
      <c r="AT666" s="1"/>
      <c r="AU666" s="1"/>
      <c r="AV666" s="3" t="s">
        <v>33</v>
      </c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1"/>
      <c r="BM666" s="1"/>
      <c r="BN666" s="1"/>
      <c r="BO666" s="1"/>
      <c r="BP666" s="1"/>
      <c r="BQ666" s="3" t="s">
        <v>33</v>
      </c>
      <c r="BR666" s="3"/>
      <c r="BS666" s="3"/>
      <c r="BT666" s="3"/>
      <c r="BU666" s="3"/>
      <c r="BV666" s="3"/>
      <c r="BW666" s="3"/>
      <c r="BX666" s="3"/>
      <c r="BY666" s="3"/>
      <c r="BZ666" s="3"/>
      <c r="CA666" s="3"/>
      <c r="CB666" s="3"/>
      <c r="CC666" s="3"/>
      <c r="CD666" s="3"/>
      <c r="CE666" s="3"/>
      <c r="CF666" s="3"/>
      <c r="CG666" s="1"/>
      <c r="CH666" s="1"/>
      <c r="CI666" s="1"/>
      <c r="CJ666" s="1"/>
      <c r="CK666" s="1"/>
      <c r="CL666" s="3" t="s">
        <v>33</v>
      </c>
      <c r="CM666" s="3"/>
      <c r="CN666" s="3"/>
      <c r="CO666" s="3"/>
      <c r="CP666" s="3"/>
      <c r="CQ666" s="3"/>
      <c r="CR666" s="3"/>
      <c r="CS666" s="3"/>
      <c r="CT666" s="3"/>
      <c r="CU666" s="3"/>
      <c r="CV666" s="3"/>
      <c r="CW666" s="3"/>
      <c r="CX666" s="3"/>
      <c r="CY666" s="3"/>
      <c r="CZ666" s="3"/>
      <c r="DA666" s="3"/>
      <c r="DB666" s="1"/>
      <c r="DC666" s="1"/>
      <c r="DD666" s="1"/>
      <c r="DE666" s="1"/>
      <c r="DF666" s="1"/>
      <c r="DG666" s="3" t="s">
        <v>33</v>
      </c>
      <c r="DH666" s="3"/>
      <c r="DI666" s="3"/>
      <c r="DJ666" s="3"/>
      <c r="DK666" s="3"/>
      <c r="DL666" s="3"/>
      <c r="DM666" s="3"/>
      <c r="DN666" s="3"/>
      <c r="DO666" s="3"/>
      <c r="DP666" s="3"/>
      <c r="DQ666" s="3"/>
      <c r="DR666" s="3"/>
      <c r="DS666" s="3"/>
      <c r="DT666" s="3"/>
      <c r="DU666" s="3"/>
      <c r="DV666" s="3"/>
      <c r="DW666" s="1"/>
      <c r="DX666" s="1"/>
      <c r="DY666" s="1"/>
      <c r="DZ666" s="1"/>
      <c r="EA666" s="1"/>
      <c r="EB666" s="3" t="s">
        <v>33</v>
      </c>
      <c r="EC666" s="3"/>
      <c r="ED666" s="3"/>
      <c r="EE666" s="3"/>
      <c r="EF666" s="3"/>
      <c r="EG666" s="3"/>
      <c r="EH666" s="3"/>
      <c r="EI666" s="3"/>
      <c r="EJ666" s="3"/>
      <c r="EK666" s="3"/>
      <c r="EL666" s="3"/>
      <c r="EM666" s="3"/>
      <c r="EN666" s="3"/>
      <c r="EO666" s="3"/>
      <c r="EP666" s="3"/>
      <c r="EQ666" s="3"/>
    </row>
    <row r="667" s="1" customFormat="1" customHeight="1" spans="6:147">
      <c r="F667" s="4" t="s">
        <v>8</v>
      </c>
      <c r="G667" s="5"/>
      <c r="H667" s="5"/>
      <c r="I667" s="5"/>
      <c r="J667" s="6"/>
      <c r="K667" s="7" t="s">
        <v>9</v>
      </c>
      <c r="L667" s="7"/>
      <c r="M667" s="7"/>
      <c r="N667" s="7"/>
      <c r="O667" s="8" t="s">
        <v>10</v>
      </c>
      <c r="P667" s="9" t="s">
        <v>11</v>
      </c>
      <c r="Q667" s="9"/>
      <c r="R667" s="9"/>
      <c r="S667" s="10" t="s">
        <v>12</v>
      </c>
      <c r="T667" s="8" t="s">
        <v>13</v>
      </c>
      <c r="U667" s="11" t="s">
        <v>14</v>
      </c>
      <c r="AA667" s="4" t="s">
        <v>8</v>
      </c>
      <c r="AB667" s="5"/>
      <c r="AC667" s="5"/>
      <c r="AD667" s="5"/>
      <c r="AE667" s="6"/>
      <c r="AF667" s="7" t="s">
        <v>9</v>
      </c>
      <c r="AG667" s="7"/>
      <c r="AH667" s="7"/>
      <c r="AI667" s="7"/>
      <c r="AJ667" s="8" t="s">
        <v>10</v>
      </c>
      <c r="AK667" s="9" t="s">
        <v>11</v>
      </c>
      <c r="AL667" s="9"/>
      <c r="AM667" s="9"/>
      <c r="AN667" s="10" t="s">
        <v>12</v>
      </c>
      <c r="AO667" s="8" t="s">
        <v>13</v>
      </c>
      <c r="AP667" s="11" t="s">
        <v>14</v>
      </c>
      <c r="AV667" s="4" t="s">
        <v>8</v>
      </c>
      <c r="AW667" s="5"/>
      <c r="AX667" s="5"/>
      <c r="AY667" s="5"/>
      <c r="AZ667" s="6"/>
      <c r="BA667" s="7" t="s">
        <v>9</v>
      </c>
      <c r="BB667" s="7"/>
      <c r="BC667" s="7"/>
      <c r="BD667" s="7"/>
      <c r="BE667" s="8" t="s">
        <v>10</v>
      </c>
      <c r="BF667" s="9" t="s">
        <v>11</v>
      </c>
      <c r="BG667" s="9"/>
      <c r="BH667" s="9"/>
      <c r="BI667" s="10" t="s">
        <v>12</v>
      </c>
      <c r="BJ667" s="8" t="s">
        <v>13</v>
      </c>
      <c r="BK667" s="11" t="s">
        <v>14</v>
      </c>
      <c r="BQ667" s="4" t="s">
        <v>8</v>
      </c>
      <c r="BR667" s="5"/>
      <c r="BS667" s="5"/>
      <c r="BT667" s="5"/>
      <c r="BU667" s="6"/>
      <c r="BV667" s="7" t="s">
        <v>9</v>
      </c>
      <c r="BW667" s="7"/>
      <c r="BX667" s="7"/>
      <c r="BY667" s="7"/>
      <c r="BZ667" s="8" t="s">
        <v>10</v>
      </c>
      <c r="CA667" s="9" t="s">
        <v>11</v>
      </c>
      <c r="CB667" s="9"/>
      <c r="CC667" s="9"/>
      <c r="CD667" s="10" t="s">
        <v>12</v>
      </c>
      <c r="CE667" s="8" t="s">
        <v>13</v>
      </c>
      <c r="CF667" s="11" t="s">
        <v>14</v>
      </c>
      <c r="CL667" s="4" t="s">
        <v>8</v>
      </c>
      <c r="CM667" s="5"/>
      <c r="CN667" s="5"/>
      <c r="CO667" s="5"/>
      <c r="CP667" s="6"/>
      <c r="CQ667" s="7" t="s">
        <v>9</v>
      </c>
      <c r="CR667" s="7"/>
      <c r="CS667" s="7"/>
      <c r="CT667" s="7"/>
      <c r="CU667" s="8" t="s">
        <v>10</v>
      </c>
      <c r="CV667" s="9" t="s">
        <v>11</v>
      </c>
      <c r="CW667" s="9"/>
      <c r="CX667" s="9"/>
      <c r="CY667" s="10" t="s">
        <v>12</v>
      </c>
      <c r="CZ667" s="8" t="s">
        <v>13</v>
      </c>
      <c r="DA667" s="11" t="s">
        <v>14</v>
      </c>
      <c r="DG667" s="4" t="s">
        <v>8</v>
      </c>
      <c r="DH667" s="5"/>
      <c r="DI667" s="5"/>
      <c r="DJ667" s="5"/>
      <c r="DK667" s="6"/>
      <c r="DL667" s="7" t="s">
        <v>9</v>
      </c>
      <c r="DM667" s="7"/>
      <c r="DN667" s="7"/>
      <c r="DO667" s="7"/>
      <c r="DP667" s="8" t="s">
        <v>10</v>
      </c>
      <c r="DQ667" s="9" t="s">
        <v>11</v>
      </c>
      <c r="DR667" s="9"/>
      <c r="DS667" s="9"/>
      <c r="DT667" s="10" t="s">
        <v>12</v>
      </c>
      <c r="DU667" s="8" t="s">
        <v>13</v>
      </c>
      <c r="DV667" s="11" t="s">
        <v>14</v>
      </c>
      <c r="EB667" s="4" t="s">
        <v>8</v>
      </c>
      <c r="EC667" s="5"/>
      <c r="ED667" s="5"/>
      <c r="EE667" s="5"/>
      <c r="EF667" s="6"/>
      <c r="EG667" s="7" t="s">
        <v>9</v>
      </c>
      <c r="EH667" s="7"/>
      <c r="EI667" s="7"/>
      <c r="EJ667" s="7"/>
      <c r="EK667" s="8" t="s">
        <v>10</v>
      </c>
      <c r="EL667" s="9" t="s">
        <v>11</v>
      </c>
      <c r="EM667" s="9"/>
      <c r="EN667" s="9"/>
      <c r="EO667" s="10" t="s">
        <v>12</v>
      </c>
      <c r="EP667" s="8" t="s">
        <v>13</v>
      </c>
      <c r="EQ667" s="11" t="s">
        <v>14</v>
      </c>
    </row>
    <row r="668" s="1" customFormat="1" customHeight="1" spans="6:147">
      <c r="F668" s="12" t="s">
        <v>34</v>
      </c>
      <c r="G668" s="12" t="s">
        <v>21</v>
      </c>
      <c r="H668" s="13" t="s">
        <v>22</v>
      </c>
      <c r="I668" s="14" t="s">
        <v>23</v>
      </c>
      <c r="J668" s="15" t="s">
        <v>8</v>
      </c>
      <c r="K668" s="12" t="s">
        <v>24</v>
      </c>
      <c r="L668" s="12" t="s">
        <v>20</v>
      </c>
      <c r="M668" s="12" t="s">
        <v>25</v>
      </c>
      <c r="N668" s="7" t="s">
        <v>26</v>
      </c>
      <c r="O668" s="16"/>
      <c r="P668" s="12" t="s">
        <v>27</v>
      </c>
      <c r="Q668" s="12" t="s">
        <v>28</v>
      </c>
      <c r="R668" s="9" t="s">
        <v>29</v>
      </c>
      <c r="S668" s="10" t="s">
        <v>30</v>
      </c>
      <c r="T668" s="16"/>
      <c r="U668" s="17"/>
      <c r="V668" s="1"/>
      <c r="W668" s="1"/>
      <c r="X668" s="1"/>
      <c r="Y668" s="1"/>
      <c r="Z668" s="1"/>
      <c r="AA668" s="12" t="s">
        <v>34</v>
      </c>
      <c r="AB668" s="12" t="s">
        <v>21</v>
      </c>
      <c r="AC668" s="13" t="s">
        <v>22</v>
      </c>
      <c r="AD668" s="14" t="s">
        <v>23</v>
      </c>
      <c r="AE668" s="15" t="s">
        <v>8</v>
      </c>
      <c r="AF668" s="12" t="s">
        <v>24</v>
      </c>
      <c r="AG668" s="12" t="s">
        <v>20</v>
      </c>
      <c r="AH668" s="12" t="s">
        <v>25</v>
      </c>
      <c r="AI668" s="7" t="s">
        <v>26</v>
      </c>
      <c r="AJ668" s="16"/>
      <c r="AK668" s="12" t="s">
        <v>27</v>
      </c>
      <c r="AL668" s="12" t="s">
        <v>28</v>
      </c>
      <c r="AM668" s="9" t="s">
        <v>29</v>
      </c>
      <c r="AN668" s="10" t="s">
        <v>30</v>
      </c>
      <c r="AO668" s="16"/>
      <c r="AP668" s="17"/>
      <c r="AQ668" s="1"/>
      <c r="AR668" s="1"/>
      <c r="AS668" s="1"/>
      <c r="AT668" s="1"/>
      <c r="AU668" s="1"/>
      <c r="AV668" s="12" t="s">
        <v>34</v>
      </c>
      <c r="AW668" s="12" t="s">
        <v>21</v>
      </c>
      <c r="AX668" s="13" t="s">
        <v>22</v>
      </c>
      <c r="AY668" s="14" t="s">
        <v>23</v>
      </c>
      <c r="AZ668" s="15" t="s">
        <v>8</v>
      </c>
      <c r="BA668" s="12" t="s">
        <v>24</v>
      </c>
      <c r="BB668" s="12" t="s">
        <v>20</v>
      </c>
      <c r="BC668" s="12" t="s">
        <v>25</v>
      </c>
      <c r="BD668" s="7" t="s">
        <v>26</v>
      </c>
      <c r="BE668" s="16"/>
      <c r="BF668" s="12" t="s">
        <v>27</v>
      </c>
      <c r="BG668" s="12" t="s">
        <v>28</v>
      </c>
      <c r="BH668" s="9" t="s">
        <v>29</v>
      </c>
      <c r="BI668" s="10" t="s">
        <v>30</v>
      </c>
      <c r="BJ668" s="16"/>
      <c r="BK668" s="17"/>
      <c r="BL668" s="1"/>
      <c r="BM668" s="1"/>
      <c r="BN668" s="1"/>
      <c r="BO668" s="1"/>
      <c r="BP668" s="1"/>
      <c r="BQ668" s="12" t="s">
        <v>34</v>
      </c>
      <c r="BR668" s="12" t="s">
        <v>21</v>
      </c>
      <c r="BS668" s="13" t="s">
        <v>22</v>
      </c>
      <c r="BT668" s="14" t="s">
        <v>23</v>
      </c>
      <c r="BU668" s="15" t="s">
        <v>8</v>
      </c>
      <c r="BV668" s="12" t="s">
        <v>24</v>
      </c>
      <c r="BW668" s="12" t="s">
        <v>20</v>
      </c>
      <c r="BX668" s="12" t="s">
        <v>25</v>
      </c>
      <c r="BY668" s="7" t="s">
        <v>26</v>
      </c>
      <c r="BZ668" s="16"/>
      <c r="CA668" s="12" t="s">
        <v>27</v>
      </c>
      <c r="CB668" s="12" t="s">
        <v>28</v>
      </c>
      <c r="CC668" s="9" t="s">
        <v>29</v>
      </c>
      <c r="CD668" s="10" t="s">
        <v>30</v>
      </c>
      <c r="CE668" s="16"/>
      <c r="CF668" s="17"/>
      <c r="CG668" s="1"/>
      <c r="CH668" s="1"/>
      <c r="CI668" s="1"/>
      <c r="CJ668" s="1"/>
      <c r="CK668" s="1"/>
      <c r="CL668" s="12" t="s">
        <v>34</v>
      </c>
      <c r="CM668" s="12" t="s">
        <v>21</v>
      </c>
      <c r="CN668" s="13" t="s">
        <v>22</v>
      </c>
      <c r="CO668" s="14" t="s">
        <v>23</v>
      </c>
      <c r="CP668" s="15" t="s">
        <v>8</v>
      </c>
      <c r="CQ668" s="12" t="s">
        <v>24</v>
      </c>
      <c r="CR668" s="12" t="s">
        <v>20</v>
      </c>
      <c r="CS668" s="12" t="s">
        <v>25</v>
      </c>
      <c r="CT668" s="7" t="s">
        <v>26</v>
      </c>
      <c r="CU668" s="16"/>
      <c r="CV668" s="12" t="s">
        <v>27</v>
      </c>
      <c r="CW668" s="12" t="s">
        <v>28</v>
      </c>
      <c r="CX668" s="9" t="s">
        <v>29</v>
      </c>
      <c r="CY668" s="10" t="s">
        <v>30</v>
      </c>
      <c r="CZ668" s="16"/>
      <c r="DA668" s="17"/>
      <c r="DB668" s="1"/>
      <c r="DC668" s="1"/>
      <c r="DD668" s="1"/>
      <c r="DE668" s="1"/>
      <c r="DF668" s="1"/>
      <c r="DG668" s="12" t="s">
        <v>34</v>
      </c>
      <c r="DH668" s="12" t="s">
        <v>21</v>
      </c>
      <c r="DI668" s="13" t="s">
        <v>22</v>
      </c>
      <c r="DJ668" s="14" t="s">
        <v>23</v>
      </c>
      <c r="DK668" s="15" t="s">
        <v>8</v>
      </c>
      <c r="DL668" s="12" t="s">
        <v>24</v>
      </c>
      <c r="DM668" s="12" t="s">
        <v>20</v>
      </c>
      <c r="DN668" s="12" t="s">
        <v>25</v>
      </c>
      <c r="DO668" s="7" t="s">
        <v>26</v>
      </c>
      <c r="DP668" s="16"/>
      <c r="DQ668" s="12" t="s">
        <v>27</v>
      </c>
      <c r="DR668" s="12" t="s">
        <v>28</v>
      </c>
      <c r="DS668" s="9" t="s">
        <v>29</v>
      </c>
      <c r="DT668" s="10" t="s">
        <v>30</v>
      </c>
      <c r="DU668" s="16"/>
      <c r="DV668" s="17"/>
      <c r="DW668" s="1"/>
      <c r="DX668" s="1"/>
      <c r="DY668" s="1"/>
      <c r="DZ668" s="1"/>
      <c r="EA668" s="1"/>
      <c r="EB668" s="12" t="s">
        <v>34</v>
      </c>
      <c r="EC668" s="12" t="s">
        <v>21</v>
      </c>
      <c r="ED668" s="13" t="s">
        <v>22</v>
      </c>
      <c r="EE668" s="14" t="s">
        <v>23</v>
      </c>
      <c r="EF668" s="15" t="s">
        <v>8</v>
      </c>
      <c r="EG668" s="12" t="s">
        <v>24</v>
      </c>
      <c r="EH668" s="12" t="s">
        <v>20</v>
      </c>
      <c r="EI668" s="12" t="s">
        <v>25</v>
      </c>
      <c r="EJ668" s="7" t="s">
        <v>26</v>
      </c>
      <c r="EK668" s="16"/>
      <c r="EL668" s="12" t="s">
        <v>27</v>
      </c>
      <c r="EM668" s="12" t="s">
        <v>28</v>
      </c>
      <c r="EN668" s="9" t="s">
        <v>29</v>
      </c>
      <c r="EO668" s="10" t="s">
        <v>30</v>
      </c>
      <c r="EP668" s="16"/>
      <c r="EQ668" s="17"/>
    </row>
    <row r="669" s="1" customFormat="1" customHeight="1" spans="6:147">
      <c r="F669" s="12">
        <v>35434</v>
      </c>
      <c r="G669" s="12">
        <v>0.0253</v>
      </c>
      <c r="H669" s="13">
        <v>1.35</v>
      </c>
      <c r="I669" s="14">
        <v>1</v>
      </c>
      <c r="J669" s="15">
        <f t="shared" ref="J669:J693" si="912">F669*G669*H669*I669</f>
        <v>1210.24827</v>
      </c>
      <c r="K669" s="12">
        <v>1</v>
      </c>
      <c r="L669" s="12">
        <v>280</v>
      </c>
      <c r="M669" s="12">
        <v>1.83</v>
      </c>
      <c r="N669" s="19">
        <f t="shared" ref="N669:N693" si="913">1+6*L669/(L669+2000)+M669</f>
        <v>3.56684210526316</v>
      </c>
      <c r="O669" s="20">
        <v>11872</v>
      </c>
      <c r="P669" s="12">
        <v>0.99</v>
      </c>
      <c r="Q669" s="12">
        <v>1.98</v>
      </c>
      <c r="R669" s="9">
        <f t="shared" ref="R669:R693" si="914">1+P669*Q669</f>
        <v>2.9602</v>
      </c>
      <c r="S669" s="10">
        <v>1.325</v>
      </c>
      <c r="T669" s="20">
        <v>1</v>
      </c>
      <c r="U669" s="21">
        <f t="shared" ref="U669:U693" si="915">((J669*K669*N669)+O669)*R669*S669*T669</f>
        <v>63496.6243416146</v>
      </c>
      <c r="AA669" s="12">
        <v>35434</v>
      </c>
      <c r="AB669" s="12">
        <v>0.0253</v>
      </c>
      <c r="AC669" s="13">
        <v>1.35</v>
      </c>
      <c r="AD669" s="14">
        <v>1</v>
      </c>
      <c r="AE669" s="15">
        <f t="shared" ref="AE669:AE693" si="916">AA669*AB669*AC669*AD669</f>
        <v>1210.24827</v>
      </c>
      <c r="AF669" s="12">
        <v>1</v>
      </c>
      <c r="AG669" s="12">
        <v>280</v>
      </c>
      <c r="AH669" s="12">
        <v>1.83</v>
      </c>
      <c r="AI669" s="19">
        <f t="shared" ref="AI669:AI693" si="917">1+6*AG669/(AG669+2000)+AH669</f>
        <v>3.56684210526316</v>
      </c>
      <c r="AJ669" s="20">
        <v>11872</v>
      </c>
      <c r="AK669" s="12">
        <v>0.99</v>
      </c>
      <c r="AL669" s="12">
        <v>1.98</v>
      </c>
      <c r="AM669" s="9">
        <f t="shared" ref="AM669:AM693" si="918">1+AK669*AL669</f>
        <v>2.9602</v>
      </c>
      <c r="AN669" s="10">
        <v>1.325</v>
      </c>
      <c r="AO669" s="22">
        <v>1.015</v>
      </c>
      <c r="AP669" s="21">
        <f t="shared" ref="AP669:AP693" si="919">((AE669*AF669*AI669)+AJ669)*AM669*AN669*AO669</f>
        <v>64449.0737067388</v>
      </c>
      <c r="AV669" s="12">
        <v>35728</v>
      </c>
      <c r="AW669" s="12">
        <v>0.0253</v>
      </c>
      <c r="AX669" s="13">
        <v>1.35</v>
      </c>
      <c r="AY669" s="14">
        <v>1</v>
      </c>
      <c r="AZ669" s="15">
        <f t="shared" ref="AZ669:AZ693" si="920">AV669*AW669*AX669*AY669</f>
        <v>1220.28984</v>
      </c>
      <c r="BA669" s="12">
        <v>1</v>
      </c>
      <c r="BB669" s="12">
        <v>280</v>
      </c>
      <c r="BC669" s="12">
        <v>1.83</v>
      </c>
      <c r="BD669" s="19">
        <f t="shared" ref="BD669:BD693" si="921">1+6*BB669/(BB669+2000)+BC669</f>
        <v>3.56684210526316</v>
      </c>
      <c r="BE669" s="20">
        <v>11872</v>
      </c>
      <c r="BF669" s="12">
        <v>1</v>
      </c>
      <c r="BG669" s="12">
        <v>3.11</v>
      </c>
      <c r="BH669" s="9">
        <f t="shared" ref="BH669:BH693" si="922">1+BF669*BG669</f>
        <v>4.11</v>
      </c>
      <c r="BI669" s="10">
        <v>1.325</v>
      </c>
      <c r="BJ669" s="20">
        <v>1</v>
      </c>
      <c r="BK669" s="21">
        <f t="shared" ref="BK669:BK693" si="923">((AZ669*BA669*BD669)+BE669)*BH669*BI669*BJ669</f>
        <v>88355.0129715325</v>
      </c>
      <c r="BQ669" s="12">
        <v>35728</v>
      </c>
      <c r="BR669" s="12">
        <v>0.0253</v>
      </c>
      <c r="BS669" s="13">
        <v>1.35</v>
      </c>
      <c r="BT669" s="14">
        <v>1</v>
      </c>
      <c r="BU669" s="15">
        <f t="shared" ref="BU669:BU693" si="924">BQ669*BR669*BS669*BT669</f>
        <v>1220.28984</v>
      </c>
      <c r="BV669" s="12">
        <v>1</v>
      </c>
      <c r="BW669" s="12">
        <v>280</v>
      </c>
      <c r="BX669" s="12">
        <v>1.83</v>
      </c>
      <c r="BY669" s="19">
        <f t="shared" ref="BY669:BY693" si="925">1+6*BW669/(BW669+2000)+BX669</f>
        <v>3.56684210526316</v>
      </c>
      <c r="BZ669" s="20">
        <v>11872</v>
      </c>
      <c r="CA669" s="12">
        <v>1</v>
      </c>
      <c r="CB669" s="12">
        <v>3.11</v>
      </c>
      <c r="CC669" s="9">
        <f t="shared" ref="CC669:CC693" si="926">1+CA669*CB669</f>
        <v>4.11</v>
      </c>
      <c r="CD669" s="10">
        <v>1.325</v>
      </c>
      <c r="CE669" s="22">
        <v>1.015</v>
      </c>
      <c r="CF669" s="21">
        <f t="shared" ref="CF669:CF693" si="927">((BU669*BV669*BY669)+BZ669)*CC669*CD669*CE669</f>
        <v>89680.3381661055</v>
      </c>
      <c r="CL669" s="12">
        <v>41312</v>
      </c>
      <c r="CM669" s="12">
        <v>0.0253</v>
      </c>
      <c r="CN669" s="13">
        <v>1.35</v>
      </c>
      <c r="CO669" s="14">
        <v>1</v>
      </c>
      <c r="CP669" s="15">
        <f t="shared" ref="CP669:CP693" si="928">CL669*CM669*CN669*CO669</f>
        <v>1411.01136</v>
      </c>
      <c r="CQ669" s="12">
        <v>1</v>
      </c>
      <c r="CR669" s="12">
        <v>280</v>
      </c>
      <c r="CS669" s="12">
        <v>1.83</v>
      </c>
      <c r="CT669" s="19">
        <f t="shared" ref="CT669:CT693" si="929">1+6*CR669/(CR669+2000)+CS669</f>
        <v>3.56684210526316</v>
      </c>
      <c r="CU669" s="20">
        <v>11872</v>
      </c>
      <c r="CV669" s="12">
        <v>0.99</v>
      </c>
      <c r="CW669" s="12">
        <v>1.98</v>
      </c>
      <c r="CX669" s="9">
        <f t="shared" ref="CX669:CX693" si="930">1+CV669*CW669</f>
        <v>2.9602</v>
      </c>
      <c r="CY669" s="10">
        <v>1.325</v>
      </c>
      <c r="CZ669" s="22">
        <v>1.085</v>
      </c>
      <c r="DA669" s="21">
        <f t="shared" ref="DA669:DA693" si="931">((CP669*CQ669*CT669)+CU669)*CX669*CY669*CZ669</f>
        <v>71941.2722401292</v>
      </c>
      <c r="DG669" s="12">
        <v>41606</v>
      </c>
      <c r="DH669" s="12">
        <v>0.0253</v>
      </c>
      <c r="DI669" s="13">
        <v>1.35</v>
      </c>
      <c r="DJ669" s="14">
        <v>1</v>
      </c>
      <c r="DK669" s="15">
        <f t="shared" ref="DK669:DK693" si="932">DG669*DH669*DI669*DJ669</f>
        <v>1421.05293</v>
      </c>
      <c r="DL669" s="12">
        <v>1</v>
      </c>
      <c r="DM669" s="12">
        <v>280</v>
      </c>
      <c r="DN669" s="12">
        <v>1.83</v>
      </c>
      <c r="DO669" s="19">
        <f t="shared" ref="DO669:DO693" si="933">1+6*DM669/(DM669+2000)+DN669</f>
        <v>3.56684210526316</v>
      </c>
      <c r="DP669" s="20">
        <v>11872</v>
      </c>
      <c r="DQ669" s="12">
        <v>1</v>
      </c>
      <c r="DR669" s="12">
        <v>3.11</v>
      </c>
      <c r="DS669" s="9">
        <f t="shared" ref="DS669:DS693" si="934">1+DQ669*DR669</f>
        <v>4.11</v>
      </c>
      <c r="DT669" s="10">
        <v>1.325</v>
      </c>
      <c r="DU669" s="22">
        <v>1.085</v>
      </c>
      <c r="DV669" s="21">
        <f t="shared" ref="DV669:DV693" si="935">((DK669*DL669*DO669)+DP669)*DS669*DT669*DU669</f>
        <v>100096.307630005</v>
      </c>
      <c r="EB669" s="12">
        <v>41606</v>
      </c>
      <c r="EC669" s="12">
        <v>0.02992</v>
      </c>
      <c r="ED669" s="13">
        <v>1.35</v>
      </c>
      <c r="EE669" s="14">
        <v>1</v>
      </c>
      <c r="EF669" s="15">
        <f t="shared" ref="EF669:EF693" si="936">EB669*EC669*ED669*EE669</f>
        <v>1680.549552</v>
      </c>
      <c r="EG669" s="12">
        <v>1</v>
      </c>
      <c r="EH669" s="12">
        <v>280</v>
      </c>
      <c r="EI669" s="12">
        <v>1.92</v>
      </c>
      <c r="EJ669" s="19">
        <f t="shared" ref="EJ669:EJ693" si="937">1+6*EH669/(EH669+2000)+EI669</f>
        <v>3.65684210526316</v>
      </c>
      <c r="EK669" s="20">
        <f>11872+EB669*0.025</f>
        <v>12912.15</v>
      </c>
      <c r="EL669" s="12">
        <v>1</v>
      </c>
      <c r="EM669" s="12">
        <v>3.91</v>
      </c>
      <c r="EN669" s="9">
        <f t="shared" ref="EN669:EN693" si="938">1+EL669*EM669</f>
        <v>4.91</v>
      </c>
      <c r="EO669" s="10">
        <v>1.325</v>
      </c>
      <c r="EP669" s="22">
        <v>1.2</v>
      </c>
      <c r="EQ669" s="21">
        <f t="shared" ref="EQ669:EQ693" si="939">((EF669*EG669*EJ669)+EK669)*EN669*EO669*EP669</f>
        <v>148781.201836627</v>
      </c>
    </row>
    <row r="670" s="1" customFormat="1" customHeight="1" spans="6:147">
      <c r="F670" s="12">
        <v>35434</v>
      </c>
      <c r="G670" s="12">
        <v>0.0253</v>
      </c>
      <c r="H670" s="13">
        <v>1.35</v>
      </c>
      <c r="I670" s="14">
        <v>1</v>
      </c>
      <c r="J670" s="15">
        <f t="shared" si="912"/>
        <v>1210.24827</v>
      </c>
      <c r="K670" s="12">
        <v>1</v>
      </c>
      <c r="L670" s="12">
        <v>280</v>
      </c>
      <c r="M670" s="12">
        <v>1.83</v>
      </c>
      <c r="N670" s="19">
        <f t="shared" si="913"/>
        <v>3.56684210526316</v>
      </c>
      <c r="O670" s="20">
        <v>11872</v>
      </c>
      <c r="P670" s="12">
        <v>0.99</v>
      </c>
      <c r="Q670" s="12">
        <v>1.98</v>
      </c>
      <c r="R670" s="9">
        <f t="shared" si="914"/>
        <v>2.9602</v>
      </c>
      <c r="S670" s="10">
        <v>1.325</v>
      </c>
      <c r="T670" s="20">
        <v>1</v>
      </c>
      <c r="U670" s="21">
        <f t="shared" si="915"/>
        <v>63496.6243416146</v>
      </c>
      <c r="AA670" s="12">
        <v>35434</v>
      </c>
      <c r="AB670" s="12">
        <v>0.0253</v>
      </c>
      <c r="AC670" s="13">
        <v>1.35</v>
      </c>
      <c r="AD670" s="14">
        <v>1</v>
      </c>
      <c r="AE670" s="15">
        <f t="shared" si="916"/>
        <v>1210.24827</v>
      </c>
      <c r="AF670" s="12">
        <v>1</v>
      </c>
      <c r="AG670" s="12">
        <v>280</v>
      </c>
      <c r="AH670" s="12">
        <v>1.83</v>
      </c>
      <c r="AI670" s="19">
        <f t="shared" si="917"/>
        <v>3.56684210526316</v>
      </c>
      <c r="AJ670" s="20">
        <v>11872</v>
      </c>
      <c r="AK670" s="12">
        <v>0.99</v>
      </c>
      <c r="AL670" s="12">
        <v>1.98</v>
      </c>
      <c r="AM670" s="9">
        <f t="shared" si="918"/>
        <v>2.9602</v>
      </c>
      <c r="AN670" s="10">
        <v>1.325</v>
      </c>
      <c r="AO670" s="22">
        <v>1.015</v>
      </c>
      <c r="AP670" s="21">
        <f t="shared" si="919"/>
        <v>64449.0737067388</v>
      </c>
      <c r="AV670" s="12">
        <v>35728</v>
      </c>
      <c r="AW670" s="12">
        <v>0.0253</v>
      </c>
      <c r="AX670" s="13">
        <v>1.35</v>
      </c>
      <c r="AY670" s="14">
        <v>1</v>
      </c>
      <c r="AZ670" s="15">
        <f t="shared" si="920"/>
        <v>1220.28984</v>
      </c>
      <c r="BA670" s="12">
        <v>1</v>
      </c>
      <c r="BB670" s="12">
        <v>280</v>
      </c>
      <c r="BC670" s="12">
        <v>1.83</v>
      </c>
      <c r="BD670" s="19">
        <f t="shared" si="921"/>
        <v>3.56684210526316</v>
      </c>
      <c r="BE670" s="20">
        <v>11872</v>
      </c>
      <c r="BF670" s="12">
        <v>1</v>
      </c>
      <c r="BG670" s="12">
        <v>3.11</v>
      </c>
      <c r="BH670" s="9">
        <f t="shared" si="922"/>
        <v>4.11</v>
      </c>
      <c r="BI670" s="10">
        <v>1.325</v>
      </c>
      <c r="BJ670" s="20">
        <v>1</v>
      </c>
      <c r="BK670" s="21">
        <f t="shared" si="923"/>
        <v>88355.0129715325</v>
      </c>
      <c r="BQ670" s="12">
        <v>35728</v>
      </c>
      <c r="BR670" s="12">
        <v>0.0253</v>
      </c>
      <c r="BS670" s="13">
        <v>1.35</v>
      </c>
      <c r="BT670" s="14">
        <v>1</v>
      </c>
      <c r="BU670" s="15">
        <f t="shared" si="924"/>
        <v>1220.28984</v>
      </c>
      <c r="BV670" s="12">
        <v>1</v>
      </c>
      <c r="BW670" s="12">
        <v>280</v>
      </c>
      <c r="BX670" s="12">
        <v>1.83</v>
      </c>
      <c r="BY670" s="19">
        <f t="shared" si="925"/>
        <v>3.56684210526316</v>
      </c>
      <c r="BZ670" s="20">
        <v>11872</v>
      </c>
      <c r="CA670" s="12">
        <v>1</v>
      </c>
      <c r="CB670" s="12">
        <v>3.11</v>
      </c>
      <c r="CC670" s="9">
        <f t="shared" si="926"/>
        <v>4.11</v>
      </c>
      <c r="CD670" s="10">
        <v>1.325</v>
      </c>
      <c r="CE670" s="22">
        <v>1.015</v>
      </c>
      <c r="CF670" s="21">
        <f t="shared" si="927"/>
        <v>89680.3381661055</v>
      </c>
      <c r="CL670" s="12">
        <v>41312</v>
      </c>
      <c r="CM670" s="12">
        <v>0.0253</v>
      </c>
      <c r="CN670" s="13">
        <v>1.35</v>
      </c>
      <c r="CO670" s="14">
        <v>1</v>
      </c>
      <c r="CP670" s="15">
        <f t="shared" si="928"/>
        <v>1411.01136</v>
      </c>
      <c r="CQ670" s="12">
        <v>1</v>
      </c>
      <c r="CR670" s="12">
        <v>280</v>
      </c>
      <c r="CS670" s="12">
        <v>1.83</v>
      </c>
      <c r="CT670" s="19">
        <f t="shared" si="929"/>
        <v>3.56684210526316</v>
      </c>
      <c r="CU670" s="20">
        <v>11872</v>
      </c>
      <c r="CV670" s="12">
        <v>0.99</v>
      </c>
      <c r="CW670" s="12">
        <v>1.98</v>
      </c>
      <c r="CX670" s="9">
        <f t="shared" si="930"/>
        <v>2.9602</v>
      </c>
      <c r="CY670" s="10">
        <v>1.325</v>
      </c>
      <c r="CZ670" s="22">
        <v>1.085</v>
      </c>
      <c r="DA670" s="21">
        <f t="shared" si="931"/>
        <v>71941.2722401292</v>
      </c>
      <c r="DG670" s="12">
        <v>41606</v>
      </c>
      <c r="DH670" s="12">
        <v>0.0253</v>
      </c>
      <c r="DI670" s="13">
        <v>1.35</v>
      </c>
      <c r="DJ670" s="14">
        <v>1</v>
      </c>
      <c r="DK670" s="15">
        <f t="shared" si="932"/>
        <v>1421.05293</v>
      </c>
      <c r="DL670" s="12">
        <v>1</v>
      </c>
      <c r="DM670" s="12">
        <v>280</v>
      </c>
      <c r="DN670" s="12">
        <v>1.83</v>
      </c>
      <c r="DO670" s="19">
        <f t="shared" si="933"/>
        <v>3.56684210526316</v>
      </c>
      <c r="DP670" s="20">
        <v>11872</v>
      </c>
      <c r="DQ670" s="12">
        <v>1</v>
      </c>
      <c r="DR670" s="12">
        <v>3.11</v>
      </c>
      <c r="DS670" s="9">
        <f t="shared" si="934"/>
        <v>4.11</v>
      </c>
      <c r="DT670" s="10">
        <v>1.325</v>
      </c>
      <c r="DU670" s="22">
        <v>1.085</v>
      </c>
      <c r="DV670" s="21">
        <f t="shared" si="935"/>
        <v>100096.307630005</v>
      </c>
      <c r="EB670" s="12">
        <v>41606</v>
      </c>
      <c r="EC670" s="12">
        <v>0.02992</v>
      </c>
      <c r="ED670" s="13">
        <v>1.35</v>
      </c>
      <c r="EE670" s="14">
        <v>1</v>
      </c>
      <c r="EF670" s="15">
        <f t="shared" si="936"/>
        <v>1680.549552</v>
      </c>
      <c r="EG670" s="12">
        <v>1</v>
      </c>
      <c r="EH670" s="12">
        <v>280</v>
      </c>
      <c r="EI670" s="12">
        <v>1.92</v>
      </c>
      <c r="EJ670" s="19">
        <f t="shared" si="937"/>
        <v>3.65684210526316</v>
      </c>
      <c r="EK670" s="20">
        <f>11872+EB670*0.025</f>
        <v>12912.15</v>
      </c>
      <c r="EL670" s="12">
        <v>1</v>
      </c>
      <c r="EM670" s="12">
        <v>3.91</v>
      </c>
      <c r="EN670" s="9">
        <f t="shared" si="938"/>
        <v>4.91</v>
      </c>
      <c r="EO670" s="10">
        <v>1.325</v>
      </c>
      <c r="EP670" s="22">
        <v>1.2</v>
      </c>
      <c r="EQ670" s="21">
        <f t="shared" si="939"/>
        <v>148781.201836627</v>
      </c>
    </row>
    <row r="671" s="1" customFormat="1" customHeight="1" spans="6:147">
      <c r="F671" s="12">
        <v>35434</v>
      </c>
      <c r="G671" s="12">
        <v>0.0253</v>
      </c>
      <c r="H671" s="13">
        <v>1.35</v>
      </c>
      <c r="I671" s="14">
        <v>1</v>
      </c>
      <c r="J671" s="15">
        <f t="shared" si="912"/>
        <v>1210.24827</v>
      </c>
      <c r="K671" s="12">
        <v>1</v>
      </c>
      <c r="L671" s="12">
        <v>280</v>
      </c>
      <c r="M671" s="12">
        <v>1.83</v>
      </c>
      <c r="N671" s="19">
        <f t="shared" si="913"/>
        <v>3.56684210526316</v>
      </c>
      <c r="O671" s="20">
        <v>11872</v>
      </c>
      <c r="P671" s="12">
        <v>0.99</v>
      </c>
      <c r="Q671" s="12">
        <v>1.98</v>
      </c>
      <c r="R671" s="9">
        <f t="shared" si="914"/>
        <v>2.9602</v>
      </c>
      <c r="S671" s="10">
        <v>1.325</v>
      </c>
      <c r="T671" s="20">
        <v>1</v>
      </c>
      <c r="U671" s="21">
        <f t="shared" si="915"/>
        <v>63496.6243416146</v>
      </c>
      <c r="AA671" s="12">
        <v>35434</v>
      </c>
      <c r="AB671" s="12">
        <v>0.0253</v>
      </c>
      <c r="AC671" s="13">
        <v>1.35</v>
      </c>
      <c r="AD671" s="14">
        <v>1</v>
      </c>
      <c r="AE671" s="15">
        <f t="shared" si="916"/>
        <v>1210.24827</v>
      </c>
      <c r="AF671" s="12">
        <v>1</v>
      </c>
      <c r="AG671" s="12">
        <v>280</v>
      </c>
      <c r="AH671" s="12">
        <v>1.83</v>
      </c>
      <c r="AI671" s="19">
        <f t="shared" si="917"/>
        <v>3.56684210526316</v>
      </c>
      <c r="AJ671" s="20">
        <v>11872</v>
      </c>
      <c r="AK671" s="12">
        <v>0.99</v>
      </c>
      <c r="AL671" s="12">
        <v>1.98</v>
      </c>
      <c r="AM671" s="9">
        <f t="shared" si="918"/>
        <v>2.9602</v>
      </c>
      <c r="AN671" s="10">
        <v>1.325</v>
      </c>
      <c r="AO671" s="22">
        <v>1.015</v>
      </c>
      <c r="AP671" s="21">
        <f t="shared" si="919"/>
        <v>64449.0737067388</v>
      </c>
      <c r="AV671" s="12">
        <v>35728</v>
      </c>
      <c r="AW671" s="12">
        <v>0.0253</v>
      </c>
      <c r="AX671" s="13">
        <v>1.35</v>
      </c>
      <c r="AY671" s="14">
        <v>1</v>
      </c>
      <c r="AZ671" s="15">
        <f t="shared" si="920"/>
        <v>1220.28984</v>
      </c>
      <c r="BA671" s="12">
        <v>1</v>
      </c>
      <c r="BB671" s="12">
        <v>280</v>
      </c>
      <c r="BC671" s="12">
        <v>1.83</v>
      </c>
      <c r="BD671" s="19">
        <f t="shared" si="921"/>
        <v>3.56684210526316</v>
      </c>
      <c r="BE671" s="20">
        <v>11872</v>
      </c>
      <c r="BF671" s="12">
        <v>1</v>
      </c>
      <c r="BG671" s="12">
        <v>3.11</v>
      </c>
      <c r="BH671" s="9">
        <f t="shared" si="922"/>
        <v>4.11</v>
      </c>
      <c r="BI671" s="10">
        <v>1.325</v>
      </c>
      <c r="BJ671" s="20">
        <v>1</v>
      </c>
      <c r="BK671" s="21">
        <f t="shared" si="923"/>
        <v>88355.0129715325</v>
      </c>
      <c r="BQ671" s="12">
        <v>35728</v>
      </c>
      <c r="BR671" s="12">
        <v>0.0253</v>
      </c>
      <c r="BS671" s="13">
        <v>1.35</v>
      </c>
      <c r="BT671" s="14">
        <v>1</v>
      </c>
      <c r="BU671" s="15">
        <f t="shared" si="924"/>
        <v>1220.28984</v>
      </c>
      <c r="BV671" s="12">
        <v>1</v>
      </c>
      <c r="BW671" s="12">
        <v>280</v>
      </c>
      <c r="BX671" s="12">
        <v>1.83</v>
      </c>
      <c r="BY671" s="19">
        <f t="shared" si="925"/>
        <v>3.56684210526316</v>
      </c>
      <c r="BZ671" s="20">
        <v>11872</v>
      </c>
      <c r="CA671" s="12">
        <v>1</v>
      </c>
      <c r="CB671" s="12">
        <v>3.11</v>
      </c>
      <c r="CC671" s="9">
        <f t="shared" si="926"/>
        <v>4.11</v>
      </c>
      <c r="CD671" s="10">
        <v>1.325</v>
      </c>
      <c r="CE671" s="22">
        <v>1.015</v>
      </c>
      <c r="CF671" s="21">
        <f t="shared" si="927"/>
        <v>89680.3381661055</v>
      </c>
      <c r="CL671" s="12">
        <v>41312</v>
      </c>
      <c r="CM671" s="12">
        <v>0.0253</v>
      </c>
      <c r="CN671" s="13">
        <v>1.35</v>
      </c>
      <c r="CO671" s="14">
        <v>1</v>
      </c>
      <c r="CP671" s="15">
        <f t="shared" si="928"/>
        <v>1411.01136</v>
      </c>
      <c r="CQ671" s="12">
        <v>1</v>
      </c>
      <c r="CR671" s="12">
        <v>280</v>
      </c>
      <c r="CS671" s="12">
        <v>1.83</v>
      </c>
      <c r="CT671" s="19">
        <f t="shared" si="929"/>
        <v>3.56684210526316</v>
      </c>
      <c r="CU671" s="20">
        <v>11872</v>
      </c>
      <c r="CV671" s="12">
        <v>0.99</v>
      </c>
      <c r="CW671" s="12">
        <v>1.98</v>
      </c>
      <c r="CX671" s="9">
        <f t="shared" si="930"/>
        <v>2.9602</v>
      </c>
      <c r="CY671" s="10">
        <v>1.325</v>
      </c>
      <c r="CZ671" s="22">
        <v>1.085</v>
      </c>
      <c r="DA671" s="21">
        <f t="shared" si="931"/>
        <v>71941.2722401292</v>
      </c>
      <c r="DG671" s="12">
        <v>41606</v>
      </c>
      <c r="DH671" s="12">
        <v>0.0253</v>
      </c>
      <c r="DI671" s="13">
        <v>1.35</v>
      </c>
      <c r="DJ671" s="14">
        <v>1</v>
      </c>
      <c r="DK671" s="15">
        <f t="shared" si="932"/>
        <v>1421.05293</v>
      </c>
      <c r="DL671" s="12">
        <v>1</v>
      </c>
      <c r="DM671" s="12">
        <v>280</v>
      </c>
      <c r="DN671" s="12">
        <v>1.83</v>
      </c>
      <c r="DO671" s="19">
        <f t="shared" si="933"/>
        <v>3.56684210526316</v>
      </c>
      <c r="DP671" s="20">
        <v>11872</v>
      </c>
      <c r="DQ671" s="12">
        <v>1</v>
      </c>
      <c r="DR671" s="12">
        <v>3.11</v>
      </c>
      <c r="DS671" s="9">
        <f t="shared" si="934"/>
        <v>4.11</v>
      </c>
      <c r="DT671" s="10">
        <v>1.325</v>
      </c>
      <c r="DU671" s="22">
        <v>1.085</v>
      </c>
      <c r="DV671" s="21">
        <f t="shared" si="935"/>
        <v>100096.307630005</v>
      </c>
      <c r="EB671" s="12">
        <v>41606</v>
      </c>
      <c r="EC671" s="12">
        <v>0.02992</v>
      </c>
      <c r="ED671" s="13">
        <v>1.35</v>
      </c>
      <c r="EE671" s="14">
        <v>1</v>
      </c>
      <c r="EF671" s="15">
        <f t="shared" si="936"/>
        <v>1680.549552</v>
      </c>
      <c r="EG671" s="12">
        <v>1</v>
      </c>
      <c r="EH671" s="12">
        <v>280</v>
      </c>
      <c r="EI671" s="12">
        <v>1.92</v>
      </c>
      <c r="EJ671" s="19">
        <f t="shared" si="937"/>
        <v>3.65684210526316</v>
      </c>
      <c r="EK671" s="20">
        <f>11872+EB671*0.025</f>
        <v>12912.15</v>
      </c>
      <c r="EL671" s="12">
        <v>1</v>
      </c>
      <c r="EM671" s="12">
        <v>3.91</v>
      </c>
      <c r="EN671" s="9">
        <f t="shared" si="938"/>
        <v>4.91</v>
      </c>
      <c r="EO671" s="10">
        <v>1.325</v>
      </c>
      <c r="EP671" s="22">
        <v>1.2</v>
      </c>
      <c r="EQ671" s="21">
        <f t="shared" si="939"/>
        <v>148781.201836627</v>
      </c>
    </row>
    <row r="672" s="1" customFormat="1" customHeight="1" spans="6:147">
      <c r="F672" s="12">
        <v>35434</v>
      </c>
      <c r="G672" s="12">
        <v>0.0253</v>
      </c>
      <c r="H672" s="13">
        <v>1.35</v>
      </c>
      <c r="I672" s="14">
        <v>1</v>
      </c>
      <c r="J672" s="15">
        <f t="shared" si="912"/>
        <v>1210.24827</v>
      </c>
      <c r="K672" s="12">
        <v>1</v>
      </c>
      <c r="L672" s="12">
        <v>280</v>
      </c>
      <c r="M672" s="12">
        <v>1.83</v>
      </c>
      <c r="N672" s="19">
        <f t="shared" si="913"/>
        <v>3.56684210526316</v>
      </c>
      <c r="O672" s="20">
        <v>11872</v>
      </c>
      <c r="P672" s="12">
        <v>0.99</v>
      </c>
      <c r="Q672" s="12">
        <v>1.98</v>
      </c>
      <c r="R672" s="9">
        <f t="shared" si="914"/>
        <v>2.9602</v>
      </c>
      <c r="S672" s="10">
        <v>1.325</v>
      </c>
      <c r="T672" s="20">
        <v>1</v>
      </c>
      <c r="U672" s="21">
        <f t="shared" si="915"/>
        <v>63496.6243416146</v>
      </c>
      <c r="AA672" s="12">
        <v>35434</v>
      </c>
      <c r="AB672" s="12">
        <v>0.0253</v>
      </c>
      <c r="AC672" s="13">
        <v>1.35</v>
      </c>
      <c r="AD672" s="14">
        <v>1</v>
      </c>
      <c r="AE672" s="15">
        <f t="shared" si="916"/>
        <v>1210.24827</v>
      </c>
      <c r="AF672" s="12">
        <v>1</v>
      </c>
      <c r="AG672" s="12">
        <v>280</v>
      </c>
      <c r="AH672" s="12">
        <v>1.83</v>
      </c>
      <c r="AI672" s="19">
        <f t="shared" si="917"/>
        <v>3.56684210526316</v>
      </c>
      <c r="AJ672" s="20">
        <v>11872</v>
      </c>
      <c r="AK672" s="12">
        <v>0.99</v>
      </c>
      <c r="AL672" s="12">
        <v>1.98</v>
      </c>
      <c r="AM672" s="9">
        <f t="shared" si="918"/>
        <v>2.9602</v>
      </c>
      <c r="AN672" s="10">
        <v>1.325</v>
      </c>
      <c r="AO672" s="22">
        <v>1.015</v>
      </c>
      <c r="AP672" s="21">
        <f t="shared" si="919"/>
        <v>64449.0737067388</v>
      </c>
      <c r="AV672" s="12">
        <v>35728</v>
      </c>
      <c r="AW672" s="12">
        <v>0.0253</v>
      </c>
      <c r="AX672" s="13">
        <v>1.35</v>
      </c>
      <c r="AY672" s="14">
        <v>1</v>
      </c>
      <c r="AZ672" s="15">
        <f t="shared" si="920"/>
        <v>1220.28984</v>
      </c>
      <c r="BA672" s="12">
        <v>1</v>
      </c>
      <c r="BB672" s="12">
        <v>280</v>
      </c>
      <c r="BC672" s="12">
        <v>1.83</v>
      </c>
      <c r="BD672" s="19">
        <f t="shared" si="921"/>
        <v>3.56684210526316</v>
      </c>
      <c r="BE672" s="20">
        <v>11872</v>
      </c>
      <c r="BF672" s="12">
        <v>1</v>
      </c>
      <c r="BG672" s="12">
        <v>3.11</v>
      </c>
      <c r="BH672" s="9">
        <f t="shared" si="922"/>
        <v>4.11</v>
      </c>
      <c r="BI672" s="10">
        <v>1.325</v>
      </c>
      <c r="BJ672" s="20">
        <v>1</v>
      </c>
      <c r="BK672" s="21">
        <f t="shared" si="923"/>
        <v>88355.0129715325</v>
      </c>
      <c r="BQ672" s="12">
        <v>35728</v>
      </c>
      <c r="BR672" s="12">
        <v>0.0253</v>
      </c>
      <c r="BS672" s="13">
        <v>1.35</v>
      </c>
      <c r="BT672" s="14">
        <v>1</v>
      </c>
      <c r="BU672" s="15">
        <f t="shared" si="924"/>
        <v>1220.28984</v>
      </c>
      <c r="BV672" s="12">
        <v>1</v>
      </c>
      <c r="BW672" s="12">
        <v>280</v>
      </c>
      <c r="BX672" s="12">
        <v>1.83</v>
      </c>
      <c r="BY672" s="19">
        <f t="shared" si="925"/>
        <v>3.56684210526316</v>
      </c>
      <c r="BZ672" s="20">
        <v>11872</v>
      </c>
      <c r="CA672" s="12">
        <v>1</v>
      </c>
      <c r="CB672" s="12">
        <v>3.11</v>
      </c>
      <c r="CC672" s="9">
        <f t="shared" si="926"/>
        <v>4.11</v>
      </c>
      <c r="CD672" s="10">
        <v>1.325</v>
      </c>
      <c r="CE672" s="22">
        <v>1.015</v>
      </c>
      <c r="CF672" s="21">
        <f t="shared" si="927"/>
        <v>89680.3381661055</v>
      </c>
      <c r="CL672" s="12">
        <v>41312</v>
      </c>
      <c r="CM672" s="12">
        <v>0.0253</v>
      </c>
      <c r="CN672" s="13">
        <v>1.35</v>
      </c>
      <c r="CO672" s="14">
        <v>1</v>
      </c>
      <c r="CP672" s="15">
        <f t="shared" si="928"/>
        <v>1411.01136</v>
      </c>
      <c r="CQ672" s="12">
        <v>1</v>
      </c>
      <c r="CR672" s="12">
        <v>280</v>
      </c>
      <c r="CS672" s="12">
        <v>1.83</v>
      </c>
      <c r="CT672" s="19">
        <f t="shared" si="929"/>
        <v>3.56684210526316</v>
      </c>
      <c r="CU672" s="20">
        <v>11872</v>
      </c>
      <c r="CV672" s="12">
        <v>0.99</v>
      </c>
      <c r="CW672" s="12">
        <v>1.98</v>
      </c>
      <c r="CX672" s="9">
        <f t="shared" si="930"/>
        <v>2.9602</v>
      </c>
      <c r="CY672" s="10">
        <v>1.325</v>
      </c>
      <c r="CZ672" s="22">
        <v>1.085</v>
      </c>
      <c r="DA672" s="21">
        <f t="shared" si="931"/>
        <v>71941.2722401292</v>
      </c>
      <c r="DG672" s="12">
        <v>41606</v>
      </c>
      <c r="DH672" s="12">
        <v>0.0253</v>
      </c>
      <c r="DI672" s="13">
        <v>1.35</v>
      </c>
      <c r="DJ672" s="14">
        <v>1</v>
      </c>
      <c r="DK672" s="15">
        <f t="shared" si="932"/>
        <v>1421.05293</v>
      </c>
      <c r="DL672" s="12">
        <v>1</v>
      </c>
      <c r="DM672" s="12">
        <v>280</v>
      </c>
      <c r="DN672" s="12">
        <v>1.83</v>
      </c>
      <c r="DO672" s="19">
        <f t="shared" si="933"/>
        <v>3.56684210526316</v>
      </c>
      <c r="DP672" s="20">
        <v>11872</v>
      </c>
      <c r="DQ672" s="12">
        <v>1</v>
      </c>
      <c r="DR672" s="12">
        <v>3.11</v>
      </c>
      <c r="DS672" s="9">
        <f t="shared" si="934"/>
        <v>4.11</v>
      </c>
      <c r="DT672" s="10">
        <v>1.325</v>
      </c>
      <c r="DU672" s="22">
        <v>1.085</v>
      </c>
      <c r="DV672" s="21">
        <f t="shared" si="935"/>
        <v>100096.307630005</v>
      </c>
      <c r="EB672" s="12">
        <v>41606</v>
      </c>
      <c r="EC672" s="12">
        <v>0.02992</v>
      </c>
      <c r="ED672" s="13">
        <v>1.35</v>
      </c>
      <c r="EE672" s="14">
        <v>1</v>
      </c>
      <c r="EF672" s="15">
        <f t="shared" si="936"/>
        <v>1680.549552</v>
      </c>
      <c r="EG672" s="12">
        <v>1</v>
      </c>
      <c r="EH672" s="12">
        <v>280</v>
      </c>
      <c r="EI672" s="12">
        <v>1.92</v>
      </c>
      <c r="EJ672" s="19">
        <f t="shared" si="937"/>
        <v>3.65684210526316</v>
      </c>
      <c r="EK672" s="20">
        <f>11872+EB672*0.025</f>
        <v>12912.15</v>
      </c>
      <c r="EL672" s="12">
        <v>1</v>
      </c>
      <c r="EM672" s="12">
        <v>3.91</v>
      </c>
      <c r="EN672" s="9">
        <f t="shared" si="938"/>
        <v>4.91</v>
      </c>
      <c r="EO672" s="10">
        <v>1.325</v>
      </c>
      <c r="EP672" s="22">
        <v>1.2</v>
      </c>
      <c r="EQ672" s="21">
        <f t="shared" si="939"/>
        <v>148781.201836627</v>
      </c>
    </row>
    <row r="673" s="1" customFormat="1" customHeight="1" spans="6:147">
      <c r="F673" s="12">
        <v>35434</v>
      </c>
      <c r="G673" s="12">
        <v>0.0253</v>
      </c>
      <c r="H673" s="13">
        <v>1.35</v>
      </c>
      <c r="I673" s="14">
        <v>1</v>
      </c>
      <c r="J673" s="15">
        <f t="shared" si="912"/>
        <v>1210.24827</v>
      </c>
      <c r="K673" s="12">
        <v>1</v>
      </c>
      <c r="L673" s="12">
        <v>280</v>
      </c>
      <c r="M673" s="12">
        <v>1.83</v>
      </c>
      <c r="N673" s="19">
        <f t="shared" si="913"/>
        <v>3.56684210526316</v>
      </c>
      <c r="O673" s="20">
        <v>11872</v>
      </c>
      <c r="P673" s="12">
        <v>0.99</v>
      </c>
      <c r="Q673" s="12">
        <v>1.98</v>
      </c>
      <c r="R673" s="9">
        <f t="shared" si="914"/>
        <v>2.9602</v>
      </c>
      <c r="S673" s="10">
        <v>1.325</v>
      </c>
      <c r="T673" s="20">
        <v>1</v>
      </c>
      <c r="U673" s="21">
        <f t="shared" si="915"/>
        <v>63496.6243416146</v>
      </c>
      <c r="AA673" s="12">
        <v>35434</v>
      </c>
      <c r="AB673" s="12">
        <v>0.0253</v>
      </c>
      <c r="AC673" s="13">
        <v>1.35</v>
      </c>
      <c r="AD673" s="14">
        <v>1</v>
      </c>
      <c r="AE673" s="15">
        <f t="shared" si="916"/>
        <v>1210.24827</v>
      </c>
      <c r="AF673" s="12">
        <v>1</v>
      </c>
      <c r="AG673" s="12">
        <v>280</v>
      </c>
      <c r="AH673" s="12">
        <v>1.83</v>
      </c>
      <c r="AI673" s="19">
        <f t="shared" si="917"/>
        <v>3.56684210526316</v>
      </c>
      <c r="AJ673" s="20">
        <v>11872</v>
      </c>
      <c r="AK673" s="12">
        <v>0.99</v>
      </c>
      <c r="AL673" s="12">
        <v>1.98</v>
      </c>
      <c r="AM673" s="9">
        <f t="shared" si="918"/>
        <v>2.9602</v>
      </c>
      <c r="AN673" s="10">
        <v>1.325</v>
      </c>
      <c r="AO673" s="22">
        <v>1.015</v>
      </c>
      <c r="AP673" s="21">
        <f t="shared" si="919"/>
        <v>64449.0737067388</v>
      </c>
      <c r="AV673" s="12">
        <v>35728</v>
      </c>
      <c r="AW673" s="12">
        <v>0.0253</v>
      </c>
      <c r="AX673" s="13">
        <v>1.35</v>
      </c>
      <c r="AY673" s="14">
        <v>1</v>
      </c>
      <c r="AZ673" s="15">
        <f t="shared" si="920"/>
        <v>1220.28984</v>
      </c>
      <c r="BA673" s="12">
        <v>1</v>
      </c>
      <c r="BB673" s="12">
        <v>280</v>
      </c>
      <c r="BC673" s="12">
        <v>1.83</v>
      </c>
      <c r="BD673" s="19">
        <f t="shared" si="921"/>
        <v>3.56684210526316</v>
      </c>
      <c r="BE673" s="20">
        <v>11872</v>
      </c>
      <c r="BF673" s="12">
        <v>1</v>
      </c>
      <c r="BG673" s="12">
        <v>3.11</v>
      </c>
      <c r="BH673" s="9">
        <f t="shared" si="922"/>
        <v>4.11</v>
      </c>
      <c r="BI673" s="10">
        <v>1.325</v>
      </c>
      <c r="BJ673" s="20">
        <v>1</v>
      </c>
      <c r="BK673" s="21">
        <f t="shared" si="923"/>
        <v>88355.0129715325</v>
      </c>
      <c r="BQ673" s="12">
        <v>35728</v>
      </c>
      <c r="BR673" s="12">
        <v>0.0253</v>
      </c>
      <c r="BS673" s="13">
        <v>1.35</v>
      </c>
      <c r="BT673" s="14">
        <v>1</v>
      </c>
      <c r="BU673" s="15">
        <f t="shared" si="924"/>
        <v>1220.28984</v>
      </c>
      <c r="BV673" s="12">
        <v>1</v>
      </c>
      <c r="BW673" s="12">
        <v>280</v>
      </c>
      <c r="BX673" s="12">
        <v>1.83</v>
      </c>
      <c r="BY673" s="19">
        <f t="shared" si="925"/>
        <v>3.56684210526316</v>
      </c>
      <c r="BZ673" s="20">
        <v>11872</v>
      </c>
      <c r="CA673" s="12">
        <v>1</v>
      </c>
      <c r="CB673" s="12">
        <v>3.11</v>
      </c>
      <c r="CC673" s="9">
        <f t="shared" si="926"/>
        <v>4.11</v>
      </c>
      <c r="CD673" s="10">
        <v>1.325</v>
      </c>
      <c r="CE673" s="22">
        <v>1.015</v>
      </c>
      <c r="CF673" s="21">
        <f t="shared" si="927"/>
        <v>89680.3381661055</v>
      </c>
      <c r="CL673" s="12">
        <v>41312</v>
      </c>
      <c r="CM673" s="12">
        <v>0.0253</v>
      </c>
      <c r="CN673" s="13">
        <v>1.35</v>
      </c>
      <c r="CO673" s="14">
        <v>1</v>
      </c>
      <c r="CP673" s="15">
        <f t="shared" si="928"/>
        <v>1411.01136</v>
      </c>
      <c r="CQ673" s="12">
        <v>1</v>
      </c>
      <c r="CR673" s="12">
        <v>280</v>
      </c>
      <c r="CS673" s="12">
        <v>1.83</v>
      </c>
      <c r="CT673" s="19">
        <f t="shared" si="929"/>
        <v>3.56684210526316</v>
      </c>
      <c r="CU673" s="20">
        <v>11872</v>
      </c>
      <c r="CV673" s="12">
        <v>0.99</v>
      </c>
      <c r="CW673" s="12">
        <v>1.98</v>
      </c>
      <c r="CX673" s="9">
        <f t="shared" si="930"/>
        <v>2.9602</v>
      </c>
      <c r="CY673" s="10">
        <v>1.325</v>
      </c>
      <c r="CZ673" s="22">
        <v>1.085</v>
      </c>
      <c r="DA673" s="21">
        <f t="shared" si="931"/>
        <v>71941.2722401292</v>
      </c>
      <c r="DG673" s="12">
        <v>41606</v>
      </c>
      <c r="DH673" s="12">
        <v>0.0253</v>
      </c>
      <c r="DI673" s="13">
        <v>1.35</v>
      </c>
      <c r="DJ673" s="14">
        <v>1</v>
      </c>
      <c r="DK673" s="15">
        <f t="shared" si="932"/>
        <v>1421.05293</v>
      </c>
      <c r="DL673" s="12">
        <v>1</v>
      </c>
      <c r="DM673" s="12">
        <v>280</v>
      </c>
      <c r="DN673" s="12">
        <v>1.83</v>
      </c>
      <c r="DO673" s="19">
        <f t="shared" si="933"/>
        <v>3.56684210526316</v>
      </c>
      <c r="DP673" s="20">
        <v>11872</v>
      </c>
      <c r="DQ673" s="12">
        <v>1</v>
      </c>
      <c r="DR673" s="12">
        <v>3.11</v>
      </c>
      <c r="DS673" s="9">
        <f t="shared" si="934"/>
        <v>4.11</v>
      </c>
      <c r="DT673" s="10">
        <v>1.325</v>
      </c>
      <c r="DU673" s="22">
        <v>1.085</v>
      </c>
      <c r="DV673" s="21">
        <f t="shared" si="935"/>
        <v>100096.307630005</v>
      </c>
      <c r="EB673" s="12">
        <v>41606</v>
      </c>
      <c r="EC673" s="12">
        <v>0.02992</v>
      </c>
      <c r="ED673" s="13">
        <v>1.35</v>
      </c>
      <c r="EE673" s="14">
        <v>1</v>
      </c>
      <c r="EF673" s="15">
        <f t="shared" si="936"/>
        <v>1680.549552</v>
      </c>
      <c r="EG673" s="12">
        <v>1</v>
      </c>
      <c r="EH673" s="12">
        <v>280</v>
      </c>
      <c r="EI673" s="12">
        <v>1.92</v>
      </c>
      <c r="EJ673" s="19">
        <f t="shared" si="937"/>
        <v>3.65684210526316</v>
      </c>
      <c r="EK673" s="20">
        <f>11872+EB673*0.025</f>
        <v>12912.15</v>
      </c>
      <c r="EL673" s="12">
        <v>1</v>
      </c>
      <c r="EM673" s="12">
        <v>3.91</v>
      </c>
      <c r="EN673" s="9">
        <f t="shared" si="938"/>
        <v>4.91</v>
      </c>
      <c r="EO673" s="10">
        <v>1.325</v>
      </c>
      <c r="EP673" s="22">
        <v>1.2</v>
      </c>
      <c r="EQ673" s="21">
        <f t="shared" si="939"/>
        <v>148781.201836627</v>
      </c>
    </row>
    <row r="674" s="1" customFormat="1" customHeight="1" spans="6:147">
      <c r="F674" s="12">
        <v>35434</v>
      </c>
      <c r="G674" s="12">
        <v>0.0253</v>
      </c>
      <c r="H674" s="13">
        <v>1.35</v>
      </c>
      <c r="I674" s="14">
        <v>1</v>
      </c>
      <c r="J674" s="15">
        <f t="shared" si="912"/>
        <v>1210.24827</v>
      </c>
      <c r="K674" s="12">
        <v>1</v>
      </c>
      <c r="L674" s="12">
        <v>280</v>
      </c>
      <c r="M674" s="12">
        <v>1.83</v>
      </c>
      <c r="N674" s="19">
        <f t="shared" si="913"/>
        <v>3.56684210526316</v>
      </c>
      <c r="O674" s="20">
        <v>11872</v>
      </c>
      <c r="P674" s="12">
        <v>0.99</v>
      </c>
      <c r="Q674" s="12">
        <v>1.98</v>
      </c>
      <c r="R674" s="9">
        <f t="shared" si="914"/>
        <v>2.9602</v>
      </c>
      <c r="S674" s="10">
        <v>1.325</v>
      </c>
      <c r="T674" s="20">
        <v>1</v>
      </c>
      <c r="U674" s="21">
        <f t="shared" si="915"/>
        <v>63496.6243416146</v>
      </c>
      <c r="AA674" s="12">
        <v>35434</v>
      </c>
      <c r="AB674" s="12">
        <v>0.0253</v>
      </c>
      <c r="AC674" s="13">
        <v>1.35</v>
      </c>
      <c r="AD674" s="14">
        <v>1</v>
      </c>
      <c r="AE674" s="15">
        <f t="shared" si="916"/>
        <v>1210.24827</v>
      </c>
      <c r="AF674" s="12">
        <v>1</v>
      </c>
      <c r="AG674" s="12">
        <v>280</v>
      </c>
      <c r="AH674" s="12">
        <v>1.83</v>
      </c>
      <c r="AI674" s="19">
        <f t="shared" si="917"/>
        <v>3.56684210526316</v>
      </c>
      <c r="AJ674" s="20">
        <v>11872</v>
      </c>
      <c r="AK674" s="12">
        <v>0.99</v>
      </c>
      <c r="AL674" s="12">
        <v>1.98</v>
      </c>
      <c r="AM674" s="9">
        <f t="shared" si="918"/>
        <v>2.9602</v>
      </c>
      <c r="AN674" s="10">
        <v>1.325</v>
      </c>
      <c r="AO674" s="22">
        <v>1.015</v>
      </c>
      <c r="AP674" s="21">
        <f t="shared" si="919"/>
        <v>64449.0737067388</v>
      </c>
      <c r="AV674" s="12">
        <v>35728</v>
      </c>
      <c r="AW674" s="12">
        <v>0.0253</v>
      </c>
      <c r="AX674" s="13">
        <v>1.35</v>
      </c>
      <c r="AY674" s="14">
        <v>1</v>
      </c>
      <c r="AZ674" s="15">
        <f t="shared" si="920"/>
        <v>1220.28984</v>
      </c>
      <c r="BA674" s="12">
        <v>1</v>
      </c>
      <c r="BB674" s="12">
        <v>280</v>
      </c>
      <c r="BC674" s="12">
        <v>1.83</v>
      </c>
      <c r="BD674" s="19">
        <f t="shared" si="921"/>
        <v>3.56684210526316</v>
      </c>
      <c r="BE674" s="20">
        <v>11872</v>
      </c>
      <c r="BF674" s="12">
        <v>1</v>
      </c>
      <c r="BG674" s="12">
        <v>3.11</v>
      </c>
      <c r="BH674" s="9">
        <f t="shared" si="922"/>
        <v>4.11</v>
      </c>
      <c r="BI674" s="10">
        <v>1.325</v>
      </c>
      <c r="BJ674" s="20">
        <v>1</v>
      </c>
      <c r="BK674" s="21">
        <f t="shared" si="923"/>
        <v>88355.0129715325</v>
      </c>
      <c r="BQ674" s="12">
        <v>35728</v>
      </c>
      <c r="BR674" s="12">
        <v>0.0253</v>
      </c>
      <c r="BS674" s="13">
        <v>1.35</v>
      </c>
      <c r="BT674" s="14">
        <v>1</v>
      </c>
      <c r="BU674" s="15">
        <f t="shared" si="924"/>
        <v>1220.28984</v>
      </c>
      <c r="BV674" s="12">
        <v>1</v>
      </c>
      <c r="BW674" s="12">
        <v>280</v>
      </c>
      <c r="BX674" s="12">
        <v>1.83</v>
      </c>
      <c r="BY674" s="19">
        <f t="shared" si="925"/>
        <v>3.56684210526316</v>
      </c>
      <c r="BZ674" s="20">
        <v>11872</v>
      </c>
      <c r="CA674" s="12">
        <v>1</v>
      </c>
      <c r="CB674" s="12">
        <v>3.11</v>
      </c>
      <c r="CC674" s="9">
        <f t="shared" si="926"/>
        <v>4.11</v>
      </c>
      <c r="CD674" s="10">
        <v>1.325</v>
      </c>
      <c r="CE674" s="22">
        <v>1.015</v>
      </c>
      <c r="CF674" s="21">
        <f t="shared" si="927"/>
        <v>89680.3381661055</v>
      </c>
      <c r="CL674" s="12">
        <v>41312</v>
      </c>
      <c r="CM674" s="12">
        <v>0.0253</v>
      </c>
      <c r="CN674" s="13">
        <v>1.35</v>
      </c>
      <c r="CO674" s="14">
        <v>1</v>
      </c>
      <c r="CP674" s="15">
        <f t="shared" si="928"/>
        <v>1411.01136</v>
      </c>
      <c r="CQ674" s="12">
        <v>1</v>
      </c>
      <c r="CR674" s="12">
        <v>280</v>
      </c>
      <c r="CS674" s="12">
        <v>1.83</v>
      </c>
      <c r="CT674" s="19">
        <f t="shared" si="929"/>
        <v>3.56684210526316</v>
      </c>
      <c r="CU674" s="20">
        <v>11872</v>
      </c>
      <c r="CV674" s="12">
        <v>0.99</v>
      </c>
      <c r="CW674" s="12">
        <v>1.98</v>
      </c>
      <c r="CX674" s="9">
        <f t="shared" si="930"/>
        <v>2.9602</v>
      </c>
      <c r="CY674" s="10">
        <v>1.325</v>
      </c>
      <c r="CZ674" s="22">
        <v>1.085</v>
      </c>
      <c r="DA674" s="21">
        <f t="shared" si="931"/>
        <v>71941.2722401292</v>
      </c>
      <c r="DG674" s="12">
        <v>41606</v>
      </c>
      <c r="DH674" s="12">
        <v>0.0253</v>
      </c>
      <c r="DI674" s="13">
        <v>1.35</v>
      </c>
      <c r="DJ674" s="14">
        <v>1</v>
      </c>
      <c r="DK674" s="15">
        <f t="shared" si="932"/>
        <v>1421.05293</v>
      </c>
      <c r="DL674" s="12">
        <v>1</v>
      </c>
      <c r="DM674" s="12">
        <v>280</v>
      </c>
      <c r="DN674" s="12">
        <v>1.83</v>
      </c>
      <c r="DO674" s="19">
        <f t="shared" si="933"/>
        <v>3.56684210526316</v>
      </c>
      <c r="DP674" s="20">
        <v>11872</v>
      </c>
      <c r="DQ674" s="12">
        <v>1</v>
      </c>
      <c r="DR674" s="12">
        <v>3.11</v>
      </c>
      <c r="DS674" s="9">
        <f t="shared" si="934"/>
        <v>4.11</v>
      </c>
      <c r="DT674" s="10">
        <v>1.325</v>
      </c>
      <c r="DU674" s="22">
        <v>1.085</v>
      </c>
      <c r="DV674" s="21">
        <f t="shared" si="935"/>
        <v>100096.307630005</v>
      </c>
      <c r="EB674" s="12">
        <v>41606</v>
      </c>
      <c r="EC674" s="12">
        <v>0.02992</v>
      </c>
      <c r="ED674" s="13">
        <v>1.35</v>
      </c>
      <c r="EE674" s="14">
        <v>1</v>
      </c>
      <c r="EF674" s="15">
        <f t="shared" si="936"/>
        <v>1680.549552</v>
      </c>
      <c r="EG674" s="12">
        <v>1</v>
      </c>
      <c r="EH674" s="12">
        <v>280</v>
      </c>
      <c r="EI674" s="12">
        <v>1.92</v>
      </c>
      <c r="EJ674" s="19">
        <f t="shared" si="937"/>
        <v>3.65684210526316</v>
      </c>
      <c r="EK674" s="20">
        <v>11872</v>
      </c>
      <c r="EL674" s="12">
        <v>1</v>
      </c>
      <c r="EM674" s="12">
        <v>3.91</v>
      </c>
      <c r="EN674" s="9">
        <f t="shared" si="938"/>
        <v>4.91</v>
      </c>
      <c r="EO674" s="10">
        <v>1.325</v>
      </c>
      <c r="EP674" s="22">
        <v>1.2</v>
      </c>
      <c r="EQ674" s="21">
        <f t="shared" si="939"/>
        <v>140660.854801627</v>
      </c>
    </row>
    <row r="675" s="1" customFormat="1" customHeight="1" spans="6:147">
      <c r="F675" s="12">
        <v>35434</v>
      </c>
      <c r="G675" s="12">
        <v>0.0253</v>
      </c>
      <c r="H675" s="13">
        <v>1.35</v>
      </c>
      <c r="I675" s="14">
        <v>1</v>
      </c>
      <c r="J675" s="15">
        <f t="shared" si="912"/>
        <v>1210.24827</v>
      </c>
      <c r="K675" s="12">
        <v>1</v>
      </c>
      <c r="L675" s="12">
        <v>280</v>
      </c>
      <c r="M675" s="12">
        <v>1.83</v>
      </c>
      <c r="N675" s="19">
        <f t="shared" si="913"/>
        <v>3.56684210526316</v>
      </c>
      <c r="O675" s="20">
        <v>11872</v>
      </c>
      <c r="P675" s="12">
        <v>0.99</v>
      </c>
      <c r="Q675" s="12">
        <v>1.98</v>
      </c>
      <c r="R675" s="9">
        <f t="shared" si="914"/>
        <v>2.9602</v>
      </c>
      <c r="S675" s="10">
        <v>1.325</v>
      </c>
      <c r="T675" s="20">
        <v>1</v>
      </c>
      <c r="U675" s="21">
        <f t="shared" si="915"/>
        <v>63496.6243416146</v>
      </c>
      <c r="AA675" s="12">
        <v>35434</v>
      </c>
      <c r="AB675" s="12">
        <v>0.0253</v>
      </c>
      <c r="AC675" s="13">
        <v>1.35</v>
      </c>
      <c r="AD675" s="14">
        <v>1</v>
      </c>
      <c r="AE675" s="15">
        <f t="shared" si="916"/>
        <v>1210.24827</v>
      </c>
      <c r="AF675" s="12">
        <v>1</v>
      </c>
      <c r="AG675" s="12">
        <v>280</v>
      </c>
      <c r="AH675" s="12">
        <v>1.83</v>
      </c>
      <c r="AI675" s="19">
        <f t="shared" si="917"/>
        <v>3.56684210526316</v>
      </c>
      <c r="AJ675" s="20">
        <v>11872</v>
      </c>
      <c r="AK675" s="12">
        <v>0.99</v>
      </c>
      <c r="AL675" s="12">
        <v>1.98</v>
      </c>
      <c r="AM675" s="9">
        <f t="shared" si="918"/>
        <v>2.9602</v>
      </c>
      <c r="AN675" s="10">
        <v>1.325</v>
      </c>
      <c r="AO675" s="22">
        <v>1.015</v>
      </c>
      <c r="AP675" s="21">
        <f t="shared" si="919"/>
        <v>64449.0737067388</v>
      </c>
      <c r="AV675" s="12">
        <v>35728</v>
      </c>
      <c r="AW675" s="12">
        <v>0.0253</v>
      </c>
      <c r="AX675" s="13">
        <v>1.35</v>
      </c>
      <c r="AY675" s="14">
        <v>1</v>
      </c>
      <c r="AZ675" s="15">
        <f t="shared" si="920"/>
        <v>1220.28984</v>
      </c>
      <c r="BA675" s="12">
        <v>1</v>
      </c>
      <c r="BB675" s="12">
        <v>280</v>
      </c>
      <c r="BC675" s="12">
        <v>1.83</v>
      </c>
      <c r="BD675" s="19">
        <f t="shared" si="921"/>
        <v>3.56684210526316</v>
      </c>
      <c r="BE675" s="20">
        <v>11872</v>
      </c>
      <c r="BF675" s="12">
        <v>1</v>
      </c>
      <c r="BG675" s="12">
        <v>3.11</v>
      </c>
      <c r="BH675" s="9">
        <f t="shared" si="922"/>
        <v>4.11</v>
      </c>
      <c r="BI675" s="10">
        <v>1.325</v>
      </c>
      <c r="BJ675" s="20">
        <v>1</v>
      </c>
      <c r="BK675" s="21">
        <f t="shared" si="923"/>
        <v>88355.0129715325</v>
      </c>
      <c r="BQ675" s="12">
        <v>35728</v>
      </c>
      <c r="BR675" s="12">
        <v>0.0253</v>
      </c>
      <c r="BS675" s="13">
        <v>1.35</v>
      </c>
      <c r="BT675" s="14">
        <v>1</v>
      </c>
      <c r="BU675" s="15">
        <f t="shared" si="924"/>
        <v>1220.28984</v>
      </c>
      <c r="BV675" s="12">
        <v>1</v>
      </c>
      <c r="BW675" s="12">
        <v>280</v>
      </c>
      <c r="BX675" s="12">
        <v>1.83</v>
      </c>
      <c r="BY675" s="19">
        <f t="shared" si="925"/>
        <v>3.56684210526316</v>
      </c>
      <c r="BZ675" s="20">
        <v>11872</v>
      </c>
      <c r="CA675" s="12">
        <v>1</v>
      </c>
      <c r="CB675" s="12">
        <v>3.11</v>
      </c>
      <c r="CC675" s="9">
        <f t="shared" si="926"/>
        <v>4.11</v>
      </c>
      <c r="CD675" s="10">
        <v>1.325</v>
      </c>
      <c r="CE675" s="22">
        <v>1.015</v>
      </c>
      <c r="CF675" s="21">
        <f t="shared" si="927"/>
        <v>89680.3381661055</v>
      </c>
      <c r="CL675" s="12">
        <v>41312</v>
      </c>
      <c r="CM675" s="12">
        <v>0.0253</v>
      </c>
      <c r="CN675" s="13">
        <v>1.35</v>
      </c>
      <c r="CO675" s="14">
        <v>1</v>
      </c>
      <c r="CP675" s="15">
        <f t="shared" si="928"/>
        <v>1411.01136</v>
      </c>
      <c r="CQ675" s="12">
        <v>1</v>
      </c>
      <c r="CR675" s="12">
        <v>280</v>
      </c>
      <c r="CS675" s="12">
        <v>1.83</v>
      </c>
      <c r="CT675" s="19">
        <f t="shared" si="929"/>
        <v>3.56684210526316</v>
      </c>
      <c r="CU675" s="20">
        <v>11872</v>
      </c>
      <c r="CV675" s="12">
        <v>0.99</v>
      </c>
      <c r="CW675" s="12">
        <v>1.98</v>
      </c>
      <c r="CX675" s="9">
        <f t="shared" si="930"/>
        <v>2.9602</v>
      </c>
      <c r="CY675" s="10">
        <v>1.325</v>
      </c>
      <c r="CZ675" s="22">
        <v>1.085</v>
      </c>
      <c r="DA675" s="21">
        <f t="shared" si="931"/>
        <v>71941.2722401292</v>
      </c>
      <c r="DG675" s="12">
        <v>41606</v>
      </c>
      <c r="DH675" s="12">
        <v>0.0253</v>
      </c>
      <c r="DI675" s="13">
        <v>1.35</v>
      </c>
      <c r="DJ675" s="14">
        <v>1</v>
      </c>
      <c r="DK675" s="15">
        <f t="shared" si="932"/>
        <v>1421.05293</v>
      </c>
      <c r="DL675" s="12">
        <v>1</v>
      </c>
      <c r="DM675" s="12">
        <v>280</v>
      </c>
      <c r="DN675" s="12">
        <v>1.83</v>
      </c>
      <c r="DO675" s="19">
        <f t="shared" si="933"/>
        <v>3.56684210526316</v>
      </c>
      <c r="DP675" s="20">
        <v>11872</v>
      </c>
      <c r="DQ675" s="12">
        <v>1</v>
      </c>
      <c r="DR675" s="12">
        <v>3.11</v>
      </c>
      <c r="DS675" s="9">
        <f t="shared" si="934"/>
        <v>4.11</v>
      </c>
      <c r="DT675" s="10">
        <v>1.325</v>
      </c>
      <c r="DU675" s="22">
        <v>1.085</v>
      </c>
      <c r="DV675" s="21">
        <f t="shared" si="935"/>
        <v>100096.307630005</v>
      </c>
      <c r="EB675" s="12">
        <v>41606</v>
      </c>
      <c r="EC675" s="12">
        <v>0.02992</v>
      </c>
      <c r="ED675" s="13">
        <v>1.35</v>
      </c>
      <c r="EE675" s="14">
        <v>1</v>
      </c>
      <c r="EF675" s="15">
        <f t="shared" si="936"/>
        <v>1680.549552</v>
      </c>
      <c r="EG675" s="12">
        <v>1</v>
      </c>
      <c r="EH675" s="12">
        <v>280</v>
      </c>
      <c r="EI675" s="12">
        <v>1.92</v>
      </c>
      <c r="EJ675" s="19">
        <f t="shared" si="937"/>
        <v>3.65684210526316</v>
      </c>
      <c r="EK675" s="20">
        <v>11872</v>
      </c>
      <c r="EL675" s="12">
        <v>1</v>
      </c>
      <c r="EM675" s="12">
        <v>3.91</v>
      </c>
      <c r="EN675" s="9">
        <f t="shared" si="938"/>
        <v>4.91</v>
      </c>
      <c r="EO675" s="10">
        <v>1.325</v>
      </c>
      <c r="EP675" s="22">
        <v>1.2</v>
      </c>
      <c r="EQ675" s="21">
        <f t="shared" si="939"/>
        <v>140660.854801627</v>
      </c>
    </row>
    <row r="676" s="1" customFormat="1" customHeight="1" spans="6:147">
      <c r="F676" s="12">
        <v>35434</v>
      </c>
      <c r="G676" s="12">
        <v>0.0253</v>
      </c>
      <c r="H676" s="13">
        <v>1.35</v>
      </c>
      <c r="I676" s="14">
        <v>1</v>
      </c>
      <c r="J676" s="15">
        <f t="shared" si="912"/>
        <v>1210.24827</v>
      </c>
      <c r="K676" s="12">
        <v>1</v>
      </c>
      <c r="L676" s="12">
        <v>280</v>
      </c>
      <c r="M676" s="12">
        <v>1.83</v>
      </c>
      <c r="N676" s="19">
        <f t="shared" si="913"/>
        <v>3.56684210526316</v>
      </c>
      <c r="O676" s="20">
        <v>11872</v>
      </c>
      <c r="P676" s="12">
        <v>0.99</v>
      </c>
      <c r="Q676" s="12">
        <v>1.98</v>
      </c>
      <c r="R676" s="9">
        <f t="shared" si="914"/>
        <v>2.9602</v>
      </c>
      <c r="S676" s="10">
        <v>1.325</v>
      </c>
      <c r="T676" s="20">
        <v>1</v>
      </c>
      <c r="U676" s="21">
        <f t="shared" si="915"/>
        <v>63496.6243416146</v>
      </c>
      <c r="AA676" s="12">
        <v>35434</v>
      </c>
      <c r="AB676" s="12">
        <v>0.0253</v>
      </c>
      <c r="AC676" s="13">
        <v>1.35</v>
      </c>
      <c r="AD676" s="14">
        <v>1</v>
      </c>
      <c r="AE676" s="15">
        <f t="shared" si="916"/>
        <v>1210.24827</v>
      </c>
      <c r="AF676" s="12">
        <v>1</v>
      </c>
      <c r="AG676" s="12">
        <v>280</v>
      </c>
      <c r="AH676" s="12">
        <v>1.83</v>
      </c>
      <c r="AI676" s="19">
        <f t="shared" si="917"/>
        <v>3.56684210526316</v>
      </c>
      <c r="AJ676" s="20">
        <v>11872</v>
      </c>
      <c r="AK676" s="12">
        <v>0.99</v>
      </c>
      <c r="AL676" s="12">
        <v>1.98</v>
      </c>
      <c r="AM676" s="9">
        <f t="shared" si="918"/>
        <v>2.9602</v>
      </c>
      <c r="AN676" s="10">
        <v>1.325</v>
      </c>
      <c r="AO676" s="22">
        <v>1.015</v>
      </c>
      <c r="AP676" s="21">
        <f t="shared" si="919"/>
        <v>64449.0737067388</v>
      </c>
      <c r="AV676" s="12">
        <v>35728</v>
      </c>
      <c r="AW676" s="12">
        <v>0.0253</v>
      </c>
      <c r="AX676" s="13">
        <v>1.35</v>
      </c>
      <c r="AY676" s="14">
        <v>1</v>
      </c>
      <c r="AZ676" s="15">
        <f t="shared" si="920"/>
        <v>1220.28984</v>
      </c>
      <c r="BA676" s="12">
        <v>1</v>
      </c>
      <c r="BB676" s="12">
        <v>280</v>
      </c>
      <c r="BC676" s="12">
        <v>1.83</v>
      </c>
      <c r="BD676" s="19">
        <f t="shared" si="921"/>
        <v>3.56684210526316</v>
      </c>
      <c r="BE676" s="20">
        <v>11872</v>
      </c>
      <c r="BF676" s="12">
        <v>1</v>
      </c>
      <c r="BG676" s="12">
        <v>3.11</v>
      </c>
      <c r="BH676" s="9">
        <f t="shared" si="922"/>
        <v>4.11</v>
      </c>
      <c r="BI676" s="10">
        <v>1.325</v>
      </c>
      <c r="BJ676" s="20">
        <v>1</v>
      </c>
      <c r="BK676" s="21">
        <f t="shared" si="923"/>
        <v>88355.0129715325</v>
      </c>
      <c r="BQ676" s="12">
        <v>35728</v>
      </c>
      <c r="BR676" s="12">
        <v>0.0253</v>
      </c>
      <c r="BS676" s="13">
        <v>1.35</v>
      </c>
      <c r="BT676" s="14">
        <v>1</v>
      </c>
      <c r="BU676" s="15">
        <f t="shared" si="924"/>
        <v>1220.28984</v>
      </c>
      <c r="BV676" s="12">
        <v>1</v>
      </c>
      <c r="BW676" s="12">
        <v>280</v>
      </c>
      <c r="BX676" s="12">
        <v>1.83</v>
      </c>
      <c r="BY676" s="19">
        <f t="shared" si="925"/>
        <v>3.56684210526316</v>
      </c>
      <c r="BZ676" s="20">
        <v>11872</v>
      </c>
      <c r="CA676" s="12">
        <v>1</v>
      </c>
      <c r="CB676" s="12">
        <v>3.11</v>
      </c>
      <c r="CC676" s="9">
        <f t="shared" si="926"/>
        <v>4.11</v>
      </c>
      <c r="CD676" s="10">
        <v>1.325</v>
      </c>
      <c r="CE676" s="22">
        <v>1.015</v>
      </c>
      <c r="CF676" s="21">
        <f t="shared" si="927"/>
        <v>89680.3381661055</v>
      </c>
      <c r="CL676" s="12">
        <v>41312</v>
      </c>
      <c r="CM676" s="12">
        <v>0.0253</v>
      </c>
      <c r="CN676" s="13">
        <v>1.35</v>
      </c>
      <c r="CO676" s="14">
        <v>1</v>
      </c>
      <c r="CP676" s="15">
        <f t="shared" si="928"/>
        <v>1411.01136</v>
      </c>
      <c r="CQ676" s="12">
        <v>1</v>
      </c>
      <c r="CR676" s="12">
        <v>280</v>
      </c>
      <c r="CS676" s="12">
        <v>1.83</v>
      </c>
      <c r="CT676" s="19">
        <f t="shared" si="929"/>
        <v>3.56684210526316</v>
      </c>
      <c r="CU676" s="20">
        <v>11872</v>
      </c>
      <c r="CV676" s="12">
        <v>0.99</v>
      </c>
      <c r="CW676" s="12">
        <v>1.98</v>
      </c>
      <c r="CX676" s="9">
        <f t="shared" si="930"/>
        <v>2.9602</v>
      </c>
      <c r="CY676" s="10">
        <v>1.325</v>
      </c>
      <c r="CZ676" s="22">
        <v>1.085</v>
      </c>
      <c r="DA676" s="21">
        <f t="shared" si="931"/>
        <v>71941.2722401292</v>
      </c>
      <c r="DG676" s="12">
        <v>41606</v>
      </c>
      <c r="DH676" s="12">
        <v>0.0253</v>
      </c>
      <c r="DI676" s="13">
        <v>1.35</v>
      </c>
      <c r="DJ676" s="14">
        <v>1</v>
      </c>
      <c r="DK676" s="15">
        <f t="shared" si="932"/>
        <v>1421.05293</v>
      </c>
      <c r="DL676" s="12">
        <v>1</v>
      </c>
      <c r="DM676" s="12">
        <v>280</v>
      </c>
      <c r="DN676" s="12">
        <v>1.83</v>
      </c>
      <c r="DO676" s="19">
        <f t="shared" si="933"/>
        <v>3.56684210526316</v>
      </c>
      <c r="DP676" s="20">
        <v>11872</v>
      </c>
      <c r="DQ676" s="12">
        <v>1</v>
      </c>
      <c r="DR676" s="12">
        <v>3.11</v>
      </c>
      <c r="DS676" s="9">
        <f t="shared" si="934"/>
        <v>4.11</v>
      </c>
      <c r="DT676" s="10">
        <v>1.325</v>
      </c>
      <c r="DU676" s="22">
        <v>1.085</v>
      </c>
      <c r="DV676" s="21">
        <f t="shared" si="935"/>
        <v>100096.307630005</v>
      </c>
      <c r="EB676" s="12">
        <v>41606</v>
      </c>
      <c r="EC676" s="12">
        <v>0.02992</v>
      </c>
      <c r="ED676" s="13">
        <v>1.35</v>
      </c>
      <c r="EE676" s="14">
        <v>1</v>
      </c>
      <c r="EF676" s="15">
        <f t="shared" si="936"/>
        <v>1680.549552</v>
      </c>
      <c r="EG676" s="12">
        <v>1</v>
      </c>
      <c r="EH676" s="12">
        <v>280</v>
      </c>
      <c r="EI676" s="12">
        <v>1.92</v>
      </c>
      <c r="EJ676" s="19">
        <f t="shared" si="937"/>
        <v>3.65684210526316</v>
      </c>
      <c r="EK676" s="20">
        <v>11872</v>
      </c>
      <c r="EL676" s="12">
        <v>1</v>
      </c>
      <c r="EM676" s="12">
        <v>3.91</v>
      </c>
      <c r="EN676" s="9">
        <f t="shared" si="938"/>
        <v>4.91</v>
      </c>
      <c r="EO676" s="10">
        <v>1.325</v>
      </c>
      <c r="EP676" s="22">
        <v>1.2</v>
      </c>
      <c r="EQ676" s="21">
        <f t="shared" si="939"/>
        <v>140660.854801627</v>
      </c>
    </row>
    <row r="677" s="1" customFormat="1" customHeight="1" spans="6:147">
      <c r="F677" s="12">
        <v>35434</v>
      </c>
      <c r="G677" s="12">
        <v>0.0253</v>
      </c>
      <c r="H677" s="13">
        <v>1.35</v>
      </c>
      <c r="I677" s="14">
        <v>1</v>
      </c>
      <c r="J677" s="15">
        <f t="shared" si="912"/>
        <v>1210.24827</v>
      </c>
      <c r="K677" s="12">
        <v>1</v>
      </c>
      <c r="L677" s="12">
        <v>280</v>
      </c>
      <c r="M677" s="12">
        <v>1.83</v>
      </c>
      <c r="N677" s="19">
        <f t="shared" si="913"/>
        <v>3.56684210526316</v>
      </c>
      <c r="O677" s="20">
        <v>11872</v>
      </c>
      <c r="P677" s="12">
        <v>0.99</v>
      </c>
      <c r="Q677" s="12">
        <v>1.98</v>
      </c>
      <c r="R677" s="9">
        <f t="shared" si="914"/>
        <v>2.9602</v>
      </c>
      <c r="S677" s="10">
        <v>1.325</v>
      </c>
      <c r="T677" s="20">
        <v>1</v>
      </c>
      <c r="U677" s="21">
        <f t="shared" si="915"/>
        <v>63496.6243416146</v>
      </c>
      <c r="AA677" s="12">
        <v>35434</v>
      </c>
      <c r="AB677" s="12">
        <v>0.0253</v>
      </c>
      <c r="AC677" s="13">
        <v>1.35</v>
      </c>
      <c r="AD677" s="14">
        <v>1</v>
      </c>
      <c r="AE677" s="15">
        <f t="shared" si="916"/>
        <v>1210.24827</v>
      </c>
      <c r="AF677" s="12">
        <v>1</v>
      </c>
      <c r="AG677" s="12">
        <v>280</v>
      </c>
      <c r="AH677" s="12">
        <v>1.83</v>
      </c>
      <c r="AI677" s="19">
        <f t="shared" si="917"/>
        <v>3.56684210526316</v>
      </c>
      <c r="AJ677" s="20">
        <v>11872</v>
      </c>
      <c r="AK677" s="12">
        <v>0.99</v>
      </c>
      <c r="AL677" s="12">
        <v>1.98</v>
      </c>
      <c r="AM677" s="9">
        <f t="shared" si="918"/>
        <v>2.9602</v>
      </c>
      <c r="AN677" s="10">
        <v>1.325</v>
      </c>
      <c r="AO677" s="22">
        <v>1.015</v>
      </c>
      <c r="AP677" s="21">
        <f t="shared" si="919"/>
        <v>64449.0737067388</v>
      </c>
      <c r="AV677" s="12">
        <v>35728</v>
      </c>
      <c r="AW677" s="12">
        <v>0.0253</v>
      </c>
      <c r="AX677" s="13">
        <v>1.35</v>
      </c>
      <c r="AY677" s="14">
        <v>1</v>
      </c>
      <c r="AZ677" s="15">
        <f t="shared" si="920"/>
        <v>1220.28984</v>
      </c>
      <c r="BA677" s="12">
        <v>1</v>
      </c>
      <c r="BB677" s="12">
        <v>280</v>
      </c>
      <c r="BC677" s="12">
        <v>1.83</v>
      </c>
      <c r="BD677" s="19">
        <f t="shared" si="921"/>
        <v>3.56684210526316</v>
      </c>
      <c r="BE677" s="20">
        <v>11872</v>
      </c>
      <c r="BF677" s="12">
        <v>1</v>
      </c>
      <c r="BG677" s="12">
        <v>3.11</v>
      </c>
      <c r="BH677" s="9">
        <f t="shared" si="922"/>
        <v>4.11</v>
      </c>
      <c r="BI677" s="10">
        <v>1.325</v>
      </c>
      <c r="BJ677" s="20">
        <v>1</v>
      </c>
      <c r="BK677" s="21">
        <f t="shared" si="923"/>
        <v>88355.0129715325</v>
      </c>
      <c r="BQ677" s="12">
        <v>35728</v>
      </c>
      <c r="BR677" s="12">
        <v>0.0253</v>
      </c>
      <c r="BS677" s="13">
        <v>1.35</v>
      </c>
      <c r="BT677" s="14">
        <v>1</v>
      </c>
      <c r="BU677" s="15">
        <f t="shared" si="924"/>
        <v>1220.28984</v>
      </c>
      <c r="BV677" s="12">
        <v>1</v>
      </c>
      <c r="BW677" s="12">
        <v>280</v>
      </c>
      <c r="BX677" s="12">
        <v>1.83</v>
      </c>
      <c r="BY677" s="19">
        <f t="shared" si="925"/>
        <v>3.56684210526316</v>
      </c>
      <c r="BZ677" s="20">
        <v>11872</v>
      </c>
      <c r="CA677" s="12">
        <v>1</v>
      </c>
      <c r="CB677" s="12">
        <v>3.11</v>
      </c>
      <c r="CC677" s="9">
        <f t="shared" si="926"/>
        <v>4.11</v>
      </c>
      <c r="CD677" s="10">
        <v>1.325</v>
      </c>
      <c r="CE677" s="22">
        <v>1.015</v>
      </c>
      <c r="CF677" s="21">
        <f t="shared" si="927"/>
        <v>89680.3381661055</v>
      </c>
      <c r="CL677" s="12">
        <v>41312</v>
      </c>
      <c r="CM677" s="12">
        <v>0.0253</v>
      </c>
      <c r="CN677" s="13">
        <v>1.35</v>
      </c>
      <c r="CO677" s="14">
        <v>1</v>
      </c>
      <c r="CP677" s="15">
        <f t="shared" si="928"/>
        <v>1411.01136</v>
      </c>
      <c r="CQ677" s="12">
        <v>1</v>
      </c>
      <c r="CR677" s="12">
        <v>280</v>
      </c>
      <c r="CS677" s="12">
        <v>1.83</v>
      </c>
      <c r="CT677" s="19">
        <f t="shared" si="929"/>
        <v>3.56684210526316</v>
      </c>
      <c r="CU677" s="20">
        <v>11872</v>
      </c>
      <c r="CV677" s="12">
        <v>0.99</v>
      </c>
      <c r="CW677" s="12">
        <v>1.98</v>
      </c>
      <c r="CX677" s="9">
        <f t="shared" si="930"/>
        <v>2.9602</v>
      </c>
      <c r="CY677" s="10">
        <v>1.325</v>
      </c>
      <c r="CZ677" s="22">
        <v>1.085</v>
      </c>
      <c r="DA677" s="21">
        <f t="shared" si="931"/>
        <v>71941.2722401292</v>
      </c>
      <c r="DG677" s="12">
        <v>41606</v>
      </c>
      <c r="DH677" s="12">
        <v>0.0253</v>
      </c>
      <c r="DI677" s="13">
        <v>1.35</v>
      </c>
      <c r="DJ677" s="14">
        <v>1</v>
      </c>
      <c r="DK677" s="15">
        <f t="shared" si="932"/>
        <v>1421.05293</v>
      </c>
      <c r="DL677" s="12">
        <v>1</v>
      </c>
      <c r="DM677" s="12">
        <v>280</v>
      </c>
      <c r="DN677" s="12">
        <v>1.83</v>
      </c>
      <c r="DO677" s="19">
        <f t="shared" si="933"/>
        <v>3.56684210526316</v>
      </c>
      <c r="DP677" s="20">
        <v>11872</v>
      </c>
      <c r="DQ677" s="12">
        <v>1</v>
      </c>
      <c r="DR677" s="12">
        <v>3.11</v>
      </c>
      <c r="DS677" s="9">
        <f t="shared" si="934"/>
        <v>4.11</v>
      </c>
      <c r="DT677" s="10">
        <v>1.325</v>
      </c>
      <c r="DU677" s="22">
        <v>1.085</v>
      </c>
      <c r="DV677" s="21">
        <f t="shared" si="935"/>
        <v>100096.307630005</v>
      </c>
      <c r="EB677" s="12">
        <v>41606</v>
      </c>
      <c r="EC677" s="12">
        <v>0.02992</v>
      </c>
      <c r="ED677" s="13">
        <v>1.35</v>
      </c>
      <c r="EE677" s="14">
        <v>1</v>
      </c>
      <c r="EF677" s="15">
        <f t="shared" si="936"/>
        <v>1680.549552</v>
      </c>
      <c r="EG677" s="12">
        <v>1</v>
      </c>
      <c r="EH677" s="12">
        <v>280</v>
      </c>
      <c r="EI677" s="12">
        <v>1.92</v>
      </c>
      <c r="EJ677" s="19">
        <f t="shared" si="937"/>
        <v>3.65684210526316</v>
      </c>
      <c r="EK677" s="20">
        <v>11872</v>
      </c>
      <c r="EL677" s="12">
        <v>1</v>
      </c>
      <c r="EM677" s="12">
        <v>3.91</v>
      </c>
      <c r="EN677" s="9">
        <f t="shared" si="938"/>
        <v>4.91</v>
      </c>
      <c r="EO677" s="10">
        <v>1.325</v>
      </c>
      <c r="EP677" s="22">
        <v>1.2</v>
      </c>
      <c r="EQ677" s="21">
        <f t="shared" si="939"/>
        <v>140660.854801627</v>
      </c>
    </row>
    <row r="678" s="1" customFormat="1" customHeight="1" spans="6:147">
      <c r="F678" s="12">
        <v>35434</v>
      </c>
      <c r="G678" s="12">
        <v>0.0253</v>
      </c>
      <c r="H678" s="13">
        <v>1.35</v>
      </c>
      <c r="I678" s="14">
        <v>1</v>
      </c>
      <c r="J678" s="15">
        <f t="shared" si="912"/>
        <v>1210.24827</v>
      </c>
      <c r="K678" s="12">
        <v>1</v>
      </c>
      <c r="L678" s="12">
        <v>280</v>
      </c>
      <c r="M678" s="12">
        <v>1.83</v>
      </c>
      <c r="N678" s="19">
        <f t="shared" si="913"/>
        <v>3.56684210526316</v>
      </c>
      <c r="O678" s="20">
        <v>11872</v>
      </c>
      <c r="P678" s="12">
        <v>0.99</v>
      </c>
      <c r="Q678" s="12">
        <v>1.98</v>
      </c>
      <c r="R678" s="9">
        <f t="shared" si="914"/>
        <v>2.9602</v>
      </c>
      <c r="S678" s="10">
        <v>1.325</v>
      </c>
      <c r="T678" s="20">
        <v>1</v>
      </c>
      <c r="U678" s="21">
        <f t="shared" si="915"/>
        <v>63496.6243416146</v>
      </c>
      <c r="AA678" s="12">
        <v>35434</v>
      </c>
      <c r="AB678" s="12">
        <v>0.0253</v>
      </c>
      <c r="AC678" s="13">
        <v>1.35</v>
      </c>
      <c r="AD678" s="14">
        <v>1</v>
      </c>
      <c r="AE678" s="15">
        <f t="shared" si="916"/>
        <v>1210.24827</v>
      </c>
      <c r="AF678" s="12">
        <v>1</v>
      </c>
      <c r="AG678" s="12">
        <v>280</v>
      </c>
      <c r="AH678" s="12">
        <v>1.83</v>
      </c>
      <c r="AI678" s="19">
        <f t="shared" si="917"/>
        <v>3.56684210526316</v>
      </c>
      <c r="AJ678" s="20">
        <v>11872</v>
      </c>
      <c r="AK678" s="12">
        <v>0.99</v>
      </c>
      <c r="AL678" s="12">
        <v>1.98</v>
      </c>
      <c r="AM678" s="9">
        <f t="shared" si="918"/>
        <v>2.9602</v>
      </c>
      <c r="AN678" s="10">
        <v>1.325</v>
      </c>
      <c r="AO678" s="22">
        <v>1.015</v>
      </c>
      <c r="AP678" s="21">
        <f t="shared" si="919"/>
        <v>64449.0737067388</v>
      </c>
      <c r="AV678" s="12">
        <v>35728</v>
      </c>
      <c r="AW678" s="12">
        <v>0.0253</v>
      </c>
      <c r="AX678" s="13">
        <v>1.35</v>
      </c>
      <c r="AY678" s="14">
        <v>1</v>
      </c>
      <c r="AZ678" s="15">
        <f t="shared" si="920"/>
        <v>1220.28984</v>
      </c>
      <c r="BA678" s="12">
        <v>1</v>
      </c>
      <c r="BB678" s="12">
        <v>280</v>
      </c>
      <c r="BC678" s="12">
        <v>1.83</v>
      </c>
      <c r="BD678" s="19">
        <f t="shared" si="921"/>
        <v>3.56684210526316</v>
      </c>
      <c r="BE678" s="20">
        <v>11872</v>
      </c>
      <c r="BF678" s="12">
        <v>1</v>
      </c>
      <c r="BG678" s="12">
        <v>3.11</v>
      </c>
      <c r="BH678" s="9">
        <f t="shared" si="922"/>
        <v>4.11</v>
      </c>
      <c r="BI678" s="10">
        <v>1.325</v>
      </c>
      <c r="BJ678" s="20">
        <v>1</v>
      </c>
      <c r="BK678" s="21">
        <f t="shared" si="923"/>
        <v>88355.0129715325</v>
      </c>
      <c r="BQ678" s="12">
        <v>35728</v>
      </c>
      <c r="BR678" s="12">
        <v>0.0253</v>
      </c>
      <c r="BS678" s="13">
        <v>1.35</v>
      </c>
      <c r="BT678" s="14">
        <v>1</v>
      </c>
      <c r="BU678" s="15">
        <f t="shared" si="924"/>
        <v>1220.28984</v>
      </c>
      <c r="BV678" s="12">
        <v>1</v>
      </c>
      <c r="BW678" s="12">
        <v>280</v>
      </c>
      <c r="BX678" s="12">
        <v>1.83</v>
      </c>
      <c r="BY678" s="19">
        <f t="shared" si="925"/>
        <v>3.56684210526316</v>
      </c>
      <c r="BZ678" s="20">
        <v>11872</v>
      </c>
      <c r="CA678" s="12">
        <v>1</v>
      </c>
      <c r="CB678" s="12">
        <v>3.11</v>
      </c>
      <c r="CC678" s="9">
        <f t="shared" si="926"/>
        <v>4.11</v>
      </c>
      <c r="CD678" s="10">
        <v>1.325</v>
      </c>
      <c r="CE678" s="22">
        <v>1.015</v>
      </c>
      <c r="CF678" s="21">
        <f t="shared" si="927"/>
        <v>89680.3381661055</v>
      </c>
      <c r="CL678" s="12">
        <v>41312</v>
      </c>
      <c r="CM678" s="12">
        <v>0.0253</v>
      </c>
      <c r="CN678" s="13">
        <v>1.35</v>
      </c>
      <c r="CO678" s="14">
        <v>1</v>
      </c>
      <c r="CP678" s="15">
        <f t="shared" si="928"/>
        <v>1411.01136</v>
      </c>
      <c r="CQ678" s="12">
        <v>1</v>
      </c>
      <c r="CR678" s="12">
        <v>280</v>
      </c>
      <c r="CS678" s="12">
        <v>1.83</v>
      </c>
      <c r="CT678" s="19">
        <f t="shared" si="929"/>
        <v>3.56684210526316</v>
      </c>
      <c r="CU678" s="20">
        <v>11872</v>
      </c>
      <c r="CV678" s="12">
        <v>0.99</v>
      </c>
      <c r="CW678" s="12">
        <v>1.98</v>
      </c>
      <c r="CX678" s="9">
        <f t="shared" si="930"/>
        <v>2.9602</v>
      </c>
      <c r="CY678" s="10">
        <v>1.325</v>
      </c>
      <c r="CZ678" s="22">
        <v>1.085</v>
      </c>
      <c r="DA678" s="21">
        <f t="shared" si="931"/>
        <v>71941.2722401292</v>
      </c>
      <c r="DG678" s="12">
        <v>41606</v>
      </c>
      <c r="DH678" s="12">
        <v>0.0253</v>
      </c>
      <c r="DI678" s="13">
        <v>1.35</v>
      </c>
      <c r="DJ678" s="14">
        <v>1</v>
      </c>
      <c r="DK678" s="15">
        <f t="shared" si="932"/>
        <v>1421.05293</v>
      </c>
      <c r="DL678" s="12">
        <v>1</v>
      </c>
      <c r="DM678" s="12">
        <v>280</v>
      </c>
      <c r="DN678" s="12">
        <v>1.83</v>
      </c>
      <c r="DO678" s="19">
        <f t="shared" si="933"/>
        <v>3.56684210526316</v>
      </c>
      <c r="DP678" s="20">
        <v>11872</v>
      </c>
      <c r="DQ678" s="12">
        <v>1</v>
      </c>
      <c r="DR678" s="12">
        <v>3.11</v>
      </c>
      <c r="DS678" s="9">
        <f t="shared" si="934"/>
        <v>4.11</v>
      </c>
      <c r="DT678" s="10">
        <v>1.325</v>
      </c>
      <c r="DU678" s="22">
        <v>1.085</v>
      </c>
      <c r="DV678" s="21">
        <f t="shared" si="935"/>
        <v>100096.307630005</v>
      </c>
      <c r="EB678" s="12">
        <v>41606</v>
      </c>
      <c r="EC678" s="12">
        <v>0.02992</v>
      </c>
      <c r="ED678" s="13">
        <v>1.35</v>
      </c>
      <c r="EE678" s="14">
        <v>1</v>
      </c>
      <c r="EF678" s="15">
        <f t="shared" si="936"/>
        <v>1680.549552</v>
      </c>
      <c r="EG678" s="12">
        <v>1</v>
      </c>
      <c r="EH678" s="12">
        <v>280</v>
      </c>
      <c r="EI678" s="12">
        <v>1.92</v>
      </c>
      <c r="EJ678" s="19">
        <f t="shared" si="937"/>
        <v>3.65684210526316</v>
      </c>
      <c r="EK678" s="20">
        <v>11872</v>
      </c>
      <c r="EL678" s="12">
        <v>1</v>
      </c>
      <c r="EM678" s="12">
        <v>3.91</v>
      </c>
      <c r="EN678" s="9">
        <f t="shared" si="938"/>
        <v>4.91</v>
      </c>
      <c r="EO678" s="10">
        <v>1.325</v>
      </c>
      <c r="EP678" s="22">
        <v>1.2</v>
      </c>
      <c r="EQ678" s="21">
        <f t="shared" si="939"/>
        <v>140660.854801627</v>
      </c>
    </row>
    <row r="679" s="1" customFormat="1" customHeight="1" spans="6:147">
      <c r="F679" s="12">
        <v>35434</v>
      </c>
      <c r="G679" s="12">
        <v>0.0253</v>
      </c>
      <c r="H679" s="13">
        <v>1.35</v>
      </c>
      <c r="I679" s="14">
        <v>1</v>
      </c>
      <c r="J679" s="15">
        <f t="shared" si="912"/>
        <v>1210.24827</v>
      </c>
      <c r="K679" s="12">
        <v>1</v>
      </c>
      <c r="L679" s="12">
        <v>280</v>
      </c>
      <c r="M679" s="12">
        <v>1.83</v>
      </c>
      <c r="N679" s="19">
        <f t="shared" si="913"/>
        <v>3.56684210526316</v>
      </c>
      <c r="O679" s="20">
        <v>0</v>
      </c>
      <c r="P679" s="12">
        <v>0.99</v>
      </c>
      <c r="Q679" s="12">
        <v>1.98</v>
      </c>
      <c r="R679" s="9">
        <f t="shared" si="914"/>
        <v>2.9602</v>
      </c>
      <c r="S679" s="10">
        <v>1.325</v>
      </c>
      <c r="T679" s="20">
        <v>1</v>
      </c>
      <c r="U679" s="21">
        <f t="shared" si="915"/>
        <v>16931.4942616146</v>
      </c>
      <c r="AA679" s="12">
        <v>35434</v>
      </c>
      <c r="AB679" s="12">
        <v>0.0253</v>
      </c>
      <c r="AC679" s="13">
        <v>1.35</v>
      </c>
      <c r="AD679" s="14">
        <v>1</v>
      </c>
      <c r="AE679" s="15">
        <f t="shared" si="916"/>
        <v>1210.24827</v>
      </c>
      <c r="AF679" s="12">
        <v>1</v>
      </c>
      <c r="AG679" s="12">
        <v>280</v>
      </c>
      <c r="AH679" s="12">
        <v>1.83</v>
      </c>
      <c r="AI679" s="19">
        <f t="shared" si="917"/>
        <v>3.56684210526316</v>
      </c>
      <c r="AJ679" s="20">
        <v>0</v>
      </c>
      <c r="AK679" s="12">
        <v>0.99</v>
      </c>
      <c r="AL679" s="12">
        <v>1.98</v>
      </c>
      <c r="AM679" s="9">
        <f t="shared" si="918"/>
        <v>2.9602</v>
      </c>
      <c r="AN679" s="10">
        <v>1.325</v>
      </c>
      <c r="AO679" s="22">
        <v>1.015</v>
      </c>
      <c r="AP679" s="21">
        <f t="shared" si="919"/>
        <v>17185.4666755388</v>
      </c>
      <c r="AV679" s="12">
        <v>35728</v>
      </c>
      <c r="AW679" s="12">
        <v>0.0253</v>
      </c>
      <c r="AX679" s="13">
        <v>1.35</v>
      </c>
      <c r="AY679" s="14">
        <v>1</v>
      </c>
      <c r="AZ679" s="15">
        <f t="shared" si="920"/>
        <v>1220.28984</v>
      </c>
      <c r="BA679" s="12">
        <v>1</v>
      </c>
      <c r="BB679" s="12">
        <v>280</v>
      </c>
      <c r="BC679" s="12">
        <v>1.83</v>
      </c>
      <c r="BD679" s="19">
        <f t="shared" si="921"/>
        <v>3.56684210526316</v>
      </c>
      <c r="BE679" s="20">
        <v>0</v>
      </c>
      <c r="BF679" s="12">
        <v>1</v>
      </c>
      <c r="BG679" s="12">
        <v>3.11</v>
      </c>
      <c r="BH679" s="9">
        <f t="shared" si="922"/>
        <v>4.11</v>
      </c>
      <c r="BI679" s="10">
        <v>1.325</v>
      </c>
      <c r="BJ679" s="20">
        <v>1</v>
      </c>
      <c r="BK679" s="21">
        <f t="shared" si="923"/>
        <v>23703.0689715326</v>
      </c>
      <c r="BQ679" s="12">
        <v>35728</v>
      </c>
      <c r="BR679" s="12">
        <v>0.0253</v>
      </c>
      <c r="BS679" s="13">
        <v>1.35</v>
      </c>
      <c r="BT679" s="14">
        <v>1</v>
      </c>
      <c r="BU679" s="15">
        <f t="shared" si="924"/>
        <v>1220.28984</v>
      </c>
      <c r="BV679" s="12">
        <v>1</v>
      </c>
      <c r="BW679" s="12">
        <v>280</v>
      </c>
      <c r="BX679" s="12">
        <v>1.83</v>
      </c>
      <c r="BY679" s="19">
        <f t="shared" si="925"/>
        <v>3.56684210526316</v>
      </c>
      <c r="BZ679" s="20">
        <v>0</v>
      </c>
      <c r="CA679" s="12">
        <v>1</v>
      </c>
      <c r="CB679" s="12">
        <v>3.11</v>
      </c>
      <c r="CC679" s="9">
        <f t="shared" si="926"/>
        <v>4.11</v>
      </c>
      <c r="CD679" s="10">
        <v>1.325</v>
      </c>
      <c r="CE679" s="22">
        <v>1.015</v>
      </c>
      <c r="CF679" s="21">
        <f t="shared" si="927"/>
        <v>24058.6150061055</v>
      </c>
      <c r="CL679" s="12">
        <v>41312</v>
      </c>
      <c r="CM679" s="12">
        <v>0.0253</v>
      </c>
      <c r="CN679" s="13">
        <v>1.35</v>
      </c>
      <c r="CO679" s="14">
        <v>1</v>
      </c>
      <c r="CP679" s="15">
        <f t="shared" si="928"/>
        <v>1411.01136</v>
      </c>
      <c r="CQ679" s="12">
        <v>1</v>
      </c>
      <c r="CR679" s="12">
        <v>280</v>
      </c>
      <c r="CS679" s="12">
        <v>1.83</v>
      </c>
      <c r="CT679" s="19">
        <f t="shared" si="929"/>
        <v>3.56684210526316</v>
      </c>
      <c r="CU679" s="20">
        <v>0</v>
      </c>
      <c r="CV679" s="12">
        <v>0.99</v>
      </c>
      <c r="CW679" s="12">
        <v>1.98</v>
      </c>
      <c r="CX679" s="9">
        <f t="shared" si="930"/>
        <v>2.9602</v>
      </c>
      <c r="CY679" s="10">
        <v>1.325</v>
      </c>
      <c r="CZ679" s="22">
        <v>1.085</v>
      </c>
      <c r="DA679" s="21">
        <f t="shared" si="931"/>
        <v>21418.1061033292</v>
      </c>
      <c r="DG679" s="12">
        <v>41606</v>
      </c>
      <c r="DH679" s="12">
        <v>0.0253</v>
      </c>
      <c r="DI679" s="13">
        <v>1.35</v>
      </c>
      <c r="DJ679" s="14">
        <v>1</v>
      </c>
      <c r="DK679" s="15">
        <f t="shared" si="932"/>
        <v>1421.05293</v>
      </c>
      <c r="DL679" s="12">
        <v>1</v>
      </c>
      <c r="DM679" s="12">
        <v>280</v>
      </c>
      <c r="DN679" s="12">
        <v>1.83</v>
      </c>
      <c r="DO679" s="19">
        <f t="shared" si="933"/>
        <v>3.56684210526316</v>
      </c>
      <c r="DP679" s="20">
        <v>0</v>
      </c>
      <c r="DQ679" s="12">
        <v>1</v>
      </c>
      <c r="DR679" s="12">
        <v>3.11</v>
      </c>
      <c r="DS679" s="9">
        <f t="shared" si="934"/>
        <v>4.11</v>
      </c>
      <c r="DT679" s="10">
        <v>1.325</v>
      </c>
      <c r="DU679" s="22">
        <v>1.085</v>
      </c>
      <c r="DV679" s="21">
        <f t="shared" si="935"/>
        <v>29948.948390005</v>
      </c>
      <c r="EB679" s="12">
        <v>41606</v>
      </c>
      <c r="EC679" s="12">
        <v>0.02992</v>
      </c>
      <c r="ED679" s="13">
        <v>1.35</v>
      </c>
      <c r="EE679" s="14">
        <v>1</v>
      </c>
      <c r="EF679" s="15">
        <f t="shared" si="936"/>
        <v>1680.549552</v>
      </c>
      <c r="EG679" s="12">
        <v>1</v>
      </c>
      <c r="EH679" s="12">
        <v>280</v>
      </c>
      <c r="EI679" s="12">
        <v>1.92</v>
      </c>
      <c r="EJ679" s="19">
        <f t="shared" si="937"/>
        <v>3.65684210526316</v>
      </c>
      <c r="EK679" s="20">
        <v>0</v>
      </c>
      <c r="EL679" s="12">
        <v>1</v>
      </c>
      <c r="EM679" s="12">
        <v>3.91</v>
      </c>
      <c r="EN679" s="9">
        <f t="shared" si="938"/>
        <v>4.91</v>
      </c>
      <c r="EO679" s="10">
        <v>1.325</v>
      </c>
      <c r="EP679" s="22">
        <v>1.2</v>
      </c>
      <c r="EQ679" s="21">
        <f t="shared" si="939"/>
        <v>47977.3380016269</v>
      </c>
    </row>
    <row r="680" s="1" customFormat="1" customHeight="1" spans="6:147">
      <c r="F680" s="12">
        <v>35434</v>
      </c>
      <c r="G680" s="12">
        <v>0.0253</v>
      </c>
      <c r="H680" s="13">
        <v>1.35</v>
      </c>
      <c r="I680" s="14">
        <v>1</v>
      </c>
      <c r="J680" s="15">
        <f t="shared" si="912"/>
        <v>1210.24827</v>
      </c>
      <c r="K680" s="12">
        <v>1</v>
      </c>
      <c r="L680" s="12">
        <v>280</v>
      </c>
      <c r="M680" s="12">
        <v>1.83</v>
      </c>
      <c r="N680" s="19">
        <f t="shared" si="913"/>
        <v>3.56684210526316</v>
      </c>
      <c r="O680" s="20">
        <v>0</v>
      </c>
      <c r="P680" s="12">
        <v>0.99</v>
      </c>
      <c r="Q680" s="12">
        <v>1.98</v>
      </c>
      <c r="R680" s="9">
        <f t="shared" si="914"/>
        <v>2.9602</v>
      </c>
      <c r="S680" s="10">
        <v>1.325</v>
      </c>
      <c r="T680" s="20">
        <v>1</v>
      </c>
      <c r="U680" s="21">
        <f t="shared" si="915"/>
        <v>16931.4942616146</v>
      </c>
      <c r="AA680" s="12">
        <v>35434</v>
      </c>
      <c r="AB680" s="12">
        <v>0.0253</v>
      </c>
      <c r="AC680" s="13">
        <v>1.35</v>
      </c>
      <c r="AD680" s="14">
        <v>1</v>
      </c>
      <c r="AE680" s="15">
        <f t="shared" si="916"/>
        <v>1210.24827</v>
      </c>
      <c r="AF680" s="12">
        <v>1</v>
      </c>
      <c r="AG680" s="12">
        <v>280</v>
      </c>
      <c r="AH680" s="12">
        <v>1.83</v>
      </c>
      <c r="AI680" s="19">
        <f t="shared" si="917"/>
        <v>3.56684210526316</v>
      </c>
      <c r="AJ680" s="20">
        <v>0</v>
      </c>
      <c r="AK680" s="12">
        <v>0.99</v>
      </c>
      <c r="AL680" s="12">
        <v>1.98</v>
      </c>
      <c r="AM680" s="9">
        <f t="shared" si="918"/>
        <v>2.9602</v>
      </c>
      <c r="AN680" s="10">
        <v>1.325</v>
      </c>
      <c r="AO680" s="22">
        <v>1.015</v>
      </c>
      <c r="AP680" s="21">
        <f t="shared" si="919"/>
        <v>17185.4666755388</v>
      </c>
      <c r="AV680" s="12">
        <v>35728</v>
      </c>
      <c r="AW680" s="12">
        <v>0.0253</v>
      </c>
      <c r="AX680" s="13">
        <v>1.35</v>
      </c>
      <c r="AY680" s="14">
        <v>1</v>
      </c>
      <c r="AZ680" s="15">
        <f t="shared" si="920"/>
        <v>1220.28984</v>
      </c>
      <c r="BA680" s="12">
        <v>1</v>
      </c>
      <c r="BB680" s="12">
        <v>280</v>
      </c>
      <c r="BC680" s="12">
        <v>1.83</v>
      </c>
      <c r="BD680" s="19">
        <f t="shared" si="921"/>
        <v>3.56684210526316</v>
      </c>
      <c r="BE680" s="20">
        <v>0</v>
      </c>
      <c r="BF680" s="12">
        <v>1</v>
      </c>
      <c r="BG680" s="12">
        <v>3.11</v>
      </c>
      <c r="BH680" s="9">
        <f t="shared" si="922"/>
        <v>4.11</v>
      </c>
      <c r="BI680" s="10">
        <v>1.325</v>
      </c>
      <c r="BJ680" s="20">
        <v>1</v>
      </c>
      <c r="BK680" s="21">
        <f t="shared" si="923"/>
        <v>23703.0689715326</v>
      </c>
      <c r="BQ680" s="12">
        <v>35728</v>
      </c>
      <c r="BR680" s="12">
        <v>0.0253</v>
      </c>
      <c r="BS680" s="13">
        <v>1.35</v>
      </c>
      <c r="BT680" s="14">
        <v>1</v>
      </c>
      <c r="BU680" s="15">
        <f t="shared" si="924"/>
        <v>1220.28984</v>
      </c>
      <c r="BV680" s="12">
        <v>1</v>
      </c>
      <c r="BW680" s="12">
        <v>280</v>
      </c>
      <c r="BX680" s="12">
        <v>1.83</v>
      </c>
      <c r="BY680" s="19">
        <f t="shared" si="925"/>
        <v>3.56684210526316</v>
      </c>
      <c r="BZ680" s="20">
        <v>0</v>
      </c>
      <c r="CA680" s="12">
        <v>1</v>
      </c>
      <c r="CB680" s="12">
        <v>3.11</v>
      </c>
      <c r="CC680" s="9">
        <f t="shared" si="926"/>
        <v>4.11</v>
      </c>
      <c r="CD680" s="10">
        <v>1.325</v>
      </c>
      <c r="CE680" s="22">
        <v>1.015</v>
      </c>
      <c r="CF680" s="21">
        <f t="shared" si="927"/>
        <v>24058.6150061055</v>
      </c>
      <c r="CL680" s="12">
        <v>41312</v>
      </c>
      <c r="CM680" s="12">
        <v>0.0253</v>
      </c>
      <c r="CN680" s="13">
        <v>1.35</v>
      </c>
      <c r="CO680" s="14">
        <v>1</v>
      </c>
      <c r="CP680" s="15">
        <f t="shared" si="928"/>
        <v>1411.01136</v>
      </c>
      <c r="CQ680" s="12">
        <v>1</v>
      </c>
      <c r="CR680" s="12">
        <v>280</v>
      </c>
      <c r="CS680" s="12">
        <v>1.83</v>
      </c>
      <c r="CT680" s="19">
        <f t="shared" si="929"/>
        <v>3.56684210526316</v>
      </c>
      <c r="CU680" s="20">
        <v>0</v>
      </c>
      <c r="CV680" s="12">
        <v>0.99</v>
      </c>
      <c r="CW680" s="12">
        <v>1.98</v>
      </c>
      <c r="CX680" s="9">
        <f t="shared" si="930"/>
        <v>2.9602</v>
      </c>
      <c r="CY680" s="10">
        <v>1.325</v>
      </c>
      <c r="CZ680" s="22">
        <v>1.085</v>
      </c>
      <c r="DA680" s="21">
        <f t="shared" si="931"/>
        <v>21418.1061033292</v>
      </c>
      <c r="DG680" s="12">
        <v>41606</v>
      </c>
      <c r="DH680" s="12">
        <v>0.0253</v>
      </c>
      <c r="DI680" s="13">
        <v>1.35</v>
      </c>
      <c r="DJ680" s="14">
        <v>1</v>
      </c>
      <c r="DK680" s="15">
        <f t="shared" si="932"/>
        <v>1421.05293</v>
      </c>
      <c r="DL680" s="12">
        <v>1</v>
      </c>
      <c r="DM680" s="12">
        <v>280</v>
      </c>
      <c r="DN680" s="12">
        <v>1.83</v>
      </c>
      <c r="DO680" s="19">
        <f t="shared" si="933"/>
        <v>3.56684210526316</v>
      </c>
      <c r="DP680" s="20">
        <v>0</v>
      </c>
      <c r="DQ680" s="12">
        <v>1</v>
      </c>
      <c r="DR680" s="12">
        <v>3.11</v>
      </c>
      <c r="DS680" s="9">
        <f t="shared" si="934"/>
        <v>4.11</v>
      </c>
      <c r="DT680" s="10">
        <v>1.325</v>
      </c>
      <c r="DU680" s="22">
        <v>1.085</v>
      </c>
      <c r="DV680" s="21">
        <f t="shared" si="935"/>
        <v>29948.948390005</v>
      </c>
      <c r="EB680" s="12">
        <v>41606</v>
      </c>
      <c r="EC680" s="12">
        <v>0.02992</v>
      </c>
      <c r="ED680" s="13">
        <v>1.35</v>
      </c>
      <c r="EE680" s="14">
        <v>1</v>
      </c>
      <c r="EF680" s="15">
        <f t="shared" si="936"/>
        <v>1680.549552</v>
      </c>
      <c r="EG680" s="12">
        <v>1</v>
      </c>
      <c r="EH680" s="12">
        <v>280</v>
      </c>
      <c r="EI680" s="12">
        <v>1.92</v>
      </c>
      <c r="EJ680" s="19">
        <f t="shared" si="937"/>
        <v>3.65684210526316</v>
      </c>
      <c r="EK680" s="20">
        <v>0</v>
      </c>
      <c r="EL680" s="12">
        <v>1</v>
      </c>
      <c r="EM680" s="12">
        <v>3.91</v>
      </c>
      <c r="EN680" s="9">
        <f t="shared" si="938"/>
        <v>4.91</v>
      </c>
      <c r="EO680" s="10">
        <v>1.325</v>
      </c>
      <c r="EP680" s="22">
        <v>1.2</v>
      </c>
      <c r="EQ680" s="21">
        <f t="shared" si="939"/>
        <v>47977.3380016269</v>
      </c>
    </row>
    <row r="681" s="1" customFormat="1" customHeight="1" spans="6:147">
      <c r="F681" s="12">
        <v>35434</v>
      </c>
      <c r="G681" s="12">
        <v>0.0253</v>
      </c>
      <c r="H681" s="13">
        <v>1.35</v>
      </c>
      <c r="I681" s="14">
        <v>1</v>
      </c>
      <c r="J681" s="15">
        <f t="shared" si="912"/>
        <v>1210.24827</v>
      </c>
      <c r="K681" s="12">
        <v>1</v>
      </c>
      <c r="L681" s="12">
        <v>280</v>
      </c>
      <c r="M681" s="12">
        <v>1.83</v>
      </c>
      <c r="N681" s="19">
        <f t="shared" si="913"/>
        <v>3.56684210526316</v>
      </c>
      <c r="O681" s="20">
        <v>0</v>
      </c>
      <c r="P681" s="12">
        <v>0.99</v>
      </c>
      <c r="Q681" s="12">
        <v>1.98</v>
      </c>
      <c r="R681" s="9">
        <f t="shared" si="914"/>
        <v>2.9602</v>
      </c>
      <c r="S681" s="10">
        <v>1.325</v>
      </c>
      <c r="T681" s="20">
        <v>1</v>
      </c>
      <c r="U681" s="21">
        <f t="shared" si="915"/>
        <v>16931.4942616146</v>
      </c>
      <c r="AA681" s="12">
        <v>35434</v>
      </c>
      <c r="AB681" s="12">
        <v>0.0253</v>
      </c>
      <c r="AC681" s="13">
        <v>1.35</v>
      </c>
      <c r="AD681" s="14">
        <v>1</v>
      </c>
      <c r="AE681" s="15">
        <f t="shared" si="916"/>
        <v>1210.24827</v>
      </c>
      <c r="AF681" s="12">
        <v>1</v>
      </c>
      <c r="AG681" s="12">
        <v>280</v>
      </c>
      <c r="AH681" s="12">
        <v>1.83</v>
      </c>
      <c r="AI681" s="19">
        <f t="shared" si="917"/>
        <v>3.56684210526316</v>
      </c>
      <c r="AJ681" s="20">
        <v>0</v>
      </c>
      <c r="AK681" s="12">
        <v>0.99</v>
      </c>
      <c r="AL681" s="12">
        <v>1.98</v>
      </c>
      <c r="AM681" s="9">
        <f t="shared" si="918"/>
        <v>2.9602</v>
      </c>
      <c r="AN681" s="10">
        <v>1.325</v>
      </c>
      <c r="AO681" s="22">
        <v>1.015</v>
      </c>
      <c r="AP681" s="21">
        <f t="shared" si="919"/>
        <v>17185.4666755388</v>
      </c>
      <c r="AV681" s="12">
        <v>35728</v>
      </c>
      <c r="AW681" s="12">
        <v>0.0253</v>
      </c>
      <c r="AX681" s="13">
        <v>1.35</v>
      </c>
      <c r="AY681" s="14">
        <v>1</v>
      </c>
      <c r="AZ681" s="15">
        <f t="shared" si="920"/>
        <v>1220.28984</v>
      </c>
      <c r="BA681" s="12">
        <v>1</v>
      </c>
      <c r="BB681" s="12">
        <v>280</v>
      </c>
      <c r="BC681" s="12">
        <v>1.83</v>
      </c>
      <c r="BD681" s="19">
        <f t="shared" si="921"/>
        <v>3.56684210526316</v>
      </c>
      <c r="BE681" s="20">
        <v>0</v>
      </c>
      <c r="BF681" s="12">
        <v>1</v>
      </c>
      <c r="BG681" s="12">
        <v>3.11</v>
      </c>
      <c r="BH681" s="9">
        <f t="shared" si="922"/>
        <v>4.11</v>
      </c>
      <c r="BI681" s="10">
        <v>1.325</v>
      </c>
      <c r="BJ681" s="20">
        <v>1</v>
      </c>
      <c r="BK681" s="21">
        <f t="shared" si="923"/>
        <v>23703.0689715326</v>
      </c>
      <c r="BQ681" s="12">
        <v>35728</v>
      </c>
      <c r="BR681" s="12">
        <v>0.0253</v>
      </c>
      <c r="BS681" s="13">
        <v>1.35</v>
      </c>
      <c r="BT681" s="14">
        <v>1</v>
      </c>
      <c r="BU681" s="15">
        <f t="shared" si="924"/>
        <v>1220.28984</v>
      </c>
      <c r="BV681" s="12">
        <v>1</v>
      </c>
      <c r="BW681" s="12">
        <v>280</v>
      </c>
      <c r="BX681" s="12">
        <v>1.83</v>
      </c>
      <c r="BY681" s="19">
        <f t="shared" si="925"/>
        <v>3.56684210526316</v>
      </c>
      <c r="BZ681" s="20">
        <v>0</v>
      </c>
      <c r="CA681" s="12">
        <v>1</v>
      </c>
      <c r="CB681" s="12">
        <v>3.11</v>
      </c>
      <c r="CC681" s="9">
        <f t="shared" si="926"/>
        <v>4.11</v>
      </c>
      <c r="CD681" s="10">
        <v>1.325</v>
      </c>
      <c r="CE681" s="22">
        <v>1.015</v>
      </c>
      <c r="CF681" s="21">
        <f t="shared" si="927"/>
        <v>24058.6150061055</v>
      </c>
      <c r="CL681" s="12">
        <v>41312</v>
      </c>
      <c r="CM681" s="12">
        <v>0.0253</v>
      </c>
      <c r="CN681" s="13">
        <v>1.35</v>
      </c>
      <c r="CO681" s="14">
        <v>1</v>
      </c>
      <c r="CP681" s="15">
        <f t="shared" si="928"/>
        <v>1411.01136</v>
      </c>
      <c r="CQ681" s="12">
        <v>1</v>
      </c>
      <c r="CR681" s="12">
        <v>280</v>
      </c>
      <c r="CS681" s="12">
        <v>1.83</v>
      </c>
      <c r="CT681" s="19">
        <f t="shared" si="929"/>
        <v>3.56684210526316</v>
      </c>
      <c r="CU681" s="20">
        <v>0</v>
      </c>
      <c r="CV681" s="12">
        <v>0.99</v>
      </c>
      <c r="CW681" s="12">
        <v>1.98</v>
      </c>
      <c r="CX681" s="9">
        <f t="shared" si="930"/>
        <v>2.9602</v>
      </c>
      <c r="CY681" s="10">
        <v>1.325</v>
      </c>
      <c r="CZ681" s="22">
        <v>1.085</v>
      </c>
      <c r="DA681" s="21">
        <f t="shared" si="931"/>
        <v>21418.1061033292</v>
      </c>
      <c r="DG681" s="12">
        <v>41606</v>
      </c>
      <c r="DH681" s="12">
        <v>0.0253</v>
      </c>
      <c r="DI681" s="13">
        <v>1.35</v>
      </c>
      <c r="DJ681" s="14">
        <v>1</v>
      </c>
      <c r="DK681" s="15">
        <f t="shared" si="932"/>
        <v>1421.05293</v>
      </c>
      <c r="DL681" s="12">
        <v>1</v>
      </c>
      <c r="DM681" s="12">
        <v>280</v>
      </c>
      <c r="DN681" s="12">
        <v>1.83</v>
      </c>
      <c r="DO681" s="19">
        <f t="shared" si="933"/>
        <v>3.56684210526316</v>
      </c>
      <c r="DP681" s="20">
        <v>0</v>
      </c>
      <c r="DQ681" s="12">
        <v>1</v>
      </c>
      <c r="DR681" s="12">
        <v>3.11</v>
      </c>
      <c r="DS681" s="9">
        <f t="shared" si="934"/>
        <v>4.11</v>
      </c>
      <c r="DT681" s="10">
        <v>1.325</v>
      </c>
      <c r="DU681" s="22">
        <v>1.085</v>
      </c>
      <c r="DV681" s="21">
        <f t="shared" si="935"/>
        <v>29948.948390005</v>
      </c>
      <c r="EB681" s="12">
        <v>41606</v>
      </c>
      <c r="EC681" s="12">
        <v>0.02992</v>
      </c>
      <c r="ED681" s="13">
        <v>1.35</v>
      </c>
      <c r="EE681" s="14">
        <v>1</v>
      </c>
      <c r="EF681" s="15">
        <f t="shared" si="936"/>
        <v>1680.549552</v>
      </c>
      <c r="EG681" s="12">
        <v>1</v>
      </c>
      <c r="EH681" s="12">
        <v>280</v>
      </c>
      <c r="EI681" s="12">
        <v>1.92</v>
      </c>
      <c r="EJ681" s="19">
        <f t="shared" si="937"/>
        <v>3.65684210526316</v>
      </c>
      <c r="EK681" s="20">
        <v>0</v>
      </c>
      <c r="EL681" s="12">
        <v>1</v>
      </c>
      <c r="EM681" s="12">
        <v>3.91</v>
      </c>
      <c r="EN681" s="9">
        <f t="shared" si="938"/>
        <v>4.91</v>
      </c>
      <c r="EO681" s="10">
        <v>1.325</v>
      </c>
      <c r="EP681" s="22">
        <v>1.2</v>
      </c>
      <c r="EQ681" s="21">
        <f t="shared" si="939"/>
        <v>47977.3380016269</v>
      </c>
    </row>
    <row r="682" s="1" customFormat="1" customHeight="1" spans="6:147">
      <c r="F682" s="12">
        <v>35434</v>
      </c>
      <c r="G682" s="12">
        <v>0.0253</v>
      </c>
      <c r="H682" s="13">
        <v>1.35</v>
      </c>
      <c r="I682" s="14">
        <v>1</v>
      </c>
      <c r="J682" s="15">
        <f t="shared" si="912"/>
        <v>1210.24827</v>
      </c>
      <c r="K682" s="12">
        <v>1</v>
      </c>
      <c r="L682" s="12">
        <v>280</v>
      </c>
      <c r="M682" s="12">
        <v>1.83</v>
      </c>
      <c r="N682" s="19">
        <f t="shared" si="913"/>
        <v>3.56684210526316</v>
      </c>
      <c r="O682" s="20">
        <v>0</v>
      </c>
      <c r="P682" s="12">
        <v>0.99</v>
      </c>
      <c r="Q682" s="12">
        <v>1.98</v>
      </c>
      <c r="R682" s="9">
        <f t="shared" si="914"/>
        <v>2.9602</v>
      </c>
      <c r="S682" s="10">
        <v>1.325</v>
      </c>
      <c r="T682" s="20">
        <v>1</v>
      </c>
      <c r="U682" s="21">
        <f t="shared" si="915"/>
        <v>16931.4942616146</v>
      </c>
      <c r="AA682" s="12">
        <v>35434</v>
      </c>
      <c r="AB682" s="12">
        <v>0.0253</v>
      </c>
      <c r="AC682" s="13">
        <v>1.35</v>
      </c>
      <c r="AD682" s="14">
        <v>1</v>
      </c>
      <c r="AE682" s="15">
        <f t="shared" si="916"/>
        <v>1210.24827</v>
      </c>
      <c r="AF682" s="12">
        <v>1</v>
      </c>
      <c r="AG682" s="12">
        <v>280</v>
      </c>
      <c r="AH682" s="12">
        <v>1.83</v>
      </c>
      <c r="AI682" s="19">
        <f t="shared" si="917"/>
        <v>3.56684210526316</v>
      </c>
      <c r="AJ682" s="20">
        <v>0</v>
      </c>
      <c r="AK682" s="12">
        <v>0.99</v>
      </c>
      <c r="AL682" s="12">
        <v>1.98</v>
      </c>
      <c r="AM682" s="9">
        <f t="shared" si="918"/>
        <v>2.9602</v>
      </c>
      <c r="AN682" s="10">
        <v>1.325</v>
      </c>
      <c r="AO682" s="22">
        <v>1.015</v>
      </c>
      <c r="AP682" s="21">
        <f t="shared" si="919"/>
        <v>17185.4666755388</v>
      </c>
      <c r="AV682" s="12">
        <v>35728</v>
      </c>
      <c r="AW682" s="12">
        <v>0.0253</v>
      </c>
      <c r="AX682" s="13">
        <v>1.35</v>
      </c>
      <c r="AY682" s="14">
        <v>1</v>
      </c>
      <c r="AZ682" s="15">
        <f t="shared" si="920"/>
        <v>1220.28984</v>
      </c>
      <c r="BA682" s="12">
        <v>1</v>
      </c>
      <c r="BB682" s="12">
        <v>280</v>
      </c>
      <c r="BC682" s="12">
        <v>1.83</v>
      </c>
      <c r="BD682" s="19">
        <f t="shared" si="921"/>
        <v>3.56684210526316</v>
      </c>
      <c r="BE682" s="20">
        <v>0</v>
      </c>
      <c r="BF682" s="12">
        <v>1</v>
      </c>
      <c r="BG682" s="12">
        <v>3.11</v>
      </c>
      <c r="BH682" s="9">
        <f t="shared" si="922"/>
        <v>4.11</v>
      </c>
      <c r="BI682" s="10">
        <v>1.325</v>
      </c>
      <c r="BJ682" s="20">
        <v>1</v>
      </c>
      <c r="BK682" s="21">
        <f t="shared" si="923"/>
        <v>23703.0689715326</v>
      </c>
      <c r="BQ682" s="12">
        <v>35728</v>
      </c>
      <c r="BR682" s="12">
        <v>0.0253</v>
      </c>
      <c r="BS682" s="13">
        <v>1.35</v>
      </c>
      <c r="BT682" s="14">
        <v>1</v>
      </c>
      <c r="BU682" s="15">
        <f t="shared" si="924"/>
        <v>1220.28984</v>
      </c>
      <c r="BV682" s="12">
        <v>1</v>
      </c>
      <c r="BW682" s="12">
        <v>280</v>
      </c>
      <c r="BX682" s="12">
        <v>1.83</v>
      </c>
      <c r="BY682" s="19">
        <f t="shared" si="925"/>
        <v>3.56684210526316</v>
      </c>
      <c r="BZ682" s="20">
        <v>0</v>
      </c>
      <c r="CA682" s="12">
        <v>1</v>
      </c>
      <c r="CB682" s="12">
        <v>3.11</v>
      </c>
      <c r="CC682" s="9">
        <f t="shared" si="926"/>
        <v>4.11</v>
      </c>
      <c r="CD682" s="10">
        <v>1.325</v>
      </c>
      <c r="CE682" s="22">
        <v>1.015</v>
      </c>
      <c r="CF682" s="21">
        <f t="shared" si="927"/>
        <v>24058.6150061055</v>
      </c>
      <c r="CL682" s="12">
        <v>41312</v>
      </c>
      <c r="CM682" s="12">
        <v>0.0253</v>
      </c>
      <c r="CN682" s="13">
        <v>1.35</v>
      </c>
      <c r="CO682" s="14">
        <v>1</v>
      </c>
      <c r="CP682" s="15">
        <f t="shared" si="928"/>
        <v>1411.01136</v>
      </c>
      <c r="CQ682" s="12">
        <v>1</v>
      </c>
      <c r="CR682" s="12">
        <v>280</v>
      </c>
      <c r="CS682" s="12">
        <v>1.83</v>
      </c>
      <c r="CT682" s="19">
        <f t="shared" si="929"/>
        <v>3.56684210526316</v>
      </c>
      <c r="CU682" s="20">
        <v>0</v>
      </c>
      <c r="CV682" s="12">
        <v>0.99</v>
      </c>
      <c r="CW682" s="12">
        <v>1.98</v>
      </c>
      <c r="CX682" s="9">
        <f t="shared" si="930"/>
        <v>2.9602</v>
      </c>
      <c r="CY682" s="10">
        <v>1.325</v>
      </c>
      <c r="CZ682" s="22">
        <v>1.085</v>
      </c>
      <c r="DA682" s="21">
        <f t="shared" si="931"/>
        <v>21418.1061033292</v>
      </c>
      <c r="DG682" s="12">
        <v>41606</v>
      </c>
      <c r="DH682" s="12">
        <v>0.0253</v>
      </c>
      <c r="DI682" s="13">
        <v>1.35</v>
      </c>
      <c r="DJ682" s="14">
        <v>1</v>
      </c>
      <c r="DK682" s="15">
        <f t="shared" si="932"/>
        <v>1421.05293</v>
      </c>
      <c r="DL682" s="12">
        <v>1</v>
      </c>
      <c r="DM682" s="12">
        <v>280</v>
      </c>
      <c r="DN682" s="12">
        <v>1.83</v>
      </c>
      <c r="DO682" s="19">
        <f t="shared" si="933"/>
        <v>3.56684210526316</v>
      </c>
      <c r="DP682" s="20">
        <v>0</v>
      </c>
      <c r="DQ682" s="12">
        <v>1</v>
      </c>
      <c r="DR682" s="12">
        <v>3.11</v>
      </c>
      <c r="DS682" s="9">
        <f t="shared" si="934"/>
        <v>4.11</v>
      </c>
      <c r="DT682" s="10">
        <v>1.325</v>
      </c>
      <c r="DU682" s="22">
        <v>1.085</v>
      </c>
      <c r="DV682" s="21">
        <f t="shared" si="935"/>
        <v>29948.948390005</v>
      </c>
      <c r="EB682" s="12">
        <v>41606</v>
      </c>
      <c r="EC682" s="12">
        <v>0.02992</v>
      </c>
      <c r="ED682" s="13">
        <v>1.35</v>
      </c>
      <c r="EE682" s="14">
        <v>1</v>
      </c>
      <c r="EF682" s="15">
        <f t="shared" si="936"/>
        <v>1680.549552</v>
      </c>
      <c r="EG682" s="12">
        <v>1</v>
      </c>
      <c r="EH682" s="12">
        <v>280</v>
      </c>
      <c r="EI682" s="12">
        <v>1.92</v>
      </c>
      <c r="EJ682" s="19">
        <f t="shared" si="937"/>
        <v>3.65684210526316</v>
      </c>
      <c r="EK682" s="20">
        <v>0</v>
      </c>
      <c r="EL682" s="12">
        <v>1</v>
      </c>
      <c r="EM682" s="12">
        <v>3.91</v>
      </c>
      <c r="EN682" s="9">
        <f t="shared" si="938"/>
        <v>4.91</v>
      </c>
      <c r="EO682" s="10">
        <v>1.325</v>
      </c>
      <c r="EP682" s="22">
        <v>1.2</v>
      </c>
      <c r="EQ682" s="21">
        <f t="shared" si="939"/>
        <v>47977.3380016269</v>
      </c>
    </row>
    <row r="683" s="1" customFormat="1" customHeight="1" spans="6:147">
      <c r="F683" s="12">
        <v>35434</v>
      </c>
      <c r="G683" s="12">
        <v>0.0253</v>
      </c>
      <c r="H683" s="13">
        <v>1.35</v>
      </c>
      <c r="I683" s="14">
        <v>1</v>
      </c>
      <c r="J683" s="15">
        <f t="shared" si="912"/>
        <v>1210.24827</v>
      </c>
      <c r="K683" s="12">
        <v>1</v>
      </c>
      <c r="L683" s="12">
        <v>280</v>
      </c>
      <c r="M683" s="12">
        <v>1.83</v>
      </c>
      <c r="N683" s="19">
        <f t="shared" si="913"/>
        <v>3.56684210526316</v>
      </c>
      <c r="O683" s="20">
        <v>0</v>
      </c>
      <c r="P683" s="12">
        <v>0.99</v>
      </c>
      <c r="Q683" s="12">
        <v>1.98</v>
      </c>
      <c r="R683" s="9">
        <f t="shared" si="914"/>
        <v>2.9602</v>
      </c>
      <c r="S683" s="10">
        <v>1.325</v>
      </c>
      <c r="T683" s="20">
        <v>1</v>
      </c>
      <c r="U683" s="21">
        <f t="shared" si="915"/>
        <v>16931.4942616146</v>
      </c>
      <c r="AA683" s="12">
        <v>35434</v>
      </c>
      <c r="AB683" s="12">
        <v>0.0253</v>
      </c>
      <c r="AC683" s="13">
        <v>1.35</v>
      </c>
      <c r="AD683" s="14">
        <v>1</v>
      </c>
      <c r="AE683" s="15">
        <f t="shared" si="916"/>
        <v>1210.24827</v>
      </c>
      <c r="AF683" s="12">
        <v>1</v>
      </c>
      <c r="AG683" s="12">
        <v>280</v>
      </c>
      <c r="AH683" s="12">
        <v>1.83</v>
      </c>
      <c r="AI683" s="19">
        <f t="shared" si="917"/>
        <v>3.56684210526316</v>
      </c>
      <c r="AJ683" s="20">
        <v>0</v>
      </c>
      <c r="AK683" s="12">
        <v>0.99</v>
      </c>
      <c r="AL683" s="12">
        <v>1.98</v>
      </c>
      <c r="AM683" s="9">
        <f t="shared" si="918"/>
        <v>2.9602</v>
      </c>
      <c r="AN683" s="10">
        <v>1.325</v>
      </c>
      <c r="AO683" s="22">
        <v>1.015</v>
      </c>
      <c r="AP683" s="21">
        <f t="shared" si="919"/>
        <v>17185.4666755388</v>
      </c>
      <c r="AV683" s="12">
        <v>35728</v>
      </c>
      <c r="AW683" s="12">
        <v>0.0253</v>
      </c>
      <c r="AX683" s="13">
        <v>1.35</v>
      </c>
      <c r="AY683" s="14">
        <v>1</v>
      </c>
      <c r="AZ683" s="15">
        <f t="shared" si="920"/>
        <v>1220.28984</v>
      </c>
      <c r="BA683" s="12">
        <v>1</v>
      </c>
      <c r="BB683" s="12">
        <v>280</v>
      </c>
      <c r="BC683" s="12">
        <v>1.83</v>
      </c>
      <c r="BD683" s="19">
        <f t="shared" si="921"/>
        <v>3.56684210526316</v>
      </c>
      <c r="BE683" s="20">
        <v>0</v>
      </c>
      <c r="BF683" s="12">
        <v>1</v>
      </c>
      <c r="BG683" s="12">
        <v>3.11</v>
      </c>
      <c r="BH683" s="9">
        <f t="shared" si="922"/>
        <v>4.11</v>
      </c>
      <c r="BI683" s="10">
        <v>1.325</v>
      </c>
      <c r="BJ683" s="20">
        <v>1</v>
      </c>
      <c r="BK683" s="21">
        <f t="shared" si="923"/>
        <v>23703.0689715326</v>
      </c>
      <c r="BQ683" s="12">
        <v>35728</v>
      </c>
      <c r="BR683" s="12">
        <v>0.0253</v>
      </c>
      <c r="BS683" s="13">
        <v>1.35</v>
      </c>
      <c r="BT683" s="14">
        <v>1</v>
      </c>
      <c r="BU683" s="15">
        <f t="shared" si="924"/>
        <v>1220.28984</v>
      </c>
      <c r="BV683" s="12">
        <v>1</v>
      </c>
      <c r="BW683" s="12">
        <v>280</v>
      </c>
      <c r="BX683" s="12">
        <v>1.83</v>
      </c>
      <c r="BY683" s="19">
        <f t="shared" si="925"/>
        <v>3.56684210526316</v>
      </c>
      <c r="BZ683" s="20">
        <v>0</v>
      </c>
      <c r="CA683" s="12">
        <v>1</v>
      </c>
      <c r="CB683" s="12">
        <v>3.11</v>
      </c>
      <c r="CC683" s="9">
        <f t="shared" si="926"/>
        <v>4.11</v>
      </c>
      <c r="CD683" s="10">
        <v>1.325</v>
      </c>
      <c r="CE683" s="22">
        <v>1.015</v>
      </c>
      <c r="CF683" s="21">
        <f t="shared" si="927"/>
        <v>24058.6150061055</v>
      </c>
      <c r="CL683" s="12">
        <v>41312</v>
      </c>
      <c r="CM683" s="12">
        <v>0.0253</v>
      </c>
      <c r="CN683" s="13">
        <v>1.35</v>
      </c>
      <c r="CO683" s="14">
        <v>1</v>
      </c>
      <c r="CP683" s="15">
        <f t="shared" si="928"/>
        <v>1411.01136</v>
      </c>
      <c r="CQ683" s="12">
        <v>1</v>
      </c>
      <c r="CR683" s="12">
        <v>280</v>
      </c>
      <c r="CS683" s="12">
        <v>1.83</v>
      </c>
      <c r="CT683" s="19">
        <f t="shared" si="929"/>
        <v>3.56684210526316</v>
      </c>
      <c r="CU683" s="20">
        <v>0</v>
      </c>
      <c r="CV683" s="12">
        <v>0.99</v>
      </c>
      <c r="CW683" s="12">
        <v>1.98</v>
      </c>
      <c r="CX683" s="9">
        <f t="shared" si="930"/>
        <v>2.9602</v>
      </c>
      <c r="CY683" s="10">
        <v>1.325</v>
      </c>
      <c r="CZ683" s="22">
        <v>1.085</v>
      </c>
      <c r="DA683" s="21">
        <f t="shared" si="931"/>
        <v>21418.1061033292</v>
      </c>
      <c r="DG683" s="12">
        <v>41606</v>
      </c>
      <c r="DH683" s="12">
        <v>0.0253</v>
      </c>
      <c r="DI683" s="13">
        <v>1.35</v>
      </c>
      <c r="DJ683" s="14">
        <v>1</v>
      </c>
      <c r="DK683" s="15">
        <f t="shared" si="932"/>
        <v>1421.05293</v>
      </c>
      <c r="DL683" s="12">
        <v>1</v>
      </c>
      <c r="DM683" s="12">
        <v>280</v>
      </c>
      <c r="DN683" s="12">
        <v>1.83</v>
      </c>
      <c r="DO683" s="19">
        <f t="shared" si="933"/>
        <v>3.56684210526316</v>
      </c>
      <c r="DP683" s="20">
        <v>0</v>
      </c>
      <c r="DQ683" s="12">
        <v>1</v>
      </c>
      <c r="DR683" s="12">
        <v>3.11</v>
      </c>
      <c r="DS683" s="9">
        <f t="shared" si="934"/>
        <v>4.11</v>
      </c>
      <c r="DT683" s="10">
        <v>1.325</v>
      </c>
      <c r="DU683" s="22">
        <v>1.085</v>
      </c>
      <c r="DV683" s="21">
        <f t="shared" si="935"/>
        <v>29948.948390005</v>
      </c>
      <c r="EB683" s="12">
        <v>41606</v>
      </c>
      <c r="EC683" s="12">
        <v>0.02992</v>
      </c>
      <c r="ED683" s="13">
        <v>1.35</v>
      </c>
      <c r="EE683" s="14">
        <v>1</v>
      </c>
      <c r="EF683" s="15">
        <f t="shared" si="936"/>
        <v>1680.549552</v>
      </c>
      <c r="EG683" s="12">
        <v>1</v>
      </c>
      <c r="EH683" s="12">
        <v>280</v>
      </c>
      <c r="EI683" s="12">
        <v>1.92</v>
      </c>
      <c r="EJ683" s="19">
        <f t="shared" si="937"/>
        <v>3.65684210526316</v>
      </c>
      <c r="EK683" s="20">
        <v>0</v>
      </c>
      <c r="EL683" s="12">
        <v>1</v>
      </c>
      <c r="EM683" s="12">
        <v>3.91</v>
      </c>
      <c r="EN683" s="9">
        <f t="shared" si="938"/>
        <v>4.91</v>
      </c>
      <c r="EO683" s="10">
        <v>1.325</v>
      </c>
      <c r="EP683" s="22">
        <v>1.2</v>
      </c>
      <c r="EQ683" s="21">
        <f t="shared" si="939"/>
        <v>47977.3380016269</v>
      </c>
    </row>
    <row r="684" s="1" customFormat="1" customHeight="1" spans="6:147">
      <c r="F684" s="12">
        <v>35434</v>
      </c>
      <c r="G684" s="12">
        <v>0</v>
      </c>
      <c r="H684" s="13">
        <v>1.35</v>
      </c>
      <c r="I684" s="14">
        <v>1</v>
      </c>
      <c r="J684" s="15">
        <f t="shared" si="912"/>
        <v>0</v>
      </c>
      <c r="K684" s="12">
        <v>1</v>
      </c>
      <c r="L684" s="12">
        <v>280</v>
      </c>
      <c r="M684" s="12">
        <v>1.83</v>
      </c>
      <c r="N684" s="19">
        <f t="shared" si="913"/>
        <v>3.56684210526316</v>
      </c>
      <c r="O684" s="20">
        <v>0</v>
      </c>
      <c r="P684" s="12">
        <v>0.99</v>
      </c>
      <c r="Q684" s="12">
        <v>1.98</v>
      </c>
      <c r="R684" s="9">
        <f t="shared" si="914"/>
        <v>2.9602</v>
      </c>
      <c r="S684" s="10">
        <v>1.325</v>
      </c>
      <c r="T684" s="20">
        <v>1</v>
      </c>
      <c r="U684" s="21">
        <f t="shared" si="915"/>
        <v>0</v>
      </c>
      <c r="AA684" s="12">
        <v>35434</v>
      </c>
      <c r="AB684" s="12">
        <v>0.0253</v>
      </c>
      <c r="AC684" s="13">
        <v>1.35</v>
      </c>
      <c r="AD684" s="14">
        <v>1</v>
      </c>
      <c r="AE684" s="15">
        <f t="shared" si="916"/>
        <v>1210.24827</v>
      </c>
      <c r="AF684" s="12">
        <v>1</v>
      </c>
      <c r="AG684" s="12">
        <v>280</v>
      </c>
      <c r="AH684" s="12">
        <v>1.83</v>
      </c>
      <c r="AI684" s="19">
        <f t="shared" si="917"/>
        <v>3.56684210526316</v>
      </c>
      <c r="AJ684" s="20">
        <v>0</v>
      </c>
      <c r="AK684" s="12">
        <v>0.99</v>
      </c>
      <c r="AL684" s="12">
        <v>1.98</v>
      </c>
      <c r="AM684" s="9">
        <f t="shared" si="918"/>
        <v>2.9602</v>
      </c>
      <c r="AN684" s="10">
        <v>1.325</v>
      </c>
      <c r="AO684" s="22">
        <v>1.015</v>
      </c>
      <c r="AP684" s="21">
        <f t="shared" si="919"/>
        <v>17185.4666755388</v>
      </c>
      <c r="AV684" s="12">
        <v>35728</v>
      </c>
      <c r="AW684" s="12">
        <v>0</v>
      </c>
      <c r="AX684" s="13">
        <v>1.35</v>
      </c>
      <c r="AY684" s="14">
        <v>1</v>
      </c>
      <c r="AZ684" s="15">
        <f t="shared" si="920"/>
        <v>0</v>
      </c>
      <c r="BA684" s="12">
        <v>1</v>
      </c>
      <c r="BB684" s="12">
        <v>280</v>
      </c>
      <c r="BC684" s="12">
        <v>1.83</v>
      </c>
      <c r="BD684" s="19">
        <f t="shared" si="921"/>
        <v>3.56684210526316</v>
      </c>
      <c r="BE684" s="20">
        <v>0</v>
      </c>
      <c r="BF684" s="12">
        <v>1</v>
      </c>
      <c r="BG684" s="12">
        <v>3.11</v>
      </c>
      <c r="BH684" s="9">
        <f t="shared" si="922"/>
        <v>4.11</v>
      </c>
      <c r="BI684" s="10">
        <v>1.325</v>
      </c>
      <c r="BJ684" s="20">
        <v>1</v>
      </c>
      <c r="BK684" s="21">
        <f t="shared" si="923"/>
        <v>0</v>
      </c>
      <c r="BQ684" s="12">
        <v>35728</v>
      </c>
      <c r="BR684" s="12">
        <v>0.0253</v>
      </c>
      <c r="BS684" s="13">
        <v>1.35</v>
      </c>
      <c r="BT684" s="14">
        <v>1</v>
      </c>
      <c r="BU684" s="15">
        <f t="shared" si="924"/>
        <v>1220.28984</v>
      </c>
      <c r="BV684" s="12">
        <v>1</v>
      </c>
      <c r="BW684" s="12">
        <v>280</v>
      </c>
      <c r="BX684" s="12">
        <v>1.83</v>
      </c>
      <c r="BY684" s="19">
        <f t="shared" si="925"/>
        <v>3.56684210526316</v>
      </c>
      <c r="BZ684" s="20">
        <v>0</v>
      </c>
      <c r="CA684" s="12">
        <v>1</v>
      </c>
      <c r="CB684" s="12">
        <v>3.11</v>
      </c>
      <c r="CC684" s="9">
        <f t="shared" si="926"/>
        <v>4.11</v>
      </c>
      <c r="CD684" s="10">
        <v>1.325</v>
      </c>
      <c r="CE684" s="22">
        <v>1.015</v>
      </c>
      <c r="CF684" s="21">
        <f t="shared" si="927"/>
        <v>24058.6150061055</v>
      </c>
      <c r="CL684" s="12">
        <v>41312</v>
      </c>
      <c r="CM684" s="12">
        <v>0.0253</v>
      </c>
      <c r="CN684" s="13">
        <v>1.35</v>
      </c>
      <c r="CO684" s="14">
        <v>1</v>
      </c>
      <c r="CP684" s="15">
        <f t="shared" si="928"/>
        <v>1411.01136</v>
      </c>
      <c r="CQ684" s="12">
        <v>1</v>
      </c>
      <c r="CR684" s="12">
        <v>280</v>
      </c>
      <c r="CS684" s="12">
        <v>1.83</v>
      </c>
      <c r="CT684" s="19">
        <f t="shared" si="929"/>
        <v>3.56684210526316</v>
      </c>
      <c r="CU684" s="20">
        <v>0</v>
      </c>
      <c r="CV684" s="12">
        <v>0.99</v>
      </c>
      <c r="CW684" s="12">
        <v>1.98</v>
      </c>
      <c r="CX684" s="9">
        <f t="shared" si="930"/>
        <v>2.9602</v>
      </c>
      <c r="CY684" s="10">
        <v>1.325</v>
      </c>
      <c r="CZ684" s="22">
        <v>1.085</v>
      </c>
      <c r="DA684" s="21">
        <f t="shared" si="931"/>
        <v>21418.1061033292</v>
      </c>
      <c r="DG684" s="12">
        <v>41606</v>
      </c>
      <c r="DH684" s="12">
        <v>0.0253</v>
      </c>
      <c r="DI684" s="13">
        <v>1.35</v>
      </c>
      <c r="DJ684" s="14">
        <v>1</v>
      </c>
      <c r="DK684" s="15">
        <f t="shared" si="932"/>
        <v>1421.05293</v>
      </c>
      <c r="DL684" s="12">
        <v>1</v>
      </c>
      <c r="DM684" s="12">
        <v>280</v>
      </c>
      <c r="DN684" s="12">
        <v>1.83</v>
      </c>
      <c r="DO684" s="19">
        <f t="shared" si="933"/>
        <v>3.56684210526316</v>
      </c>
      <c r="DP684" s="20">
        <v>0</v>
      </c>
      <c r="DQ684" s="12">
        <v>1</v>
      </c>
      <c r="DR684" s="12">
        <v>3.11</v>
      </c>
      <c r="DS684" s="9">
        <f t="shared" si="934"/>
        <v>4.11</v>
      </c>
      <c r="DT684" s="10">
        <v>1.325</v>
      </c>
      <c r="DU684" s="22">
        <v>1.085</v>
      </c>
      <c r="DV684" s="21">
        <f t="shared" si="935"/>
        <v>29948.948390005</v>
      </c>
      <c r="EB684" s="12">
        <v>41606</v>
      </c>
      <c r="EC684" s="12">
        <v>0.02992</v>
      </c>
      <c r="ED684" s="13">
        <v>1.35</v>
      </c>
      <c r="EE684" s="14">
        <v>1</v>
      </c>
      <c r="EF684" s="15">
        <f t="shared" si="936"/>
        <v>1680.549552</v>
      </c>
      <c r="EG684" s="12">
        <v>1</v>
      </c>
      <c r="EH684" s="12">
        <v>280</v>
      </c>
      <c r="EI684" s="12">
        <v>1.92</v>
      </c>
      <c r="EJ684" s="19">
        <f t="shared" si="937"/>
        <v>3.65684210526316</v>
      </c>
      <c r="EK684" s="20">
        <v>0</v>
      </c>
      <c r="EL684" s="12">
        <v>1</v>
      </c>
      <c r="EM684" s="12">
        <v>3.91</v>
      </c>
      <c r="EN684" s="9">
        <f t="shared" si="938"/>
        <v>4.91</v>
      </c>
      <c r="EO684" s="10">
        <v>1.325</v>
      </c>
      <c r="EP684" s="22">
        <v>1.2</v>
      </c>
      <c r="EQ684" s="21">
        <f t="shared" si="939"/>
        <v>47977.3380016269</v>
      </c>
    </row>
    <row r="685" s="1" customFormat="1" customHeight="1" spans="6:147">
      <c r="F685" s="12">
        <v>35434</v>
      </c>
      <c r="G685" s="12">
        <v>0</v>
      </c>
      <c r="H685" s="13">
        <v>1.35</v>
      </c>
      <c r="I685" s="14">
        <v>1</v>
      </c>
      <c r="J685" s="15">
        <f t="shared" si="912"/>
        <v>0</v>
      </c>
      <c r="K685" s="12">
        <v>1</v>
      </c>
      <c r="L685" s="12">
        <v>280</v>
      </c>
      <c r="M685" s="12">
        <v>1.83</v>
      </c>
      <c r="N685" s="19">
        <f t="shared" si="913"/>
        <v>3.56684210526316</v>
      </c>
      <c r="O685" s="20">
        <v>0</v>
      </c>
      <c r="P685" s="12">
        <v>0.99</v>
      </c>
      <c r="Q685" s="12">
        <v>1.98</v>
      </c>
      <c r="R685" s="9">
        <f t="shared" si="914"/>
        <v>2.9602</v>
      </c>
      <c r="S685" s="10">
        <v>1.325</v>
      </c>
      <c r="T685" s="20">
        <v>1</v>
      </c>
      <c r="U685" s="21">
        <f t="shared" si="915"/>
        <v>0</v>
      </c>
      <c r="AA685" s="12">
        <v>35434</v>
      </c>
      <c r="AB685" s="12">
        <v>0.0253</v>
      </c>
      <c r="AC685" s="13">
        <v>1.35</v>
      </c>
      <c r="AD685" s="14">
        <v>1</v>
      </c>
      <c r="AE685" s="15">
        <f t="shared" si="916"/>
        <v>1210.24827</v>
      </c>
      <c r="AF685" s="12">
        <v>1</v>
      </c>
      <c r="AG685" s="12">
        <v>280</v>
      </c>
      <c r="AH685" s="12">
        <v>1.83</v>
      </c>
      <c r="AI685" s="19">
        <f t="shared" si="917"/>
        <v>3.56684210526316</v>
      </c>
      <c r="AJ685" s="20">
        <v>0</v>
      </c>
      <c r="AK685" s="12">
        <v>0.99</v>
      </c>
      <c r="AL685" s="12">
        <v>1.98</v>
      </c>
      <c r="AM685" s="9">
        <f t="shared" si="918"/>
        <v>2.9602</v>
      </c>
      <c r="AN685" s="10">
        <v>1.325</v>
      </c>
      <c r="AO685" s="22">
        <v>1.015</v>
      </c>
      <c r="AP685" s="21">
        <f t="shared" si="919"/>
        <v>17185.4666755388</v>
      </c>
      <c r="AV685" s="12">
        <v>35728</v>
      </c>
      <c r="AW685" s="12">
        <v>0</v>
      </c>
      <c r="AX685" s="13">
        <v>1.35</v>
      </c>
      <c r="AY685" s="14">
        <v>1</v>
      </c>
      <c r="AZ685" s="15">
        <f t="shared" si="920"/>
        <v>0</v>
      </c>
      <c r="BA685" s="12">
        <v>1</v>
      </c>
      <c r="BB685" s="12">
        <v>280</v>
      </c>
      <c r="BC685" s="12">
        <v>1.83</v>
      </c>
      <c r="BD685" s="19">
        <f t="shared" si="921"/>
        <v>3.56684210526316</v>
      </c>
      <c r="BE685" s="20">
        <v>0</v>
      </c>
      <c r="BF685" s="12">
        <v>1</v>
      </c>
      <c r="BG685" s="12">
        <v>3.11</v>
      </c>
      <c r="BH685" s="9">
        <f t="shared" si="922"/>
        <v>4.11</v>
      </c>
      <c r="BI685" s="10">
        <v>1.325</v>
      </c>
      <c r="BJ685" s="20">
        <v>1</v>
      </c>
      <c r="BK685" s="21">
        <f t="shared" si="923"/>
        <v>0</v>
      </c>
      <c r="BQ685" s="12">
        <v>35728</v>
      </c>
      <c r="BR685" s="12">
        <v>0.0253</v>
      </c>
      <c r="BS685" s="13">
        <v>1.35</v>
      </c>
      <c r="BT685" s="14">
        <v>1</v>
      </c>
      <c r="BU685" s="15">
        <f t="shared" si="924"/>
        <v>1220.28984</v>
      </c>
      <c r="BV685" s="12">
        <v>1</v>
      </c>
      <c r="BW685" s="12">
        <v>280</v>
      </c>
      <c r="BX685" s="12">
        <v>1.83</v>
      </c>
      <c r="BY685" s="19">
        <f t="shared" si="925"/>
        <v>3.56684210526316</v>
      </c>
      <c r="BZ685" s="20">
        <v>0</v>
      </c>
      <c r="CA685" s="12">
        <v>1</v>
      </c>
      <c r="CB685" s="12">
        <v>3.11</v>
      </c>
      <c r="CC685" s="9">
        <f t="shared" si="926"/>
        <v>4.11</v>
      </c>
      <c r="CD685" s="10">
        <v>1.325</v>
      </c>
      <c r="CE685" s="22">
        <v>1.015</v>
      </c>
      <c r="CF685" s="21">
        <f t="shared" si="927"/>
        <v>24058.6150061055</v>
      </c>
      <c r="CL685" s="12">
        <v>41312</v>
      </c>
      <c r="CM685" s="12">
        <v>0.0253</v>
      </c>
      <c r="CN685" s="13">
        <v>1.35</v>
      </c>
      <c r="CO685" s="14">
        <v>1</v>
      </c>
      <c r="CP685" s="15">
        <f t="shared" si="928"/>
        <v>1411.01136</v>
      </c>
      <c r="CQ685" s="12">
        <v>1</v>
      </c>
      <c r="CR685" s="12">
        <v>280</v>
      </c>
      <c r="CS685" s="12">
        <v>1.83</v>
      </c>
      <c r="CT685" s="19">
        <f t="shared" si="929"/>
        <v>3.56684210526316</v>
      </c>
      <c r="CU685" s="20">
        <v>0</v>
      </c>
      <c r="CV685" s="12">
        <v>0.99</v>
      </c>
      <c r="CW685" s="12">
        <v>1.98</v>
      </c>
      <c r="CX685" s="9">
        <f t="shared" si="930"/>
        <v>2.9602</v>
      </c>
      <c r="CY685" s="10">
        <v>1.325</v>
      </c>
      <c r="CZ685" s="22">
        <v>1.085</v>
      </c>
      <c r="DA685" s="21">
        <f t="shared" si="931"/>
        <v>21418.1061033292</v>
      </c>
      <c r="DG685" s="12">
        <v>41606</v>
      </c>
      <c r="DH685" s="12">
        <v>0.0253</v>
      </c>
      <c r="DI685" s="13">
        <v>1.35</v>
      </c>
      <c r="DJ685" s="14">
        <v>1</v>
      </c>
      <c r="DK685" s="15">
        <f t="shared" si="932"/>
        <v>1421.05293</v>
      </c>
      <c r="DL685" s="12">
        <v>1</v>
      </c>
      <c r="DM685" s="12">
        <v>280</v>
      </c>
      <c r="DN685" s="12">
        <v>1.83</v>
      </c>
      <c r="DO685" s="19">
        <f t="shared" si="933"/>
        <v>3.56684210526316</v>
      </c>
      <c r="DP685" s="20">
        <v>0</v>
      </c>
      <c r="DQ685" s="12">
        <v>1</v>
      </c>
      <c r="DR685" s="12">
        <v>3.11</v>
      </c>
      <c r="DS685" s="9">
        <f t="shared" si="934"/>
        <v>4.11</v>
      </c>
      <c r="DT685" s="10">
        <v>1.325</v>
      </c>
      <c r="DU685" s="22">
        <v>1.085</v>
      </c>
      <c r="DV685" s="21">
        <f t="shared" si="935"/>
        <v>29948.948390005</v>
      </c>
      <c r="EB685" s="12">
        <v>41606</v>
      </c>
      <c r="EC685" s="12">
        <v>0.02992</v>
      </c>
      <c r="ED685" s="13">
        <v>1.35</v>
      </c>
      <c r="EE685" s="14">
        <v>1</v>
      </c>
      <c r="EF685" s="15">
        <f t="shared" si="936"/>
        <v>1680.549552</v>
      </c>
      <c r="EG685" s="12">
        <v>1</v>
      </c>
      <c r="EH685" s="12">
        <v>280</v>
      </c>
      <c r="EI685" s="12">
        <v>1.92</v>
      </c>
      <c r="EJ685" s="19">
        <f t="shared" si="937"/>
        <v>3.65684210526316</v>
      </c>
      <c r="EK685" s="20">
        <v>0</v>
      </c>
      <c r="EL685" s="12">
        <v>1</v>
      </c>
      <c r="EM685" s="12">
        <v>3.91</v>
      </c>
      <c r="EN685" s="9">
        <f t="shared" si="938"/>
        <v>4.91</v>
      </c>
      <c r="EO685" s="10">
        <v>1.325</v>
      </c>
      <c r="EP685" s="22">
        <v>1.2</v>
      </c>
      <c r="EQ685" s="21">
        <f t="shared" si="939"/>
        <v>47977.3380016269</v>
      </c>
    </row>
    <row r="686" s="1" customFormat="1" customHeight="1" spans="6:147">
      <c r="F686" s="12">
        <v>35434</v>
      </c>
      <c r="G686" s="12">
        <v>0</v>
      </c>
      <c r="H686" s="13">
        <v>1.35</v>
      </c>
      <c r="I686" s="14">
        <v>1</v>
      </c>
      <c r="J686" s="15">
        <f t="shared" si="912"/>
        <v>0</v>
      </c>
      <c r="K686" s="12">
        <v>1</v>
      </c>
      <c r="L686" s="12">
        <v>280</v>
      </c>
      <c r="M686" s="12">
        <v>1.83</v>
      </c>
      <c r="N686" s="19">
        <f t="shared" si="913"/>
        <v>3.56684210526316</v>
      </c>
      <c r="O686" s="20">
        <v>0</v>
      </c>
      <c r="P686" s="12">
        <v>0.99</v>
      </c>
      <c r="Q686" s="12">
        <v>1.98</v>
      </c>
      <c r="R686" s="9">
        <f t="shared" si="914"/>
        <v>2.9602</v>
      </c>
      <c r="S686" s="10">
        <v>1.325</v>
      </c>
      <c r="T686" s="20">
        <v>1</v>
      </c>
      <c r="U686" s="21">
        <f t="shared" si="915"/>
        <v>0</v>
      </c>
      <c r="AA686" s="12">
        <v>35434</v>
      </c>
      <c r="AB686" s="12">
        <v>0.0253</v>
      </c>
      <c r="AC686" s="13">
        <v>1.35</v>
      </c>
      <c r="AD686" s="14">
        <v>1</v>
      </c>
      <c r="AE686" s="15">
        <f t="shared" si="916"/>
        <v>1210.24827</v>
      </c>
      <c r="AF686" s="12">
        <v>1</v>
      </c>
      <c r="AG686" s="12">
        <v>280</v>
      </c>
      <c r="AH686" s="12">
        <v>1.83</v>
      </c>
      <c r="AI686" s="19">
        <f t="shared" si="917"/>
        <v>3.56684210526316</v>
      </c>
      <c r="AJ686" s="20">
        <v>0</v>
      </c>
      <c r="AK686" s="12">
        <v>0.99</v>
      </c>
      <c r="AL686" s="12">
        <v>1.98</v>
      </c>
      <c r="AM686" s="9">
        <f t="shared" si="918"/>
        <v>2.9602</v>
      </c>
      <c r="AN686" s="10">
        <v>1.325</v>
      </c>
      <c r="AO686" s="22">
        <v>1.015</v>
      </c>
      <c r="AP686" s="21">
        <f t="shared" si="919"/>
        <v>17185.4666755388</v>
      </c>
      <c r="AV686" s="12">
        <v>35728</v>
      </c>
      <c r="AW686" s="12">
        <v>0</v>
      </c>
      <c r="AX686" s="13">
        <v>1.35</v>
      </c>
      <c r="AY686" s="14">
        <v>1</v>
      </c>
      <c r="AZ686" s="15">
        <f t="shared" si="920"/>
        <v>0</v>
      </c>
      <c r="BA686" s="12">
        <v>1</v>
      </c>
      <c r="BB686" s="12">
        <v>280</v>
      </c>
      <c r="BC686" s="12">
        <v>1.83</v>
      </c>
      <c r="BD686" s="19">
        <f t="shared" si="921"/>
        <v>3.56684210526316</v>
      </c>
      <c r="BE686" s="20">
        <v>0</v>
      </c>
      <c r="BF686" s="12">
        <v>1</v>
      </c>
      <c r="BG686" s="12">
        <v>3.11</v>
      </c>
      <c r="BH686" s="9">
        <f t="shared" si="922"/>
        <v>4.11</v>
      </c>
      <c r="BI686" s="10">
        <v>1.325</v>
      </c>
      <c r="BJ686" s="20">
        <v>1</v>
      </c>
      <c r="BK686" s="21">
        <f t="shared" si="923"/>
        <v>0</v>
      </c>
      <c r="BQ686" s="12">
        <v>35728</v>
      </c>
      <c r="BR686" s="12">
        <v>0.0253</v>
      </c>
      <c r="BS686" s="13">
        <v>1.35</v>
      </c>
      <c r="BT686" s="14">
        <v>1</v>
      </c>
      <c r="BU686" s="15">
        <f t="shared" si="924"/>
        <v>1220.28984</v>
      </c>
      <c r="BV686" s="12">
        <v>1</v>
      </c>
      <c r="BW686" s="12">
        <v>280</v>
      </c>
      <c r="BX686" s="12">
        <v>1.83</v>
      </c>
      <c r="BY686" s="19">
        <f t="shared" si="925"/>
        <v>3.56684210526316</v>
      </c>
      <c r="BZ686" s="20">
        <v>0</v>
      </c>
      <c r="CA686" s="12">
        <v>1</v>
      </c>
      <c r="CB686" s="12">
        <v>3.11</v>
      </c>
      <c r="CC686" s="9">
        <f t="shared" si="926"/>
        <v>4.11</v>
      </c>
      <c r="CD686" s="10">
        <v>1.325</v>
      </c>
      <c r="CE686" s="22">
        <v>1.015</v>
      </c>
      <c r="CF686" s="21">
        <f t="shared" si="927"/>
        <v>24058.6150061055</v>
      </c>
      <c r="CL686" s="12">
        <v>41312</v>
      </c>
      <c r="CM686" s="12">
        <v>0.0253</v>
      </c>
      <c r="CN686" s="13">
        <v>1.35</v>
      </c>
      <c r="CO686" s="14">
        <v>1</v>
      </c>
      <c r="CP686" s="15">
        <f t="shared" si="928"/>
        <v>1411.01136</v>
      </c>
      <c r="CQ686" s="12">
        <v>1</v>
      </c>
      <c r="CR686" s="12">
        <v>280</v>
      </c>
      <c r="CS686" s="12">
        <v>1.83</v>
      </c>
      <c r="CT686" s="19">
        <f t="shared" si="929"/>
        <v>3.56684210526316</v>
      </c>
      <c r="CU686" s="20">
        <v>0</v>
      </c>
      <c r="CV686" s="12">
        <v>0.99</v>
      </c>
      <c r="CW686" s="12">
        <v>1.98</v>
      </c>
      <c r="CX686" s="9">
        <f t="shared" si="930"/>
        <v>2.9602</v>
      </c>
      <c r="CY686" s="10">
        <v>1.325</v>
      </c>
      <c r="CZ686" s="22">
        <v>1.085</v>
      </c>
      <c r="DA686" s="21">
        <f t="shared" si="931"/>
        <v>21418.1061033292</v>
      </c>
      <c r="DG686" s="12">
        <v>41606</v>
      </c>
      <c r="DH686" s="12">
        <v>0.0253</v>
      </c>
      <c r="DI686" s="13">
        <v>1.35</v>
      </c>
      <c r="DJ686" s="14">
        <v>1</v>
      </c>
      <c r="DK686" s="15">
        <f t="shared" si="932"/>
        <v>1421.05293</v>
      </c>
      <c r="DL686" s="12">
        <v>1</v>
      </c>
      <c r="DM686" s="12">
        <v>280</v>
      </c>
      <c r="DN686" s="12">
        <v>1.83</v>
      </c>
      <c r="DO686" s="19">
        <f t="shared" si="933"/>
        <v>3.56684210526316</v>
      </c>
      <c r="DP686" s="20">
        <v>0</v>
      </c>
      <c r="DQ686" s="12">
        <v>1</v>
      </c>
      <c r="DR686" s="12">
        <v>3.11</v>
      </c>
      <c r="DS686" s="9">
        <f t="shared" si="934"/>
        <v>4.11</v>
      </c>
      <c r="DT686" s="10">
        <v>1.325</v>
      </c>
      <c r="DU686" s="22">
        <v>1.085</v>
      </c>
      <c r="DV686" s="21">
        <f t="shared" si="935"/>
        <v>29948.948390005</v>
      </c>
      <c r="EB686" s="12">
        <v>41606</v>
      </c>
      <c r="EC686" s="12">
        <v>0.02992</v>
      </c>
      <c r="ED686" s="13">
        <v>1.35</v>
      </c>
      <c r="EE686" s="14">
        <v>1</v>
      </c>
      <c r="EF686" s="15">
        <f t="shared" si="936"/>
        <v>1680.549552</v>
      </c>
      <c r="EG686" s="12">
        <v>1</v>
      </c>
      <c r="EH686" s="12">
        <v>280</v>
      </c>
      <c r="EI686" s="12">
        <v>1.92</v>
      </c>
      <c r="EJ686" s="19">
        <f t="shared" si="937"/>
        <v>3.65684210526316</v>
      </c>
      <c r="EK686" s="20">
        <v>0</v>
      </c>
      <c r="EL686" s="12">
        <v>1</v>
      </c>
      <c r="EM686" s="12">
        <v>3.91</v>
      </c>
      <c r="EN686" s="9">
        <f t="shared" si="938"/>
        <v>4.91</v>
      </c>
      <c r="EO686" s="10">
        <v>1.325</v>
      </c>
      <c r="EP686" s="22">
        <v>1.2</v>
      </c>
      <c r="EQ686" s="21">
        <f t="shared" si="939"/>
        <v>47977.3380016269</v>
      </c>
    </row>
    <row r="687" s="1" customFormat="1" customHeight="1" spans="6:147">
      <c r="F687" s="12">
        <v>35434</v>
      </c>
      <c r="G687" s="12">
        <v>0</v>
      </c>
      <c r="H687" s="13">
        <v>1.35</v>
      </c>
      <c r="I687" s="14">
        <v>1</v>
      </c>
      <c r="J687" s="15">
        <f t="shared" si="912"/>
        <v>0</v>
      </c>
      <c r="K687" s="12">
        <v>1</v>
      </c>
      <c r="L687" s="12">
        <v>280</v>
      </c>
      <c r="M687" s="12">
        <v>1.83</v>
      </c>
      <c r="N687" s="19">
        <f t="shared" si="913"/>
        <v>3.56684210526316</v>
      </c>
      <c r="O687" s="20">
        <v>0</v>
      </c>
      <c r="P687" s="12">
        <v>0.99</v>
      </c>
      <c r="Q687" s="12">
        <v>1.98</v>
      </c>
      <c r="R687" s="9">
        <f t="shared" si="914"/>
        <v>2.9602</v>
      </c>
      <c r="S687" s="10">
        <v>1.325</v>
      </c>
      <c r="T687" s="20">
        <v>1</v>
      </c>
      <c r="U687" s="21">
        <f t="shared" si="915"/>
        <v>0</v>
      </c>
      <c r="AA687" s="12">
        <v>35434</v>
      </c>
      <c r="AB687" s="12">
        <v>0.0253</v>
      </c>
      <c r="AC687" s="13">
        <v>1.35</v>
      </c>
      <c r="AD687" s="14">
        <v>1</v>
      </c>
      <c r="AE687" s="15">
        <f t="shared" si="916"/>
        <v>1210.24827</v>
      </c>
      <c r="AF687" s="12">
        <v>1</v>
      </c>
      <c r="AG687" s="12">
        <v>280</v>
      </c>
      <c r="AH687" s="12">
        <v>1.83</v>
      </c>
      <c r="AI687" s="19">
        <f t="shared" si="917"/>
        <v>3.56684210526316</v>
      </c>
      <c r="AJ687" s="20">
        <v>0</v>
      </c>
      <c r="AK687" s="12">
        <v>0.99</v>
      </c>
      <c r="AL687" s="12">
        <v>1.98</v>
      </c>
      <c r="AM687" s="9">
        <f t="shared" si="918"/>
        <v>2.9602</v>
      </c>
      <c r="AN687" s="10">
        <v>1.325</v>
      </c>
      <c r="AO687" s="22">
        <v>1.015</v>
      </c>
      <c r="AP687" s="21">
        <f t="shared" si="919"/>
        <v>17185.4666755388</v>
      </c>
      <c r="AV687" s="12">
        <v>35728</v>
      </c>
      <c r="AW687" s="12">
        <v>0</v>
      </c>
      <c r="AX687" s="13">
        <v>1.35</v>
      </c>
      <c r="AY687" s="14">
        <v>1</v>
      </c>
      <c r="AZ687" s="15">
        <f t="shared" si="920"/>
        <v>0</v>
      </c>
      <c r="BA687" s="12">
        <v>1</v>
      </c>
      <c r="BB687" s="12">
        <v>280</v>
      </c>
      <c r="BC687" s="12">
        <v>1.83</v>
      </c>
      <c r="BD687" s="19">
        <f t="shared" si="921"/>
        <v>3.56684210526316</v>
      </c>
      <c r="BE687" s="20">
        <v>0</v>
      </c>
      <c r="BF687" s="12">
        <v>1</v>
      </c>
      <c r="BG687" s="12">
        <v>3.11</v>
      </c>
      <c r="BH687" s="9">
        <f t="shared" si="922"/>
        <v>4.11</v>
      </c>
      <c r="BI687" s="10">
        <v>1.325</v>
      </c>
      <c r="BJ687" s="20">
        <v>1</v>
      </c>
      <c r="BK687" s="21">
        <f t="shared" si="923"/>
        <v>0</v>
      </c>
      <c r="BQ687" s="12">
        <v>35728</v>
      </c>
      <c r="BR687" s="12">
        <v>0.0253</v>
      </c>
      <c r="BS687" s="13">
        <v>1.35</v>
      </c>
      <c r="BT687" s="14">
        <v>1</v>
      </c>
      <c r="BU687" s="15">
        <f t="shared" si="924"/>
        <v>1220.28984</v>
      </c>
      <c r="BV687" s="12">
        <v>1</v>
      </c>
      <c r="BW687" s="12">
        <v>280</v>
      </c>
      <c r="BX687" s="12">
        <v>1.83</v>
      </c>
      <c r="BY687" s="19">
        <f t="shared" si="925"/>
        <v>3.56684210526316</v>
      </c>
      <c r="BZ687" s="20">
        <v>0</v>
      </c>
      <c r="CA687" s="12">
        <v>1</v>
      </c>
      <c r="CB687" s="12">
        <v>3.11</v>
      </c>
      <c r="CC687" s="9">
        <f t="shared" si="926"/>
        <v>4.11</v>
      </c>
      <c r="CD687" s="10">
        <v>1.325</v>
      </c>
      <c r="CE687" s="22">
        <v>1.015</v>
      </c>
      <c r="CF687" s="21">
        <f t="shared" si="927"/>
        <v>24058.6150061055</v>
      </c>
      <c r="CL687" s="12">
        <v>41312</v>
      </c>
      <c r="CM687" s="12">
        <v>0.0253</v>
      </c>
      <c r="CN687" s="13">
        <v>1.35</v>
      </c>
      <c r="CO687" s="14">
        <v>1</v>
      </c>
      <c r="CP687" s="15">
        <f t="shared" si="928"/>
        <v>1411.01136</v>
      </c>
      <c r="CQ687" s="12">
        <v>1</v>
      </c>
      <c r="CR687" s="12">
        <v>280</v>
      </c>
      <c r="CS687" s="12">
        <v>1.83</v>
      </c>
      <c r="CT687" s="19">
        <f t="shared" si="929"/>
        <v>3.56684210526316</v>
      </c>
      <c r="CU687" s="20">
        <v>0</v>
      </c>
      <c r="CV687" s="12">
        <v>0.99</v>
      </c>
      <c r="CW687" s="12">
        <v>1.98</v>
      </c>
      <c r="CX687" s="9">
        <f t="shared" si="930"/>
        <v>2.9602</v>
      </c>
      <c r="CY687" s="10">
        <v>1.325</v>
      </c>
      <c r="CZ687" s="22">
        <v>1.085</v>
      </c>
      <c r="DA687" s="21">
        <f t="shared" si="931"/>
        <v>21418.1061033292</v>
      </c>
      <c r="DG687" s="12">
        <v>41606</v>
      </c>
      <c r="DH687" s="12">
        <v>0.0253</v>
      </c>
      <c r="DI687" s="13">
        <v>1.35</v>
      </c>
      <c r="DJ687" s="14">
        <v>1</v>
      </c>
      <c r="DK687" s="15">
        <f t="shared" si="932"/>
        <v>1421.05293</v>
      </c>
      <c r="DL687" s="12">
        <v>1</v>
      </c>
      <c r="DM687" s="12">
        <v>280</v>
      </c>
      <c r="DN687" s="12">
        <v>1.83</v>
      </c>
      <c r="DO687" s="19">
        <f t="shared" si="933"/>
        <v>3.56684210526316</v>
      </c>
      <c r="DP687" s="20">
        <v>0</v>
      </c>
      <c r="DQ687" s="12">
        <v>1</v>
      </c>
      <c r="DR687" s="12">
        <v>3.11</v>
      </c>
      <c r="DS687" s="9">
        <f t="shared" si="934"/>
        <v>4.11</v>
      </c>
      <c r="DT687" s="10">
        <v>1.325</v>
      </c>
      <c r="DU687" s="22">
        <v>1.085</v>
      </c>
      <c r="DV687" s="21">
        <f t="shared" si="935"/>
        <v>29948.948390005</v>
      </c>
      <c r="EB687" s="12">
        <v>41606</v>
      </c>
      <c r="EC687" s="12">
        <v>0.02992</v>
      </c>
      <c r="ED687" s="13">
        <v>1.35</v>
      </c>
      <c r="EE687" s="14">
        <v>1</v>
      </c>
      <c r="EF687" s="15">
        <f t="shared" si="936"/>
        <v>1680.549552</v>
      </c>
      <c r="EG687" s="12">
        <v>1</v>
      </c>
      <c r="EH687" s="12">
        <v>280</v>
      </c>
      <c r="EI687" s="12">
        <v>1.92</v>
      </c>
      <c r="EJ687" s="19">
        <f t="shared" si="937"/>
        <v>3.65684210526316</v>
      </c>
      <c r="EK687" s="20">
        <v>0</v>
      </c>
      <c r="EL687" s="12">
        <v>1</v>
      </c>
      <c r="EM687" s="12">
        <v>3.91</v>
      </c>
      <c r="EN687" s="9">
        <f t="shared" si="938"/>
        <v>4.91</v>
      </c>
      <c r="EO687" s="10">
        <v>1.325</v>
      </c>
      <c r="EP687" s="22">
        <v>1.2</v>
      </c>
      <c r="EQ687" s="21">
        <f t="shared" si="939"/>
        <v>47977.3380016269</v>
      </c>
    </row>
    <row r="688" s="1" customFormat="1" customHeight="1" spans="6:147">
      <c r="F688" s="12">
        <v>35434</v>
      </c>
      <c r="G688" s="12">
        <v>0</v>
      </c>
      <c r="H688" s="13">
        <v>1.35</v>
      </c>
      <c r="I688" s="14">
        <v>1</v>
      </c>
      <c r="J688" s="15">
        <f t="shared" si="912"/>
        <v>0</v>
      </c>
      <c r="K688" s="12">
        <v>1</v>
      </c>
      <c r="L688" s="12">
        <v>280</v>
      </c>
      <c r="M688" s="12">
        <v>1.83</v>
      </c>
      <c r="N688" s="19">
        <f t="shared" si="913"/>
        <v>3.56684210526316</v>
      </c>
      <c r="O688" s="20">
        <v>0</v>
      </c>
      <c r="P688" s="12">
        <v>0.99</v>
      </c>
      <c r="Q688" s="12">
        <v>1.98</v>
      </c>
      <c r="R688" s="9">
        <f t="shared" si="914"/>
        <v>2.9602</v>
      </c>
      <c r="S688" s="10">
        <v>1.325</v>
      </c>
      <c r="T688" s="20">
        <v>1</v>
      </c>
      <c r="U688" s="21">
        <f t="shared" si="915"/>
        <v>0</v>
      </c>
      <c r="AA688" s="12">
        <v>35434</v>
      </c>
      <c r="AB688" s="12">
        <v>0.0253</v>
      </c>
      <c r="AC688" s="13">
        <v>1.35</v>
      </c>
      <c r="AD688" s="14">
        <v>1</v>
      </c>
      <c r="AE688" s="15">
        <f t="shared" si="916"/>
        <v>1210.24827</v>
      </c>
      <c r="AF688" s="12">
        <v>1</v>
      </c>
      <c r="AG688" s="12">
        <v>280</v>
      </c>
      <c r="AH688" s="12">
        <v>1.83</v>
      </c>
      <c r="AI688" s="19">
        <f t="shared" si="917"/>
        <v>3.56684210526316</v>
      </c>
      <c r="AJ688" s="20">
        <v>0</v>
      </c>
      <c r="AK688" s="12">
        <v>0.99</v>
      </c>
      <c r="AL688" s="12">
        <v>1.98</v>
      </c>
      <c r="AM688" s="9">
        <f t="shared" si="918"/>
        <v>2.9602</v>
      </c>
      <c r="AN688" s="10">
        <v>1.325</v>
      </c>
      <c r="AO688" s="22">
        <v>1.015</v>
      </c>
      <c r="AP688" s="21">
        <f t="shared" si="919"/>
        <v>17185.4666755388</v>
      </c>
      <c r="AV688" s="12">
        <v>35728</v>
      </c>
      <c r="AW688" s="12">
        <v>0</v>
      </c>
      <c r="AX688" s="13">
        <v>1.35</v>
      </c>
      <c r="AY688" s="14">
        <v>1</v>
      </c>
      <c r="AZ688" s="15">
        <f t="shared" si="920"/>
        <v>0</v>
      </c>
      <c r="BA688" s="12">
        <v>1</v>
      </c>
      <c r="BB688" s="12">
        <v>280</v>
      </c>
      <c r="BC688" s="12">
        <v>1.83</v>
      </c>
      <c r="BD688" s="19">
        <f t="shared" si="921"/>
        <v>3.56684210526316</v>
      </c>
      <c r="BE688" s="20">
        <v>0</v>
      </c>
      <c r="BF688" s="12">
        <v>1</v>
      </c>
      <c r="BG688" s="12">
        <v>3.11</v>
      </c>
      <c r="BH688" s="9">
        <f t="shared" si="922"/>
        <v>4.11</v>
      </c>
      <c r="BI688" s="10">
        <v>1.325</v>
      </c>
      <c r="BJ688" s="20">
        <v>1</v>
      </c>
      <c r="BK688" s="21">
        <f t="shared" si="923"/>
        <v>0</v>
      </c>
      <c r="BQ688" s="12">
        <v>35728</v>
      </c>
      <c r="BR688" s="12">
        <v>0.0253</v>
      </c>
      <c r="BS688" s="13">
        <v>1.35</v>
      </c>
      <c r="BT688" s="14">
        <v>1</v>
      </c>
      <c r="BU688" s="15">
        <f t="shared" si="924"/>
        <v>1220.28984</v>
      </c>
      <c r="BV688" s="12">
        <v>1</v>
      </c>
      <c r="BW688" s="12">
        <v>280</v>
      </c>
      <c r="BX688" s="12">
        <v>1.83</v>
      </c>
      <c r="BY688" s="19">
        <f t="shared" si="925"/>
        <v>3.56684210526316</v>
      </c>
      <c r="BZ688" s="20">
        <v>0</v>
      </c>
      <c r="CA688" s="12">
        <v>1</v>
      </c>
      <c r="CB688" s="12">
        <v>3.11</v>
      </c>
      <c r="CC688" s="9">
        <f t="shared" si="926"/>
        <v>4.11</v>
      </c>
      <c r="CD688" s="10">
        <v>1.325</v>
      </c>
      <c r="CE688" s="22">
        <v>1.015</v>
      </c>
      <c r="CF688" s="21">
        <f t="shared" si="927"/>
        <v>24058.6150061055</v>
      </c>
      <c r="CL688" s="12">
        <v>41312</v>
      </c>
      <c r="CM688" s="12">
        <v>0.0253</v>
      </c>
      <c r="CN688" s="13">
        <v>1.35</v>
      </c>
      <c r="CO688" s="14">
        <v>1</v>
      </c>
      <c r="CP688" s="15">
        <f t="shared" si="928"/>
        <v>1411.01136</v>
      </c>
      <c r="CQ688" s="12">
        <v>1</v>
      </c>
      <c r="CR688" s="12">
        <v>280</v>
      </c>
      <c r="CS688" s="12">
        <v>1.83</v>
      </c>
      <c r="CT688" s="19">
        <f t="shared" si="929"/>
        <v>3.56684210526316</v>
      </c>
      <c r="CU688" s="20">
        <v>0</v>
      </c>
      <c r="CV688" s="12">
        <v>0.99</v>
      </c>
      <c r="CW688" s="12">
        <v>1.98</v>
      </c>
      <c r="CX688" s="9">
        <f t="shared" si="930"/>
        <v>2.9602</v>
      </c>
      <c r="CY688" s="10">
        <v>1.325</v>
      </c>
      <c r="CZ688" s="22">
        <v>1.085</v>
      </c>
      <c r="DA688" s="21">
        <f t="shared" si="931"/>
        <v>21418.1061033292</v>
      </c>
      <c r="DG688" s="12">
        <v>41606</v>
      </c>
      <c r="DH688" s="12">
        <v>0.0253</v>
      </c>
      <c r="DI688" s="13">
        <v>1.35</v>
      </c>
      <c r="DJ688" s="14">
        <v>1</v>
      </c>
      <c r="DK688" s="15">
        <f t="shared" si="932"/>
        <v>1421.05293</v>
      </c>
      <c r="DL688" s="12">
        <v>1</v>
      </c>
      <c r="DM688" s="12">
        <v>280</v>
      </c>
      <c r="DN688" s="12">
        <v>1.83</v>
      </c>
      <c r="DO688" s="19">
        <f t="shared" si="933"/>
        <v>3.56684210526316</v>
      </c>
      <c r="DP688" s="20">
        <v>0</v>
      </c>
      <c r="DQ688" s="12">
        <v>1</v>
      </c>
      <c r="DR688" s="12">
        <v>3.11</v>
      </c>
      <c r="DS688" s="9">
        <f t="shared" si="934"/>
        <v>4.11</v>
      </c>
      <c r="DT688" s="10">
        <v>1.325</v>
      </c>
      <c r="DU688" s="22">
        <v>1.085</v>
      </c>
      <c r="DV688" s="21">
        <f t="shared" si="935"/>
        <v>29948.948390005</v>
      </c>
      <c r="EB688" s="12">
        <v>41606</v>
      </c>
      <c r="EC688" s="12">
        <v>0.02992</v>
      </c>
      <c r="ED688" s="13">
        <v>1.35</v>
      </c>
      <c r="EE688" s="14">
        <v>1</v>
      </c>
      <c r="EF688" s="15">
        <f t="shared" si="936"/>
        <v>1680.549552</v>
      </c>
      <c r="EG688" s="12">
        <v>1</v>
      </c>
      <c r="EH688" s="12">
        <v>280</v>
      </c>
      <c r="EI688" s="12">
        <v>1.92</v>
      </c>
      <c r="EJ688" s="19">
        <f t="shared" si="937"/>
        <v>3.65684210526316</v>
      </c>
      <c r="EK688" s="20">
        <v>0</v>
      </c>
      <c r="EL688" s="12">
        <v>1</v>
      </c>
      <c r="EM688" s="12">
        <v>3.91</v>
      </c>
      <c r="EN688" s="9">
        <f t="shared" si="938"/>
        <v>4.91</v>
      </c>
      <c r="EO688" s="10">
        <v>1.325</v>
      </c>
      <c r="EP688" s="22">
        <v>1.2</v>
      </c>
      <c r="EQ688" s="21">
        <f t="shared" si="939"/>
        <v>47977.3380016269</v>
      </c>
    </row>
    <row r="689" s="1" customFormat="1" customHeight="1" spans="6:147">
      <c r="F689" s="12">
        <v>35434</v>
      </c>
      <c r="G689" s="12">
        <v>0</v>
      </c>
      <c r="H689" s="13">
        <v>1.35</v>
      </c>
      <c r="I689" s="14">
        <v>1</v>
      </c>
      <c r="J689" s="15">
        <f t="shared" si="912"/>
        <v>0</v>
      </c>
      <c r="K689" s="12">
        <v>1</v>
      </c>
      <c r="L689" s="12">
        <v>280</v>
      </c>
      <c r="M689" s="12">
        <v>1.83</v>
      </c>
      <c r="N689" s="19">
        <f t="shared" si="913"/>
        <v>3.56684210526316</v>
      </c>
      <c r="O689" s="20">
        <v>0</v>
      </c>
      <c r="P689" s="12">
        <v>0.99</v>
      </c>
      <c r="Q689" s="12">
        <v>1.98</v>
      </c>
      <c r="R689" s="9">
        <f t="shared" si="914"/>
        <v>2.9602</v>
      </c>
      <c r="S689" s="10">
        <v>1.325</v>
      </c>
      <c r="T689" s="20">
        <v>1</v>
      </c>
      <c r="U689" s="21">
        <f t="shared" si="915"/>
        <v>0</v>
      </c>
      <c r="AA689" s="12">
        <v>35434</v>
      </c>
      <c r="AB689" s="12">
        <v>0</v>
      </c>
      <c r="AC689" s="13">
        <v>1.35</v>
      </c>
      <c r="AD689" s="14">
        <v>1</v>
      </c>
      <c r="AE689" s="15">
        <f t="shared" si="916"/>
        <v>0</v>
      </c>
      <c r="AF689" s="12">
        <v>1</v>
      </c>
      <c r="AG689" s="12">
        <v>280</v>
      </c>
      <c r="AH689" s="12">
        <v>1.83</v>
      </c>
      <c r="AI689" s="19">
        <f t="shared" si="917"/>
        <v>3.56684210526316</v>
      </c>
      <c r="AJ689" s="20">
        <v>0</v>
      </c>
      <c r="AK689" s="12">
        <v>0.99</v>
      </c>
      <c r="AL689" s="12">
        <v>1.98</v>
      </c>
      <c r="AM689" s="9">
        <f t="shared" si="918"/>
        <v>2.9602</v>
      </c>
      <c r="AN689" s="10">
        <v>1.325</v>
      </c>
      <c r="AO689" s="22">
        <v>1.015</v>
      </c>
      <c r="AP689" s="21">
        <f t="shared" si="919"/>
        <v>0</v>
      </c>
      <c r="AV689" s="12">
        <v>35728</v>
      </c>
      <c r="AW689" s="12">
        <v>0</v>
      </c>
      <c r="AX689" s="13">
        <v>1.35</v>
      </c>
      <c r="AY689" s="14">
        <v>1</v>
      </c>
      <c r="AZ689" s="15">
        <f t="shared" si="920"/>
        <v>0</v>
      </c>
      <c r="BA689" s="12">
        <v>1</v>
      </c>
      <c r="BB689" s="12">
        <v>280</v>
      </c>
      <c r="BC689" s="12">
        <v>1.83</v>
      </c>
      <c r="BD689" s="19">
        <f t="shared" si="921"/>
        <v>3.56684210526316</v>
      </c>
      <c r="BE689" s="20">
        <v>0</v>
      </c>
      <c r="BF689" s="12">
        <v>1</v>
      </c>
      <c r="BG689" s="12">
        <v>3.11</v>
      </c>
      <c r="BH689" s="9">
        <f t="shared" si="922"/>
        <v>4.11</v>
      </c>
      <c r="BI689" s="10">
        <v>1.325</v>
      </c>
      <c r="BJ689" s="20">
        <v>1</v>
      </c>
      <c r="BK689" s="21">
        <f t="shared" si="923"/>
        <v>0</v>
      </c>
      <c r="BQ689" s="12">
        <v>35728</v>
      </c>
      <c r="BR689" s="12">
        <v>0</v>
      </c>
      <c r="BS689" s="13">
        <v>1.35</v>
      </c>
      <c r="BT689" s="14">
        <v>1</v>
      </c>
      <c r="BU689" s="15">
        <f t="shared" si="924"/>
        <v>0</v>
      </c>
      <c r="BV689" s="12">
        <v>1</v>
      </c>
      <c r="BW689" s="12">
        <v>280</v>
      </c>
      <c r="BX689" s="12">
        <v>1.83</v>
      </c>
      <c r="BY689" s="19">
        <f t="shared" si="925"/>
        <v>3.56684210526316</v>
      </c>
      <c r="BZ689" s="20">
        <v>0</v>
      </c>
      <c r="CA689" s="12">
        <v>1</v>
      </c>
      <c r="CB689" s="12">
        <v>3.11</v>
      </c>
      <c r="CC689" s="9">
        <f t="shared" si="926"/>
        <v>4.11</v>
      </c>
      <c r="CD689" s="10">
        <v>1.325</v>
      </c>
      <c r="CE689" s="22">
        <v>1.015</v>
      </c>
      <c r="CF689" s="21">
        <f t="shared" si="927"/>
        <v>0</v>
      </c>
      <c r="CL689" s="12">
        <v>41312</v>
      </c>
      <c r="CM689" s="12">
        <v>0.0253</v>
      </c>
      <c r="CN689" s="13">
        <v>1.35</v>
      </c>
      <c r="CO689" s="14">
        <v>1</v>
      </c>
      <c r="CP689" s="15">
        <f t="shared" si="928"/>
        <v>1411.01136</v>
      </c>
      <c r="CQ689" s="12">
        <v>1</v>
      </c>
      <c r="CR689" s="12">
        <v>280</v>
      </c>
      <c r="CS689" s="12">
        <v>1.83</v>
      </c>
      <c r="CT689" s="19">
        <f t="shared" si="929"/>
        <v>3.56684210526316</v>
      </c>
      <c r="CU689" s="20">
        <v>0</v>
      </c>
      <c r="CV689" s="12">
        <v>0.99</v>
      </c>
      <c r="CW689" s="12">
        <v>1.98</v>
      </c>
      <c r="CX689" s="9">
        <f t="shared" si="930"/>
        <v>2.9602</v>
      </c>
      <c r="CY689" s="10">
        <v>1.325</v>
      </c>
      <c r="CZ689" s="22">
        <v>1.085</v>
      </c>
      <c r="DA689" s="21">
        <f t="shared" si="931"/>
        <v>21418.1061033292</v>
      </c>
      <c r="DG689" s="12">
        <v>41606</v>
      </c>
      <c r="DH689" s="12">
        <v>0.0253</v>
      </c>
      <c r="DI689" s="13">
        <v>1.35</v>
      </c>
      <c r="DJ689" s="14">
        <v>1</v>
      </c>
      <c r="DK689" s="15">
        <f t="shared" si="932"/>
        <v>1421.05293</v>
      </c>
      <c r="DL689" s="12">
        <v>1</v>
      </c>
      <c r="DM689" s="12">
        <v>280</v>
      </c>
      <c r="DN689" s="12">
        <v>1.83</v>
      </c>
      <c r="DO689" s="19">
        <f t="shared" si="933"/>
        <v>3.56684210526316</v>
      </c>
      <c r="DP689" s="20">
        <v>0</v>
      </c>
      <c r="DQ689" s="12">
        <v>1</v>
      </c>
      <c r="DR689" s="12">
        <v>3.11</v>
      </c>
      <c r="DS689" s="9">
        <f t="shared" si="934"/>
        <v>4.11</v>
      </c>
      <c r="DT689" s="10">
        <v>1.325</v>
      </c>
      <c r="DU689" s="22">
        <v>1.085</v>
      </c>
      <c r="DV689" s="21">
        <f t="shared" si="935"/>
        <v>29948.948390005</v>
      </c>
      <c r="EB689" s="12">
        <v>41606</v>
      </c>
      <c r="EC689" s="12">
        <v>0.02992</v>
      </c>
      <c r="ED689" s="13">
        <v>1.35</v>
      </c>
      <c r="EE689" s="14">
        <v>1</v>
      </c>
      <c r="EF689" s="15">
        <f t="shared" si="936"/>
        <v>1680.549552</v>
      </c>
      <c r="EG689" s="12">
        <v>1</v>
      </c>
      <c r="EH689" s="12">
        <v>280</v>
      </c>
      <c r="EI689" s="12">
        <v>1.92</v>
      </c>
      <c r="EJ689" s="19">
        <f t="shared" si="937"/>
        <v>3.65684210526316</v>
      </c>
      <c r="EK689" s="20">
        <v>0</v>
      </c>
      <c r="EL689" s="12">
        <v>1</v>
      </c>
      <c r="EM689" s="12">
        <v>3.91</v>
      </c>
      <c r="EN689" s="9">
        <f t="shared" si="938"/>
        <v>4.91</v>
      </c>
      <c r="EO689" s="10">
        <v>1.325</v>
      </c>
      <c r="EP689" s="22">
        <v>1.2</v>
      </c>
      <c r="EQ689" s="21">
        <f t="shared" si="939"/>
        <v>47977.3380016269</v>
      </c>
    </row>
    <row r="690" s="1" customFormat="1" customHeight="1" spans="6:147">
      <c r="F690" s="12">
        <v>35434</v>
      </c>
      <c r="G690" s="12">
        <v>0</v>
      </c>
      <c r="H690" s="13">
        <v>1.35</v>
      </c>
      <c r="I690" s="14">
        <v>1</v>
      </c>
      <c r="J690" s="15">
        <f t="shared" si="912"/>
        <v>0</v>
      </c>
      <c r="K690" s="12">
        <v>1</v>
      </c>
      <c r="L690" s="12">
        <v>280</v>
      </c>
      <c r="M690" s="12">
        <v>1.83</v>
      </c>
      <c r="N690" s="19">
        <f t="shared" si="913"/>
        <v>3.56684210526316</v>
      </c>
      <c r="O690" s="20">
        <v>0</v>
      </c>
      <c r="P690" s="12">
        <v>0.99</v>
      </c>
      <c r="Q690" s="12">
        <v>1.98</v>
      </c>
      <c r="R690" s="9">
        <f t="shared" si="914"/>
        <v>2.9602</v>
      </c>
      <c r="S690" s="10">
        <v>1.325</v>
      </c>
      <c r="T690" s="20">
        <v>1</v>
      </c>
      <c r="U690" s="21">
        <f t="shared" si="915"/>
        <v>0</v>
      </c>
      <c r="AA690" s="12">
        <v>35434</v>
      </c>
      <c r="AB690" s="12">
        <v>0</v>
      </c>
      <c r="AC690" s="13">
        <v>1.35</v>
      </c>
      <c r="AD690" s="14">
        <v>1</v>
      </c>
      <c r="AE690" s="15">
        <f t="shared" si="916"/>
        <v>0</v>
      </c>
      <c r="AF690" s="12">
        <v>1</v>
      </c>
      <c r="AG690" s="12">
        <v>280</v>
      </c>
      <c r="AH690" s="12">
        <v>1.83</v>
      </c>
      <c r="AI690" s="19">
        <f t="shared" si="917"/>
        <v>3.56684210526316</v>
      </c>
      <c r="AJ690" s="20">
        <v>0</v>
      </c>
      <c r="AK690" s="12">
        <v>0.99</v>
      </c>
      <c r="AL690" s="12">
        <v>1.98</v>
      </c>
      <c r="AM690" s="9">
        <f t="shared" si="918"/>
        <v>2.9602</v>
      </c>
      <c r="AN690" s="10">
        <v>1.325</v>
      </c>
      <c r="AO690" s="22">
        <v>1.015</v>
      </c>
      <c r="AP690" s="21">
        <f t="shared" si="919"/>
        <v>0</v>
      </c>
      <c r="AV690" s="12">
        <v>35728</v>
      </c>
      <c r="AW690" s="12">
        <v>0</v>
      </c>
      <c r="AX690" s="13">
        <v>1.35</v>
      </c>
      <c r="AY690" s="14">
        <v>1</v>
      </c>
      <c r="AZ690" s="15">
        <f t="shared" si="920"/>
        <v>0</v>
      </c>
      <c r="BA690" s="12">
        <v>1</v>
      </c>
      <c r="BB690" s="12">
        <v>280</v>
      </c>
      <c r="BC690" s="12">
        <v>1.83</v>
      </c>
      <c r="BD690" s="19">
        <f t="shared" si="921"/>
        <v>3.56684210526316</v>
      </c>
      <c r="BE690" s="20">
        <v>0</v>
      </c>
      <c r="BF690" s="12">
        <v>1</v>
      </c>
      <c r="BG690" s="12">
        <v>3.11</v>
      </c>
      <c r="BH690" s="9">
        <f t="shared" si="922"/>
        <v>4.11</v>
      </c>
      <c r="BI690" s="10">
        <v>1.325</v>
      </c>
      <c r="BJ690" s="20">
        <v>1</v>
      </c>
      <c r="BK690" s="21">
        <f t="shared" si="923"/>
        <v>0</v>
      </c>
      <c r="BQ690" s="12">
        <v>35728</v>
      </c>
      <c r="BR690" s="12">
        <v>0</v>
      </c>
      <c r="BS690" s="13">
        <v>1.35</v>
      </c>
      <c r="BT690" s="14">
        <v>1</v>
      </c>
      <c r="BU690" s="15">
        <f t="shared" si="924"/>
        <v>0</v>
      </c>
      <c r="BV690" s="12">
        <v>1</v>
      </c>
      <c r="BW690" s="12">
        <v>280</v>
      </c>
      <c r="BX690" s="12">
        <v>1.83</v>
      </c>
      <c r="BY690" s="19">
        <f t="shared" si="925"/>
        <v>3.56684210526316</v>
      </c>
      <c r="BZ690" s="20">
        <v>0</v>
      </c>
      <c r="CA690" s="12">
        <v>1</v>
      </c>
      <c r="CB690" s="12">
        <v>3.11</v>
      </c>
      <c r="CC690" s="9">
        <f t="shared" si="926"/>
        <v>4.11</v>
      </c>
      <c r="CD690" s="10">
        <v>1.325</v>
      </c>
      <c r="CE690" s="22">
        <v>1.015</v>
      </c>
      <c r="CF690" s="21">
        <f t="shared" si="927"/>
        <v>0</v>
      </c>
      <c r="CL690" s="12">
        <v>41312</v>
      </c>
      <c r="CM690" s="12">
        <v>0.0253</v>
      </c>
      <c r="CN690" s="13">
        <v>1.35</v>
      </c>
      <c r="CO690" s="14">
        <v>1</v>
      </c>
      <c r="CP690" s="15">
        <f t="shared" si="928"/>
        <v>1411.01136</v>
      </c>
      <c r="CQ690" s="12">
        <v>1</v>
      </c>
      <c r="CR690" s="12">
        <v>280</v>
      </c>
      <c r="CS690" s="12">
        <v>1.83</v>
      </c>
      <c r="CT690" s="19">
        <f t="shared" si="929"/>
        <v>3.56684210526316</v>
      </c>
      <c r="CU690" s="20">
        <v>0</v>
      </c>
      <c r="CV690" s="12">
        <v>0.99</v>
      </c>
      <c r="CW690" s="12">
        <v>1.98</v>
      </c>
      <c r="CX690" s="9">
        <f t="shared" si="930"/>
        <v>2.9602</v>
      </c>
      <c r="CY690" s="10">
        <v>1.325</v>
      </c>
      <c r="CZ690" s="22">
        <v>1.085</v>
      </c>
      <c r="DA690" s="21">
        <f t="shared" si="931"/>
        <v>21418.1061033292</v>
      </c>
      <c r="DG690" s="12">
        <v>41606</v>
      </c>
      <c r="DH690" s="12">
        <v>0.0253</v>
      </c>
      <c r="DI690" s="13">
        <v>1.35</v>
      </c>
      <c r="DJ690" s="14">
        <v>1</v>
      </c>
      <c r="DK690" s="15">
        <f t="shared" si="932"/>
        <v>1421.05293</v>
      </c>
      <c r="DL690" s="12">
        <v>1</v>
      </c>
      <c r="DM690" s="12">
        <v>280</v>
      </c>
      <c r="DN690" s="12">
        <v>1.83</v>
      </c>
      <c r="DO690" s="19">
        <f t="shared" si="933"/>
        <v>3.56684210526316</v>
      </c>
      <c r="DP690" s="20">
        <v>0</v>
      </c>
      <c r="DQ690" s="12">
        <v>1</v>
      </c>
      <c r="DR690" s="12">
        <v>3.11</v>
      </c>
      <c r="DS690" s="9">
        <f t="shared" si="934"/>
        <v>4.11</v>
      </c>
      <c r="DT690" s="10">
        <v>1.325</v>
      </c>
      <c r="DU690" s="22">
        <v>1.085</v>
      </c>
      <c r="DV690" s="21">
        <f t="shared" si="935"/>
        <v>29948.948390005</v>
      </c>
      <c r="EB690" s="12">
        <v>41606</v>
      </c>
      <c r="EC690" s="12">
        <v>0.02992</v>
      </c>
      <c r="ED690" s="13">
        <v>1.35</v>
      </c>
      <c r="EE690" s="14">
        <v>1</v>
      </c>
      <c r="EF690" s="15">
        <f t="shared" si="936"/>
        <v>1680.549552</v>
      </c>
      <c r="EG690" s="12">
        <v>1</v>
      </c>
      <c r="EH690" s="12">
        <v>280</v>
      </c>
      <c r="EI690" s="12">
        <v>1.92</v>
      </c>
      <c r="EJ690" s="19">
        <f t="shared" si="937"/>
        <v>3.65684210526316</v>
      </c>
      <c r="EK690" s="20">
        <v>0</v>
      </c>
      <c r="EL690" s="12">
        <v>1</v>
      </c>
      <c r="EM690" s="12">
        <v>3.91</v>
      </c>
      <c r="EN690" s="9">
        <f t="shared" si="938"/>
        <v>4.91</v>
      </c>
      <c r="EO690" s="10">
        <v>1.325</v>
      </c>
      <c r="EP690" s="22">
        <v>1.2</v>
      </c>
      <c r="EQ690" s="21">
        <f t="shared" si="939"/>
        <v>47977.3380016269</v>
      </c>
    </row>
    <row r="691" s="1" customFormat="1" customHeight="1" spans="6:147">
      <c r="F691" s="12">
        <v>35434</v>
      </c>
      <c r="G691" s="12">
        <v>0</v>
      </c>
      <c r="H691" s="13">
        <v>1.35</v>
      </c>
      <c r="I691" s="14">
        <v>1</v>
      </c>
      <c r="J691" s="15">
        <f t="shared" si="912"/>
        <v>0</v>
      </c>
      <c r="K691" s="12">
        <v>1</v>
      </c>
      <c r="L691" s="12">
        <v>280</v>
      </c>
      <c r="M691" s="12">
        <v>1.83</v>
      </c>
      <c r="N691" s="19">
        <f t="shared" si="913"/>
        <v>3.56684210526316</v>
      </c>
      <c r="O691" s="20">
        <v>0</v>
      </c>
      <c r="P691" s="12">
        <v>0.99</v>
      </c>
      <c r="Q691" s="12">
        <v>1.98</v>
      </c>
      <c r="R691" s="9">
        <f t="shared" si="914"/>
        <v>2.9602</v>
      </c>
      <c r="S691" s="10">
        <v>1.325</v>
      </c>
      <c r="T691" s="20">
        <v>1</v>
      </c>
      <c r="U691" s="21">
        <f t="shared" si="915"/>
        <v>0</v>
      </c>
      <c r="AA691" s="12">
        <v>35434</v>
      </c>
      <c r="AB691" s="12">
        <v>0</v>
      </c>
      <c r="AC691" s="13">
        <v>1.35</v>
      </c>
      <c r="AD691" s="14">
        <v>1</v>
      </c>
      <c r="AE691" s="15">
        <f t="shared" si="916"/>
        <v>0</v>
      </c>
      <c r="AF691" s="12">
        <v>1</v>
      </c>
      <c r="AG691" s="12">
        <v>280</v>
      </c>
      <c r="AH691" s="12">
        <v>1.83</v>
      </c>
      <c r="AI691" s="19">
        <f t="shared" si="917"/>
        <v>3.56684210526316</v>
      </c>
      <c r="AJ691" s="20">
        <v>0</v>
      </c>
      <c r="AK691" s="12">
        <v>0.99</v>
      </c>
      <c r="AL691" s="12">
        <v>1.98</v>
      </c>
      <c r="AM691" s="9">
        <f t="shared" si="918"/>
        <v>2.9602</v>
      </c>
      <c r="AN691" s="10">
        <v>1.325</v>
      </c>
      <c r="AO691" s="22">
        <v>1.015</v>
      </c>
      <c r="AP691" s="21">
        <f t="shared" si="919"/>
        <v>0</v>
      </c>
      <c r="AV691" s="12">
        <v>35728</v>
      </c>
      <c r="AW691" s="12">
        <v>0</v>
      </c>
      <c r="AX691" s="13">
        <v>1.35</v>
      </c>
      <c r="AY691" s="14">
        <v>1</v>
      </c>
      <c r="AZ691" s="15">
        <f t="shared" si="920"/>
        <v>0</v>
      </c>
      <c r="BA691" s="12">
        <v>1</v>
      </c>
      <c r="BB691" s="12">
        <v>280</v>
      </c>
      <c r="BC691" s="12">
        <v>1.83</v>
      </c>
      <c r="BD691" s="19">
        <f t="shared" si="921"/>
        <v>3.56684210526316</v>
      </c>
      <c r="BE691" s="20">
        <v>0</v>
      </c>
      <c r="BF691" s="12">
        <v>1</v>
      </c>
      <c r="BG691" s="12">
        <v>3.11</v>
      </c>
      <c r="BH691" s="9">
        <f t="shared" si="922"/>
        <v>4.11</v>
      </c>
      <c r="BI691" s="10">
        <v>1.325</v>
      </c>
      <c r="BJ691" s="20">
        <v>1</v>
      </c>
      <c r="BK691" s="21">
        <f t="shared" si="923"/>
        <v>0</v>
      </c>
      <c r="BQ691" s="12">
        <v>35728</v>
      </c>
      <c r="BR691" s="12">
        <v>0</v>
      </c>
      <c r="BS691" s="13">
        <v>1.35</v>
      </c>
      <c r="BT691" s="14">
        <v>1</v>
      </c>
      <c r="BU691" s="15">
        <f t="shared" si="924"/>
        <v>0</v>
      </c>
      <c r="BV691" s="12">
        <v>1</v>
      </c>
      <c r="BW691" s="12">
        <v>280</v>
      </c>
      <c r="BX691" s="12">
        <v>1.83</v>
      </c>
      <c r="BY691" s="19">
        <f t="shared" si="925"/>
        <v>3.56684210526316</v>
      </c>
      <c r="BZ691" s="20">
        <v>0</v>
      </c>
      <c r="CA691" s="12">
        <v>1</v>
      </c>
      <c r="CB691" s="12">
        <v>3.11</v>
      </c>
      <c r="CC691" s="9">
        <f t="shared" si="926"/>
        <v>4.11</v>
      </c>
      <c r="CD691" s="10">
        <v>1.325</v>
      </c>
      <c r="CE691" s="22">
        <v>1.015</v>
      </c>
      <c r="CF691" s="21">
        <f t="shared" si="927"/>
        <v>0</v>
      </c>
      <c r="CL691" s="12">
        <v>41312</v>
      </c>
      <c r="CM691" s="12">
        <v>0.0253</v>
      </c>
      <c r="CN691" s="13">
        <v>1.35</v>
      </c>
      <c r="CO691" s="14">
        <v>1</v>
      </c>
      <c r="CP691" s="15">
        <f t="shared" si="928"/>
        <v>1411.01136</v>
      </c>
      <c r="CQ691" s="12">
        <v>1</v>
      </c>
      <c r="CR691" s="12">
        <v>280</v>
      </c>
      <c r="CS691" s="12">
        <v>1.83</v>
      </c>
      <c r="CT691" s="19">
        <f t="shared" si="929"/>
        <v>3.56684210526316</v>
      </c>
      <c r="CU691" s="20">
        <v>0</v>
      </c>
      <c r="CV691" s="12">
        <v>0.99</v>
      </c>
      <c r="CW691" s="12">
        <v>1.98</v>
      </c>
      <c r="CX691" s="9">
        <f t="shared" si="930"/>
        <v>2.9602</v>
      </c>
      <c r="CY691" s="10">
        <v>1.325</v>
      </c>
      <c r="CZ691" s="22">
        <v>1.085</v>
      </c>
      <c r="DA691" s="21">
        <f t="shared" si="931"/>
        <v>21418.1061033292</v>
      </c>
      <c r="DG691" s="12">
        <v>41606</v>
      </c>
      <c r="DH691" s="12">
        <v>0.0253</v>
      </c>
      <c r="DI691" s="13">
        <v>1.35</v>
      </c>
      <c r="DJ691" s="14">
        <v>1</v>
      </c>
      <c r="DK691" s="15">
        <f t="shared" si="932"/>
        <v>1421.05293</v>
      </c>
      <c r="DL691" s="12">
        <v>1</v>
      </c>
      <c r="DM691" s="12">
        <v>280</v>
      </c>
      <c r="DN691" s="12">
        <v>1.83</v>
      </c>
      <c r="DO691" s="19">
        <f t="shared" si="933"/>
        <v>3.56684210526316</v>
      </c>
      <c r="DP691" s="20">
        <v>0</v>
      </c>
      <c r="DQ691" s="12">
        <v>1</v>
      </c>
      <c r="DR691" s="12">
        <v>3.11</v>
      </c>
      <c r="DS691" s="9">
        <f t="shared" si="934"/>
        <v>4.11</v>
      </c>
      <c r="DT691" s="10">
        <v>1.325</v>
      </c>
      <c r="DU691" s="22">
        <v>1.085</v>
      </c>
      <c r="DV691" s="21">
        <f t="shared" si="935"/>
        <v>29948.948390005</v>
      </c>
      <c r="EB691" s="12">
        <v>41606</v>
      </c>
      <c r="EC691" s="12">
        <v>0.02992</v>
      </c>
      <c r="ED691" s="13">
        <v>1.35</v>
      </c>
      <c r="EE691" s="14">
        <v>1</v>
      </c>
      <c r="EF691" s="15">
        <f t="shared" si="936"/>
        <v>1680.549552</v>
      </c>
      <c r="EG691" s="12">
        <v>1</v>
      </c>
      <c r="EH691" s="12">
        <v>280</v>
      </c>
      <c r="EI691" s="12">
        <v>1.92</v>
      </c>
      <c r="EJ691" s="19">
        <f t="shared" si="937"/>
        <v>3.65684210526316</v>
      </c>
      <c r="EK691" s="20">
        <v>0</v>
      </c>
      <c r="EL691" s="12">
        <v>1</v>
      </c>
      <c r="EM691" s="12">
        <v>3.91</v>
      </c>
      <c r="EN691" s="9">
        <f t="shared" si="938"/>
        <v>4.91</v>
      </c>
      <c r="EO691" s="10">
        <v>1.325</v>
      </c>
      <c r="EP691" s="22">
        <v>1.2</v>
      </c>
      <c r="EQ691" s="21">
        <f t="shared" si="939"/>
        <v>47977.3380016269</v>
      </c>
    </row>
    <row r="692" s="1" customFormat="1" customHeight="1" spans="6:147">
      <c r="F692" s="12">
        <v>35434</v>
      </c>
      <c r="G692" s="12">
        <v>0</v>
      </c>
      <c r="H692" s="13">
        <v>1.35</v>
      </c>
      <c r="I692" s="14">
        <v>1</v>
      </c>
      <c r="J692" s="15">
        <f t="shared" si="912"/>
        <v>0</v>
      </c>
      <c r="K692" s="12">
        <v>1</v>
      </c>
      <c r="L692" s="12">
        <v>280</v>
      </c>
      <c r="M692" s="12">
        <v>1.83</v>
      </c>
      <c r="N692" s="19">
        <f t="shared" si="913"/>
        <v>3.56684210526316</v>
      </c>
      <c r="O692" s="20">
        <v>0</v>
      </c>
      <c r="P692" s="12">
        <v>0.99</v>
      </c>
      <c r="Q692" s="12">
        <v>1.98</v>
      </c>
      <c r="R692" s="9">
        <f t="shared" si="914"/>
        <v>2.9602</v>
      </c>
      <c r="S692" s="10">
        <v>1.325</v>
      </c>
      <c r="T692" s="20">
        <v>1</v>
      </c>
      <c r="U692" s="21">
        <f t="shared" si="915"/>
        <v>0</v>
      </c>
      <c r="AA692" s="12">
        <v>35434</v>
      </c>
      <c r="AB692" s="12">
        <v>0</v>
      </c>
      <c r="AC692" s="13">
        <v>1.35</v>
      </c>
      <c r="AD692" s="14">
        <v>1</v>
      </c>
      <c r="AE692" s="15">
        <f t="shared" si="916"/>
        <v>0</v>
      </c>
      <c r="AF692" s="12">
        <v>1</v>
      </c>
      <c r="AG692" s="12">
        <v>280</v>
      </c>
      <c r="AH692" s="12">
        <v>1.83</v>
      </c>
      <c r="AI692" s="19">
        <f t="shared" si="917"/>
        <v>3.56684210526316</v>
      </c>
      <c r="AJ692" s="20">
        <v>0</v>
      </c>
      <c r="AK692" s="12">
        <v>0.99</v>
      </c>
      <c r="AL692" s="12">
        <v>1.98</v>
      </c>
      <c r="AM692" s="9">
        <f t="shared" si="918"/>
        <v>2.9602</v>
      </c>
      <c r="AN692" s="10">
        <v>1.325</v>
      </c>
      <c r="AO692" s="22">
        <v>1.015</v>
      </c>
      <c r="AP692" s="21">
        <f t="shared" si="919"/>
        <v>0</v>
      </c>
      <c r="AV692" s="12">
        <v>35728</v>
      </c>
      <c r="AW692" s="12">
        <v>0</v>
      </c>
      <c r="AX692" s="13">
        <v>1.35</v>
      </c>
      <c r="AY692" s="14">
        <v>1</v>
      </c>
      <c r="AZ692" s="15">
        <f t="shared" si="920"/>
        <v>0</v>
      </c>
      <c r="BA692" s="12">
        <v>1</v>
      </c>
      <c r="BB692" s="12">
        <v>280</v>
      </c>
      <c r="BC692" s="12">
        <v>1.83</v>
      </c>
      <c r="BD692" s="19">
        <f t="shared" si="921"/>
        <v>3.56684210526316</v>
      </c>
      <c r="BE692" s="20">
        <v>0</v>
      </c>
      <c r="BF692" s="12">
        <v>1</v>
      </c>
      <c r="BG692" s="12">
        <v>3.11</v>
      </c>
      <c r="BH692" s="9">
        <f t="shared" si="922"/>
        <v>4.11</v>
      </c>
      <c r="BI692" s="10">
        <v>1.325</v>
      </c>
      <c r="BJ692" s="20">
        <v>1</v>
      </c>
      <c r="BK692" s="21">
        <f t="shared" si="923"/>
        <v>0</v>
      </c>
      <c r="BQ692" s="12">
        <v>35728</v>
      </c>
      <c r="BR692" s="12">
        <v>0</v>
      </c>
      <c r="BS692" s="13">
        <v>1.35</v>
      </c>
      <c r="BT692" s="14">
        <v>1</v>
      </c>
      <c r="BU692" s="15">
        <f t="shared" si="924"/>
        <v>0</v>
      </c>
      <c r="BV692" s="12">
        <v>1</v>
      </c>
      <c r="BW692" s="12">
        <v>280</v>
      </c>
      <c r="BX692" s="12">
        <v>1.83</v>
      </c>
      <c r="BY692" s="19">
        <f t="shared" si="925"/>
        <v>3.56684210526316</v>
      </c>
      <c r="BZ692" s="20">
        <v>0</v>
      </c>
      <c r="CA692" s="12">
        <v>1</v>
      </c>
      <c r="CB692" s="12">
        <v>3.11</v>
      </c>
      <c r="CC692" s="9">
        <f t="shared" si="926"/>
        <v>4.11</v>
      </c>
      <c r="CD692" s="10">
        <v>1.325</v>
      </c>
      <c r="CE692" s="22">
        <v>1.015</v>
      </c>
      <c r="CF692" s="21">
        <f t="shared" si="927"/>
        <v>0</v>
      </c>
      <c r="CL692" s="12">
        <v>41312</v>
      </c>
      <c r="CM692" s="12">
        <v>0.0253</v>
      </c>
      <c r="CN692" s="13">
        <v>1.35</v>
      </c>
      <c r="CO692" s="14">
        <v>1</v>
      </c>
      <c r="CP692" s="15">
        <f t="shared" si="928"/>
        <v>1411.01136</v>
      </c>
      <c r="CQ692" s="12">
        <v>1</v>
      </c>
      <c r="CR692" s="12">
        <v>280</v>
      </c>
      <c r="CS692" s="12">
        <v>1.83</v>
      </c>
      <c r="CT692" s="19">
        <f t="shared" si="929"/>
        <v>3.56684210526316</v>
      </c>
      <c r="CU692" s="20">
        <v>0</v>
      </c>
      <c r="CV692" s="12">
        <v>0.99</v>
      </c>
      <c r="CW692" s="12">
        <v>1.98</v>
      </c>
      <c r="CX692" s="9">
        <f t="shared" si="930"/>
        <v>2.9602</v>
      </c>
      <c r="CY692" s="10">
        <v>1.325</v>
      </c>
      <c r="CZ692" s="22">
        <v>1.085</v>
      </c>
      <c r="DA692" s="21">
        <f t="shared" si="931"/>
        <v>21418.1061033292</v>
      </c>
      <c r="DG692" s="12">
        <v>41606</v>
      </c>
      <c r="DH692" s="12">
        <v>0.0253</v>
      </c>
      <c r="DI692" s="13">
        <v>1.35</v>
      </c>
      <c r="DJ692" s="14">
        <v>1</v>
      </c>
      <c r="DK692" s="15">
        <f t="shared" si="932"/>
        <v>1421.05293</v>
      </c>
      <c r="DL692" s="12">
        <v>1</v>
      </c>
      <c r="DM692" s="12">
        <v>280</v>
      </c>
      <c r="DN692" s="12">
        <v>1.83</v>
      </c>
      <c r="DO692" s="19">
        <f t="shared" si="933"/>
        <v>3.56684210526316</v>
      </c>
      <c r="DP692" s="20">
        <v>0</v>
      </c>
      <c r="DQ692" s="12">
        <v>1</v>
      </c>
      <c r="DR692" s="12">
        <v>3.11</v>
      </c>
      <c r="DS692" s="9">
        <f t="shared" si="934"/>
        <v>4.11</v>
      </c>
      <c r="DT692" s="10">
        <v>1.325</v>
      </c>
      <c r="DU692" s="22">
        <v>1.085</v>
      </c>
      <c r="DV692" s="21">
        <f t="shared" si="935"/>
        <v>29948.948390005</v>
      </c>
      <c r="EB692" s="12">
        <v>41606</v>
      </c>
      <c r="EC692" s="12">
        <v>0.02992</v>
      </c>
      <c r="ED692" s="13">
        <v>1.35</v>
      </c>
      <c r="EE692" s="14">
        <v>1</v>
      </c>
      <c r="EF692" s="15">
        <f t="shared" si="936"/>
        <v>1680.549552</v>
      </c>
      <c r="EG692" s="12">
        <v>1</v>
      </c>
      <c r="EH692" s="12">
        <v>280</v>
      </c>
      <c r="EI692" s="12">
        <v>1.92</v>
      </c>
      <c r="EJ692" s="19">
        <f t="shared" si="937"/>
        <v>3.65684210526316</v>
      </c>
      <c r="EK692" s="20">
        <v>0</v>
      </c>
      <c r="EL692" s="12">
        <v>1</v>
      </c>
      <c r="EM692" s="12">
        <v>3.91</v>
      </c>
      <c r="EN692" s="9">
        <f t="shared" si="938"/>
        <v>4.91</v>
      </c>
      <c r="EO692" s="10">
        <v>1.325</v>
      </c>
      <c r="EP692" s="22">
        <v>1.2</v>
      </c>
      <c r="EQ692" s="21">
        <f t="shared" si="939"/>
        <v>47977.3380016269</v>
      </c>
    </row>
    <row r="693" s="1" customFormat="1" customHeight="1" spans="6:147">
      <c r="F693" s="12">
        <v>35434</v>
      </c>
      <c r="G693" s="12">
        <v>0</v>
      </c>
      <c r="H693" s="13">
        <v>1.35</v>
      </c>
      <c r="I693" s="14">
        <v>1</v>
      </c>
      <c r="J693" s="15">
        <f t="shared" si="912"/>
        <v>0</v>
      </c>
      <c r="K693" s="12">
        <v>1</v>
      </c>
      <c r="L693" s="12">
        <v>280</v>
      </c>
      <c r="M693" s="12">
        <v>1.83</v>
      </c>
      <c r="N693" s="19">
        <f t="shared" si="913"/>
        <v>3.56684210526316</v>
      </c>
      <c r="O693" s="20">
        <v>0</v>
      </c>
      <c r="P693" s="12">
        <v>0.99</v>
      </c>
      <c r="Q693" s="12">
        <v>1.98</v>
      </c>
      <c r="R693" s="9">
        <f t="shared" si="914"/>
        <v>2.9602</v>
      </c>
      <c r="S693" s="10">
        <v>1.325</v>
      </c>
      <c r="T693" s="20">
        <v>1</v>
      </c>
      <c r="U693" s="21">
        <f t="shared" si="915"/>
        <v>0</v>
      </c>
      <c r="AA693" s="12">
        <v>35434</v>
      </c>
      <c r="AB693" s="12">
        <v>0</v>
      </c>
      <c r="AC693" s="13">
        <v>1.35</v>
      </c>
      <c r="AD693" s="14">
        <v>1</v>
      </c>
      <c r="AE693" s="15">
        <f t="shared" si="916"/>
        <v>0</v>
      </c>
      <c r="AF693" s="12">
        <v>1</v>
      </c>
      <c r="AG693" s="12">
        <v>280</v>
      </c>
      <c r="AH693" s="12">
        <v>1.83</v>
      </c>
      <c r="AI693" s="19">
        <f t="shared" si="917"/>
        <v>3.56684210526316</v>
      </c>
      <c r="AJ693" s="20">
        <v>0</v>
      </c>
      <c r="AK693" s="12">
        <v>0.99</v>
      </c>
      <c r="AL693" s="12">
        <v>1.98</v>
      </c>
      <c r="AM693" s="9">
        <f t="shared" si="918"/>
        <v>2.9602</v>
      </c>
      <c r="AN693" s="10">
        <v>1.325</v>
      </c>
      <c r="AO693" s="22">
        <v>1.015</v>
      </c>
      <c r="AP693" s="21">
        <f t="shared" si="919"/>
        <v>0</v>
      </c>
      <c r="AV693" s="12">
        <v>35728</v>
      </c>
      <c r="AW693" s="12">
        <v>0</v>
      </c>
      <c r="AX693" s="13">
        <v>1.35</v>
      </c>
      <c r="AY693" s="14">
        <v>1</v>
      </c>
      <c r="AZ693" s="15">
        <f t="shared" si="920"/>
        <v>0</v>
      </c>
      <c r="BA693" s="12">
        <v>1</v>
      </c>
      <c r="BB693" s="12">
        <v>280</v>
      </c>
      <c r="BC693" s="12">
        <v>1.83</v>
      </c>
      <c r="BD693" s="19">
        <f t="shared" si="921"/>
        <v>3.56684210526316</v>
      </c>
      <c r="BE693" s="20">
        <v>0</v>
      </c>
      <c r="BF693" s="12">
        <v>1</v>
      </c>
      <c r="BG693" s="12">
        <v>3.11</v>
      </c>
      <c r="BH693" s="9">
        <f t="shared" si="922"/>
        <v>4.11</v>
      </c>
      <c r="BI693" s="10">
        <v>1.325</v>
      </c>
      <c r="BJ693" s="20">
        <v>1</v>
      </c>
      <c r="BK693" s="21">
        <f t="shared" si="923"/>
        <v>0</v>
      </c>
      <c r="BQ693" s="12">
        <v>35728</v>
      </c>
      <c r="BR693" s="12">
        <v>0</v>
      </c>
      <c r="BS693" s="13">
        <v>1.35</v>
      </c>
      <c r="BT693" s="14">
        <v>1</v>
      </c>
      <c r="BU693" s="15">
        <f t="shared" si="924"/>
        <v>0</v>
      </c>
      <c r="BV693" s="12">
        <v>1</v>
      </c>
      <c r="BW693" s="12">
        <v>280</v>
      </c>
      <c r="BX693" s="12">
        <v>1.83</v>
      </c>
      <c r="BY693" s="19">
        <f t="shared" si="925"/>
        <v>3.56684210526316</v>
      </c>
      <c r="BZ693" s="20">
        <v>0</v>
      </c>
      <c r="CA693" s="12">
        <v>1</v>
      </c>
      <c r="CB693" s="12">
        <v>3.11</v>
      </c>
      <c r="CC693" s="9">
        <f t="shared" si="926"/>
        <v>4.11</v>
      </c>
      <c r="CD693" s="10">
        <v>1.325</v>
      </c>
      <c r="CE693" s="22">
        <v>1.015</v>
      </c>
      <c r="CF693" s="21">
        <f t="shared" si="927"/>
        <v>0</v>
      </c>
      <c r="CL693" s="12">
        <v>41312</v>
      </c>
      <c r="CM693" s="12">
        <v>0.0253</v>
      </c>
      <c r="CN693" s="13">
        <v>1.35</v>
      </c>
      <c r="CO693" s="14">
        <v>1</v>
      </c>
      <c r="CP693" s="15">
        <f t="shared" si="928"/>
        <v>1411.01136</v>
      </c>
      <c r="CQ693" s="12">
        <v>1</v>
      </c>
      <c r="CR693" s="12">
        <v>280</v>
      </c>
      <c r="CS693" s="12">
        <v>1.83</v>
      </c>
      <c r="CT693" s="19">
        <f t="shared" si="929"/>
        <v>3.56684210526316</v>
      </c>
      <c r="CU693" s="20">
        <v>0</v>
      </c>
      <c r="CV693" s="12">
        <v>0.99</v>
      </c>
      <c r="CW693" s="12">
        <v>1.98</v>
      </c>
      <c r="CX693" s="9">
        <f t="shared" si="930"/>
        <v>2.9602</v>
      </c>
      <c r="CY693" s="10">
        <v>1.325</v>
      </c>
      <c r="CZ693" s="22">
        <v>1.085</v>
      </c>
      <c r="DA693" s="21">
        <f t="shared" si="931"/>
        <v>21418.1061033292</v>
      </c>
      <c r="DG693" s="12">
        <v>41606</v>
      </c>
      <c r="DH693" s="12">
        <v>0.0253</v>
      </c>
      <c r="DI693" s="13">
        <v>1.35</v>
      </c>
      <c r="DJ693" s="14">
        <v>1</v>
      </c>
      <c r="DK693" s="15">
        <f t="shared" si="932"/>
        <v>1421.05293</v>
      </c>
      <c r="DL693" s="12">
        <v>1</v>
      </c>
      <c r="DM693" s="12">
        <v>280</v>
      </c>
      <c r="DN693" s="12">
        <v>1.83</v>
      </c>
      <c r="DO693" s="19">
        <f t="shared" si="933"/>
        <v>3.56684210526316</v>
      </c>
      <c r="DP693" s="20">
        <v>0</v>
      </c>
      <c r="DQ693" s="12">
        <v>1</v>
      </c>
      <c r="DR693" s="12">
        <v>3.11</v>
      </c>
      <c r="DS693" s="9">
        <f t="shared" si="934"/>
        <v>4.11</v>
      </c>
      <c r="DT693" s="10">
        <v>1.325</v>
      </c>
      <c r="DU693" s="22">
        <v>1.085</v>
      </c>
      <c r="DV693" s="21">
        <f t="shared" si="935"/>
        <v>29948.948390005</v>
      </c>
      <c r="EB693" s="12">
        <v>41606</v>
      </c>
      <c r="EC693" s="12">
        <v>0.02992</v>
      </c>
      <c r="ED693" s="13">
        <v>1.35</v>
      </c>
      <c r="EE693" s="14">
        <v>1</v>
      </c>
      <c r="EF693" s="15">
        <f t="shared" si="936"/>
        <v>1680.549552</v>
      </c>
      <c r="EG693" s="12">
        <v>1</v>
      </c>
      <c r="EH693" s="12">
        <v>280</v>
      </c>
      <c r="EI693" s="12">
        <v>1.92</v>
      </c>
      <c r="EJ693" s="19">
        <f t="shared" si="937"/>
        <v>3.65684210526316</v>
      </c>
      <c r="EK693" s="20">
        <v>0</v>
      </c>
      <c r="EL693" s="12">
        <v>1</v>
      </c>
      <c r="EM693" s="12">
        <v>3.91</v>
      </c>
      <c r="EN693" s="9">
        <f t="shared" si="938"/>
        <v>4.91</v>
      </c>
      <c r="EO693" s="10">
        <v>1.325</v>
      </c>
      <c r="EP693" s="22">
        <v>1.2</v>
      </c>
      <c r="EQ693" s="21">
        <f t="shared" si="939"/>
        <v>47977.3380016269</v>
      </c>
    </row>
    <row r="694" s="1" customFormat="1" customHeight="1" spans="6:147">
      <c r="F694" s="28" t="s">
        <v>33</v>
      </c>
      <c r="G694" s="29"/>
      <c r="H694" s="29"/>
      <c r="I694" s="29"/>
      <c r="J694" s="29"/>
      <c r="K694" s="29"/>
      <c r="L694" s="29"/>
      <c r="M694" s="29"/>
      <c r="N694" s="30">
        <f>SUM(U669:U693)</f>
        <v>719623.714724219</v>
      </c>
      <c r="O694" s="30"/>
      <c r="P694" s="30"/>
      <c r="Q694" s="30"/>
      <c r="R694" s="30"/>
      <c r="S694" s="30"/>
      <c r="T694" s="30"/>
      <c r="U694" s="30"/>
      <c r="V694" s="1"/>
      <c r="W694" s="1"/>
      <c r="X694" s="1"/>
      <c r="Y694" s="1"/>
      <c r="Z694" s="1"/>
      <c r="AA694" s="28" t="s">
        <v>33</v>
      </c>
      <c r="AB694" s="29"/>
      <c r="AC694" s="29"/>
      <c r="AD694" s="29"/>
      <c r="AE694" s="29"/>
      <c r="AF694" s="29"/>
      <c r="AG694" s="29"/>
      <c r="AH694" s="29"/>
      <c r="AI694" s="30">
        <f>SUM(AP669:AP693)</f>
        <v>816345.403822776</v>
      </c>
      <c r="AJ694" s="30"/>
      <c r="AK694" s="30"/>
      <c r="AL694" s="30"/>
      <c r="AM694" s="30"/>
      <c r="AN694" s="30"/>
      <c r="AO694" s="30"/>
      <c r="AP694" s="30"/>
      <c r="AQ694" s="1"/>
      <c r="AR694" s="1"/>
      <c r="AS694" s="1"/>
      <c r="AT694" s="1"/>
      <c r="AU694" s="1"/>
      <c r="AV694" s="28" t="s">
        <v>33</v>
      </c>
      <c r="AW694" s="29"/>
      <c r="AX694" s="29"/>
      <c r="AY694" s="29"/>
      <c r="AZ694" s="29"/>
      <c r="BA694" s="29"/>
      <c r="BB694" s="29"/>
      <c r="BC694" s="29"/>
      <c r="BD694" s="30">
        <f>SUM(BK669:BK693)</f>
        <v>1002065.47457299</v>
      </c>
      <c r="BE694" s="30"/>
      <c r="BF694" s="30"/>
      <c r="BG694" s="30"/>
      <c r="BH694" s="30"/>
      <c r="BI694" s="30"/>
      <c r="BJ694" s="30"/>
      <c r="BK694" s="30"/>
      <c r="BL694" s="1"/>
      <c r="BM694" s="1"/>
      <c r="BN694" s="1"/>
      <c r="BO694" s="1"/>
      <c r="BP694" s="1"/>
      <c r="BQ694" s="28" t="s">
        <v>33</v>
      </c>
      <c r="BR694" s="29"/>
      <c r="BS694" s="29"/>
      <c r="BT694" s="29"/>
      <c r="BU694" s="29"/>
      <c r="BV694" s="29"/>
      <c r="BW694" s="29"/>
      <c r="BX694" s="29"/>
      <c r="BY694" s="30">
        <f>SUM(CF669:CF693)</f>
        <v>1137389.53172211</v>
      </c>
      <c r="BZ694" s="30"/>
      <c r="CA694" s="30"/>
      <c r="CB694" s="30"/>
      <c r="CC694" s="30"/>
      <c r="CD694" s="30"/>
      <c r="CE694" s="30"/>
      <c r="CF694" s="30"/>
      <c r="CG694" s="1"/>
      <c r="CH694" s="1"/>
      <c r="CI694" s="1"/>
      <c r="CJ694" s="1"/>
      <c r="CK694" s="1"/>
      <c r="CL694" s="28" t="s">
        <v>33</v>
      </c>
      <c r="CM694" s="29"/>
      <c r="CN694" s="29"/>
      <c r="CO694" s="29"/>
      <c r="CP694" s="29"/>
      <c r="CQ694" s="29"/>
      <c r="CR694" s="29"/>
      <c r="CS694" s="29"/>
      <c r="CT694" s="30">
        <f>SUM(DA669:DA693)</f>
        <v>1040684.31395123</v>
      </c>
      <c r="CU694" s="30"/>
      <c r="CV694" s="30"/>
      <c r="CW694" s="30"/>
      <c r="CX694" s="30"/>
      <c r="CY694" s="30"/>
      <c r="CZ694" s="30"/>
      <c r="DA694" s="30"/>
      <c r="DB694" s="1"/>
      <c r="DC694" s="1"/>
      <c r="DD694" s="1"/>
      <c r="DE694" s="1"/>
      <c r="DF694" s="1"/>
      <c r="DG694" s="28" t="s">
        <v>33</v>
      </c>
      <c r="DH694" s="29"/>
      <c r="DI694" s="29"/>
      <c r="DJ694" s="29"/>
      <c r="DK694" s="29"/>
      <c r="DL694" s="29"/>
      <c r="DM694" s="29"/>
      <c r="DN694" s="29"/>
      <c r="DO694" s="30">
        <f>SUM(DV669:DV693)</f>
        <v>1450197.30215012</v>
      </c>
      <c r="DP694" s="30"/>
      <c r="DQ694" s="30"/>
      <c r="DR694" s="30"/>
      <c r="DS694" s="30"/>
      <c r="DT694" s="30"/>
      <c r="DU694" s="30"/>
      <c r="DV694" s="30"/>
      <c r="DW694" s="1"/>
      <c r="DX694" s="1"/>
      <c r="DY694" s="1"/>
      <c r="DZ694" s="1"/>
      <c r="EA694" s="1"/>
      <c r="EB694" s="28" t="s">
        <v>33</v>
      </c>
      <c r="EC694" s="29"/>
      <c r="ED694" s="29"/>
      <c r="EE694" s="29"/>
      <c r="EF694" s="29"/>
      <c r="EG694" s="29"/>
      <c r="EH694" s="29"/>
      <c r="EI694" s="29"/>
      <c r="EJ694" s="30">
        <f>SUM(EQ669:EQ693)</f>
        <v>2166870.35321567</v>
      </c>
      <c r="EK694" s="30"/>
      <c r="EL694" s="30"/>
      <c r="EM694" s="30"/>
      <c r="EN694" s="30"/>
      <c r="EO694" s="30"/>
      <c r="EP694" s="30"/>
      <c r="EQ694" s="30"/>
    </row>
    <row r="695" s="1" customFormat="1" customHeight="1" spans="6:147">
      <c r="F695" s="29"/>
      <c r="G695" s="29"/>
      <c r="H695" s="29"/>
      <c r="I695" s="29"/>
      <c r="J695" s="29"/>
      <c r="K695" s="29"/>
      <c r="L695" s="29"/>
      <c r="M695" s="29"/>
      <c r="N695" s="30"/>
      <c r="O695" s="30"/>
      <c r="P695" s="30"/>
      <c r="Q695" s="30"/>
      <c r="R695" s="30"/>
      <c r="S695" s="30"/>
      <c r="T695" s="30"/>
      <c r="U695" s="30"/>
      <c r="V695" s="1"/>
      <c r="W695" s="1"/>
      <c r="X695" s="1"/>
      <c r="Y695" s="1"/>
      <c r="Z695" s="1"/>
      <c r="AA695" s="29"/>
      <c r="AB695" s="29"/>
      <c r="AC695" s="29"/>
      <c r="AD695" s="29"/>
      <c r="AE695" s="29"/>
      <c r="AF695" s="29"/>
      <c r="AG695" s="29"/>
      <c r="AH695" s="29"/>
      <c r="AI695" s="30"/>
      <c r="AJ695" s="30"/>
      <c r="AK695" s="30"/>
      <c r="AL695" s="30"/>
      <c r="AM695" s="30"/>
      <c r="AN695" s="30"/>
      <c r="AO695" s="30"/>
      <c r="AP695" s="30"/>
      <c r="AQ695" s="1"/>
      <c r="AR695" s="1"/>
      <c r="AS695" s="1"/>
      <c r="AT695" s="1"/>
      <c r="AU695" s="1"/>
      <c r="AV695" s="29"/>
      <c r="AW695" s="29"/>
      <c r="AX695" s="29"/>
      <c r="AY695" s="29"/>
      <c r="AZ695" s="29"/>
      <c r="BA695" s="29"/>
      <c r="BB695" s="29"/>
      <c r="BC695" s="29"/>
      <c r="BD695" s="30"/>
      <c r="BE695" s="30"/>
      <c r="BF695" s="30"/>
      <c r="BG695" s="30"/>
      <c r="BH695" s="30"/>
      <c r="BI695" s="30"/>
      <c r="BJ695" s="30"/>
      <c r="BK695" s="30"/>
      <c r="BL695" s="1"/>
      <c r="BM695" s="1"/>
      <c r="BN695" s="1"/>
      <c r="BO695" s="1"/>
      <c r="BP695" s="1"/>
      <c r="BQ695" s="29"/>
      <c r="BR695" s="29"/>
      <c r="BS695" s="29"/>
      <c r="BT695" s="29"/>
      <c r="BU695" s="29"/>
      <c r="BV695" s="29"/>
      <c r="BW695" s="29"/>
      <c r="BX695" s="29"/>
      <c r="BY695" s="30"/>
      <c r="BZ695" s="30"/>
      <c r="CA695" s="30"/>
      <c r="CB695" s="30"/>
      <c r="CC695" s="30"/>
      <c r="CD695" s="30"/>
      <c r="CE695" s="30"/>
      <c r="CF695" s="30"/>
      <c r="CG695" s="1"/>
      <c r="CH695" s="1"/>
      <c r="CI695" s="1"/>
      <c r="CJ695" s="1"/>
      <c r="CK695" s="1"/>
      <c r="CL695" s="29"/>
      <c r="CM695" s="29"/>
      <c r="CN695" s="29"/>
      <c r="CO695" s="29"/>
      <c r="CP695" s="29"/>
      <c r="CQ695" s="29"/>
      <c r="CR695" s="29"/>
      <c r="CS695" s="29"/>
      <c r="CT695" s="30"/>
      <c r="CU695" s="30"/>
      <c r="CV695" s="30"/>
      <c r="CW695" s="30"/>
      <c r="CX695" s="30"/>
      <c r="CY695" s="30"/>
      <c r="CZ695" s="30"/>
      <c r="DA695" s="30"/>
      <c r="DB695" s="1"/>
      <c r="DC695" s="1"/>
      <c r="DD695" s="1"/>
      <c r="DE695" s="1"/>
      <c r="DF695" s="1"/>
      <c r="DG695" s="29"/>
      <c r="DH695" s="29"/>
      <c r="DI695" s="29"/>
      <c r="DJ695" s="29"/>
      <c r="DK695" s="29"/>
      <c r="DL695" s="29"/>
      <c r="DM695" s="29"/>
      <c r="DN695" s="29"/>
      <c r="DO695" s="30"/>
      <c r="DP695" s="30"/>
      <c r="DQ695" s="30"/>
      <c r="DR695" s="30"/>
      <c r="DS695" s="30"/>
      <c r="DT695" s="30"/>
      <c r="DU695" s="30"/>
      <c r="DV695" s="30"/>
      <c r="DW695" s="1"/>
      <c r="DX695" s="1"/>
      <c r="DY695" s="1"/>
      <c r="DZ695" s="1"/>
      <c r="EA695" s="1"/>
      <c r="EB695" s="29"/>
      <c r="EC695" s="29"/>
      <c r="ED695" s="29"/>
      <c r="EE695" s="29"/>
      <c r="EF695" s="29"/>
      <c r="EG695" s="29"/>
      <c r="EH695" s="29"/>
      <c r="EI695" s="29"/>
      <c r="EJ695" s="30"/>
      <c r="EK695" s="30"/>
      <c r="EL695" s="30"/>
      <c r="EM695" s="30"/>
      <c r="EN695" s="30"/>
      <c r="EO695" s="30"/>
      <c r="EP695" s="30"/>
      <c r="EQ695" s="30"/>
    </row>
    <row r="696" s="1" customFormat="1" customHeight="1" spans="6:147">
      <c r="F696" s="7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1"/>
      <c r="S696" s="1"/>
      <c r="T696" s="1"/>
      <c r="U696" s="1"/>
      <c r="V696" s="1"/>
      <c r="W696" s="1"/>
      <c r="X696" s="1"/>
      <c r="Y696" s="1"/>
      <c r="Z696" s="1"/>
      <c r="AA696" s="7"/>
      <c r="AB696" s="7"/>
      <c r="AC696" s="7"/>
      <c r="AD696" s="7"/>
      <c r="AE696" s="7"/>
      <c r="AF696" s="7"/>
      <c r="AG696" s="7"/>
      <c r="AH696" s="7"/>
      <c r="AI696" s="7"/>
      <c r="AJ696" s="7"/>
      <c r="AK696" s="7"/>
      <c r="AL696" s="7"/>
      <c r="AM696" s="1"/>
      <c r="AN696" s="1"/>
      <c r="AO696" s="1"/>
      <c r="AP696" s="1"/>
      <c r="AQ696" s="1"/>
      <c r="AR696" s="1"/>
      <c r="AS696" s="1"/>
      <c r="AT696" s="1"/>
      <c r="AU696" s="1"/>
      <c r="AV696" s="7"/>
      <c r="AW696" s="7"/>
      <c r="AX696" s="7"/>
      <c r="AY696" s="7"/>
      <c r="AZ696" s="7"/>
      <c r="BA696" s="7"/>
      <c r="BB696" s="7"/>
      <c r="BC696" s="7"/>
      <c r="BD696" s="7"/>
      <c r="BE696" s="7"/>
      <c r="BF696" s="7"/>
      <c r="BG696" s="7"/>
      <c r="BH696" s="1"/>
      <c r="BI696" s="1"/>
      <c r="BJ696" s="1"/>
      <c r="BK696" s="1"/>
      <c r="BL696" s="1"/>
      <c r="BM696" s="1"/>
      <c r="BN696" s="1"/>
      <c r="BO696" s="1"/>
      <c r="BP696" s="1"/>
      <c r="BQ696" s="7"/>
      <c r="BR696" s="7"/>
      <c r="BS696" s="7"/>
      <c r="BT696" s="7"/>
      <c r="BU696" s="7"/>
      <c r="BV696" s="7"/>
      <c r="BW696" s="7"/>
      <c r="BX696" s="7"/>
      <c r="BY696" s="7"/>
      <c r="BZ696" s="7"/>
      <c r="CA696" s="7"/>
      <c r="CB696" s="7"/>
      <c r="CC696" s="1"/>
      <c r="CD696" s="1"/>
      <c r="CE696" s="1"/>
      <c r="CF696" s="1"/>
      <c r="CG696" s="1"/>
      <c r="CH696" s="1"/>
      <c r="CI696" s="1"/>
      <c r="CJ696" s="1"/>
      <c r="CK696" s="1"/>
      <c r="CL696" s="7"/>
      <c r="CM696" s="7"/>
      <c r="CN696" s="7"/>
      <c r="CO696" s="7"/>
      <c r="CP696" s="7"/>
      <c r="CQ696" s="7"/>
      <c r="CR696" s="7"/>
      <c r="CS696" s="7"/>
      <c r="CT696" s="7"/>
      <c r="CU696" s="7"/>
      <c r="CV696" s="7"/>
      <c r="CW696" s="7"/>
      <c r="CX696" s="1"/>
      <c r="CY696" s="1"/>
      <c r="CZ696" s="1"/>
      <c r="DA696" s="1"/>
      <c r="DB696" s="1"/>
      <c r="DC696" s="1"/>
      <c r="DD696" s="1"/>
      <c r="DE696" s="1"/>
      <c r="DF696" s="1"/>
      <c r="DG696" s="7"/>
      <c r="DH696" s="7"/>
      <c r="DI696" s="7"/>
      <c r="DJ696" s="7"/>
      <c r="DK696" s="7"/>
      <c r="DL696" s="7"/>
      <c r="DM696" s="7"/>
      <c r="DN696" s="7"/>
      <c r="DO696" s="7"/>
      <c r="DP696" s="7"/>
      <c r="DQ696" s="7"/>
      <c r="DR696" s="7"/>
      <c r="DS696" s="1"/>
      <c r="DT696" s="1"/>
      <c r="DU696" s="1"/>
      <c r="DV696" s="1"/>
      <c r="DW696" s="1"/>
      <c r="DX696" s="1"/>
      <c r="DY696" s="1"/>
      <c r="DZ696" s="1"/>
      <c r="EA696" s="1"/>
      <c r="EB696" s="7"/>
      <c r="EC696" s="7"/>
      <c r="ED696" s="7"/>
      <c r="EE696" s="7"/>
      <c r="EF696" s="7"/>
      <c r="EG696" s="7"/>
      <c r="EH696" s="7"/>
      <c r="EI696" s="7"/>
      <c r="EJ696" s="7"/>
      <c r="EK696" s="7"/>
      <c r="EL696" s="7"/>
      <c r="EM696" s="7"/>
    </row>
    <row r="697" s="1" customFormat="1" customHeight="1" spans="6:147">
      <c r="F697" s="15" t="s">
        <v>8</v>
      </c>
      <c r="G697" s="15"/>
      <c r="H697" s="15"/>
      <c r="I697" s="15"/>
      <c r="J697" s="15"/>
      <c r="K697" s="9" t="s">
        <v>35</v>
      </c>
      <c r="L697" s="9"/>
      <c r="M697" s="9"/>
      <c r="N697" s="9"/>
      <c r="O697" s="10" t="s">
        <v>36</v>
      </c>
      <c r="P697" s="10"/>
      <c r="Q697" s="31" t="s">
        <v>14</v>
      </c>
      <c r="R697"/>
      <c r="S697"/>
      <c r="T697"/>
      <c r="U697"/>
      <c r="V697" s="1"/>
      <c r="W697" s="1"/>
      <c r="X697" s="1"/>
      <c r="Y697" s="1"/>
      <c r="Z697" s="1"/>
      <c r="AA697" s="15" t="s">
        <v>8</v>
      </c>
      <c r="AB697" s="15"/>
      <c r="AC697" s="15"/>
      <c r="AD697" s="15"/>
      <c r="AE697" s="15"/>
      <c r="AF697" s="9" t="s">
        <v>35</v>
      </c>
      <c r="AG697" s="9"/>
      <c r="AH697" s="9"/>
      <c r="AI697" s="9"/>
      <c r="AJ697" s="10" t="s">
        <v>36</v>
      </c>
      <c r="AK697" s="10"/>
      <c r="AL697" s="31" t="s">
        <v>14</v>
      </c>
      <c r="AM697"/>
      <c r="AN697"/>
      <c r="AO697"/>
      <c r="AP697"/>
      <c r="AQ697" s="1"/>
      <c r="AR697" s="1"/>
      <c r="AS697" s="1"/>
      <c r="AT697" s="1"/>
      <c r="AU697" s="1"/>
      <c r="AV697" s="15" t="s">
        <v>8</v>
      </c>
      <c r="AW697" s="15"/>
      <c r="AX697" s="15"/>
      <c r="AY697" s="15"/>
      <c r="AZ697" s="15"/>
      <c r="BA697" s="9" t="s">
        <v>35</v>
      </c>
      <c r="BB697" s="9"/>
      <c r="BC697" s="9"/>
      <c r="BD697" s="9"/>
      <c r="BE697" s="10" t="s">
        <v>36</v>
      </c>
      <c r="BF697" s="10"/>
      <c r="BG697" s="31" t="s">
        <v>14</v>
      </c>
      <c r="BH697"/>
      <c r="BI697"/>
      <c r="BJ697"/>
      <c r="BK697"/>
      <c r="BL697" s="1"/>
      <c r="BM697" s="1"/>
      <c r="BN697" s="1"/>
      <c r="BO697" s="1"/>
      <c r="BP697" s="1"/>
      <c r="BQ697" s="15" t="s">
        <v>8</v>
      </c>
      <c r="BR697" s="15"/>
      <c r="BS697" s="15"/>
      <c r="BT697" s="15"/>
      <c r="BU697" s="15"/>
      <c r="BV697" s="9" t="s">
        <v>35</v>
      </c>
      <c r="BW697" s="9"/>
      <c r="BX697" s="9"/>
      <c r="BY697" s="9"/>
      <c r="BZ697" s="10" t="s">
        <v>36</v>
      </c>
      <c r="CA697" s="10"/>
      <c r="CB697" s="31" t="s">
        <v>14</v>
      </c>
      <c r="CC697"/>
      <c r="CD697"/>
      <c r="CE697"/>
      <c r="CF697"/>
      <c r="CG697" s="1"/>
      <c r="CH697" s="1"/>
      <c r="CI697" s="1"/>
      <c r="CJ697" s="1"/>
      <c r="CK697" s="1"/>
      <c r="CL697" s="15" t="s">
        <v>8</v>
      </c>
      <c r="CM697" s="15"/>
      <c r="CN697" s="15"/>
      <c r="CO697" s="15"/>
      <c r="CP697" s="15"/>
      <c r="CQ697" s="9" t="s">
        <v>35</v>
      </c>
      <c r="CR697" s="9"/>
      <c r="CS697" s="9"/>
      <c r="CT697" s="9"/>
      <c r="CU697" s="10" t="s">
        <v>36</v>
      </c>
      <c r="CV697" s="10"/>
      <c r="CW697" s="31" t="s">
        <v>14</v>
      </c>
      <c r="CX697"/>
      <c r="CY697"/>
      <c r="CZ697"/>
      <c r="DA697"/>
      <c r="DB697" s="1"/>
      <c r="DC697" s="1"/>
      <c r="DD697" s="1"/>
      <c r="DE697" s="1"/>
      <c r="DF697" s="1"/>
      <c r="DG697" s="15" t="s">
        <v>8</v>
      </c>
      <c r="DH697" s="15"/>
      <c r="DI697" s="15"/>
      <c r="DJ697" s="15"/>
      <c r="DK697" s="15"/>
      <c r="DL697" s="9" t="s">
        <v>35</v>
      </c>
      <c r="DM697" s="9"/>
      <c r="DN697" s="9"/>
      <c r="DO697" s="9"/>
      <c r="DP697" s="10" t="s">
        <v>36</v>
      </c>
      <c r="DQ697" s="10"/>
      <c r="DR697" s="31" t="s">
        <v>14</v>
      </c>
      <c r="DS697"/>
      <c r="DT697"/>
      <c r="DU697"/>
      <c r="DV697"/>
      <c r="DW697" s="1"/>
      <c r="DX697" s="1"/>
      <c r="DY697" s="1"/>
      <c r="DZ697" s="1"/>
      <c r="EA697" s="1"/>
      <c r="EB697" s="15" t="s">
        <v>8</v>
      </c>
      <c r="EC697" s="15"/>
      <c r="ED697" s="15"/>
      <c r="EE697" s="15"/>
      <c r="EF697" s="15"/>
      <c r="EG697" s="9" t="s">
        <v>35</v>
      </c>
      <c r="EH697" s="9"/>
      <c r="EI697" s="9"/>
      <c r="EJ697" s="9"/>
      <c r="EK697" s="10" t="s">
        <v>36</v>
      </c>
      <c r="EL697" s="10"/>
      <c r="EM697" s="31" t="s">
        <v>14</v>
      </c>
      <c r="EN697"/>
      <c r="EO697"/>
      <c r="EP697"/>
      <c r="EQ697"/>
    </row>
    <row r="698" s="1" customFormat="1" customHeight="1" spans="6:147">
      <c r="F698" s="12" t="s">
        <v>37</v>
      </c>
      <c r="G698" s="12" t="s">
        <v>20</v>
      </c>
      <c r="H698" s="32" t="s">
        <v>38</v>
      </c>
      <c r="I698" s="33" t="s">
        <v>39</v>
      </c>
      <c r="J698" s="15" t="s">
        <v>8</v>
      </c>
      <c r="K698" s="12" t="s">
        <v>40</v>
      </c>
      <c r="L698" s="12" t="s">
        <v>27</v>
      </c>
      <c r="M698" s="12" t="s">
        <v>28</v>
      </c>
      <c r="N698" s="9" t="s">
        <v>41</v>
      </c>
      <c r="O698" s="12" t="s">
        <v>30</v>
      </c>
      <c r="P698" s="12" t="s">
        <v>42</v>
      </c>
      <c r="Q698" s="31"/>
      <c r="R698"/>
      <c r="S698"/>
      <c r="T698"/>
      <c r="U698"/>
      <c r="V698" s="1"/>
      <c r="W698" s="1"/>
      <c r="X698" s="1"/>
      <c r="Y698" s="1"/>
      <c r="Z698" s="1"/>
      <c r="AA698" s="12" t="s">
        <v>37</v>
      </c>
      <c r="AB698" s="12" t="s">
        <v>20</v>
      </c>
      <c r="AC698" s="32" t="s">
        <v>38</v>
      </c>
      <c r="AD698" s="33" t="s">
        <v>39</v>
      </c>
      <c r="AE698" s="15" t="s">
        <v>8</v>
      </c>
      <c r="AF698" s="12" t="s">
        <v>40</v>
      </c>
      <c r="AG698" s="12" t="s">
        <v>27</v>
      </c>
      <c r="AH698" s="12" t="s">
        <v>28</v>
      </c>
      <c r="AI698" s="9" t="s">
        <v>41</v>
      </c>
      <c r="AJ698" s="12" t="s">
        <v>30</v>
      </c>
      <c r="AK698" s="12" t="s">
        <v>42</v>
      </c>
      <c r="AL698" s="31"/>
      <c r="AM698"/>
      <c r="AN698"/>
      <c r="AO698"/>
      <c r="AP698"/>
      <c r="AQ698" s="1"/>
      <c r="AR698" s="1"/>
      <c r="AS698" s="1"/>
      <c r="AT698" s="1"/>
      <c r="AU698" s="1"/>
      <c r="AV698" s="12" t="s">
        <v>37</v>
      </c>
      <c r="AW698" s="12" t="s">
        <v>20</v>
      </c>
      <c r="AX698" s="32" t="s">
        <v>38</v>
      </c>
      <c r="AY698" s="33" t="s">
        <v>39</v>
      </c>
      <c r="AZ698" s="15" t="s">
        <v>8</v>
      </c>
      <c r="BA698" s="12" t="s">
        <v>40</v>
      </c>
      <c r="BB698" s="12" t="s">
        <v>27</v>
      </c>
      <c r="BC698" s="12" t="s">
        <v>28</v>
      </c>
      <c r="BD698" s="9" t="s">
        <v>41</v>
      </c>
      <c r="BE698" s="12" t="s">
        <v>30</v>
      </c>
      <c r="BF698" s="12" t="s">
        <v>42</v>
      </c>
      <c r="BG698" s="31"/>
      <c r="BH698"/>
      <c r="BI698"/>
      <c r="BJ698"/>
      <c r="BK698"/>
      <c r="BL698" s="1"/>
      <c r="BM698" s="1"/>
      <c r="BN698" s="1"/>
      <c r="BO698" s="1"/>
      <c r="BP698" s="1"/>
      <c r="BQ698" s="12" t="s">
        <v>37</v>
      </c>
      <c r="BR698" s="12" t="s">
        <v>20</v>
      </c>
      <c r="BS698" s="32" t="s">
        <v>38</v>
      </c>
      <c r="BT698" s="33" t="s">
        <v>39</v>
      </c>
      <c r="BU698" s="15" t="s">
        <v>8</v>
      </c>
      <c r="BV698" s="12" t="s">
        <v>40</v>
      </c>
      <c r="BW698" s="12" t="s">
        <v>27</v>
      </c>
      <c r="BX698" s="12" t="s">
        <v>28</v>
      </c>
      <c r="BY698" s="9" t="s">
        <v>41</v>
      </c>
      <c r="BZ698" s="12" t="s">
        <v>30</v>
      </c>
      <c r="CA698" s="12" t="s">
        <v>42</v>
      </c>
      <c r="CB698" s="31"/>
      <c r="CC698"/>
      <c r="CD698"/>
      <c r="CE698"/>
      <c r="CF698"/>
      <c r="CG698" s="1"/>
      <c r="CH698" s="1"/>
      <c r="CI698" s="1"/>
      <c r="CJ698" s="1"/>
      <c r="CK698" s="1"/>
      <c r="CL698" s="12" t="s">
        <v>37</v>
      </c>
      <c r="CM698" s="12" t="s">
        <v>20</v>
      </c>
      <c r="CN698" s="32" t="s">
        <v>38</v>
      </c>
      <c r="CO698" s="33" t="s">
        <v>39</v>
      </c>
      <c r="CP698" s="15" t="s">
        <v>8</v>
      </c>
      <c r="CQ698" s="12" t="s">
        <v>40</v>
      </c>
      <c r="CR698" s="12" t="s">
        <v>27</v>
      </c>
      <c r="CS698" s="12" t="s">
        <v>28</v>
      </c>
      <c r="CT698" s="9" t="s">
        <v>41</v>
      </c>
      <c r="CU698" s="12" t="s">
        <v>30</v>
      </c>
      <c r="CV698" s="12" t="s">
        <v>42</v>
      </c>
      <c r="CW698" s="31"/>
      <c r="CX698"/>
      <c r="CY698"/>
      <c r="CZ698"/>
      <c r="DA698"/>
      <c r="DB698" s="1"/>
      <c r="DC698" s="1"/>
      <c r="DD698" s="1"/>
      <c r="DE698" s="1"/>
      <c r="DF698" s="1"/>
      <c r="DG698" s="12" t="s">
        <v>37</v>
      </c>
      <c r="DH698" s="12" t="s">
        <v>20</v>
      </c>
      <c r="DI698" s="32" t="s">
        <v>38</v>
      </c>
      <c r="DJ698" s="33" t="s">
        <v>39</v>
      </c>
      <c r="DK698" s="15" t="s">
        <v>8</v>
      </c>
      <c r="DL698" s="12" t="s">
        <v>40</v>
      </c>
      <c r="DM698" s="12" t="s">
        <v>27</v>
      </c>
      <c r="DN698" s="12" t="s">
        <v>28</v>
      </c>
      <c r="DO698" s="9" t="s">
        <v>41</v>
      </c>
      <c r="DP698" s="12" t="s">
        <v>30</v>
      </c>
      <c r="DQ698" s="12" t="s">
        <v>42</v>
      </c>
      <c r="DR698" s="31"/>
      <c r="DS698"/>
      <c r="DT698"/>
      <c r="DU698"/>
      <c r="DV698"/>
      <c r="DW698" s="1"/>
      <c r="DX698" s="1"/>
      <c r="DY698" s="1"/>
      <c r="DZ698" s="1"/>
      <c r="EA698" s="1"/>
      <c r="EB698" s="12" t="s">
        <v>37</v>
      </c>
      <c r="EC698" s="12" t="s">
        <v>20</v>
      </c>
      <c r="ED698" s="32" t="s">
        <v>38</v>
      </c>
      <c r="EE698" s="33" t="s">
        <v>39</v>
      </c>
      <c r="EF698" s="15" t="s">
        <v>8</v>
      </c>
      <c r="EG698" s="12" t="s">
        <v>40</v>
      </c>
      <c r="EH698" s="12" t="s">
        <v>27</v>
      </c>
      <c r="EI698" s="12" t="s">
        <v>28</v>
      </c>
      <c r="EJ698" s="9" t="s">
        <v>41</v>
      </c>
      <c r="EK698" s="12" t="s">
        <v>30</v>
      </c>
      <c r="EL698" s="12" t="s">
        <v>42</v>
      </c>
      <c r="EM698" s="31"/>
      <c r="EN698"/>
      <c r="EO698"/>
      <c r="EP698"/>
      <c r="EQ698"/>
    </row>
    <row r="699" s="1" customFormat="1" customHeight="1" spans="6:147">
      <c r="F699" s="12">
        <v>1197</v>
      </c>
      <c r="G699" s="12">
        <v>1524</v>
      </c>
      <c r="H699" s="32">
        <v>0.524</v>
      </c>
      <c r="I699" s="33">
        <v>1.047</v>
      </c>
      <c r="J699" s="34">
        <f t="shared" ref="J699:J712" si="940">F699*H699+G699*I699</f>
        <v>2222.856</v>
      </c>
      <c r="K699" s="12">
        <v>1</v>
      </c>
      <c r="L699" s="12">
        <v>0.89</v>
      </c>
      <c r="M699" s="12">
        <v>3.14</v>
      </c>
      <c r="N699" s="35">
        <f t="shared" ref="N699:N712" si="941">1+L699*M699</f>
        <v>3.7946</v>
      </c>
      <c r="O699" s="12">
        <v>1.325</v>
      </c>
      <c r="P699" s="12">
        <v>0.5</v>
      </c>
      <c r="Q699" s="36">
        <f t="shared" ref="Q699:Q712" si="942">J699*K699*N699*O699*P699</f>
        <v>5588.08771266</v>
      </c>
      <c r="R699"/>
      <c r="S699"/>
      <c r="T699"/>
      <c r="U699"/>
      <c r="V699" s="1"/>
      <c r="W699" s="1"/>
      <c r="X699" s="1"/>
      <c r="Y699" s="1"/>
      <c r="Z699" s="1"/>
      <c r="AA699" s="12">
        <v>1197</v>
      </c>
      <c r="AB699" s="12">
        <v>1524</v>
      </c>
      <c r="AC699" s="32">
        <v>0.524</v>
      </c>
      <c r="AD699" s="33">
        <v>1.047</v>
      </c>
      <c r="AE699" s="34">
        <f t="shared" ref="AE699:AE712" si="943">AA699*AC699+AB699*AD699</f>
        <v>2222.856</v>
      </c>
      <c r="AF699" s="12">
        <v>1</v>
      </c>
      <c r="AG699" s="12">
        <v>0.89</v>
      </c>
      <c r="AH699" s="12">
        <v>3.14</v>
      </c>
      <c r="AI699" s="35">
        <f t="shared" ref="AI699:AI712" si="944">1+AG699*AH699</f>
        <v>3.7946</v>
      </c>
      <c r="AJ699" s="12">
        <v>1.325</v>
      </c>
      <c r="AK699" s="12">
        <v>0.5</v>
      </c>
      <c r="AL699" s="36">
        <f t="shared" ref="AL699:AL712" si="945">AE699*AF699*AI699*AJ699*AK699</f>
        <v>5588.08771266</v>
      </c>
      <c r="AM699"/>
      <c r="AN699"/>
      <c r="AO699"/>
      <c r="AP699"/>
      <c r="AQ699" s="1"/>
      <c r="AR699" s="1"/>
      <c r="AS699" s="1"/>
      <c r="AT699" s="1"/>
      <c r="AU699" s="1"/>
      <c r="AV699" s="12">
        <v>1197</v>
      </c>
      <c r="AW699" s="12">
        <v>1524</v>
      </c>
      <c r="AX699" s="32">
        <v>0.524</v>
      </c>
      <c r="AY699" s="33">
        <v>1.047</v>
      </c>
      <c r="AZ699" s="34">
        <f t="shared" ref="AZ699:AZ712" si="946">AV699*AX699+AW699*AY699</f>
        <v>2222.856</v>
      </c>
      <c r="BA699" s="12">
        <v>1</v>
      </c>
      <c r="BB699" s="12">
        <v>0.89</v>
      </c>
      <c r="BC699" s="12">
        <v>3.14</v>
      </c>
      <c r="BD699" s="35">
        <f t="shared" ref="BD699:BD712" si="947">1+BB699*BC699</f>
        <v>3.7946</v>
      </c>
      <c r="BE699" s="12">
        <v>1.325</v>
      </c>
      <c r="BF699" s="12">
        <v>0.5</v>
      </c>
      <c r="BG699" s="36">
        <f t="shared" ref="BG699:BG712" si="948">AZ699*BA699*BD699*BE699*BF699</f>
        <v>5588.08771266</v>
      </c>
      <c r="BH699"/>
      <c r="BI699"/>
      <c r="BJ699"/>
      <c r="BK699"/>
      <c r="BL699" s="1"/>
      <c r="BM699" s="1"/>
      <c r="BN699" s="1"/>
      <c r="BO699" s="1"/>
      <c r="BP699" s="1"/>
      <c r="BQ699" s="12">
        <v>1197</v>
      </c>
      <c r="BR699" s="12">
        <v>1524</v>
      </c>
      <c r="BS699" s="32">
        <v>0.524</v>
      </c>
      <c r="BT699" s="33">
        <v>1.047</v>
      </c>
      <c r="BU699" s="34">
        <f t="shared" ref="BU699:BU712" si="949">BQ699*BS699+BR699*BT699</f>
        <v>2222.856</v>
      </c>
      <c r="BV699" s="12">
        <v>1</v>
      </c>
      <c r="BW699" s="12">
        <v>0.89</v>
      </c>
      <c r="BX699" s="12">
        <v>3.14</v>
      </c>
      <c r="BY699" s="35">
        <f t="shared" ref="BY699:BY712" si="950">1+BW699*BX699</f>
        <v>3.7946</v>
      </c>
      <c r="BZ699" s="12">
        <v>1.325</v>
      </c>
      <c r="CA699" s="12">
        <v>0.5</v>
      </c>
      <c r="CB699" s="36">
        <f t="shared" ref="CB699:CB712" si="951">BU699*BV699*BY699*BZ699*CA699</f>
        <v>5588.08771266</v>
      </c>
      <c r="CC699"/>
      <c r="CD699"/>
      <c r="CE699"/>
      <c r="CF699"/>
      <c r="CG699" s="1"/>
      <c r="CH699" s="1"/>
      <c r="CI699" s="1"/>
      <c r="CJ699" s="1"/>
      <c r="CK699" s="1"/>
      <c r="CL699" s="12">
        <v>1197</v>
      </c>
      <c r="CM699" s="12">
        <f t="shared" ref="CM699:CM712" si="952">1524+145</f>
        <v>1669</v>
      </c>
      <c r="CN699" s="32">
        <v>0.524</v>
      </c>
      <c r="CO699" s="33">
        <v>1.047</v>
      </c>
      <c r="CP699" s="34">
        <f t="shared" ref="CP699:CP712" si="953">CL699*CN699+CM699*CO699</f>
        <v>2374.671</v>
      </c>
      <c r="CQ699" s="12">
        <v>1</v>
      </c>
      <c r="CR699" s="12">
        <v>0.89</v>
      </c>
      <c r="CS699" s="12">
        <v>3.14</v>
      </c>
      <c r="CT699" s="35">
        <f t="shared" ref="CT699:CT712" si="954">1+CR699*CS699</f>
        <v>3.7946</v>
      </c>
      <c r="CU699" s="12">
        <v>1.325</v>
      </c>
      <c r="CV699" s="12">
        <v>0.5</v>
      </c>
      <c r="CW699" s="36">
        <f t="shared" ref="CW699:CW712" si="955">CP699*CQ699*CT699*CU699*CV699</f>
        <v>5969.7388569975</v>
      </c>
      <c r="CX699"/>
      <c r="CY699"/>
      <c r="CZ699"/>
      <c r="DA699"/>
      <c r="DB699" s="1"/>
      <c r="DC699" s="1"/>
      <c r="DD699" s="1"/>
      <c r="DE699" s="1"/>
      <c r="DF699" s="1"/>
      <c r="DG699" s="12">
        <v>1197</v>
      </c>
      <c r="DH699" s="12">
        <f t="shared" ref="DH699:DH712" si="956">1524+145</f>
        <v>1669</v>
      </c>
      <c r="DI699" s="32">
        <v>0.524</v>
      </c>
      <c r="DJ699" s="33">
        <v>1.047</v>
      </c>
      <c r="DK699" s="34">
        <f t="shared" ref="DK699:DK712" si="957">DG699*DI699+DH699*DJ699</f>
        <v>2374.671</v>
      </c>
      <c r="DL699" s="12">
        <v>1</v>
      </c>
      <c r="DM699" s="12">
        <v>0.89</v>
      </c>
      <c r="DN699" s="12">
        <v>3.14</v>
      </c>
      <c r="DO699" s="35">
        <f t="shared" ref="DO699:DO712" si="958">1+DM699*DN699</f>
        <v>3.7946</v>
      </c>
      <c r="DP699" s="12">
        <v>1.325</v>
      </c>
      <c r="DQ699" s="12">
        <v>0.5</v>
      </c>
      <c r="DR699" s="36">
        <f t="shared" ref="DR699:DR712" si="959">DK699*DL699*DO699*DP699*DQ699</f>
        <v>5969.7388569975</v>
      </c>
      <c r="DS699"/>
      <c r="DT699"/>
      <c r="DU699"/>
      <c r="DV699"/>
      <c r="DW699" s="1"/>
      <c r="DX699" s="1"/>
      <c r="DY699" s="1"/>
      <c r="DZ699" s="1"/>
      <c r="EA699" s="1"/>
      <c r="EB699" s="12">
        <v>1197</v>
      </c>
      <c r="EC699" s="12">
        <f t="shared" ref="EC699:EC712" si="960">1524+145</f>
        <v>1669</v>
      </c>
      <c r="ED699" s="32">
        <v>0.524</v>
      </c>
      <c r="EE699" s="33">
        <v>1.047</v>
      </c>
      <c r="EF699" s="34">
        <f t="shared" ref="EF699:EF712" si="961">EB699*ED699+EC699*EE699</f>
        <v>2374.671</v>
      </c>
      <c r="EG699" s="12">
        <v>1</v>
      </c>
      <c r="EH699" s="12">
        <v>0.89</v>
      </c>
      <c r="EI699" s="12">
        <v>3.94</v>
      </c>
      <c r="EJ699" s="35">
        <f t="shared" ref="EJ699:EJ712" si="962">1+EH699*EI699</f>
        <v>4.5066</v>
      </c>
      <c r="EK699" s="12">
        <v>1.325</v>
      </c>
      <c r="EL699" s="12">
        <v>0.5</v>
      </c>
      <c r="EM699" s="36">
        <f t="shared" ref="EM699:EM712" si="963">EF699*EG699*EJ699*EK699*EL699</f>
        <v>7089.8711676975</v>
      </c>
      <c r="EN699"/>
      <c r="EO699"/>
      <c r="EP699"/>
      <c r="EQ699"/>
    </row>
    <row r="700" s="1" customFormat="1" customHeight="1" spans="6:147">
      <c r="F700" s="12">
        <v>1197</v>
      </c>
      <c r="G700" s="12">
        <v>1524</v>
      </c>
      <c r="H700" s="32">
        <v>0.68</v>
      </c>
      <c r="I700" s="33">
        <v>1.361</v>
      </c>
      <c r="J700" s="34">
        <f t="shared" si="940"/>
        <v>2888.124</v>
      </c>
      <c r="K700" s="12">
        <v>1</v>
      </c>
      <c r="L700" s="12">
        <v>0.89</v>
      </c>
      <c r="M700" s="12">
        <v>3.14</v>
      </c>
      <c r="N700" s="35">
        <f t="shared" si="941"/>
        <v>3.7946</v>
      </c>
      <c r="O700" s="12">
        <v>1.325</v>
      </c>
      <c r="P700" s="12">
        <v>0.5</v>
      </c>
      <c r="Q700" s="36">
        <f t="shared" si="942"/>
        <v>7260.51990639</v>
      </c>
      <c r="R700"/>
      <c r="S700"/>
      <c r="T700"/>
      <c r="U700"/>
      <c r="V700" s="1"/>
      <c r="W700" s="1"/>
      <c r="X700" s="1"/>
      <c r="Y700" s="1"/>
      <c r="Z700" s="1"/>
      <c r="AA700" s="12">
        <v>1197</v>
      </c>
      <c r="AB700" s="12">
        <v>1524</v>
      </c>
      <c r="AC700" s="32">
        <v>0.68</v>
      </c>
      <c r="AD700" s="33">
        <v>1.361</v>
      </c>
      <c r="AE700" s="34">
        <f t="shared" si="943"/>
        <v>2888.124</v>
      </c>
      <c r="AF700" s="12">
        <v>1</v>
      </c>
      <c r="AG700" s="12">
        <v>0.89</v>
      </c>
      <c r="AH700" s="12">
        <v>3.14</v>
      </c>
      <c r="AI700" s="35">
        <f t="shared" si="944"/>
        <v>3.7946</v>
      </c>
      <c r="AJ700" s="12">
        <v>1.325</v>
      </c>
      <c r="AK700" s="12">
        <v>0.5</v>
      </c>
      <c r="AL700" s="36">
        <f t="shared" si="945"/>
        <v>7260.51990639</v>
      </c>
      <c r="AM700"/>
      <c r="AN700"/>
      <c r="AO700"/>
      <c r="AP700"/>
      <c r="AQ700" s="1"/>
      <c r="AR700" s="1"/>
      <c r="AS700" s="1"/>
      <c r="AT700" s="1"/>
      <c r="AU700" s="1"/>
      <c r="AV700" s="12">
        <v>1197</v>
      </c>
      <c r="AW700" s="12">
        <v>1524</v>
      </c>
      <c r="AX700" s="32">
        <v>0.68</v>
      </c>
      <c r="AY700" s="33">
        <v>1.361</v>
      </c>
      <c r="AZ700" s="34">
        <f t="shared" si="946"/>
        <v>2888.124</v>
      </c>
      <c r="BA700" s="12">
        <v>1</v>
      </c>
      <c r="BB700" s="12">
        <v>0.89</v>
      </c>
      <c r="BC700" s="12">
        <v>3.14</v>
      </c>
      <c r="BD700" s="35">
        <f t="shared" si="947"/>
        <v>3.7946</v>
      </c>
      <c r="BE700" s="12">
        <v>1.325</v>
      </c>
      <c r="BF700" s="12">
        <v>0.5</v>
      </c>
      <c r="BG700" s="36">
        <f t="shared" si="948"/>
        <v>7260.51990639</v>
      </c>
      <c r="BH700"/>
      <c r="BI700"/>
      <c r="BJ700"/>
      <c r="BK700"/>
      <c r="BL700" s="1"/>
      <c r="BM700" s="1"/>
      <c r="BN700" s="1"/>
      <c r="BO700" s="1"/>
      <c r="BP700" s="1"/>
      <c r="BQ700" s="12">
        <v>1197</v>
      </c>
      <c r="BR700" s="12">
        <v>1524</v>
      </c>
      <c r="BS700" s="32">
        <v>0.68</v>
      </c>
      <c r="BT700" s="33">
        <v>1.361</v>
      </c>
      <c r="BU700" s="34">
        <f t="shared" si="949"/>
        <v>2888.124</v>
      </c>
      <c r="BV700" s="12">
        <v>1</v>
      </c>
      <c r="BW700" s="12">
        <v>0.89</v>
      </c>
      <c r="BX700" s="12">
        <v>3.14</v>
      </c>
      <c r="BY700" s="35">
        <f t="shared" si="950"/>
        <v>3.7946</v>
      </c>
      <c r="BZ700" s="12">
        <v>1.325</v>
      </c>
      <c r="CA700" s="12">
        <v>0.5</v>
      </c>
      <c r="CB700" s="36">
        <f t="shared" si="951"/>
        <v>7260.51990639</v>
      </c>
      <c r="CC700"/>
      <c r="CD700"/>
      <c r="CE700"/>
      <c r="CF700"/>
      <c r="CG700" s="1"/>
      <c r="CH700" s="1"/>
      <c r="CI700" s="1"/>
      <c r="CJ700" s="1"/>
      <c r="CK700" s="1"/>
      <c r="CL700" s="12">
        <v>1197</v>
      </c>
      <c r="CM700" s="12">
        <f t="shared" si="952"/>
        <v>1669</v>
      </c>
      <c r="CN700" s="32">
        <v>0.68</v>
      </c>
      <c r="CO700" s="33">
        <v>1.361</v>
      </c>
      <c r="CP700" s="34">
        <f t="shared" si="953"/>
        <v>3085.469</v>
      </c>
      <c r="CQ700" s="12">
        <v>1</v>
      </c>
      <c r="CR700" s="12">
        <v>0.89</v>
      </c>
      <c r="CS700" s="12">
        <v>3.14</v>
      </c>
      <c r="CT700" s="35">
        <f t="shared" si="954"/>
        <v>3.7946</v>
      </c>
      <c r="CU700" s="12">
        <v>1.325</v>
      </c>
      <c r="CV700" s="12">
        <v>0.5</v>
      </c>
      <c r="CW700" s="36">
        <f t="shared" si="955"/>
        <v>7756.6299421525</v>
      </c>
      <c r="CX700"/>
      <c r="CY700"/>
      <c r="CZ700"/>
      <c r="DA700"/>
      <c r="DB700" s="1"/>
      <c r="DC700" s="1"/>
      <c r="DD700" s="1"/>
      <c r="DE700" s="1"/>
      <c r="DF700" s="1"/>
      <c r="DG700" s="12">
        <v>1197</v>
      </c>
      <c r="DH700" s="12">
        <f t="shared" si="956"/>
        <v>1669</v>
      </c>
      <c r="DI700" s="32">
        <v>0.68</v>
      </c>
      <c r="DJ700" s="33">
        <v>1.361</v>
      </c>
      <c r="DK700" s="34">
        <f t="shared" si="957"/>
        <v>3085.469</v>
      </c>
      <c r="DL700" s="12">
        <v>1</v>
      </c>
      <c r="DM700" s="12">
        <v>0.89</v>
      </c>
      <c r="DN700" s="12">
        <v>3.14</v>
      </c>
      <c r="DO700" s="35">
        <f t="shared" si="958"/>
        <v>3.7946</v>
      </c>
      <c r="DP700" s="12">
        <v>1.325</v>
      </c>
      <c r="DQ700" s="12">
        <v>0.5</v>
      </c>
      <c r="DR700" s="36">
        <f t="shared" si="959"/>
        <v>7756.6299421525</v>
      </c>
      <c r="DS700"/>
      <c r="DT700"/>
      <c r="DU700"/>
      <c r="DV700"/>
      <c r="DW700" s="1"/>
      <c r="DX700" s="1"/>
      <c r="DY700" s="1"/>
      <c r="DZ700" s="1"/>
      <c r="EA700" s="1"/>
      <c r="EB700" s="12">
        <v>1197</v>
      </c>
      <c r="EC700" s="12">
        <f t="shared" si="960"/>
        <v>1669</v>
      </c>
      <c r="ED700" s="32">
        <v>0.68</v>
      </c>
      <c r="EE700" s="33">
        <v>1.361</v>
      </c>
      <c r="EF700" s="34">
        <f t="shared" si="961"/>
        <v>3085.469</v>
      </c>
      <c r="EG700" s="12">
        <v>1</v>
      </c>
      <c r="EH700" s="12">
        <v>0.89</v>
      </c>
      <c r="EI700" s="12">
        <v>3.94</v>
      </c>
      <c r="EJ700" s="35">
        <f t="shared" si="962"/>
        <v>4.5066</v>
      </c>
      <c r="EK700" s="12">
        <v>1.325</v>
      </c>
      <c r="EL700" s="12">
        <v>0.5</v>
      </c>
      <c r="EM700" s="36">
        <f t="shared" si="963"/>
        <v>9212.0456694525</v>
      </c>
      <c r="EN700"/>
      <c r="EO700"/>
      <c r="EP700"/>
      <c r="EQ700"/>
    </row>
    <row r="701" s="1" customFormat="1" customHeight="1" spans="6:147">
      <c r="F701" s="12">
        <v>1197</v>
      </c>
      <c r="G701" s="12">
        <v>1524</v>
      </c>
      <c r="H701" s="32">
        <v>0.524</v>
      </c>
      <c r="I701" s="33">
        <v>1.047</v>
      </c>
      <c r="J701" s="34">
        <f t="shared" si="940"/>
        <v>2222.856</v>
      </c>
      <c r="K701" s="12">
        <v>1</v>
      </c>
      <c r="L701" s="12">
        <v>0.89</v>
      </c>
      <c r="M701" s="12">
        <v>3.14</v>
      </c>
      <c r="N701" s="35">
        <f t="shared" si="941"/>
        <v>3.7946</v>
      </c>
      <c r="O701" s="12">
        <v>1.325</v>
      </c>
      <c r="P701" s="12">
        <v>0.5</v>
      </c>
      <c r="Q701" s="36">
        <f t="shared" si="942"/>
        <v>5588.08771266</v>
      </c>
      <c r="R701"/>
      <c r="S701"/>
      <c r="T701"/>
      <c r="U701"/>
      <c r="V701" s="1"/>
      <c r="W701" s="1"/>
      <c r="X701" s="1"/>
      <c r="Y701" s="1"/>
      <c r="Z701" s="1"/>
      <c r="AA701" s="12">
        <v>1197</v>
      </c>
      <c r="AB701" s="12">
        <v>1524</v>
      </c>
      <c r="AC701" s="32">
        <v>0.524</v>
      </c>
      <c r="AD701" s="33">
        <v>1.047</v>
      </c>
      <c r="AE701" s="34">
        <f t="shared" si="943"/>
        <v>2222.856</v>
      </c>
      <c r="AF701" s="12">
        <v>1</v>
      </c>
      <c r="AG701" s="12">
        <v>0.89</v>
      </c>
      <c r="AH701" s="12">
        <v>3.14</v>
      </c>
      <c r="AI701" s="35">
        <f t="shared" si="944"/>
        <v>3.7946</v>
      </c>
      <c r="AJ701" s="12">
        <v>1.325</v>
      </c>
      <c r="AK701" s="12">
        <v>0.5</v>
      </c>
      <c r="AL701" s="36">
        <f t="shared" si="945"/>
        <v>5588.08771266</v>
      </c>
      <c r="AM701"/>
      <c r="AN701"/>
      <c r="AO701"/>
      <c r="AP701"/>
      <c r="AQ701" s="1"/>
      <c r="AR701" s="1"/>
      <c r="AS701" s="1"/>
      <c r="AT701" s="1"/>
      <c r="AU701" s="1"/>
      <c r="AV701" s="12">
        <v>1197</v>
      </c>
      <c r="AW701" s="12">
        <v>1524</v>
      </c>
      <c r="AX701" s="32">
        <v>0.524</v>
      </c>
      <c r="AY701" s="33">
        <v>1.047</v>
      </c>
      <c r="AZ701" s="34">
        <f t="shared" si="946"/>
        <v>2222.856</v>
      </c>
      <c r="BA701" s="12">
        <v>1</v>
      </c>
      <c r="BB701" s="12">
        <v>0.89</v>
      </c>
      <c r="BC701" s="12">
        <v>3.14</v>
      </c>
      <c r="BD701" s="35">
        <f t="shared" si="947"/>
        <v>3.7946</v>
      </c>
      <c r="BE701" s="12">
        <v>1.325</v>
      </c>
      <c r="BF701" s="12">
        <v>0.5</v>
      </c>
      <c r="BG701" s="36">
        <f t="shared" si="948"/>
        <v>5588.08771266</v>
      </c>
      <c r="BH701"/>
      <c r="BI701"/>
      <c r="BJ701"/>
      <c r="BK701"/>
      <c r="BL701" s="1"/>
      <c r="BM701" s="1"/>
      <c r="BN701" s="1"/>
      <c r="BO701" s="1"/>
      <c r="BP701" s="1"/>
      <c r="BQ701" s="12">
        <v>1197</v>
      </c>
      <c r="BR701" s="12">
        <v>1524</v>
      </c>
      <c r="BS701" s="32">
        <v>0.524</v>
      </c>
      <c r="BT701" s="33">
        <v>1.047</v>
      </c>
      <c r="BU701" s="34">
        <f t="shared" si="949"/>
        <v>2222.856</v>
      </c>
      <c r="BV701" s="12">
        <v>1</v>
      </c>
      <c r="BW701" s="12">
        <v>0.89</v>
      </c>
      <c r="BX701" s="12">
        <v>3.14</v>
      </c>
      <c r="BY701" s="35">
        <f t="shared" si="950"/>
        <v>3.7946</v>
      </c>
      <c r="BZ701" s="12">
        <v>1.325</v>
      </c>
      <c r="CA701" s="12">
        <v>0.5</v>
      </c>
      <c r="CB701" s="36">
        <f t="shared" si="951"/>
        <v>5588.08771266</v>
      </c>
      <c r="CC701"/>
      <c r="CD701"/>
      <c r="CE701"/>
      <c r="CF701"/>
      <c r="CG701" s="1"/>
      <c r="CH701" s="1"/>
      <c r="CI701" s="1"/>
      <c r="CJ701" s="1"/>
      <c r="CK701" s="1"/>
      <c r="CL701" s="12">
        <v>1197</v>
      </c>
      <c r="CM701" s="12">
        <f t="shared" si="952"/>
        <v>1669</v>
      </c>
      <c r="CN701" s="32">
        <v>0.524</v>
      </c>
      <c r="CO701" s="33">
        <v>1.047</v>
      </c>
      <c r="CP701" s="34">
        <f t="shared" si="953"/>
        <v>2374.671</v>
      </c>
      <c r="CQ701" s="12">
        <v>1</v>
      </c>
      <c r="CR701" s="12">
        <v>0.89</v>
      </c>
      <c r="CS701" s="12">
        <v>3.14</v>
      </c>
      <c r="CT701" s="35">
        <f t="shared" si="954"/>
        <v>3.7946</v>
      </c>
      <c r="CU701" s="12">
        <v>1.325</v>
      </c>
      <c r="CV701" s="12">
        <v>0.5</v>
      </c>
      <c r="CW701" s="36">
        <f t="shared" si="955"/>
        <v>5969.7388569975</v>
      </c>
      <c r="CX701"/>
      <c r="CY701"/>
      <c r="CZ701"/>
      <c r="DA701"/>
      <c r="DB701" s="1"/>
      <c r="DC701" s="1"/>
      <c r="DD701" s="1"/>
      <c r="DE701" s="1"/>
      <c r="DF701" s="1"/>
      <c r="DG701" s="12">
        <v>1197</v>
      </c>
      <c r="DH701" s="12">
        <f t="shared" si="956"/>
        <v>1669</v>
      </c>
      <c r="DI701" s="32">
        <v>0.524</v>
      </c>
      <c r="DJ701" s="33">
        <v>1.047</v>
      </c>
      <c r="DK701" s="34">
        <f t="shared" si="957"/>
        <v>2374.671</v>
      </c>
      <c r="DL701" s="12">
        <v>1</v>
      </c>
      <c r="DM701" s="12">
        <v>0.89</v>
      </c>
      <c r="DN701" s="12">
        <v>3.14</v>
      </c>
      <c r="DO701" s="35">
        <f t="shared" si="958"/>
        <v>3.7946</v>
      </c>
      <c r="DP701" s="12">
        <v>1.325</v>
      </c>
      <c r="DQ701" s="12">
        <v>0.5</v>
      </c>
      <c r="DR701" s="36">
        <f t="shared" si="959"/>
        <v>5969.7388569975</v>
      </c>
      <c r="DS701"/>
      <c r="DT701"/>
      <c r="DU701"/>
      <c r="DV701"/>
      <c r="DW701" s="1"/>
      <c r="DX701" s="1"/>
      <c r="DY701" s="1"/>
      <c r="DZ701" s="1"/>
      <c r="EA701" s="1"/>
      <c r="EB701" s="12">
        <v>1197</v>
      </c>
      <c r="EC701" s="12">
        <f t="shared" si="960"/>
        <v>1669</v>
      </c>
      <c r="ED701" s="32">
        <v>0.524</v>
      </c>
      <c r="EE701" s="33">
        <v>1.047</v>
      </c>
      <c r="EF701" s="34">
        <f t="shared" si="961"/>
        <v>2374.671</v>
      </c>
      <c r="EG701" s="12">
        <v>1</v>
      </c>
      <c r="EH701" s="12">
        <v>0.89</v>
      </c>
      <c r="EI701" s="12">
        <v>3.94</v>
      </c>
      <c r="EJ701" s="35">
        <f t="shared" si="962"/>
        <v>4.5066</v>
      </c>
      <c r="EK701" s="12">
        <v>1.325</v>
      </c>
      <c r="EL701" s="12">
        <v>0.5</v>
      </c>
      <c r="EM701" s="36">
        <f t="shared" si="963"/>
        <v>7089.8711676975</v>
      </c>
      <c r="EN701"/>
      <c r="EO701"/>
      <c r="EP701"/>
      <c r="EQ701"/>
    </row>
    <row r="702" s="1" customFormat="1" customHeight="1" spans="6:147">
      <c r="F702" s="12">
        <v>1197</v>
      </c>
      <c r="G702" s="12">
        <v>1524</v>
      </c>
      <c r="H702" s="32">
        <v>0.68</v>
      </c>
      <c r="I702" s="33">
        <v>1.361</v>
      </c>
      <c r="J702" s="34">
        <f t="shared" si="940"/>
        <v>2888.124</v>
      </c>
      <c r="K702" s="12">
        <v>1</v>
      </c>
      <c r="L702" s="12">
        <v>0.89</v>
      </c>
      <c r="M702" s="12">
        <v>3.14</v>
      </c>
      <c r="N702" s="35">
        <f t="shared" si="941"/>
        <v>3.7946</v>
      </c>
      <c r="O702" s="12">
        <v>1.325</v>
      </c>
      <c r="P702" s="12">
        <v>0.5</v>
      </c>
      <c r="Q702" s="36">
        <f t="shared" si="942"/>
        <v>7260.51990639</v>
      </c>
      <c r="R702"/>
      <c r="S702"/>
      <c r="T702"/>
      <c r="U702"/>
      <c r="V702" s="1"/>
      <c r="W702" s="1"/>
      <c r="X702" s="1"/>
      <c r="Y702" s="1"/>
      <c r="Z702" s="1"/>
      <c r="AA702" s="12">
        <v>1197</v>
      </c>
      <c r="AB702" s="12">
        <v>1524</v>
      </c>
      <c r="AC702" s="32">
        <v>0.68</v>
      </c>
      <c r="AD702" s="33">
        <v>1.361</v>
      </c>
      <c r="AE702" s="34">
        <f t="shared" si="943"/>
        <v>2888.124</v>
      </c>
      <c r="AF702" s="12">
        <v>1</v>
      </c>
      <c r="AG702" s="12">
        <v>0.89</v>
      </c>
      <c r="AH702" s="12">
        <v>3.14</v>
      </c>
      <c r="AI702" s="35">
        <f t="shared" si="944"/>
        <v>3.7946</v>
      </c>
      <c r="AJ702" s="12">
        <v>1.325</v>
      </c>
      <c r="AK702" s="12">
        <v>0.5</v>
      </c>
      <c r="AL702" s="36">
        <f t="shared" si="945"/>
        <v>7260.51990639</v>
      </c>
      <c r="AM702"/>
      <c r="AN702"/>
      <c r="AO702"/>
      <c r="AP702"/>
      <c r="AQ702" s="1"/>
      <c r="AR702" s="1"/>
      <c r="AS702" s="1"/>
      <c r="AT702" s="1"/>
      <c r="AU702" s="1"/>
      <c r="AV702" s="12">
        <v>1197</v>
      </c>
      <c r="AW702" s="12">
        <v>1524</v>
      </c>
      <c r="AX702" s="32">
        <v>0.68</v>
      </c>
      <c r="AY702" s="33">
        <v>1.361</v>
      </c>
      <c r="AZ702" s="34">
        <f t="shared" si="946"/>
        <v>2888.124</v>
      </c>
      <c r="BA702" s="12">
        <v>1</v>
      </c>
      <c r="BB702" s="12">
        <v>0.89</v>
      </c>
      <c r="BC702" s="12">
        <v>3.14</v>
      </c>
      <c r="BD702" s="35">
        <f t="shared" si="947"/>
        <v>3.7946</v>
      </c>
      <c r="BE702" s="12">
        <v>1.325</v>
      </c>
      <c r="BF702" s="12">
        <v>0.5</v>
      </c>
      <c r="BG702" s="36">
        <f t="shared" si="948"/>
        <v>7260.51990639</v>
      </c>
      <c r="BH702"/>
      <c r="BI702"/>
      <c r="BJ702"/>
      <c r="BK702"/>
      <c r="BL702" s="1"/>
      <c r="BM702" s="1"/>
      <c r="BN702" s="1"/>
      <c r="BO702" s="1"/>
      <c r="BP702" s="1"/>
      <c r="BQ702" s="12">
        <v>1197</v>
      </c>
      <c r="BR702" s="12">
        <v>1524</v>
      </c>
      <c r="BS702" s="32">
        <v>0.68</v>
      </c>
      <c r="BT702" s="33">
        <v>1.361</v>
      </c>
      <c r="BU702" s="34">
        <f t="shared" si="949"/>
        <v>2888.124</v>
      </c>
      <c r="BV702" s="12">
        <v>1</v>
      </c>
      <c r="BW702" s="12">
        <v>0.89</v>
      </c>
      <c r="BX702" s="12">
        <v>3.14</v>
      </c>
      <c r="BY702" s="35">
        <f t="shared" si="950"/>
        <v>3.7946</v>
      </c>
      <c r="BZ702" s="12">
        <v>1.325</v>
      </c>
      <c r="CA702" s="12">
        <v>0.5</v>
      </c>
      <c r="CB702" s="36">
        <f t="shared" si="951"/>
        <v>7260.51990639</v>
      </c>
      <c r="CC702"/>
      <c r="CD702"/>
      <c r="CE702"/>
      <c r="CF702"/>
      <c r="CG702" s="1"/>
      <c r="CH702" s="1"/>
      <c r="CI702" s="1"/>
      <c r="CJ702" s="1"/>
      <c r="CK702" s="1"/>
      <c r="CL702" s="12">
        <v>1197</v>
      </c>
      <c r="CM702" s="12">
        <f t="shared" si="952"/>
        <v>1669</v>
      </c>
      <c r="CN702" s="32">
        <v>0.68</v>
      </c>
      <c r="CO702" s="33">
        <v>1.361</v>
      </c>
      <c r="CP702" s="34">
        <f t="shared" si="953"/>
        <v>3085.469</v>
      </c>
      <c r="CQ702" s="12">
        <v>1</v>
      </c>
      <c r="CR702" s="12">
        <v>0.89</v>
      </c>
      <c r="CS702" s="12">
        <v>3.14</v>
      </c>
      <c r="CT702" s="35">
        <f t="shared" si="954"/>
        <v>3.7946</v>
      </c>
      <c r="CU702" s="12">
        <v>1.325</v>
      </c>
      <c r="CV702" s="12">
        <v>0.5</v>
      </c>
      <c r="CW702" s="36">
        <f t="shared" si="955"/>
        <v>7756.6299421525</v>
      </c>
      <c r="CX702"/>
      <c r="CY702"/>
      <c r="CZ702"/>
      <c r="DA702"/>
      <c r="DB702" s="1"/>
      <c r="DC702" s="1"/>
      <c r="DD702" s="1"/>
      <c r="DE702" s="1"/>
      <c r="DF702" s="1"/>
      <c r="DG702" s="12">
        <v>1197</v>
      </c>
      <c r="DH702" s="12">
        <f t="shared" si="956"/>
        <v>1669</v>
      </c>
      <c r="DI702" s="32">
        <v>0.68</v>
      </c>
      <c r="DJ702" s="33">
        <v>1.361</v>
      </c>
      <c r="DK702" s="34">
        <f t="shared" si="957"/>
        <v>3085.469</v>
      </c>
      <c r="DL702" s="12">
        <v>1</v>
      </c>
      <c r="DM702" s="12">
        <v>0.89</v>
      </c>
      <c r="DN702" s="12">
        <v>3.14</v>
      </c>
      <c r="DO702" s="35">
        <f t="shared" si="958"/>
        <v>3.7946</v>
      </c>
      <c r="DP702" s="12">
        <v>1.325</v>
      </c>
      <c r="DQ702" s="12">
        <v>0.5</v>
      </c>
      <c r="DR702" s="36">
        <f t="shared" si="959"/>
        <v>7756.6299421525</v>
      </c>
      <c r="DS702"/>
      <c r="DT702"/>
      <c r="DU702"/>
      <c r="DV702"/>
      <c r="DW702" s="1"/>
      <c r="DX702" s="1"/>
      <c r="DY702" s="1"/>
      <c r="DZ702" s="1"/>
      <c r="EA702" s="1"/>
      <c r="EB702" s="12">
        <v>1197</v>
      </c>
      <c r="EC702" s="12">
        <f t="shared" si="960"/>
        <v>1669</v>
      </c>
      <c r="ED702" s="32">
        <v>0.68</v>
      </c>
      <c r="EE702" s="33">
        <v>1.361</v>
      </c>
      <c r="EF702" s="34">
        <f t="shared" si="961"/>
        <v>3085.469</v>
      </c>
      <c r="EG702" s="12">
        <v>1</v>
      </c>
      <c r="EH702" s="12">
        <v>0.89</v>
      </c>
      <c r="EI702" s="12">
        <v>3.94</v>
      </c>
      <c r="EJ702" s="35">
        <f t="shared" si="962"/>
        <v>4.5066</v>
      </c>
      <c r="EK702" s="12">
        <v>1.325</v>
      </c>
      <c r="EL702" s="12">
        <v>0.5</v>
      </c>
      <c r="EM702" s="36">
        <f t="shared" si="963"/>
        <v>9212.0456694525</v>
      </c>
      <c r="EN702"/>
      <c r="EO702"/>
      <c r="EP702"/>
      <c r="EQ702"/>
    </row>
    <row r="703" s="1" customFormat="1" customHeight="1" spans="6:147">
      <c r="F703" s="12">
        <v>1197</v>
      </c>
      <c r="G703" s="12">
        <v>1524</v>
      </c>
      <c r="H703" s="32">
        <v>0.524</v>
      </c>
      <c r="I703" s="33">
        <v>1.047</v>
      </c>
      <c r="J703" s="34">
        <f t="shared" si="940"/>
        <v>2222.856</v>
      </c>
      <c r="K703" s="12">
        <v>1</v>
      </c>
      <c r="L703" s="12">
        <v>0.89</v>
      </c>
      <c r="M703" s="12">
        <v>3.14</v>
      </c>
      <c r="N703" s="35">
        <f t="shared" si="941"/>
        <v>3.7946</v>
      </c>
      <c r="O703" s="12">
        <v>1.325</v>
      </c>
      <c r="P703" s="12">
        <v>0.5</v>
      </c>
      <c r="Q703" s="36">
        <f t="shared" si="942"/>
        <v>5588.08771266</v>
      </c>
      <c r="R703"/>
      <c r="S703"/>
      <c r="T703"/>
      <c r="U703"/>
      <c r="V703" s="1"/>
      <c r="W703" s="1"/>
      <c r="X703" s="1"/>
      <c r="Y703" s="1"/>
      <c r="Z703" s="1"/>
      <c r="AA703" s="12">
        <v>1197</v>
      </c>
      <c r="AB703" s="12">
        <v>1524</v>
      </c>
      <c r="AC703" s="32">
        <v>0.524</v>
      </c>
      <c r="AD703" s="33">
        <v>1.047</v>
      </c>
      <c r="AE703" s="34">
        <f t="shared" si="943"/>
        <v>2222.856</v>
      </c>
      <c r="AF703" s="12">
        <v>1</v>
      </c>
      <c r="AG703" s="12">
        <v>0.89</v>
      </c>
      <c r="AH703" s="12">
        <v>3.14</v>
      </c>
      <c r="AI703" s="35">
        <f t="shared" si="944"/>
        <v>3.7946</v>
      </c>
      <c r="AJ703" s="12">
        <v>1.325</v>
      </c>
      <c r="AK703" s="12">
        <v>0.5</v>
      </c>
      <c r="AL703" s="36">
        <f t="shared" si="945"/>
        <v>5588.08771266</v>
      </c>
      <c r="AM703"/>
      <c r="AN703"/>
      <c r="AO703"/>
      <c r="AP703"/>
      <c r="AQ703" s="1"/>
      <c r="AR703" s="1"/>
      <c r="AS703" s="1"/>
      <c r="AT703" s="1"/>
      <c r="AU703" s="1"/>
      <c r="AV703" s="12">
        <v>1197</v>
      </c>
      <c r="AW703" s="12">
        <v>1524</v>
      </c>
      <c r="AX703" s="32">
        <v>0.524</v>
      </c>
      <c r="AY703" s="33">
        <v>1.047</v>
      </c>
      <c r="AZ703" s="34">
        <f t="shared" si="946"/>
        <v>2222.856</v>
      </c>
      <c r="BA703" s="12">
        <v>1</v>
      </c>
      <c r="BB703" s="12">
        <v>0.89</v>
      </c>
      <c r="BC703" s="12">
        <v>3.14</v>
      </c>
      <c r="BD703" s="35">
        <f t="shared" si="947"/>
        <v>3.7946</v>
      </c>
      <c r="BE703" s="12">
        <v>1.325</v>
      </c>
      <c r="BF703" s="12">
        <v>0.5</v>
      </c>
      <c r="BG703" s="36">
        <f t="shared" si="948"/>
        <v>5588.08771266</v>
      </c>
      <c r="BH703"/>
      <c r="BI703"/>
      <c r="BJ703"/>
      <c r="BK703"/>
      <c r="BL703" s="1"/>
      <c r="BM703" s="1"/>
      <c r="BN703" s="1"/>
      <c r="BO703" s="1"/>
      <c r="BP703" s="1"/>
      <c r="BQ703" s="12">
        <v>1197</v>
      </c>
      <c r="BR703" s="12">
        <v>1524</v>
      </c>
      <c r="BS703" s="32">
        <v>0.524</v>
      </c>
      <c r="BT703" s="33">
        <v>1.047</v>
      </c>
      <c r="BU703" s="34">
        <f t="shared" si="949"/>
        <v>2222.856</v>
      </c>
      <c r="BV703" s="12">
        <v>1</v>
      </c>
      <c r="BW703" s="12">
        <v>0.89</v>
      </c>
      <c r="BX703" s="12">
        <v>3.14</v>
      </c>
      <c r="BY703" s="35">
        <f t="shared" si="950"/>
        <v>3.7946</v>
      </c>
      <c r="BZ703" s="12">
        <v>1.325</v>
      </c>
      <c r="CA703" s="12">
        <v>0.5</v>
      </c>
      <c r="CB703" s="36">
        <f t="shared" si="951"/>
        <v>5588.08771266</v>
      </c>
      <c r="CC703"/>
      <c r="CD703"/>
      <c r="CE703"/>
      <c r="CF703"/>
      <c r="CG703" s="1"/>
      <c r="CH703" s="1"/>
      <c r="CI703" s="1"/>
      <c r="CJ703" s="1"/>
      <c r="CK703" s="1"/>
      <c r="CL703" s="12">
        <v>1197</v>
      </c>
      <c r="CM703" s="12">
        <f t="shared" si="952"/>
        <v>1669</v>
      </c>
      <c r="CN703" s="32">
        <v>0.524</v>
      </c>
      <c r="CO703" s="33">
        <v>1.047</v>
      </c>
      <c r="CP703" s="34">
        <f t="shared" si="953"/>
        <v>2374.671</v>
      </c>
      <c r="CQ703" s="12">
        <v>1</v>
      </c>
      <c r="CR703" s="12">
        <v>0.89</v>
      </c>
      <c r="CS703" s="12">
        <v>3.14</v>
      </c>
      <c r="CT703" s="35">
        <f t="shared" si="954"/>
        <v>3.7946</v>
      </c>
      <c r="CU703" s="12">
        <v>1.325</v>
      </c>
      <c r="CV703" s="12">
        <v>0.5</v>
      </c>
      <c r="CW703" s="36">
        <f t="shared" si="955"/>
        <v>5969.7388569975</v>
      </c>
      <c r="CX703"/>
      <c r="CY703"/>
      <c r="CZ703"/>
      <c r="DA703"/>
      <c r="DB703" s="1"/>
      <c r="DC703" s="1"/>
      <c r="DD703" s="1"/>
      <c r="DE703" s="1"/>
      <c r="DF703" s="1"/>
      <c r="DG703" s="12">
        <v>1197</v>
      </c>
      <c r="DH703" s="12">
        <f t="shared" si="956"/>
        <v>1669</v>
      </c>
      <c r="DI703" s="32">
        <v>0.524</v>
      </c>
      <c r="DJ703" s="33">
        <v>1.047</v>
      </c>
      <c r="DK703" s="34">
        <f t="shared" si="957"/>
        <v>2374.671</v>
      </c>
      <c r="DL703" s="12">
        <v>1</v>
      </c>
      <c r="DM703" s="12">
        <v>0.89</v>
      </c>
      <c r="DN703" s="12">
        <v>3.14</v>
      </c>
      <c r="DO703" s="35">
        <f t="shared" si="958"/>
        <v>3.7946</v>
      </c>
      <c r="DP703" s="12">
        <v>1.325</v>
      </c>
      <c r="DQ703" s="12">
        <v>0.5</v>
      </c>
      <c r="DR703" s="36">
        <f t="shared" si="959"/>
        <v>5969.7388569975</v>
      </c>
      <c r="DS703"/>
      <c r="DT703"/>
      <c r="DU703"/>
      <c r="DV703"/>
      <c r="DW703" s="1"/>
      <c r="DX703" s="1"/>
      <c r="DY703" s="1"/>
      <c r="DZ703" s="1"/>
      <c r="EA703" s="1"/>
      <c r="EB703" s="12">
        <v>1197</v>
      </c>
      <c r="EC703" s="12">
        <f t="shared" si="960"/>
        <v>1669</v>
      </c>
      <c r="ED703" s="32">
        <v>0.524</v>
      </c>
      <c r="EE703" s="33">
        <v>1.047</v>
      </c>
      <c r="EF703" s="34">
        <f t="shared" si="961"/>
        <v>2374.671</v>
      </c>
      <c r="EG703" s="12">
        <v>1</v>
      </c>
      <c r="EH703" s="12">
        <v>0.89</v>
      </c>
      <c r="EI703" s="12">
        <v>3.94</v>
      </c>
      <c r="EJ703" s="35">
        <f t="shared" si="962"/>
        <v>4.5066</v>
      </c>
      <c r="EK703" s="12">
        <v>1.325</v>
      </c>
      <c r="EL703" s="12">
        <v>0.5</v>
      </c>
      <c r="EM703" s="36">
        <f t="shared" si="963"/>
        <v>7089.8711676975</v>
      </c>
      <c r="EN703"/>
      <c r="EO703"/>
      <c r="EP703"/>
      <c r="EQ703"/>
    </row>
    <row r="704" s="1" customFormat="1" customHeight="1" spans="6:147">
      <c r="F704" s="12">
        <v>1197</v>
      </c>
      <c r="G704" s="12">
        <v>1524</v>
      </c>
      <c r="H704" s="32">
        <v>0.68</v>
      </c>
      <c r="I704" s="33">
        <v>1.361</v>
      </c>
      <c r="J704" s="34">
        <f t="shared" si="940"/>
        <v>2888.124</v>
      </c>
      <c r="K704" s="12">
        <v>1</v>
      </c>
      <c r="L704" s="12">
        <v>0.89</v>
      </c>
      <c r="M704" s="12">
        <v>3.14</v>
      </c>
      <c r="N704" s="35">
        <f t="shared" si="941"/>
        <v>3.7946</v>
      </c>
      <c r="O704" s="12">
        <v>1.325</v>
      </c>
      <c r="P704" s="12">
        <v>0.5</v>
      </c>
      <c r="Q704" s="36">
        <f t="shared" si="942"/>
        <v>7260.51990639</v>
      </c>
      <c r="R704"/>
      <c r="S704"/>
      <c r="T704"/>
      <c r="U704"/>
      <c r="V704" s="1"/>
      <c r="W704" s="1"/>
      <c r="X704" s="1"/>
      <c r="Y704" s="1"/>
      <c r="Z704" s="1"/>
      <c r="AA704" s="12">
        <v>1197</v>
      </c>
      <c r="AB704" s="12">
        <v>1524</v>
      </c>
      <c r="AC704" s="32">
        <v>0.68</v>
      </c>
      <c r="AD704" s="33">
        <v>1.361</v>
      </c>
      <c r="AE704" s="34">
        <f t="shared" si="943"/>
        <v>2888.124</v>
      </c>
      <c r="AF704" s="12">
        <v>1</v>
      </c>
      <c r="AG704" s="12">
        <v>0.89</v>
      </c>
      <c r="AH704" s="12">
        <v>3.14</v>
      </c>
      <c r="AI704" s="35">
        <f t="shared" si="944"/>
        <v>3.7946</v>
      </c>
      <c r="AJ704" s="12">
        <v>1.325</v>
      </c>
      <c r="AK704" s="12">
        <v>0.5</v>
      </c>
      <c r="AL704" s="36">
        <f t="shared" si="945"/>
        <v>7260.51990639</v>
      </c>
      <c r="AM704"/>
      <c r="AN704"/>
      <c r="AO704"/>
      <c r="AP704"/>
      <c r="AQ704" s="1"/>
      <c r="AR704" s="1"/>
      <c r="AS704" s="1"/>
      <c r="AT704" s="1"/>
      <c r="AU704" s="1"/>
      <c r="AV704" s="12">
        <v>1197</v>
      </c>
      <c r="AW704" s="12">
        <v>1524</v>
      </c>
      <c r="AX704" s="32">
        <v>0.68</v>
      </c>
      <c r="AY704" s="33">
        <v>1.361</v>
      </c>
      <c r="AZ704" s="34">
        <f t="shared" si="946"/>
        <v>2888.124</v>
      </c>
      <c r="BA704" s="12">
        <v>1</v>
      </c>
      <c r="BB704" s="12">
        <v>0.89</v>
      </c>
      <c r="BC704" s="12">
        <v>3.14</v>
      </c>
      <c r="BD704" s="35">
        <f t="shared" si="947"/>
        <v>3.7946</v>
      </c>
      <c r="BE704" s="12">
        <v>1.325</v>
      </c>
      <c r="BF704" s="12">
        <v>0.5</v>
      </c>
      <c r="BG704" s="36">
        <f t="shared" si="948"/>
        <v>7260.51990639</v>
      </c>
      <c r="BH704"/>
      <c r="BI704"/>
      <c r="BJ704"/>
      <c r="BK704"/>
      <c r="BL704" s="1"/>
      <c r="BM704" s="1"/>
      <c r="BN704" s="1"/>
      <c r="BO704" s="1"/>
      <c r="BP704" s="1"/>
      <c r="BQ704" s="12">
        <v>1197</v>
      </c>
      <c r="BR704" s="12">
        <v>1524</v>
      </c>
      <c r="BS704" s="32">
        <v>0.68</v>
      </c>
      <c r="BT704" s="33">
        <v>1.361</v>
      </c>
      <c r="BU704" s="34">
        <f t="shared" si="949"/>
        <v>2888.124</v>
      </c>
      <c r="BV704" s="12">
        <v>1</v>
      </c>
      <c r="BW704" s="12">
        <v>0.89</v>
      </c>
      <c r="BX704" s="12">
        <v>3.14</v>
      </c>
      <c r="BY704" s="35">
        <f t="shared" si="950"/>
        <v>3.7946</v>
      </c>
      <c r="BZ704" s="12">
        <v>1.325</v>
      </c>
      <c r="CA704" s="12">
        <v>0.5</v>
      </c>
      <c r="CB704" s="36">
        <f t="shared" si="951"/>
        <v>7260.51990639</v>
      </c>
      <c r="CC704"/>
      <c r="CD704"/>
      <c r="CE704"/>
      <c r="CF704"/>
      <c r="CG704" s="1"/>
      <c r="CH704" s="1"/>
      <c r="CI704" s="1"/>
      <c r="CJ704" s="1"/>
      <c r="CK704" s="1"/>
      <c r="CL704" s="12">
        <v>1197</v>
      </c>
      <c r="CM704" s="12">
        <f t="shared" si="952"/>
        <v>1669</v>
      </c>
      <c r="CN704" s="32">
        <v>0.68</v>
      </c>
      <c r="CO704" s="33">
        <v>1.361</v>
      </c>
      <c r="CP704" s="34">
        <f t="shared" si="953"/>
        <v>3085.469</v>
      </c>
      <c r="CQ704" s="12">
        <v>1</v>
      </c>
      <c r="CR704" s="12">
        <v>0.89</v>
      </c>
      <c r="CS704" s="12">
        <v>3.14</v>
      </c>
      <c r="CT704" s="35">
        <f t="shared" si="954"/>
        <v>3.7946</v>
      </c>
      <c r="CU704" s="12">
        <v>1.325</v>
      </c>
      <c r="CV704" s="12">
        <v>0.5</v>
      </c>
      <c r="CW704" s="36">
        <f t="shared" si="955"/>
        <v>7756.6299421525</v>
      </c>
      <c r="CX704"/>
      <c r="CY704"/>
      <c r="CZ704"/>
      <c r="DA704"/>
      <c r="DB704" s="1"/>
      <c r="DC704" s="1"/>
      <c r="DD704" s="1"/>
      <c r="DE704" s="1"/>
      <c r="DF704" s="1"/>
      <c r="DG704" s="12">
        <v>1197</v>
      </c>
      <c r="DH704" s="12">
        <f t="shared" si="956"/>
        <v>1669</v>
      </c>
      <c r="DI704" s="32">
        <v>0.68</v>
      </c>
      <c r="DJ704" s="33">
        <v>1.361</v>
      </c>
      <c r="DK704" s="34">
        <f t="shared" si="957"/>
        <v>3085.469</v>
      </c>
      <c r="DL704" s="12">
        <v>1</v>
      </c>
      <c r="DM704" s="12">
        <v>0.89</v>
      </c>
      <c r="DN704" s="12">
        <v>3.14</v>
      </c>
      <c r="DO704" s="35">
        <f t="shared" si="958"/>
        <v>3.7946</v>
      </c>
      <c r="DP704" s="12">
        <v>1.325</v>
      </c>
      <c r="DQ704" s="12">
        <v>0.5</v>
      </c>
      <c r="DR704" s="36">
        <f t="shared" si="959"/>
        <v>7756.6299421525</v>
      </c>
      <c r="DS704"/>
      <c r="DT704"/>
      <c r="DU704"/>
      <c r="DV704"/>
      <c r="DW704" s="1"/>
      <c r="DX704" s="1"/>
      <c r="DY704" s="1"/>
      <c r="DZ704" s="1"/>
      <c r="EA704" s="1"/>
      <c r="EB704" s="12">
        <v>1197</v>
      </c>
      <c r="EC704" s="12">
        <f t="shared" si="960"/>
        <v>1669</v>
      </c>
      <c r="ED704" s="32">
        <v>0.68</v>
      </c>
      <c r="EE704" s="33">
        <v>1.361</v>
      </c>
      <c r="EF704" s="34">
        <f t="shared" si="961"/>
        <v>3085.469</v>
      </c>
      <c r="EG704" s="12">
        <v>1</v>
      </c>
      <c r="EH704" s="12">
        <v>0.89</v>
      </c>
      <c r="EI704" s="12">
        <v>3.94</v>
      </c>
      <c r="EJ704" s="35">
        <f t="shared" si="962"/>
        <v>4.5066</v>
      </c>
      <c r="EK704" s="12">
        <v>1.325</v>
      </c>
      <c r="EL704" s="12">
        <v>0.5</v>
      </c>
      <c r="EM704" s="36">
        <f t="shared" si="963"/>
        <v>9212.0456694525</v>
      </c>
      <c r="EN704"/>
      <c r="EO704"/>
      <c r="EP704"/>
      <c r="EQ704"/>
    </row>
    <row r="705" s="1" customFormat="1" customHeight="1" spans="6:147">
      <c r="F705" s="12">
        <v>1197</v>
      </c>
      <c r="G705" s="12">
        <v>1524</v>
      </c>
      <c r="H705" s="32">
        <v>0.524</v>
      </c>
      <c r="I705" s="33">
        <v>1.047</v>
      </c>
      <c r="J705" s="34">
        <f t="shared" si="940"/>
        <v>2222.856</v>
      </c>
      <c r="K705" s="12">
        <v>1</v>
      </c>
      <c r="L705" s="12">
        <v>0.89</v>
      </c>
      <c r="M705" s="12">
        <v>3.14</v>
      </c>
      <c r="N705" s="35">
        <f t="shared" si="941"/>
        <v>3.7946</v>
      </c>
      <c r="O705" s="12">
        <v>1.325</v>
      </c>
      <c r="P705" s="12">
        <v>0.5</v>
      </c>
      <c r="Q705" s="36">
        <f t="shared" si="942"/>
        <v>5588.08771266</v>
      </c>
      <c r="R705"/>
      <c r="S705"/>
      <c r="T705"/>
      <c r="U705"/>
      <c r="V705" s="1"/>
      <c r="W705" s="1"/>
      <c r="X705" s="1"/>
      <c r="Y705" s="1"/>
      <c r="Z705" s="1"/>
      <c r="AA705" s="12">
        <v>1197</v>
      </c>
      <c r="AB705" s="12">
        <v>1524</v>
      </c>
      <c r="AC705" s="32">
        <v>0.524</v>
      </c>
      <c r="AD705" s="33">
        <v>1.047</v>
      </c>
      <c r="AE705" s="34">
        <f t="shared" si="943"/>
        <v>2222.856</v>
      </c>
      <c r="AF705" s="12">
        <v>1</v>
      </c>
      <c r="AG705" s="12">
        <v>0.89</v>
      </c>
      <c r="AH705" s="12">
        <v>3.14</v>
      </c>
      <c r="AI705" s="35">
        <f t="shared" si="944"/>
        <v>3.7946</v>
      </c>
      <c r="AJ705" s="12">
        <v>1.325</v>
      </c>
      <c r="AK705" s="12">
        <v>0.5</v>
      </c>
      <c r="AL705" s="36">
        <f t="shared" si="945"/>
        <v>5588.08771266</v>
      </c>
      <c r="AM705"/>
      <c r="AN705"/>
      <c r="AO705"/>
      <c r="AP705"/>
      <c r="AQ705" s="1"/>
      <c r="AR705" s="1"/>
      <c r="AS705" s="1"/>
      <c r="AT705" s="1"/>
      <c r="AU705" s="1"/>
      <c r="AV705" s="12">
        <v>1197</v>
      </c>
      <c r="AW705" s="12">
        <v>1524</v>
      </c>
      <c r="AX705" s="32">
        <v>0.524</v>
      </c>
      <c r="AY705" s="33">
        <v>1.047</v>
      </c>
      <c r="AZ705" s="34">
        <f t="shared" si="946"/>
        <v>2222.856</v>
      </c>
      <c r="BA705" s="12">
        <v>1</v>
      </c>
      <c r="BB705" s="12">
        <v>0.89</v>
      </c>
      <c r="BC705" s="12">
        <v>3.14</v>
      </c>
      <c r="BD705" s="35">
        <f t="shared" si="947"/>
        <v>3.7946</v>
      </c>
      <c r="BE705" s="12">
        <v>1.325</v>
      </c>
      <c r="BF705" s="12">
        <v>0.5</v>
      </c>
      <c r="BG705" s="36">
        <f t="shared" si="948"/>
        <v>5588.08771266</v>
      </c>
      <c r="BH705"/>
      <c r="BI705"/>
      <c r="BJ705"/>
      <c r="BK705"/>
      <c r="BL705" s="1"/>
      <c r="BM705" s="1"/>
      <c r="BN705" s="1"/>
      <c r="BO705" s="1"/>
      <c r="BP705" s="1"/>
      <c r="BQ705" s="12">
        <v>1197</v>
      </c>
      <c r="BR705" s="12">
        <v>1524</v>
      </c>
      <c r="BS705" s="32">
        <v>0.524</v>
      </c>
      <c r="BT705" s="33">
        <v>1.047</v>
      </c>
      <c r="BU705" s="34">
        <f t="shared" si="949"/>
        <v>2222.856</v>
      </c>
      <c r="BV705" s="12">
        <v>1</v>
      </c>
      <c r="BW705" s="12">
        <v>0.89</v>
      </c>
      <c r="BX705" s="12">
        <v>3.14</v>
      </c>
      <c r="BY705" s="35">
        <f t="shared" si="950"/>
        <v>3.7946</v>
      </c>
      <c r="BZ705" s="12">
        <v>1.325</v>
      </c>
      <c r="CA705" s="12">
        <v>0.5</v>
      </c>
      <c r="CB705" s="36">
        <f t="shared" si="951"/>
        <v>5588.08771266</v>
      </c>
      <c r="CC705"/>
      <c r="CD705"/>
      <c r="CE705"/>
      <c r="CF705"/>
      <c r="CG705" s="1"/>
      <c r="CH705" s="1"/>
      <c r="CI705" s="1"/>
      <c r="CJ705" s="1"/>
      <c r="CK705" s="1"/>
      <c r="CL705" s="12">
        <v>1197</v>
      </c>
      <c r="CM705" s="12">
        <f t="shared" si="952"/>
        <v>1669</v>
      </c>
      <c r="CN705" s="32">
        <v>0.524</v>
      </c>
      <c r="CO705" s="33">
        <v>1.047</v>
      </c>
      <c r="CP705" s="34">
        <f t="shared" si="953"/>
        <v>2374.671</v>
      </c>
      <c r="CQ705" s="12">
        <v>1</v>
      </c>
      <c r="CR705" s="12">
        <v>0.89</v>
      </c>
      <c r="CS705" s="12">
        <v>3.14</v>
      </c>
      <c r="CT705" s="35">
        <f t="shared" si="954"/>
        <v>3.7946</v>
      </c>
      <c r="CU705" s="12">
        <v>1.325</v>
      </c>
      <c r="CV705" s="12">
        <v>0.5</v>
      </c>
      <c r="CW705" s="36">
        <f t="shared" si="955"/>
        <v>5969.7388569975</v>
      </c>
      <c r="CX705"/>
      <c r="CY705"/>
      <c r="CZ705"/>
      <c r="DA705"/>
      <c r="DB705" s="1"/>
      <c r="DC705" s="1"/>
      <c r="DD705" s="1"/>
      <c r="DE705" s="1"/>
      <c r="DF705" s="1"/>
      <c r="DG705" s="12">
        <v>1197</v>
      </c>
      <c r="DH705" s="12">
        <f t="shared" si="956"/>
        <v>1669</v>
      </c>
      <c r="DI705" s="32">
        <v>0.524</v>
      </c>
      <c r="DJ705" s="33">
        <v>1.047</v>
      </c>
      <c r="DK705" s="34">
        <f t="shared" si="957"/>
        <v>2374.671</v>
      </c>
      <c r="DL705" s="12">
        <v>1</v>
      </c>
      <c r="DM705" s="12">
        <v>0.89</v>
      </c>
      <c r="DN705" s="12">
        <v>3.14</v>
      </c>
      <c r="DO705" s="35">
        <f t="shared" si="958"/>
        <v>3.7946</v>
      </c>
      <c r="DP705" s="12">
        <v>1.325</v>
      </c>
      <c r="DQ705" s="12">
        <v>0.5</v>
      </c>
      <c r="DR705" s="36">
        <f t="shared" si="959"/>
        <v>5969.7388569975</v>
      </c>
      <c r="DS705"/>
      <c r="DT705"/>
      <c r="DU705"/>
      <c r="DV705"/>
      <c r="DW705" s="1"/>
      <c r="DX705" s="1"/>
      <c r="DY705" s="1"/>
      <c r="DZ705" s="1"/>
      <c r="EA705" s="1"/>
      <c r="EB705" s="12">
        <v>1197</v>
      </c>
      <c r="EC705" s="12">
        <f t="shared" si="960"/>
        <v>1669</v>
      </c>
      <c r="ED705" s="32">
        <v>0.524</v>
      </c>
      <c r="EE705" s="33">
        <v>1.047</v>
      </c>
      <c r="EF705" s="34">
        <f t="shared" si="961"/>
        <v>2374.671</v>
      </c>
      <c r="EG705" s="12">
        <v>1</v>
      </c>
      <c r="EH705" s="12">
        <v>0.89</v>
      </c>
      <c r="EI705" s="12">
        <v>3.94</v>
      </c>
      <c r="EJ705" s="35">
        <f t="shared" si="962"/>
        <v>4.5066</v>
      </c>
      <c r="EK705" s="12">
        <v>1.325</v>
      </c>
      <c r="EL705" s="12">
        <v>0.5</v>
      </c>
      <c r="EM705" s="36">
        <f t="shared" si="963"/>
        <v>7089.8711676975</v>
      </c>
      <c r="EN705"/>
      <c r="EO705"/>
      <c r="EP705"/>
      <c r="EQ705"/>
    </row>
    <row r="706" s="1" customFormat="1" customHeight="1" spans="6:147">
      <c r="F706" s="12">
        <v>1197</v>
      </c>
      <c r="G706" s="12">
        <v>1524</v>
      </c>
      <c r="H706" s="32">
        <v>0.68</v>
      </c>
      <c r="I706" s="33">
        <v>1.361</v>
      </c>
      <c r="J706" s="34">
        <f t="shared" si="940"/>
        <v>2888.124</v>
      </c>
      <c r="K706" s="12">
        <v>1</v>
      </c>
      <c r="L706" s="12">
        <v>0.89</v>
      </c>
      <c r="M706" s="12">
        <v>3.14</v>
      </c>
      <c r="N706" s="35">
        <f t="shared" si="941"/>
        <v>3.7946</v>
      </c>
      <c r="O706" s="12">
        <v>1.325</v>
      </c>
      <c r="P706" s="12">
        <v>0.5</v>
      </c>
      <c r="Q706" s="36">
        <f t="shared" si="942"/>
        <v>7260.51990639</v>
      </c>
      <c r="R706"/>
      <c r="S706"/>
      <c r="T706"/>
      <c r="U706"/>
      <c r="V706" s="1"/>
      <c r="W706" s="1"/>
      <c r="X706" s="1"/>
      <c r="Y706" s="1"/>
      <c r="Z706" s="1"/>
      <c r="AA706" s="12">
        <v>1197</v>
      </c>
      <c r="AB706" s="12">
        <v>1524</v>
      </c>
      <c r="AC706" s="32">
        <v>0.68</v>
      </c>
      <c r="AD706" s="33">
        <v>1.361</v>
      </c>
      <c r="AE706" s="34">
        <f t="shared" si="943"/>
        <v>2888.124</v>
      </c>
      <c r="AF706" s="12">
        <v>1</v>
      </c>
      <c r="AG706" s="12">
        <v>0.89</v>
      </c>
      <c r="AH706" s="12">
        <v>3.14</v>
      </c>
      <c r="AI706" s="35">
        <f t="shared" si="944"/>
        <v>3.7946</v>
      </c>
      <c r="AJ706" s="12">
        <v>1.325</v>
      </c>
      <c r="AK706" s="12">
        <v>0.5</v>
      </c>
      <c r="AL706" s="36">
        <f t="shared" si="945"/>
        <v>7260.51990639</v>
      </c>
      <c r="AM706"/>
      <c r="AN706"/>
      <c r="AO706"/>
      <c r="AP706"/>
      <c r="AQ706" s="1"/>
      <c r="AR706" s="1"/>
      <c r="AS706" s="1"/>
      <c r="AT706" s="1"/>
      <c r="AU706" s="1"/>
      <c r="AV706" s="12">
        <v>1197</v>
      </c>
      <c r="AW706" s="12">
        <v>1524</v>
      </c>
      <c r="AX706" s="32">
        <v>0.68</v>
      </c>
      <c r="AY706" s="33">
        <v>1.361</v>
      </c>
      <c r="AZ706" s="34">
        <f t="shared" si="946"/>
        <v>2888.124</v>
      </c>
      <c r="BA706" s="12">
        <v>1</v>
      </c>
      <c r="BB706" s="12">
        <v>0.89</v>
      </c>
      <c r="BC706" s="12">
        <v>3.14</v>
      </c>
      <c r="BD706" s="35">
        <f t="shared" si="947"/>
        <v>3.7946</v>
      </c>
      <c r="BE706" s="12">
        <v>1.325</v>
      </c>
      <c r="BF706" s="12">
        <v>0.5</v>
      </c>
      <c r="BG706" s="36">
        <f t="shared" si="948"/>
        <v>7260.51990639</v>
      </c>
      <c r="BH706"/>
      <c r="BI706"/>
      <c r="BJ706"/>
      <c r="BK706"/>
      <c r="BL706" s="1"/>
      <c r="BM706" s="1"/>
      <c r="BN706" s="1"/>
      <c r="BO706" s="1"/>
      <c r="BP706" s="1"/>
      <c r="BQ706" s="12">
        <v>1197</v>
      </c>
      <c r="BR706" s="12">
        <v>1524</v>
      </c>
      <c r="BS706" s="32">
        <v>0.68</v>
      </c>
      <c r="BT706" s="33">
        <v>1.361</v>
      </c>
      <c r="BU706" s="34">
        <f t="shared" si="949"/>
        <v>2888.124</v>
      </c>
      <c r="BV706" s="12">
        <v>1</v>
      </c>
      <c r="BW706" s="12">
        <v>0.89</v>
      </c>
      <c r="BX706" s="12">
        <v>3.14</v>
      </c>
      <c r="BY706" s="35">
        <f t="shared" si="950"/>
        <v>3.7946</v>
      </c>
      <c r="BZ706" s="12">
        <v>1.325</v>
      </c>
      <c r="CA706" s="12">
        <v>0.5</v>
      </c>
      <c r="CB706" s="36">
        <f t="shared" si="951"/>
        <v>7260.51990639</v>
      </c>
      <c r="CC706"/>
      <c r="CD706"/>
      <c r="CE706"/>
      <c r="CF706"/>
      <c r="CG706" s="1"/>
      <c r="CH706" s="1"/>
      <c r="CI706" s="1"/>
      <c r="CJ706" s="1"/>
      <c r="CK706" s="1"/>
      <c r="CL706" s="12">
        <v>1197</v>
      </c>
      <c r="CM706" s="12">
        <f t="shared" si="952"/>
        <v>1669</v>
      </c>
      <c r="CN706" s="32">
        <v>0.68</v>
      </c>
      <c r="CO706" s="33">
        <v>1.361</v>
      </c>
      <c r="CP706" s="34">
        <f t="shared" si="953"/>
        <v>3085.469</v>
      </c>
      <c r="CQ706" s="12">
        <v>1</v>
      </c>
      <c r="CR706" s="12">
        <v>0.89</v>
      </c>
      <c r="CS706" s="12">
        <v>3.14</v>
      </c>
      <c r="CT706" s="35">
        <f t="shared" si="954"/>
        <v>3.7946</v>
      </c>
      <c r="CU706" s="12">
        <v>1.325</v>
      </c>
      <c r="CV706" s="12">
        <v>0.5</v>
      </c>
      <c r="CW706" s="36">
        <f t="shared" si="955"/>
        <v>7756.6299421525</v>
      </c>
      <c r="CX706"/>
      <c r="CY706"/>
      <c r="CZ706"/>
      <c r="DA706"/>
      <c r="DB706" s="1"/>
      <c r="DC706" s="1"/>
      <c r="DD706" s="1"/>
      <c r="DE706" s="1"/>
      <c r="DF706" s="1"/>
      <c r="DG706" s="12">
        <v>1197</v>
      </c>
      <c r="DH706" s="12">
        <f t="shared" si="956"/>
        <v>1669</v>
      </c>
      <c r="DI706" s="32">
        <v>0.68</v>
      </c>
      <c r="DJ706" s="33">
        <v>1.361</v>
      </c>
      <c r="DK706" s="34">
        <f t="shared" si="957"/>
        <v>3085.469</v>
      </c>
      <c r="DL706" s="12">
        <v>1</v>
      </c>
      <c r="DM706" s="12">
        <v>0.89</v>
      </c>
      <c r="DN706" s="12">
        <v>3.14</v>
      </c>
      <c r="DO706" s="35">
        <f t="shared" si="958"/>
        <v>3.7946</v>
      </c>
      <c r="DP706" s="12">
        <v>1.325</v>
      </c>
      <c r="DQ706" s="12">
        <v>0.5</v>
      </c>
      <c r="DR706" s="36">
        <f t="shared" si="959"/>
        <v>7756.6299421525</v>
      </c>
      <c r="DS706"/>
      <c r="DT706"/>
      <c r="DU706"/>
      <c r="DV706"/>
      <c r="DW706" s="1"/>
      <c r="DX706" s="1"/>
      <c r="DY706" s="1"/>
      <c r="DZ706" s="1"/>
      <c r="EA706" s="1"/>
      <c r="EB706" s="12">
        <v>1197</v>
      </c>
      <c r="EC706" s="12">
        <f t="shared" si="960"/>
        <v>1669</v>
      </c>
      <c r="ED706" s="32">
        <v>0.68</v>
      </c>
      <c r="EE706" s="33">
        <v>1.361</v>
      </c>
      <c r="EF706" s="34">
        <f t="shared" si="961"/>
        <v>3085.469</v>
      </c>
      <c r="EG706" s="12">
        <v>1</v>
      </c>
      <c r="EH706" s="12">
        <v>0.89</v>
      </c>
      <c r="EI706" s="12">
        <v>3.94</v>
      </c>
      <c r="EJ706" s="35">
        <f t="shared" si="962"/>
        <v>4.5066</v>
      </c>
      <c r="EK706" s="12">
        <v>1.325</v>
      </c>
      <c r="EL706" s="12">
        <v>0.5</v>
      </c>
      <c r="EM706" s="36">
        <f t="shared" si="963"/>
        <v>9212.0456694525</v>
      </c>
      <c r="EN706"/>
      <c r="EO706"/>
      <c r="EP706"/>
      <c r="EQ706"/>
    </row>
    <row r="707" s="1" customFormat="1" customHeight="1" spans="6:147">
      <c r="F707" s="12">
        <v>1197</v>
      </c>
      <c r="G707" s="12">
        <v>1524</v>
      </c>
      <c r="H707" s="32">
        <v>0.524</v>
      </c>
      <c r="I707" s="33">
        <v>1.047</v>
      </c>
      <c r="J707" s="34">
        <f t="shared" si="940"/>
        <v>2222.856</v>
      </c>
      <c r="K707" s="12">
        <v>1</v>
      </c>
      <c r="L707" s="12">
        <v>0.89</v>
      </c>
      <c r="M707" s="12">
        <v>3.14</v>
      </c>
      <c r="N707" s="35">
        <f t="shared" si="941"/>
        <v>3.7946</v>
      </c>
      <c r="O707" s="12">
        <v>1.325</v>
      </c>
      <c r="P707" s="12">
        <v>0.5</v>
      </c>
      <c r="Q707" s="36">
        <f t="shared" si="942"/>
        <v>5588.08771266</v>
      </c>
      <c r="R707"/>
      <c r="S707"/>
      <c r="T707"/>
      <c r="U707"/>
      <c r="V707" s="1"/>
      <c r="W707" s="1"/>
      <c r="X707" s="1"/>
      <c r="Y707" s="1"/>
      <c r="Z707" s="1"/>
      <c r="AA707" s="12">
        <v>1197</v>
      </c>
      <c r="AB707" s="12">
        <v>1524</v>
      </c>
      <c r="AC707" s="32">
        <v>0.524</v>
      </c>
      <c r="AD707" s="33">
        <v>1.047</v>
      </c>
      <c r="AE707" s="34">
        <f t="shared" si="943"/>
        <v>2222.856</v>
      </c>
      <c r="AF707" s="12">
        <v>1</v>
      </c>
      <c r="AG707" s="12">
        <v>0.89</v>
      </c>
      <c r="AH707" s="12">
        <v>3.14</v>
      </c>
      <c r="AI707" s="35">
        <f t="shared" si="944"/>
        <v>3.7946</v>
      </c>
      <c r="AJ707" s="12">
        <v>1.325</v>
      </c>
      <c r="AK707" s="12">
        <v>0.5</v>
      </c>
      <c r="AL707" s="36">
        <f t="shared" si="945"/>
        <v>5588.08771266</v>
      </c>
      <c r="AM707"/>
      <c r="AN707"/>
      <c r="AO707"/>
      <c r="AP707"/>
      <c r="AQ707" s="1"/>
      <c r="AR707" s="1"/>
      <c r="AS707" s="1"/>
      <c r="AT707" s="1"/>
      <c r="AU707" s="1"/>
      <c r="AV707" s="12">
        <v>1197</v>
      </c>
      <c r="AW707" s="12">
        <v>1524</v>
      </c>
      <c r="AX707" s="32">
        <v>0.524</v>
      </c>
      <c r="AY707" s="33">
        <v>1.047</v>
      </c>
      <c r="AZ707" s="34">
        <f t="shared" si="946"/>
        <v>2222.856</v>
      </c>
      <c r="BA707" s="12">
        <v>1</v>
      </c>
      <c r="BB707" s="12">
        <v>0.89</v>
      </c>
      <c r="BC707" s="12">
        <v>3.14</v>
      </c>
      <c r="BD707" s="35">
        <f t="shared" si="947"/>
        <v>3.7946</v>
      </c>
      <c r="BE707" s="12">
        <v>1.325</v>
      </c>
      <c r="BF707" s="12">
        <v>0.5</v>
      </c>
      <c r="BG707" s="36">
        <f t="shared" si="948"/>
        <v>5588.08771266</v>
      </c>
      <c r="BH707"/>
      <c r="BI707"/>
      <c r="BJ707"/>
      <c r="BK707"/>
      <c r="BL707" s="1"/>
      <c r="BM707" s="1"/>
      <c r="BN707" s="1"/>
      <c r="BO707" s="1"/>
      <c r="BP707" s="1"/>
      <c r="BQ707" s="12">
        <v>1197</v>
      </c>
      <c r="BR707" s="12">
        <v>1524</v>
      </c>
      <c r="BS707" s="32">
        <v>0.524</v>
      </c>
      <c r="BT707" s="33">
        <v>1.047</v>
      </c>
      <c r="BU707" s="34">
        <f t="shared" si="949"/>
        <v>2222.856</v>
      </c>
      <c r="BV707" s="12">
        <v>1</v>
      </c>
      <c r="BW707" s="12">
        <v>0.89</v>
      </c>
      <c r="BX707" s="12">
        <v>3.14</v>
      </c>
      <c r="BY707" s="35">
        <f t="shared" si="950"/>
        <v>3.7946</v>
      </c>
      <c r="BZ707" s="12">
        <v>1.325</v>
      </c>
      <c r="CA707" s="12">
        <v>0.5</v>
      </c>
      <c r="CB707" s="36">
        <f t="shared" si="951"/>
        <v>5588.08771266</v>
      </c>
      <c r="CC707"/>
      <c r="CD707"/>
      <c r="CE707"/>
      <c r="CF707"/>
      <c r="CG707" s="1"/>
      <c r="CH707" s="1"/>
      <c r="CI707" s="1"/>
      <c r="CJ707" s="1"/>
      <c r="CK707" s="1"/>
      <c r="CL707" s="12">
        <v>1197</v>
      </c>
      <c r="CM707" s="12">
        <f t="shared" si="952"/>
        <v>1669</v>
      </c>
      <c r="CN707" s="32">
        <v>0.524</v>
      </c>
      <c r="CO707" s="33">
        <v>1.047</v>
      </c>
      <c r="CP707" s="34">
        <f t="shared" si="953"/>
        <v>2374.671</v>
      </c>
      <c r="CQ707" s="12">
        <v>1</v>
      </c>
      <c r="CR707" s="12">
        <v>0.89</v>
      </c>
      <c r="CS707" s="12">
        <v>3.14</v>
      </c>
      <c r="CT707" s="35">
        <f t="shared" si="954"/>
        <v>3.7946</v>
      </c>
      <c r="CU707" s="12">
        <v>1.325</v>
      </c>
      <c r="CV707" s="12">
        <v>0.5</v>
      </c>
      <c r="CW707" s="36">
        <f t="shared" si="955"/>
        <v>5969.7388569975</v>
      </c>
      <c r="CX707"/>
      <c r="CY707"/>
      <c r="CZ707"/>
      <c r="DA707"/>
      <c r="DB707" s="1"/>
      <c r="DC707" s="1"/>
      <c r="DD707" s="1"/>
      <c r="DE707" s="1"/>
      <c r="DF707" s="1"/>
      <c r="DG707" s="12">
        <v>1197</v>
      </c>
      <c r="DH707" s="12">
        <f t="shared" si="956"/>
        <v>1669</v>
      </c>
      <c r="DI707" s="32">
        <v>0.524</v>
      </c>
      <c r="DJ707" s="33">
        <v>1.047</v>
      </c>
      <c r="DK707" s="34">
        <f t="shared" si="957"/>
        <v>2374.671</v>
      </c>
      <c r="DL707" s="12">
        <v>1</v>
      </c>
      <c r="DM707" s="12">
        <v>0.89</v>
      </c>
      <c r="DN707" s="12">
        <v>3.14</v>
      </c>
      <c r="DO707" s="35">
        <f t="shared" si="958"/>
        <v>3.7946</v>
      </c>
      <c r="DP707" s="12">
        <v>1.325</v>
      </c>
      <c r="DQ707" s="12">
        <v>0.5</v>
      </c>
      <c r="DR707" s="36">
        <f t="shared" si="959"/>
        <v>5969.7388569975</v>
      </c>
      <c r="DS707"/>
      <c r="DT707"/>
      <c r="DU707"/>
      <c r="DV707"/>
      <c r="DW707" s="1"/>
      <c r="DX707" s="1"/>
      <c r="DY707" s="1"/>
      <c r="DZ707" s="1"/>
      <c r="EA707" s="1"/>
      <c r="EB707" s="12">
        <v>1197</v>
      </c>
      <c r="EC707" s="12">
        <f t="shared" si="960"/>
        <v>1669</v>
      </c>
      <c r="ED707" s="32">
        <v>0.524</v>
      </c>
      <c r="EE707" s="33">
        <v>1.047</v>
      </c>
      <c r="EF707" s="34">
        <f t="shared" si="961"/>
        <v>2374.671</v>
      </c>
      <c r="EG707" s="12">
        <v>1</v>
      </c>
      <c r="EH707" s="12">
        <v>0.89</v>
      </c>
      <c r="EI707" s="12">
        <v>3.94</v>
      </c>
      <c r="EJ707" s="35">
        <f t="shared" si="962"/>
        <v>4.5066</v>
      </c>
      <c r="EK707" s="12">
        <v>1.325</v>
      </c>
      <c r="EL707" s="12">
        <v>0.5</v>
      </c>
      <c r="EM707" s="36">
        <f t="shared" si="963"/>
        <v>7089.8711676975</v>
      </c>
      <c r="EN707"/>
      <c r="EO707"/>
      <c r="EP707"/>
      <c r="EQ707"/>
    </row>
    <row r="708" s="1" customFormat="1" customHeight="1" spans="6:147">
      <c r="F708" s="12">
        <v>1197</v>
      </c>
      <c r="G708" s="12">
        <v>1524</v>
      </c>
      <c r="H708" s="32">
        <v>0.68</v>
      </c>
      <c r="I708" s="33">
        <v>1.361</v>
      </c>
      <c r="J708" s="34">
        <f t="shared" si="940"/>
        <v>2888.124</v>
      </c>
      <c r="K708" s="12">
        <v>1</v>
      </c>
      <c r="L708" s="12">
        <v>0.89</v>
      </c>
      <c r="M708" s="12">
        <v>3.14</v>
      </c>
      <c r="N708" s="35">
        <f t="shared" si="941"/>
        <v>3.7946</v>
      </c>
      <c r="O708" s="12">
        <v>1.325</v>
      </c>
      <c r="P708" s="12">
        <v>0.5</v>
      </c>
      <c r="Q708" s="36">
        <f t="shared" si="942"/>
        <v>7260.51990639</v>
      </c>
      <c r="R708"/>
      <c r="S708"/>
      <c r="T708"/>
      <c r="U708"/>
      <c r="V708" s="1"/>
      <c r="W708" s="1"/>
      <c r="X708" s="1"/>
      <c r="Y708" s="1"/>
      <c r="Z708" s="1"/>
      <c r="AA708" s="12">
        <v>1197</v>
      </c>
      <c r="AB708" s="12">
        <v>1524</v>
      </c>
      <c r="AC708" s="32">
        <v>0.68</v>
      </c>
      <c r="AD708" s="33">
        <v>1.361</v>
      </c>
      <c r="AE708" s="34">
        <f t="shared" si="943"/>
        <v>2888.124</v>
      </c>
      <c r="AF708" s="12">
        <v>1</v>
      </c>
      <c r="AG708" s="12">
        <v>0.89</v>
      </c>
      <c r="AH708" s="12">
        <v>3.14</v>
      </c>
      <c r="AI708" s="35">
        <f t="shared" si="944"/>
        <v>3.7946</v>
      </c>
      <c r="AJ708" s="12">
        <v>1.325</v>
      </c>
      <c r="AK708" s="12">
        <v>0.5</v>
      </c>
      <c r="AL708" s="36">
        <f t="shared" si="945"/>
        <v>7260.51990639</v>
      </c>
      <c r="AM708"/>
      <c r="AN708"/>
      <c r="AO708"/>
      <c r="AP708"/>
      <c r="AQ708" s="1"/>
      <c r="AR708" s="1"/>
      <c r="AS708" s="1"/>
      <c r="AT708" s="1"/>
      <c r="AU708" s="1"/>
      <c r="AV708" s="12">
        <v>1197</v>
      </c>
      <c r="AW708" s="12">
        <v>1524</v>
      </c>
      <c r="AX708" s="32">
        <v>0.68</v>
      </c>
      <c r="AY708" s="33">
        <v>1.361</v>
      </c>
      <c r="AZ708" s="34">
        <f t="shared" si="946"/>
        <v>2888.124</v>
      </c>
      <c r="BA708" s="12">
        <v>1</v>
      </c>
      <c r="BB708" s="12">
        <v>0.89</v>
      </c>
      <c r="BC708" s="12">
        <v>3.14</v>
      </c>
      <c r="BD708" s="35">
        <f t="shared" si="947"/>
        <v>3.7946</v>
      </c>
      <c r="BE708" s="12">
        <v>1.325</v>
      </c>
      <c r="BF708" s="12">
        <v>0.5</v>
      </c>
      <c r="BG708" s="36">
        <f t="shared" si="948"/>
        <v>7260.51990639</v>
      </c>
      <c r="BH708"/>
      <c r="BI708"/>
      <c r="BJ708"/>
      <c r="BK708"/>
      <c r="BL708" s="1"/>
      <c r="BM708" s="1"/>
      <c r="BN708" s="1"/>
      <c r="BO708" s="1"/>
      <c r="BP708" s="1"/>
      <c r="BQ708" s="12">
        <v>1197</v>
      </c>
      <c r="BR708" s="12">
        <v>1524</v>
      </c>
      <c r="BS708" s="32">
        <v>0.68</v>
      </c>
      <c r="BT708" s="33">
        <v>1.361</v>
      </c>
      <c r="BU708" s="34">
        <f t="shared" si="949"/>
        <v>2888.124</v>
      </c>
      <c r="BV708" s="12">
        <v>1</v>
      </c>
      <c r="BW708" s="12">
        <v>0.89</v>
      </c>
      <c r="BX708" s="12">
        <v>3.14</v>
      </c>
      <c r="BY708" s="35">
        <f t="shared" si="950"/>
        <v>3.7946</v>
      </c>
      <c r="BZ708" s="12">
        <v>1.325</v>
      </c>
      <c r="CA708" s="12">
        <v>0.5</v>
      </c>
      <c r="CB708" s="36">
        <f t="shared" si="951"/>
        <v>7260.51990639</v>
      </c>
      <c r="CC708"/>
      <c r="CD708"/>
      <c r="CE708"/>
      <c r="CF708"/>
      <c r="CG708" s="1"/>
      <c r="CH708" s="1"/>
      <c r="CI708" s="1"/>
      <c r="CJ708" s="1"/>
      <c r="CK708" s="1"/>
      <c r="CL708" s="12">
        <v>1197</v>
      </c>
      <c r="CM708" s="12">
        <f t="shared" si="952"/>
        <v>1669</v>
      </c>
      <c r="CN708" s="32">
        <v>0.68</v>
      </c>
      <c r="CO708" s="33">
        <v>1.361</v>
      </c>
      <c r="CP708" s="34">
        <f t="shared" si="953"/>
        <v>3085.469</v>
      </c>
      <c r="CQ708" s="12">
        <v>1</v>
      </c>
      <c r="CR708" s="12">
        <v>0.89</v>
      </c>
      <c r="CS708" s="12">
        <v>3.14</v>
      </c>
      <c r="CT708" s="35">
        <f t="shared" si="954"/>
        <v>3.7946</v>
      </c>
      <c r="CU708" s="12">
        <v>1.325</v>
      </c>
      <c r="CV708" s="12">
        <v>0.5</v>
      </c>
      <c r="CW708" s="36">
        <f t="shared" si="955"/>
        <v>7756.6299421525</v>
      </c>
      <c r="CX708"/>
      <c r="CY708"/>
      <c r="CZ708"/>
      <c r="DA708"/>
      <c r="DB708" s="1"/>
      <c r="DC708" s="1"/>
      <c r="DD708" s="1"/>
      <c r="DE708" s="1"/>
      <c r="DF708" s="1"/>
      <c r="DG708" s="12">
        <v>1197</v>
      </c>
      <c r="DH708" s="12">
        <f t="shared" si="956"/>
        <v>1669</v>
      </c>
      <c r="DI708" s="32">
        <v>0.68</v>
      </c>
      <c r="DJ708" s="33">
        <v>1.361</v>
      </c>
      <c r="DK708" s="34">
        <f t="shared" si="957"/>
        <v>3085.469</v>
      </c>
      <c r="DL708" s="12">
        <v>1</v>
      </c>
      <c r="DM708" s="12">
        <v>0.89</v>
      </c>
      <c r="DN708" s="12">
        <v>3.14</v>
      </c>
      <c r="DO708" s="35">
        <f t="shared" si="958"/>
        <v>3.7946</v>
      </c>
      <c r="DP708" s="12">
        <v>1.325</v>
      </c>
      <c r="DQ708" s="12">
        <v>0.5</v>
      </c>
      <c r="DR708" s="36">
        <f t="shared" si="959"/>
        <v>7756.6299421525</v>
      </c>
      <c r="DS708"/>
      <c r="DT708"/>
      <c r="DU708"/>
      <c r="DV708"/>
      <c r="DW708" s="1"/>
      <c r="DX708" s="1"/>
      <c r="DY708" s="1"/>
      <c r="DZ708" s="1"/>
      <c r="EA708" s="1"/>
      <c r="EB708" s="12">
        <v>1197</v>
      </c>
      <c r="EC708" s="12">
        <f t="shared" si="960"/>
        <v>1669</v>
      </c>
      <c r="ED708" s="32">
        <v>0.68</v>
      </c>
      <c r="EE708" s="33">
        <v>1.361</v>
      </c>
      <c r="EF708" s="34">
        <f t="shared" si="961"/>
        <v>3085.469</v>
      </c>
      <c r="EG708" s="12">
        <v>1</v>
      </c>
      <c r="EH708" s="12">
        <v>0.89</v>
      </c>
      <c r="EI708" s="12">
        <v>3.94</v>
      </c>
      <c r="EJ708" s="35">
        <f t="shared" si="962"/>
        <v>4.5066</v>
      </c>
      <c r="EK708" s="12">
        <v>1.325</v>
      </c>
      <c r="EL708" s="12">
        <v>0.5</v>
      </c>
      <c r="EM708" s="36">
        <f t="shared" si="963"/>
        <v>9212.0456694525</v>
      </c>
      <c r="EN708"/>
      <c r="EO708"/>
      <c r="EP708"/>
      <c r="EQ708"/>
    </row>
    <row r="709" s="1" customFormat="1" customHeight="1" spans="6:147">
      <c r="F709" s="12">
        <v>1197</v>
      </c>
      <c r="G709" s="12">
        <v>1524</v>
      </c>
      <c r="H709" s="32">
        <v>0.524</v>
      </c>
      <c r="I709" s="33">
        <v>1.047</v>
      </c>
      <c r="J709" s="34">
        <f t="shared" si="940"/>
        <v>2222.856</v>
      </c>
      <c r="K709" s="12">
        <v>1</v>
      </c>
      <c r="L709" s="12">
        <v>0.89</v>
      </c>
      <c r="M709" s="12">
        <v>3.14</v>
      </c>
      <c r="N709" s="35">
        <f t="shared" si="941"/>
        <v>3.7946</v>
      </c>
      <c r="O709" s="12">
        <v>1.325</v>
      </c>
      <c r="P709" s="12">
        <v>0.5</v>
      </c>
      <c r="Q709" s="36">
        <f t="shared" si="942"/>
        <v>5588.08771266</v>
      </c>
      <c r="R709"/>
      <c r="S709"/>
      <c r="T709"/>
      <c r="U709"/>
      <c r="V709" s="1"/>
      <c r="W709" s="1"/>
      <c r="X709" s="1"/>
      <c r="Y709" s="1"/>
      <c r="Z709" s="1"/>
      <c r="AA709" s="12">
        <v>1197</v>
      </c>
      <c r="AB709" s="12">
        <v>1524</v>
      </c>
      <c r="AC709" s="32">
        <v>0.524</v>
      </c>
      <c r="AD709" s="33">
        <v>1.047</v>
      </c>
      <c r="AE709" s="34">
        <f t="shared" si="943"/>
        <v>2222.856</v>
      </c>
      <c r="AF709" s="12">
        <v>1</v>
      </c>
      <c r="AG709" s="12">
        <v>0.89</v>
      </c>
      <c r="AH709" s="12">
        <v>3.14</v>
      </c>
      <c r="AI709" s="35">
        <f t="shared" si="944"/>
        <v>3.7946</v>
      </c>
      <c r="AJ709" s="12">
        <v>1.325</v>
      </c>
      <c r="AK709" s="12">
        <v>0.5</v>
      </c>
      <c r="AL709" s="36">
        <f t="shared" si="945"/>
        <v>5588.08771266</v>
      </c>
      <c r="AM709"/>
      <c r="AN709"/>
      <c r="AO709"/>
      <c r="AP709"/>
      <c r="AQ709" s="1"/>
      <c r="AR709" s="1"/>
      <c r="AS709" s="1"/>
      <c r="AT709" s="1"/>
      <c r="AU709" s="1"/>
      <c r="AV709" s="12">
        <v>1197</v>
      </c>
      <c r="AW709" s="12">
        <v>1524</v>
      </c>
      <c r="AX709" s="32">
        <v>0.524</v>
      </c>
      <c r="AY709" s="33">
        <v>1.047</v>
      </c>
      <c r="AZ709" s="34">
        <f t="shared" si="946"/>
        <v>2222.856</v>
      </c>
      <c r="BA709" s="12">
        <v>1</v>
      </c>
      <c r="BB709" s="12">
        <v>0.89</v>
      </c>
      <c r="BC709" s="12">
        <v>3.14</v>
      </c>
      <c r="BD709" s="35">
        <f t="shared" si="947"/>
        <v>3.7946</v>
      </c>
      <c r="BE709" s="12">
        <v>1.325</v>
      </c>
      <c r="BF709" s="12">
        <v>0.5</v>
      </c>
      <c r="BG709" s="36">
        <f t="shared" si="948"/>
        <v>5588.08771266</v>
      </c>
      <c r="BH709"/>
      <c r="BI709"/>
      <c r="BJ709"/>
      <c r="BK709"/>
      <c r="BL709" s="1"/>
      <c r="BM709" s="1"/>
      <c r="BN709" s="1"/>
      <c r="BO709" s="1"/>
      <c r="BP709" s="1"/>
      <c r="BQ709" s="12">
        <v>1197</v>
      </c>
      <c r="BR709" s="12">
        <v>1524</v>
      </c>
      <c r="BS709" s="32">
        <v>0.524</v>
      </c>
      <c r="BT709" s="33">
        <v>1.047</v>
      </c>
      <c r="BU709" s="34">
        <f t="shared" si="949"/>
        <v>2222.856</v>
      </c>
      <c r="BV709" s="12">
        <v>1</v>
      </c>
      <c r="BW709" s="12">
        <v>0.89</v>
      </c>
      <c r="BX709" s="12">
        <v>3.14</v>
      </c>
      <c r="BY709" s="35">
        <f t="shared" si="950"/>
        <v>3.7946</v>
      </c>
      <c r="BZ709" s="12">
        <v>1.325</v>
      </c>
      <c r="CA709" s="12">
        <v>0.5</v>
      </c>
      <c r="CB709" s="36">
        <f t="shared" si="951"/>
        <v>5588.08771266</v>
      </c>
      <c r="CC709"/>
      <c r="CD709"/>
      <c r="CE709"/>
      <c r="CF709"/>
      <c r="CG709" s="1"/>
      <c r="CH709" s="1"/>
      <c r="CI709" s="1"/>
      <c r="CJ709" s="1"/>
      <c r="CK709" s="1"/>
      <c r="CL709" s="12">
        <v>1197</v>
      </c>
      <c r="CM709" s="12">
        <f t="shared" si="952"/>
        <v>1669</v>
      </c>
      <c r="CN709" s="32">
        <v>0.524</v>
      </c>
      <c r="CO709" s="33">
        <v>1.047</v>
      </c>
      <c r="CP709" s="34">
        <f t="shared" si="953"/>
        <v>2374.671</v>
      </c>
      <c r="CQ709" s="12">
        <v>1</v>
      </c>
      <c r="CR709" s="12">
        <v>0.89</v>
      </c>
      <c r="CS709" s="12">
        <v>3.14</v>
      </c>
      <c r="CT709" s="35">
        <f t="shared" si="954"/>
        <v>3.7946</v>
      </c>
      <c r="CU709" s="12">
        <v>1.325</v>
      </c>
      <c r="CV709" s="12">
        <v>0.5</v>
      </c>
      <c r="CW709" s="36">
        <f t="shared" si="955"/>
        <v>5969.7388569975</v>
      </c>
      <c r="CX709"/>
      <c r="CY709"/>
      <c r="CZ709"/>
      <c r="DA709"/>
      <c r="DB709" s="1"/>
      <c r="DC709" s="1"/>
      <c r="DD709" s="1"/>
      <c r="DE709" s="1"/>
      <c r="DF709" s="1"/>
      <c r="DG709" s="12">
        <v>1197</v>
      </c>
      <c r="DH709" s="12">
        <f t="shared" si="956"/>
        <v>1669</v>
      </c>
      <c r="DI709" s="32">
        <v>0.524</v>
      </c>
      <c r="DJ709" s="33">
        <v>1.047</v>
      </c>
      <c r="DK709" s="34">
        <f t="shared" si="957"/>
        <v>2374.671</v>
      </c>
      <c r="DL709" s="12">
        <v>1</v>
      </c>
      <c r="DM709" s="12">
        <v>0.89</v>
      </c>
      <c r="DN709" s="12">
        <v>3.14</v>
      </c>
      <c r="DO709" s="35">
        <f t="shared" si="958"/>
        <v>3.7946</v>
      </c>
      <c r="DP709" s="12">
        <v>1.325</v>
      </c>
      <c r="DQ709" s="12">
        <v>0.5</v>
      </c>
      <c r="DR709" s="36">
        <f t="shared" si="959"/>
        <v>5969.7388569975</v>
      </c>
      <c r="DS709"/>
      <c r="DT709"/>
      <c r="DU709"/>
      <c r="DV709"/>
      <c r="DW709" s="1"/>
      <c r="DX709" s="1"/>
      <c r="DY709" s="1"/>
      <c r="DZ709" s="1"/>
      <c r="EA709" s="1"/>
      <c r="EB709" s="12">
        <v>1197</v>
      </c>
      <c r="EC709" s="12">
        <f t="shared" si="960"/>
        <v>1669</v>
      </c>
      <c r="ED709" s="32">
        <v>0.524</v>
      </c>
      <c r="EE709" s="33">
        <v>1.047</v>
      </c>
      <c r="EF709" s="34">
        <f t="shared" si="961"/>
        <v>2374.671</v>
      </c>
      <c r="EG709" s="12">
        <v>1</v>
      </c>
      <c r="EH709" s="12">
        <v>0.89</v>
      </c>
      <c r="EI709" s="12">
        <v>3.94</v>
      </c>
      <c r="EJ709" s="35">
        <f t="shared" si="962"/>
        <v>4.5066</v>
      </c>
      <c r="EK709" s="12">
        <v>1.325</v>
      </c>
      <c r="EL709" s="12">
        <v>0.5</v>
      </c>
      <c r="EM709" s="36">
        <f t="shared" si="963"/>
        <v>7089.8711676975</v>
      </c>
      <c r="EN709"/>
      <c r="EO709"/>
      <c r="EP709"/>
      <c r="EQ709"/>
    </row>
    <row r="710" s="1" customFormat="1" customHeight="1" spans="6:147">
      <c r="F710" s="12">
        <v>1197</v>
      </c>
      <c r="G710" s="12">
        <v>1524</v>
      </c>
      <c r="H710" s="32">
        <v>0.68</v>
      </c>
      <c r="I710" s="33">
        <v>1.361</v>
      </c>
      <c r="J710" s="34">
        <f t="shared" si="940"/>
        <v>2888.124</v>
      </c>
      <c r="K710" s="12">
        <v>1</v>
      </c>
      <c r="L710" s="12">
        <v>0.89</v>
      </c>
      <c r="M710" s="12">
        <v>3.14</v>
      </c>
      <c r="N710" s="35">
        <f t="shared" si="941"/>
        <v>3.7946</v>
      </c>
      <c r="O710" s="12">
        <v>1.325</v>
      </c>
      <c r="P710" s="12">
        <v>0.5</v>
      </c>
      <c r="Q710" s="36">
        <f t="shared" si="942"/>
        <v>7260.51990639</v>
      </c>
      <c r="R710"/>
      <c r="S710"/>
      <c r="T710"/>
      <c r="U710"/>
      <c r="V710" s="1"/>
      <c r="W710" s="1"/>
      <c r="X710" s="1"/>
      <c r="Y710" s="1"/>
      <c r="Z710" s="1"/>
      <c r="AA710" s="12">
        <v>1197</v>
      </c>
      <c r="AB710" s="12">
        <v>1524</v>
      </c>
      <c r="AC710" s="32">
        <v>0.68</v>
      </c>
      <c r="AD710" s="33">
        <v>1.361</v>
      </c>
      <c r="AE710" s="34">
        <f t="shared" si="943"/>
        <v>2888.124</v>
      </c>
      <c r="AF710" s="12">
        <v>1</v>
      </c>
      <c r="AG710" s="12">
        <v>0.89</v>
      </c>
      <c r="AH710" s="12">
        <v>3.14</v>
      </c>
      <c r="AI710" s="35">
        <f t="shared" si="944"/>
        <v>3.7946</v>
      </c>
      <c r="AJ710" s="12">
        <v>1.325</v>
      </c>
      <c r="AK710" s="12">
        <v>0.5</v>
      </c>
      <c r="AL710" s="36">
        <f t="shared" si="945"/>
        <v>7260.51990639</v>
      </c>
      <c r="AM710"/>
      <c r="AN710"/>
      <c r="AO710"/>
      <c r="AP710"/>
      <c r="AQ710" s="1"/>
      <c r="AR710" s="1"/>
      <c r="AS710" s="1"/>
      <c r="AT710" s="1"/>
      <c r="AU710" s="1"/>
      <c r="AV710" s="12">
        <v>1197</v>
      </c>
      <c r="AW710" s="12">
        <v>1524</v>
      </c>
      <c r="AX710" s="32">
        <v>0.68</v>
      </c>
      <c r="AY710" s="33">
        <v>1.361</v>
      </c>
      <c r="AZ710" s="34">
        <f t="shared" si="946"/>
        <v>2888.124</v>
      </c>
      <c r="BA710" s="12">
        <v>1</v>
      </c>
      <c r="BB710" s="12">
        <v>0.89</v>
      </c>
      <c r="BC710" s="12">
        <v>3.14</v>
      </c>
      <c r="BD710" s="35">
        <f t="shared" si="947"/>
        <v>3.7946</v>
      </c>
      <c r="BE710" s="12">
        <v>1.325</v>
      </c>
      <c r="BF710" s="12">
        <v>0.5</v>
      </c>
      <c r="BG710" s="36">
        <f t="shared" si="948"/>
        <v>7260.51990639</v>
      </c>
      <c r="BH710"/>
      <c r="BI710"/>
      <c r="BJ710"/>
      <c r="BK710"/>
      <c r="BL710" s="1"/>
      <c r="BM710" s="1"/>
      <c r="BN710" s="1"/>
      <c r="BO710" s="1"/>
      <c r="BP710" s="1"/>
      <c r="BQ710" s="12">
        <v>1197</v>
      </c>
      <c r="BR710" s="12">
        <v>1524</v>
      </c>
      <c r="BS710" s="32">
        <v>0.68</v>
      </c>
      <c r="BT710" s="33">
        <v>1.361</v>
      </c>
      <c r="BU710" s="34">
        <f t="shared" si="949"/>
        <v>2888.124</v>
      </c>
      <c r="BV710" s="12">
        <v>1</v>
      </c>
      <c r="BW710" s="12">
        <v>0.89</v>
      </c>
      <c r="BX710" s="12">
        <v>3.14</v>
      </c>
      <c r="BY710" s="35">
        <f t="shared" si="950"/>
        <v>3.7946</v>
      </c>
      <c r="BZ710" s="12">
        <v>1.325</v>
      </c>
      <c r="CA710" s="12">
        <v>0.5</v>
      </c>
      <c r="CB710" s="36">
        <f t="shared" si="951"/>
        <v>7260.51990639</v>
      </c>
      <c r="CC710"/>
      <c r="CD710"/>
      <c r="CE710"/>
      <c r="CF710"/>
      <c r="CG710" s="1"/>
      <c r="CH710" s="1"/>
      <c r="CI710" s="1"/>
      <c r="CJ710" s="1"/>
      <c r="CK710" s="1"/>
      <c r="CL710" s="12">
        <v>1197</v>
      </c>
      <c r="CM710" s="12">
        <f t="shared" si="952"/>
        <v>1669</v>
      </c>
      <c r="CN710" s="32">
        <v>0.68</v>
      </c>
      <c r="CO710" s="33">
        <v>1.361</v>
      </c>
      <c r="CP710" s="34">
        <f t="shared" si="953"/>
        <v>3085.469</v>
      </c>
      <c r="CQ710" s="12">
        <v>1</v>
      </c>
      <c r="CR710" s="12">
        <v>0.89</v>
      </c>
      <c r="CS710" s="12">
        <v>3.14</v>
      </c>
      <c r="CT710" s="35">
        <f t="shared" si="954"/>
        <v>3.7946</v>
      </c>
      <c r="CU710" s="12">
        <v>1.325</v>
      </c>
      <c r="CV710" s="12">
        <v>0.5</v>
      </c>
      <c r="CW710" s="36">
        <f t="shared" si="955"/>
        <v>7756.6299421525</v>
      </c>
      <c r="CX710"/>
      <c r="CY710"/>
      <c r="CZ710"/>
      <c r="DA710"/>
      <c r="DB710" s="1"/>
      <c r="DC710" s="1"/>
      <c r="DD710" s="1"/>
      <c r="DE710" s="1"/>
      <c r="DF710" s="1"/>
      <c r="DG710" s="12">
        <v>1197</v>
      </c>
      <c r="DH710" s="12">
        <f t="shared" si="956"/>
        <v>1669</v>
      </c>
      <c r="DI710" s="32">
        <v>0.68</v>
      </c>
      <c r="DJ710" s="33">
        <v>1.361</v>
      </c>
      <c r="DK710" s="34">
        <f t="shared" si="957"/>
        <v>3085.469</v>
      </c>
      <c r="DL710" s="12">
        <v>1</v>
      </c>
      <c r="DM710" s="12">
        <v>0.89</v>
      </c>
      <c r="DN710" s="12">
        <v>3.14</v>
      </c>
      <c r="DO710" s="35">
        <f t="shared" si="958"/>
        <v>3.7946</v>
      </c>
      <c r="DP710" s="12">
        <v>1.325</v>
      </c>
      <c r="DQ710" s="12">
        <v>0.5</v>
      </c>
      <c r="DR710" s="36">
        <f t="shared" si="959"/>
        <v>7756.6299421525</v>
      </c>
      <c r="DS710"/>
      <c r="DT710"/>
      <c r="DU710"/>
      <c r="DV710"/>
      <c r="DW710" s="1"/>
      <c r="DX710" s="1"/>
      <c r="DY710" s="1"/>
      <c r="DZ710" s="1"/>
      <c r="EA710" s="1"/>
      <c r="EB710" s="12">
        <v>1197</v>
      </c>
      <c r="EC710" s="12">
        <f t="shared" si="960"/>
        <v>1669</v>
      </c>
      <c r="ED710" s="32">
        <v>0.68</v>
      </c>
      <c r="EE710" s="33">
        <v>1.361</v>
      </c>
      <c r="EF710" s="34">
        <f t="shared" si="961"/>
        <v>3085.469</v>
      </c>
      <c r="EG710" s="12">
        <v>1</v>
      </c>
      <c r="EH710" s="12">
        <v>0.89</v>
      </c>
      <c r="EI710" s="12">
        <v>3.94</v>
      </c>
      <c r="EJ710" s="35">
        <f t="shared" si="962"/>
        <v>4.5066</v>
      </c>
      <c r="EK710" s="12">
        <v>1.325</v>
      </c>
      <c r="EL710" s="12">
        <v>0.5</v>
      </c>
      <c r="EM710" s="36">
        <f t="shared" si="963"/>
        <v>9212.0456694525</v>
      </c>
      <c r="EN710"/>
      <c r="EO710"/>
      <c r="EP710"/>
      <c r="EQ710"/>
    </row>
    <row r="711" s="1" customFormat="1" customHeight="1" spans="6:147">
      <c r="F711" s="12">
        <v>1197</v>
      </c>
      <c r="G711" s="12">
        <v>1524</v>
      </c>
      <c r="H711" s="32">
        <v>4.77</v>
      </c>
      <c r="I711" s="33">
        <v>9.55</v>
      </c>
      <c r="J711" s="34">
        <f t="shared" si="940"/>
        <v>20263.89</v>
      </c>
      <c r="K711" s="12">
        <v>3.45</v>
      </c>
      <c r="L711" s="12">
        <v>0.89</v>
      </c>
      <c r="M711" s="12">
        <v>3.14</v>
      </c>
      <c r="N711" s="35">
        <f t="shared" si="941"/>
        <v>3.7946</v>
      </c>
      <c r="O711" s="12">
        <v>1.325</v>
      </c>
      <c r="P711" s="12">
        <v>0.5</v>
      </c>
      <c r="Q711" s="36">
        <f t="shared" si="942"/>
        <v>175749.379079411</v>
      </c>
      <c r="R711"/>
      <c r="S711"/>
      <c r="T711"/>
      <c r="U711"/>
      <c r="V711" s="1"/>
      <c r="W711" s="1"/>
      <c r="X711" s="1"/>
      <c r="Y711" s="1"/>
      <c r="Z711" s="1"/>
      <c r="AA711" s="12">
        <v>1197</v>
      </c>
      <c r="AB711" s="12">
        <v>1524</v>
      </c>
      <c r="AC711" s="32">
        <v>4.77</v>
      </c>
      <c r="AD711" s="33">
        <v>9.55</v>
      </c>
      <c r="AE711" s="34">
        <f t="shared" si="943"/>
        <v>20263.89</v>
      </c>
      <c r="AF711" s="12">
        <v>3.45</v>
      </c>
      <c r="AG711" s="12">
        <v>0.89</v>
      </c>
      <c r="AH711" s="12">
        <v>3.14</v>
      </c>
      <c r="AI711" s="35">
        <f t="shared" si="944"/>
        <v>3.7946</v>
      </c>
      <c r="AJ711" s="12">
        <v>1.325</v>
      </c>
      <c r="AK711" s="12">
        <v>0.5</v>
      </c>
      <c r="AL711" s="36">
        <f t="shared" si="945"/>
        <v>175749.379079411</v>
      </c>
      <c r="AM711"/>
      <c r="AN711"/>
      <c r="AO711"/>
      <c r="AP711"/>
      <c r="AQ711" s="1"/>
      <c r="AR711" s="1"/>
      <c r="AS711" s="1"/>
      <c r="AT711" s="1"/>
      <c r="AU711" s="1"/>
      <c r="AV711" s="12">
        <v>1197</v>
      </c>
      <c r="AW711" s="12">
        <v>1524</v>
      </c>
      <c r="AX711" s="32">
        <v>4.77</v>
      </c>
      <c r="AY711" s="33">
        <v>9.55</v>
      </c>
      <c r="AZ711" s="34">
        <f t="shared" si="946"/>
        <v>20263.89</v>
      </c>
      <c r="BA711" s="12">
        <v>3.45</v>
      </c>
      <c r="BB711" s="12">
        <v>0.89</v>
      </c>
      <c r="BC711" s="12">
        <v>3.14</v>
      </c>
      <c r="BD711" s="35">
        <f t="shared" si="947"/>
        <v>3.7946</v>
      </c>
      <c r="BE711" s="12">
        <v>1.325</v>
      </c>
      <c r="BF711" s="12">
        <v>0.5</v>
      </c>
      <c r="BG711" s="36">
        <f t="shared" si="948"/>
        <v>175749.379079411</v>
      </c>
      <c r="BH711"/>
      <c r="BI711"/>
      <c r="BJ711"/>
      <c r="BK711"/>
      <c r="BL711" s="1"/>
      <c r="BM711" s="1"/>
      <c r="BN711" s="1"/>
      <c r="BO711" s="1"/>
      <c r="BP711" s="1"/>
      <c r="BQ711" s="12">
        <v>1197</v>
      </c>
      <c r="BR711" s="12">
        <v>1524</v>
      </c>
      <c r="BS711" s="32">
        <v>4.77</v>
      </c>
      <c r="BT711" s="33">
        <v>9.55</v>
      </c>
      <c r="BU711" s="34">
        <f t="shared" si="949"/>
        <v>20263.89</v>
      </c>
      <c r="BV711" s="12">
        <v>3.45</v>
      </c>
      <c r="BW711" s="12">
        <v>0.89</v>
      </c>
      <c r="BX711" s="12">
        <v>3.14</v>
      </c>
      <c r="BY711" s="35">
        <f t="shared" si="950"/>
        <v>3.7946</v>
      </c>
      <c r="BZ711" s="12">
        <v>1.325</v>
      </c>
      <c r="CA711" s="12">
        <v>0.5</v>
      </c>
      <c r="CB711" s="36">
        <f t="shared" si="951"/>
        <v>175749.379079411</v>
      </c>
      <c r="CC711"/>
      <c r="CD711"/>
      <c r="CE711"/>
      <c r="CF711"/>
      <c r="CG711" s="1"/>
      <c r="CH711" s="1"/>
      <c r="CI711" s="1"/>
      <c r="CJ711" s="1"/>
      <c r="CK711" s="1"/>
      <c r="CL711" s="12">
        <v>1197</v>
      </c>
      <c r="CM711" s="12">
        <f t="shared" si="952"/>
        <v>1669</v>
      </c>
      <c r="CN711" s="32">
        <v>4.77</v>
      </c>
      <c r="CO711" s="33">
        <v>9.55</v>
      </c>
      <c r="CP711" s="34">
        <f t="shared" si="953"/>
        <v>21648.64</v>
      </c>
      <c r="CQ711" s="12">
        <v>3.45</v>
      </c>
      <c r="CR711" s="12">
        <v>0.89</v>
      </c>
      <c r="CS711" s="12">
        <v>3.14</v>
      </c>
      <c r="CT711" s="35">
        <f t="shared" si="954"/>
        <v>3.7946</v>
      </c>
      <c r="CU711" s="12">
        <v>1.325</v>
      </c>
      <c r="CV711" s="12">
        <v>0.5</v>
      </c>
      <c r="CW711" s="36">
        <f t="shared" si="955"/>
        <v>187759.36100688</v>
      </c>
      <c r="CX711"/>
      <c r="CY711"/>
      <c r="CZ711"/>
      <c r="DA711"/>
      <c r="DB711" s="1"/>
      <c r="DC711" s="1"/>
      <c r="DD711" s="1"/>
      <c r="DE711" s="1"/>
      <c r="DF711" s="1"/>
      <c r="DG711" s="12">
        <v>1197</v>
      </c>
      <c r="DH711" s="12">
        <f t="shared" si="956"/>
        <v>1669</v>
      </c>
      <c r="DI711" s="32">
        <v>4.77</v>
      </c>
      <c r="DJ711" s="33">
        <v>9.55</v>
      </c>
      <c r="DK711" s="34">
        <f t="shared" si="957"/>
        <v>21648.64</v>
      </c>
      <c r="DL711" s="12">
        <v>3.45</v>
      </c>
      <c r="DM711" s="12">
        <v>0.89</v>
      </c>
      <c r="DN711" s="12">
        <v>3.14</v>
      </c>
      <c r="DO711" s="35">
        <f t="shared" si="958"/>
        <v>3.7946</v>
      </c>
      <c r="DP711" s="12">
        <v>1.325</v>
      </c>
      <c r="DQ711" s="12">
        <v>0.5</v>
      </c>
      <c r="DR711" s="36">
        <f t="shared" si="959"/>
        <v>187759.36100688</v>
      </c>
      <c r="DS711"/>
      <c r="DT711"/>
      <c r="DU711"/>
      <c r="DV711"/>
      <c r="DW711" s="1"/>
      <c r="DX711" s="1"/>
      <c r="DY711" s="1"/>
      <c r="DZ711" s="1"/>
      <c r="EA711" s="1"/>
      <c r="EB711" s="12">
        <v>1197</v>
      </c>
      <c r="EC711" s="12">
        <f t="shared" si="960"/>
        <v>1669</v>
      </c>
      <c r="ED711" s="32">
        <v>4.77</v>
      </c>
      <c r="EE711" s="33">
        <v>9.55</v>
      </c>
      <c r="EF711" s="34">
        <f t="shared" si="961"/>
        <v>21648.64</v>
      </c>
      <c r="EG711" s="12">
        <v>3.45</v>
      </c>
      <c r="EH711" s="12">
        <v>0.89</v>
      </c>
      <c r="EI711" s="12">
        <v>3.94</v>
      </c>
      <c r="EJ711" s="35">
        <f t="shared" si="962"/>
        <v>4.5066</v>
      </c>
      <c r="EK711" s="12">
        <v>1.325</v>
      </c>
      <c r="EL711" s="12">
        <v>0.5</v>
      </c>
      <c r="EM711" s="36">
        <f t="shared" si="963"/>
        <v>222989.60004048</v>
      </c>
      <c r="EN711"/>
      <c r="EO711"/>
      <c r="EP711"/>
      <c r="EQ711"/>
    </row>
    <row r="712" s="1" customFormat="1" customHeight="1" spans="6:147">
      <c r="F712" s="12">
        <v>1197</v>
      </c>
      <c r="G712" s="12">
        <v>1524</v>
      </c>
      <c r="H712" s="32">
        <v>7.16</v>
      </c>
      <c r="I712" s="33">
        <v>14.32</v>
      </c>
      <c r="J712" s="34">
        <f t="shared" si="940"/>
        <v>30394.2</v>
      </c>
      <c r="K712" s="12">
        <v>3.45</v>
      </c>
      <c r="L712" s="12">
        <v>0.89</v>
      </c>
      <c r="M712" s="12">
        <v>3.14</v>
      </c>
      <c r="N712" s="35">
        <f t="shared" si="941"/>
        <v>3.7946</v>
      </c>
      <c r="O712" s="12">
        <v>1.325</v>
      </c>
      <c r="P712" s="12">
        <v>0.5</v>
      </c>
      <c r="Q712" s="36">
        <f t="shared" si="942"/>
        <v>263609.888210775</v>
      </c>
      <c r="R712"/>
      <c r="S712"/>
      <c r="T712"/>
      <c r="U712"/>
      <c r="V712" s="1"/>
      <c r="W712" s="1"/>
      <c r="X712" s="1"/>
      <c r="Y712" s="1"/>
      <c r="Z712" s="1"/>
      <c r="AA712" s="12">
        <v>1197</v>
      </c>
      <c r="AB712" s="12">
        <v>1524</v>
      </c>
      <c r="AC712" s="32">
        <v>7.16</v>
      </c>
      <c r="AD712" s="33">
        <v>14.32</v>
      </c>
      <c r="AE712" s="34">
        <f t="shared" si="943"/>
        <v>30394.2</v>
      </c>
      <c r="AF712" s="12">
        <v>3.45</v>
      </c>
      <c r="AG712" s="12">
        <v>0.89</v>
      </c>
      <c r="AH712" s="12">
        <v>3.14</v>
      </c>
      <c r="AI712" s="35">
        <f t="shared" si="944"/>
        <v>3.7946</v>
      </c>
      <c r="AJ712" s="12">
        <v>1.325</v>
      </c>
      <c r="AK712" s="12">
        <v>0.5</v>
      </c>
      <c r="AL712" s="36">
        <f t="shared" si="945"/>
        <v>263609.888210775</v>
      </c>
      <c r="AM712"/>
      <c r="AN712"/>
      <c r="AO712"/>
      <c r="AP712"/>
      <c r="AQ712" s="1"/>
      <c r="AR712" s="1"/>
      <c r="AS712" s="1"/>
      <c r="AT712" s="1"/>
      <c r="AU712" s="1"/>
      <c r="AV712" s="12">
        <v>1197</v>
      </c>
      <c r="AW712" s="12">
        <v>1524</v>
      </c>
      <c r="AX712" s="32">
        <v>7.16</v>
      </c>
      <c r="AY712" s="33">
        <v>14.32</v>
      </c>
      <c r="AZ712" s="34">
        <f t="shared" si="946"/>
        <v>30394.2</v>
      </c>
      <c r="BA712" s="12">
        <v>3.45</v>
      </c>
      <c r="BB712" s="12">
        <v>0.89</v>
      </c>
      <c r="BC712" s="12">
        <v>3.14</v>
      </c>
      <c r="BD712" s="35">
        <f t="shared" si="947"/>
        <v>3.7946</v>
      </c>
      <c r="BE712" s="12">
        <v>1.325</v>
      </c>
      <c r="BF712" s="12">
        <v>0.5</v>
      </c>
      <c r="BG712" s="36">
        <f t="shared" si="948"/>
        <v>263609.888210775</v>
      </c>
      <c r="BH712"/>
      <c r="BI712"/>
      <c r="BJ712"/>
      <c r="BK712"/>
      <c r="BL712" s="1"/>
      <c r="BM712" s="1"/>
      <c r="BN712" s="1"/>
      <c r="BO712" s="1"/>
      <c r="BP712" s="1"/>
      <c r="BQ712" s="12">
        <v>1197</v>
      </c>
      <c r="BR712" s="12">
        <v>1524</v>
      </c>
      <c r="BS712" s="32">
        <v>7.16</v>
      </c>
      <c r="BT712" s="33">
        <v>14.32</v>
      </c>
      <c r="BU712" s="34">
        <f t="shared" si="949"/>
        <v>30394.2</v>
      </c>
      <c r="BV712" s="12">
        <v>3.45</v>
      </c>
      <c r="BW712" s="12">
        <v>0.89</v>
      </c>
      <c r="BX712" s="12">
        <v>3.14</v>
      </c>
      <c r="BY712" s="35">
        <f t="shared" si="950"/>
        <v>3.7946</v>
      </c>
      <c r="BZ712" s="12">
        <v>1.325</v>
      </c>
      <c r="CA712" s="12">
        <v>0.5</v>
      </c>
      <c r="CB712" s="36">
        <f t="shared" si="951"/>
        <v>263609.888210775</v>
      </c>
      <c r="CC712"/>
      <c r="CD712"/>
      <c r="CE712"/>
      <c r="CF712"/>
      <c r="CG712" s="1"/>
      <c r="CH712" s="1"/>
      <c r="CI712" s="1"/>
      <c r="CJ712" s="1"/>
      <c r="CK712" s="1"/>
      <c r="CL712" s="12">
        <v>1197</v>
      </c>
      <c r="CM712" s="12">
        <f t="shared" si="952"/>
        <v>1669</v>
      </c>
      <c r="CN712" s="32">
        <v>7.16</v>
      </c>
      <c r="CO712" s="33">
        <v>14.32</v>
      </c>
      <c r="CP712" s="34">
        <f t="shared" si="953"/>
        <v>32470.6</v>
      </c>
      <c r="CQ712" s="12">
        <v>3.45</v>
      </c>
      <c r="CR712" s="12">
        <v>0.89</v>
      </c>
      <c r="CS712" s="12">
        <v>3.14</v>
      </c>
      <c r="CT712" s="35">
        <f t="shared" si="954"/>
        <v>3.7946</v>
      </c>
      <c r="CU712" s="12">
        <v>1.325</v>
      </c>
      <c r="CV712" s="12">
        <v>0.5</v>
      </c>
      <c r="CW712" s="36">
        <f t="shared" si="955"/>
        <v>281618.573153325</v>
      </c>
      <c r="CX712"/>
      <c r="CY712"/>
      <c r="CZ712"/>
      <c r="DA712"/>
      <c r="DB712" s="1"/>
      <c r="DC712" s="1"/>
      <c r="DD712" s="1"/>
      <c r="DE712" s="1"/>
      <c r="DF712" s="1"/>
      <c r="DG712" s="12">
        <v>1197</v>
      </c>
      <c r="DH712" s="12">
        <f t="shared" si="956"/>
        <v>1669</v>
      </c>
      <c r="DI712" s="32">
        <v>7.16</v>
      </c>
      <c r="DJ712" s="33">
        <v>14.32</v>
      </c>
      <c r="DK712" s="34">
        <f t="shared" si="957"/>
        <v>32470.6</v>
      </c>
      <c r="DL712" s="12">
        <v>3.45</v>
      </c>
      <c r="DM712" s="12">
        <v>0.89</v>
      </c>
      <c r="DN712" s="12">
        <v>3.14</v>
      </c>
      <c r="DO712" s="35">
        <f t="shared" si="958"/>
        <v>3.7946</v>
      </c>
      <c r="DP712" s="12">
        <v>1.325</v>
      </c>
      <c r="DQ712" s="12">
        <v>0.5</v>
      </c>
      <c r="DR712" s="36">
        <f t="shared" si="959"/>
        <v>281618.573153325</v>
      </c>
      <c r="DS712"/>
      <c r="DT712"/>
      <c r="DU712"/>
      <c r="DV712"/>
      <c r="DW712" s="1"/>
      <c r="DX712" s="1"/>
      <c r="DY712" s="1"/>
      <c r="DZ712" s="1"/>
      <c r="EA712" s="1"/>
      <c r="EB712" s="12">
        <v>1197</v>
      </c>
      <c r="EC712" s="12">
        <f t="shared" si="960"/>
        <v>1669</v>
      </c>
      <c r="ED712" s="32">
        <v>7.16</v>
      </c>
      <c r="EE712" s="33">
        <v>14.32</v>
      </c>
      <c r="EF712" s="34">
        <f t="shared" si="961"/>
        <v>32470.6</v>
      </c>
      <c r="EG712" s="12">
        <v>3.45</v>
      </c>
      <c r="EH712" s="12">
        <v>0.89</v>
      </c>
      <c r="EI712" s="12">
        <v>3.94</v>
      </c>
      <c r="EJ712" s="35">
        <f t="shared" si="962"/>
        <v>4.5066</v>
      </c>
      <c r="EK712" s="12">
        <v>1.325</v>
      </c>
      <c r="EL712" s="12">
        <v>0.5</v>
      </c>
      <c r="EM712" s="36">
        <f t="shared" si="963"/>
        <v>334460.091122325</v>
      </c>
      <c r="EN712"/>
      <c r="EO712"/>
      <c r="EP712"/>
      <c r="EQ712"/>
    </row>
    <row r="713" s="1" customFormat="1" customHeight="1" spans="6:147">
      <c r="F713" s="37" t="s">
        <v>43</v>
      </c>
      <c r="G713" s="37"/>
      <c r="H713" s="37"/>
      <c r="I713" s="37"/>
      <c r="J713" s="37"/>
      <c r="K713" s="38">
        <f>SUM(Q699:Q712)</f>
        <v>516450.913004486</v>
      </c>
      <c r="L713" s="38"/>
      <c r="M713" s="38"/>
      <c r="N713" s="38"/>
      <c r="O713" s="38"/>
      <c r="P713" s="38"/>
      <c r="Q713" s="38"/>
      <c r="R713"/>
      <c r="S713"/>
      <c r="T713"/>
      <c r="U713"/>
      <c r="V713" s="1"/>
      <c r="W713" s="1"/>
      <c r="X713" s="1"/>
      <c r="Y713" s="1"/>
      <c r="Z713" s="1"/>
      <c r="AA713" s="37" t="s">
        <v>43</v>
      </c>
      <c r="AB713" s="37"/>
      <c r="AC713" s="37"/>
      <c r="AD713" s="37"/>
      <c r="AE713" s="37"/>
      <c r="AF713" s="38">
        <f>SUM(AL699:AL712)</f>
        <v>516450.913004486</v>
      </c>
      <c r="AG713" s="38"/>
      <c r="AH713" s="38"/>
      <c r="AI713" s="38"/>
      <c r="AJ713" s="38"/>
      <c r="AK713" s="38"/>
      <c r="AL713" s="38"/>
      <c r="AM713"/>
      <c r="AN713"/>
      <c r="AO713"/>
      <c r="AP713"/>
      <c r="AQ713" s="1"/>
      <c r="AR713" s="1"/>
      <c r="AS713" s="1"/>
      <c r="AT713" s="1"/>
      <c r="AU713" s="1"/>
      <c r="AV713" s="37" t="s">
        <v>43</v>
      </c>
      <c r="AW713" s="37"/>
      <c r="AX713" s="37"/>
      <c r="AY713" s="37"/>
      <c r="AZ713" s="37"/>
      <c r="BA713" s="38">
        <f>SUM(BG699:BG712)</f>
        <v>516450.913004486</v>
      </c>
      <c r="BB713" s="38"/>
      <c r="BC713" s="38"/>
      <c r="BD713" s="38"/>
      <c r="BE713" s="38"/>
      <c r="BF713" s="38"/>
      <c r="BG713" s="38"/>
      <c r="BH713"/>
      <c r="BI713"/>
      <c r="BJ713"/>
      <c r="BK713"/>
      <c r="BL713" s="1"/>
      <c r="BM713" s="1"/>
      <c r="BN713" s="1"/>
      <c r="BO713" s="1"/>
      <c r="BP713" s="1"/>
      <c r="BQ713" s="37" t="s">
        <v>43</v>
      </c>
      <c r="BR713" s="37"/>
      <c r="BS713" s="37"/>
      <c r="BT713" s="37"/>
      <c r="BU713" s="37"/>
      <c r="BV713" s="38">
        <f>SUM(CB699:CB712)</f>
        <v>516450.913004486</v>
      </c>
      <c r="BW713" s="38"/>
      <c r="BX713" s="38"/>
      <c r="BY713" s="38"/>
      <c r="BZ713" s="38"/>
      <c r="CA713" s="38"/>
      <c r="CB713" s="38"/>
      <c r="CC713"/>
      <c r="CD713"/>
      <c r="CE713"/>
      <c r="CF713"/>
      <c r="CG713" s="1"/>
      <c r="CH713" s="1"/>
      <c r="CI713" s="1"/>
      <c r="CJ713" s="1"/>
      <c r="CK713" s="1"/>
      <c r="CL713" s="37" t="s">
        <v>43</v>
      </c>
      <c r="CM713" s="37"/>
      <c r="CN713" s="37"/>
      <c r="CO713" s="37"/>
      <c r="CP713" s="37"/>
      <c r="CQ713" s="38">
        <f>SUM(CW699:CW712)</f>
        <v>551736.146955105</v>
      </c>
      <c r="CR713" s="38"/>
      <c r="CS713" s="38"/>
      <c r="CT713" s="38"/>
      <c r="CU713" s="38"/>
      <c r="CV713" s="38"/>
      <c r="CW713" s="38"/>
      <c r="CX713"/>
      <c r="CY713"/>
      <c r="CZ713"/>
      <c r="DA713"/>
      <c r="DB713" s="1"/>
      <c r="DC713" s="1"/>
      <c r="DD713" s="1"/>
      <c r="DE713" s="1"/>
      <c r="DF713" s="1"/>
      <c r="DG713" s="37" t="s">
        <v>43</v>
      </c>
      <c r="DH713" s="37"/>
      <c r="DI713" s="37"/>
      <c r="DJ713" s="37"/>
      <c r="DK713" s="37"/>
      <c r="DL713" s="38">
        <f>SUM(DR699:DR712)</f>
        <v>551736.146955105</v>
      </c>
      <c r="DM713" s="38"/>
      <c r="DN713" s="38"/>
      <c r="DO713" s="38"/>
      <c r="DP713" s="38"/>
      <c r="DQ713" s="38"/>
      <c r="DR713" s="38"/>
      <c r="DS713"/>
      <c r="DT713"/>
      <c r="DU713"/>
      <c r="DV713"/>
      <c r="DW713" s="1"/>
      <c r="DX713" s="1"/>
      <c r="DY713" s="1"/>
      <c r="DZ713" s="1"/>
      <c r="EA713" s="1"/>
      <c r="EB713" s="37" t="s">
        <v>43</v>
      </c>
      <c r="EC713" s="37"/>
      <c r="ED713" s="37"/>
      <c r="EE713" s="37"/>
      <c r="EF713" s="37"/>
      <c r="EG713" s="38">
        <f>SUM(EM699:EM712)</f>
        <v>655261.192185705</v>
      </c>
      <c r="EH713" s="38"/>
      <c r="EI713" s="38"/>
      <c r="EJ713" s="38"/>
      <c r="EK713" s="38"/>
      <c r="EL713" s="38"/>
      <c r="EM713" s="38"/>
      <c r="EN713"/>
      <c r="EO713"/>
      <c r="EP713"/>
      <c r="EQ713"/>
    </row>
    <row r="714" s="1" customFormat="1" customHeight="1" spans="6:147">
      <c r="F714" s="37"/>
      <c r="G714" s="37"/>
      <c r="H714" s="37"/>
      <c r="I714" s="37"/>
      <c r="J714" s="37"/>
      <c r="K714" s="38"/>
      <c r="L714" s="38"/>
      <c r="M714" s="38"/>
      <c r="N714" s="38"/>
      <c r="O714" s="38"/>
      <c r="P714" s="38"/>
      <c r="Q714" s="38"/>
      <c r="R714"/>
      <c r="S714"/>
      <c r="T714"/>
      <c r="U714"/>
      <c r="V714" s="1"/>
      <c r="W714" s="1"/>
      <c r="X714" s="1"/>
      <c r="Y714" s="1"/>
      <c r="Z714" s="1"/>
      <c r="AA714" s="37"/>
      <c r="AB714" s="37"/>
      <c r="AC714" s="37"/>
      <c r="AD714" s="37"/>
      <c r="AE714" s="37"/>
      <c r="AF714" s="38"/>
      <c r="AG714" s="38"/>
      <c r="AH714" s="38"/>
      <c r="AI714" s="38"/>
      <c r="AJ714" s="38"/>
      <c r="AK714" s="38"/>
      <c r="AL714" s="38"/>
      <c r="AM714"/>
      <c r="AN714"/>
      <c r="AO714"/>
      <c r="AP714"/>
      <c r="AQ714" s="1"/>
      <c r="AR714" s="1"/>
      <c r="AS714" s="1"/>
      <c r="AT714" s="1"/>
      <c r="AU714" s="1"/>
      <c r="AV714" s="37"/>
      <c r="AW714" s="37"/>
      <c r="AX714" s="37"/>
      <c r="AY714" s="37"/>
      <c r="AZ714" s="37"/>
      <c r="BA714" s="38"/>
      <c r="BB714" s="38"/>
      <c r="BC714" s="38"/>
      <c r="BD714" s="38"/>
      <c r="BE714" s="38"/>
      <c r="BF714" s="38"/>
      <c r="BG714" s="38"/>
      <c r="BH714"/>
      <c r="BI714"/>
      <c r="BJ714"/>
      <c r="BK714"/>
      <c r="BL714" s="1"/>
      <c r="BM714" s="1"/>
      <c r="BN714" s="1"/>
      <c r="BO714" s="1"/>
      <c r="BP714" s="1"/>
      <c r="BQ714" s="37"/>
      <c r="BR714" s="37"/>
      <c r="BS714" s="37"/>
      <c r="BT714" s="37"/>
      <c r="BU714" s="37"/>
      <c r="BV714" s="38"/>
      <c r="BW714" s="38"/>
      <c r="BX714" s="38"/>
      <c r="BY714" s="38"/>
      <c r="BZ714" s="38"/>
      <c r="CA714" s="38"/>
      <c r="CB714" s="38"/>
      <c r="CC714"/>
      <c r="CD714"/>
      <c r="CE714"/>
      <c r="CF714"/>
      <c r="CG714" s="1"/>
      <c r="CH714" s="1"/>
      <c r="CI714" s="1"/>
      <c r="CJ714" s="1"/>
      <c r="CK714" s="1"/>
      <c r="CL714" s="37"/>
      <c r="CM714" s="37"/>
      <c r="CN714" s="37"/>
      <c r="CO714" s="37"/>
      <c r="CP714" s="37"/>
      <c r="CQ714" s="38"/>
      <c r="CR714" s="38"/>
      <c r="CS714" s="38"/>
      <c r="CT714" s="38"/>
      <c r="CU714" s="38"/>
      <c r="CV714" s="38"/>
      <c r="CW714" s="38"/>
      <c r="CX714"/>
      <c r="CY714"/>
      <c r="CZ714"/>
      <c r="DA714"/>
      <c r="DB714" s="1"/>
      <c r="DC714" s="1"/>
      <c r="DD714" s="1"/>
      <c r="DE714" s="1"/>
      <c r="DF714" s="1"/>
      <c r="DG714" s="37"/>
      <c r="DH714" s="37"/>
      <c r="DI714" s="37"/>
      <c r="DJ714" s="37"/>
      <c r="DK714" s="37"/>
      <c r="DL714" s="38"/>
      <c r="DM714" s="38"/>
      <c r="DN714" s="38"/>
      <c r="DO714" s="38"/>
      <c r="DP714" s="38"/>
      <c r="DQ714" s="38"/>
      <c r="DR714" s="38"/>
      <c r="DS714"/>
      <c r="DT714"/>
      <c r="DU714"/>
      <c r="DV714"/>
      <c r="DW714" s="1"/>
      <c r="DX714" s="1"/>
      <c r="DY714" s="1"/>
      <c r="DZ714" s="1"/>
      <c r="EA714" s="1"/>
      <c r="EB714" s="37"/>
      <c r="EC714" s="37"/>
      <c r="ED714" s="37"/>
      <c r="EE714" s="37"/>
      <c r="EF714" s="37"/>
      <c r="EG714" s="38"/>
      <c r="EH714" s="38"/>
      <c r="EI714" s="38"/>
      <c r="EJ714" s="38"/>
      <c r="EK714" s="38"/>
      <c r="EL714" s="38"/>
      <c r="EM714" s="38"/>
      <c r="EN714"/>
      <c r="EO714"/>
      <c r="EP714"/>
      <c r="EQ714"/>
    </row>
    <row r="715" s="1" customFormat="1" customHeight="1" spans="6:147">
      <c r="F715" s="37"/>
      <c r="G715" s="37"/>
      <c r="H715" s="37"/>
      <c r="I715" s="37"/>
      <c r="J715" s="37"/>
      <c r="K715" s="38"/>
      <c r="L715" s="38"/>
      <c r="M715" s="38"/>
      <c r="N715" s="38"/>
      <c r="O715" s="38"/>
      <c r="P715" s="38"/>
      <c r="Q715" s="38"/>
      <c r="R715"/>
      <c r="S715"/>
      <c r="T715"/>
      <c r="U715"/>
      <c r="V715" s="1"/>
      <c r="W715" s="1"/>
      <c r="X715" s="1"/>
      <c r="Y715" s="1"/>
      <c r="Z715" s="1"/>
      <c r="AA715" s="37"/>
      <c r="AB715" s="37"/>
      <c r="AC715" s="37"/>
      <c r="AD715" s="37"/>
      <c r="AE715" s="37"/>
      <c r="AF715" s="38"/>
      <c r="AG715" s="38"/>
      <c r="AH715" s="38"/>
      <c r="AI715" s="38"/>
      <c r="AJ715" s="38"/>
      <c r="AK715" s="38"/>
      <c r="AL715" s="38"/>
      <c r="AM715"/>
      <c r="AN715"/>
      <c r="AO715"/>
      <c r="AP715"/>
      <c r="AQ715" s="1"/>
      <c r="AR715" s="1"/>
      <c r="AS715" s="1"/>
      <c r="AT715" s="1"/>
      <c r="AU715" s="1"/>
      <c r="AV715" s="37"/>
      <c r="AW715" s="37"/>
      <c r="AX715" s="37"/>
      <c r="AY715" s="37"/>
      <c r="AZ715" s="37"/>
      <c r="BA715" s="38"/>
      <c r="BB715" s="38"/>
      <c r="BC715" s="38"/>
      <c r="BD715" s="38"/>
      <c r="BE715" s="38"/>
      <c r="BF715" s="38"/>
      <c r="BG715" s="38"/>
      <c r="BH715"/>
      <c r="BI715"/>
      <c r="BJ715"/>
      <c r="BK715"/>
      <c r="BL715" s="1"/>
      <c r="BM715" s="1"/>
      <c r="BN715" s="1"/>
      <c r="BO715" s="1"/>
      <c r="BP715" s="1"/>
      <c r="BQ715" s="37"/>
      <c r="BR715" s="37"/>
      <c r="BS715" s="37"/>
      <c r="BT715" s="37"/>
      <c r="BU715" s="37"/>
      <c r="BV715" s="38"/>
      <c r="BW715" s="38"/>
      <c r="BX715" s="38"/>
      <c r="BY715" s="38"/>
      <c r="BZ715" s="38"/>
      <c r="CA715" s="38"/>
      <c r="CB715" s="38"/>
      <c r="CC715"/>
      <c r="CD715"/>
      <c r="CE715"/>
      <c r="CF715"/>
      <c r="CG715" s="1"/>
      <c r="CH715" s="1"/>
      <c r="CI715" s="1"/>
      <c r="CJ715" s="1"/>
      <c r="CK715" s="1"/>
      <c r="CL715" s="37"/>
      <c r="CM715" s="37"/>
      <c r="CN715" s="37"/>
      <c r="CO715" s="37"/>
      <c r="CP715" s="37"/>
      <c r="CQ715" s="38"/>
      <c r="CR715" s="38"/>
      <c r="CS715" s="38"/>
      <c r="CT715" s="38"/>
      <c r="CU715" s="38"/>
      <c r="CV715" s="38"/>
      <c r="CW715" s="38"/>
      <c r="CX715"/>
      <c r="CY715"/>
      <c r="CZ715"/>
      <c r="DA715"/>
      <c r="DB715" s="1"/>
      <c r="DC715" s="1"/>
      <c r="DD715" s="1"/>
      <c r="DE715" s="1"/>
      <c r="DF715" s="1"/>
      <c r="DG715" s="37"/>
      <c r="DH715" s="37"/>
      <c r="DI715" s="37"/>
      <c r="DJ715" s="37"/>
      <c r="DK715" s="37"/>
      <c r="DL715" s="38"/>
      <c r="DM715" s="38"/>
      <c r="DN715" s="38"/>
      <c r="DO715" s="38"/>
      <c r="DP715" s="38"/>
      <c r="DQ715" s="38"/>
      <c r="DR715" s="38"/>
      <c r="DS715"/>
      <c r="DT715"/>
      <c r="DU715"/>
      <c r="DV715"/>
      <c r="DW715" s="1"/>
      <c r="DX715" s="1"/>
      <c r="DY715" s="1"/>
      <c r="DZ715" s="1"/>
      <c r="EA715" s="1"/>
      <c r="EB715" s="37"/>
      <c r="EC715" s="37"/>
      <c r="ED715" s="37"/>
      <c r="EE715" s="37"/>
      <c r="EF715" s="37"/>
      <c r="EG715" s="38"/>
      <c r="EH715" s="38"/>
      <c r="EI715" s="38"/>
      <c r="EJ715" s="38"/>
      <c r="EK715" s="38"/>
      <c r="EL715" s="38"/>
      <c r="EM715" s="38"/>
      <c r="EN715"/>
      <c r="EO715"/>
      <c r="EP715"/>
      <c r="EQ715"/>
    </row>
    <row r="716" s="1" customFormat="1" customHeight="1" spans="6:147">
      <c r="F716" s="39" t="s">
        <v>18</v>
      </c>
      <c r="G716" s="39"/>
      <c r="H716" s="39"/>
      <c r="I716" s="39"/>
      <c r="J716" s="39"/>
      <c r="K716" s="39"/>
      <c r="L716" s="39"/>
      <c r="M716" s="39"/>
      <c r="N716" s="39"/>
      <c r="O716" s="39"/>
      <c r="P716" s="39"/>
      <c r="Q716" s="39"/>
      <c r="R716"/>
      <c r="S716"/>
      <c r="T716"/>
      <c r="U716"/>
      <c r="V716" s="1"/>
      <c r="W716" s="1"/>
      <c r="X716" s="1"/>
      <c r="Y716" s="1"/>
      <c r="Z716" s="1"/>
      <c r="AA716" s="39" t="s">
        <v>18</v>
      </c>
      <c r="AB716" s="39"/>
      <c r="AC716" s="39"/>
      <c r="AD716" s="39"/>
      <c r="AE716" s="39"/>
      <c r="AF716" s="39"/>
      <c r="AG716" s="39"/>
      <c r="AH716" s="39"/>
      <c r="AI716" s="39"/>
      <c r="AJ716" s="39"/>
      <c r="AK716" s="39"/>
      <c r="AL716" s="39"/>
      <c r="AM716"/>
      <c r="AN716"/>
      <c r="AO716"/>
      <c r="AP716"/>
      <c r="AQ716" s="1"/>
      <c r="AR716" s="1"/>
      <c r="AS716" s="1"/>
      <c r="AT716" s="1"/>
      <c r="AU716" s="1"/>
      <c r="AV716" s="39" t="s">
        <v>18</v>
      </c>
      <c r="AW716" s="39"/>
      <c r="AX716" s="39"/>
      <c r="AY716" s="39"/>
      <c r="AZ716" s="39"/>
      <c r="BA716" s="39"/>
      <c r="BB716" s="39"/>
      <c r="BC716" s="39"/>
      <c r="BD716" s="39"/>
      <c r="BE716" s="39"/>
      <c r="BF716" s="39"/>
      <c r="BG716" s="39"/>
      <c r="BH716"/>
      <c r="BI716"/>
      <c r="BJ716"/>
      <c r="BK716"/>
      <c r="BL716" s="1"/>
      <c r="BM716" s="1"/>
      <c r="BN716" s="1"/>
      <c r="BO716" s="1"/>
      <c r="BP716" s="1"/>
      <c r="BQ716" s="39" t="s">
        <v>18</v>
      </c>
      <c r="BR716" s="39"/>
      <c r="BS716" s="39"/>
      <c r="BT716" s="39"/>
      <c r="BU716" s="39"/>
      <c r="BV716" s="39"/>
      <c r="BW716" s="39"/>
      <c r="BX716" s="39"/>
      <c r="BY716" s="39"/>
      <c r="BZ716" s="39"/>
      <c r="CA716" s="39"/>
      <c r="CB716" s="39"/>
      <c r="CC716"/>
      <c r="CD716"/>
      <c r="CE716"/>
      <c r="CF716"/>
      <c r="CG716" s="1"/>
      <c r="CH716" s="1"/>
      <c r="CI716" s="1"/>
      <c r="CJ716" s="1"/>
      <c r="CK716" s="1"/>
      <c r="CL716" s="39" t="s">
        <v>18</v>
      </c>
      <c r="CM716" s="39"/>
      <c r="CN716" s="39"/>
      <c r="CO716" s="39"/>
      <c r="CP716" s="39"/>
      <c r="CQ716" s="39"/>
      <c r="CR716" s="39"/>
      <c r="CS716" s="39"/>
      <c r="CT716" s="39"/>
      <c r="CU716" s="39"/>
      <c r="CV716" s="39"/>
      <c r="CW716" s="39"/>
      <c r="CX716"/>
      <c r="CY716"/>
      <c r="CZ716"/>
      <c r="DA716"/>
      <c r="DB716" s="1"/>
      <c r="DC716" s="1"/>
      <c r="DD716" s="1"/>
      <c r="DE716" s="1"/>
      <c r="DF716" s="1"/>
      <c r="DG716" s="39" t="s">
        <v>18</v>
      </c>
      <c r="DH716" s="39"/>
      <c r="DI716" s="39"/>
      <c r="DJ716" s="39"/>
      <c r="DK716" s="39"/>
      <c r="DL716" s="39"/>
      <c r="DM716" s="39"/>
      <c r="DN716" s="39"/>
      <c r="DO716" s="39"/>
      <c r="DP716" s="39"/>
      <c r="DQ716" s="39"/>
      <c r="DR716" s="39"/>
      <c r="DS716"/>
      <c r="DT716"/>
      <c r="DU716"/>
      <c r="DV716"/>
      <c r="DW716" s="1"/>
      <c r="DX716" s="1"/>
      <c r="DY716" s="1"/>
      <c r="DZ716" s="1"/>
      <c r="EA716" s="1"/>
      <c r="EB716" s="39" t="s">
        <v>18</v>
      </c>
      <c r="EC716" s="39"/>
      <c r="ED716" s="39"/>
      <c r="EE716" s="39"/>
      <c r="EF716" s="39"/>
      <c r="EG716" s="39"/>
      <c r="EH716" s="39"/>
      <c r="EI716" s="39"/>
      <c r="EJ716" s="39"/>
      <c r="EK716" s="39"/>
      <c r="EL716" s="39"/>
      <c r="EM716" s="39"/>
      <c r="EN716"/>
      <c r="EO716"/>
      <c r="EP716"/>
      <c r="EQ716"/>
    </row>
    <row r="717" s="1" customFormat="1" customHeight="1" spans="6:147">
      <c r="F717" s="15" t="s">
        <v>8</v>
      </c>
      <c r="G717" s="15"/>
      <c r="H717" s="15"/>
      <c r="I717" s="15"/>
      <c r="J717" s="15"/>
      <c r="K717" s="9" t="s">
        <v>35</v>
      </c>
      <c r="L717" s="9"/>
      <c r="M717" s="9"/>
      <c r="N717" s="9"/>
      <c r="O717" s="10" t="s">
        <v>36</v>
      </c>
      <c r="P717" s="10"/>
      <c r="Q717" s="40" t="s">
        <v>14</v>
      </c>
      <c r="R717"/>
      <c r="S717"/>
      <c r="T717"/>
      <c r="U717"/>
      <c r="V717" s="1"/>
      <c r="W717" s="1"/>
      <c r="X717" s="1"/>
      <c r="Y717" s="1"/>
      <c r="Z717" s="1"/>
      <c r="AA717" s="15" t="s">
        <v>8</v>
      </c>
      <c r="AB717" s="15"/>
      <c r="AC717" s="15"/>
      <c r="AD717" s="15"/>
      <c r="AE717" s="15"/>
      <c r="AF717" s="9" t="s">
        <v>35</v>
      </c>
      <c r="AG717" s="9"/>
      <c r="AH717" s="9"/>
      <c r="AI717" s="9"/>
      <c r="AJ717" s="10" t="s">
        <v>36</v>
      </c>
      <c r="AK717" s="10"/>
      <c r="AL717" s="40" t="s">
        <v>14</v>
      </c>
      <c r="AM717"/>
      <c r="AN717"/>
      <c r="AO717"/>
      <c r="AP717"/>
      <c r="AQ717" s="1"/>
      <c r="AR717" s="1"/>
      <c r="AS717" s="1"/>
      <c r="AT717" s="1"/>
      <c r="AU717" s="1"/>
      <c r="AV717" s="15" t="s">
        <v>8</v>
      </c>
      <c r="AW717" s="15"/>
      <c r="AX717" s="15"/>
      <c r="AY717" s="15"/>
      <c r="AZ717" s="15"/>
      <c r="BA717" s="9" t="s">
        <v>35</v>
      </c>
      <c r="BB717" s="9"/>
      <c r="BC717" s="9"/>
      <c r="BD717" s="9"/>
      <c r="BE717" s="10" t="s">
        <v>36</v>
      </c>
      <c r="BF717" s="10"/>
      <c r="BG717" s="40" t="s">
        <v>14</v>
      </c>
      <c r="BH717"/>
      <c r="BI717"/>
      <c r="BJ717"/>
      <c r="BK717"/>
      <c r="BL717" s="1"/>
      <c r="BM717" s="1"/>
      <c r="BN717" s="1"/>
      <c r="BO717" s="1"/>
      <c r="BP717" s="1"/>
      <c r="BQ717" s="15" t="s">
        <v>8</v>
      </c>
      <c r="BR717" s="15"/>
      <c r="BS717" s="15"/>
      <c r="BT717" s="15"/>
      <c r="BU717" s="15"/>
      <c r="BV717" s="9" t="s">
        <v>35</v>
      </c>
      <c r="BW717" s="9"/>
      <c r="BX717" s="9"/>
      <c r="BY717" s="9"/>
      <c r="BZ717" s="10" t="s">
        <v>36</v>
      </c>
      <c r="CA717" s="10"/>
      <c r="CB717" s="40" t="s">
        <v>14</v>
      </c>
      <c r="CC717"/>
      <c r="CD717"/>
      <c r="CE717"/>
      <c r="CF717"/>
      <c r="CG717" s="1"/>
      <c r="CH717" s="1"/>
      <c r="CI717" s="1"/>
      <c r="CJ717" s="1"/>
      <c r="CK717" s="1"/>
      <c r="CL717" s="15" t="s">
        <v>8</v>
      </c>
      <c r="CM717" s="15"/>
      <c r="CN717" s="15"/>
      <c r="CO717" s="15"/>
      <c r="CP717" s="15"/>
      <c r="CQ717" s="9" t="s">
        <v>35</v>
      </c>
      <c r="CR717" s="9"/>
      <c r="CS717" s="9"/>
      <c r="CT717" s="9"/>
      <c r="CU717" s="10" t="s">
        <v>36</v>
      </c>
      <c r="CV717" s="10"/>
      <c r="CW717" s="40" t="s">
        <v>14</v>
      </c>
      <c r="CX717"/>
      <c r="CY717"/>
      <c r="CZ717"/>
      <c r="DA717"/>
      <c r="DB717" s="1"/>
      <c r="DC717" s="1"/>
      <c r="DD717" s="1"/>
      <c r="DE717" s="1"/>
      <c r="DF717" s="1"/>
      <c r="DG717" s="15" t="s">
        <v>8</v>
      </c>
      <c r="DH717" s="15"/>
      <c r="DI717" s="15"/>
      <c r="DJ717" s="15"/>
      <c r="DK717" s="15"/>
      <c r="DL717" s="9" t="s">
        <v>35</v>
      </c>
      <c r="DM717" s="9"/>
      <c r="DN717" s="9"/>
      <c r="DO717" s="9"/>
      <c r="DP717" s="10" t="s">
        <v>36</v>
      </c>
      <c r="DQ717" s="10"/>
      <c r="DR717" s="40" t="s">
        <v>14</v>
      </c>
      <c r="DS717"/>
      <c r="DT717"/>
      <c r="DU717"/>
      <c r="DV717"/>
      <c r="DW717" s="1"/>
      <c r="DX717" s="1"/>
      <c r="DY717" s="1"/>
      <c r="DZ717" s="1"/>
      <c r="EA717" s="1"/>
      <c r="EB717" s="15" t="s">
        <v>8</v>
      </c>
      <c r="EC717" s="15"/>
      <c r="ED717" s="15"/>
      <c r="EE717" s="15"/>
      <c r="EF717" s="15"/>
      <c r="EG717" s="9" t="s">
        <v>35</v>
      </c>
      <c r="EH717" s="9"/>
      <c r="EI717" s="9"/>
      <c r="EJ717" s="9"/>
      <c r="EK717" s="10" t="s">
        <v>36</v>
      </c>
      <c r="EL717" s="10"/>
      <c r="EM717" s="40" t="s">
        <v>14</v>
      </c>
      <c r="EN717"/>
      <c r="EO717"/>
      <c r="EP717"/>
      <c r="EQ717"/>
    </row>
    <row r="718" s="1" customFormat="1" customHeight="1" spans="6:147">
      <c r="F718" s="15" t="s">
        <v>44</v>
      </c>
      <c r="G718" s="15" t="s">
        <v>45</v>
      </c>
      <c r="H718" s="15" t="s">
        <v>46</v>
      </c>
      <c r="I718" s="15" t="s">
        <v>47</v>
      </c>
      <c r="J718" s="15" t="s">
        <v>8</v>
      </c>
      <c r="K718" s="9" t="s">
        <v>40</v>
      </c>
      <c r="L718" s="9" t="s">
        <v>27</v>
      </c>
      <c r="M718" s="9" t="s">
        <v>28</v>
      </c>
      <c r="N718" s="35" t="s">
        <v>29</v>
      </c>
      <c r="O718" s="10" t="s">
        <v>48</v>
      </c>
      <c r="P718" s="10" t="s">
        <v>49</v>
      </c>
      <c r="Q718" s="40"/>
      <c r="R718"/>
      <c r="S718"/>
      <c r="T718"/>
      <c r="U718"/>
      <c r="V718" s="1"/>
      <c r="W718" s="1"/>
      <c r="X718" s="1"/>
      <c r="Y718" s="1"/>
      <c r="Z718" s="1"/>
      <c r="AA718" s="15" t="s">
        <v>44</v>
      </c>
      <c r="AB718" s="15" t="s">
        <v>45</v>
      </c>
      <c r="AC718" s="15" t="s">
        <v>46</v>
      </c>
      <c r="AD718" s="15" t="s">
        <v>47</v>
      </c>
      <c r="AE718" s="15" t="s">
        <v>8</v>
      </c>
      <c r="AF718" s="9" t="s">
        <v>40</v>
      </c>
      <c r="AG718" s="9" t="s">
        <v>27</v>
      </c>
      <c r="AH718" s="9" t="s">
        <v>28</v>
      </c>
      <c r="AI718" s="35" t="s">
        <v>29</v>
      </c>
      <c r="AJ718" s="10" t="s">
        <v>48</v>
      </c>
      <c r="AK718" s="10" t="s">
        <v>49</v>
      </c>
      <c r="AL718" s="40"/>
      <c r="AM718"/>
      <c r="AN718"/>
      <c r="AO718"/>
      <c r="AP718"/>
      <c r="AQ718" s="1"/>
      <c r="AR718" s="1"/>
      <c r="AS718" s="1"/>
      <c r="AT718" s="1"/>
      <c r="AU718" s="1"/>
      <c r="AV718" s="15" t="s">
        <v>44</v>
      </c>
      <c r="AW718" s="15" t="s">
        <v>45</v>
      </c>
      <c r="AX718" s="15" t="s">
        <v>46</v>
      </c>
      <c r="AY718" s="15" t="s">
        <v>47</v>
      </c>
      <c r="AZ718" s="15" t="s">
        <v>8</v>
      </c>
      <c r="BA718" s="9" t="s">
        <v>40</v>
      </c>
      <c r="BB718" s="9" t="s">
        <v>27</v>
      </c>
      <c r="BC718" s="9" t="s">
        <v>28</v>
      </c>
      <c r="BD718" s="35" t="s">
        <v>29</v>
      </c>
      <c r="BE718" s="10" t="s">
        <v>48</v>
      </c>
      <c r="BF718" s="10" t="s">
        <v>49</v>
      </c>
      <c r="BG718" s="40"/>
      <c r="BH718"/>
      <c r="BI718"/>
      <c r="BJ718"/>
      <c r="BK718"/>
      <c r="BL718" s="1"/>
      <c r="BM718" s="1"/>
      <c r="BN718" s="1"/>
      <c r="BO718" s="1"/>
      <c r="BP718" s="1"/>
      <c r="BQ718" s="15" t="s">
        <v>44</v>
      </c>
      <c r="BR718" s="15" t="s">
        <v>45</v>
      </c>
      <c r="BS718" s="15" t="s">
        <v>46</v>
      </c>
      <c r="BT718" s="15" t="s">
        <v>47</v>
      </c>
      <c r="BU718" s="15" t="s">
        <v>8</v>
      </c>
      <c r="BV718" s="9" t="s">
        <v>40</v>
      </c>
      <c r="BW718" s="9" t="s">
        <v>27</v>
      </c>
      <c r="BX718" s="9" t="s">
        <v>28</v>
      </c>
      <c r="BY718" s="35" t="s">
        <v>29</v>
      </c>
      <c r="BZ718" s="10" t="s">
        <v>48</v>
      </c>
      <c r="CA718" s="10" t="s">
        <v>49</v>
      </c>
      <c r="CB718" s="40"/>
      <c r="CC718"/>
      <c r="CD718"/>
      <c r="CE718"/>
      <c r="CF718"/>
      <c r="CG718" s="1"/>
      <c r="CH718" s="1"/>
      <c r="CI718" s="1"/>
      <c r="CJ718" s="1"/>
      <c r="CK718" s="1"/>
      <c r="CL718" s="15" t="s">
        <v>44</v>
      </c>
      <c r="CM718" s="15" t="s">
        <v>45</v>
      </c>
      <c r="CN718" s="15" t="s">
        <v>46</v>
      </c>
      <c r="CO718" s="15" t="s">
        <v>47</v>
      </c>
      <c r="CP718" s="15" t="s">
        <v>8</v>
      </c>
      <c r="CQ718" s="9" t="s">
        <v>40</v>
      </c>
      <c r="CR718" s="9" t="s">
        <v>27</v>
      </c>
      <c r="CS718" s="9" t="s">
        <v>28</v>
      </c>
      <c r="CT718" s="35" t="s">
        <v>29</v>
      </c>
      <c r="CU718" s="10" t="s">
        <v>48</v>
      </c>
      <c r="CV718" s="10" t="s">
        <v>49</v>
      </c>
      <c r="CW718" s="40"/>
      <c r="CX718"/>
      <c r="CY718"/>
      <c r="CZ718"/>
      <c r="DA718"/>
      <c r="DB718" s="1"/>
      <c r="DC718" s="1"/>
      <c r="DD718" s="1"/>
      <c r="DE718" s="1"/>
      <c r="DF718" s="1"/>
      <c r="DG718" s="15" t="s">
        <v>44</v>
      </c>
      <c r="DH718" s="15" t="s">
        <v>45</v>
      </c>
      <c r="DI718" s="15" t="s">
        <v>46</v>
      </c>
      <c r="DJ718" s="15" t="s">
        <v>47</v>
      </c>
      <c r="DK718" s="15" t="s">
        <v>8</v>
      </c>
      <c r="DL718" s="9" t="s">
        <v>40</v>
      </c>
      <c r="DM718" s="9" t="s">
        <v>27</v>
      </c>
      <c r="DN718" s="9" t="s">
        <v>28</v>
      </c>
      <c r="DO718" s="35" t="s">
        <v>29</v>
      </c>
      <c r="DP718" s="10" t="s">
        <v>48</v>
      </c>
      <c r="DQ718" s="10" t="s">
        <v>49</v>
      </c>
      <c r="DR718" s="40"/>
      <c r="DS718"/>
      <c r="DT718"/>
      <c r="DU718"/>
      <c r="DV718"/>
      <c r="DW718" s="1"/>
      <c r="DX718" s="1"/>
      <c r="DY718" s="1"/>
      <c r="DZ718" s="1"/>
      <c r="EA718" s="1"/>
      <c r="EB718" s="15" t="s">
        <v>44</v>
      </c>
      <c r="EC718" s="15" t="s">
        <v>45</v>
      </c>
      <c r="ED718" s="15" t="s">
        <v>46</v>
      </c>
      <c r="EE718" s="15" t="s">
        <v>47</v>
      </c>
      <c r="EF718" s="15" t="s">
        <v>8</v>
      </c>
      <c r="EG718" s="9" t="s">
        <v>40</v>
      </c>
      <c r="EH718" s="9" t="s">
        <v>27</v>
      </c>
      <c r="EI718" s="9" t="s">
        <v>28</v>
      </c>
      <c r="EJ718" s="35" t="s">
        <v>29</v>
      </c>
      <c r="EK718" s="10" t="s">
        <v>48</v>
      </c>
      <c r="EL718" s="10" t="s">
        <v>49</v>
      </c>
      <c r="EM718" s="40"/>
      <c r="EN718"/>
      <c r="EO718"/>
      <c r="EP718"/>
      <c r="EQ718"/>
    </row>
    <row r="719" s="1" customFormat="1" customHeight="1" spans="6:147">
      <c r="F719" s="12">
        <v>35434</v>
      </c>
      <c r="G719" s="13">
        <v>0.168</v>
      </c>
      <c r="H719" s="12">
        <v>1</v>
      </c>
      <c r="I719" s="12">
        <v>0</v>
      </c>
      <c r="J719" s="15">
        <f t="shared" ref="J719:J728" si="964">F719*G719*H719+I719</f>
        <v>5952.912</v>
      </c>
      <c r="K719" s="12">
        <v>1</v>
      </c>
      <c r="L719" s="12">
        <v>0.89</v>
      </c>
      <c r="M719" s="12">
        <v>1.78</v>
      </c>
      <c r="N719" s="35">
        <f t="shared" ref="N719:N728" si="965">L719*M719+1</f>
        <v>2.5842</v>
      </c>
      <c r="O719" s="12">
        <v>0.9</v>
      </c>
      <c r="P719" s="10">
        <v>0.5</v>
      </c>
      <c r="Q719" s="41">
        <f t="shared" ref="Q719:Q728" si="966">J719*K719*N719*O719*P719</f>
        <v>6922.58183568</v>
      </c>
      <c r="R719"/>
      <c r="S719"/>
      <c r="T719"/>
      <c r="U719"/>
      <c r="V719" s="1"/>
      <c r="W719" s="1"/>
      <c r="X719" s="1"/>
      <c r="Y719" s="1"/>
      <c r="Z719" s="1"/>
      <c r="AA719" s="12">
        <v>35434</v>
      </c>
      <c r="AB719" s="13">
        <v>0.168</v>
      </c>
      <c r="AC719" s="12">
        <v>1</v>
      </c>
      <c r="AD719" s="12">
        <v>0</v>
      </c>
      <c r="AE719" s="15">
        <f t="shared" ref="AE719:AE728" si="967">AA719*AB719*AC719+AD719</f>
        <v>5952.912</v>
      </c>
      <c r="AF719" s="12">
        <v>1</v>
      </c>
      <c r="AG719" s="12">
        <v>0.89</v>
      </c>
      <c r="AH719" s="12">
        <v>1.78</v>
      </c>
      <c r="AI719" s="35">
        <f t="shared" ref="AI719:AI728" si="968">AG719*AH719+1</f>
        <v>2.5842</v>
      </c>
      <c r="AJ719" s="12">
        <v>0.9</v>
      </c>
      <c r="AK719" s="10">
        <v>0.5</v>
      </c>
      <c r="AL719" s="41">
        <f t="shared" ref="AL719:AL728" si="969">AE719*AF719*AI719*AJ719*AK719</f>
        <v>6922.58183568</v>
      </c>
      <c r="AM719"/>
      <c r="AN719"/>
      <c r="AO719"/>
      <c r="AP719"/>
      <c r="AQ719" s="1"/>
      <c r="AR719" s="1"/>
      <c r="AS719" s="1"/>
      <c r="AT719" s="1"/>
      <c r="AU719" s="1"/>
      <c r="AV719" s="12">
        <v>35728</v>
      </c>
      <c r="AW719" s="13">
        <v>0.168</v>
      </c>
      <c r="AX719" s="12">
        <v>1</v>
      </c>
      <c r="AY719" s="12">
        <v>0</v>
      </c>
      <c r="AZ719" s="15">
        <f t="shared" ref="AZ719:AZ728" si="970">AV719*AW719*AX719+AY719</f>
        <v>6002.304</v>
      </c>
      <c r="BA719" s="12">
        <v>1</v>
      </c>
      <c r="BB719" s="12">
        <v>0.9</v>
      </c>
      <c r="BC719" s="12">
        <v>2.31</v>
      </c>
      <c r="BD719" s="35">
        <f t="shared" ref="BD719:BD728" si="971">BB719*BC719+1</f>
        <v>3.079</v>
      </c>
      <c r="BE719" s="12">
        <v>0.9</v>
      </c>
      <c r="BF719" s="10">
        <v>0.5</v>
      </c>
      <c r="BG719" s="41">
        <f t="shared" ref="BG719:BG728" si="972">AZ719*BA719*BD719*BE719*BF719</f>
        <v>8316.4923072</v>
      </c>
      <c r="BH719"/>
      <c r="BI719"/>
      <c r="BJ719"/>
      <c r="BK719"/>
      <c r="BL719" s="1"/>
      <c r="BM719" s="1"/>
      <c r="BN719" s="1"/>
      <c r="BO719" s="1"/>
      <c r="BP719" s="1"/>
      <c r="BQ719" s="12">
        <v>35728</v>
      </c>
      <c r="BR719" s="13">
        <v>0.168</v>
      </c>
      <c r="BS719" s="12">
        <v>1</v>
      </c>
      <c r="BT719" s="12">
        <v>0</v>
      </c>
      <c r="BU719" s="15">
        <f t="shared" ref="BU719:BU728" si="973">BQ719*BR719*BS719+BT719</f>
        <v>6002.304</v>
      </c>
      <c r="BV719" s="12">
        <v>1</v>
      </c>
      <c r="BW719" s="12">
        <v>0.9</v>
      </c>
      <c r="BX719" s="12">
        <v>2.31</v>
      </c>
      <c r="BY719" s="35">
        <f t="shared" ref="BY719:BY728" si="974">BW719*BX719+1</f>
        <v>3.079</v>
      </c>
      <c r="BZ719" s="12">
        <v>0.9</v>
      </c>
      <c r="CA719" s="10">
        <v>0.5</v>
      </c>
      <c r="CB719" s="41">
        <f t="shared" ref="CB719:CB728" si="975">BU719*BV719*BY719*BZ719*CA719</f>
        <v>8316.4923072</v>
      </c>
      <c r="CC719"/>
      <c r="CD719"/>
      <c r="CE719"/>
      <c r="CF719"/>
      <c r="CG719" s="1"/>
      <c r="CH719" s="1"/>
      <c r="CI719" s="1"/>
      <c r="CJ719" s="1"/>
      <c r="CK719" s="1"/>
      <c r="CL719" s="12">
        <v>41312</v>
      </c>
      <c r="CM719" s="13">
        <v>0.168</v>
      </c>
      <c r="CN719" s="12">
        <v>1</v>
      </c>
      <c r="CO719" s="12">
        <v>0</v>
      </c>
      <c r="CP719" s="15">
        <f t="shared" ref="CP719:CP728" si="976">CL719*CM719*CN719+CO719</f>
        <v>6940.416</v>
      </c>
      <c r="CQ719" s="12">
        <v>1</v>
      </c>
      <c r="CR719" s="12">
        <v>0.89</v>
      </c>
      <c r="CS719" s="12">
        <v>1.78</v>
      </c>
      <c r="CT719" s="35">
        <f t="shared" ref="CT719:CT728" si="977">CR719*CS719+1</f>
        <v>2.5842</v>
      </c>
      <c r="CU719" s="12">
        <v>0.9</v>
      </c>
      <c r="CV719" s="10">
        <v>0.5</v>
      </c>
      <c r="CW719" s="41">
        <f t="shared" ref="CW719:CW728" si="978">CP719*CQ719*CT719*CU719*CV719</f>
        <v>8070.94036224</v>
      </c>
      <c r="CX719"/>
      <c r="CY719"/>
      <c r="CZ719"/>
      <c r="DA719"/>
      <c r="DB719" s="1"/>
      <c r="DC719" s="1"/>
      <c r="DD719" s="1"/>
      <c r="DE719" s="1"/>
      <c r="DF719" s="1"/>
      <c r="DG719" s="12">
        <v>41606</v>
      </c>
      <c r="DH719" s="13">
        <v>0.168</v>
      </c>
      <c r="DI719" s="12">
        <v>1</v>
      </c>
      <c r="DJ719" s="12">
        <v>0</v>
      </c>
      <c r="DK719" s="15">
        <f t="shared" ref="DK719:DK728" si="979">DG719*DH719*DI719+DJ719</f>
        <v>6989.808</v>
      </c>
      <c r="DL719" s="12">
        <v>1</v>
      </c>
      <c r="DM719" s="12">
        <v>0.9</v>
      </c>
      <c r="DN719" s="12">
        <v>2.31</v>
      </c>
      <c r="DO719" s="35">
        <f t="shared" ref="DO719:DO728" si="980">DM719*DN719+1</f>
        <v>3.079</v>
      </c>
      <c r="DP719" s="12">
        <v>0.9</v>
      </c>
      <c r="DQ719" s="10">
        <v>0.5</v>
      </c>
      <c r="DR719" s="41">
        <f t="shared" ref="DR719:DR728" si="981">DK719*DL719*DO719*DP719*DQ719</f>
        <v>9684.7284744</v>
      </c>
      <c r="DS719"/>
      <c r="DT719"/>
      <c r="DU719"/>
      <c r="DV719"/>
      <c r="DW719" s="1"/>
      <c r="DX719" s="1"/>
      <c r="DY719" s="1"/>
      <c r="DZ719" s="1"/>
      <c r="EA719" s="1"/>
      <c r="EB719" s="12">
        <v>41606</v>
      </c>
      <c r="EC719" s="13">
        <v>0.168</v>
      </c>
      <c r="ED719" s="12">
        <v>1</v>
      </c>
      <c r="EE719" s="12">
        <v>0</v>
      </c>
      <c r="EF719" s="15">
        <f t="shared" ref="EF719:EF728" si="982">EB719*EC719*ED719+EE719</f>
        <v>6989.808</v>
      </c>
      <c r="EG719" s="12">
        <v>1</v>
      </c>
      <c r="EH719" s="12">
        <v>0.9</v>
      </c>
      <c r="EI719" s="12">
        <v>3.11</v>
      </c>
      <c r="EJ719" s="35">
        <f t="shared" ref="EJ719:EJ728" si="983">EH719*EI719+1</f>
        <v>3.799</v>
      </c>
      <c r="EK719" s="12">
        <v>0.9</v>
      </c>
      <c r="EL719" s="10">
        <v>0.5</v>
      </c>
      <c r="EM719" s="41">
        <f t="shared" ref="EM719:EM728" si="984">EF719*EG719*EJ719*EK719*EL719</f>
        <v>11949.4262664</v>
      </c>
      <c r="EN719"/>
      <c r="EO719"/>
      <c r="EP719"/>
      <c r="EQ719"/>
    </row>
    <row r="720" s="1" customFormat="1" customHeight="1" spans="6:147">
      <c r="F720" s="12">
        <v>35434</v>
      </c>
      <c r="G720" s="13">
        <v>0.168</v>
      </c>
      <c r="H720" s="12">
        <v>1</v>
      </c>
      <c r="I720" s="12">
        <v>0</v>
      </c>
      <c r="J720" s="15">
        <f t="shared" si="964"/>
        <v>5952.912</v>
      </c>
      <c r="K720" s="12">
        <v>1</v>
      </c>
      <c r="L720" s="12">
        <v>0.89</v>
      </c>
      <c r="M720" s="12">
        <v>1.78</v>
      </c>
      <c r="N720" s="35">
        <f t="shared" si="965"/>
        <v>2.5842</v>
      </c>
      <c r="O720" s="12">
        <v>0.9</v>
      </c>
      <c r="P720" s="10">
        <v>0.5</v>
      </c>
      <c r="Q720" s="41">
        <f t="shared" si="966"/>
        <v>6922.58183568</v>
      </c>
      <c r="R720"/>
      <c r="S720"/>
      <c r="T720"/>
      <c r="U720"/>
      <c r="V720" s="1"/>
      <c r="W720" s="1"/>
      <c r="X720" s="1"/>
      <c r="Y720" s="1"/>
      <c r="Z720" s="1"/>
      <c r="AA720" s="12">
        <v>35434</v>
      </c>
      <c r="AB720" s="13">
        <v>0.168</v>
      </c>
      <c r="AC720" s="12">
        <v>1</v>
      </c>
      <c r="AD720" s="12">
        <v>0</v>
      </c>
      <c r="AE720" s="15">
        <f t="shared" si="967"/>
        <v>5952.912</v>
      </c>
      <c r="AF720" s="12">
        <v>1</v>
      </c>
      <c r="AG720" s="12">
        <v>0.89</v>
      </c>
      <c r="AH720" s="12">
        <v>1.78</v>
      </c>
      <c r="AI720" s="35">
        <f t="shared" si="968"/>
        <v>2.5842</v>
      </c>
      <c r="AJ720" s="12">
        <v>0.9</v>
      </c>
      <c r="AK720" s="10">
        <v>0.5</v>
      </c>
      <c r="AL720" s="41">
        <f t="shared" si="969"/>
        <v>6922.58183568</v>
      </c>
      <c r="AM720"/>
      <c r="AN720"/>
      <c r="AO720"/>
      <c r="AP720"/>
      <c r="AQ720" s="1"/>
      <c r="AR720" s="1"/>
      <c r="AS720" s="1"/>
      <c r="AT720" s="1"/>
      <c r="AU720" s="1"/>
      <c r="AV720" s="12">
        <v>35728</v>
      </c>
      <c r="AW720" s="13">
        <v>0.168</v>
      </c>
      <c r="AX720" s="12">
        <v>1</v>
      </c>
      <c r="AY720" s="12">
        <v>0</v>
      </c>
      <c r="AZ720" s="15">
        <f t="shared" si="970"/>
        <v>6002.304</v>
      </c>
      <c r="BA720" s="12">
        <v>1</v>
      </c>
      <c r="BB720" s="12">
        <v>0.9</v>
      </c>
      <c r="BC720" s="12">
        <v>2.31</v>
      </c>
      <c r="BD720" s="35">
        <f t="shared" si="971"/>
        <v>3.079</v>
      </c>
      <c r="BE720" s="12">
        <v>0.9</v>
      </c>
      <c r="BF720" s="10">
        <v>0.5</v>
      </c>
      <c r="BG720" s="41">
        <f t="shared" si="972"/>
        <v>8316.4923072</v>
      </c>
      <c r="BH720"/>
      <c r="BI720"/>
      <c r="BJ720"/>
      <c r="BK720"/>
      <c r="BL720" s="1"/>
      <c r="BM720" s="1"/>
      <c r="BN720" s="1"/>
      <c r="BO720" s="1"/>
      <c r="BP720" s="1"/>
      <c r="BQ720" s="12">
        <v>35728</v>
      </c>
      <c r="BR720" s="13">
        <v>0.168</v>
      </c>
      <c r="BS720" s="12">
        <v>1</v>
      </c>
      <c r="BT720" s="12">
        <v>0</v>
      </c>
      <c r="BU720" s="15">
        <f t="shared" si="973"/>
        <v>6002.304</v>
      </c>
      <c r="BV720" s="12">
        <v>1</v>
      </c>
      <c r="BW720" s="12">
        <v>0.9</v>
      </c>
      <c r="BX720" s="12">
        <v>2.31</v>
      </c>
      <c r="BY720" s="35">
        <f t="shared" si="974"/>
        <v>3.079</v>
      </c>
      <c r="BZ720" s="12">
        <v>0.9</v>
      </c>
      <c r="CA720" s="10">
        <v>0.5</v>
      </c>
      <c r="CB720" s="41">
        <f t="shared" si="975"/>
        <v>8316.4923072</v>
      </c>
      <c r="CC720"/>
      <c r="CD720"/>
      <c r="CE720"/>
      <c r="CF720"/>
      <c r="CG720" s="1"/>
      <c r="CH720" s="1"/>
      <c r="CI720" s="1"/>
      <c r="CJ720" s="1"/>
      <c r="CK720" s="1"/>
      <c r="CL720" s="12">
        <v>41312</v>
      </c>
      <c r="CM720" s="13">
        <v>0.168</v>
      </c>
      <c r="CN720" s="12">
        <v>1</v>
      </c>
      <c r="CO720" s="12">
        <v>0</v>
      </c>
      <c r="CP720" s="15">
        <f t="shared" si="976"/>
        <v>6940.416</v>
      </c>
      <c r="CQ720" s="12">
        <v>1</v>
      </c>
      <c r="CR720" s="12">
        <v>0.89</v>
      </c>
      <c r="CS720" s="12">
        <v>1.78</v>
      </c>
      <c r="CT720" s="35">
        <f t="shared" si="977"/>
        <v>2.5842</v>
      </c>
      <c r="CU720" s="12">
        <v>0.9</v>
      </c>
      <c r="CV720" s="10">
        <v>0.5</v>
      </c>
      <c r="CW720" s="41">
        <f t="shared" si="978"/>
        <v>8070.94036224</v>
      </c>
      <c r="CX720"/>
      <c r="CY720"/>
      <c r="CZ720"/>
      <c r="DA720"/>
      <c r="DB720" s="1"/>
      <c r="DC720" s="1"/>
      <c r="DD720" s="1"/>
      <c r="DE720" s="1"/>
      <c r="DF720" s="1"/>
      <c r="DG720" s="12">
        <v>41606</v>
      </c>
      <c r="DH720" s="13">
        <v>0.168</v>
      </c>
      <c r="DI720" s="12">
        <v>1</v>
      </c>
      <c r="DJ720" s="12">
        <v>0</v>
      </c>
      <c r="DK720" s="15">
        <f t="shared" si="979"/>
        <v>6989.808</v>
      </c>
      <c r="DL720" s="12">
        <v>1</v>
      </c>
      <c r="DM720" s="12">
        <v>0.9</v>
      </c>
      <c r="DN720" s="12">
        <v>2.31</v>
      </c>
      <c r="DO720" s="35">
        <f t="shared" si="980"/>
        <v>3.079</v>
      </c>
      <c r="DP720" s="12">
        <v>0.9</v>
      </c>
      <c r="DQ720" s="10">
        <v>0.5</v>
      </c>
      <c r="DR720" s="41">
        <f t="shared" si="981"/>
        <v>9684.7284744</v>
      </c>
      <c r="DS720"/>
      <c r="DT720"/>
      <c r="DU720"/>
      <c r="DV720"/>
      <c r="DW720" s="1"/>
      <c r="DX720" s="1"/>
      <c r="DY720" s="1"/>
      <c r="DZ720" s="1"/>
      <c r="EA720" s="1"/>
      <c r="EB720" s="12">
        <v>41606</v>
      </c>
      <c r="EC720" s="13">
        <v>0.168</v>
      </c>
      <c r="ED720" s="12">
        <v>1</v>
      </c>
      <c r="EE720" s="12">
        <v>0</v>
      </c>
      <c r="EF720" s="15">
        <f t="shared" si="982"/>
        <v>6989.808</v>
      </c>
      <c r="EG720" s="12">
        <v>1</v>
      </c>
      <c r="EH720" s="12">
        <v>0.9</v>
      </c>
      <c r="EI720" s="12">
        <v>3.11</v>
      </c>
      <c r="EJ720" s="35">
        <f t="shared" si="983"/>
        <v>3.799</v>
      </c>
      <c r="EK720" s="12">
        <v>0.9</v>
      </c>
      <c r="EL720" s="10">
        <v>0.5</v>
      </c>
      <c r="EM720" s="41">
        <f t="shared" si="984"/>
        <v>11949.4262664</v>
      </c>
      <c r="EN720"/>
      <c r="EO720"/>
      <c r="EP720"/>
      <c r="EQ720"/>
    </row>
    <row r="721" s="1" customFormat="1" customHeight="1" spans="6:143">
      <c r="F721" s="12">
        <v>35434</v>
      </c>
      <c r="G721" s="13">
        <v>0.168</v>
      </c>
      <c r="H721" s="12">
        <v>1</v>
      </c>
      <c r="I721" s="12">
        <v>0</v>
      </c>
      <c r="J721" s="15">
        <f t="shared" si="964"/>
        <v>5952.912</v>
      </c>
      <c r="K721" s="12">
        <v>1</v>
      </c>
      <c r="L721" s="12">
        <v>0.89</v>
      </c>
      <c r="M721" s="12">
        <v>1.78</v>
      </c>
      <c r="N721" s="35">
        <f t="shared" si="965"/>
        <v>2.5842</v>
      </c>
      <c r="O721" s="12">
        <v>0.9</v>
      </c>
      <c r="P721" s="10">
        <v>0.5</v>
      </c>
      <c r="Q721" s="41">
        <f t="shared" si="966"/>
        <v>6922.58183568</v>
      </c>
      <c r="AA721" s="12">
        <v>35434</v>
      </c>
      <c r="AB721" s="13">
        <v>0.168</v>
      </c>
      <c r="AC721" s="12">
        <v>1</v>
      </c>
      <c r="AD721" s="12">
        <v>0</v>
      </c>
      <c r="AE721" s="15">
        <f t="shared" si="967"/>
        <v>5952.912</v>
      </c>
      <c r="AF721" s="12">
        <v>1</v>
      </c>
      <c r="AG721" s="12">
        <v>0.89</v>
      </c>
      <c r="AH721" s="12">
        <v>1.78</v>
      </c>
      <c r="AI721" s="35">
        <f t="shared" si="968"/>
        <v>2.5842</v>
      </c>
      <c r="AJ721" s="12">
        <v>0.9</v>
      </c>
      <c r="AK721" s="10">
        <v>0.5</v>
      </c>
      <c r="AL721" s="41">
        <f t="shared" si="969"/>
        <v>6922.58183568</v>
      </c>
      <c r="AV721" s="12">
        <v>35728</v>
      </c>
      <c r="AW721" s="13">
        <v>0.168</v>
      </c>
      <c r="AX721" s="12">
        <v>1</v>
      </c>
      <c r="AY721" s="12">
        <v>0</v>
      </c>
      <c r="AZ721" s="15">
        <f t="shared" si="970"/>
        <v>6002.304</v>
      </c>
      <c r="BA721" s="12">
        <v>1</v>
      </c>
      <c r="BB721" s="12">
        <v>0.9</v>
      </c>
      <c r="BC721" s="12">
        <v>2.31</v>
      </c>
      <c r="BD721" s="35">
        <f t="shared" si="971"/>
        <v>3.079</v>
      </c>
      <c r="BE721" s="12">
        <v>0.9</v>
      </c>
      <c r="BF721" s="10">
        <v>0.5</v>
      </c>
      <c r="BG721" s="41">
        <f t="shared" si="972"/>
        <v>8316.4923072</v>
      </c>
      <c r="BQ721" s="12">
        <v>35728</v>
      </c>
      <c r="BR721" s="13">
        <v>0.168</v>
      </c>
      <c r="BS721" s="12">
        <v>1</v>
      </c>
      <c r="BT721" s="12">
        <v>0</v>
      </c>
      <c r="BU721" s="15">
        <f t="shared" si="973"/>
        <v>6002.304</v>
      </c>
      <c r="BV721" s="12">
        <v>1</v>
      </c>
      <c r="BW721" s="12">
        <v>0.9</v>
      </c>
      <c r="BX721" s="12">
        <v>2.31</v>
      </c>
      <c r="BY721" s="35">
        <f t="shared" si="974"/>
        <v>3.079</v>
      </c>
      <c r="BZ721" s="12">
        <v>0.9</v>
      </c>
      <c r="CA721" s="10">
        <v>0.5</v>
      </c>
      <c r="CB721" s="41">
        <f t="shared" si="975"/>
        <v>8316.4923072</v>
      </c>
      <c r="CL721" s="12">
        <v>41312</v>
      </c>
      <c r="CM721" s="13">
        <v>0.168</v>
      </c>
      <c r="CN721" s="12">
        <v>1</v>
      </c>
      <c r="CO721" s="12">
        <v>0</v>
      </c>
      <c r="CP721" s="15">
        <f t="shared" si="976"/>
        <v>6940.416</v>
      </c>
      <c r="CQ721" s="12">
        <v>1</v>
      </c>
      <c r="CR721" s="12">
        <v>0.89</v>
      </c>
      <c r="CS721" s="12">
        <v>1.78</v>
      </c>
      <c r="CT721" s="35">
        <f t="shared" si="977"/>
        <v>2.5842</v>
      </c>
      <c r="CU721" s="12">
        <v>0.9</v>
      </c>
      <c r="CV721" s="10">
        <v>0.5</v>
      </c>
      <c r="CW721" s="41">
        <f t="shared" si="978"/>
        <v>8070.94036224</v>
      </c>
      <c r="DG721" s="12">
        <v>41606</v>
      </c>
      <c r="DH721" s="13">
        <v>0.168</v>
      </c>
      <c r="DI721" s="12">
        <v>1</v>
      </c>
      <c r="DJ721" s="12">
        <v>0</v>
      </c>
      <c r="DK721" s="15">
        <f t="shared" si="979"/>
        <v>6989.808</v>
      </c>
      <c r="DL721" s="12">
        <v>1</v>
      </c>
      <c r="DM721" s="12">
        <v>0.9</v>
      </c>
      <c r="DN721" s="12">
        <v>2.31</v>
      </c>
      <c r="DO721" s="35">
        <f t="shared" si="980"/>
        <v>3.079</v>
      </c>
      <c r="DP721" s="12">
        <v>0.9</v>
      </c>
      <c r="DQ721" s="10">
        <v>0.5</v>
      </c>
      <c r="DR721" s="41">
        <f t="shared" si="981"/>
        <v>9684.7284744</v>
      </c>
      <c r="EB721" s="12">
        <v>41606</v>
      </c>
      <c r="EC721" s="13">
        <v>0.168</v>
      </c>
      <c r="ED721" s="12">
        <v>1</v>
      </c>
      <c r="EE721" s="12">
        <v>0</v>
      </c>
      <c r="EF721" s="15">
        <f t="shared" si="982"/>
        <v>6989.808</v>
      </c>
      <c r="EG721" s="12">
        <v>1</v>
      </c>
      <c r="EH721" s="12">
        <v>0.9</v>
      </c>
      <c r="EI721" s="12">
        <v>3.11</v>
      </c>
      <c r="EJ721" s="35">
        <f t="shared" si="983"/>
        <v>3.799</v>
      </c>
      <c r="EK721" s="12">
        <v>0.9</v>
      </c>
      <c r="EL721" s="10">
        <v>0.5</v>
      </c>
      <c r="EM721" s="41">
        <f t="shared" si="984"/>
        <v>11949.4262664</v>
      </c>
    </row>
    <row r="722" s="1" customFormat="1" customHeight="1" spans="6:143">
      <c r="F722" s="12">
        <v>35434</v>
      </c>
      <c r="G722" s="13">
        <v>0.168</v>
      </c>
      <c r="H722" s="12">
        <v>1</v>
      </c>
      <c r="I722" s="12">
        <v>0</v>
      </c>
      <c r="J722" s="15">
        <f t="shared" si="964"/>
        <v>5952.912</v>
      </c>
      <c r="K722" s="12">
        <v>1</v>
      </c>
      <c r="L722" s="12">
        <v>0.89</v>
      </c>
      <c r="M722" s="12">
        <v>1.78</v>
      </c>
      <c r="N722" s="35">
        <f t="shared" si="965"/>
        <v>2.5842</v>
      </c>
      <c r="O722" s="12">
        <v>0.9</v>
      </c>
      <c r="P722" s="10">
        <v>0.5</v>
      </c>
      <c r="Q722" s="41">
        <f t="shared" si="966"/>
        <v>6922.58183568</v>
      </c>
      <c r="AA722" s="12">
        <v>35434</v>
      </c>
      <c r="AB722" s="13">
        <v>0.168</v>
      </c>
      <c r="AC722" s="12">
        <v>1</v>
      </c>
      <c r="AD722" s="12">
        <v>0</v>
      </c>
      <c r="AE722" s="15">
        <f t="shared" si="967"/>
        <v>5952.912</v>
      </c>
      <c r="AF722" s="12">
        <v>1</v>
      </c>
      <c r="AG722" s="12">
        <v>0.89</v>
      </c>
      <c r="AH722" s="12">
        <v>1.78</v>
      </c>
      <c r="AI722" s="35">
        <f t="shared" si="968"/>
        <v>2.5842</v>
      </c>
      <c r="AJ722" s="12">
        <v>0.9</v>
      </c>
      <c r="AK722" s="10">
        <v>0.5</v>
      </c>
      <c r="AL722" s="41">
        <f t="shared" si="969"/>
        <v>6922.58183568</v>
      </c>
      <c r="AV722" s="12">
        <v>35728</v>
      </c>
      <c r="AW722" s="13">
        <v>0.168</v>
      </c>
      <c r="AX722" s="12">
        <v>1</v>
      </c>
      <c r="AY722" s="12">
        <v>0</v>
      </c>
      <c r="AZ722" s="15">
        <f t="shared" si="970"/>
        <v>6002.304</v>
      </c>
      <c r="BA722" s="12">
        <v>1</v>
      </c>
      <c r="BB722" s="12">
        <v>0.9</v>
      </c>
      <c r="BC722" s="12">
        <v>2.31</v>
      </c>
      <c r="BD722" s="35">
        <f t="shared" si="971"/>
        <v>3.079</v>
      </c>
      <c r="BE722" s="12">
        <v>0.9</v>
      </c>
      <c r="BF722" s="10">
        <v>0.5</v>
      </c>
      <c r="BG722" s="41">
        <f t="shared" si="972"/>
        <v>8316.4923072</v>
      </c>
      <c r="BQ722" s="12">
        <v>35728</v>
      </c>
      <c r="BR722" s="13">
        <v>0.168</v>
      </c>
      <c r="BS722" s="12">
        <v>1</v>
      </c>
      <c r="BT722" s="12">
        <v>0</v>
      </c>
      <c r="BU722" s="15">
        <f t="shared" si="973"/>
        <v>6002.304</v>
      </c>
      <c r="BV722" s="12">
        <v>1</v>
      </c>
      <c r="BW722" s="12">
        <v>0.9</v>
      </c>
      <c r="BX722" s="12">
        <v>2.31</v>
      </c>
      <c r="BY722" s="35">
        <f t="shared" si="974"/>
        <v>3.079</v>
      </c>
      <c r="BZ722" s="12">
        <v>0.9</v>
      </c>
      <c r="CA722" s="10">
        <v>0.5</v>
      </c>
      <c r="CB722" s="41">
        <f t="shared" si="975"/>
        <v>8316.4923072</v>
      </c>
      <c r="CL722" s="12">
        <v>41312</v>
      </c>
      <c r="CM722" s="13">
        <v>0.168</v>
      </c>
      <c r="CN722" s="12">
        <v>1</v>
      </c>
      <c r="CO722" s="12">
        <v>0</v>
      </c>
      <c r="CP722" s="15">
        <f t="shared" si="976"/>
        <v>6940.416</v>
      </c>
      <c r="CQ722" s="12">
        <v>1</v>
      </c>
      <c r="CR722" s="12">
        <v>0.89</v>
      </c>
      <c r="CS722" s="12">
        <v>1.78</v>
      </c>
      <c r="CT722" s="35">
        <f t="shared" si="977"/>
        <v>2.5842</v>
      </c>
      <c r="CU722" s="12">
        <v>0.9</v>
      </c>
      <c r="CV722" s="10">
        <v>0.5</v>
      </c>
      <c r="CW722" s="41">
        <f t="shared" si="978"/>
        <v>8070.94036224</v>
      </c>
      <c r="DG722" s="12">
        <v>41606</v>
      </c>
      <c r="DH722" s="13">
        <v>0.168</v>
      </c>
      <c r="DI722" s="12">
        <v>1</v>
      </c>
      <c r="DJ722" s="12">
        <v>0</v>
      </c>
      <c r="DK722" s="15">
        <f t="shared" si="979"/>
        <v>6989.808</v>
      </c>
      <c r="DL722" s="12">
        <v>1</v>
      </c>
      <c r="DM722" s="12">
        <v>0.9</v>
      </c>
      <c r="DN722" s="12">
        <v>2.31</v>
      </c>
      <c r="DO722" s="35">
        <f t="shared" si="980"/>
        <v>3.079</v>
      </c>
      <c r="DP722" s="12">
        <v>0.9</v>
      </c>
      <c r="DQ722" s="10">
        <v>0.5</v>
      </c>
      <c r="DR722" s="41">
        <f t="shared" si="981"/>
        <v>9684.7284744</v>
      </c>
      <c r="EB722" s="12">
        <v>41606</v>
      </c>
      <c r="EC722" s="13">
        <v>0.168</v>
      </c>
      <c r="ED722" s="12">
        <v>1</v>
      </c>
      <c r="EE722" s="12">
        <v>0</v>
      </c>
      <c r="EF722" s="15">
        <f t="shared" si="982"/>
        <v>6989.808</v>
      </c>
      <c r="EG722" s="12">
        <v>1</v>
      </c>
      <c r="EH722" s="12">
        <v>0.9</v>
      </c>
      <c r="EI722" s="12">
        <v>3.11</v>
      </c>
      <c r="EJ722" s="35">
        <f t="shared" si="983"/>
        <v>3.799</v>
      </c>
      <c r="EK722" s="12">
        <v>0.9</v>
      </c>
      <c r="EL722" s="10">
        <v>0.5</v>
      </c>
      <c r="EM722" s="41">
        <f t="shared" si="984"/>
        <v>11949.4262664</v>
      </c>
    </row>
    <row r="723" s="1" customFormat="1" customHeight="1" spans="6:143">
      <c r="F723" s="12">
        <v>35434</v>
      </c>
      <c r="G723" s="13">
        <v>0.168</v>
      </c>
      <c r="H723" s="12">
        <v>1</v>
      </c>
      <c r="I723" s="12">
        <v>0</v>
      </c>
      <c r="J723" s="15">
        <f t="shared" si="964"/>
        <v>5952.912</v>
      </c>
      <c r="K723" s="12">
        <v>1</v>
      </c>
      <c r="L723" s="12">
        <v>0.89</v>
      </c>
      <c r="M723" s="12">
        <v>1.78</v>
      </c>
      <c r="N723" s="35">
        <f t="shared" si="965"/>
        <v>2.5842</v>
      </c>
      <c r="O723" s="12">
        <v>0.9</v>
      </c>
      <c r="P723" s="10">
        <v>0.5</v>
      </c>
      <c r="Q723" s="41">
        <f t="shared" si="966"/>
        <v>6922.58183568</v>
      </c>
      <c r="AA723" s="12">
        <v>35434</v>
      </c>
      <c r="AB723" s="13">
        <v>0.168</v>
      </c>
      <c r="AC723" s="12">
        <v>1</v>
      </c>
      <c r="AD723" s="12">
        <v>0</v>
      </c>
      <c r="AE723" s="15">
        <f t="shared" si="967"/>
        <v>5952.912</v>
      </c>
      <c r="AF723" s="12">
        <v>1</v>
      </c>
      <c r="AG723" s="12">
        <v>0.89</v>
      </c>
      <c r="AH723" s="12">
        <v>1.78</v>
      </c>
      <c r="AI723" s="35">
        <f t="shared" si="968"/>
        <v>2.5842</v>
      </c>
      <c r="AJ723" s="12">
        <v>0.9</v>
      </c>
      <c r="AK723" s="10">
        <v>0.5</v>
      </c>
      <c r="AL723" s="41">
        <f t="shared" si="969"/>
        <v>6922.58183568</v>
      </c>
      <c r="AV723" s="12">
        <v>35728</v>
      </c>
      <c r="AW723" s="13">
        <v>0.168</v>
      </c>
      <c r="AX723" s="12">
        <v>1</v>
      </c>
      <c r="AY723" s="12">
        <v>0</v>
      </c>
      <c r="AZ723" s="15">
        <f t="shared" si="970"/>
        <v>6002.304</v>
      </c>
      <c r="BA723" s="12">
        <v>1</v>
      </c>
      <c r="BB723" s="12">
        <v>0.9</v>
      </c>
      <c r="BC723" s="12">
        <v>2.31</v>
      </c>
      <c r="BD723" s="35">
        <f t="shared" si="971"/>
        <v>3.079</v>
      </c>
      <c r="BE723" s="12">
        <v>0.9</v>
      </c>
      <c r="BF723" s="10">
        <v>0.5</v>
      </c>
      <c r="BG723" s="41">
        <f t="shared" si="972"/>
        <v>8316.4923072</v>
      </c>
      <c r="BQ723" s="12">
        <v>35728</v>
      </c>
      <c r="BR723" s="13">
        <v>0.168</v>
      </c>
      <c r="BS723" s="12">
        <v>1</v>
      </c>
      <c r="BT723" s="12">
        <v>0</v>
      </c>
      <c r="BU723" s="15">
        <f t="shared" si="973"/>
        <v>6002.304</v>
      </c>
      <c r="BV723" s="12">
        <v>1</v>
      </c>
      <c r="BW723" s="12">
        <v>0.9</v>
      </c>
      <c r="BX723" s="12">
        <v>2.31</v>
      </c>
      <c r="BY723" s="35">
        <f t="shared" si="974"/>
        <v>3.079</v>
      </c>
      <c r="BZ723" s="12">
        <v>0.9</v>
      </c>
      <c r="CA723" s="10">
        <v>0.5</v>
      </c>
      <c r="CB723" s="41">
        <f t="shared" si="975"/>
        <v>8316.4923072</v>
      </c>
      <c r="CL723" s="12">
        <v>41312</v>
      </c>
      <c r="CM723" s="13">
        <v>0.168</v>
      </c>
      <c r="CN723" s="12">
        <v>1</v>
      </c>
      <c r="CO723" s="12">
        <v>0</v>
      </c>
      <c r="CP723" s="15">
        <f t="shared" si="976"/>
        <v>6940.416</v>
      </c>
      <c r="CQ723" s="12">
        <v>1</v>
      </c>
      <c r="CR723" s="12">
        <v>0.89</v>
      </c>
      <c r="CS723" s="12">
        <v>1.78</v>
      </c>
      <c r="CT723" s="35">
        <f t="shared" si="977"/>
        <v>2.5842</v>
      </c>
      <c r="CU723" s="12">
        <v>0.9</v>
      </c>
      <c r="CV723" s="10">
        <v>0.5</v>
      </c>
      <c r="CW723" s="41">
        <f t="shared" si="978"/>
        <v>8070.94036224</v>
      </c>
      <c r="DG723" s="12">
        <v>41606</v>
      </c>
      <c r="DH723" s="13">
        <v>0.168</v>
      </c>
      <c r="DI723" s="12">
        <v>1</v>
      </c>
      <c r="DJ723" s="12">
        <v>0</v>
      </c>
      <c r="DK723" s="15">
        <f t="shared" si="979"/>
        <v>6989.808</v>
      </c>
      <c r="DL723" s="12">
        <v>1</v>
      </c>
      <c r="DM723" s="12">
        <v>0.9</v>
      </c>
      <c r="DN723" s="12">
        <v>2.31</v>
      </c>
      <c r="DO723" s="35">
        <f t="shared" si="980"/>
        <v>3.079</v>
      </c>
      <c r="DP723" s="12">
        <v>0.9</v>
      </c>
      <c r="DQ723" s="10">
        <v>0.5</v>
      </c>
      <c r="DR723" s="41">
        <f t="shared" si="981"/>
        <v>9684.7284744</v>
      </c>
      <c r="EB723" s="12">
        <v>41606</v>
      </c>
      <c r="EC723" s="13">
        <v>0.168</v>
      </c>
      <c r="ED723" s="12">
        <v>1</v>
      </c>
      <c r="EE723" s="12">
        <v>0</v>
      </c>
      <c r="EF723" s="15">
        <f t="shared" si="982"/>
        <v>6989.808</v>
      </c>
      <c r="EG723" s="12">
        <v>1</v>
      </c>
      <c r="EH723" s="12">
        <v>0.9</v>
      </c>
      <c r="EI723" s="12">
        <v>3.11</v>
      </c>
      <c r="EJ723" s="35">
        <f t="shared" si="983"/>
        <v>3.799</v>
      </c>
      <c r="EK723" s="12">
        <v>0.9</v>
      </c>
      <c r="EL723" s="10">
        <v>0.5</v>
      </c>
      <c r="EM723" s="41">
        <f t="shared" si="984"/>
        <v>11949.4262664</v>
      </c>
    </row>
    <row r="724" s="1" customFormat="1" customHeight="1" spans="6:143">
      <c r="F724" s="12">
        <v>35434</v>
      </c>
      <c r="G724" s="13">
        <v>0.168</v>
      </c>
      <c r="H724" s="12">
        <v>1</v>
      </c>
      <c r="I724" s="12">
        <v>0</v>
      </c>
      <c r="J724" s="15">
        <f t="shared" si="964"/>
        <v>5952.912</v>
      </c>
      <c r="K724" s="12">
        <v>1</v>
      </c>
      <c r="L724" s="12">
        <v>0.89</v>
      </c>
      <c r="M724" s="12">
        <v>1.78</v>
      </c>
      <c r="N724" s="35">
        <f t="shared" si="965"/>
        <v>2.5842</v>
      </c>
      <c r="O724" s="12">
        <v>0.9</v>
      </c>
      <c r="P724" s="10">
        <v>0.5</v>
      </c>
      <c r="Q724" s="41">
        <f t="shared" si="966"/>
        <v>6922.58183568</v>
      </c>
      <c r="AA724" s="12">
        <v>35434</v>
      </c>
      <c r="AB724" s="13">
        <v>0.168</v>
      </c>
      <c r="AC724" s="12">
        <v>1</v>
      </c>
      <c r="AD724" s="12">
        <v>0</v>
      </c>
      <c r="AE724" s="15">
        <f t="shared" si="967"/>
        <v>5952.912</v>
      </c>
      <c r="AF724" s="12">
        <v>1</v>
      </c>
      <c r="AG724" s="12">
        <v>0.89</v>
      </c>
      <c r="AH724" s="12">
        <v>1.78</v>
      </c>
      <c r="AI724" s="35">
        <f t="shared" si="968"/>
        <v>2.5842</v>
      </c>
      <c r="AJ724" s="12">
        <v>0.9</v>
      </c>
      <c r="AK724" s="10">
        <v>0.5</v>
      </c>
      <c r="AL724" s="41">
        <f t="shared" si="969"/>
        <v>6922.58183568</v>
      </c>
      <c r="AV724" s="12">
        <v>35728</v>
      </c>
      <c r="AW724" s="13">
        <v>0.168</v>
      </c>
      <c r="AX724" s="12">
        <v>1</v>
      </c>
      <c r="AY724" s="12">
        <v>0</v>
      </c>
      <c r="AZ724" s="15">
        <f t="shared" si="970"/>
        <v>6002.304</v>
      </c>
      <c r="BA724" s="12">
        <v>1</v>
      </c>
      <c r="BB724" s="12">
        <v>0.9</v>
      </c>
      <c r="BC724" s="12">
        <v>2.31</v>
      </c>
      <c r="BD724" s="35">
        <f t="shared" si="971"/>
        <v>3.079</v>
      </c>
      <c r="BE724" s="12">
        <v>0.9</v>
      </c>
      <c r="BF724" s="10">
        <v>0.5</v>
      </c>
      <c r="BG724" s="41">
        <f t="shared" si="972"/>
        <v>8316.4923072</v>
      </c>
      <c r="BQ724" s="12">
        <v>35728</v>
      </c>
      <c r="BR724" s="13">
        <v>0.168</v>
      </c>
      <c r="BS724" s="12">
        <v>1</v>
      </c>
      <c r="BT724" s="12">
        <v>0</v>
      </c>
      <c r="BU724" s="15">
        <f t="shared" si="973"/>
        <v>6002.304</v>
      </c>
      <c r="BV724" s="12">
        <v>1</v>
      </c>
      <c r="BW724" s="12">
        <v>0.9</v>
      </c>
      <c r="BX724" s="12">
        <v>2.31</v>
      </c>
      <c r="BY724" s="35">
        <f t="shared" si="974"/>
        <v>3.079</v>
      </c>
      <c r="BZ724" s="12">
        <v>0.9</v>
      </c>
      <c r="CA724" s="10">
        <v>0.5</v>
      </c>
      <c r="CB724" s="41">
        <f t="shared" si="975"/>
        <v>8316.4923072</v>
      </c>
      <c r="CL724" s="12">
        <v>41312</v>
      </c>
      <c r="CM724" s="13">
        <v>0.168</v>
      </c>
      <c r="CN724" s="12">
        <v>1</v>
      </c>
      <c r="CO724" s="12">
        <v>0</v>
      </c>
      <c r="CP724" s="15">
        <f t="shared" si="976"/>
        <v>6940.416</v>
      </c>
      <c r="CQ724" s="12">
        <v>1</v>
      </c>
      <c r="CR724" s="12">
        <v>0.89</v>
      </c>
      <c r="CS724" s="12">
        <v>1.78</v>
      </c>
      <c r="CT724" s="35">
        <f t="shared" si="977"/>
        <v>2.5842</v>
      </c>
      <c r="CU724" s="12">
        <v>0.9</v>
      </c>
      <c r="CV724" s="10">
        <v>0.5</v>
      </c>
      <c r="CW724" s="41">
        <f t="shared" si="978"/>
        <v>8070.94036224</v>
      </c>
      <c r="DG724" s="12">
        <v>41606</v>
      </c>
      <c r="DH724" s="13">
        <v>0.168</v>
      </c>
      <c r="DI724" s="12">
        <v>1</v>
      </c>
      <c r="DJ724" s="12">
        <v>0</v>
      </c>
      <c r="DK724" s="15">
        <f t="shared" si="979"/>
        <v>6989.808</v>
      </c>
      <c r="DL724" s="12">
        <v>1</v>
      </c>
      <c r="DM724" s="12">
        <v>0.9</v>
      </c>
      <c r="DN724" s="12">
        <v>2.31</v>
      </c>
      <c r="DO724" s="35">
        <f t="shared" si="980"/>
        <v>3.079</v>
      </c>
      <c r="DP724" s="12">
        <v>0.9</v>
      </c>
      <c r="DQ724" s="10">
        <v>0.5</v>
      </c>
      <c r="DR724" s="41">
        <f t="shared" si="981"/>
        <v>9684.7284744</v>
      </c>
      <c r="EB724" s="12">
        <v>41606</v>
      </c>
      <c r="EC724" s="13">
        <v>0.168</v>
      </c>
      <c r="ED724" s="12">
        <v>1</v>
      </c>
      <c r="EE724" s="12">
        <v>0</v>
      </c>
      <c r="EF724" s="15">
        <f t="shared" si="982"/>
        <v>6989.808</v>
      </c>
      <c r="EG724" s="12">
        <v>1</v>
      </c>
      <c r="EH724" s="12">
        <v>0.9</v>
      </c>
      <c r="EI724" s="12">
        <v>3.11</v>
      </c>
      <c r="EJ724" s="35">
        <f t="shared" si="983"/>
        <v>3.799</v>
      </c>
      <c r="EK724" s="12">
        <v>0.9</v>
      </c>
      <c r="EL724" s="10">
        <v>0.5</v>
      </c>
      <c r="EM724" s="41">
        <f t="shared" si="984"/>
        <v>11949.4262664</v>
      </c>
    </row>
    <row r="725" s="1" customFormat="1" customHeight="1" spans="6:143">
      <c r="F725" s="12">
        <v>35434</v>
      </c>
      <c r="G725" s="13">
        <v>0.168</v>
      </c>
      <c r="H725" s="12">
        <v>1</v>
      </c>
      <c r="I725" s="12">
        <v>0</v>
      </c>
      <c r="J725" s="15">
        <f t="shared" si="964"/>
        <v>5952.912</v>
      </c>
      <c r="K725" s="12">
        <v>1</v>
      </c>
      <c r="L725" s="12">
        <v>0.89</v>
      </c>
      <c r="M725" s="12">
        <v>1.78</v>
      </c>
      <c r="N725" s="35">
        <f t="shared" si="965"/>
        <v>2.5842</v>
      </c>
      <c r="O725" s="12">
        <v>0.9</v>
      </c>
      <c r="P725" s="10">
        <v>0.5</v>
      </c>
      <c r="Q725" s="41">
        <f t="shared" si="966"/>
        <v>6922.58183568</v>
      </c>
      <c r="AA725" s="12">
        <v>35434</v>
      </c>
      <c r="AB725" s="13">
        <v>0.168</v>
      </c>
      <c r="AC725" s="12">
        <v>1</v>
      </c>
      <c r="AD725" s="12">
        <v>0</v>
      </c>
      <c r="AE725" s="15">
        <f t="shared" si="967"/>
        <v>5952.912</v>
      </c>
      <c r="AF725" s="12">
        <v>1</v>
      </c>
      <c r="AG725" s="12">
        <v>0.89</v>
      </c>
      <c r="AH725" s="12">
        <v>1.78</v>
      </c>
      <c r="AI725" s="35">
        <f t="shared" si="968"/>
        <v>2.5842</v>
      </c>
      <c r="AJ725" s="12">
        <v>0.9</v>
      </c>
      <c r="AK725" s="10">
        <v>0.5</v>
      </c>
      <c r="AL725" s="41">
        <f t="shared" si="969"/>
        <v>6922.58183568</v>
      </c>
      <c r="AV725" s="12">
        <v>35728</v>
      </c>
      <c r="AW725" s="13">
        <v>0.168</v>
      </c>
      <c r="AX725" s="12">
        <v>1</v>
      </c>
      <c r="AY725" s="12">
        <v>0</v>
      </c>
      <c r="AZ725" s="15">
        <f t="shared" si="970"/>
        <v>6002.304</v>
      </c>
      <c r="BA725" s="12">
        <v>1</v>
      </c>
      <c r="BB725" s="12">
        <v>0.9</v>
      </c>
      <c r="BC725" s="12">
        <v>2.31</v>
      </c>
      <c r="BD725" s="35">
        <f t="shared" si="971"/>
        <v>3.079</v>
      </c>
      <c r="BE725" s="12">
        <v>0.9</v>
      </c>
      <c r="BF725" s="10">
        <v>0.5</v>
      </c>
      <c r="BG725" s="41">
        <f t="shared" si="972"/>
        <v>8316.4923072</v>
      </c>
      <c r="BQ725" s="12">
        <v>35728</v>
      </c>
      <c r="BR725" s="13">
        <v>0.168</v>
      </c>
      <c r="BS725" s="12">
        <v>1</v>
      </c>
      <c r="BT725" s="12">
        <v>0</v>
      </c>
      <c r="BU725" s="15">
        <f t="shared" si="973"/>
        <v>6002.304</v>
      </c>
      <c r="BV725" s="12">
        <v>1</v>
      </c>
      <c r="BW725" s="12">
        <v>0.9</v>
      </c>
      <c r="BX725" s="12">
        <v>2.31</v>
      </c>
      <c r="BY725" s="35">
        <f t="shared" si="974"/>
        <v>3.079</v>
      </c>
      <c r="BZ725" s="12">
        <v>0.9</v>
      </c>
      <c r="CA725" s="10">
        <v>0.5</v>
      </c>
      <c r="CB725" s="41">
        <f t="shared" si="975"/>
        <v>8316.4923072</v>
      </c>
      <c r="CL725" s="12">
        <v>41312</v>
      </c>
      <c r="CM725" s="13">
        <v>0.168</v>
      </c>
      <c r="CN725" s="12">
        <v>1</v>
      </c>
      <c r="CO725" s="12">
        <v>0</v>
      </c>
      <c r="CP725" s="15">
        <f t="shared" si="976"/>
        <v>6940.416</v>
      </c>
      <c r="CQ725" s="12">
        <v>1</v>
      </c>
      <c r="CR725" s="12">
        <v>0.89</v>
      </c>
      <c r="CS725" s="12">
        <v>1.78</v>
      </c>
      <c r="CT725" s="35">
        <f t="shared" si="977"/>
        <v>2.5842</v>
      </c>
      <c r="CU725" s="12">
        <v>0.9</v>
      </c>
      <c r="CV725" s="10">
        <v>0.5</v>
      </c>
      <c r="CW725" s="41">
        <f t="shared" si="978"/>
        <v>8070.94036224</v>
      </c>
      <c r="DG725" s="12">
        <v>41606</v>
      </c>
      <c r="DH725" s="13">
        <v>0.168</v>
      </c>
      <c r="DI725" s="12">
        <v>1</v>
      </c>
      <c r="DJ725" s="12">
        <v>0</v>
      </c>
      <c r="DK725" s="15">
        <f t="shared" si="979"/>
        <v>6989.808</v>
      </c>
      <c r="DL725" s="12">
        <v>1</v>
      </c>
      <c r="DM725" s="12">
        <v>0.9</v>
      </c>
      <c r="DN725" s="12">
        <v>2.31</v>
      </c>
      <c r="DO725" s="35">
        <f t="shared" si="980"/>
        <v>3.079</v>
      </c>
      <c r="DP725" s="12">
        <v>0.9</v>
      </c>
      <c r="DQ725" s="10">
        <v>0.5</v>
      </c>
      <c r="DR725" s="41">
        <f t="shared" si="981"/>
        <v>9684.7284744</v>
      </c>
      <c r="EB725" s="12">
        <v>41606</v>
      </c>
      <c r="EC725" s="13">
        <v>0.168</v>
      </c>
      <c r="ED725" s="12">
        <v>1</v>
      </c>
      <c r="EE725" s="12">
        <v>0</v>
      </c>
      <c r="EF725" s="15">
        <f t="shared" si="982"/>
        <v>6989.808</v>
      </c>
      <c r="EG725" s="12">
        <v>1</v>
      </c>
      <c r="EH725" s="12">
        <v>0.9</v>
      </c>
      <c r="EI725" s="12">
        <v>3.11</v>
      </c>
      <c r="EJ725" s="35">
        <f t="shared" si="983"/>
        <v>3.799</v>
      </c>
      <c r="EK725" s="12">
        <v>0.9</v>
      </c>
      <c r="EL725" s="10">
        <v>0.5</v>
      </c>
      <c r="EM725" s="41">
        <f t="shared" si="984"/>
        <v>11949.4262664</v>
      </c>
    </row>
    <row r="726" s="1" customFormat="1" customHeight="1" spans="6:143">
      <c r="F726" s="12">
        <v>35434</v>
      </c>
      <c r="G726" s="13">
        <v>0.168</v>
      </c>
      <c r="H726" s="12">
        <v>1</v>
      </c>
      <c r="I726" s="12">
        <v>0</v>
      </c>
      <c r="J726" s="15">
        <f t="shared" si="964"/>
        <v>5952.912</v>
      </c>
      <c r="K726" s="12">
        <v>1</v>
      </c>
      <c r="L726" s="12">
        <v>0.89</v>
      </c>
      <c r="M726" s="12">
        <v>1.78</v>
      </c>
      <c r="N726" s="35">
        <f t="shared" si="965"/>
        <v>2.5842</v>
      </c>
      <c r="O726" s="12">
        <v>0.9</v>
      </c>
      <c r="P726" s="10">
        <v>0.5</v>
      </c>
      <c r="Q726" s="41">
        <f t="shared" si="966"/>
        <v>6922.58183568</v>
      </c>
      <c r="AA726" s="12">
        <v>35434</v>
      </c>
      <c r="AB726" s="13">
        <v>0.168</v>
      </c>
      <c r="AC726" s="12">
        <v>1</v>
      </c>
      <c r="AD726" s="12">
        <v>0</v>
      </c>
      <c r="AE726" s="15">
        <f t="shared" si="967"/>
        <v>5952.912</v>
      </c>
      <c r="AF726" s="12">
        <v>1</v>
      </c>
      <c r="AG726" s="12">
        <v>0.89</v>
      </c>
      <c r="AH726" s="12">
        <v>1.78</v>
      </c>
      <c r="AI726" s="35">
        <f t="shared" si="968"/>
        <v>2.5842</v>
      </c>
      <c r="AJ726" s="12">
        <v>0.9</v>
      </c>
      <c r="AK726" s="10">
        <v>0.5</v>
      </c>
      <c r="AL726" s="41">
        <f t="shared" si="969"/>
        <v>6922.58183568</v>
      </c>
      <c r="AV726" s="12">
        <v>35728</v>
      </c>
      <c r="AW726" s="13">
        <v>0.168</v>
      </c>
      <c r="AX726" s="12">
        <v>1</v>
      </c>
      <c r="AY726" s="12">
        <v>0</v>
      </c>
      <c r="AZ726" s="15">
        <f t="shared" si="970"/>
        <v>6002.304</v>
      </c>
      <c r="BA726" s="12">
        <v>1</v>
      </c>
      <c r="BB726" s="12">
        <v>0.9</v>
      </c>
      <c r="BC726" s="12">
        <v>2.31</v>
      </c>
      <c r="BD726" s="35">
        <f t="shared" si="971"/>
        <v>3.079</v>
      </c>
      <c r="BE726" s="12">
        <v>0.9</v>
      </c>
      <c r="BF726" s="10">
        <v>0.5</v>
      </c>
      <c r="BG726" s="41">
        <f t="shared" si="972"/>
        <v>8316.4923072</v>
      </c>
      <c r="BQ726" s="12">
        <v>35728</v>
      </c>
      <c r="BR726" s="13">
        <v>0.168</v>
      </c>
      <c r="BS726" s="12">
        <v>1</v>
      </c>
      <c r="BT726" s="12">
        <v>0</v>
      </c>
      <c r="BU726" s="15">
        <f t="shared" si="973"/>
        <v>6002.304</v>
      </c>
      <c r="BV726" s="12">
        <v>1</v>
      </c>
      <c r="BW726" s="12">
        <v>0.9</v>
      </c>
      <c r="BX726" s="12">
        <v>2.31</v>
      </c>
      <c r="BY726" s="35">
        <f t="shared" si="974"/>
        <v>3.079</v>
      </c>
      <c r="BZ726" s="12">
        <v>0.9</v>
      </c>
      <c r="CA726" s="10">
        <v>0.5</v>
      </c>
      <c r="CB726" s="41">
        <f t="shared" si="975"/>
        <v>8316.4923072</v>
      </c>
      <c r="CL726" s="12">
        <v>41312</v>
      </c>
      <c r="CM726" s="13">
        <v>0.168</v>
      </c>
      <c r="CN726" s="12">
        <v>1</v>
      </c>
      <c r="CO726" s="12">
        <v>0</v>
      </c>
      <c r="CP726" s="15">
        <f t="shared" si="976"/>
        <v>6940.416</v>
      </c>
      <c r="CQ726" s="12">
        <v>1</v>
      </c>
      <c r="CR726" s="12">
        <v>0.89</v>
      </c>
      <c r="CS726" s="12">
        <v>1.78</v>
      </c>
      <c r="CT726" s="35">
        <f t="shared" si="977"/>
        <v>2.5842</v>
      </c>
      <c r="CU726" s="12">
        <v>0.9</v>
      </c>
      <c r="CV726" s="10">
        <v>0.5</v>
      </c>
      <c r="CW726" s="41">
        <f t="shared" si="978"/>
        <v>8070.94036224</v>
      </c>
      <c r="DG726" s="12">
        <v>41606</v>
      </c>
      <c r="DH726" s="13">
        <v>0.168</v>
      </c>
      <c r="DI726" s="12">
        <v>1</v>
      </c>
      <c r="DJ726" s="12">
        <v>0</v>
      </c>
      <c r="DK726" s="15">
        <f t="shared" si="979"/>
        <v>6989.808</v>
      </c>
      <c r="DL726" s="12">
        <v>1</v>
      </c>
      <c r="DM726" s="12">
        <v>0.9</v>
      </c>
      <c r="DN726" s="12">
        <v>2.31</v>
      </c>
      <c r="DO726" s="35">
        <f t="shared" si="980"/>
        <v>3.079</v>
      </c>
      <c r="DP726" s="12">
        <v>0.9</v>
      </c>
      <c r="DQ726" s="10">
        <v>0.5</v>
      </c>
      <c r="DR726" s="41">
        <f t="shared" si="981"/>
        <v>9684.7284744</v>
      </c>
      <c r="EB726" s="12">
        <v>41606</v>
      </c>
      <c r="EC726" s="13">
        <v>0.168</v>
      </c>
      <c r="ED726" s="12">
        <v>1</v>
      </c>
      <c r="EE726" s="12">
        <v>0</v>
      </c>
      <c r="EF726" s="15">
        <f t="shared" si="982"/>
        <v>6989.808</v>
      </c>
      <c r="EG726" s="12">
        <v>1</v>
      </c>
      <c r="EH726" s="12">
        <v>0.9</v>
      </c>
      <c r="EI726" s="12">
        <v>3.11</v>
      </c>
      <c r="EJ726" s="35">
        <f t="shared" si="983"/>
        <v>3.799</v>
      </c>
      <c r="EK726" s="12">
        <v>0.9</v>
      </c>
      <c r="EL726" s="10">
        <v>0.5</v>
      </c>
      <c r="EM726" s="41">
        <f t="shared" si="984"/>
        <v>11949.4262664</v>
      </c>
    </row>
    <row r="727" s="1" customFormat="1" customHeight="1" spans="6:143">
      <c r="F727" s="12">
        <v>35434</v>
      </c>
      <c r="G727" s="13">
        <v>0.3</v>
      </c>
      <c r="H727" s="12">
        <v>1</v>
      </c>
      <c r="I727" s="12">
        <v>0</v>
      </c>
      <c r="J727" s="15">
        <f t="shared" si="964"/>
        <v>10630.2</v>
      </c>
      <c r="K727" s="12">
        <v>1</v>
      </c>
      <c r="L727" s="12">
        <v>0.89</v>
      </c>
      <c r="M727" s="12">
        <v>1.78</v>
      </c>
      <c r="N727" s="35">
        <f t="shared" si="965"/>
        <v>2.5842</v>
      </c>
      <c r="O727" s="12">
        <v>0.9</v>
      </c>
      <c r="P727" s="10">
        <v>0.5</v>
      </c>
      <c r="Q727" s="41">
        <f t="shared" si="966"/>
        <v>12361.753278</v>
      </c>
      <c r="AA727" s="12">
        <v>35434</v>
      </c>
      <c r="AB727" s="13">
        <v>0.3</v>
      </c>
      <c r="AC727" s="12">
        <v>1</v>
      </c>
      <c r="AD727" s="12">
        <v>0</v>
      </c>
      <c r="AE727" s="15">
        <f t="shared" si="967"/>
        <v>10630.2</v>
      </c>
      <c r="AF727" s="12">
        <v>1</v>
      </c>
      <c r="AG727" s="12">
        <v>0.89</v>
      </c>
      <c r="AH727" s="12">
        <v>1.78</v>
      </c>
      <c r="AI727" s="35">
        <f t="shared" si="968"/>
        <v>2.5842</v>
      </c>
      <c r="AJ727" s="12">
        <v>0.9</v>
      </c>
      <c r="AK727" s="10">
        <v>0.5</v>
      </c>
      <c r="AL727" s="41">
        <f t="shared" si="969"/>
        <v>12361.753278</v>
      </c>
      <c r="AV727" s="12">
        <v>35728</v>
      </c>
      <c r="AW727" s="13">
        <v>0.3</v>
      </c>
      <c r="AX727" s="12">
        <v>1</v>
      </c>
      <c r="AY727" s="12">
        <v>0</v>
      </c>
      <c r="AZ727" s="15">
        <f t="shared" si="970"/>
        <v>10718.4</v>
      </c>
      <c r="BA727" s="12">
        <v>1</v>
      </c>
      <c r="BB727" s="12">
        <v>0.9</v>
      </c>
      <c r="BC727" s="12">
        <v>2.31</v>
      </c>
      <c r="BD727" s="35">
        <f t="shared" si="971"/>
        <v>3.079</v>
      </c>
      <c r="BE727" s="12">
        <v>0.9</v>
      </c>
      <c r="BF727" s="10">
        <v>0.5</v>
      </c>
      <c r="BG727" s="41">
        <f t="shared" si="972"/>
        <v>14850.87912</v>
      </c>
      <c r="BQ727" s="12">
        <v>35728</v>
      </c>
      <c r="BR727" s="13">
        <v>0.3</v>
      </c>
      <c r="BS727" s="12">
        <v>1</v>
      </c>
      <c r="BT727" s="12">
        <v>0</v>
      </c>
      <c r="BU727" s="15">
        <f t="shared" si="973"/>
        <v>10718.4</v>
      </c>
      <c r="BV727" s="12">
        <v>1</v>
      </c>
      <c r="BW727" s="12">
        <v>0.9</v>
      </c>
      <c r="BX727" s="12">
        <v>2.31</v>
      </c>
      <c r="BY727" s="35">
        <f t="shared" si="974"/>
        <v>3.079</v>
      </c>
      <c r="BZ727" s="12">
        <v>0.9</v>
      </c>
      <c r="CA727" s="10">
        <v>0.5</v>
      </c>
      <c r="CB727" s="41">
        <f t="shared" si="975"/>
        <v>14850.87912</v>
      </c>
      <c r="CL727" s="12">
        <v>41312</v>
      </c>
      <c r="CM727" s="13">
        <v>0.3</v>
      </c>
      <c r="CN727" s="12">
        <v>1</v>
      </c>
      <c r="CO727" s="12">
        <v>0</v>
      </c>
      <c r="CP727" s="15">
        <f t="shared" si="976"/>
        <v>12393.6</v>
      </c>
      <c r="CQ727" s="12">
        <v>1</v>
      </c>
      <c r="CR727" s="12">
        <v>0.89</v>
      </c>
      <c r="CS727" s="12">
        <v>1.78</v>
      </c>
      <c r="CT727" s="35">
        <f t="shared" si="977"/>
        <v>2.5842</v>
      </c>
      <c r="CU727" s="12">
        <v>0.9</v>
      </c>
      <c r="CV727" s="10">
        <v>0.5</v>
      </c>
      <c r="CW727" s="41">
        <f t="shared" si="978"/>
        <v>14412.393504</v>
      </c>
      <c r="DG727" s="12">
        <v>41606</v>
      </c>
      <c r="DH727" s="13">
        <v>0.3</v>
      </c>
      <c r="DI727" s="12">
        <v>1</v>
      </c>
      <c r="DJ727" s="12">
        <v>0</v>
      </c>
      <c r="DK727" s="15">
        <f t="shared" si="979"/>
        <v>12481.8</v>
      </c>
      <c r="DL727" s="12">
        <v>1</v>
      </c>
      <c r="DM727" s="12">
        <v>0.9</v>
      </c>
      <c r="DN727" s="12">
        <v>2.31</v>
      </c>
      <c r="DO727" s="35">
        <f t="shared" si="980"/>
        <v>3.079</v>
      </c>
      <c r="DP727" s="12">
        <v>0.9</v>
      </c>
      <c r="DQ727" s="10">
        <v>0.5</v>
      </c>
      <c r="DR727" s="41">
        <f t="shared" si="981"/>
        <v>17294.15799</v>
      </c>
      <c r="EB727" s="12">
        <v>41606</v>
      </c>
      <c r="EC727" s="13">
        <v>0.3</v>
      </c>
      <c r="ED727" s="12">
        <v>1</v>
      </c>
      <c r="EE727" s="12">
        <v>0</v>
      </c>
      <c r="EF727" s="15">
        <f t="shared" si="982"/>
        <v>12481.8</v>
      </c>
      <c r="EG727" s="12">
        <v>1</v>
      </c>
      <c r="EH727" s="12">
        <v>0.9</v>
      </c>
      <c r="EI727" s="12">
        <v>3.11</v>
      </c>
      <c r="EJ727" s="35">
        <f t="shared" si="983"/>
        <v>3.799</v>
      </c>
      <c r="EK727" s="12">
        <v>0.9</v>
      </c>
      <c r="EL727" s="10">
        <v>0.5</v>
      </c>
      <c r="EM727" s="41">
        <f t="shared" si="984"/>
        <v>21338.26119</v>
      </c>
    </row>
    <row r="728" s="1" customFormat="1" customHeight="1" spans="6:143">
      <c r="F728" s="12">
        <v>35434</v>
      </c>
      <c r="G728" s="13">
        <v>0.58</v>
      </c>
      <c r="H728" s="12">
        <v>1</v>
      </c>
      <c r="I728" s="12">
        <v>0</v>
      </c>
      <c r="J728" s="15">
        <f t="shared" si="964"/>
        <v>20551.72</v>
      </c>
      <c r="K728" s="12">
        <v>1</v>
      </c>
      <c r="L728" s="12">
        <v>0.89</v>
      </c>
      <c r="M728" s="12">
        <v>1.78</v>
      </c>
      <c r="N728" s="35">
        <f t="shared" si="965"/>
        <v>2.5842</v>
      </c>
      <c r="O728" s="12">
        <v>0.9</v>
      </c>
      <c r="P728" s="10">
        <v>0.5</v>
      </c>
      <c r="Q728" s="41">
        <f t="shared" si="966"/>
        <v>23899.3896708</v>
      </c>
      <c r="AA728" s="12">
        <v>35434</v>
      </c>
      <c r="AB728" s="13">
        <v>0.58</v>
      </c>
      <c r="AC728" s="12">
        <v>1</v>
      </c>
      <c r="AD728" s="12">
        <v>0</v>
      </c>
      <c r="AE728" s="15">
        <f t="shared" si="967"/>
        <v>20551.72</v>
      </c>
      <c r="AF728" s="12">
        <v>1</v>
      </c>
      <c r="AG728" s="12">
        <v>0.89</v>
      </c>
      <c r="AH728" s="12">
        <v>1.78</v>
      </c>
      <c r="AI728" s="35">
        <f t="shared" si="968"/>
        <v>2.5842</v>
      </c>
      <c r="AJ728" s="12">
        <v>0.9</v>
      </c>
      <c r="AK728" s="10">
        <v>0.5</v>
      </c>
      <c r="AL728" s="41">
        <f t="shared" si="969"/>
        <v>23899.3896708</v>
      </c>
      <c r="AV728" s="12">
        <v>35728</v>
      </c>
      <c r="AW728" s="13">
        <v>0.58</v>
      </c>
      <c r="AX728" s="12">
        <v>1</v>
      </c>
      <c r="AY728" s="12">
        <v>0</v>
      </c>
      <c r="AZ728" s="15">
        <f t="shared" si="970"/>
        <v>20722.24</v>
      </c>
      <c r="BA728" s="12">
        <v>1</v>
      </c>
      <c r="BB728" s="12">
        <v>0.9</v>
      </c>
      <c r="BC728" s="12">
        <v>2.31</v>
      </c>
      <c r="BD728" s="35">
        <f t="shared" si="971"/>
        <v>3.079</v>
      </c>
      <c r="BE728" s="12">
        <v>0.9</v>
      </c>
      <c r="BF728" s="10">
        <v>0.5</v>
      </c>
      <c r="BG728" s="41">
        <f t="shared" si="972"/>
        <v>28711.699632</v>
      </c>
      <c r="BQ728" s="12">
        <v>35728</v>
      </c>
      <c r="BR728" s="13">
        <v>0.58</v>
      </c>
      <c r="BS728" s="12">
        <v>1</v>
      </c>
      <c r="BT728" s="12">
        <v>0</v>
      </c>
      <c r="BU728" s="15">
        <f t="shared" si="973"/>
        <v>20722.24</v>
      </c>
      <c r="BV728" s="12">
        <v>1</v>
      </c>
      <c r="BW728" s="12">
        <v>0.9</v>
      </c>
      <c r="BX728" s="12">
        <v>2.31</v>
      </c>
      <c r="BY728" s="35">
        <f t="shared" si="974"/>
        <v>3.079</v>
      </c>
      <c r="BZ728" s="12">
        <v>0.9</v>
      </c>
      <c r="CA728" s="10">
        <v>0.5</v>
      </c>
      <c r="CB728" s="41">
        <f t="shared" si="975"/>
        <v>28711.699632</v>
      </c>
      <c r="CL728" s="12">
        <v>41312</v>
      </c>
      <c r="CM728" s="13">
        <v>0.58</v>
      </c>
      <c r="CN728" s="12">
        <v>1</v>
      </c>
      <c r="CO728" s="12">
        <v>0</v>
      </c>
      <c r="CP728" s="15">
        <f t="shared" si="976"/>
        <v>23960.96</v>
      </c>
      <c r="CQ728" s="12">
        <v>1</v>
      </c>
      <c r="CR728" s="12">
        <v>0.89</v>
      </c>
      <c r="CS728" s="12">
        <v>1.78</v>
      </c>
      <c r="CT728" s="35">
        <f t="shared" si="977"/>
        <v>2.5842</v>
      </c>
      <c r="CU728" s="12">
        <v>0.9</v>
      </c>
      <c r="CV728" s="10">
        <v>0.5</v>
      </c>
      <c r="CW728" s="41">
        <f t="shared" si="978"/>
        <v>27863.9607744</v>
      </c>
      <c r="DG728" s="12">
        <v>41606</v>
      </c>
      <c r="DH728" s="13">
        <v>0.58</v>
      </c>
      <c r="DI728" s="12">
        <v>1</v>
      </c>
      <c r="DJ728" s="12">
        <v>0</v>
      </c>
      <c r="DK728" s="15">
        <f t="shared" si="979"/>
        <v>24131.48</v>
      </c>
      <c r="DL728" s="12">
        <v>1</v>
      </c>
      <c r="DM728" s="12">
        <v>0.9</v>
      </c>
      <c r="DN728" s="12">
        <v>2.31</v>
      </c>
      <c r="DO728" s="35">
        <f t="shared" si="980"/>
        <v>3.079</v>
      </c>
      <c r="DP728" s="12">
        <v>0.9</v>
      </c>
      <c r="DQ728" s="10">
        <v>0.5</v>
      </c>
      <c r="DR728" s="41">
        <f t="shared" si="981"/>
        <v>33435.372114</v>
      </c>
      <c r="EB728" s="12">
        <v>41606</v>
      </c>
      <c r="EC728" s="13">
        <v>0.58</v>
      </c>
      <c r="ED728" s="12">
        <v>1</v>
      </c>
      <c r="EE728" s="12">
        <v>0</v>
      </c>
      <c r="EF728" s="15">
        <f t="shared" si="982"/>
        <v>24131.48</v>
      </c>
      <c r="EG728" s="12">
        <v>1</v>
      </c>
      <c r="EH728" s="12">
        <v>0.9</v>
      </c>
      <c r="EI728" s="12">
        <v>3.11</v>
      </c>
      <c r="EJ728" s="35">
        <f t="shared" si="983"/>
        <v>3.799</v>
      </c>
      <c r="EK728" s="12">
        <v>0.9</v>
      </c>
      <c r="EL728" s="10">
        <v>0.5</v>
      </c>
      <c r="EM728" s="41">
        <f t="shared" si="984"/>
        <v>41253.971634</v>
      </c>
    </row>
    <row r="729" s="1" customFormat="1" customHeight="1" spans="6:143">
      <c r="F729" s="42" t="s">
        <v>50</v>
      </c>
      <c r="G729" s="37"/>
      <c r="H729" s="37"/>
      <c r="I729" s="37"/>
      <c r="J729" s="37"/>
      <c r="K729" s="37"/>
      <c r="L729" s="37"/>
      <c r="M729" s="38">
        <f>SUM(Q719:Q728)</f>
        <v>91641.79763424</v>
      </c>
      <c r="N729" s="38"/>
      <c r="O729" s="38"/>
      <c r="P729" s="38"/>
      <c r="Q729" s="38"/>
      <c r="R729" s="1"/>
      <c r="S729" s="1"/>
      <c r="T729" s="1"/>
      <c r="U729" s="1"/>
      <c r="V729" s="1"/>
      <c r="W729" s="1"/>
      <c r="X729" s="1"/>
      <c r="Y729" s="1"/>
      <c r="Z729" s="1"/>
      <c r="AA729" s="42" t="s">
        <v>50</v>
      </c>
      <c r="AB729" s="37"/>
      <c r="AC729" s="37"/>
      <c r="AD729" s="37"/>
      <c r="AE729" s="37"/>
      <c r="AF729" s="37"/>
      <c r="AG729" s="37"/>
      <c r="AH729" s="38">
        <f>SUM(AL719:AL728)</f>
        <v>91641.79763424</v>
      </c>
      <c r="AI729" s="38"/>
      <c r="AJ729" s="38"/>
      <c r="AK729" s="38"/>
      <c r="AL729" s="38"/>
      <c r="AM729" s="1"/>
      <c r="AN729" s="1"/>
      <c r="AO729" s="1"/>
      <c r="AP729" s="1"/>
      <c r="AQ729" s="1"/>
      <c r="AR729" s="1"/>
      <c r="AS729" s="1"/>
      <c r="AT729" s="1"/>
      <c r="AU729" s="1"/>
      <c r="AV729" s="42" t="s">
        <v>50</v>
      </c>
      <c r="AW729" s="37"/>
      <c r="AX729" s="37"/>
      <c r="AY729" s="37"/>
      <c r="AZ729" s="37"/>
      <c r="BA729" s="37"/>
      <c r="BB729" s="37"/>
      <c r="BC729" s="38">
        <f>SUM(BG719:BG728)</f>
        <v>110094.5172096</v>
      </c>
      <c r="BD729" s="38"/>
      <c r="BE729" s="38"/>
      <c r="BF729" s="38"/>
      <c r="BG729" s="38"/>
      <c r="BH729" s="1"/>
      <c r="BI729" s="1"/>
      <c r="BJ729" s="1"/>
      <c r="BK729" s="1"/>
      <c r="BL729" s="1"/>
      <c r="BM729" s="1"/>
      <c r="BN729" s="1"/>
      <c r="BO729" s="1"/>
      <c r="BP729" s="1"/>
      <c r="BQ729" s="42" t="s">
        <v>50</v>
      </c>
      <c r="BR729" s="37"/>
      <c r="BS729" s="37"/>
      <c r="BT729" s="37"/>
      <c r="BU729" s="37"/>
      <c r="BV729" s="37"/>
      <c r="BW729" s="37"/>
      <c r="BX729" s="38">
        <f>SUM(CB719:CB728)</f>
        <v>110094.5172096</v>
      </c>
      <c r="BY729" s="38"/>
      <c r="BZ729" s="38"/>
      <c r="CA729" s="38"/>
      <c r="CB729" s="38"/>
      <c r="CC729" s="1"/>
      <c r="CD729" s="1"/>
      <c r="CE729" s="1"/>
      <c r="CF729" s="1"/>
      <c r="CG729" s="1"/>
      <c r="CH729" s="1"/>
      <c r="CI729" s="1"/>
      <c r="CJ729" s="1"/>
      <c r="CK729" s="1"/>
      <c r="CL729" s="42" t="s">
        <v>50</v>
      </c>
      <c r="CM729" s="37"/>
      <c r="CN729" s="37"/>
      <c r="CO729" s="37"/>
      <c r="CP729" s="37"/>
      <c r="CQ729" s="37"/>
      <c r="CR729" s="37"/>
      <c r="CS729" s="38">
        <f>SUM(CW719:CW728)</f>
        <v>106843.87717632</v>
      </c>
      <c r="CT729" s="38"/>
      <c r="CU729" s="38"/>
      <c r="CV729" s="38"/>
      <c r="CW729" s="38"/>
      <c r="CX729" s="1"/>
      <c r="CY729" s="1"/>
      <c r="CZ729" s="1"/>
      <c r="DA729" s="1"/>
      <c r="DB729" s="1"/>
      <c r="DC729" s="1"/>
      <c r="DD729" s="1"/>
      <c r="DE729" s="1"/>
      <c r="DF729" s="1"/>
      <c r="DG729" s="42" t="s">
        <v>50</v>
      </c>
      <c r="DH729" s="37"/>
      <c r="DI729" s="37"/>
      <c r="DJ729" s="37"/>
      <c r="DK729" s="37"/>
      <c r="DL729" s="37"/>
      <c r="DM729" s="37"/>
      <c r="DN729" s="38">
        <f>SUM(DR719:DR728)</f>
        <v>128207.3578992</v>
      </c>
      <c r="DO729" s="38"/>
      <c r="DP729" s="38"/>
      <c r="DQ729" s="38"/>
      <c r="DR729" s="38"/>
      <c r="DS729" s="1"/>
      <c r="DT729" s="1"/>
      <c r="DU729" s="1"/>
      <c r="DV729" s="1"/>
      <c r="DW729" s="1"/>
      <c r="DX729" s="1"/>
      <c r="DY729" s="1"/>
      <c r="DZ729" s="1"/>
      <c r="EA729" s="1"/>
      <c r="EB729" s="42" t="s">
        <v>50</v>
      </c>
      <c r="EC729" s="37"/>
      <c r="ED729" s="37"/>
      <c r="EE729" s="37"/>
      <c r="EF729" s="37"/>
      <c r="EG729" s="37"/>
      <c r="EH729" s="37"/>
      <c r="EI729" s="38">
        <f>SUM(EM719:EM728)</f>
        <v>158187.6429552</v>
      </c>
      <c r="EJ729" s="38"/>
      <c r="EK729" s="38"/>
      <c r="EL729" s="38"/>
      <c r="EM729" s="38"/>
    </row>
    <row r="730" s="1" customFormat="1" customHeight="1" spans="6:143">
      <c r="F730" s="37"/>
      <c r="G730" s="37"/>
      <c r="H730" s="37"/>
      <c r="I730" s="37"/>
      <c r="J730" s="37"/>
      <c r="K730" s="37"/>
      <c r="L730" s="37"/>
      <c r="M730" s="38"/>
      <c r="N730" s="38"/>
      <c r="O730" s="38"/>
      <c r="P730" s="38"/>
      <c r="Q730" s="38"/>
      <c r="R730" s="1"/>
      <c r="S730" s="1"/>
      <c r="T730" s="1"/>
      <c r="U730" s="1"/>
      <c r="V730" s="1"/>
      <c r="W730" s="1"/>
      <c r="X730" s="1"/>
      <c r="Y730" s="1"/>
      <c r="Z730" s="1"/>
      <c r="AA730" s="37"/>
      <c r="AB730" s="37"/>
      <c r="AC730" s="37"/>
      <c r="AD730" s="37"/>
      <c r="AE730" s="37"/>
      <c r="AF730" s="37"/>
      <c r="AG730" s="37"/>
      <c r="AH730" s="38"/>
      <c r="AI730" s="38"/>
      <c r="AJ730" s="38"/>
      <c r="AK730" s="38"/>
      <c r="AL730" s="38"/>
      <c r="AM730" s="1"/>
      <c r="AN730" s="1"/>
      <c r="AO730" s="1"/>
      <c r="AP730" s="1"/>
      <c r="AQ730" s="1"/>
      <c r="AR730" s="1"/>
      <c r="AS730" s="1"/>
      <c r="AT730" s="1"/>
      <c r="AU730" s="1"/>
      <c r="AV730" s="37"/>
      <c r="AW730" s="37"/>
      <c r="AX730" s="37"/>
      <c r="AY730" s="37"/>
      <c r="AZ730" s="37"/>
      <c r="BA730" s="37"/>
      <c r="BB730" s="37"/>
      <c r="BC730" s="38"/>
      <c r="BD730" s="38"/>
      <c r="BE730" s="38"/>
      <c r="BF730" s="38"/>
      <c r="BG730" s="38"/>
      <c r="BH730" s="1"/>
      <c r="BI730" s="1"/>
      <c r="BJ730" s="1"/>
      <c r="BK730" s="1"/>
      <c r="BL730" s="1"/>
      <c r="BM730" s="1"/>
      <c r="BN730" s="1"/>
      <c r="BO730" s="1"/>
      <c r="BP730" s="1"/>
      <c r="BQ730" s="37"/>
      <c r="BR730" s="37"/>
      <c r="BS730" s="37"/>
      <c r="BT730" s="37"/>
      <c r="BU730" s="37"/>
      <c r="BV730" s="37"/>
      <c r="BW730" s="37"/>
      <c r="BX730" s="38"/>
      <c r="BY730" s="38"/>
      <c r="BZ730" s="38"/>
      <c r="CA730" s="38"/>
      <c r="CB730" s="38"/>
      <c r="CC730" s="1"/>
      <c r="CD730" s="1"/>
      <c r="CE730" s="1"/>
      <c r="CF730" s="1"/>
      <c r="CG730" s="1"/>
      <c r="CH730" s="1"/>
      <c r="CI730" s="1"/>
      <c r="CJ730" s="1"/>
      <c r="CK730" s="1"/>
      <c r="CL730" s="37"/>
      <c r="CM730" s="37"/>
      <c r="CN730" s="37"/>
      <c r="CO730" s="37"/>
      <c r="CP730" s="37"/>
      <c r="CQ730" s="37"/>
      <c r="CR730" s="37"/>
      <c r="CS730" s="38"/>
      <c r="CT730" s="38"/>
      <c r="CU730" s="38"/>
      <c r="CV730" s="38"/>
      <c r="CW730" s="38"/>
      <c r="CX730" s="1"/>
      <c r="CY730" s="1"/>
      <c r="CZ730" s="1"/>
      <c r="DA730" s="1"/>
      <c r="DB730" s="1"/>
      <c r="DC730" s="1"/>
      <c r="DD730" s="1"/>
      <c r="DE730" s="1"/>
      <c r="DF730" s="1"/>
      <c r="DG730" s="37"/>
      <c r="DH730" s="37"/>
      <c r="DI730" s="37"/>
      <c r="DJ730" s="37"/>
      <c r="DK730" s="37"/>
      <c r="DL730" s="37"/>
      <c r="DM730" s="37"/>
      <c r="DN730" s="38"/>
      <c r="DO730" s="38"/>
      <c r="DP730" s="38"/>
      <c r="DQ730" s="38"/>
      <c r="DR730" s="38"/>
      <c r="DS730" s="1"/>
      <c r="DT730" s="1"/>
      <c r="DU730" s="1"/>
      <c r="DV730" s="1"/>
      <c r="DW730" s="1"/>
      <c r="DX730" s="1"/>
      <c r="DY730" s="1"/>
      <c r="DZ730" s="1"/>
      <c r="EA730" s="1"/>
      <c r="EB730" s="37"/>
      <c r="EC730" s="37"/>
      <c r="ED730" s="37"/>
      <c r="EE730" s="37"/>
      <c r="EF730" s="37"/>
      <c r="EG730" s="37"/>
      <c r="EH730" s="37"/>
      <c r="EI730" s="38"/>
      <c r="EJ730" s="38"/>
      <c r="EK730" s="38"/>
      <c r="EL730" s="38"/>
      <c r="EM730" s="38"/>
    </row>
    <row r="731" s="1" customFormat="1" customHeight="1" spans="6:143">
      <c r="F731" s="37"/>
      <c r="G731" s="37"/>
      <c r="H731" s="37"/>
      <c r="I731" s="37"/>
      <c r="J731" s="37"/>
      <c r="K731" s="37"/>
      <c r="L731" s="37"/>
      <c r="M731" s="38"/>
      <c r="N731" s="38"/>
      <c r="O731" s="38"/>
      <c r="P731" s="38"/>
      <c r="Q731" s="38"/>
      <c r="R731" s="1"/>
      <c r="S731" s="1"/>
      <c r="T731" s="1"/>
      <c r="U731" s="1"/>
      <c r="V731" s="1"/>
      <c r="W731" s="1"/>
      <c r="X731" s="1"/>
      <c r="Y731" s="1"/>
      <c r="Z731" s="1"/>
      <c r="AA731" s="37"/>
      <c r="AB731" s="37"/>
      <c r="AC731" s="37"/>
      <c r="AD731" s="37"/>
      <c r="AE731" s="37"/>
      <c r="AF731" s="37"/>
      <c r="AG731" s="37"/>
      <c r="AH731" s="38"/>
      <c r="AI731" s="38"/>
      <c r="AJ731" s="38"/>
      <c r="AK731" s="38"/>
      <c r="AL731" s="38"/>
      <c r="AM731" s="1"/>
      <c r="AN731" s="1"/>
      <c r="AO731" s="1"/>
      <c r="AP731" s="1"/>
      <c r="AQ731" s="1"/>
      <c r="AR731" s="1"/>
      <c r="AS731" s="1"/>
      <c r="AT731" s="1"/>
      <c r="AU731" s="1"/>
      <c r="AV731" s="37"/>
      <c r="AW731" s="37"/>
      <c r="AX731" s="37"/>
      <c r="AY731" s="37"/>
      <c r="AZ731" s="37"/>
      <c r="BA731" s="37"/>
      <c r="BB731" s="37"/>
      <c r="BC731" s="38"/>
      <c r="BD731" s="38"/>
      <c r="BE731" s="38"/>
      <c r="BF731" s="38"/>
      <c r="BG731" s="38"/>
      <c r="BH731" s="1"/>
      <c r="BI731" s="1"/>
      <c r="BJ731" s="1"/>
      <c r="BK731" s="1"/>
      <c r="BL731" s="1"/>
      <c r="BM731" s="1"/>
      <c r="BN731" s="1"/>
      <c r="BO731" s="1"/>
      <c r="BP731" s="1"/>
      <c r="BQ731" s="37"/>
      <c r="BR731" s="37"/>
      <c r="BS731" s="37"/>
      <c r="BT731" s="37"/>
      <c r="BU731" s="37"/>
      <c r="BV731" s="37"/>
      <c r="BW731" s="37"/>
      <c r="BX731" s="38"/>
      <c r="BY731" s="38"/>
      <c r="BZ731" s="38"/>
      <c r="CA731" s="38"/>
      <c r="CB731" s="38"/>
      <c r="CC731" s="1"/>
      <c r="CD731" s="1"/>
      <c r="CE731" s="1"/>
      <c r="CF731" s="1"/>
      <c r="CG731" s="1"/>
      <c r="CH731" s="1"/>
      <c r="CI731" s="1"/>
      <c r="CJ731" s="1"/>
      <c r="CK731" s="1"/>
      <c r="CL731" s="37"/>
      <c r="CM731" s="37"/>
      <c r="CN731" s="37"/>
      <c r="CO731" s="37"/>
      <c r="CP731" s="37"/>
      <c r="CQ731" s="37"/>
      <c r="CR731" s="37"/>
      <c r="CS731" s="38"/>
      <c r="CT731" s="38"/>
      <c r="CU731" s="38"/>
      <c r="CV731" s="38"/>
      <c r="CW731" s="38"/>
      <c r="CX731" s="1"/>
      <c r="CY731" s="1"/>
      <c r="CZ731" s="1"/>
      <c r="DA731" s="1"/>
      <c r="DB731" s="1"/>
      <c r="DC731" s="1"/>
      <c r="DD731" s="1"/>
      <c r="DE731" s="1"/>
      <c r="DF731" s="1"/>
      <c r="DG731" s="37"/>
      <c r="DH731" s="37"/>
      <c r="DI731" s="37"/>
      <c r="DJ731" s="37"/>
      <c r="DK731" s="37"/>
      <c r="DL731" s="37"/>
      <c r="DM731" s="37"/>
      <c r="DN731" s="38"/>
      <c r="DO731" s="38"/>
      <c r="DP731" s="38"/>
      <c r="DQ731" s="38"/>
      <c r="DR731" s="38"/>
      <c r="DS731" s="1"/>
      <c r="DT731" s="1"/>
      <c r="DU731" s="1"/>
      <c r="DV731" s="1"/>
      <c r="DW731" s="1"/>
      <c r="DX731" s="1"/>
      <c r="DY731" s="1"/>
      <c r="DZ731" s="1"/>
      <c r="EA731" s="1"/>
      <c r="EB731" s="37"/>
      <c r="EC731" s="37"/>
      <c r="ED731" s="37"/>
      <c r="EE731" s="37"/>
      <c r="EF731" s="37"/>
      <c r="EG731" s="37"/>
      <c r="EH731" s="37"/>
      <c r="EI731" s="38"/>
      <c r="EJ731" s="38"/>
      <c r="EK731" s="38"/>
      <c r="EL731" s="38"/>
      <c r="EM731" s="38"/>
    </row>
  </sheetData>
  <mergeCells count="2072">
    <mergeCell ref="F1:U1"/>
    <mergeCell ref="AA1:AP1"/>
    <mergeCell ref="AV1:BK1"/>
    <mergeCell ref="BQ1:CF1"/>
    <mergeCell ref="CL1:DA1"/>
    <mergeCell ref="DG1:DV1"/>
    <mergeCell ref="EB1:EQ1"/>
    <mergeCell ref="F2:J2"/>
    <mergeCell ref="K2:N2"/>
    <mergeCell ref="P2:R2"/>
    <mergeCell ref="AA2:AE2"/>
    <mergeCell ref="AF2:AI2"/>
    <mergeCell ref="AK2:AM2"/>
    <mergeCell ref="AV2:AZ2"/>
    <mergeCell ref="BA2:BD2"/>
    <mergeCell ref="BF2:BH2"/>
    <mergeCell ref="BQ2:BU2"/>
    <mergeCell ref="BV2:BY2"/>
    <mergeCell ref="CA2:CC2"/>
    <mergeCell ref="CL2:CP2"/>
    <mergeCell ref="CQ2:CT2"/>
    <mergeCell ref="CV2:CX2"/>
    <mergeCell ref="DG2:DK2"/>
    <mergeCell ref="DL2:DO2"/>
    <mergeCell ref="DQ2:DS2"/>
    <mergeCell ref="EB2:EF2"/>
    <mergeCell ref="EG2:EJ2"/>
    <mergeCell ref="EL2:EN2"/>
    <mergeCell ref="F24:U24"/>
    <mergeCell ref="AA24:AP24"/>
    <mergeCell ref="AV24:BK24"/>
    <mergeCell ref="BQ24:CF24"/>
    <mergeCell ref="CL24:DA24"/>
    <mergeCell ref="DG24:DV24"/>
    <mergeCell ref="EB24:EQ24"/>
    <mergeCell ref="F25:J25"/>
    <mergeCell ref="K25:N25"/>
    <mergeCell ref="P25:R25"/>
    <mergeCell ref="AA25:AE25"/>
    <mergeCell ref="AF25:AI25"/>
    <mergeCell ref="AK25:AM25"/>
    <mergeCell ref="AV25:AZ25"/>
    <mergeCell ref="BA25:BD25"/>
    <mergeCell ref="BF25:BH25"/>
    <mergeCell ref="BQ25:BU25"/>
    <mergeCell ref="BV25:BY25"/>
    <mergeCell ref="CA25:CC25"/>
    <mergeCell ref="CL25:CP25"/>
    <mergeCell ref="CQ25:CT25"/>
    <mergeCell ref="CV25:CX25"/>
    <mergeCell ref="DG25:DK25"/>
    <mergeCell ref="DL25:DO25"/>
    <mergeCell ref="DQ25:DS25"/>
    <mergeCell ref="EB25:EF25"/>
    <mergeCell ref="EG25:EJ25"/>
    <mergeCell ref="EL25:EN25"/>
    <mergeCell ref="F54:Q54"/>
    <mergeCell ref="AA54:AL54"/>
    <mergeCell ref="AV54:BG54"/>
    <mergeCell ref="BQ54:CB54"/>
    <mergeCell ref="CL54:CW54"/>
    <mergeCell ref="DG54:DR54"/>
    <mergeCell ref="EB54:EM54"/>
    <mergeCell ref="F55:J55"/>
    <mergeCell ref="K55:N55"/>
    <mergeCell ref="O55:P55"/>
    <mergeCell ref="AA55:AE55"/>
    <mergeCell ref="AF55:AI55"/>
    <mergeCell ref="AJ55:AK55"/>
    <mergeCell ref="AV55:AZ55"/>
    <mergeCell ref="BA55:BD55"/>
    <mergeCell ref="BE55:BF55"/>
    <mergeCell ref="BQ55:BU55"/>
    <mergeCell ref="BV55:BY55"/>
    <mergeCell ref="BZ55:CA55"/>
    <mergeCell ref="CL55:CP55"/>
    <mergeCell ref="CQ55:CT55"/>
    <mergeCell ref="CU55:CV55"/>
    <mergeCell ref="DG55:DK55"/>
    <mergeCell ref="DL55:DO55"/>
    <mergeCell ref="DP55:DQ55"/>
    <mergeCell ref="EB55:EF55"/>
    <mergeCell ref="EG55:EJ55"/>
    <mergeCell ref="EK55:EL55"/>
    <mergeCell ref="F74:Q74"/>
    <mergeCell ref="AA74:AL74"/>
    <mergeCell ref="AV74:BG74"/>
    <mergeCell ref="BQ74:CB74"/>
    <mergeCell ref="CL74:CW74"/>
    <mergeCell ref="DG74:DR74"/>
    <mergeCell ref="EB74:EM74"/>
    <mergeCell ref="F75:J75"/>
    <mergeCell ref="K75:N75"/>
    <mergeCell ref="O75:P75"/>
    <mergeCell ref="AA75:AE75"/>
    <mergeCell ref="AF75:AI75"/>
    <mergeCell ref="AJ75:AK75"/>
    <mergeCell ref="AV75:AZ75"/>
    <mergeCell ref="BA75:BD75"/>
    <mergeCell ref="BE75:BF75"/>
    <mergeCell ref="BQ75:BU75"/>
    <mergeCell ref="BV75:BY75"/>
    <mergeCell ref="BZ75:CA75"/>
    <mergeCell ref="CL75:CP75"/>
    <mergeCell ref="CQ75:CT75"/>
    <mergeCell ref="CU75:CV75"/>
    <mergeCell ref="DG75:DK75"/>
    <mergeCell ref="DL75:DO75"/>
    <mergeCell ref="DP75:DQ75"/>
    <mergeCell ref="EB75:EF75"/>
    <mergeCell ref="EG75:EJ75"/>
    <mergeCell ref="EK75:EL75"/>
    <mergeCell ref="F91:U91"/>
    <mergeCell ref="AA91:AP91"/>
    <mergeCell ref="AV91:BK91"/>
    <mergeCell ref="BQ91:CF91"/>
    <mergeCell ref="CL91:DA91"/>
    <mergeCell ref="DG91:DV91"/>
    <mergeCell ref="EB91:EQ91"/>
    <mergeCell ref="F92:J92"/>
    <mergeCell ref="K92:N92"/>
    <mergeCell ref="P92:R92"/>
    <mergeCell ref="AA92:AE92"/>
    <mergeCell ref="AF92:AI92"/>
    <mergeCell ref="AK92:AM92"/>
    <mergeCell ref="AV92:AZ92"/>
    <mergeCell ref="BA92:BD92"/>
    <mergeCell ref="BF92:BH92"/>
    <mergeCell ref="BQ92:BU92"/>
    <mergeCell ref="BV92:BY92"/>
    <mergeCell ref="CA92:CC92"/>
    <mergeCell ref="CL92:CP92"/>
    <mergeCell ref="CQ92:CT92"/>
    <mergeCell ref="CV92:CX92"/>
    <mergeCell ref="DG92:DK92"/>
    <mergeCell ref="DL92:DO92"/>
    <mergeCell ref="DQ92:DS92"/>
    <mergeCell ref="EB92:EF92"/>
    <mergeCell ref="EG92:EJ92"/>
    <mergeCell ref="EL92:EN92"/>
    <mergeCell ref="F114:U114"/>
    <mergeCell ref="AA114:AP114"/>
    <mergeCell ref="AV114:BK114"/>
    <mergeCell ref="BQ114:CF114"/>
    <mergeCell ref="CL114:DA114"/>
    <mergeCell ref="DG114:DV114"/>
    <mergeCell ref="EB114:EQ114"/>
    <mergeCell ref="F115:J115"/>
    <mergeCell ref="K115:N115"/>
    <mergeCell ref="P115:R115"/>
    <mergeCell ref="AA115:AE115"/>
    <mergeCell ref="AF115:AI115"/>
    <mergeCell ref="AK115:AM115"/>
    <mergeCell ref="AV115:AZ115"/>
    <mergeCell ref="BA115:BD115"/>
    <mergeCell ref="BF115:BH115"/>
    <mergeCell ref="BQ115:BU115"/>
    <mergeCell ref="BV115:BY115"/>
    <mergeCell ref="CA115:CC115"/>
    <mergeCell ref="CL115:CP115"/>
    <mergeCell ref="CQ115:CT115"/>
    <mergeCell ref="CV115:CX115"/>
    <mergeCell ref="DG115:DK115"/>
    <mergeCell ref="DL115:DO115"/>
    <mergeCell ref="DQ115:DS115"/>
    <mergeCell ref="EB115:EF115"/>
    <mergeCell ref="EG115:EJ115"/>
    <mergeCell ref="EL115:EN115"/>
    <mergeCell ref="F144:Q144"/>
    <mergeCell ref="AA144:AL144"/>
    <mergeCell ref="AV144:BG144"/>
    <mergeCell ref="BQ144:CB144"/>
    <mergeCell ref="CL144:CW144"/>
    <mergeCell ref="DG144:DR144"/>
    <mergeCell ref="EB144:EM144"/>
    <mergeCell ref="F145:J145"/>
    <mergeCell ref="K145:N145"/>
    <mergeCell ref="O145:P145"/>
    <mergeCell ref="AA145:AE145"/>
    <mergeCell ref="AF145:AI145"/>
    <mergeCell ref="AJ145:AK145"/>
    <mergeCell ref="AV145:AZ145"/>
    <mergeCell ref="BA145:BD145"/>
    <mergeCell ref="BE145:BF145"/>
    <mergeCell ref="BQ145:BU145"/>
    <mergeCell ref="BV145:BY145"/>
    <mergeCell ref="BZ145:CA145"/>
    <mergeCell ref="CL145:CP145"/>
    <mergeCell ref="CQ145:CT145"/>
    <mergeCell ref="CU145:CV145"/>
    <mergeCell ref="DG145:DK145"/>
    <mergeCell ref="DL145:DO145"/>
    <mergeCell ref="DP145:DQ145"/>
    <mergeCell ref="EB145:EF145"/>
    <mergeCell ref="EG145:EJ145"/>
    <mergeCell ref="EK145:EL145"/>
    <mergeCell ref="F164:Q164"/>
    <mergeCell ref="AA164:AL164"/>
    <mergeCell ref="AV164:BG164"/>
    <mergeCell ref="BQ164:CB164"/>
    <mergeCell ref="CL164:CW164"/>
    <mergeCell ref="DG164:DR164"/>
    <mergeCell ref="EB164:EM164"/>
    <mergeCell ref="F165:J165"/>
    <mergeCell ref="K165:N165"/>
    <mergeCell ref="O165:P165"/>
    <mergeCell ref="AA165:AE165"/>
    <mergeCell ref="AF165:AI165"/>
    <mergeCell ref="AJ165:AK165"/>
    <mergeCell ref="AV165:AZ165"/>
    <mergeCell ref="BA165:BD165"/>
    <mergeCell ref="BE165:BF165"/>
    <mergeCell ref="BQ165:BU165"/>
    <mergeCell ref="BV165:BY165"/>
    <mergeCell ref="BZ165:CA165"/>
    <mergeCell ref="CL165:CP165"/>
    <mergeCell ref="CQ165:CT165"/>
    <mergeCell ref="CU165:CV165"/>
    <mergeCell ref="DG165:DK165"/>
    <mergeCell ref="DL165:DO165"/>
    <mergeCell ref="DP165:DQ165"/>
    <mergeCell ref="EB165:EF165"/>
    <mergeCell ref="EG165:EJ165"/>
    <mergeCell ref="EK165:EL165"/>
    <mergeCell ref="F181:U181"/>
    <mergeCell ref="AA181:AP181"/>
    <mergeCell ref="AV181:BK181"/>
    <mergeCell ref="BQ181:CF181"/>
    <mergeCell ref="CL181:DA181"/>
    <mergeCell ref="DG181:DV181"/>
    <mergeCell ref="EB181:EQ181"/>
    <mergeCell ref="F182:J182"/>
    <mergeCell ref="K182:N182"/>
    <mergeCell ref="P182:R182"/>
    <mergeCell ref="AA182:AE182"/>
    <mergeCell ref="AF182:AI182"/>
    <mergeCell ref="AK182:AM182"/>
    <mergeCell ref="AV182:AZ182"/>
    <mergeCell ref="BA182:BD182"/>
    <mergeCell ref="BF182:BH182"/>
    <mergeCell ref="BQ182:BU182"/>
    <mergeCell ref="BV182:BY182"/>
    <mergeCell ref="CA182:CC182"/>
    <mergeCell ref="CL182:CP182"/>
    <mergeCell ref="CQ182:CT182"/>
    <mergeCell ref="CV182:CX182"/>
    <mergeCell ref="DG182:DK182"/>
    <mergeCell ref="DL182:DO182"/>
    <mergeCell ref="DQ182:DS182"/>
    <mergeCell ref="EB182:EF182"/>
    <mergeCell ref="EG182:EJ182"/>
    <mergeCell ref="EL182:EN182"/>
    <mergeCell ref="F204:U204"/>
    <mergeCell ref="AA204:AP204"/>
    <mergeCell ref="AV204:BK204"/>
    <mergeCell ref="BQ204:CF204"/>
    <mergeCell ref="CL204:DA204"/>
    <mergeCell ref="DG204:DV204"/>
    <mergeCell ref="EB204:EQ204"/>
    <mergeCell ref="F205:J205"/>
    <mergeCell ref="K205:N205"/>
    <mergeCell ref="P205:R205"/>
    <mergeCell ref="AA205:AE205"/>
    <mergeCell ref="AF205:AI205"/>
    <mergeCell ref="AK205:AM205"/>
    <mergeCell ref="AV205:AZ205"/>
    <mergeCell ref="BA205:BD205"/>
    <mergeCell ref="BF205:BH205"/>
    <mergeCell ref="BQ205:BU205"/>
    <mergeCell ref="BV205:BY205"/>
    <mergeCell ref="CA205:CC205"/>
    <mergeCell ref="CL205:CP205"/>
    <mergeCell ref="CQ205:CT205"/>
    <mergeCell ref="CV205:CX205"/>
    <mergeCell ref="DG205:DK205"/>
    <mergeCell ref="DL205:DO205"/>
    <mergeCell ref="DQ205:DS205"/>
    <mergeCell ref="EB205:EF205"/>
    <mergeCell ref="EG205:EJ205"/>
    <mergeCell ref="EL205:EN205"/>
    <mergeCell ref="F234:Q234"/>
    <mergeCell ref="AA234:AL234"/>
    <mergeCell ref="AV234:BG234"/>
    <mergeCell ref="BQ234:CB234"/>
    <mergeCell ref="CL234:CW234"/>
    <mergeCell ref="DG234:DR234"/>
    <mergeCell ref="EB234:EM234"/>
    <mergeCell ref="F235:J235"/>
    <mergeCell ref="K235:N235"/>
    <mergeCell ref="O235:P235"/>
    <mergeCell ref="AA235:AE235"/>
    <mergeCell ref="AF235:AI235"/>
    <mergeCell ref="AJ235:AK235"/>
    <mergeCell ref="AV235:AZ235"/>
    <mergeCell ref="BA235:BD235"/>
    <mergeCell ref="BE235:BF235"/>
    <mergeCell ref="BQ235:BU235"/>
    <mergeCell ref="BV235:BY235"/>
    <mergeCell ref="BZ235:CA235"/>
    <mergeCell ref="CL235:CP235"/>
    <mergeCell ref="CQ235:CT235"/>
    <mergeCell ref="CU235:CV235"/>
    <mergeCell ref="DG235:DK235"/>
    <mergeCell ref="DL235:DO235"/>
    <mergeCell ref="DP235:DQ235"/>
    <mergeCell ref="EB235:EF235"/>
    <mergeCell ref="EG235:EJ235"/>
    <mergeCell ref="EK235:EL235"/>
    <mergeCell ref="F254:Q254"/>
    <mergeCell ref="AA254:AL254"/>
    <mergeCell ref="AV254:BG254"/>
    <mergeCell ref="BQ254:CB254"/>
    <mergeCell ref="CL254:CW254"/>
    <mergeCell ref="DG254:DR254"/>
    <mergeCell ref="EB254:EM254"/>
    <mergeCell ref="F255:J255"/>
    <mergeCell ref="K255:N255"/>
    <mergeCell ref="O255:P255"/>
    <mergeCell ref="AA255:AE255"/>
    <mergeCell ref="AF255:AI255"/>
    <mergeCell ref="AJ255:AK255"/>
    <mergeCell ref="AV255:AZ255"/>
    <mergeCell ref="BA255:BD255"/>
    <mergeCell ref="BE255:BF255"/>
    <mergeCell ref="BQ255:BU255"/>
    <mergeCell ref="BV255:BY255"/>
    <mergeCell ref="BZ255:CA255"/>
    <mergeCell ref="CL255:CP255"/>
    <mergeCell ref="CQ255:CT255"/>
    <mergeCell ref="CU255:CV255"/>
    <mergeCell ref="DG255:DK255"/>
    <mergeCell ref="DL255:DO255"/>
    <mergeCell ref="DP255:DQ255"/>
    <mergeCell ref="EB255:EF255"/>
    <mergeCell ref="EG255:EJ255"/>
    <mergeCell ref="EK255:EL255"/>
    <mergeCell ref="F271:U271"/>
    <mergeCell ref="AA271:AP271"/>
    <mergeCell ref="AV271:BK271"/>
    <mergeCell ref="BQ271:CF271"/>
    <mergeCell ref="CL271:DA271"/>
    <mergeCell ref="DG271:DV271"/>
    <mergeCell ref="EB271:EQ271"/>
    <mergeCell ref="F272:J272"/>
    <mergeCell ref="K272:N272"/>
    <mergeCell ref="P272:R272"/>
    <mergeCell ref="AA272:AE272"/>
    <mergeCell ref="AF272:AI272"/>
    <mergeCell ref="AK272:AM272"/>
    <mergeCell ref="AV272:AZ272"/>
    <mergeCell ref="BA272:BD272"/>
    <mergeCell ref="BF272:BH272"/>
    <mergeCell ref="BQ272:BU272"/>
    <mergeCell ref="BV272:BY272"/>
    <mergeCell ref="CA272:CC272"/>
    <mergeCell ref="CL272:CP272"/>
    <mergeCell ref="CQ272:CT272"/>
    <mergeCell ref="CV272:CX272"/>
    <mergeCell ref="DG272:DK272"/>
    <mergeCell ref="DL272:DO272"/>
    <mergeCell ref="DQ272:DS272"/>
    <mergeCell ref="EB272:EF272"/>
    <mergeCell ref="EG272:EJ272"/>
    <mergeCell ref="EL272:EN272"/>
    <mergeCell ref="F294:U294"/>
    <mergeCell ref="AA294:AP294"/>
    <mergeCell ref="AV294:BK294"/>
    <mergeCell ref="BQ294:CF294"/>
    <mergeCell ref="CL294:DA294"/>
    <mergeCell ref="DG294:DV294"/>
    <mergeCell ref="EB294:EQ294"/>
    <mergeCell ref="F295:J295"/>
    <mergeCell ref="K295:N295"/>
    <mergeCell ref="P295:R295"/>
    <mergeCell ref="AA295:AE295"/>
    <mergeCell ref="AF295:AI295"/>
    <mergeCell ref="AK295:AM295"/>
    <mergeCell ref="AV295:AZ295"/>
    <mergeCell ref="BA295:BD295"/>
    <mergeCell ref="BF295:BH295"/>
    <mergeCell ref="BQ295:BU295"/>
    <mergeCell ref="BV295:BY295"/>
    <mergeCell ref="CA295:CC295"/>
    <mergeCell ref="CL295:CP295"/>
    <mergeCell ref="CQ295:CT295"/>
    <mergeCell ref="CV295:CX295"/>
    <mergeCell ref="DG295:DK295"/>
    <mergeCell ref="DL295:DO295"/>
    <mergeCell ref="DQ295:DS295"/>
    <mergeCell ref="EB295:EF295"/>
    <mergeCell ref="EG295:EJ295"/>
    <mergeCell ref="EL295:EN295"/>
    <mergeCell ref="F324:Q324"/>
    <mergeCell ref="AA324:AL324"/>
    <mergeCell ref="AV324:BG324"/>
    <mergeCell ref="BQ324:CB324"/>
    <mergeCell ref="CL324:CW324"/>
    <mergeCell ref="DG324:DR324"/>
    <mergeCell ref="EB324:EM324"/>
    <mergeCell ref="F325:J325"/>
    <mergeCell ref="K325:N325"/>
    <mergeCell ref="O325:P325"/>
    <mergeCell ref="AA325:AE325"/>
    <mergeCell ref="AF325:AI325"/>
    <mergeCell ref="AJ325:AK325"/>
    <mergeCell ref="AV325:AZ325"/>
    <mergeCell ref="BA325:BD325"/>
    <mergeCell ref="BE325:BF325"/>
    <mergeCell ref="BQ325:BU325"/>
    <mergeCell ref="BV325:BY325"/>
    <mergeCell ref="BZ325:CA325"/>
    <mergeCell ref="CL325:CP325"/>
    <mergeCell ref="CQ325:CT325"/>
    <mergeCell ref="CU325:CV325"/>
    <mergeCell ref="DG325:DK325"/>
    <mergeCell ref="DL325:DO325"/>
    <mergeCell ref="DP325:DQ325"/>
    <mergeCell ref="EB325:EF325"/>
    <mergeCell ref="EG325:EJ325"/>
    <mergeCell ref="EK325:EL325"/>
    <mergeCell ref="F344:Q344"/>
    <mergeCell ref="AA344:AL344"/>
    <mergeCell ref="AV344:BG344"/>
    <mergeCell ref="BQ344:CB344"/>
    <mergeCell ref="CL344:CW344"/>
    <mergeCell ref="DG344:DR344"/>
    <mergeCell ref="EB344:EM344"/>
    <mergeCell ref="F345:J345"/>
    <mergeCell ref="K345:N345"/>
    <mergeCell ref="O345:P345"/>
    <mergeCell ref="AA345:AE345"/>
    <mergeCell ref="AF345:AI345"/>
    <mergeCell ref="AJ345:AK345"/>
    <mergeCell ref="AV345:AZ345"/>
    <mergeCell ref="BA345:BD345"/>
    <mergeCell ref="BE345:BF345"/>
    <mergeCell ref="BQ345:BU345"/>
    <mergeCell ref="BV345:BY345"/>
    <mergeCell ref="BZ345:CA345"/>
    <mergeCell ref="CL345:CP345"/>
    <mergeCell ref="CQ345:CT345"/>
    <mergeCell ref="CU345:CV345"/>
    <mergeCell ref="DG345:DK345"/>
    <mergeCell ref="DL345:DO345"/>
    <mergeCell ref="DP345:DQ345"/>
    <mergeCell ref="EB345:EF345"/>
    <mergeCell ref="EG345:EJ345"/>
    <mergeCell ref="EK345:EL345"/>
    <mergeCell ref="F361:U361"/>
    <mergeCell ref="AA361:AP361"/>
    <mergeCell ref="AV361:BK361"/>
    <mergeCell ref="BQ361:CF361"/>
    <mergeCell ref="CL361:DA361"/>
    <mergeCell ref="DG361:DV361"/>
    <mergeCell ref="EB361:EQ361"/>
    <mergeCell ref="F362:J362"/>
    <mergeCell ref="K362:N362"/>
    <mergeCell ref="P362:R362"/>
    <mergeCell ref="AA362:AE362"/>
    <mergeCell ref="AF362:AI362"/>
    <mergeCell ref="AK362:AM362"/>
    <mergeCell ref="AV362:AZ362"/>
    <mergeCell ref="BA362:BD362"/>
    <mergeCell ref="BF362:BH362"/>
    <mergeCell ref="BQ362:BU362"/>
    <mergeCell ref="BV362:BY362"/>
    <mergeCell ref="CA362:CC362"/>
    <mergeCell ref="CL362:CP362"/>
    <mergeCell ref="CQ362:CT362"/>
    <mergeCell ref="CV362:CX362"/>
    <mergeCell ref="DG362:DK362"/>
    <mergeCell ref="DL362:DO362"/>
    <mergeCell ref="DQ362:DS362"/>
    <mergeCell ref="EB362:EF362"/>
    <mergeCell ref="EG362:EJ362"/>
    <mergeCell ref="EL362:EN362"/>
    <mergeCell ref="F384:U384"/>
    <mergeCell ref="AA384:AP384"/>
    <mergeCell ref="AV384:BK384"/>
    <mergeCell ref="BQ384:CF384"/>
    <mergeCell ref="CL384:DA384"/>
    <mergeCell ref="DG384:DV384"/>
    <mergeCell ref="EB384:EQ384"/>
    <mergeCell ref="F385:J385"/>
    <mergeCell ref="K385:N385"/>
    <mergeCell ref="P385:R385"/>
    <mergeCell ref="AA385:AE385"/>
    <mergeCell ref="AF385:AI385"/>
    <mergeCell ref="AK385:AM385"/>
    <mergeCell ref="AV385:AZ385"/>
    <mergeCell ref="BA385:BD385"/>
    <mergeCell ref="BF385:BH385"/>
    <mergeCell ref="BQ385:BU385"/>
    <mergeCell ref="BV385:BY385"/>
    <mergeCell ref="CA385:CC385"/>
    <mergeCell ref="CL385:CP385"/>
    <mergeCell ref="CQ385:CT385"/>
    <mergeCell ref="CV385:CX385"/>
    <mergeCell ref="DG385:DK385"/>
    <mergeCell ref="DL385:DO385"/>
    <mergeCell ref="DQ385:DS385"/>
    <mergeCell ref="EB385:EF385"/>
    <mergeCell ref="EG385:EJ385"/>
    <mergeCell ref="EL385:EN385"/>
    <mergeCell ref="F414:Q414"/>
    <mergeCell ref="AA414:AL414"/>
    <mergeCell ref="AV414:BG414"/>
    <mergeCell ref="BQ414:CB414"/>
    <mergeCell ref="CL414:CW414"/>
    <mergeCell ref="DG414:DR414"/>
    <mergeCell ref="EB414:EM414"/>
    <mergeCell ref="F415:J415"/>
    <mergeCell ref="K415:N415"/>
    <mergeCell ref="O415:P415"/>
    <mergeCell ref="AA415:AE415"/>
    <mergeCell ref="AF415:AI415"/>
    <mergeCell ref="AJ415:AK415"/>
    <mergeCell ref="AV415:AZ415"/>
    <mergeCell ref="BA415:BD415"/>
    <mergeCell ref="BE415:BF415"/>
    <mergeCell ref="BQ415:BU415"/>
    <mergeCell ref="BV415:BY415"/>
    <mergeCell ref="BZ415:CA415"/>
    <mergeCell ref="CL415:CP415"/>
    <mergeCell ref="CQ415:CT415"/>
    <mergeCell ref="CU415:CV415"/>
    <mergeCell ref="DG415:DK415"/>
    <mergeCell ref="DL415:DO415"/>
    <mergeCell ref="DP415:DQ415"/>
    <mergeCell ref="EB415:EF415"/>
    <mergeCell ref="EG415:EJ415"/>
    <mergeCell ref="EK415:EL415"/>
    <mergeCell ref="F434:Q434"/>
    <mergeCell ref="AA434:AL434"/>
    <mergeCell ref="AV434:BG434"/>
    <mergeCell ref="BQ434:CB434"/>
    <mergeCell ref="CL434:CW434"/>
    <mergeCell ref="DG434:DR434"/>
    <mergeCell ref="EB434:EM434"/>
    <mergeCell ref="F435:J435"/>
    <mergeCell ref="K435:N435"/>
    <mergeCell ref="O435:P435"/>
    <mergeCell ref="AA435:AE435"/>
    <mergeCell ref="AF435:AI435"/>
    <mergeCell ref="AJ435:AK435"/>
    <mergeCell ref="AV435:AZ435"/>
    <mergeCell ref="BA435:BD435"/>
    <mergeCell ref="BE435:BF435"/>
    <mergeCell ref="BQ435:BU435"/>
    <mergeCell ref="BV435:BY435"/>
    <mergeCell ref="BZ435:CA435"/>
    <mergeCell ref="CL435:CP435"/>
    <mergeCell ref="CQ435:CT435"/>
    <mergeCell ref="CU435:CV435"/>
    <mergeCell ref="DG435:DK435"/>
    <mergeCell ref="DL435:DO435"/>
    <mergeCell ref="DP435:DQ435"/>
    <mergeCell ref="EB435:EF435"/>
    <mergeCell ref="EG435:EJ435"/>
    <mergeCell ref="EK435:EL435"/>
    <mergeCell ref="F451:U451"/>
    <mergeCell ref="AA451:AP451"/>
    <mergeCell ref="AV451:BK451"/>
    <mergeCell ref="BQ451:CF451"/>
    <mergeCell ref="CL451:DA451"/>
    <mergeCell ref="DG451:DV451"/>
    <mergeCell ref="EB451:EQ451"/>
    <mergeCell ref="F452:J452"/>
    <mergeCell ref="K452:N452"/>
    <mergeCell ref="P452:R452"/>
    <mergeCell ref="AA452:AE452"/>
    <mergeCell ref="AF452:AI452"/>
    <mergeCell ref="AK452:AM452"/>
    <mergeCell ref="AV452:AZ452"/>
    <mergeCell ref="BA452:BD452"/>
    <mergeCell ref="BF452:BH452"/>
    <mergeCell ref="BQ452:BU452"/>
    <mergeCell ref="BV452:BY452"/>
    <mergeCell ref="CA452:CC452"/>
    <mergeCell ref="CL452:CP452"/>
    <mergeCell ref="CQ452:CT452"/>
    <mergeCell ref="CV452:CX452"/>
    <mergeCell ref="DG452:DK452"/>
    <mergeCell ref="DL452:DO452"/>
    <mergeCell ref="DQ452:DS452"/>
    <mergeCell ref="EB452:EF452"/>
    <mergeCell ref="EG452:EJ452"/>
    <mergeCell ref="EL452:EN452"/>
    <mergeCell ref="F474:U474"/>
    <mergeCell ref="AA474:AP474"/>
    <mergeCell ref="AV474:BK474"/>
    <mergeCell ref="BQ474:CF474"/>
    <mergeCell ref="CL474:DA474"/>
    <mergeCell ref="DG474:DV474"/>
    <mergeCell ref="EB474:EQ474"/>
    <mergeCell ref="F475:J475"/>
    <mergeCell ref="K475:N475"/>
    <mergeCell ref="P475:R475"/>
    <mergeCell ref="AA475:AE475"/>
    <mergeCell ref="AF475:AI475"/>
    <mergeCell ref="AK475:AM475"/>
    <mergeCell ref="AV475:AZ475"/>
    <mergeCell ref="BA475:BD475"/>
    <mergeCell ref="BF475:BH475"/>
    <mergeCell ref="BQ475:BU475"/>
    <mergeCell ref="BV475:BY475"/>
    <mergeCell ref="CA475:CC475"/>
    <mergeCell ref="CL475:CP475"/>
    <mergeCell ref="CQ475:CT475"/>
    <mergeCell ref="CV475:CX475"/>
    <mergeCell ref="DG475:DK475"/>
    <mergeCell ref="DL475:DO475"/>
    <mergeCell ref="DQ475:DS475"/>
    <mergeCell ref="EB475:EF475"/>
    <mergeCell ref="EG475:EJ475"/>
    <mergeCell ref="EL475:EN475"/>
    <mergeCell ref="F504:Q504"/>
    <mergeCell ref="AA504:AL504"/>
    <mergeCell ref="AV504:BG504"/>
    <mergeCell ref="BQ504:CB504"/>
    <mergeCell ref="CL504:CW504"/>
    <mergeCell ref="DG504:DR504"/>
    <mergeCell ref="EB504:EM504"/>
    <mergeCell ref="F505:J505"/>
    <mergeCell ref="K505:N505"/>
    <mergeCell ref="O505:P505"/>
    <mergeCell ref="AA505:AE505"/>
    <mergeCell ref="AF505:AI505"/>
    <mergeCell ref="AJ505:AK505"/>
    <mergeCell ref="AV505:AZ505"/>
    <mergeCell ref="BA505:BD505"/>
    <mergeCell ref="BE505:BF505"/>
    <mergeCell ref="BQ505:BU505"/>
    <mergeCell ref="BV505:BY505"/>
    <mergeCell ref="BZ505:CA505"/>
    <mergeCell ref="CL505:CP505"/>
    <mergeCell ref="CQ505:CT505"/>
    <mergeCell ref="CU505:CV505"/>
    <mergeCell ref="DG505:DK505"/>
    <mergeCell ref="DL505:DO505"/>
    <mergeCell ref="DP505:DQ505"/>
    <mergeCell ref="EB505:EF505"/>
    <mergeCell ref="EG505:EJ505"/>
    <mergeCell ref="EK505:EL505"/>
    <mergeCell ref="F524:Q524"/>
    <mergeCell ref="AA524:AL524"/>
    <mergeCell ref="AV524:BG524"/>
    <mergeCell ref="BQ524:CB524"/>
    <mergeCell ref="CL524:CW524"/>
    <mergeCell ref="DG524:DR524"/>
    <mergeCell ref="EB524:EM524"/>
    <mergeCell ref="F525:J525"/>
    <mergeCell ref="K525:N525"/>
    <mergeCell ref="O525:P525"/>
    <mergeCell ref="AA525:AE525"/>
    <mergeCell ref="AF525:AI525"/>
    <mergeCell ref="AJ525:AK525"/>
    <mergeCell ref="AV525:AZ525"/>
    <mergeCell ref="BA525:BD525"/>
    <mergeCell ref="BE525:BF525"/>
    <mergeCell ref="BQ525:BU525"/>
    <mergeCell ref="BV525:BY525"/>
    <mergeCell ref="BZ525:CA525"/>
    <mergeCell ref="CL525:CP525"/>
    <mergeCell ref="CQ525:CT525"/>
    <mergeCell ref="CU525:CV525"/>
    <mergeCell ref="DG525:DK525"/>
    <mergeCell ref="DL525:DO525"/>
    <mergeCell ref="DP525:DQ525"/>
    <mergeCell ref="EB525:EF525"/>
    <mergeCell ref="EG525:EJ525"/>
    <mergeCell ref="EK525:EL525"/>
    <mergeCell ref="F541:U541"/>
    <mergeCell ref="AA541:AP541"/>
    <mergeCell ref="AV541:BK541"/>
    <mergeCell ref="BQ541:CF541"/>
    <mergeCell ref="CL541:DA541"/>
    <mergeCell ref="DG541:DV541"/>
    <mergeCell ref="EB541:EQ541"/>
    <mergeCell ref="F542:J542"/>
    <mergeCell ref="K542:N542"/>
    <mergeCell ref="P542:R542"/>
    <mergeCell ref="AA542:AE542"/>
    <mergeCell ref="AF542:AI542"/>
    <mergeCell ref="AK542:AM542"/>
    <mergeCell ref="AV542:AZ542"/>
    <mergeCell ref="BA542:BD542"/>
    <mergeCell ref="BF542:BH542"/>
    <mergeCell ref="BQ542:BU542"/>
    <mergeCell ref="BV542:BY542"/>
    <mergeCell ref="CA542:CC542"/>
    <mergeCell ref="CL542:CP542"/>
    <mergeCell ref="CQ542:CT542"/>
    <mergeCell ref="CV542:CX542"/>
    <mergeCell ref="DG542:DK542"/>
    <mergeCell ref="DL542:DO542"/>
    <mergeCell ref="DQ542:DS542"/>
    <mergeCell ref="EB542:EF542"/>
    <mergeCell ref="EG542:EJ542"/>
    <mergeCell ref="EL542:EN542"/>
    <mergeCell ref="F564:U564"/>
    <mergeCell ref="AA564:AP564"/>
    <mergeCell ref="AV564:BK564"/>
    <mergeCell ref="BQ564:CF564"/>
    <mergeCell ref="CL564:DA564"/>
    <mergeCell ref="DG564:DV564"/>
    <mergeCell ref="EB564:EQ564"/>
    <mergeCell ref="F565:J565"/>
    <mergeCell ref="K565:N565"/>
    <mergeCell ref="P565:R565"/>
    <mergeCell ref="AA565:AE565"/>
    <mergeCell ref="AF565:AI565"/>
    <mergeCell ref="AK565:AM565"/>
    <mergeCell ref="AV565:AZ565"/>
    <mergeCell ref="BA565:BD565"/>
    <mergeCell ref="BF565:BH565"/>
    <mergeCell ref="BQ565:BU565"/>
    <mergeCell ref="BV565:BY565"/>
    <mergeCell ref="CA565:CC565"/>
    <mergeCell ref="CL565:CP565"/>
    <mergeCell ref="CQ565:CT565"/>
    <mergeCell ref="CV565:CX565"/>
    <mergeCell ref="DG565:DK565"/>
    <mergeCell ref="DL565:DO565"/>
    <mergeCell ref="DQ565:DS565"/>
    <mergeCell ref="EB565:EF565"/>
    <mergeCell ref="EG565:EJ565"/>
    <mergeCell ref="EL565:EN565"/>
    <mergeCell ref="F594:Q594"/>
    <mergeCell ref="AA594:AL594"/>
    <mergeCell ref="AV594:BG594"/>
    <mergeCell ref="BQ594:CB594"/>
    <mergeCell ref="CL594:CW594"/>
    <mergeCell ref="DG594:DR594"/>
    <mergeCell ref="EB594:EM594"/>
    <mergeCell ref="F595:J595"/>
    <mergeCell ref="K595:N595"/>
    <mergeCell ref="O595:P595"/>
    <mergeCell ref="AA595:AE595"/>
    <mergeCell ref="AF595:AI595"/>
    <mergeCell ref="AJ595:AK595"/>
    <mergeCell ref="AV595:AZ595"/>
    <mergeCell ref="BA595:BD595"/>
    <mergeCell ref="BE595:BF595"/>
    <mergeCell ref="BQ595:BU595"/>
    <mergeCell ref="BV595:BY595"/>
    <mergeCell ref="BZ595:CA595"/>
    <mergeCell ref="CL595:CP595"/>
    <mergeCell ref="CQ595:CT595"/>
    <mergeCell ref="CU595:CV595"/>
    <mergeCell ref="DG595:DK595"/>
    <mergeCell ref="DL595:DO595"/>
    <mergeCell ref="DP595:DQ595"/>
    <mergeCell ref="EB595:EF595"/>
    <mergeCell ref="EG595:EJ595"/>
    <mergeCell ref="EK595:EL595"/>
    <mergeCell ref="F614:Q614"/>
    <mergeCell ref="AA614:AL614"/>
    <mergeCell ref="AV614:BG614"/>
    <mergeCell ref="BQ614:CB614"/>
    <mergeCell ref="CL614:CW614"/>
    <mergeCell ref="DG614:DR614"/>
    <mergeCell ref="EB614:EM614"/>
    <mergeCell ref="F615:J615"/>
    <mergeCell ref="K615:N615"/>
    <mergeCell ref="O615:P615"/>
    <mergeCell ref="AA615:AE615"/>
    <mergeCell ref="AF615:AI615"/>
    <mergeCell ref="AJ615:AK615"/>
    <mergeCell ref="AV615:AZ615"/>
    <mergeCell ref="BA615:BD615"/>
    <mergeCell ref="BE615:BF615"/>
    <mergeCell ref="BQ615:BU615"/>
    <mergeCell ref="BV615:BY615"/>
    <mergeCell ref="BZ615:CA615"/>
    <mergeCell ref="CL615:CP615"/>
    <mergeCell ref="CQ615:CT615"/>
    <mergeCell ref="CU615:CV615"/>
    <mergeCell ref="DG615:DK615"/>
    <mergeCell ref="DL615:DO615"/>
    <mergeCell ref="DP615:DQ615"/>
    <mergeCell ref="EB615:EF615"/>
    <mergeCell ref="EG615:EJ615"/>
    <mergeCell ref="EK615:EL615"/>
    <mergeCell ref="F631:U631"/>
    <mergeCell ref="AA631:AP631"/>
    <mergeCell ref="AV631:BK631"/>
    <mergeCell ref="BQ631:CF631"/>
    <mergeCell ref="CL631:DA631"/>
    <mergeCell ref="DG631:DV631"/>
    <mergeCell ref="EB631:EQ631"/>
    <mergeCell ref="F632:J632"/>
    <mergeCell ref="K632:N632"/>
    <mergeCell ref="P632:R632"/>
    <mergeCell ref="AA632:AE632"/>
    <mergeCell ref="AF632:AI632"/>
    <mergeCell ref="AK632:AM632"/>
    <mergeCell ref="AV632:AZ632"/>
    <mergeCell ref="BA632:BD632"/>
    <mergeCell ref="BF632:BH632"/>
    <mergeCell ref="BQ632:BU632"/>
    <mergeCell ref="BV632:BY632"/>
    <mergeCell ref="CA632:CC632"/>
    <mergeCell ref="CL632:CP632"/>
    <mergeCell ref="CQ632:CT632"/>
    <mergeCell ref="CV632:CX632"/>
    <mergeCell ref="DG632:DK632"/>
    <mergeCell ref="DL632:DO632"/>
    <mergeCell ref="DQ632:DS632"/>
    <mergeCell ref="EB632:EF632"/>
    <mergeCell ref="EG632:EJ632"/>
    <mergeCell ref="EL632:EN632"/>
    <mergeCell ref="F666:U666"/>
    <mergeCell ref="AA666:AP666"/>
    <mergeCell ref="AV666:BK666"/>
    <mergeCell ref="BQ666:CF666"/>
    <mergeCell ref="CL666:DA666"/>
    <mergeCell ref="DG666:DV666"/>
    <mergeCell ref="EB666:EQ666"/>
    <mergeCell ref="F667:J667"/>
    <mergeCell ref="K667:N667"/>
    <mergeCell ref="P667:R667"/>
    <mergeCell ref="AA667:AE667"/>
    <mergeCell ref="AF667:AI667"/>
    <mergeCell ref="AK667:AM667"/>
    <mergeCell ref="AV667:AZ667"/>
    <mergeCell ref="BA667:BD667"/>
    <mergeCell ref="BF667:BH667"/>
    <mergeCell ref="BQ667:BU667"/>
    <mergeCell ref="BV667:BY667"/>
    <mergeCell ref="CA667:CC667"/>
    <mergeCell ref="CL667:CP667"/>
    <mergeCell ref="CQ667:CT667"/>
    <mergeCell ref="CV667:CX667"/>
    <mergeCell ref="DG667:DK667"/>
    <mergeCell ref="DL667:DO667"/>
    <mergeCell ref="DQ667:DS667"/>
    <mergeCell ref="EB667:EF667"/>
    <mergeCell ref="EG667:EJ667"/>
    <mergeCell ref="EL667:EN667"/>
    <mergeCell ref="F696:Q696"/>
    <mergeCell ref="AA696:AL696"/>
    <mergeCell ref="AV696:BG696"/>
    <mergeCell ref="BQ696:CB696"/>
    <mergeCell ref="CL696:CW696"/>
    <mergeCell ref="DG696:DR696"/>
    <mergeCell ref="EB696:EM696"/>
    <mergeCell ref="F697:J697"/>
    <mergeCell ref="K697:N697"/>
    <mergeCell ref="O697:P697"/>
    <mergeCell ref="AA697:AE697"/>
    <mergeCell ref="AF697:AI697"/>
    <mergeCell ref="AJ697:AK697"/>
    <mergeCell ref="AV697:AZ697"/>
    <mergeCell ref="BA697:BD697"/>
    <mergeCell ref="BE697:BF697"/>
    <mergeCell ref="BQ697:BU697"/>
    <mergeCell ref="BV697:BY697"/>
    <mergeCell ref="BZ697:CA697"/>
    <mergeCell ref="CL697:CP697"/>
    <mergeCell ref="CQ697:CT697"/>
    <mergeCell ref="CU697:CV697"/>
    <mergeCell ref="DG697:DK697"/>
    <mergeCell ref="DL697:DO697"/>
    <mergeCell ref="DP697:DQ697"/>
    <mergeCell ref="EB697:EF697"/>
    <mergeCell ref="EG697:EJ697"/>
    <mergeCell ref="EK697:EL697"/>
    <mergeCell ref="F716:Q716"/>
    <mergeCell ref="AA716:AL716"/>
    <mergeCell ref="AV716:BG716"/>
    <mergeCell ref="BQ716:CB716"/>
    <mergeCell ref="CL716:CW716"/>
    <mergeCell ref="DG716:DR716"/>
    <mergeCell ref="EB716:EM716"/>
    <mergeCell ref="F717:J717"/>
    <mergeCell ref="K717:N717"/>
    <mergeCell ref="O717:P717"/>
    <mergeCell ref="AA717:AE717"/>
    <mergeCell ref="AF717:AI717"/>
    <mergeCell ref="AJ717:AK717"/>
    <mergeCell ref="AV717:AZ717"/>
    <mergeCell ref="BA717:BD717"/>
    <mergeCell ref="BE717:BF717"/>
    <mergeCell ref="BQ717:BU717"/>
    <mergeCell ref="BV717:BY717"/>
    <mergeCell ref="BZ717:CA717"/>
    <mergeCell ref="CL717:CP717"/>
    <mergeCell ref="CQ717:CT717"/>
    <mergeCell ref="CU717:CV717"/>
    <mergeCell ref="DG717:DK717"/>
    <mergeCell ref="DL717:DO717"/>
    <mergeCell ref="DP717:DQ717"/>
    <mergeCell ref="EB717:EF717"/>
    <mergeCell ref="EG717:EJ717"/>
    <mergeCell ref="EK717:EL717"/>
    <mergeCell ref="O2:O3"/>
    <mergeCell ref="O25:O26"/>
    <mergeCell ref="O92:O93"/>
    <mergeCell ref="O115:O116"/>
    <mergeCell ref="O182:O183"/>
    <mergeCell ref="O205:O206"/>
    <mergeCell ref="O272:O273"/>
    <mergeCell ref="O295:O296"/>
    <mergeCell ref="O362:O363"/>
    <mergeCell ref="O385:O386"/>
    <mergeCell ref="O452:O453"/>
    <mergeCell ref="O475:O476"/>
    <mergeCell ref="O542:O543"/>
    <mergeCell ref="O565:O566"/>
    <mergeCell ref="O632:O633"/>
    <mergeCell ref="O667:O668"/>
    <mergeCell ref="Q55:Q56"/>
    <mergeCell ref="Q75:Q76"/>
    <mergeCell ref="Q145:Q146"/>
    <mergeCell ref="Q165:Q166"/>
    <mergeCell ref="Q235:Q236"/>
    <mergeCell ref="Q255:Q256"/>
    <mergeCell ref="Q325:Q326"/>
    <mergeCell ref="Q345:Q346"/>
    <mergeCell ref="Q415:Q416"/>
    <mergeCell ref="Q435:Q436"/>
    <mergeCell ref="Q505:Q506"/>
    <mergeCell ref="Q525:Q526"/>
    <mergeCell ref="Q595:Q596"/>
    <mergeCell ref="Q615:Q616"/>
    <mergeCell ref="Q697:Q698"/>
    <mergeCell ref="Q717:Q718"/>
    <mergeCell ref="T2:T3"/>
    <mergeCell ref="T25:T26"/>
    <mergeCell ref="T92:T93"/>
    <mergeCell ref="T115:T116"/>
    <mergeCell ref="T182:T183"/>
    <mergeCell ref="T205:T206"/>
    <mergeCell ref="T272:T273"/>
    <mergeCell ref="T295:T296"/>
    <mergeCell ref="T362:T363"/>
    <mergeCell ref="T385:T386"/>
    <mergeCell ref="T452:T453"/>
    <mergeCell ref="T475:T476"/>
    <mergeCell ref="T542:T543"/>
    <mergeCell ref="T565:T566"/>
    <mergeCell ref="T632:T633"/>
    <mergeCell ref="T667:T668"/>
    <mergeCell ref="U2:U3"/>
    <mergeCell ref="U25:U26"/>
    <mergeCell ref="U92:U93"/>
    <mergeCell ref="U115:U116"/>
    <mergeCell ref="U182:U183"/>
    <mergeCell ref="U205:U206"/>
    <mergeCell ref="U272:U273"/>
    <mergeCell ref="U295:U296"/>
    <mergeCell ref="U362:U363"/>
    <mergeCell ref="U385:U386"/>
    <mergeCell ref="U452:U453"/>
    <mergeCell ref="U475:U476"/>
    <mergeCell ref="U542:U543"/>
    <mergeCell ref="U565:U566"/>
    <mergeCell ref="U632:U633"/>
    <mergeCell ref="U667:U668"/>
    <mergeCell ref="AJ2:AJ3"/>
    <mergeCell ref="AJ25:AJ26"/>
    <mergeCell ref="AJ92:AJ93"/>
    <mergeCell ref="AJ115:AJ116"/>
    <mergeCell ref="AJ182:AJ183"/>
    <mergeCell ref="AJ205:AJ206"/>
    <mergeCell ref="AJ272:AJ273"/>
    <mergeCell ref="AJ295:AJ296"/>
    <mergeCell ref="AJ362:AJ363"/>
    <mergeCell ref="AJ385:AJ386"/>
    <mergeCell ref="AJ452:AJ453"/>
    <mergeCell ref="AJ475:AJ476"/>
    <mergeCell ref="AJ542:AJ543"/>
    <mergeCell ref="AJ565:AJ566"/>
    <mergeCell ref="AJ632:AJ633"/>
    <mergeCell ref="AJ667:AJ668"/>
    <mergeCell ref="AL55:AL56"/>
    <mergeCell ref="AL75:AL76"/>
    <mergeCell ref="AL145:AL146"/>
    <mergeCell ref="AL165:AL166"/>
    <mergeCell ref="AL235:AL236"/>
    <mergeCell ref="AL255:AL256"/>
    <mergeCell ref="AL325:AL326"/>
    <mergeCell ref="AL345:AL346"/>
    <mergeCell ref="AL415:AL416"/>
    <mergeCell ref="AL435:AL436"/>
    <mergeCell ref="AL505:AL506"/>
    <mergeCell ref="AL525:AL526"/>
    <mergeCell ref="AL595:AL596"/>
    <mergeCell ref="AL615:AL616"/>
    <mergeCell ref="AL697:AL698"/>
    <mergeCell ref="AL717:AL718"/>
    <mergeCell ref="AO2:AO3"/>
    <mergeCell ref="AO25:AO26"/>
    <mergeCell ref="AO92:AO93"/>
    <mergeCell ref="AO115:AO116"/>
    <mergeCell ref="AO182:AO183"/>
    <mergeCell ref="AO205:AO206"/>
    <mergeCell ref="AO272:AO273"/>
    <mergeCell ref="AO295:AO296"/>
    <mergeCell ref="AO362:AO363"/>
    <mergeCell ref="AO385:AO386"/>
    <mergeCell ref="AO452:AO453"/>
    <mergeCell ref="AO475:AO476"/>
    <mergeCell ref="AO542:AO543"/>
    <mergeCell ref="AO565:AO566"/>
    <mergeCell ref="AO632:AO633"/>
    <mergeCell ref="AO667:AO668"/>
    <mergeCell ref="AP2:AP3"/>
    <mergeCell ref="AP25:AP26"/>
    <mergeCell ref="AP92:AP93"/>
    <mergeCell ref="AP115:AP116"/>
    <mergeCell ref="AP182:AP183"/>
    <mergeCell ref="AP205:AP206"/>
    <mergeCell ref="AP272:AP273"/>
    <mergeCell ref="AP295:AP296"/>
    <mergeCell ref="AP362:AP363"/>
    <mergeCell ref="AP385:AP386"/>
    <mergeCell ref="AP452:AP453"/>
    <mergeCell ref="AP475:AP476"/>
    <mergeCell ref="AP542:AP543"/>
    <mergeCell ref="AP565:AP566"/>
    <mergeCell ref="AP632:AP633"/>
    <mergeCell ref="AP667:AP668"/>
    <mergeCell ref="BE2:BE3"/>
    <mergeCell ref="BE25:BE26"/>
    <mergeCell ref="BE92:BE93"/>
    <mergeCell ref="BE115:BE116"/>
    <mergeCell ref="BE182:BE183"/>
    <mergeCell ref="BE205:BE206"/>
    <mergeCell ref="BE272:BE273"/>
    <mergeCell ref="BE295:BE296"/>
    <mergeCell ref="BE362:BE363"/>
    <mergeCell ref="BE385:BE386"/>
    <mergeCell ref="BE452:BE453"/>
    <mergeCell ref="BE475:BE476"/>
    <mergeCell ref="BE542:BE543"/>
    <mergeCell ref="BE565:BE566"/>
    <mergeCell ref="BE632:BE633"/>
    <mergeCell ref="BE667:BE668"/>
    <mergeCell ref="BG55:BG56"/>
    <mergeCell ref="BG75:BG76"/>
    <mergeCell ref="BG145:BG146"/>
    <mergeCell ref="BG165:BG166"/>
    <mergeCell ref="BG235:BG236"/>
    <mergeCell ref="BG255:BG256"/>
    <mergeCell ref="BG325:BG326"/>
    <mergeCell ref="BG345:BG346"/>
    <mergeCell ref="BG415:BG416"/>
    <mergeCell ref="BG435:BG436"/>
    <mergeCell ref="BG505:BG506"/>
    <mergeCell ref="BG525:BG526"/>
    <mergeCell ref="BG595:BG596"/>
    <mergeCell ref="BG615:BG616"/>
    <mergeCell ref="BG697:BG698"/>
    <mergeCell ref="BG717:BG718"/>
    <mergeCell ref="BJ2:BJ3"/>
    <mergeCell ref="BJ25:BJ26"/>
    <mergeCell ref="BJ92:BJ93"/>
    <mergeCell ref="BJ115:BJ116"/>
    <mergeCell ref="BJ182:BJ183"/>
    <mergeCell ref="BJ205:BJ206"/>
    <mergeCell ref="BJ272:BJ273"/>
    <mergeCell ref="BJ295:BJ296"/>
    <mergeCell ref="BJ362:BJ363"/>
    <mergeCell ref="BJ385:BJ386"/>
    <mergeCell ref="BJ452:BJ453"/>
    <mergeCell ref="BJ475:BJ476"/>
    <mergeCell ref="BJ542:BJ543"/>
    <mergeCell ref="BJ565:BJ566"/>
    <mergeCell ref="BJ632:BJ633"/>
    <mergeCell ref="BJ667:BJ668"/>
    <mergeCell ref="BK2:BK3"/>
    <mergeCell ref="BK25:BK26"/>
    <mergeCell ref="BK92:BK93"/>
    <mergeCell ref="BK115:BK116"/>
    <mergeCell ref="BK182:BK183"/>
    <mergeCell ref="BK205:BK206"/>
    <mergeCell ref="BK272:BK273"/>
    <mergeCell ref="BK295:BK296"/>
    <mergeCell ref="BK362:BK363"/>
    <mergeCell ref="BK385:BK386"/>
    <mergeCell ref="BK452:BK453"/>
    <mergeCell ref="BK475:BK476"/>
    <mergeCell ref="BK542:BK543"/>
    <mergeCell ref="BK565:BK566"/>
    <mergeCell ref="BK632:BK633"/>
    <mergeCell ref="BK667:BK668"/>
    <mergeCell ref="BZ2:BZ3"/>
    <mergeCell ref="BZ25:BZ26"/>
    <mergeCell ref="BZ92:BZ93"/>
    <mergeCell ref="BZ115:BZ116"/>
    <mergeCell ref="BZ182:BZ183"/>
    <mergeCell ref="BZ205:BZ206"/>
    <mergeCell ref="BZ272:BZ273"/>
    <mergeCell ref="BZ295:BZ296"/>
    <mergeCell ref="BZ362:BZ363"/>
    <mergeCell ref="BZ385:BZ386"/>
    <mergeCell ref="BZ452:BZ453"/>
    <mergeCell ref="BZ475:BZ476"/>
    <mergeCell ref="BZ542:BZ543"/>
    <mergeCell ref="BZ565:BZ566"/>
    <mergeCell ref="BZ632:BZ633"/>
    <mergeCell ref="BZ667:BZ668"/>
    <mergeCell ref="CB55:CB56"/>
    <mergeCell ref="CB75:CB76"/>
    <mergeCell ref="CB145:CB146"/>
    <mergeCell ref="CB165:CB166"/>
    <mergeCell ref="CB235:CB236"/>
    <mergeCell ref="CB255:CB256"/>
    <mergeCell ref="CB325:CB326"/>
    <mergeCell ref="CB345:CB346"/>
    <mergeCell ref="CB415:CB416"/>
    <mergeCell ref="CB435:CB436"/>
    <mergeCell ref="CB505:CB506"/>
    <mergeCell ref="CB525:CB526"/>
    <mergeCell ref="CB595:CB596"/>
    <mergeCell ref="CB615:CB616"/>
    <mergeCell ref="CB697:CB698"/>
    <mergeCell ref="CB717:CB718"/>
    <mergeCell ref="CE2:CE3"/>
    <mergeCell ref="CE25:CE26"/>
    <mergeCell ref="CE92:CE93"/>
    <mergeCell ref="CE115:CE116"/>
    <mergeCell ref="CE182:CE183"/>
    <mergeCell ref="CE205:CE206"/>
    <mergeCell ref="CE272:CE273"/>
    <mergeCell ref="CE295:CE296"/>
    <mergeCell ref="CE362:CE363"/>
    <mergeCell ref="CE385:CE386"/>
    <mergeCell ref="CE452:CE453"/>
    <mergeCell ref="CE475:CE476"/>
    <mergeCell ref="CE542:CE543"/>
    <mergeCell ref="CE565:CE566"/>
    <mergeCell ref="CE632:CE633"/>
    <mergeCell ref="CE667:CE668"/>
    <mergeCell ref="CF2:CF3"/>
    <mergeCell ref="CF25:CF26"/>
    <mergeCell ref="CF92:CF93"/>
    <mergeCell ref="CF115:CF116"/>
    <mergeCell ref="CF182:CF183"/>
    <mergeCell ref="CF205:CF206"/>
    <mergeCell ref="CF272:CF273"/>
    <mergeCell ref="CF295:CF296"/>
    <mergeCell ref="CF362:CF363"/>
    <mergeCell ref="CF385:CF386"/>
    <mergeCell ref="CF452:CF453"/>
    <mergeCell ref="CF475:CF476"/>
    <mergeCell ref="CF542:CF543"/>
    <mergeCell ref="CF565:CF566"/>
    <mergeCell ref="CF632:CF633"/>
    <mergeCell ref="CF667:CF668"/>
    <mergeCell ref="CU2:CU3"/>
    <mergeCell ref="CU25:CU26"/>
    <mergeCell ref="CU92:CU93"/>
    <mergeCell ref="CU115:CU116"/>
    <mergeCell ref="CU182:CU183"/>
    <mergeCell ref="CU205:CU206"/>
    <mergeCell ref="CU272:CU273"/>
    <mergeCell ref="CU295:CU296"/>
    <mergeCell ref="CU362:CU363"/>
    <mergeCell ref="CU385:CU386"/>
    <mergeCell ref="CU452:CU453"/>
    <mergeCell ref="CU475:CU476"/>
    <mergeCell ref="CU542:CU543"/>
    <mergeCell ref="CU565:CU566"/>
    <mergeCell ref="CU632:CU633"/>
    <mergeCell ref="CU667:CU668"/>
    <mergeCell ref="CW55:CW56"/>
    <mergeCell ref="CW75:CW76"/>
    <mergeCell ref="CW145:CW146"/>
    <mergeCell ref="CW165:CW166"/>
    <mergeCell ref="CW235:CW236"/>
    <mergeCell ref="CW255:CW256"/>
    <mergeCell ref="CW325:CW326"/>
    <mergeCell ref="CW345:CW346"/>
    <mergeCell ref="CW415:CW416"/>
    <mergeCell ref="CW435:CW436"/>
    <mergeCell ref="CW505:CW506"/>
    <mergeCell ref="CW525:CW526"/>
    <mergeCell ref="CW595:CW596"/>
    <mergeCell ref="CW615:CW616"/>
    <mergeCell ref="CW697:CW698"/>
    <mergeCell ref="CW717:CW718"/>
    <mergeCell ref="CZ2:CZ3"/>
    <mergeCell ref="CZ25:CZ26"/>
    <mergeCell ref="CZ92:CZ93"/>
    <mergeCell ref="CZ115:CZ116"/>
    <mergeCell ref="CZ182:CZ183"/>
    <mergeCell ref="CZ205:CZ206"/>
    <mergeCell ref="CZ272:CZ273"/>
    <mergeCell ref="CZ295:CZ296"/>
    <mergeCell ref="CZ362:CZ363"/>
    <mergeCell ref="CZ385:CZ386"/>
    <mergeCell ref="CZ452:CZ453"/>
    <mergeCell ref="CZ475:CZ476"/>
    <mergeCell ref="CZ542:CZ543"/>
    <mergeCell ref="CZ565:CZ566"/>
    <mergeCell ref="CZ632:CZ633"/>
    <mergeCell ref="CZ667:CZ668"/>
    <mergeCell ref="DA2:DA3"/>
    <mergeCell ref="DA25:DA26"/>
    <mergeCell ref="DA92:DA93"/>
    <mergeCell ref="DA115:DA116"/>
    <mergeCell ref="DA182:DA183"/>
    <mergeCell ref="DA205:DA206"/>
    <mergeCell ref="DA272:DA273"/>
    <mergeCell ref="DA295:DA296"/>
    <mergeCell ref="DA362:DA363"/>
    <mergeCell ref="DA385:DA386"/>
    <mergeCell ref="DA452:DA453"/>
    <mergeCell ref="DA475:DA476"/>
    <mergeCell ref="DA542:DA543"/>
    <mergeCell ref="DA565:DA566"/>
    <mergeCell ref="DA632:DA633"/>
    <mergeCell ref="DA667:DA668"/>
    <mergeCell ref="DP2:DP3"/>
    <mergeCell ref="DP25:DP26"/>
    <mergeCell ref="DP92:DP93"/>
    <mergeCell ref="DP115:DP116"/>
    <mergeCell ref="DP182:DP183"/>
    <mergeCell ref="DP205:DP206"/>
    <mergeCell ref="DP272:DP273"/>
    <mergeCell ref="DP295:DP296"/>
    <mergeCell ref="DP362:DP363"/>
    <mergeCell ref="DP385:DP386"/>
    <mergeCell ref="DP452:DP453"/>
    <mergeCell ref="DP475:DP476"/>
    <mergeCell ref="DP542:DP543"/>
    <mergeCell ref="DP565:DP566"/>
    <mergeCell ref="DP632:DP633"/>
    <mergeCell ref="DP667:DP668"/>
    <mergeCell ref="DR55:DR56"/>
    <mergeCell ref="DR75:DR76"/>
    <mergeCell ref="DR145:DR146"/>
    <mergeCell ref="DR165:DR166"/>
    <mergeCell ref="DR235:DR236"/>
    <mergeCell ref="DR255:DR256"/>
    <mergeCell ref="DR325:DR326"/>
    <mergeCell ref="DR345:DR346"/>
    <mergeCell ref="DR415:DR416"/>
    <mergeCell ref="DR435:DR436"/>
    <mergeCell ref="DR505:DR506"/>
    <mergeCell ref="DR525:DR526"/>
    <mergeCell ref="DR595:DR596"/>
    <mergeCell ref="DR615:DR616"/>
    <mergeCell ref="DR697:DR698"/>
    <mergeCell ref="DR717:DR718"/>
    <mergeCell ref="DU2:DU3"/>
    <mergeCell ref="DU25:DU26"/>
    <mergeCell ref="DU92:DU93"/>
    <mergeCell ref="DU115:DU116"/>
    <mergeCell ref="DU182:DU183"/>
    <mergeCell ref="DU205:DU206"/>
    <mergeCell ref="DU272:DU273"/>
    <mergeCell ref="DU295:DU296"/>
    <mergeCell ref="DU362:DU363"/>
    <mergeCell ref="DU385:DU386"/>
    <mergeCell ref="DU452:DU453"/>
    <mergeCell ref="DU475:DU476"/>
    <mergeCell ref="DU542:DU543"/>
    <mergeCell ref="DU565:DU566"/>
    <mergeCell ref="DU632:DU633"/>
    <mergeCell ref="DU667:DU668"/>
    <mergeCell ref="DV2:DV3"/>
    <mergeCell ref="DV25:DV26"/>
    <mergeCell ref="DV92:DV93"/>
    <mergeCell ref="DV115:DV116"/>
    <mergeCell ref="DV182:DV183"/>
    <mergeCell ref="DV205:DV206"/>
    <mergeCell ref="DV272:DV273"/>
    <mergeCell ref="DV295:DV296"/>
    <mergeCell ref="DV362:DV363"/>
    <mergeCell ref="DV385:DV386"/>
    <mergeCell ref="DV452:DV453"/>
    <mergeCell ref="DV475:DV476"/>
    <mergeCell ref="DV542:DV543"/>
    <mergeCell ref="DV565:DV566"/>
    <mergeCell ref="DV632:DV633"/>
    <mergeCell ref="DV667:DV668"/>
    <mergeCell ref="EK2:EK3"/>
    <mergeCell ref="EK25:EK26"/>
    <mergeCell ref="EK92:EK93"/>
    <mergeCell ref="EK115:EK116"/>
    <mergeCell ref="EK182:EK183"/>
    <mergeCell ref="EK205:EK206"/>
    <mergeCell ref="EK272:EK273"/>
    <mergeCell ref="EK295:EK296"/>
    <mergeCell ref="EK362:EK363"/>
    <mergeCell ref="EK385:EK386"/>
    <mergeCell ref="EK452:EK453"/>
    <mergeCell ref="EK475:EK476"/>
    <mergeCell ref="EK542:EK543"/>
    <mergeCell ref="EK565:EK566"/>
    <mergeCell ref="EK632:EK633"/>
    <mergeCell ref="EK667:EK668"/>
    <mergeCell ref="EM55:EM56"/>
    <mergeCell ref="EM75:EM76"/>
    <mergeCell ref="EM145:EM146"/>
    <mergeCell ref="EM165:EM166"/>
    <mergeCell ref="EM235:EM236"/>
    <mergeCell ref="EM255:EM256"/>
    <mergeCell ref="EM325:EM326"/>
    <mergeCell ref="EM345:EM346"/>
    <mergeCell ref="EM415:EM416"/>
    <mergeCell ref="EM435:EM436"/>
    <mergeCell ref="EM505:EM506"/>
    <mergeCell ref="EM525:EM526"/>
    <mergeCell ref="EM595:EM596"/>
    <mergeCell ref="EM615:EM616"/>
    <mergeCell ref="EM697:EM698"/>
    <mergeCell ref="EM717:EM718"/>
    <mergeCell ref="EP2:EP3"/>
    <mergeCell ref="EP25:EP26"/>
    <mergeCell ref="EP92:EP93"/>
    <mergeCell ref="EP115:EP116"/>
    <mergeCell ref="EP182:EP183"/>
    <mergeCell ref="EP205:EP206"/>
    <mergeCell ref="EP272:EP273"/>
    <mergeCell ref="EP295:EP296"/>
    <mergeCell ref="EP362:EP363"/>
    <mergeCell ref="EP385:EP386"/>
    <mergeCell ref="EP452:EP453"/>
    <mergeCell ref="EP475:EP476"/>
    <mergeCell ref="EP542:EP543"/>
    <mergeCell ref="EP565:EP566"/>
    <mergeCell ref="EP632:EP633"/>
    <mergeCell ref="EP667:EP668"/>
    <mergeCell ref="EQ2:EQ3"/>
    <mergeCell ref="EQ25:EQ26"/>
    <mergeCell ref="EQ92:EQ93"/>
    <mergeCell ref="EQ115:EQ116"/>
    <mergeCell ref="EQ182:EQ183"/>
    <mergeCell ref="EQ205:EQ206"/>
    <mergeCell ref="EQ272:EQ273"/>
    <mergeCell ref="EQ295:EQ296"/>
    <mergeCell ref="EQ362:EQ363"/>
    <mergeCell ref="EQ385:EQ386"/>
    <mergeCell ref="EQ452:EQ453"/>
    <mergeCell ref="EQ475:EQ476"/>
    <mergeCell ref="EQ542:EQ543"/>
    <mergeCell ref="EQ565:EQ566"/>
    <mergeCell ref="EQ632:EQ633"/>
    <mergeCell ref="EQ667:EQ668"/>
    <mergeCell ref="A1:E2"/>
    <mergeCell ref="DB1:DF2"/>
    <mergeCell ref="V1:Z2"/>
    <mergeCell ref="DW1:EA2"/>
    <mergeCell ref="AQ1:AU2"/>
    <mergeCell ref="BL1:BP2"/>
    <mergeCell ref="CG1:CK2"/>
    <mergeCell ref="A5:C6"/>
    <mergeCell ref="V5:X6"/>
    <mergeCell ref="AQ5:AS6"/>
    <mergeCell ref="BL5:BN6"/>
    <mergeCell ref="CG5:CI6"/>
    <mergeCell ref="DB5:DD6"/>
    <mergeCell ref="DW5:DY6"/>
    <mergeCell ref="D5:E6"/>
    <mergeCell ref="AT5:AU6"/>
    <mergeCell ref="CJ5:CK6"/>
    <mergeCell ref="DZ5:EA6"/>
    <mergeCell ref="Y5:Z6"/>
    <mergeCell ref="BO5:BP6"/>
    <mergeCell ref="DE5:DF6"/>
    <mergeCell ref="A7:C8"/>
    <mergeCell ref="V7:X8"/>
    <mergeCell ref="AQ7:AS8"/>
    <mergeCell ref="BL7:BN8"/>
    <mergeCell ref="CG7:CI8"/>
    <mergeCell ref="DB7:DD8"/>
    <mergeCell ref="DW7:DY8"/>
    <mergeCell ref="D7:E8"/>
    <mergeCell ref="AT7:AU8"/>
    <mergeCell ref="CJ7:CK8"/>
    <mergeCell ref="DZ7:EA8"/>
    <mergeCell ref="Y7:Z8"/>
    <mergeCell ref="BO7:BP8"/>
    <mergeCell ref="DE7:DF8"/>
    <mergeCell ref="F22:M23"/>
    <mergeCell ref="N22:U23"/>
    <mergeCell ref="AA22:AH23"/>
    <mergeCell ref="AI22:AP23"/>
    <mergeCell ref="AV22:BC23"/>
    <mergeCell ref="BD22:BK23"/>
    <mergeCell ref="BQ22:BX23"/>
    <mergeCell ref="BY22:CF23"/>
    <mergeCell ref="CL22:CS23"/>
    <mergeCell ref="CT22:DA23"/>
    <mergeCell ref="DG22:DN23"/>
    <mergeCell ref="DO22:DV23"/>
    <mergeCell ref="EB22:EI23"/>
    <mergeCell ref="EJ22:EQ23"/>
    <mergeCell ref="F52:M53"/>
    <mergeCell ref="N52:U53"/>
    <mergeCell ref="AA52:AH53"/>
    <mergeCell ref="AI52:AP53"/>
    <mergeCell ref="AV52:BC53"/>
    <mergeCell ref="BD52:BK53"/>
    <mergeCell ref="BQ52:BX53"/>
    <mergeCell ref="BY52:CF53"/>
    <mergeCell ref="CL52:CS53"/>
    <mergeCell ref="CT52:DA53"/>
    <mergeCell ref="DG52:DN53"/>
    <mergeCell ref="DO52:DV53"/>
    <mergeCell ref="EB52:EI53"/>
    <mergeCell ref="EJ52:EQ53"/>
    <mergeCell ref="F71:J73"/>
    <mergeCell ref="DG71:DK73"/>
    <mergeCell ref="K71:Q73"/>
    <mergeCell ref="AF71:AL73"/>
    <mergeCell ref="BA71:BG73"/>
    <mergeCell ref="BV71:CB73"/>
    <mergeCell ref="CQ71:CW73"/>
    <mergeCell ref="DL71:DR73"/>
    <mergeCell ref="EG71:EM73"/>
    <mergeCell ref="AA71:AE73"/>
    <mergeCell ref="EB71:EF73"/>
    <mergeCell ref="AV71:AZ73"/>
    <mergeCell ref="BQ71:BU73"/>
    <mergeCell ref="CL71:CP73"/>
    <mergeCell ref="F87:L89"/>
    <mergeCell ref="AA87:AG89"/>
    <mergeCell ref="AV87:BB89"/>
    <mergeCell ref="BQ87:BW89"/>
    <mergeCell ref="CL87:CR89"/>
    <mergeCell ref="DG87:DM89"/>
    <mergeCell ref="EB87:EH89"/>
    <mergeCell ref="M87:Q89"/>
    <mergeCell ref="DN87:DR89"/>
    <mergeCell ref="AH87:AL89"/>
    <mergeCell ref="EI87:EM89"/>
    <mergeCell ref="BC87:BG89"/>
    <mergeCell ref="BX87:CB89"/>
    <mergeCell ref="CS87:CW89"/>
    <mergeCell ref="A91:E92"/>
    <mergeCell ref="DB91:DF92"/>
    <mergeCell ref="V91:Z92"/>
    <mergeCell ref="DW91:EA92"/>
    <mergeCell ref="AQ91:AU92"/>
    <mergeCell ref="BL91:BP92"/>
    <mergeCell ref="CG91:CK92"/>
    <mergeCell ref="A95:C96"/>
    <mergeCell ref="V95:X96"/>
    <mergeCell ref="AQ95:AS96"/>
    <mergeCell ref="BL95:BN96"/>
    <mergeCell ref="CG95:CI96"/>
    <mergeCell ref="DB95:DD96"/>
    <mergeCell ref="DW95:DY96"/>
    <mergeCell ref="D95:E96"/>
    <mergeCell ref="AT95:AU96"/>
    <mergeCell ref="CJ95:CK96"/>
    <mergeCell ref="DZ95:EA96"/>
    <mergeCell ref="Y95:Z96"/>
    <mergeCell ref="BO95:BP96"/>
    <mergeCell ref="DE95:DF96"/>
    <mergeCell ref="A97:C98"/>
    <mergeCell ref="V97:X98"/>
    <mergeCell ref="AQ97:AS98"/>
    <mergeCell ref="BL97:BN98"/>
    <mergeCell ref="CG97:CI98"/>
    <mergeCell ref="DB97:DD98"/>
    <mergeCell ref="DW97:DY98"/>
    <mergeCell ref="D97:E98"/>
    <mergeCell ref="AT97:AU98"/>
    <mergeCell ref="CJ97:CK98"/>
    <mergeCell ref="DZ97:EA98"/>
    <mergeCell ref="Y97:Z98"/>
    <mergeCell ref="BO97:BP98"/>
    <mergeCell ref="DE97:DF98"/>
    <mergeCell ref="F112:M113"/>
    <mergeCell ref="N112:U113"/>
    <mergeCell ref="AA112:AH113"/>
    <mergeCell ref="AI112:AP113"/>
    <mergeCell ref="AV112:BC113"/>
    <mergeCell ref="BD112:BK113"/>
    <mergeCell ref="BQ112:BX113"/>
    <mergeCell ref="BY112:CF113"/>
    <mergeCell ref="CL112:CS113"/>
    <mergeCell ref="CT112:DA113"/>
    <mergeCell ref="DG112:DN113"/>
    <mergeCell ref="DO112:DV113"/>
    <mergeCell ref="EB112:EI113"/>
    <mergeCell ref="EJ112:EQ113"/>
    <mergeCell ref="F142:M143"/>
    <mergeCell ref="N142:U143"/>
    <mergeCell ref="AA142:AH143"/>
    <mergeCell ref="AI142:AP143"/>
    <mergeCell ref="AV142:BC143"/>
    <mergeCell ref="BD142:BK143"/>
    <mergeCell ref="BQ142:BX143"/>
    <mergeCell ref="BY142:CF143"/>
    <mergeCell ref="CL142:CS143"/>
    <mergeCell ref="CT142:DA143"/>
    <mergeCell ref="DG142:DN143"/>
    <mergeCell ref="DO142:DV143"/>
    <mergeCell ref="EB142:EI143"/>
    <mergeCell ref="EJ142:EQ143"/>
    <mergeCell ref="F161:J163"/>
    <mergeCell ref="DG161:DK163"/>
    <mergeCell ref="K161:Q163"/>
    <mergeCell ref="AF161:AL163"/>
    <mergeCell ref="BA161:BG163"/>
    <mergeCell ref="BV161:CB163"/>
    <mergeCell ref="CQ161:CW163"/>
    <mergeCell ref="DL161:DR163"/>
    <mergeCell ref="EG161:EM163"/>
    <mergeCell ref="AA161:AE163"/>
    <mergeCell ref="EB161:EF163"/>
    <mergeCell ref="AV161:AZ163"/>
    <mergeCell ref="BQ161:BU163"/>
    <mergeCell ref="CL161:CP163"/>
    <mergeCell ref="F177:L179"/>
    <mergeCell ref="AA177:AG179"/>
    <mergeCell ref="AV177:BB179"/>
    <mergeCell ref="BQ177:BW179"/>
    <mergeCell ref="CL177:CR179"/>
    <mergeCell ref="DG177:DM179"/>
    <mergeCell ref="EB177:EH179"/>
    <mergeCell ref="M177:Q179"/>
    <mergeCell ref="DN177:DR179"/>
    <mergeCell ref="AH177:AL179"/>
    <mergeCell ref="EI177:EM179"/>
    <mergeCell ref="BC177:BG179"/>
    <mergeCell ref="BX177:CB179"/>
    <mergeCell ref="CS177:CW179"/>
    <mergeCell ref="A181:E182"/>
    <mergeCell ref="DB181:DF182"/>
    <mergeCell ref="V181:Z182"/>
    <mergeCell ref="DW181:EA182"/>
    <mergeCell ref="AQ181:AU182"/>
    <mergeCell ref="BL181:BP182"/>
    <mergeCell ref="CG181:CK182"/>
    <mergeCell ref="A185:C186"/>
    <mergeCell ref="V185:X186"/>
    <mergeCell ref="AQ185:AS186"/>
    <mergeCell ref="BL185:BN186"/>
    <mergeCell ref="CG185:CI186"/>
    <mergeCell ref="DB185:DD186"/>
    <mergeCell ref="DW185:DY186"/>
    <mergeCell ref="D185:E186"/>
    <mergeCell ref="AT185:AU186"/>
    <mergeCell ref="CJ185:CK186"/>
    <mergeCell ref="DZ185:EA186"/>
    <mergeCell ref="Y185:Z186"/>
    <mergeCell ref="BO185:BP186"/>
    <mergeCell ref="DE185:DF186"/>
    <mergeCell ref="A187:C188"/>
    <mergeCell ref="V187:X188"/>
    <mergeCell ref="AQ187:AS188"/>
    <mergeCell ref="BL187:BN188"/>
    <mergeCell ref="CG187:CI188"/>
    <mergeCell ref="DB187:DD188"/>
    <mergeCell ref="DW187:DY188"/>
    <mergeCell ref="D187:E188"/>
    <mergeCell ref="AT187:AU188"/>
    <mergeCell ref="CJ187:CK188"/>
    <mergeCell ref="DZ187:EA188"/>
    <mergeCell ref="Y187:Z188"/>
    <mergeCell ref="BO187:BP188"/>
    <mergeCell ref="DE187:DF188"/>
    <mergeCell ref="F202:M203"/>
    <mergeCell ref="N202:U203"/>
    <mergeCell ref="AA202:AH203"/>
    <mergeCell ref="AI202:AP203"/>
    <mergeCell ref="AV202:BC203"/>
    <mergeCell ref="BD202:BK203"/>
    <mergeCell ref="BQ202:BX203"/>
    <mergeCell ref="BY202:CF203"/>
    <mergeCell ref="CL202:CS203"/>
    <mergeCell ref="CT202:DA203"/>
    <mergeCell ref="DG202:DN203"/>
    <mergeCell ref="DO202:DV203"/>
    <mergeCell ref="EB202:EI203"/>
    <mergeCell ref="EJ202:EQ203"/>
    <mergeCell ref="F232:M233"/>
    <mergeCell ref="N232:U233"/>
    <mergeCell ref="AA232:AH233"/>
    <mergeCell ref="AI232:AP233"/>
    <mergeCell ref="AV232:BC233"/>
    <mergeCell ref="BD232:BK233"/>
    <mergeCell ref="BQ232:BX233"/>
    <mergeCell ref="BY232:CF233"/>
    <mergeCell ref="CL232:CS233"/>
    <mergeCell ref="CT232:DA233"/>
    <mergeCell ref="DG232:DN233"/>
    <mergeCell ref="DO232:DV233"/>
    <mergeCell ref="EB232:EI233"/>
    <mergeCell ref="EJ232:EQ233"/>
    <mergeCell ref="F251:J253"/>
    <mergeCell ref="DG251:DK253"/>
    <mergeCell ref="K251:Q253"/>
    <mergeCell ref="AF251:AL253"/>
    <mergeCell ref="BA251:BG253"/>
    <mergeCell ref="BV251:CB253"/>
    <mergeCell ref="CQ251:CW253"/>
    <mergeCell ref="DL251:DR253"/>
    <mergeCell ref="EG251:EM253"/>
    <mergeCell ref="AA251:AE253"/>
    <mergeCell ref="EB251:EF253"/>
    <mergeCell ref="AV251:AZ253"/>
    <mergeCell ref="BQ251:BU253"/>
    <mergeCell ref="CL251:CP253"/>
    <mergeCell ref="F267:L269"/>
    <mergeCell ref="AA267:AG269"/>
    <mergeCell ref="AV267:BB269"/>
    <mergeCell ref="BQ267:BW269"/>
    <mergeCell ref="CL267:CR269"/>
    <mergeCell ref="DG267:DM269"/>
    <mergeCell ref="EB267:EH269"/>
    <mergeCell ref="M267:Q269"/>
    <mergeCell ref="DN267:DR269"/>
    <mergeCell ref="AH267:AL269"/>
    <mergeCell ref="EI267:EM269"/>
    <mergeCell ref="BC267:BG269"/>
    <mergeCell ref="BX267:CB269"/>
    <mergeCell ref="CS267:CW269"/>
    <mergeCell ref="A271:E272"/>
    <mergeCell ref="DB271:DF272"/>
    <mergeCell ref="V271:Z272"/>
    <mergeCell ref="DW271:EA272"/>
    <mergeCell ref="AQ271:AU272"/>
    <mergeCell ref="BL271:BP272"/>
    <mergeCell ref="CG271:CK272"/>
    <mergeCell ref="A275:C276"/>
    <mergeCell ref="V275:X276"/>
    <mergeCell ref="AQ275:AS276"/>
    <mergeCell ref="BL275:BN276"/>
    <mergeCell ref="CG275:CI276"/>
    <mergeCell ref="DB275:DD276"/>
    <mergeCell ref="DW275:DY276"/>
    <mergeCell ref="D275:E276"/>
    <mergeCell ref="AT275:AU276"/>
    <mergeCell ref="CJ275:CK276"/>
    <mergeCell ref="DZ275:EA276"/>
    <mergeCell ref="Y275:Z276"/>
    <mergeCell ref="BO275:BP276"/>
    <mergeCell ref="DE275:DF276"/>
    <mergeCell ref="A277:C278"/>
    <mergeCell ref="V277:X278"/>
    <mergeCell ref="AQ277:AS278"/>
    <mergeCell ref="BL277:BN278"/>
    <mergeCell ref="CG277:CI278"/>
    <mergeCell ref="DB277:DD278"/>
    <mergeCell ref="DW277:DY278"/>
    <mergeCell ref="D277:E278"/>
    <mergeCell ref="AT277:AU278"/>
    <mergeCell ref="CJ277:CK278"/>
    <mergeCell ref="DZ277:EA278"/>
    <mergeCell ref="Y277:Z278"/>
    <mergeCell ref="BO277:BP278"/>
    <mergeCell ref="DE277:DF278"/>
    <mergeCell ref="F292:M293"/>
    <mergeCell ref="N292:U293"/>
    <mergeCell ref="AA292:AH293"/>
    <mergeCell ref="AI292:AP293"/>
    <mergeCell ref="AV292:BC293"/>
    <mergeCell ref="BD292:BK293"/>
    <mergeCell ref="BQ292:BX293"/>
    <mergeCell ref="BY292:CF293"/>
    <mergeCell ref="CL292:CS293"/>
    <mergeCell ref="CT292:DA293"/>
    <mergeCell ref="DG292:DN293"/>
    <mergeCell ref="DO292:DV293"/>
    <mergeCell ref="EB292:EI293"/>
    <mergeCell ref="EJ292:EQ293"/>
    <mergeCell ref="F322:M323"/>
    <mergeCell ref="N322:U323"/>
    <mergeCell ref="AA322:AH323"/>
    <mergeCell ref="AI322:AP323"/>
    <mergeCell ref="AV322:BC323"/>
    <mergeCell ref="BD322:BK323"/>
    <mergeCell ref="BQ322:BX323"/>
    <mergeCell ref="BY322:CF323"/>
    <mergeCell ref="CL322:CS323"/>
    <mergeCell ref="CT322:DA323"/>
    <mergeCell ref="DG322:DN323"/>
    <mergeCell ref="DO322:DV323"/>
    <mergeCell ref="EB322:EI323"/>
    <mergeCell ref="EJ322:EQ323"/>
    <mergeCell ref="F341:J343"/>
    <mergeCell ref="DG341:DK343"/>
    <mergeCell ref="K341:Q343"/>
    <mergeCell ref="AF341:AL343"/>
    <mergeCell ref="BA341:BG343"/>
    <mergeCell ref="BV341:CB343"/>
    <mergeCell ref="CQ341:CW343"/>
    <mergeCell ref="DL341:DR343"/>
    <mergeCell ref="EG341:EM343"/>
    <mergeCell ref="AA341:AE343"/>
    <mergeCell ref="EB341:EF343"/>
    <mergeCell ref="AV341:AZ343"/>
    <mergeCell ref="BQ341:BU343"/>
    <mergeCell ref="CL341:CP343"/>
    <mergeCell ref="F357:L359"/>
    <mergeCell ref="AA357:AG359"/>
    <mergeCell ref="AV357:BB359"/>
    <mergeCell ref="BQ357:BW359"/>
    <mergeCell ref="CL357:CR359"/>
    <mergeCell ref="DG357:DM359"/>
    <mergeCell ref="EB357:EH359"/>
    <mergeCell ref="M357:Q359"/>
    <mergeCell ref="DN357:DR359"/>
    <mergeCell ref="AH357:AL359"/>
    <mergeCell ref="EI357:EM359"/>
    <mergeCell ref="BC357:BG359"/>
    <mergeCell ref="BX357:CB359"/>
    <mergeCell ref="CS357:CW359"/>
    <mergeCell ref="A361:E362"/>
    <mergeCell ref="DB361:DF362"/>
    <mergeCell ref="V361:Z362"/>
    <mergeCell ref="DW361:EA362"/>
    <mergeCell ref="AQ361:AU362"/>
    <mergeCell ref="BL361:BP362"/>
    <mergeCell ref="CG361:CK362"/>
    <mergeCell ref="A365:C366"/>
    <mergeCell ref="V365:X366"/>
    <mergeCell ref="AQ365:AS366"/>
    <mergeCell ref="BL365:BN366"/>
    <mergeCell ref="CG365:CI366"/>
    <mergeCell ref="DB365:DD366"/>
    <mergeCell ref="DW365:DY366"/>
    <mergeCell ref="D365:E366"/>
    <mergeCell ref="AT365:AU366"/>
    <mergeCell ref="CJ365:CK366"/>
    <mergeCell ref="DZ365:EA366"/>
    <mergeCell ref="Y365:Z366"/>
    <mergeCell ref="BO365:BP366"/>
    <mergeCell ref="DE365:DF366"/>
    <mergeCell ref="A367:C368"/>
    <mergeCell ref="V367:X368"/>
    <mergeCell ref="AQ367:AS368"/>
    <mergeCell ref="BL367:BN368"/>
    <mergeCell ref="CG367:CI368"/>
    <mergeCell ref="DB367:DD368"/>
    <mergeCell ref="DW367:DY368"/>
    <mergeCell ref="D367:E368"/>
    <mergeCell ref="AT367:AU368"/>
    <mergeCell ref="CJ367:CK368"/>
    <mergeCell ref="DZ367:EA368"/>
    <mergeCell ref="Y367:Z368"/>
    <mergeCell ref="BO367:BP368"/>
    <mergeCell ref="DE367:DF368"/>
    <mergeCell ref="F382:M383"/>
    <mergeCell ref="N382:U383"/>
    <mergeCell ref="AA382:AH383"/>
    <mergeCell ref="AI382:AP383"/>
    <mergeCell ref="AV382:BC383"/>
    <mergeCell ref="BD382:BK383"/>
    <mergeCell ref="BQ382:BX383"/>
    <mergeCell ref="BY382:CF383"/>
    <mergeCell ref="CL382:CS383"/>
    <mergeCell ref="CT382:DA383"/>
    <mergeCell ref="DG382:DN383"/>
    <mergeCell ref="DO382:DV383"/>
    <mergeCell ref="EB382:EI383"/>
    <mergeCell ref="EJ382:EQ383"/>
    <mergeCell ref="F412:M413"/>
    <mergeCell ref="N412:U413"/>
    <mergeCell ref="AA412:AH413"/>
    <mergeCell ref="AI412:AP413"/>
    <mergeCell ref="AV412:BC413"/>
    <mergeCell ref="BD412:BK413"/>
    <mergeCell ref="BQ412:BX413"/>
    <mergeCell ref="BY412:CF413"/>
    <mergeCell ref="CL412:CS413"/>
    <mergeCell ref="CT412:DA413"/>
    <mergeCell ref="DG412:DN413"/>
    <mergeCell ref="DO412:DV413"/>
    <mergeCell ref="EB412:EI413"/>
    <mergeCell ref="EJ412:EQ413"/>
    <mergeCell ref="F431:J433"/>
    <mergeCell ref="DG431:DK433"/>
    <mergeCell ref="K431:Q433"/>
    <mergeCell ref="AF431:AL433"/>
    <mergeCell ref="BA431:BG433"/>
    <mergeCell ref="BV431:CB433"/>
    <mergeCell ref="CQ431:CW433"/>
    <mergeCell ref="DL431:DR433"/>
    <mergeCell ref="EG431:EM433"/>
    <mergeCell ref="AA431:AE433"/>
    <mergeCell ref="EB431:EF433"/>
    <mergeCell ref="AV431:AZ433"/>
    <mergeCell ref="BQ431:BU433"/>
    <mergeCell ref="CL431:CP433"/>
    <mergeCell ref="F447:L449"/>
    <mergeCell ref="AA447:AG449"/>
    <mergeCell ref="AV447:BB449"/>
    <mergeCell ref="BQ447:BW449"/>
    <mergeCell ref="CL447:CR449"/>
    <mergeCell ref="DG447:DM449"/>
    <mergeCell ref="EB447:EH449"/>
    <mergeCell ref="M447:Q449"/>
    <mergeCell ref="DN447:DR449"/>
    <mergeCell ref="AH447:AL449"/>
    <mergeCell ref="EI447:EM449"/>
    <mergeCell ref="BC447:BG449"/>
    <mergeCell ref="BX447:CB449"/>
    <mergeCell ref="CS447:CW449"/>
    <mergeCell ref="A451:E452"/>
    <mergeCell ref="DB451:DF452"/>
    <mergeCell ref="V451:Z452"/>
    <mergeCell ref="DW451:EA452"/>
    <mergeCell ref="AQ451:AU452"/>
    <mergeCell ref="BL451:BP452"/>
    <mergeCell ref="CG451:CK452"/>
    <mergeCell ref="A455:C456"/>
    <mergeCell ref="V455:X456"/>
    <mergeCell ref="AQ455:AS456"/>
    <mergeCell ref="BL455:BN456"/>
    <mergeCell ref="CG455:CI456"/>
    <mergeCell ref="DB455:DD456"/>
    <mergeCell ref="DW455:DY456"/>
    <mergeCell ref="D455:E456"/>
    <mergeCell ref="AT455:AU456"/>
    <mergeCell ref="CJ455:CK456"/>
    <mergeCell ref="DZ455:EA456"/>
    <mergeCell ref="Y455:Z456"/>
    <mergeCell ref="BO455:BP456"/>
    <mergeCell ref="DE455:DF456"/>
    <mergeCell ref="A457:C458"/>
    <mergeCell ref="V457:X458"/>
    <mergeCell ref="AQ457:AS458"/>
    <mergeCell ref="BL457:BN458"/>
    <mergeCell ref="CG457:CI458"/>
    <mergeCell ref="DB457:DD458"/>
    <mergeCell ref="DW457:DY458"/>
    <mergeCell ref="D457:E458"/>
    <mergeCell ref="AT457:AU458"/>
    <mergeCell ref="CJ457:CK458"/>
    <mergeCell ref="DZ457:EA458"/>
    <mergeCell ref="Y457:Z458"/>
    <mergeCell ref="BO457:BP458"/>
    <mergeCell ref="DE457:DF458"/>
    <mergeCell ref="F472:M473"/>
    <mergeCell ref="N472:U473"/>
    <mergeCell ref="AA472:AH473"/>
    <mergeCell ref="AI472:AP473"/>
    <mergeCell ref="AV472:BC473"/>
    <mergeCell ref="BD472:BK473"/>
    <mergeCell ref="BQ472:BX473"/>
    <mergeCell ref="BY472:CF473"/>
    <mergeCell ref="CL472:CS473"/>
    <mergeCell ref="CT472:DA473"/>
    <mergeCell ref="DG472:DN473"/>
    <mergeCell ref="DO472:DV473"/>
    <mergeCell ref="EB472:EI473"/>
    <mergeCell ref="EJ472:EQ473"/>
    <mergeCell ref="F502:M503"/>
    <mergeCell ref="N502:U503"/>
    <mergeCell ref="AA502:AH503"/>
    <mergeCell ref="AI502:AP503"/>
    <mergeCell ref="AV502:BC503"/>
    <mergeCell ref="BD502:BK503"/>
    <mergeCell ref="BQ502:BX503"/>
    <mergeCell ref="BY502:CF503"/>
    <mergeCell ref="CL502:CS503"/>
    <mergeCell ref="CT502:DA503"/>
    <mergeCell ref="DG502:DN503"/>
    <mergeCell ref="DO502:DV503"/>
    <mergeCell ref="EB502:EI503"/>
    <mergeCell ref="EJ502:EQ503"/>
    <mergeCell ref="F521:J523"/>
    <mergeCell ref="DG521:DK523"/>
    <mergeCell ref="K521:Q523"/>
    <mergeCell ref="AF521:AL523"/>
    <mergeCell ref="BA521:BG523"/>
    <mergeCell ref="BV521:CB523"/>
    <mergeCell ref="CQ521:CW523"/>
    <mergeCell ref="DL521:DR523"/>
    <mergeCell ref="EG521:EM523"/>
    <mergeCell ref="AA521:AE523"/>
    <mergeCell ref="EB521:EF523"/>
    <mergeCell ref="AV521:AZ523"/>
    <mergeCell ref="BQ521:BU523"/>
    <mergeCell ref="CL521:CP523"/>
    <mergeCell ref="F537:L539"/>
    <mergeCell ref="AA537:AG539"/>
    <mergeCell ref="AV537:BB539"/>
    <mergeCell ref="BQ537:BW539"/>
    <mergeCell ref="CL537:CR539"/>
    <mergeCell ref="DG537:DM539"/>
    <mergeCell ref="EB537:EH539"/>
    <mergeCell ref="M537:Q539"/>
    <mergeCell ref="DN537:DR539"/>
    <mergeCell ref="AH537:AL539"/>
    <mergeCell ref="EI537:EM539"/>
    <mergeCell ref="BC537:BG539"/>
    <mergeCell ref="BX537:CB539"/>
    <mergeCell ref="CS537:CW539"/>
    <mergeCell ref="A541:E542"/>
    <mergeCell ref="DB541:DF542"/>
    <mergeCell ref="V541:Z542"/>
    <mergeCell ref="DW541:EA542"/>
    <mergeCell ref="AQ541:AU542"/>
    <mergeCell ref="BL541:BP542"/>
    <mergeCell ref="CG541:CK542"/>
    <mergeCell ref="A545:C546"/>
    <mergeCell ref="V545:X546"/>
    <mergeCell ref="AQ545:AS546"/>
    <mergeCell ref="BL545:BN546"/>
    <mergeCell ref="CG545:CI546"/>
    <mergeCell ref="DB545:DD546"/>
    <mergeCell ref="DW545:DY546"/>
    <mergeCell ref="D545:E546"/>
    <mergeCell ref="AT545:AU546"/>
    <mergeCell ref="CJ545:CK546"/>
    <mergeCell ref="DZ545:EA546"/>
    <mergeCell ref="Y545:Z546"/>
    <mergeCell ref="BO545:BP546"/>
    <mergeCell ref="DE545:DF546"/>
    <mergeCell ref="A547:C548"/>
    <mergeCell ref="V547:X548"/>
    <mergeCell ref="AQ547:AS548"/>
    <mergeCell ref="BL547:BN548"/>
    <mergeCell ref="CG547:CI548"/>
    <mergeCell ref="DB547:DD548"/>
    <mergeCell ref="DW547:DY548"/>
    <mergeCell ref="D547:E548"/>
    <mergeCell ref="AT547:AU548"/>
    <mergeCell ref="CJ547:CK548"/>
    <mergeCell ref="DZ547:EA548"/>
    <mergeCell ref="Y547:Z548"/>
    <mergeCell ref="BO547:BP548"/>
    <mergeCell ref="DE547:DF548"/>
    <mergeCell ref="F562:M563"/>
    <mergeCell ref="N562:U563"/>
    <mergeCell ref="AA562:AH563"/>
    <mergeCell ref="AI562:AP563"/>
    <mergeCell ref="AV562:BC563"/>
    <mergeCell ref="BD562:BK563"/>
    <mergeCell ref="BQ562:BX563"/>
    <mergeCell ref="BY562:CF563"/>
    <mergeCell ref="CL562:CS563"/>
    <mergeCell ref="CT562:DA563"/>
    <mergeCell ref="DG562:DN563"/>
    <mergeCell ref="DO562:DV563"/>
    <mergeCell ref="EB562:EI563"/>
    <mergeCell ref="EJ562:EQ563"/>
    <mergeCell ref="F592:M593"/>
    <mergeCell ref="N592:U593"/>
    <mergeCell ref="AA592:AH593"/>
    <mergeCell ref="AI592:AP593"/>
    <mergeCell ref="AV592:BC593"/>
    <mergeCell ref="BD592:BK593"/>
    <mergeCell ref="BQ592:BX593"/>
    <mergeCell ref="BY592:CF593"/>
    <mergeCell ref="CL592:CS593"/>
    <mergeCell ref="CT592:DA593"/>
    <mergeCell ref="DG592:DN593"/>
    <mergeCell ref="DO592:DV593"/>
    <mergeCell ref="EB592:EI593"/>
    <mergeCell ref="EJ592:EQ593"/>
    <mergeCell ref="F611:J613"/>
    <mergeCell ref="DG611:DK613"/>
    <mergeCell ref="K611:Q613"/>
    <mergeCell ref="AF611:AL613"/>
    <mergeCell ref="BA611:BG613"/>
    <mergeCell ref="BV611:CB613"/>
    <mergeCell ref="CQ611:CW613"/>
    <mergeCell ref="DL611:DR613"/>
    <mergeCell ref="EG611:EM613"/>
    <mergeCell ref="AA611:AE613"/>
    <mergeCell ref="EB611:EF613"/>
    <mergeCell ref="AV611:AZ613"/>
    <mergeCell ref="BQ611:BU613"/>
    <mergeCell ref="CL611:CP613"/>
    <mergeCell ref="F627:L629"/>
    <mergeCell ref="AA627:AG629"/>
    <mergeCell ref="AV627:BB629"/>
    <mergeCell ref="BQ627:BW629"/>
    <mergeCell ref="CL627:CR629"/>
    <mergeCell ref="DG627:DM629"/>
    <mergeCell ref="EB627:EH629"/>
    <mergeCell ref="M627:Q629"/>
    <mergeCell ref="DN627:DR629"/>
    <mergeCell ref="AH627:AL629"/>
    <mergeCell ref="EI627:EM629"/>
    <mergeCell ref="BC627:BG629"/>
    <mergeCell ref="BX627:CB629"/>
    <mergeCell ref="CS627:CW629"/>
    <mergeCell ref="A631:E632"/>
    <mergeCell ref="DB631:DF632"/>
    <mergeCell ref="V631:Z632"/>
    <mergeCell ref="DW631:EA632"/>
    <mergeCell ref="AQ631:AU632"/>
    <mergeCell ref="BL631:BP632"/>
    <mergeCell ref="CG631:CK632"/>
    <mergeCell ref="A635:C636"/>
    <mergeCell ref="V635:X636"/>
    <mergeCell ref="AQ635:AS636"/>
    <mergeCell ref="BL635:BN636"/>
    <mergeCell ref="CG635:CI636"/>
    <mergeCell ref="DB635:DD636"/>
    <mergeCell ref="DW635:DY636"/>
    <mergeCell ref="D635:E636"/>
    <mergeCell ref="AT635:AU636"/>
    <mergeCell ref="CJ635:CK636"/>
    <mergeCell ref="DZ635:EA636"/>
    <mergeCell ref="Y635:Z636"/>
    <mergeCell ref="BO635:BP636"/>
    <mergeCell ref="DE635:DF636"/>
    <mergeCell ref="A637:C638"/>
    <mergeCell ref="V637:X638"/>
    <mergeCell ref="AQ637:AS638"/>
    <mergeCell ref="BL637:BN638"/>
    <mergeCell ref="CG637:CI638"/>
    <mergeCell ref="DB637:DD638"/>
    <mergeCell ref="DW637:DY638"/>
    <mergeCell ref="D637:E638"/>
    <mergeCell ref="AT637:AU638"/>
    <mergeCell ref="CJ637:CK638"/>
    <mergeCell ref="DZ637:EA638"/>
    <mergeCell ref="Y637:Z638"/>
    <mergeCell ref="BO637:BP638"/>
    <mergeCell ref="DE637:DF638"/>
    <mergeCell ref="F664:M665"/>
    <mergeCell ref="N664:U665"/>
    <mergeCell ref="AA664:AH665"/>
    <mergeCell ref="AI664:AP665"/>
    <mergeCell ref="AV664:BC665"/>
    <mergeCell ref="BD664:BK665"/>
    <mergeCell ref="BQ664:BX665"/>
    <mergeCell ref="BY664:CF665"/>
    <mergeCell ref="CL664:CS665"/>
    <mergeCell ref="CT664:DA665"/>
    <mergeCell ref="DG664:DN665"/>
    <mergeCell ref="DO664:DV665"/>
    <mergeCell ref="EB664:EI665"/>
    <mergeCell ref="EJ664:EQ665"/>
    <mergeCell ref="F694:M695"/>
    <mergeCell ref="N694:U695"/>
    <mergeCell ref="AA694:AH695"/>
    <mergeCell ref="AI694:AP695"/>
    <mergeCell ref="AV694:BC695"/>
    <mergeCell ref="BD694:BK695"/>
    <mergeCell ref="BQ694:BX695"/>
    <mergeCell ref="BY694:CF695"/>
    <mergeCell ref="CL694:CS695"/>
    <mergeCell ref="CT694:DA695"/>
    <mergeCell ref="DG694:DN695"/>
    <mergeCell ref="DO694:DV695"/>
    <mergeCell ref="EB694:EI695"/>
    <mergeCell ref="EJ694:EQ695"/>
    <mergeCell ref="F713:J715"/>
    <mergeCell ref="DG713:DK715"/>
    <mergeCell ref="K713:Q715"/>
    <mergeCell ref="AF713:AL715"/>
    <mergeCell ref="BA713:BG715"/>
    <mergeCell ref="BV713:CB715"/>
    <mergeCell ref="CQ713:CW715"/>
    <mergeCell ref="DL713:DR715"/>
    <mergeCell ref="EG713:EM715"/>
    <mergeCell ref="AA713:AE715"/>
    <mergeCell ref="EB713:EF715"/>
    <mergeCell ref="AV713:AZ715"/>
    <mergeCell ref="BQ713:BU715"/>
    <mergeCell ref="CL713:CP715"/>
    <mergeCell ref="F729:L731"/>
    <mergeCell ref="AA729:AG731"/>
    <mergeCell ref="AV729:BB731"/>
    <mergeCell ref="BQ729:BW731"/>
    <mergeCell ref="CL729:CR731"/>
    <mergeCell ref="DG729:DM731"/>
    <mergeCell ref="EB729:EH731"/>
    <mergeCell ref="M729:Q731"/>
    <mergeCell ref="DN729:DR731"/>
    <mergeCell ref="AH729:AL731"/>
    <mergeCell ref="EI729:EM731"/>
    <mergeCell ref="BC729:BG731"/>
    <mergeCell ref="BX729:CB731"/>
    <mergeCell ref="CS729:CW731"/>
  </mergeCells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Compatible / Openpyxl 3.1.5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0+0菈乌玛</vt:lpstr>
      <vt:lpstr>1+0菈乌玛</vt:lpstr>
      <vt:lpstr>2+0菈乌玛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Gen强度研究院</cp:lastModifiedBy>
  <dcterms:created xsi:type="dcterms:W3CDTF">2023-05-12T11:15:00Z</dcterms:created>
  <dcterms:modified xsi:type="dcterms:W3CDTF">2025-12-27T08:36:18Z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2052-12.1.0.24034</vt:lpwstr>
  </property>
  <property fmtid="{D5CDD505-2E9C-101B-9397-08002B2CF9AE}" pid="3" name="ICV">
    <vt:lpwstr>EDC5DFCD6A5543E5968C9B8BFB5BEF26_12</vt:lpwstr>
  </property>
  <property fmtid="{D5CDD505-2E9C-101B-9397-08002B2CF9AE}" pid="4" name="CalculationRule">
    <vt:i4>0</vt:i4>
  </property>
</Properties>
</file>